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90" yWindow="30" windowWidth="11445" windowHeight="6945" activeTab="7"/>
  </bookViews>
  <sheets>
    <sheet name="61.4 data" sheetId="3" r:id="rId1"/>
    <sheet name="61.4 GB GBPQ" sheetId="9" r:id="rId2"/>
    <sheet name="36.1 data" sheetId="5" r:id="rId3"/>
    <sheet name="36.1 GB GBPQ" sheetId="13" r:id="rId4"/>
    <sheet name="37.5 data" sheetId="6" r:id="rId5"/>
    <sheet name="37.5 GB GBPQ" sheetId="11" r:id="rId6"/>
    <sheet name="Results and Averages" sheetId="17" r:id="rId7"/>
    <sheet name="Read Me" sheetId="18" r:id="rId8"/>
  </sheets>
  <definedNames>
    <definedName name="bins_array">#REF!</definedName>
  </definedNames>
  <calcPr calcId="145621"/>
</workbook>
</file>

<file path=xl/calcChain.xml><?xml version="1.0" encoding="utf-8"?>
<calcChain xmlns="http://schemas.openxmlformats.org/spreadsheetml/2006/main">
  <c r="J36" i="17" l="1"/>
  <c r="I36" i="17"/>
  <c r="AJ2" i="11" l="1"/>
  <c r="J79" i="17"/>
  <c r="I79" i="17"/>
  <c r="G58" i="17"/>
  <c r="H58" i="17"/>
  <c r="I58" i="17"/>
  <c r="G75" i="17"/>
  <c r="H75" i="17"/>
  <c r="J75" i="17"/>
  <c r="I75" i="17"/>
  <c r="G53" i="17"/>
  <c r="H53" i="17"/>
  <c r="I53" i="17"/>
  <c r="J53" i="17"/>
  <c r="I50" i="17"/>
  <c r="J50" i="17"/>
  <c r="H79" i="17"/>
  <c r="G79" i="17"/>
  <c r="G50" i="17"/>
  <c r="H50" i="17"/>
  <c r="J31" i="17"/>
  <c r="I31" i="17"/>
  <c r="H28" i="17"/>
  <c r="I28" i="17"/>
  <c r="J28" i="17"/>
  <c r="H36" i="17"/>
  <c r="H43" i="17"/>
  <c r="I43" i="17"/>
  <c r="J43" i="17"/>
  <c r="G43" i="17"/>
  <c r="G36" i="17"/>
  <c r="G31" i="17"/>
  <c r="G28" i="17"/>
  <c r="I23" i="17"/>
  <c r="G23" i="17"/>
  <c r="G11" i="17"/>
  <c r="I6" i="17"/>
  <c r="G6" i="17"/>
  <c r="I11" i="17"/>
  <c r="AD24" i="9"/>
  <c r="AD20" i="9"/>
  <c r="AB18" i="9"/>
  <c r="AA17" i="9"/>
  <c r="AD16" i="9"/>
  <c r="AD12" i="9"/>
  <c r="AB10" i="9"/>
  <c r="BD12" i="13"/>
  <c r="BK12" i="13" s="1"/>
  <c r="BC12" i="13"/>
  <c r="BB12" i="13"/>
  <c r="BA12" i="13"/>
  <c r="AV12" i="13"/>
  <c r="AU12" i="13"/>
  <c r="AT12" i="13"/>
  <c r="AX12" i="13" s="1"/>
  <c r="AF12" i="13"/>
  <c r="AE12" i="13"/>
  <c r="AD12" i="13"/>
  <c r="AC12" i="13"/>
  <c r="BD11" i="13"/>
  <c r="BC11" i="13"/>
  <c r="BB11" i="13"/>
  <c r="BA11" i="13"/>
  <c r="AV11" i="13"/>
  <c r="AU11" i="13"/>
  <c r="AT11" i="13"/>
  <c r="AF11" i="13"/>
  <c r="AE11" i="13"/>
  <c r="AD11" i="13"/>
  <c r="AC11" i="13"/>
  <c r="BD10" i="13"/>
  <c r="BC10" i="13"/>
  <c r="BB10" i="13"/>
  <c r="BA10" i="13"/>
  <c r="AV10" i="13"/>
  <c r="AU10" i="13"/>
  <c r="AT10" i="13"/>
  <c r="AF10" i="13"/>
  <c r="AE10" i="13"/>
  <c r="AD10" i="13"/>
  <c r="AC10" i="13"/>
  <c r="BD9" i="13"/>
  <c r="BC9" i="13"/>
  <c r="BB9" i="13"/>
  <c r="BA9" i="13"/>
  <c r="AV9" i="13"/>
  <c r="AU9" i="13"/>
  <c r="AX9" i="13" s="1"/>
  <c r="AT9" i="13"/>
  <c r="AF9" i="13"/>
  <c r="AE9" i="13"/>
  <c r="AD9" i="13"/>
  <c r="AC9" i="13"/>
  <c r="BK8" i="13"/>
  <c r="BD8" i="13"/>
  <c r="BP8" i="13" s="1"/>
  <c r="BC8" i="13"/>
  <c r="BB8" i="13"/>
  <c r="BA8" i="13"/>
  <c r="AV8" i="13"/>
  <c r="AU8" i="13"/>
  <c r="AT8" i="13"/>
  <c r="AF8" i="13"/>
  <c r="AE8" i="13"/>
  <c r="AD8" i="13"/>
  <c r="AC8" i="13"/>
  <c r="BD7" i="13"/>
  <c r="BK7" i="13" s="1"/>
  <c r="BC7" i="13"/>
  <c r="BB7" i="13"/>
  <c r="BA7" i="13"/>
  <c r="AV7" i="13"/>
  <c r="AU7" i="13"/>
  <c r="AT7" i="13"/>
  <c r="AF7" i="13"/>
  <c r="AE7" i="13"/>
  <c r="AD7" i="13"/>
  <c r="AC7" i="13"/>
  <c r="BD6" i="13"/>
  <c r="BP6" i="13"/>
  <c r="BC6" i="13"/>
  <c r="BB6" i="13"/>
  <c r="BA6" i="13"/>
  <c r="AV6" i="13"/>
  <c r="AU6" i="13"/>
  <c r="AT6" i="13"/>
  <c r="AF6" i="13"/>
  <c r="AE6" i="13"/>
  <c r="AD6" i="13"/>
  <c r="AC6" i="13"/>
  <c r="BK5" i="13"/>
  <c r="BD5" i="13"/>
  <c r="BP5" i="13" s="1"/>
  <c r="BC5" i="13"/>
  <c r="BB5" i="13"/>
  <c r="BA5" i="13"/>
  <c r="AV5" i="13"/>
  <c r="AU5" i="13"/>
  <c r="AT5" i="13"/>
  <c r="AF5" i="13"/>
  <c r="AE5" i="13"/>
  <c r="AD5" i="13"/>
  <c r="AC5" i="13"/>
  <c r="BD4" i="13"/>
  <c r="BK4" i="13" s="1"/>
  <c r="BC4" i="13"/>
  <c r="BB4" i="13"/>
  <c r="BA4" i="13"/>
  <c r="AV4" i="13"/>
  <c r="AU4" i="13"/>
  <c r="AT4" i="13"/>
  <c r="AF4" i="13"/>
  <c r="AE4" i="13"/>
  <c r="AD4" i="13"/>
  <c r="AC4" i="13"/>
  <c r="BD3" i="13"/>
  <c r="BP3" i="13" s="1"/>
  <c r="BC3" i="13"/>
  <c r="BB3" i="13"/>
  <c r="BA3" i="13"/>
  <c r="AV3" i="13"/>
  <c r="AU3" i="13"/>
  <c r="AT3" i="13"/>
  <c r="AF3" i="13"/>
  <c r="AE3" i="13"/>
  <c r="AD3" i="13"/>
  <c r="AC3" i="13"/>
  <c r="BD24" i="11"/>
  <c r="BP24" i="11" s="1"/>
  <c r="BC24" i="11"/>
  <c r="BB24" i="11"/>
  <c r="BA24" i="11"/>
  <c r="AV24" i="11"/>
  <c r="AX24" i="11" s="1"/>
  <c r="AU24" i="11"/>
  <c r="AT24" i="11"/>
  <c r="AF24" i="11"/>
  <c r="AE24" i="11"/>
  <c r="AD24" i="11"/>
  <c r="AC24" i="11"/>
  <c r="BD23" i="11"/>
  <c r="BC23" i="11"/>
  <c r="BB23" i="11"/>
  <c r="BA23" i="11"/>
  <c r="AV23" i="11"/>
  <c r="AU23" i="11"/>
  <c r="AT23" i="11"/>
  <c r="AF23" i="11"/>
  <c r="AE23" i="11"/>
  <c r="AD23" i="11"/>
  <c r="AC23" i="11"/>
  <c r="BD22" i="11"/>
  <c r="BP22" i="11" s="1"/>
  <c r="BC22" i="11"/>
  <c r="BB22" i="11"/>
  <c r="BA22" i="11"/>
  <c r="BJ22" i="11" s="1"/>
  <c r="AV22" i="11"/>
  <c r="AU22" i="11"/>
  <c r="AT22" i="11"/>
  <c r="AF22" i="11"/>
  <c r="AE22" i="11"/>
  <c r="AD22" i="11"/>
  <c r="AC22" i="11"/>
  <c r="BD21" i="11"/>
  <c r="BP21" i="11" s="1"/>
  <c r="BC21" i="11"/>
  <c r="BB21" i="11"/>
  <c r="BA21" i="11"/>
  <c r="AV21" i="11"/>
  <c r="AU21" i="11"/>
  <c r="AT21" i="11"/>
  <c r="AF21" i="11"/>
  <c r="AE21" i="11"/>
  <c r="AD21" i="11"/>
  <c r="AC21" i="11"/>
  <c r="BD20" i="11"/>
  <c r="BK20" i="11" s="1"/>
  <c r="BC20" i="11"/>
  <c r="BB20" i="11"/>
  <c r="BA20" i="11"/>
  <c r="AV20" i="11"/>
  <c r="AU20" i="11"/>
  <c r="AT20" i="11"/>
  <c r="AF20" i="11"/>
  <c r="AM20" i="11" s="1"/>
  <c r="AE20" i="11"/>
  <c r="AD20" i="11"/>
  <c r="AC20" i="11"/>
  <c r="BD19" i="11"/>
  <c r="BP19" i="11" s="1"/>
  <c r="BC19" i="11"/>
  <c r="BB19" i="11"/>
  <c r="BA19" i="11"/>
  <c r="AV19" i="11"/>
  <c r="AU19" i="11"/>
  <c r="AT19" i="11"/>
  <c r="AF19" i="11"/>
  <c r="AE19" i="11"/>
  <c r="AN19" i="11" s="1"/>
  <c r="AD19" i="11"/>
  <c r="AJ19" i="11" s="1"/>
  <c r="AC19" i="11"/>
  <c r="BD18" i="11"/>
  <c r="BC18" i="11"/>
  <c r="BB18" i="11"/>
  <c r="BA18" i="11"/>
  <c r="AV18" i="11"/>
  <c r="AU18" i="11"/>
  <c r="AT18" i="11"/>
  <c r="AF18" i="11"/>
  <c r="AE18" i="11"/>
  <c r="AD18" i="11"/>
  <c r="AC18" i="11"/>
  <c r="BD17" i="11"/>
  <c r="BK17" i="11" s="1"/>
  <c r="BC17" i="11"/>
  <c r="BB17" i="11"/>
  <c r="BA17" i="11"/>
  <c r="AV17" i="11"/>
  <c r="AU17" i="11"/>
  <c r="AT17" i="11"/>
  <c r="AF17" i="11"/>
  <c r="AE17" i="11"/>
  <c r="AD17" i="11"/>
  <c r="AC17" i="11"/>
  <c r="BD16" i="11"/>
  <c r="BP16" i="11" s="1"/>
  <c r="BC16" i="11"/>
  <c r="BB16" i="11"/>
  <c r="BA16" i="11"/>
  <c r="AV16" i="11"/>
  <c r="AU16" i="11"/>
  <c r="AT16" i="11"/>
  <c r="AF16" i="11"/>
  <c r="AE16" i="11"/>
  <c r="AD16" i="11"/>
  <c r="AC16" i="11"/>
  <c r="BD15" i="11"/>
  <c r="BK15" i="11" s="1"/>
  <c r="BC15" i="11"/>
  <c r="BB15" i="11"/>
  <c r="BA15" i="11"/>
  <c r="AV15" i="11"/>
  <c r="AU15" i="11"/>
  <c r="AT15" i="11"/>
  <c r="AF15" i="11"/>
  <c r="AE15" i="11"/>
  <c r="AD15" i="11"/>
  <c r="AC15" i="11"/>
  <c r="BD14" i="11"/>
  <c r="BP14" i="11" s="1"/>
  <c r="BC14" i="11"/>
  <c r="BB14" i="11"/>
  <c r="BA14" i="11"/>
  <c r="AV14" i="11"/>
  <c r="AU14" i="11"/>
  <c r="AT14" i="11"/>
  <c r="AF14" i="11"/>
  <c r="AE14" i="11"/>
  <c r="AD14" i="11"/>
  <c r="AC14" i="11"/>
  <c r="BD13" i="11"/>
  <c r="BP13" i="11" s="1"/>
  <c r="BC13" i="11"/>
  <c r="BB13" i="11"/>
  <c r="BA13" i="11"/>
  <c r="AV13" i="11"/>
  <c r="AU13" i="11"/>
  <c r="AT13" i="11"/>
  <c r="AF13" i="11"/>
  <c r="AE13" i="11"/>
  <c r="AD13" i="11"/>
  <c r="AC13" i="11"/>
  <c r="BD12" i="11"/>
  <c r="BP12" i="11" s="1"/>
  <c r="BC12" i="11"/>
  <c r="BB12" i="11"/>
  <c r="BA12" i="11"/>
  <c r="AV12" i="11"/>
  <c r="AU12" i="11"/>
  <c r="AT12" i="11"/>
  <c r="AW12" i="11" s="1"/>
  <c r="AF12" i="11"/>
  <c r="AE12" i="11"/>
  <c r="AD12" i="11"/>
  <c r="AC12" i="11"/>
  <c r="BD11" i="11"/>
  <c r="BK11" i="11" s="1"/>
  <c r="BC11" i="11"/>
  <c r="BB11" i="11"/>
  <c r="BA11" i="11"/>
  <c r="AV11" i="11"/>
  <c r="AU11" i="11"/>
  <c r="AT11" i="11"/>
  <c r="AF11" i="11"/>
  <c r="AE11" i="11"/>
  <c r="AD11" i="11"/>
  <c r="AC11" i="11"/>
  <c r="BD10" i="11"/>
  <c r="BK10" i="11" s="1"/>
  <c r="BC10" i="11"/>
  <c r="BB10" i="11"/>
  <c r="BA10" i="11"/>
  <c r="AV10" i="11"/>
  <c r="AY10" i="11" s="1"/>
  <c r="AU10" i="11"/>
  <c r="AT10" i="11"/>
  <c r="AF10" i="11"/>
  <c r="AE10" i="11"/>
  <c r="AD10" i="11"/>
  <c r="AC10" i="11"/>
  <c r="BD9" i="11"/>
  <c r="BP9" i="11" s="1"/>
  <c r="BC9" i="11"/>
  <c r="BB9" i="11"/>
  <c r="BA9" i="11"/>
  <c r="AV9" i="11"/>
  <c r="AU9" i="11"/>
  <c r="AT9" i="11"/>
  <c r="AF9" i="11"/>
  <c r="AE9" i="11"/>
  <c r="AD9" i="11"/>
  <c r="AC9" i="11"/>
  <c r="BD8" i="11"/>
  <c r="BP8" i="11" s="1"/>
  <c r="BC8" i="11"/>
  <c r="BB8" i="11"/>
  <c r="BA8" i="11"/>
  <c r="AV8" i="11"/>
  <c r="AU8" i="11"/>
  <c r="AT8" i="11"/>
  <c r="AF8" i="11"/>
  <c r="AE8" i="11"/>
  <c r="AD8" i="11"/>
  <c r="AC8" i="11"/>
  <c r="BD7" i="11"/>
  <c r="BK7" i="11" s="1"/>
  <c r="BC7" i="11"/>
  <c r="BB7" i="11"/>
  <c r="BA7" i="11"/>
  <c r="AV7" i="11"/>
  <c r="AU7" i="11"/>
  <c r="AT7" i="11"/>
  <c r="AF7" i="11"/>
  <c r="AE7" i="11"/>
  <c r="AD7" i="11"/>
  <c r="AC7" i="11"/>
  <c r="BD6" i="11"/>
  <c r="BK6" i="11" s="1"/>
  <c r="BC6" i="11"/>
  <c r="BB6" i="11"/>
  <c r="BA6" i="11"/>
  <c r="AV6" i="11"/>
  <c r="AU6" i="11"/>
  <c r="AT6" i="11"/>
  <c r="AF6" i="11"/>
  <c r="AE6" i="11"/>
  <c r="AD6" i="11"/>
  <c r="AC6" i="11"/>
  <c r="BD5" i="11"/>
  <c r="BP5" i="11" s="1"/>
  <c r="BC5" i="11"/>
  <c r="BB5" i="11"/>
  <c r="BA5" i="11"/>
  <c r="AV5" i="11"/>
  <c r="AU5" i="11"/>
  <c r="AT5" i="11"/>
  <c r="AF5" i="11"/>
  <c r="AE5" i="11"/>
  <c r="AD5" i="11"/>
  <c r="AC5" i="11"/>
  <c r="BD4" i="11"/>
  <c r="BK4" i="11" s="1"/>
  <c r="BC4" i="11"/>
  <c r="BB4" i="11"/>
  <c r="BA4" i="11"/>
  <c r="AV4" i="11"/>
  <c r="AU4" i="11"/>
  <c r="AT4" i="11"/>
  <c r="AF4" i="11"/>
  <c r="AE4" i="11"/>
  <c r="AD4" i="11"/>
  <c r="AC4" i="11"/>
  <c r="BD3" i="11"/>
  <c r="BK3" i="11" s="1"/>
  <c r="BC3" i="11"/>
  <c r="BB3" i="11"/>
  <c r="BA3" i="11"/>
  <c r="AV3" i="11"/>
  <c r="AU3" i="11"/>
  <c r="AT3" i="11"/>
  <c r="AF3" i="11"/>
  <c r="AE3" i="11"/>
  <c r="AD3" i="11"/>
  <c r="AC3" i="11"/>
  <c r="BD2" i="11"/>
  <c r="BK2" i="11" s="1"/>
  <c r="BC2" i="11"/>
  <c r="BB2" i="11"/>
  <c r="BA2" i="11"/>
  <c r="AV2" i="11"/>
  <c r="AU2" i="11"/>
  <c r="AT2" i="11"/>
  <c r="AF2" i="11"/>
  <c r="AE2" i="11"/>
  <c r="AD2" i="11"/>
  <c r="AC2" i="11"/>
  <c r="AT24" i="9"/>
  <c r="AS24" i="9"/>
  <c r="AR24" i="9"/>
  <c r="AA24" i="9"/>
  <c r="AT23" i="9"/>
  <c r="AS23" i="9"/>
  <c r="AR23" i="9"/>
  <c r="AD23" i="9"/>
  <c r="AC23" i="9"/>
  <c r="AB23" i="9"/>
  <c r="AA23" i="9"/>
  <c r="AT22" i="9"/>
  <c r="AS22" i="9"/>
  <c r="AR22" i="9"/>
  <c r="AD22" i="9"/>
  <c r="AC22" i="9"/>
  <c r="AB22" i="9"/>
  <c r="AA22" i="9"/>
  <c r="AT21" i="9"/>
  <c r="AS21" i="9"/>
  <c r="AR21" i="9"/>
  <c r="AD21" i="9"/>
  <c r="AC21" i="9"/>
  <c r="AB21" i="9"/>
  <c r="AA21" i="9"/>
  <c r="AT20" i="9"/>
  <c r="AS20" i="9"/>
  <c r="AR20" i="9"/>
  <c r="AA20" i="9"/>
  <c r="AT19" i="9"/>
  <c r="AS19" i="9"/>
  <c r="AR19" i="9"/>
  <c r="AD19" i="9"/>
  <c r="AC19" i="9"/>
  <c r="AB19" i="9"/>
  <c r="AA19" i="9"/>
  <c r="AT18" i="9"/>
  <c r="AS18" i="9"/>
  <c r="AR18" i="9"/>
  <c r="AD18" i="9"/>
  <c r="AC18" i="9"/>
  <c r="AT17" i="9"/>
  <c r="AS17" i="9"/>
  <c r="AR17" i="9"/>
  <c r="AC17" i="9"/>
  <c r="AB17" i="9"/>
  <c r="AT16" i="9"/>
  <c r="AS16" i="9"/>
  <c r="AR16" i="9"/>
  <c r="AA16" i="9"/>
  <c r="AT15" i="9"/>
  <c r="AS15" i="9"/>
  <c r="AR15" i="9"/>
  <c r="AD15" i="9"/>
  <c r="AC15" i="9"/>
  <c r="AB15" i="9"/>
  <c r="AA15" i="9"/>
  <c r="AT14" i="9"/>
  <c r="AS14" i="9"/>
  <c r="AR14" i="9"/>
  <c r="AD14" i="9"/>
  <c r="AC14" i="9"/>
  <c r="AB14" i="9"/>
  <c r="AA14" i="9"/>
  <c r="AT13" i="9"/>
  <c r="AS13" i="9"/>
  <c r="AR13" i="9"/>
  <c r="AD13" i="9"/>
  <c r="AC13" i="9"/>
  <c r="AB13" i="9"/>
  <c r="AA13" i="9"/>
  <c r="AT12" i="9"/>
  <c r="AS12" i="9"/>
  <c r="AR12" i="9"/>
  <c r="AA12" i="9"/>
  <c r="AT11" i="9"/>
  <c r="AS11" i="9"/>
  <c r="AR11" i="9"/>
  <c r="AD11" i="9"/>
  <c r="AC11" i="9"/>
  <c r="AB11" i="9"/>
  <c r="AA11" i="9"/>
  <c r="AT10" i="9"/>
  <c r="AS10" i="9"/>
  <c r="AR10" i="9"/>
  <c r="AD10" i="9"/>
  <c r="AC10" i="9"/>
  <c r="AV16" i="9"/>
  <c r="AV14" i="9"/>
  <c r="AV11" i="9"/>
  <c r="AW24" i="9"/>
  <c r="AW22" i="9"/>
  <c r="AV23" i="9"/>
  <c r="AW17" i="9"/>
  <c r="AV18" i="9"/>
  <c r="AW19" i="9"/>
  <c r="AW20" i="9"/>
  <c r="AU18" i="9"/>
  <c r="AU20" i="9"/>
  <c r="AU22" i="9"/>
  <c r="AU11" i="9"/>
  <c r="AW13" i="9"/>
  <c r="AV22" i="9"/>
  <c r="AW16" i="9"/>
  <c r="AV17" i="9"/>
  <c r="AV13" i="9"/>
  <c r="AU14" i="9"/>
  <c r="BO20" i="11"/>
  <c r="AX15" i="11"/>
  <c r="AY16" i="11"/>
  <c r="AW16" i="11"/>
  <c r="BJ20" i="11"/>
  <c r="AW10" i="9"/>
  <c r="AV12" i="9"/>
  <c r="AU12" i="9"/>
  <c r="AV10" i="9"/>
  <c r="AW15" i="9"/>
  <c r="AU15" i="9"/>
  <c r="AV19" i="9"/>
  <c r="AW11" i="9"/>
  <c r="AW14" i="9"/>
  <c r="AW18" i="9"/>
  <c r="AV20" i="9"/>
  <c r="AV21" i="9"/>
  <c r="AU21" i="9"/>
  <c r="AW23" i="9"/>
  <c r="AU10" i="9"/>
  <c r="AW12" i="9"/>
  <c r="AU13" i="9"/>
  <c r="AU17" i="9"/>
  <c r="AU19" i="9"/>
  <c r="AW21" i="9"/>
  <c r="AU23" i="9"/>
  <c r="AU16" i="9"/>
  <c r="AV24" i="9"/>
  <c r="AU24" i="9"/>
  <c r="AV15" i="9"/>
  <c r="AB16" i="9"/>
  <c r="AO16" i="9"/>
  <c r="AB24" i="9"/>
  <c r="AC16" i="9"/>
  <c r="AK16" i="9"/>
  <c r="AD17" i="9"/>
  <c r="AF17" i="9"/>
  <c r="AC24" i="9"/>
  <c r="AB12" i="9"/>
  <c r="AB20" i="9"/>
  <c r="AA10" i="9"/>
  <c r="AP10" i="9"/>
  <c r="AC12" i="9"/>
  <c r="AA18" i="9"/>
  <c r="AH18" i="9"/>
  <c r="AC20" i="9"/>
  <c r="AF19" i="9"/>
  <c r="AK15" i="9"/>
  <c r="AN17" i="9"/>
  <c r="AG13" i="9"/>
  <c r="AJ14" i="9"/>
  <c r="AO15" i="9"/>
  <c r="AG21" i="9"/>
  <c r="AJ22" i="9"/>
  <c r="AO23" i="9"/>
  <c r="AL11" i="9"/>
  <c r="AL19" i="9"/>
  <c r="AP23" i="9"/>
  <c r="AJ11" i="9"/>
  <c r="AL14" i="9"/>
  <c r="AH19" i="9"/>
  <c r="AN21" i="9"/>
  <c r="AJ19" i="9"/>
  <c r="AN22" i="9"/>
  <c r="AH21" i="9"/>
  <c r="AH13" i="9"/>
  <c r="AK19" i="9"/>
  <c r="AG19" i="9"/>
  <c r="AG11" i="9"/>
  <c r="AH11" i="9"/>
  <c r="AN19" i="9"/>
  <c r="AP19" i="9"/>
  <c r="AF14" i="9"/>
  <c r="AL18" i="9"/>
  <c r="AO13" i="9"/>
  <c r="AO14" i="9"/>
  <c r="AF15" i="9"/>
  <c r="AK21" i="9"/>
  <c r="AH22" i="9"/>
  <c r="AJ23" i="9"/>
  <c r="AF23" i="9"/>
  <c r="AJ13" i="9"/>
  <c r="AF22" i="9"/>
  <c r="AK11" i="9"/>
  <c r="AO19" i="9"/>
  <c r="AJ15" i="9"/>
  <c r="AP22" i="9"/>
  <c r="AP21" i="9"/>
  <c r="AK13" i="9"/>
  <c r="AN24" i="9"/>
  <c r="AN23" i="9"/>
  <c r="AG23" i="9"/>
  <c r="AF21" i="9"/>
  <c r="AL23" i="9"/>
  <c r="AN13" i="9"/>
  <c r="AL21" i="9"/>
  <c r="AF18" i="9"/>
  <c r="AL22" i="9"/>
  <c r="AL13" i="9"/>
  <c r="AF11" i="9"/>
  <c r="AL15" i="9"/>
  <c r="AG14" i="9"/>
  <c r="AO21" i="9"/>
  <c r="AF24" i="9"/>
  <c r="AP14" i="9"/>
  <c r="AH14" i="9"/>
  <c r="AN14" i="9"/>
  <c r="AF13" i="9"/>
  <c r="AJ21" i="9"/>
  <c r="AG22" i="9"/>
  <c r="AK22" i="9"/>
  <c r="AG16" i="9"/>
  <c r="AP15" i="9"/>
  <c r="AJ16" i="9"/>
  <c r="AN15" i="9"/>
  <c r="AP11" i="9"/>
  <c r="AO11" i="9"/>
  <c r="AK23" i="9"/>
  <c r="AH23" i="9"/>
  <c r="AG15" i="9"/>
  <c r="AH15" i="9"/>
  <c r="AO22" i="9"/>
  <c r="AP13" i="9"/>
  <c r="AJ18" i="9"/>
  <c r="AK14" i="9"/>
  <c r="AN11" i="9"/>
  <c r="BK6" i="13"/>
  <c r="BF7" i="13"/>
  <c r="AY9" i="13"/>
  <c r="AW9" i="13"/>
  <c r="AX6" i="13"/>
  <c r="AW6" i="13"/>
  <c r="AY7" i="13"/>
  <c r="AX7" i="13"/>
  <c r="AI8" i="13"/>
  <c r="BO10" i="13"/>
  <c r="BG11" i="13"/>
  <c r="BJ11" i="13"/>
  <c r="AP7" i="13"/>
  <c r="AM8" i="13"/>
  <c r="AP8" i="13"/>
  <c r="AN9" i="13"/>
  <c r="BF9" i="13"/>
  <c r="BP7" i="13"/>
  <c r="AQ3" i="13"/>
  <c r="AR4" i="13"/>
  <c r="AQ5" i="13"/>
  <c r="AR5" i="13"/>
  <c r="AW7" i="13"/>
  <c r="AJ8" i="13"/>
  <c r="AH9" i="13"/>
  <c r="AJ11" i="13"/>
  <c r="BK9" i="13"/>
  <c r="BP9" i="13"/>
  <c r="AY10" i="13"/>
  <c r="AX10" i="13"/>
  <c r="AI5" i="13"/>
  <c r="AJ6" i="13"/>
  <c r="BJ6" i="13"/>
  <c r="BG6" i="13"/>
  <c r="AI7" i="13"/>
  <c r="AI9" i="13"/>
  <c r="AQ10" i="13"/>
  <c r="BP10" i="13"/>
  <c r="BK10" i="13"/>
  <c r="BK11" i="13"/>
  <c r="BP11" i="13"/>
  <c r="AX3" i="13"/>
  <c r="AI4" i="13"/>
  <c r="BG4" i="13"/>
  <c r="AJ7" i="13"/>
  <c r="BJ7" i="13"/>
  <c r="AN8" i="13"/>
  <c r="BS8" i="13" s="1"/>
  <c r="AJ9" i="13"/>
  <c r="BG10" i="13"/>
  <c r="BF10" i="13"/>
  <c r="BJ4" i="13"/>
  <c r="BJ9" i="13"/>
  <c r="AY11" i="13"/>
  <c r="AX11" i="13"/>
  <c r="AR12" i="13"/>
  <c r="AL12" i="13"/>
  <c r="AP12" i="13"/>
  <c r="AM6" i="13"/>
  <c r="BG8" i="13"/>
  <c r="AR10" i="13"/>
  <c r="AN10" i="13"/>
  <c r="AH12" i="13"/>
  <c r="BT12" i="13" s="1"/>
  <c r="AQ12" i="13"/>
  <c r="AW8" i="13"/>
  <c r="BF8" i="13"/>
  <c r="AH10" i="13"/>
  <c r="AP10" i="13"/>
  <c r="AP11" i="13"/>
  <c r="AM11" i="13"/>
  <c r="AQ12" i="11"/>
  <c r="BK24" i="11"/>
  <c r="BJ19" i="11"/>
  <c r="AH20" i="11"/>
  <c r="AM19" i="11"/>
  <c r="AR19" i="11"/>
  <c r="AP19" i="11"/>
  <c r="AR23" i="11"/>
  <c r="AN12" i="11"/>
  <c r="AI23" i="11"/>
  <c r="AQ19" i="11"/>
  <c r="BP7" i="11"/>
  <c r="AW4" i="11"/>
  <c r="BP23" i="11"/>
  <c r="BK23" i="11"/>
  <c r="AN21" i="11"/>
  <c r="AN5" i="11"/>
  <c r="AP20" i="11"/>
  <c r="AY15" i="11"/>
  <c r="AW9" i="11"/>
  <c r="AX19" i="11"/>
  <c r="AN20" i="11"/>
  <c r="AW11" i="11"/>
  <c r="BJ14" i="11"/>
  <c r="AQ20" i="11"/>
  <c r="AR20" i="11"/>
  <c r="AY11" i="11"/>
  <c r="AW8" i="11"/>
  <c r="AW24" i="11"/>
  <c r="AY4" i="11"/>
  <c r="BF12" i="11"/>
  <c r="AX17" i="11"/>
  <c r="AX22" i="11"/>
  <c r="BG20" i="11"/>
  <c r="AW18" i="11"/>
  <c r="AY22" i="11"/>
  <c r="AL16" i="9"/>
  <c r="AP20" i="9"/>
  <c r="AH12" i="9"/>
  <c r="AF16" i="9"/>
  <c r="AN16" i="9"/>
  <c r="AH10" i="9"/>
  <c r="AO10" i="9"/>
  <c r="AN10" i="9"/>
  <c r="AF10" i="9"/>
  <c r="AP17" i="9"/>
  <c r="AH16" i="9"/>
  <c r="AP18" i="9"/>
  <c r="AJ17" i="9"/>
  <c r="AO18" i="9"/>
  <c r="AP16" i="9"/>
  <c r="AK10" i="9"/>
  <c r="AP24" i="9"/>
  <c r="AO20" i="9"/>
  <c r="AO12" i="9"/>
  <c r="AL10" i="9"/>
  <c r="AK20" i="9"/>
  <c r="AJ10" i="9"/>
  <c r="AG10" i="9"/>
  <c r="AO17" i="9"/>
  <c r="AN12" i="9"/>
  <c r="AL12" i="9"/>
  <c r="AL24" i="9"/>
  <c r="AH20" i="9"/>
  <c r="AH24" i="9"/>
  <c r="AG18" i="9"/>
  <c r="AJ12" i="9"/>
  <c r="AK18" i="9"/>
  <c r="AN18" i="9"/>
  <c r="AN20" i="9"/>
  <c r="AG17" i="9"/>
  <c r="AJ20" i="9"/>
  <c r="AL20" i="9"/>
  <c r="AG24" i="9"/>
  <c r="AF12" i="9"/>
  <c r="AK12" i="9"/>
  <c r="AG20" i="9"/>
  <c r="AK24" i="9"/>
  <c r="AP12" i="9"/>
  <c r="AO24" i="9"/>
  <c r="AH17" i="9"/>
  <c r="AL17" i="9"/>
  <c r="AJ24" i="9"/>
  <c r="AK17" i="9"/>
  <c r="AF20" i="9"/>
  <c r="AG12" i="9"/>
  <c r="BA10" i="9"/>
  <c r="BA19" i="9"/>
  <c r="BD19" i="9"/>
  <c r="BN22" i="9"/>
  <c r="BN12" i="9"/>
  <c r="BI12" i="9"/>
  <c r="BA22" i="9"/>
  <c r="BA13" i="9"/>
  <c r="BE12" i="9"/>
  <c r="BD22" i="9"/>
  <c r="BD15" i="9"/>
  <c r="BA12" i="9"/>
  <c r="BB18" i="9"/>
  <c r="BI18" i="9"/>
  <c r="BB10" i="9"/>
  <c r="BN10" i="9"/>
  <c r="BB20" i="9"/>
  <c r="BI20" i="9"/>
  <c r="BR17" i="9"/>
  <c r="BB15" i="9"/>
  <c r="BN15" i="9"/>
  <c r="BA17" i="9"/>
  <c r="BD17" i="9"/>
  <c r="BE18" i="9"/>
  <c r="BA11" i="9"/>
  <c r="BA24" i="9"/>
  <c r="BB11" i="9"/>
  <c r="BI11" i="9"/>
  <c r="BB12" i="9"/>
  <c r="BA18" i="9"/>
  <c r="BA21" i="9"/>
  <c r="BM13" i="9"/>
  <c r="BB13" i="9"/>
  <c r="BN13" i="9"/>
  <c r="BB22" i="9"/>
  <c r="BI22" i="9"/>
  <c r="BA20" i="9"/>
  <c r="BB14" i="9"/>
  <c r="BN14" i="9"/>
  <c r="BB23" i="9"/>
  <c r="BN23" i="9"/>
  <c r="BB24" i="9"/>
  <c r="BN24" i="9"/>
  <c r="BA23" i="9"/>
  <c r="BE23" i="9"/>
  <c r="BA16" i="9"/>
  <c r="AZ17" i="9"/>
  <c r="AY17" i="9"/>
  <c r="BM17" i="9"/>
  <c r="BB17" i="9"/>
  <c r="BN17" i="9"/>
  <c r="BB16" i="9"/>
  <c r="BI16" i="9"/>
  <c r="BA14" i="9"/>
  <c r="BD14" i="9"/>
  <c r="BB19" i="9"/>
  <c r="BN19" i="9"/>
  <c r="BB21" i="9"/>
  <c r="BI21" i="9"/>
  <c r="AZ14" i="9"/>
  <c r="AY14" i="9"/>
  <c r="AZ11" i="9"/>
  <c r="AY11" i="9"/>
  <c r="BA15" i="9"/>
  <c r="AY18" i="9"/>
  <c r="BQ18" i="9"/>
  <c r="AZ18" i="9"/>
  <c r="AZ20" i="9"/>
  <c r="BD20" i="9"/>
  <c r="AY20" i="9"/>
  <c r="BM20" i="9"/>
  <c r="AZ22" i="9"/>
  <c r="AY22" i="9"/>
  <c r="BR22" i="9"/>
  <c r="AY21" i="9"/>
  <c r="AZ21" i="9"/>
  <c r="AZ10" i="9"/>
  <c r="BD10" i="9"/>
  <c r="AY10" i="9"/>
  <c r="BM10" i="9"/>
  <c r="AY15" i="9"/>
  <c r="AZ15" i="9"/>
  <c r="BQ15" i="9"/>
  <c r="BS15" i="9" s="1"/>
  <c r="H15" i="9" s="1"/>
  <c r="AZ19" i="9"/>
  <c r="AY19" i="9"/>
  <c r="BE19" i="9"/>
  <c r="BH19" i="9"/>
  <c r="AZ16" i="9"/>
  <c r="BD16" i="9"/>
  <c r="AY16" i="9"/>
  <c r="BM16" i="9"/>
  <c r="BH16" i="9"/>
  <c r="BJ16" i="9"/>
  <c r="J16" i="9"/>
  <c r="AZ12" i="9"/>
  <c r="BQ12" i="9"/>
  <c r="AY12" i="9"/>
  <c r="AY13" i="9"/>
  <c r="AZ13" i="9"/>
  <c r="BD13" i="9"/>
  <c r="AY23" i="9"/>
  <c r="AZ23" i="9"/>
  <c r="BR23" i="9"/>
  <c r="AY24" i="9"/>
  <c r="BE24" i="9"/>
  <c r="AZ24" i="9"/>
  <c r="BH23" i="9"/>
  <c r="BE15" i="9"/>
  <c r="BQ13" i="9"/>
  <c r="BE11" i="9"/>
  <c r="BI19" i="9"/>
  <c r="BJ19" i="9"/>
  <c r="J19" i="9"/>
  <c r="I19" i="9"/>
  <c r="BR21" i="9"/>
  <c r="BS21" i="9"/>
  <c r="H21" i="9"/>
  <c r="BQ20" i="9"/>
  <c r="BS20" i="9"/>
  <c r="H20" i="9"/>
  <c r="BE21" i="9"/>
  <c r="BI10" i="9"/>
  <c r="BR13" i="9"/>
  <c r="BQ21" i="9"/>
  <c r="BQ14" i="9"/>
  <c r="BQ17" i="9"/>
  <c r="BS17" i="9"/>
  <c r="H17" i="9"/>
  <c r="BR19" i="9"/>
  <c r="BN18" i="9"/>
  <c r="BN11" i="9"/>
  <c r="BQ11" i="9"/>
  <c r="BH13" i="9"/>
  <c r="BM14" i="9"/>
  <c r="BH24" i="9"/>
  <c r="BR12" i="9"/>
  <c r="BS12" i="9"/>
  <c r="H12" i="9"/>
  <c r="BE22" i="9"/>
  <c r="BH18" i="9"/>
  <c r="BJ18" i="9"/>
  <c r="J18" i="9"/>
  <c r="I18" i="9"/>
  <c r="BM22" i="9"/>
  <c r="BR20" i="9"/>
  <c r="BI14" i="9"/>
  <c r="BM23" i="9"/>
  <c r="BO23" i="9"/>
  <c r="K23" i="9"/>
  <c r="BI15" i="9"/>
  <c r="BH15" i="9"/>
  <c r="BJ15" i="9"/>
  <c r="J15" i="9"/>
  <c r="BM18" i="9"/>
  <c r="BO18" i="9"/>
  <c r="K18" i="9"/>
  <c r="BE20" i="9"/>
  <c r="BN16" i="9"/>
  <c r="BO16" i="9"/>
  <c r="K16" i="9"/>
  <c r="I16" i="9"/>
  <c r="BO22" i="9"/>
  <c r="K22" i="9"/>
  <c r="BH14" i="9"/>
  <c r="BJ14" i="9"/>
  <c r="J14" i="9"/>
  <c r="BQ23" i="9"/>
  <c r="BS23" i="9"/>
  <c r="H23" i="9"/>
  <c r="BH22" i="9"/>
  <c r="BJ22" i="9"/>
  <c r="J22" i="9"/>
  <c r="BH17" i="9"/>
  <c r="BD21" i="9"/>
  <c r="BM12" i="9"/>
  <c r="BO12" i="9"/>
  <c r="K12" i="9"/>
  <c r="BR18" i="9"/>
  <c r="BS18" i="9"/>
  <c r="H18" i="9"/>
  <c r="BE17" i="9"/>
  <c r="BO17" i="9"/>
  <c r="K17" i="9"/>
  <c r="BD11" i="9"/>
  <c r="BR15" i="9"/>
  <c r="BE14" i="9"/>
  <c r="BO14" i="9"/>
  <c r="K14" i="9"/>
  <c r="BQ10" i="9"/>
  <c r="BS10" i="9"/>
  <c r="H10" i="9"/>
  <c r="BH11" i="9"/>
  <c r="BJ11" i="9"/>
  <c r="J11" i="9"/>
  <c r="BM24" i="9"/>
  <c r="BO24" i="9"/>
  <c r="K24" i="9"/>
  <c r="BI23" i="9"/>
  <c r="BD12" i="9"/>
  <c r="BE16" i="9"/>
  <c r="BD18" i="9"/>
  <c r="BR14" i="9"/>
  <c r="BH21" i="9"/>
  <c r="BH10" i="9"/>
  <c r="BJ10" i="9"/>
  <c r="J10" i="9"/>
  <c r="BH12" i="9"/>
  <c r="BJ12" i="9"/>
  <c r="J12" i="9"/>
  <c r="I12" i="9"/>
  <c r="BQ19" i="9"/>
  <c r="BM15" i="9"/>
  <c r="BO15" i="9"/>
  <c r="K15" i="9"/>
  <c r="BM11" i="9"/>
  <c r="BQ22" i="9"/>
  <c r="BS22" i="9"/>
  <c r="H22" i="9"/>
  <c r="BM19" i="9"/>
  <c r="BO19" i="9"/>
  <c r="K19" i="9"/>
  <c r="BM21" i="9"/>
  <c r="BR11" i="9"/>
  <c r="BS11" i="9"/>
  <c r="H11" i="9"/>
  <c r="BD24" i="9"/>
  <c r="BI13" i="9"/>
  <c r="BJ13" i="9"/>
  <c r="J13" i="9"/>
  <c r="BE10" i="9"/>
  <c r="BO10" i="9"/>
  <c r="K10" i="9"/>
  <c r="BD23" i="9"/>
  <c r="BI24" i="9"/>
  <c r="BH20" i="9"/>
  <c r="BJ20" i="9"/>
  <c r="J20" i="9"/>
  <c r="BI17" i="9"/>
  <c r="BN21" i="9"/>
  <c r="BR24" i="9"/>
  <c r="BE13" i="9"/>
  <c r="BO13" i="9"/>
  <c r="K13" i="9"/>
  <c r="BN20" i="9"/>
  <c r="BO20" i="9"/>
  <c r="K20" i="9"/>
  <c r="BQ24" i="9"/>
  <c r="BQ16" i="9"/>
  <c r="BR10" i="9"/>
  <c r="BR16" i="9"/>
  <c r="BS14" i="9"/>
  <c r="H14" i="9"/>
  <c r="BS13" i="9"/>
  <c r="H13" i="9"/>
  <c r="BJ24" i="9"/>
  <c r="J24" i="9"/>
  <c r="I24" i="9"/>
  <c r="BO11" i="9"/>
  <c r="K11" i="9"/>
  <c r="I11" i="9"/>
  <c r="I15" i="9"/>
  <c r="BS19" i="9"/>
  <c r="H19" i="9"/>
  <c r="BJ23" i="9"/>
  <c r="J23" i="9"/>
  <c r="I23" i="9"/>
  <c r="I13" i="9"/>
  <c r="I10" i="9"/>
  <c r="BO21" i="9"/>
  <c r="K21" i="9"/>
  <c r="BJ21" i="9"/>
  <c r="J21" i="9"/>
  <c r="I21" i="9"/>
  <c r="BJ17" i="9"/>
  <c r="J17" i="9"/>
  <c r="I17" i="9"/>
  <c r="I20" i="9"/>
  <c r="I22" i="9"/>
  <c r="BS16" i="9"/>
  <c r="H16" i="9"/>
  <c r="BS24" i="9"/>
  <c r="H24" i="9"/>
  <c r="I14" i="9"/>
  <c r="AY3" i="13" l="1"/>
  <c r="BG3" i="13"/>
  <c r="AR3" i="11"/>
  <c r="BO10" i="11"/>
  <c r="AR11" i="11"/>
  <c r="AW13" i="11"/>
  <c r="AJ14" i="11"/>
  <c r="AW14" i="11"/>
  <c r="BG15" i="11"/>
  <c r="AI16" i="11"/>
  <c r="AM17" i="11"/>
  <c r="BO17" i="11"/>
  <c r="AN18" i="11"/>
  <c r="BO18" i="11"/>
  <c r="BF19" i="11"/>
  <c r="AW20" i="11"/>
  <c r="AR21" i="11"/>
  <c r="AL22" i="11"/>
  <c r="AP23" i="11"/>
  <c r="AQ24" i="11"/>
  <c r="AN4" i="11"/>
  <c r="AH7" i="11"/>
  <c r="AM8" i="11"/>
  <c r="AI9" i="11"/>
  <c r="AM10" i="11"/>
  <c r="BP10" i="11"/>
  <c r="BP17" i="11"/>
  <c r="BJ21" i="11"/>
  <c r="AW3" i="11"/>
  <c r="AY8" i="11"/>
  <c r="BO12" i="13"/>
  <c r="AX4" i="13"/>
  <c r="AW5" i="13"/>
  <c r="AY6" i="13"/>
  <c r="BO4" i="13"/>
  <c r="BO9" i="13"/>
  <c r="BJ3" i="13"/>
  <c r="BO6" i="13"/>
  <c r="AW11" i="13"/>
  <c r="AW23" i="11"/>
  <c r="AX23" i="11"/>
  <c r="BG24" i="11"/>
  <c r="AY7" i="11"/>
  <c r="BF7" i="11"/>
  <c r="AX13" i="11"/>
  <c r="BO19" i="11"/>
  <c r="AX7" i="11"/>
  <c r="AW2" i="11"/>
  <c r="BF4" i="11"/>
  <c r="AX5" i="11"/>
  <c r="AW6" i="11"/>
  <c r="AJ7" i="11"/>
  <c r="AN14" i="11"/>
  <c r="AQ17" i="11"/>
  <c r="AW7" i="11"/>
  <c r="AY12" i="11"/>
  <c r="BF10" i="11"/>
  <c r="AL23" i="11"/>
  <c r="AM4" i="11"/>
  <c r="AQ21" i="11"/>
  <c r="AQ10" i="11"/>
  <c r="BK12" i="11"/>
  <c r="AH14" i="11"/>
  <c r="BO2" i="11"/>
  <c r="BJ3" i="11"/>
  <c r="BG7" i="11"/>
  <c r="BF8" i="11"/>
  <c r="BF9" i="11"/>
  <c r="BG14" i="11"/>
  <c r="BO15" i="11"/>
  <c r="BF22" i="11"/>
  <c r="BF23" i="11"/>
  <c r="AL21" i="11"/>
  <c r="BT21" i="11" s="1"/>
  <c r="AR9" i="11"/>
  <c r="BG3" i="11"/>
  <c r="BF17" i="11"/>
  <c r="BJ17" i="11"/>
  <c r="AM22" i="11"/>
  <c r="AP9" i="11"/>
  <c r="AP18" i="11"/>
  <c r="AR14" i="11"/>
  <c r="AH8" i="11"/>
  <c r="AQ18" i="11"/>
  <c r="AJ3" i="11"/>
  <c r="AM3" i="11"/>
  <c r="AJ17" i="11"/>
  <c r="AH21" i="11"/>
  <c r="AL17" i="11"/>
  <c r="AR18" i="11"/>
  <c r="BF13" i="11"/>
  <c r="BF21" i="11"/>
  <c r="BF24" i="11"/>
  <c r="AH11" i="11"/>
  <c r="AI21" i="11"/>
  <c r="AP22" i="11"/>
  <c r="AP17" i="11"/>
  <c r="AI17" i="11"/>
  <c r="AI10" i="11"/>
  <c r="BG4" i="11"/>
  <c r="AX12" i="11"/>
  <c r="AX14" i="11"/>
  <c r="AP21" i="11"/>
  <c r="AJ21" i="11"/>
  <c r="AJ11" i="11"/>
  <c r="AY13" i="11"/>
  <c r="BG13" i="11"/>
  <c r="AY14" i="11"/>
  <c r="AM18" i="11"/>
  <c r="AL19" i="11"/>
  <c r="BT19" i="11" s="1"/>
  <c r="BK22" i="11"/>
  <c r="BO9" i="11"/>
  <c r="BO3" i="11"/>
  <c r="BF20" i="11"/>
  <c r="BF15" i="11"/>
  <c r="BJ8" i="11"/>
  <c r="BJ2" i="11"/>
  <c r="AH6" i="11"/>
  <c r="BJ7" i="11"/>
  <c r="BO11" i="11"/>
  <c r="BJ12" i="11"/>
  <c r="AH16" i="11"/>
  <c r="BJ18" i="11"/>
  <c r="BJ11" i="11"/>
  <c r="BP2" i="11"/>
  <c r="AY3" i="11"/>
  <c r="AL10" i="11"/>
  <c r="BJ10" i="11"/>
  <c r="AM11" i="11"/>
  <c r="BF3" i="11"/>
  <c r="BK8" i="11"/>
  <c r="BK9" i="11"/>
  <c r="BF11" i="11"/>
  <c r="BG17" i="11"/>
  <c r="BK19" i="11"/>
  <c r="AQ11" i="11"/>
  <c r="BG12" i="11"/>
  <c r="BP6" i="11"/>
  <c r="AM9" i="11"/>
  <c r="AM15" i="11"/>
  <c r="AX16" i="11"/>
  <c r="AH19" i="11"/>
  <c r="AL20" i="11"/>
  <c r="BO21" i="11"/>
  <c r="AQ7" i="11"/>
  <c r="AH9" i="11"/>
  <c r="AW15" i="11"/>
  <c r="AR17" i="11"/>
  <c r="AI20" i="11"/>
  <c r="BG6" i="11"/>
  <c r="BO6" i="11"/>
  <c r="BJ6" i="11"/>
  <c r="AL13" i="11"/>
  <c r="AH13" i="11"/>
  <c r="AN13" i="11"/>
  <c r="AQ13" i="11"/>
  <c r="AP7" i="11"/>
  <c r="AI5" i="11"/>
  <c r="BF6" i="11"/>
  <c r="AJ10" i="11"/>
  <c r="AM12" i="11"/>
  <c r="AP12" i="11"/>
  <c r="AR12" i="11"/>
  <c r="AI12" i="11"/>
  <c r="AL12" i="11"/>
  <c r="AJ12" i="11"/>
  <c r="AH12" i="11"/>
  <c r="AJ13" i="11"/>
  <c r="AP13" i="11"/>
  <c r="AP4" i="11"/>
  <c r="AH4" i="11"/>
  <c r="AR4" i="11"/>
  <c r="AL4" i="11"/>
  <c r="BO4" i="11"/>
  <c r="BJ4" i="11"/>
  <c r="AH5" i="11"/>
  <c r="AJ5" i="11"/>
  <c r="AL5" i="11"/>
  <c r="AP5" i="11"/>
  <c r="BJ5" i="11"/>
  <c r="BO5" i="11"/>
  <c r="AR10" i="11"/>
  <c r="AP10" i="11"/>
  <c r="AN11" i="11"/>
  <c r="AP11" i="11"/>
  <c r="AL11" i="11"/>
  <c r="AI11" i="11"/>
  <c r="AN22" i="11"/>
  <c r="AR22" i="11"/>
  <c r="AH22" i="11"/>
  <c r="BT22" i="11" s="1"/>
  <c r="AQ22" i="11"/>
  <c r="AJ23" i="11"/>
  <c r="AH23" i="11"/>
  <c r="BT23" i="11" s="1"/>
  <c r="AN23" i="11"/>
  <c r="AQ23" i="11"/>
  <c r="BO23" i="11"/>
  <c r="BG23" i="11"/>
  <c r="BJ23" i="11"/>
  <c r="AL24" i="11"/>
  <c r="AH24" i="11"/>
  <c r="AM24" i="11"/>
  <c r="AJ24" i="11"/>
  <c r="AI24" i="11"/>
  <c r="AR24" i="11"/>
  <c r="BO24" i="11"/>
  <c r="BJ24" i="11"/>
  <c r="AR13" i="11"/>
  <c r="AQ6" i="11"/>
  <c r="AI6" i="11"/>
  <c r="AR2" i="11"/>
  <c r="AN2" i="11"/>
  <c r="AL2" i="11"/>
  <c r="AX2" i="11"/>
  <c r="AY2" i="11"/>
  <c r="AI3" i="11"/>
  <c r="AQ3" i="11"/>
  <c r="BG10" i="11"/>
  <c r="AQ16" i="11"/>
  <c r="AJ16" i="11"/>
  <c r="AP16" i="11"/>
  <c r="AM16" i="11"/>
  <c r="AR16" i="11"/>
  <c r="BJ16" i="11"/>
  <c r="BG16" i="11"/>
  <c r="BF18" i="11"/>
  <c r="AY18" i="11"/>
  <c r="BP18" i="11"/>
  <c r="BK18" i="11"/>
  <c r="AW19" i="11"/>
  <c r="AY19" i="11"/>
  <c r="AX20" i="11"/>
  <c r="AY20" i="11"/>
  <c r="BG21" i="11"/>
  <c r="AM21" i="11"/>
  <c r="AY21" i="11"/>
  <c r="AX21" i="11"/>
  <c r="AJ22" i="11"/>
  <c r="BG22" i="11"/>
  <c r="AM23" i="11"/>
  <c r="BT11" i="11"/>
  <c r="AM13" i="11"/>
  <c r="AI13" i="11"/>
  <c r="BG2" i="11"/>
  <c r="AR8" i="11"/>
  <c r="AQ8" i="11"/>
  <c r="AP8" i="11"/>
  <c r="AN8" i="11"/>
  <c r="AP14" i="11"/>
  <c r="AQ14" i="11"/>
  <c r="AL14" i="11"/>
  <c r="BT14" i="11" s="1"/>
  <c r="BF14" i="11"/>
  <c r="AQ15" i="11"/>
  <c r="AL15" i="11"/>
  <c r="AP15" i="11"/>
  <c r="AI15" i="11"/>
  <c r="AJ15" i="11"/>
  <c r="AN15" i="11"/>
  <c r="AR15" i="11"/>
  <c r="AH15" i="11"/>
  <c r="AW17" i="11"/>
  <c r="AX18" i="11"/>
  <c r="AR6" i="11"/>
  <c r="AL7" i="11"/>
  <c r="BT7" i="11" s="1"/>
  <c r="AM7" i="11"/>
  <c r="AR7" i="11"/>
  <c r="AN7" i="11"/>
  <c r="AI7" i="11"/>
  <c r="AJ8" i="11"/>
  <c r="BT13" i="11"/>
  <c r="BO13" i="11"/>
  <c r="BQ13" i="11" s="1"/>
  <c r="M13" i="11" s="1"/>
  <c r="BJ13" i="11"/>
  <c r="AM5" i="11"/>
  <c r="BS5" i="11" s="1"/>
  <c r="AL6" i="11"/>
  <c r="BG8" i="11"/>
  <c r="AX9" i="11"/>
  <c r="BO12" i="11"/>
  <c r="AI14" i="11"/>
  <c r="AM2" i="11"/>
  <c r="BF5" i="11"/>
  <c r="BO8" i="11"/>
  <c r="AN10" i="11"/>
  <c r="BS10" i="11" s="1"/>
  <c r="AX10" i="11"/>
  <c r="AX11" i="11"/>
  <c r="BL11" i="11" s="1"/>
  <c r="L11" i="11" s="1"/>
  <c r="AY17" i="11"/>
  <c r="BG18" i="11"/>
  <c r="AI19" i="11"/>
  <c r="BS19" i="11" s="1"/>
  <c r="BG19" i="11"/>
  <c r="BF2" i="11"/>
  <c r="AI8" i="11"/>
  <c r="AJ9" i="11"/>
  <c r="AN6" i="11"/>
  <c r="AW5" i="11"/>
  <c r="AI22" i="11"/>
  <c r="BF16" i="11"/>
  <c r="BG11" i="11"/>
  <c r="BO22" i="11"/>
  <c r="AJ20" i="11"/>
  <c r="BS20" i="11" s="1"/>
  <c r="AN16" i="11"/>
  <c r="BK14" i="11"/>
  <c r="AP2" i="11"/>
  <c r="BK5" i="11"/>
  <c r="BO7" i="11"/>
  <c r="AL8" i="11"/>
  <c r="BT8" i="11" s="1"/>
  <c r="BK13" i="11"/>
  <c r="AY24" i="11"/>
  <c r="BT20" i="11"/>
  <c r="AL9" i="11"/>
  <c r="AR5" i="11"/>
  <c r="AQ9" i="11"/>
  <c r="BG5" i="11"/>
  <c r="AL16" i="11"/>
  <c r="BT16" i="11" s="1"/>
  <c r="AY5" i="11"/>
  <c r="AN17" i="11"/>
  <c r="AN9" i="11"/>
  <c r="AH18" i="11"/>
  <c r="AX3" i="11"/>
  <c r="AX4" i="11"/>
  <c r="AY6" i="11"/>
  <c r="BJ9" i="11"/>
  <c r="AM14" i="11"/>
  <c r="BO16" i="11"/>
  <c r="AH17" i="11"/>
  <c r="BT17" i="11" s="1"/>
  <c r="BK21" i="11"/>
  <c r="AY23" i="11"/>
  <c r="AN24" i="11"/>
  <c r="BS24" i="11" s="1"/>
  <c r="AP3" i="11"/>
  <c r="AQ4" i="11"/>
  <c r="AX8" i="11"/>
  <c r="BG9" i="11"/>
  <c r="BO14" i="11"/>
  <c r="BJ15" i="11"/>
  <c r="AI18" i="11"/>
  <c r="BL20" i="11"/>
  <c r="L20" i="11" s="1"/>
  <c r="AW21" i="11"/>
  <c r="AW22" i="11"/>
  <c r="BL22" i="11" s="1"/>
  <c r="L22" i="11" s="1"/>
  <c r="BT6" i="11"/>
  <c r="AI4" i="11"/>
  <c r="AH3" i="11"/>
  <c r="BP3" i="11"/>
  <c r="AX6" i="11"/>
  <c r="AW10" i="11"/>
  <c r="BK16" i="11"/>
  <c r="AP24" i="11"/>
  <c r="AJ4" i="11"/>
  <c r="AQ2" i="11"/>
  <c r="AH2" i="11"/>
  <c r="AQ5" i="11"/>
  <c r="AJ6" i="11"/>
  <c r="AH10" i="11"/>
  <c r="BT10" i="11" s="1"/>
  <c r="BP15" i="11"/>
  <c r="AY9" i="11"/>
  <c r="AL3" i="11"/>
  <c r="AI2" i="11"/>
  <c r="AM6" i="11"/>
  <c r="AP6" i="11"/>
  <c r="BP11" i="11"/>
  <c r="AL18" i="11"/>
  <c r="BP20" i="11"/>
  <c r="BP4" i="11"/>
  <c r="AN3" i="11"/>
  <c r="AJ18" i="11"/>
  <c r="AX5" i="13"/>
  <c r="AY12" i="13"/>
  <c r="AY8" i="13"/>
  <c r="AW10" i="13"/>
  <c r="AW12" i="13"/>
  <c r="AW3" i="13"/>
  <c r="AX8" i="13"/>
  <c r="BG12" i="13"/>
  <c r="BF6" i="13"/>
  <c r="AR3" i="13"/>
  <c r="AP4" i="13"/>
  <c r="AJ5" i="13"/>
  <c r="AJ12" i="13"/>
  <c r="AH11" i="13"/>
  <c r="BJ8" i="13"/>
  <c r="BJ10" i="13"/>
  <c r="BO3" i="13"/>
  <c r="BO5" i="13"/>
  <c r="BO8" i="13"/>
  <c r="BO11" i="13"/>
  <c r="BK3" i="13"/>
  <c r="BO7" i="13"/>
  <c r="AW4" i="13"/>
  <c r="BP4" i="13"/>
  <c r="AL5" i="13"/>
  <c r="AY5" i="13"/>
  <c r="BJ5" i="13"/>
  <c r="AL9" i="13"/>
  <c r="BP12" i="13"/>
  <c r="AM3" i="13"/>
  <c r="AY4" i="13"/>
  <c r="BG7" i="13"/>
  <c r="AR8" i="13"/>
  <c r="AI10" i="13"/>
  <c r="AJ3" i="13"/>
  <c r="AJ10" i="13"/>
  <c r="AR11" i="13"/>
  <c r="BF3" i="13"/>
  <c r="BG5" i="13"/>
  <c r="AP6" i="13"/>
  <c r="AM7" i="13"/>
  <c r="AH8" i="13"/>
  <c r="AN12" i="13"/>
  <c r="BJ12" i="13"/>
  <c r="BF4" i="13"/>
  <c r="AI6" i="13"/>
  <c r="BQ10" i="13"/>
  <c r="M10" i="13" s="1"/>
  <c r="AL11" i="13"/>
  <c r="AH4" i="13"/>
  <c r="AL8" i="13"/>
  <c r="BF5" i="13"/>
  <c r="AH7" i="13"/>
  <c r="AL3" i="13"/>
  <c r="AQ9" i="13"/>
  <c r="AR7" i="13"/>
  <c r="BF11" i="13"/>
  <c r="AH5" i="13"/>
  <c r="AN6" i="13"/>
  <c r="BS6" i="13" s="1"/>
  <c r="AQ6" i="13"/>
  <c r="AI12" i="13"/>
  <c r="BF12" i="13"/>
  <c r="AN11" i="13"/>
  <c r="AL10" i="13"/>
  <c r="BT10" i="13" s="1"/>
  <c r="AN4" i="13"/>
  <c r="AN3" i="13"/>
  <c r="AR9" i="13"/>
  <c r="AL7" i="13"/>
  <c r="BT8" i="13"/>
  <c r="BU8" i="13" s="1"/>
  <c r="J8" i="13" s="1"/>
  <c r="BG9" i="13"/>
  <c r="AN5" i="13"/>
  <c r="AM5" i="13"/>
  <c r="BS5" i="13" s="1"/>
  <c r="AR6" i="13"/>
  <c r="AQ8" i="13"/>
  <c r="BQ8" i="13" s="1"/>
  <c r="M8" i="13" s="1"/>
  <c r="AM9" i="13"/>
  <c r="BS9" i="13" s="1"/>
  <c r="AI11" i="13"/>
  <c r="AM12" i="13"/>
  <c r="BT9" i="13"/>
  <c r="AH6" i="13"/>
  <c r="AQ4" i="13"/>
  <c r="AP3" i="13"/>
  <c r="AP9" i="13"/>
  <c r="AN7" i="13"/>
  <c r="AL6" i="13"/>
  <c r="AH3" i="13"/>
  <c r="AJ4" i="13"/>
  <c r="AP5" i="13"/>
  <c r="AM10" i="13"/>
  <c r="BS10" i="13" s="1"/>
  <c r="BU10" i="13" s="1"/>
  <c r="J10" i="13" s="1"/>
  <c r="AQ11" i="13"/>
  <c r="AM4" i="13"/>
  <c r="AI3" i="13"/>
  <c r="AL4" i="13"/>
  <c r="AQ7" i="13"/>
  <c r="BS3" i="11" l="1"/>
  <c r="BQ14" i="11"/>
  <c r="M14" i="11" s="1"/>
  <c r="BQ21" i="11"/>
  <c r="M21" i="11" s="1"/>
  <c r="BS21" i="11"/>
  <c r="BU21" i="11" s="1"/>
  <c r="J21" i="11" s="1"/>
  <c r="BQ16" i="11"/>
  <c r="M16" i="11" s="1"/>
  <c r="BS18" i="11"/>
  <c r="BS17" i="11"/>
  <c r="BT9" i="11"/>
  <c r="BS3" i="13"/>
  <c r="BQ12" i="13"/>
  <c r="M12" i="13" s="1"/>
  <c r="BT11" i="13"/>
  <c r="BS7" i="13"/>
  <c r="BU7" i="13" s="1"/>
  <c r="J7" i="13" s="1"/>
  <c r="BQ23" i="11"/>
  <c r="M23" i="11" s="1"/>
  <c r="BU10" i="11"/>
  <c r="J10" i="11" s="1"/>
  <c r="BT15" i="11"/>
  <c r="BQ20" i="11"/>
  <c r="M20" i="11" s="1"/>
  <c r="K20" i="11" s="1"/>
  <c r="BL17" i="11"/>
  <c r="L17" i="11" s="1"/>
  <c r="BL15" i="11"/>
  <c r="L15" i="11" s="1"/>
  <c r="BT24" i="11"/>
  <c r="BU24" i="11" s="1"/>
  <c r="J24" i="11" s="1"/>
  <c r="BT5" i="11"/>
  <c r="BS6" i="11"/>
  <c r="BU6" i="11" s="1"/>
  <c r="J6" i="11" s="1"/>
  <c r="BL6" i="11"/>
  <c r="L6" i="11" s="1"/>
  <c r="BS8" i="11"/>
  <c r="BU8" i="11" s="1"/>
  <c r="J8" i="11" s="1"/>
  <c r="BS15" i="11"/>
  <c r="BS13" i="11"/>
  <c r="BU13" i="11" s="1"/>
  <c r="J13" i="11" s="1"/>
  <c r="BU19" i="11"/>
  <c r="J19" i="11" s="1"/>
  <c r="BL18" i="11"/>
  <c r="L18" i="11" s="1"/>
  <c r="BQ22" i="11"/>
  <c r="M22" i="11" s="1"/>
  <c r="K22" i="11" s="1"/>
  <c r="BS9" i="11"/>
  <c r="BU9" i="11" s="1"/>
  <c r="J9" i="11" s="1"/>
  <c r="BQ8" i="11"/>
  <c r="M8" i="11" s="1"/>
  <c r="BU5" i="11"/>
  <c r="J5" i="11" s="1"/>
  <c r="BL4" i="11"/>
  <c r="L4" i="11" s="1"/>
  <c r="BQ17" i="11"/>
  <c r="M17" i="11" s="1"/>
  <c r="BL19" i="11"/>
  <c r="L19" i="11" s="1"/>
  <c r="BL8" i="11"/>
  <c r="L8" i="11" s="1"/>
  <c r="BS16" i="11"/>
  <c r="BU16" i="11" s="1"/>
  <c r="J16" i="11" s="1"/>
  <c r="BT4" i="11"/>
  <c r="BU20" i="11"/>
  <c r="J20" i="11" s="1"/>
  <c r="BL13" i="11"/>
  <c r="L13" i="11" s="1"/>
  <c r="K13" i="11" s="1"/>
  <c r="BL7" i="11"/>
  <c r="L7" i="11" s="1"/>
  <c r="BT12" i="11"/>
  <c r="BQ4" i="11"/>
  <c r="M4" i="11" s="1"/>
  <c r="BL9" i="11"/>
  <c r="L9" i="11" s="1"/>
  <c r="BS11" i="11"/>
  <c r="BU11" i="11" s="1"/>
  <c r="J11" i="11" s="1"/>
  <c r="BS2" i="11"/>
  <c r="BQ5" i="11"/>
  <c r="M5" i="11" s="1"/>
  <c r="BQ19" i="11"/>
  <c r="M19" i="11" s="1"/>
  <c r="BL14" i="11"/>
  <c r="L14" i="11" s="1"/>
  <c r="K14" i="11" s="1"/>
  <c r="BS22" i="11"/>
  <c r="BU22" i="11" s="1"/>
  <c r="J22" i="11" s="1"/>
  <c r="BL23" i="11"/>
  <c r="L23" i="11" s="1"/>
  <c r="K23" i="11" s="1"/>
  <c r="BS23" i="11"/>
  <c r="BU23" i="11" s="1"/>
  <c r="J23" i="11" s="1"/>
  <c r="BL12" i="11"/>
  <c r="L12" i="11" s="1"/>
  <c r="BU17" i="11"/>
  <c r="J17" i="11" s="1"/>
  <c r="BU15" i="11"/>
  <c r="J15" i="11" s="1"/>
  <c r="BS12" i="11"/>
  <c r="BL2" i="11"/>
  <c r="L2" i="11" s="1"/>
  <c r="BL16" i="11"/>
  <c r="L16" i="11" s="1"/>
  <c r="K16" i="11" s="1"/>
  <c r="K17" i="11"/>
  <c r="BS14" i="11"/>
  <c r="BU14" i="11" s="1"/>
  <c r="J14" i="11" s="1"/>
  <c r="BS7" i="11"/>
  <c r="BU7" i="11" s="1"/>
  <c r="J7" i="11" s="1"/>
  <c r="BQ11" i="11"/>
  <c r="M11" i="11" s="1"/>
  <c r="K11" i="11" s="1"/>
  <c r="BQ15" i="11"/>
  <c r="M15" i="11" s="1"/>
  <c r="K15" i="11" s="1"/>
  <c r="BQ10" i="11"/>
  <c r="M10" i="11" s="1"/>
  <c r="BL21" i="11"/>
  <c r="L21" i="11" s="1"/>
  <c r="K21" i="11" s="1"/>
  <c r="BQ7" i="11"/>
  <c r="M7" i="11" s="1"/>
  <c r="BQ12" i="11"/>
  <c r="M12" i="11" s="1"/>
  <c r="BT2" i="11"/>
  <c r="BQ2" i="11"/>
  <c r="M2" i="11" s="1"/>
  <c r="BQ24" i="11"/>
  <c r="M24" i="11" s="1"/>
  <c r="BL24" i="11"/>
  <c r="L24" i="11" s="1"/>
  <c r="BS4" i="11"/>
  <c r="BQ6" i="11"/>
  <c r="M6" i="11" s="1"/>
  <c r="K6" i="11" s="1"/>
  <c r="BQ9" i="11"/>
  <c r="M9" i="11" s="1"/>
  <c r="BQ18" i="11"/>
  <c r="M18" i="11" s="1"/>
  <c r="BT18" i="11"/>
  <c r="BU18" i="11" s="1"/>
  <c r="J18" i="11" s="1"/>
  <c r="BL3" i="11"/>
  <c r="L3" i="11" s="1"/>
  <c r="BL5" i="11"/>
  <c r="L5" i="11" s="1"/>
  <c r="BL10" i="11"/>
  <c r="L10" i="11" s="1"/>
  <c r="BQ3" i="11"/>
  <c r="M3" i="11" s="1"/>
  <c r="BT3" i="11"/>
  <c r="BU3" i="11" s="1"/>
  <c r="J3" i="11" s="1"/>
  <c r="BL9" i="13"/>
  <c r="L9" i="13" s="1"/>
  <c r="BS11" i="13"/>
  <c r="BU11" i="13" s="1"/>
  <c r="J11" i="13" s="1"/>
  <c r="BT5" i="13"/>
  <c r="BU5" i="13" s="1"/>
  <c r="J5" i="13" s="1"/>
  <c r="BS4" i="13"/>
  <c r="BL7" i="13"/>
  <c r="L7" i="13" s="1"/>
  <c r="BL11" i="13"/>
  <c r="L11" i="13" s="1"/>
  <c r="BL3" i="13"/>
  <c r="L3" i="13" s="1"/>
  <c r="BQ5" i="13"/>
  <c r="M5" i="13" s="1"/>
  <c r="BL12" i="13"/>
  <c r="L12" i="13" s="1"/>
  <c r="K12" i="13" s="1"/>
  <c r="BT7" i="13"/>
  <c r="BL10" i="13"/>
  <c r="L10" i="13" s="1"/>
  <c r="K10" i="13" s="1"/>
  <c r="BQ7" i="13"/>
  <c r="M7" i="13" s="1"/>
  <c r="K7" i="13" s="1"/>
  <c r="BL6" i="13"/>
  <c r="L6" i="13" s="1"/>
  <c r="BT6" i="13"/>
  <c r="BU6" i="13" s="1"/>
  <c r="J6" i="13" s="1"/>
  <c r="BQ6" i="13"/>
  <c r="M6" i="13" s="1"/>
  <c r="BQ9" i="13"/>
  <c r="M9" i="13" s="1"/>
  <c r="K9" i="13" s="1"/>
  <c r="BS12" i="13"/>
  <c r="BU12" i="13" s="1"/>
  <c r="J12" i="13" s="1"/>
  <c r="BQ4" i="13"/>
  <c r="M4" i="13" s="1"/>
  <c r="BT4" i="13"/>
  <c r="BT3" i="13"/>
  <c r="BQ3" i="13"/>
  <c r="M3" i="13" s="1"/>
  <c r="BU9" i="13"/>
  <c r="J9" i="13" s="1"/>
  <c r="BL5" i="13"/>
  <c r="L5" i="13" s="1"/>
  <c r="BQ11" i="13"/>
  <c r="M11" i="13" s="1"/>
  <c r="BL4" i="13"/>
  <c r="L4" i="13" s="1"/>
  <c r="K4" i="13" s="1"/>
  <c r="BL8" i="13"/>
  <c r="L8" i="13" s="1"/>
  <c r="K8" i="13" s="1"/>
  <c r="BU3" i="13" l="1"/>
  <c r="J3" i="13" s="1"/>
  <c r="BU12" i="11"/>
  <c r="J12" i="11" s="1"/>
  <c r="K9" i="11"/>
  <c r="BU2" i="11"/>
  <c r="J2" i="11" s="1"/>
  <c r="K5" i="11"/>
  <c r="K18" i="11"/>
  <c r="K2" i="11"/>
  <c r="K4" i="11"/>
  <c r="K8" i="11"/>
  <c r="K19" i="11"/>
  <c r="K10" i="11"/>
  <c r="BU4" i="11"/>
  <c r="J4" i="11" s="1"/>
  <c r="K7" i="11"/>
  <c r="K24" i="11"/>
  <c r="K12" i="11"/>
  <c r="K3" i="11"/>
  <c r="BU4" i="13"/>
  <c r="J4" i="13" s="1"/>
  <c r="K5" i="13"/>
  <c r="K6" i="13"/>
  <c r="K3" i="13"/>
  <c r="K11" i="13"/>
</calcChain>
</file>

<file path=xl/sharedStrings.xml><?xml version="1.0" encoding="utf-8"?>
<sst xmlns="http://schemas.openxmlformats.org/spreadsheetml/2006/main" count="1377" uniqueCount="249">
  <si>
    <t>Tgb(calc)</t>
  </si>
  <si>
    <t>P(1)</t>
  </si>
  <si>
    <t>P(2)</t>
  </si>
  <si>
    <t>Xalm</t>
  </si>
  <si>
    <t>Xpyr</t>
  </si>
  <si>
    <t>Xsps</t>
  </si>
  <si>
    <t>Fea</t>
  </si>
  <si>
    <t>Feb</t>
  </si>
  <si>
    <t>Fec</t>
  </si>
  <si>
    <t>Mga</t>
  </si>
  <si>
    <t>Mgb</t>
  </si>
  <si>
    <t>Mgc</t>
  </si>
  <si>
    <t>Caa</t>
  </si>
  <si>
    <t>Cab</t>
  </si>
  <si>
    <t>Cac</t>
  </si>
  <si>
    <t>Xan</t>
  </si>
  <si>
    <t>Xab</t>
  </si>
  <si>
    <t>Xor</t>
  </si>
  <si>
    <t>Fa</t>
  </si>
  <si>
    <t>Fb</t>
  </si>
  <si>
    <t>Fc</t>
  </si>
  <si>
    <t>X(Fe) bio</t>
  </si>
  <si>
    <t>X(Mg) bio</t>
  </si>
  <si>
    <t>X(Al) bio</t>
  </si>
  <si>
    <t>X(Ti) bio</t>
  </si>
  <si>
    <t>lnKd(Mg)</t>
  </si>
  <si>
    <t>lnKd(Fe)</t>
  </si>
  <si>
    <t>[1] Mg</t>
  </si>
  <si>
    <t>"3(Fe+mg-Al)"</t>
  </si>
  <si>
    <t>Pcalc(Mg)</t>
  </si>
  <si>
    <t>[2] Fe</t>
  </si>
  <si>
    <t>W(MgAl)</t>
  </si>
  <si>
    <t>Pcalc(Fe)</t>
  </si>
  <si>
    <t>Tgb numerator</t>
  </si>
  <si>
    <t>Tgb denominator</t>
  </si>
  <si>
    <t>Tgb(ave)</t>
  </si>
  <si>
    <t>"3Ti"</t>
  </si>
  <si>
    <t>W(Ti)</t>
  </si>
  <si>
    <t>Xgros</t>
  </si>
  <si>
    <t>Input</t>
  </si>
  <si>
    <t>Computed</t>
  </si>
  <si>
    <t>READ ME</t>
  </si>
  <si>
    <t>Sample</t>
  </si>
  <si>
    <t>Fe(tot) bio</t>
  </si>
  <si>
    <t>Mg bio</t>
  </si>
  <si>
    <t>Al(VI) bio</t>
  </si>
  <si>
    <t>Ti bio</t>
  </si>
  <si>
    <t>Ca pl</t>
  </si>
  <si>
    <t>Na Pl</t>
  </si>
  <si>
    <t>K Pl</t>
  </si>
  <si>
    <t>Fe grt</t>
  </si>
  <si>
    <t>Mg grt</t>
  </si>
  <si>
    <t>Ca grt</t>
  </si>
  <si>
    <t>Mn grt</t>
  </si>
  <si>
    <t>T (ºC)</t>
  </si>
  <si>
    <t>P (bars)</t>
  </si>
  <si>
    <t>(c ) If the garnet-biotite temperature (Holdaway, 2000) is already known, just input the temperature in column C, and the GBPQ P(1) and P(2) pressures may be obtained in columns H and I, respectively. The averaged GBPQ pressure is expressed in column G;</t>
  </si>
  <si>
    <t>P(1, 2) ave</t>
  </si>
  <si>
    <t>(d) if the garnet-biotite temperature (Holdaway, 2000) is unknown, just estimate a temperature according to the metamorphic grade of the rock and input the temperature in column C, and estimate a pressure and input the pressure in column D, and the GBPQ P(1) and P(2) may be obtained in columns H and I, respectively. The averaged GBPQ pressure is expressed in column G, and the garnet-biotite temperature is given in column F. Then, changing the temperature in column C and pressure in column D, until the temperature in column F and averaged GBPQ pressure in column G become equal to those in columns C and D, respectively. The equilibrated garnet-biotite temperature (column C or F) and GBPQ P(1) and P(2) pressure (columns H and I) are obtained.</t>
  </si>
  <si>
    <t>(a) please input the sample number in colum B;</t>
  </si>
  <si>
    <t>(b) please input the Fe(tot), Mg, Al(VI) and Ti atoms in biotite on the 11 oxygen atoms basis in columns K--N, input the Ca, Na and K atoms in plagioclase on the 8 oxygen atoms basisin in columns P--R, and input Fe(tot), Mg, Ca and Mn atoms in garnet on the 12 oxygen atoms basis in columns T--W;</t>
  </si>
  <si>
    <t>matrix adj to Grt rim</t>
  </si>
  <si>
    <t>36.1h plag 4</t>
  </si>
  <si>
    <t>36.1a plag 2</t>
  </si>
  <si>
    <t>inclusion in Grt</t>
  </si>
  <si>
    <t>36.1a plag 1</t>
  </si>
  <si>
    <t>matrix away from Grt</t>
  </si>
  <si>
    <t>49-36.1 image 10</t>
  </si>
  <si>
    <t>matrix adj to Grt</t>
  </si>
  <si>
    <t>matrix near Grt</t>
  </si>
  <si>
    <t>K</t>
  </si>
  <si>
    <t>Na</t>
  </si>
  <si>
    <t>Ca</t>
  </si>
  <si>
    <t>Location</t>
  </si>
  <si>
    <t>Line</t>
  </si>
  <si>
    <t>in Grt near rim</t>
  </si>
  <si>
    <t>49-36.1 bio-2 image 14</t>
  </si>
  <si>
    <t>49-36.1 bio-1 image 12</t>
  </si>
  <si>
    <t>50-37.5 bio3 image 9</t>
  </si>
  <si>
    <t>50-37.5 bio2-2 image 7</t>
  </si>
  <si>
    <t>50-37.5 bio-2 image 7</t>
  </si>
  <si>
    <t>50-37.5 bio-1 image 3</t>
  </si>
  <si>
    <t>37.5 h biot 34</t>
  </si>
  <si>
    <t>37.5 h biot 33</t>
  </si>
  <si>
    <t>37.5 h biot 32</t>
  </si>
  <si>
    <t>in lrg Grt near rim</t>
  </si>
  <si>
    <t>37.5 h biot 31</t>
  </si>
  <si>
    <t>in Grt-Qtz-Bt symplectite</t>
  </si>
  <si>
    <t>37.5 g biot 30</t>
  </si>
  <si>
    <t>37.5 g biot 29</t>
  </si>
  <si>
    <t>37.5 g biot 28</t>
  </si>
  <si>
    <t>in lrg Gt rim</t>
  </si>
  <si>
    <t>37.5 f biot 27</t>
  </si>
  <si>
    <t>37.5 f biot 26</t>
  </si>
  <si>
    <t>36.1 h biot 25</t>
  </si>
  <si>
    <t>36.1 h biot 24</t>
  </si>
  <si>
    <t>in Grt</t>
  </si>
  <si>
    <t>36.1 h biot 23</t>
  </si>
  <si>
    <t>36.1 h biot 22</t>
  </si>
  <si>
    <t>36.1a biot 21</t>
  </si>
  <si>
    <t>36.1a biot 18</t>
  </si>
  <si>
    <t>36.1a biot 17</t>
  </si>
  <si>
    <t>36.1a biot 16</t>
  </si>
  <si>
    <t>61.4 g biot 15</t>
  </si>
  <si>
    <t>61.4 g biot 14</t>
  </si>
  <si>
    <t>61.4 g biot 13</t>
  </si>
  <si>
    <t>in Grt core, has Grt inclusion</t>
  </si>
  <si>
    <t>61.4 g biot 11-12</t>
  </si>
  <si>
    <t>matrix adj to Grt in embayment</t>
  </si>
  <si>
    <t>61.4 f biot 10</t>
  </si>
  <si>
    <t>61.4 f biot 9</t>
  </si>
  <si>
    <t>61.4 f biot 8</t>
  </si>
  <si>
    <t>in Grt rim</t>
  </si>
  <si>
    <t>61.4 f biot 7</t>
  </si>
  <si>
    <t>in Grt core</t>
  </si>
  <si>
    <t>61.4 f biot 6</t>
  </si>
  <si>
    <t>61.4 e biot 5</t>
  </si>
  <si>
    <t>61.4 d biot 4</t>
  </si>
  <si>
    <t>61.4c biot 3</t>
  </si>
  <si>
    <t>61.4c biot 2</t>
  </si>
  <si>
    <t xml:space="preserve">in Grt </t>
  </si>
  <si>
    <t>61.4c biotite #1</t>
  </si>
  <si>
    <t>T(C)</t>
  </si>
  <si>
    <t>Point</t>
  </si>
  <si>
    <t>Sample/Photo</t>
  </si>
  <si>
    <t>rim</t>
  </si>
  <si>
    <t>near rim</t>
  </si>
  <si>
    <t>Grt-Bt-Qtz symplectite</t>
  </si>
  <si>
    <t>intermediate b/w rim and core</t>
  </si>
  <si>
    <t>61.4 g garn 15</t>
  </si>
  <si>
    <t>61.4 g garn 14</t>
  </si>
  <si>
    <t>core</t>
  </si>
  <si>
    <t>61.4 g garn 13</t>
  </si>
  <si>
    <t>inclusion in Bt in Grt core</t>
  </si>
  <si>
    <t>61.4 g garn 12</t>
  </si>
  <si>
    <t>61.4 g garn 11</t>
  </si>
  <si>
    <t>61.4 f garn 10</t>
  </si>
  <si>
    <t>61.4 f garn 9</t>
  </si>
  <si>
    <t>61.4 f garn 8</t>
  </si>
  <si>
    <t>61.4 f garn 7</t>
  </si>
  <si>
    <t>61.4 f garn 6</t>
  </si>
  <si>
    <t>61.4 e grn 5</t>
  </si>
  <si>
    <t>61.4 d garn 4</t>
  </si>
  <si>
    <t>61.4c garn 3</t>
  </si>
  <si>
    <t>61.4c garn 2</t>
  </si>
  <si>
    <t>61.4c garnet #1</t>
  </si>
  <si>
    <t>near rim + Bt inclusion</t>
  </si>
  <si>
    <t>rim of lrg Grt</t>
  </si>
  <si>
    <t>near rim of lrg Grt</t>
  </si>
  <si>
    <t xml:space="preserve"> rim of lrg Grt</t>
  </si>
  <si>
    <t>lrg Grt core</t>
  </si>
  <si>
    <t>Fe(t) bio</t>
  </si>
  <si>
    <t>rim; matrix away from Grt</t>
  </si>
  <si>
    <t>core; matrix away from Grt</t>
  </si>
  <si>
    <t>11 O basis</t>
  </si>
  <si>
    <t>12 O basis</t>
  </si>
  <si>
    <t>12O basis</t>
  </si>
  <si>
    <t>Location Grt</t>
  </si>
  <si>
    <t>Location Bt</t>
  </si>
  <si>
    <t>matrix adj to Grt (core)</t>
  </si>
  <si>
    <t>matrix adj to Grt (rim)</t>
  </si>
  <si>
    <t>Mg</t>
  </si>
  <si>
    <t>Mn</t>
  </si>
  <si>
    <t>WYL-09-49-36.1a garn 16</t>
  </si>
  <si>
    <t>WYL-09-49-36.1a garn 17</t>
  </si>
  <si>
    <t>WYL-09-49-36.1a garn 18</t>
  </si>
  <si>
    <t>WYL-09-49-36.1a garn 21</t>
  </si>
  <si>
    <t>WYL-09-49-36.1 h garn 22</t>
  </si>
  <si>
    <t>WYL-09-49-36.1 h garn 23</t>
  </si>
  <si>
    <t>WYL-09-49-36.1 h garn 24</t>
  </si>
  <si>
    <t>WYL-09-49-36.1 h garn 25</t>
  </si>
  <si>
    <t>WYL-09-49-36.1 image 12 gar-1</t>
  </si>
  <si>
    <t>WYL-09-49-36.1 image 14 gar-2</t>
  </si>
  <si>
    <t>WYL-09-50-37.5 big garnet</t>
  </si>
  <si>
    <t>WYL-09-50-37.5 f garn 26</t>
  </si>
  <si>
    <t>WYL-09-50-37.5 f garn 27</t>
  </si>
  <si>
    <t>WYL-09-50-37.5 g garn 28</t>
  </si>
  <si>
    <t>WYL-09-50-37.5 g garn 29</t>
  </si>
  <si>
    <t>WYL-09-50-37.5 g garn 30</t>
  </si>
  <si>
    <t>WYL-09-50-37.5 h garn 31</t>
  </si>
  <si>
    <t>WYL-09-50-37.5 h garn 32</t>
  </si>
  <si>
    <t>WYL-09-50-37.5 h garn 33</t>
  </si>
  <si>
    <t>WYL-09-50-37.5 h garn 34</t>
  </si>
  <si>
    <t>WYL-09-50-37.5 image 7 gar-2</t>
  </si>
  <si>
    <t>WYL-09-50-37.5 image 7 gar2-2</t>
  </si>
  <si>
    <t>WYL-09-50-37.5 image 9 gar3</t>
  </si>
  <si>
    <t>Fe</t>
  </si>
  <si>
    <t>Biotite</t>
  </si>
  <si>
    <t>Plagioclase</t>
  </si>
  <si>
    <t>Plagioclase: core of the plagioclase grain in the matrix likely formed at higher P. Plagioclase in contact with garnet may reflect retrograde conditions due to higher Ca content. Inclusion in garnet is small, has higher Ca content, possibly lower P.</t>
  </si>
  <si>
    <t>Biotite: Peak T - highest Ti in Bt temperatures, inclusions in Grt near the rim of the Grt. Use with corresponding Grt composition</t>
  </si>
  <si>
    <t>Qtz-biotite symplectite is likely a feature of decompression.</t>
  </si>
  <si>
    <t>Biotite - higher T's of Ti in bt interpreted to reflect peak conditions. Matrix biotite gives T around 750. The one Bt inclusion in the rim of the large garnet has a T of 780.</t>
  </si>
  <si>
    <t>Pairings used:</t>
  </si>
  <si>
    <t>in Grt near rim (core)</t>
  </si>
  <si>
    <t>Garnet</t>
  </si>
  <si>
    <t>Location Pl</t>
  </si>
  <si>
    <t>P (estimate)</t>
  </si>
  <si>
    <r>
      <t>T</t>
    </r>
    <r>
      <rPr>
        <sz val="8"/>
        <rFont val="Calibri"/>
        <family val="2"/>
      </rPr>
      <t>°</t>
    </r>
    <r>
      <rPr>
        <sz val="8"/>
        <rFont val="Arial"/>
        <family val="2"/>
      </rPr>
      <t>C - Ti in Bt</t>
    </r>
  </si>
  <si>
    <t>WYL-09-50-37.5 image 3</t>
  </si>
  <si>
    <t>WYL-09-50-37.5f plag 5</t>
  </si>
  <si>
    <t>WYL-09-50-37.5f plag 6</t>
  </si>
  <si>
    <t>WYL-09-50-37.5h plag 7</t>
  </si>
  <si>
    <t>WYL-09-50-37.5h plag 8</t>
  </si>
  <si>
    <t>Garnet: large garnet grain, shows zoning, had symplectite in part of the grain.</t>
  </si>
  <si>
    <t>Pairings:</t>
  </si>
  <si>
    <t>n/a</t>
  </si>
  <si>
    <t>Bt inclusion in Grt rim, near rim Grt</t>
  </si>
  <si>
    <t>Bt in matrix adj. to Grt rim, Grt rim</t>
  </si>
  <si>
    <t>References:</t>
  </si>
  <si>
    <t>Grt-Bt Geothermometer</t>
  </si>
  <si>
    <t>GBPQ Geobarometer</t>
  </si>
  <si>
    <t>HOLDAWAY, M.J. (2000): Application of new experimental and garnet Margules data to the garnet-biotite geothermometer. Amer. Min., 85, 881-892.</t>
  </si>
  <si>
    <t>Ti-in-biotite geothermometer (See Supplementary Data Table 1 for calculations)</t>
  </si>
  <si>
    <t>Supplementary Data Table 2 - GB-GBPQ calculations</t>
  </si>
  <si>
    <r>
      <t xml:space="preserve">WU, C-M., ZHANG, J. &amp; REN, L-D. (2004): Empirical garnet–biotite–plagioclase–quartz (GBPQ) geobarometry in medium- to high-grade metapelites. </t>
    </r>
    <r>
      <rPr>
        <i/>
        <sz val="11"/>
        <rFont val="Arial"/>
        <family val="2"/>
      </rPr>
      <t xml:space="preserve">J. Petrol. </t>
    </r>
    <r>
      <rPr>
        <b/>
        <sz val="11"/>
        <rFont val="Arial"/>
        <family val="2"/>
      </rPr>
      <t>45</t>
    </r>
    <r>
      <rPr>
        <sz val="11"/>
        <rFont val="Arial"/>
        <family val="2"/>
      </rPr>
      <t>, 1907–1921.</t>
    </r>
  </si>
  <si>
    <r>
      <t>HENRY, D.J., GUIDOTTI, C.V. &amp; THOMSON, J.A. (2005):</t>
    </r>
    <r>
      <rPr>
        <sz val="11"/>
        <rFont val="Arial"/>
        <family val="2"/>
      </rPr>
      <t xml:space="preserve"> </t>
    </r>
    <r>
      <rPr>
        <sz val="11"/>
        <color rgb="FF131413"/>
        <rFont val="Arial"/>
        <family val="2"/>
      </rPr>
      <t xml:space="preserve">The Ti-saturation surface for low-to-medium pressure metapelitic biotites: Implications for geothermometry and Ti-substitution mechanisms. </t>
    </r>
    <r>
      <rPr>
        <i/>
        <sz val="11"/>
        <color rgb="FF131413"/>
        <rFont val="Arial"/>
        <family val="2"/>
      </rPr>
      <t>Amer. Min.</t>
    </r>
    <r>
      <rPr>
        <sz val="11"/>
        <color rgb="FF131413"/>
        <rFont val="Arial"/>
        <family val="2"/>
      </rPr>
      <t xml:space="preserve"> </t>
    </r>
    <r>
      <rPr>
        <b/>
        <sz val="11"/>
        <color rgb="FF131413"/>
        <rFont val="Arial"/>
        <family val="2"/>
      </rPr>
      <t>90</t>
    </r>
    <r>
      <rPr>
        <sz val="11"/>
        <color rgb="FF131413"/>
        <rFont val="Arial"/>
        <family val="2"/>
      </rPr>
      <t>, 316-328.</t>
    </r>
  </si>
  <si>
    <t>GBPQ geobarometer of Wu et al (2004) was chosen due to availability of spreadsheet software for calculations and for its ability to also calculate the Grt-Bt geothermometer of Holdaway (2000).  The GBPQ geobarometer gives similar results to the GASP geobarometer of Holdaway (2001).</t>
  </si>
  <si>
    <t>Bt inclusion in Grt core, Grt core</t>
  </si>
  <si>
    <t>Bt inclusion in Grt core, Grt Core, core of Pl in matrix away from Grt</t>
  </si>
  <si>
    <t>in Grt intermed. To rim</t>
  </si>
  <si>
    <t>Bt inclusion in Grt near rim, near rim Grt, Pl in matrix near Grt</t>
  </si>
  <si>
    <t>T (ºC) Henry et al</t>
  </si>
  <si>
    <t>Bt in matrix adj to Grt, Grt rim/near rim. Pl in matrix near Grt</t>
  </si>
  <si>
    <t>in Grt near rim (core of Bt grain)</t>
  </si>
  <si>
    <t>P (bars) - estimated</t>
  </si>
  <si>
    <t>P calc</t>
  </si>
  <si>
    <t>Bt in matrix away from Grt, Grt core, Pl in matrix away from Grt</t>
  </si>
  <si>
    <r>
      <t xml:space="preserve">Terms need to be input are in </t>
    </r>
    <r>
      <rPr>
        <b/>
        <sz val="10"/>
        <color indexed="12"/>
        <rFont val="Arial"/>
        <family val="2"/>
      </rPr>
      <t>blue</t>
    </r>
    <r>
      <rPr>
        <sz val="10"/>
        <rFont val="Arial"/>
        <family val="2"/>
      </rPr>
      <t xml:space="preserve">, calculated items are in </t>
    </r>
    <r>
      <rPr>
        <b/>
        <sz val="10"/>
        <color indexed="10"/>
        <rFont val="Arial"/>
        <family val="2"/>
      </rPr>
      <t>red</t>
    </r>
    <r>
      <rPr>
        <sz val="10"/>
        <rFont val="Arial"/>
        <family val="2"/>
      </rPr>
      <t>.</t>
    </r>
  </si>
  <si>
    <t>Bt Location</t>
  </si>
  <si>
    <t>Grt Location</t>
  </si>
  <si>
    <t>Plagioclase: Only the plagioclase in the matrix near garnet is in the calibration range for the GBPQ geobarometer, due to low Ca contents in the plagioclase. Thus the P results calculated using the matrix Bt and Grt core may be in error</t>
  </si>
  <si>
    <t>Bt inclusion in Grt midway to rim,  intermediate Grt, Pl core in matrix away from Grt</t>
  </si>
  <si>
    <t>Bt inclusion in Grt rim, near rim Grt, Pl core in matrix away from Grt</t>
  </si>
  <si>
    <t>Bt in matrix adj. to Grt rim, Grt rim, Pl rim in matrix away from Grt</t>
  </si>
  <si>
    <t>Bt inclusion in Grt midway to rim, intermediate Grt</t>
  </si>
  <si>
    <t>in Grt (core)</t>
  </si>
  <si>
    <t>Bt inclusion in Grt rim, Grt rim, Pl in matrix near Grt</t>
  </si>
  <si>
    <t>in Grt (large inclusion) near rim</t>
  </si>
  <si>
    <t>Rationale:</t>
  </si>
  <si>
    <t>Used biotite and garnet compositions that were in close proximity to each other</t>
  </si>
  <si>
    <t>Garnet - rim likely experienced RNT and RE rxn's, recorded more retrograde conditions. We have Bt inclusions in the Grt which we can use with the nearby Grt concentration to get a sense of the Grt-Bt T's.</t>
  </si>
  <si>
    <t>Plagioclase inclusion in Grt is oriented differently than the other grains included in garnet including the biotite, could reflect a different metamorphic event, as this garnet appears to be a composite grain. Also the small size of the plagioclase may have caused problems during analysis.</t>
  </si>
  <si>
    <t>For retrograde we use the Bt in the matrix adjacent to Grt and the Grt rim composition, though keeping in mind likelihood of retrograde exchange, plus the rim of matrix Pl and/or Pl adj to Grt rim</t>
  </si>
  <si>
    <t>Thus for peak conditions, we use Bt inclusions with Grt beside it, and the core of matrix plag</t>
  </si>
  <si>
    <t>Paired matrix biotite with garnet core data and with matrix plagioclase away from garnet which are all interpreted to be from the prograde path.</t>
  </si>
  <si>
    <t>Other garnet-biotite pairings were from garnet and biotite analyses in close proximity to each other/interpreted to have formed contemporaneously; matrix plagioclase near the garnet was used in this case</t>
  </si>
  <si>
    <t>Grain pairings are discussed in the data sheets for each sample.</t>
  </si>
  <si>
    <t>*For each sample, there are two sheets, one for the microprobe data used in the calculations, and the other for the GB and GBPQ calculations.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</si>
</sst>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0"/>
    <numFmt numFmtId="165" formatCode="0.0000"/>
    <numFmt numFmtId="166" formatCode="0.0"/>
    <numFmt numFmtId="167" formatCode="0.000_);[Red]\(0.000\)"/>
  </numFmts>
  <fonts count="129">
    <font>
      <sz val="12"/>
      <name val="宋体"/>
      <charset val="134"/>
    </font>
    <font>
      <sz val="12"/>
      <name val="宋体"/>
      <charset val="134"/>
    </font>
    <font>
      <sz val="10"/>
      <name val="Tms Rmn"/>
    </font>
    <font>
      <sz val="11"/>
      <color indexed="14"/>
      <name val="Calibri"/>
      <family val="2"/>
    </font>
    <font>
      <u/>
      <sz val="14"/>
      <color indexed="17"/>
      <name val="Geneva"/>
    </font>
    <font>
      <sz val="9"/>
      <color indexed="12"/>
      <name val="New York"/>
    </font>
    <font>
      <b/>
      <sz val="12"/>
      <color indexed="19"/>
      <name val="Palatino"/>
    </font>
    <font>
      <sz val="9"/>
      <color indexed="10"/>
      <name val="New York"/>
    </font>
    <font>
      <b/>
      <sz val="12"/>
      <color indexed="23"/>
      <name val="Palatino"/>
    </font>
    <font>
      <sz val="10"/>
      <color indexed="8"/>
      <name val="Palatino"/>
    </font>
    <font>
      <b/>
      <sz val="14"/>
      <name val="Tms Rmn"/>
    </font>
    <font>
      <b/>
      <sz val="12"/>
      <color indexed="17"/>
      <name val="New York"/>
    </font>
    <font>
      <b/>
      <sz val="12"/>
      <color indexed="10"/>
      <name val="New York"/>
    </font>
    <font>
      <b/>
      <sz val="12"/>
      <color indexed="20"/>
      <name val="New York"/>
    </font>
    <font>
      <sz val="11"/>
      <color indexed="52"/>
      <name val="Calibri"/>
      <family val="2"/>
    </font>
    <font>
      <b/>
      <u/>
      <sz val="18"/>
      <color indexed="8"/>
      <name val="New York"/>
    </font>
    <font>
      <sz val="10"/>
      <name val="Arial"/>
      <family val="2"/>
    </font>
    <font>
      <sz val="10"/>
      <name val="Geneva"/>
    </font>
    <font>
      <sz val="11"/>
      <color indexed="8"/>
      <name val="Calibri"/>
      <family val="2"/>
    </font>
    <font>
      <i/>
      <sz val="9"/>
      <color indexed="20"/>
      <name val="Palatino"/>
    </font>
    <font>
      <b/>
      <sz val="12"/>
      <color indexed="12"/>
      <name val="Palatino"/>
    </font>
    <font>
      <b/>
      <sz val="12"/>
      <color indexed="15"/>
      <name val="Palatino"/>
    </font>
    <font>
      <b/>
      <sz val="12"/>
      <color indexed="16"/>
      <name val="Palatino"/>
    </font>
    <font>
      <b/>
      <sz val="12"/>
      <color indexed="14"/>
      <name val="Palatino"/>
    </font>
    <font>
      <b/>
      <sz val="12"/>
      <color indexed="18"/>
      <name val="Palatino"/>
    </font>
    <font>
      <b/>
      <sz val="10"/>
      <color indexed="8"/>
      <name val="Palatino"/>
    </font>
    <font>
      <b/>
      <i/>
      <u/>
      <sz val="12"/>
      <color indexed="20"/>
      <name val="Palatino"/>
    </font>
    <font>
      <b/>
      <sz val="12"/>
      <color indexed="21"/>
      <name val="Palatino"/>
    </font>
    <font>
      <b/>
      <sz val="12"/>
      <color indexed="11"/>
      <name val="Palatino"/>
    </font>
    <font>
      <u/>
      <sz val="9"/>
      <name val="Courier"/>
      <family val="3"/>
    </font>
    <font>
      <b/>
      <sz val="12"/>
      <name val="Tms Rmn"/>
    </font>
    <font>
      <u/>
      <sz val="14"/>
      <color indexed="20"/>
      <name val="Geneva"/>
    </font>
    <font>
      <b/>
      <sz val="12"/>
      <color indexed="20"/>
      <name val="Palatino"/>
    </font>
    <font>
      <b/>
      <sz val="12"/>
      <color indexed="17"/>
      <name val="Palatino"/>
    </font>
    <font>
      <sz val="10"/>
      <color indexed="8"/>
      <name val="Arial"/>
      <family val="2"/>
    </font>
    <font>
      <b/>
      <sz val="10"/>
      <color indexed="8"/>
      <name val="Arial"/>
      <family val="2"/>
    </font>
    <font>
      <sz val="10"/>
      <color indexed="10"/>
      <name val="Arial"/>
      <family val="2"/>
    </font>
    <font>
      <sz val="8"/>
      <name val="Arial"/>
      <family val="2"/>
    </font>
    <font>
      <b/>
      <sz val="8"/>
      <color indexed="10"/>
      <name val="Arial"/>
      <family val="2"/>
    </font>
    <font>
      <b/>
      <sz val="8"/>
      <color indexed="12"/>
      <name val="Arial"/>
      <family val="2"/>
    </font>
    <font>
      <sz val="8"/>
      <color indexed="8"/>
      <name val="Arial"/>
      <family val="2"/>
    </font>
    <font>
      <b/>
      <sz val="8"/>
      <color indexed="8"/>
      <name val="Arial"/>
      <family val="2"/>
    </font>
    <font>
      <b/>
      <sz val="8"/>
      <name val="Arial"/>
      <family val="2"/>
    </font>
    <font>
      <sz val="8"/>
      <color indexed="10"/>
      <name val="Arial"/>
      <family val="2"/>
    </font>
    <font>
      <sz val="8"/>
      <color indexed="12"/>
      <name val="Arial"/>
      <family val="2"/>
    </font>
    <font>
      <b/>
      <i/>
      <sz val="8"/>
      <color indexed="61"/>
      <name val="Arial"/>
      <family val="2"/>
    </font>
    <font>
      <b/>
      <i/>
      <sz val="8"/>
      <color indexed="12"/>
      <name val="Arial"/>
      <family val="2"/>
    </font>
    <font>
      <b/>
      <sz val="8"/>
      <color indexed="11"/>
      <name val="Arial"/>
      <family val="2"/>
    </font>
    <font>
      <b/>
      <sz val="8"/>
      <color indexed="17"/>
      <name val="Arial"/>
      <family val="2"/>
    </font>
    <font>
      <b/>
      <sz val="8"/>
      <color indexed="48"/>
      <name val="Arial"/>
      <family val="2"/>
    </font>
    <font>
      <sz val="8"/>
      <color indexed="14"/>
      <name val="Arial"/>
      <family val="2"/>
    </font>
    <font>
      <sz val="8"/>
      <color indexed="11"/>
      <name val="Arial"/>
      <family val="2"/>
    </font>
    <font>
      <sz val="8"/>
      <color indexed="57"/>
      <name val="Arial"/>
      <family val="2"/>
    </font>
    <font>
      <sz val="8"/>
      <color indexed="61"/>
      <name val="Arial"/>
      <family val="2"/>
    </font>
    <font>
      <b/>
      <i/>
      <sz val="8"/>
      <color indexed="14"/>
      <name val="Arial"/>
      <family val="2"/>
    </font>
    <font>
      <b/>
      <i/>
      <sz val="8"/>
      <color indexed="10"/>
      <name val="Arial"/>
      <family val="2"/>
    </font>
    <font>
      <b/>
      <sz val="8"/>
      <color indexed="61"/>
      <name val="Arial"/>
      <family val="2"/>
    </font>
    <font>
      <b/>
      <sz val="8"/>
      <color indexed="14"/>
      <name val="Arial"/>
      <family val="2"/>
    </font>
    <font>
      <i/>
      <sz val="8"/>
      <color indexed="10"/>
      <name val="Arial"/>
      <family val="2"/>
    </font>
    <font>
      <b/>
      <i/>
      <sz val="8"/>
      <color indexed="8"/>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9C0006"/>
      <name val="Calibri"/>
      <family val="2"/>
      <scheme val="minor"/>
    </font>
    <font>
      <sz val="11"/>
      <color indexed="14"/>
      <name val="Calibri"/>
      <family val="2"/>
      <scheme val="minor"/>
    </font>
    <font>
      <sz val="10"/>
      <color rgb="FF9C0006"/>
      <name val="Arial"/>
      <family val="2"/>
    </font>
    <font>
      <b/>
      <sz val="11"/>
      <color rgb="FFFA7D00"/>
      <name val="Calibri"/>
      <family val="2"/>
      <scheme val="minor"/>
    </font>
    <font>
      <b/>
      <sz val="11"/>
      <color indexed="52"/>
      <name val="Calibri"/>
      <family val="2"/>
      <scheme val="minor"/>
    </font>
    <font>
      <b/>
      <sz val="11"/>
      <color indexed="13"/>
      <name val="Calibri"/>
      <family val="2"/>
      <scheme val="minor"/>
    </font>
    <font>
      <b/>
      <sz val="10"/>
      <color rgb="FFFA7D00"/>
      <name val="Arial"/>
      <family val="2"/>
    </font>
    <font>
      <b/>
      <sz val="10"/>
      <color theme="0"/>
      <name val="Arial"/>
      <family val="2"/>
    </font>
    <font>
      <i/>
      <sz val="10"/>
      <color rgb="FF7F7F7F"/>
      <name val="Arial"/>
      <family val="2"/>
    </font>
    <font>
      <sz val="11"/>
      <color rgb="FF006100"/>
      <name val="Calibri"/>
      <family val="2"/>
      <scheme val="minor"/>
    </font>
    <font>
      <sz val="10"/>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sz val="10"/>
      <color rgb="FF3F3F76"/>
      <name val="Arial"/>
      <family val="2"/>
    </font>
    <font>
      <sz val="11"/>
      <color rgb="FFFA7D00"/>
      <name val="Calibri"/>
      <family val="2"/>
      <scheme val="minor"/>
    </font>
    <font>
      <sz val="11"/>
      <color indexed="52"/>
      <name val="Calibri"/>
      <family val="2"/>
      <scheme val="minor"/>
    </font>
    <font>
      <sz val="11"/>
      <color indexed="13"/>
      <name val="Calibri"/>
      <family val="2"/>
      <scheme val="minor"/>
    </font>
    <font>
      <sz val="10"/>
      <color rgb="FFFA7D00"/>
      <name val="Arial"/>
      <family val="2"/>
    </font>
    <font>
      <sz val="11"/>
      <color rgb="FF9C6500"/>
      <name val="Calibri"/>
      <family val="2"/>
      <scheme val="minor"/>
    </font>
    <font>
      <sz val="11"/>
      <color indexed="60"/>
      <name val="Calibri"/>
      <family val="2"/>
      <scheme val="minor"/>
    </font>
    <font>
      <sz val="10"/>
      <color rgb="FF9C6500"/>
      <name val="Arial"/>
      <family val="2"/>
    </font>
    <font>
      <b/>
      <sz val="10"/>
      <color rgb="FF3F3F3F"/>
      <name val="Arial"/>
      <family val="2"/>
    </font>
    <font>
      <b/>
      <sz val="11"/>
      <color theme="1"/>
      <name val="Calibri"/>
      <family val="2"/>
      <scheme val="minor"/>
    </font>
    <font>
      <b/>
      <sz val="10"/>
      <color theme="1"/>
      <name val="Arial"/>
      <family val="2"/>
    </font>
    <font>
      <sz val="10"/>
      <color rgb="FFFF0000"/>
      <name val="Arial"/>
      <family val="2"/>
    </font>
    <font>
      <sz val="8"/>
      <color theme="1"/>
      <name val="Arial"/>
      <family val="2"/>
    </font>
    <font>
      <b/>
      <sz val="8"/>
      <color theme="1"/>
      <name val="Arial"/>
      <family val="2"/>
    </font>
    <font>
      <i/>
      <sz val="8"/>
      <name val="Arial"/>
      <family val="2"/>
    </font>
    <font>
      <i/>
      <sz val="8"/>
      <color theme="1"/>
      <name val="Arial"/>
      <family val="2"/>
    </font>
    <font>
      <b/>
      <i/>
      <sz val="8"/>
      <name val="Arial"/>
      <family val="2"/>
    </font>
    <font>
      <sz val="8"/>
      <name val="Calibri"/>
      <family val="2"/>
    </font>
    <font>
      <b/>
      <i/>
      <sz val="8"/>
      <color theme="1"/>
      <name val="Arial"/>
      <family val="2"/>
    </font>
    <font>
      <sz val="11"/>
      <name val="Arial"/>
      <family val="2"/>
    </font>
    <font>
      <b/>
      <u/>
      <sz val="8"/>
      <name val="Arial"/>
      <family val="2"/>
    </font>
    <font>
      <b/>
      <sz val="8"/>
      <color rgb="FF0070C0"/>
      <name val="Arial"/>
      <family val="2"/>
    </font>
    <font>
      <sz val="12"/>
      <name val="Times New Roman"/>
      <family val="1"/>
    </font>
    <font>
      <b/>
      <sz val="10"/>
      <name val="Arial"/>
      <family val="2"/>
    </font>
    <font>
      <i/>
      <sz val="11"/>
      <name val="Arial"/>
      <family val="2"/>
    </font>
    <font>
      <b/>
      <sz val="11"/>
      <name val="Arial"/>
      <family val="2"/>
    </font>
    <font>
      <sz val="11"/>
      <color rgb="FF131413"/>
      <name val="Arial"/>
      <family val="2"/>
    </font>
    <font>
      <i/>
      <sz val="11"/>
      <color rgb="FF131413"/>
      <name val="Arial"/>
      <family val="2"/>
    </font>
    <font>
      <b/>
      <sz val="11"/>
      <color rgb="FF131413"/>
      <name val="Arial"/>
      <family val="2"/>
    </font>
    <font>
      <b/>
      <sz val="10"/>
      <color indexed="10"/>
      <name val="Arial"/>
      <family val="2"/>
    </font>
    <font>
      <b/>
      <sz val="10"/>
      <color indexed="12"/>
      <name val="Arial"/>
      <family val="2"/>
    </font>
    <font>
      <b/>
      <sz val="10"/>
      <color rgb="FF0070C0"/>
      <name val="Arial"/>
      <family val="2"/>
    </font>
    <font>
      <sz val="10"/>
      <color indexed="12"/>
      <name val="Arial"/>
      <family val="2"/>
    </font>
    <font>
      <b/>
      <i/>
      <sz val="10"/>
      <color indexed="61"/>
      <name val="Arial"/>
      <family val="2"/>
    </font>
    <font>
      <b/>
      <i/>
      <sz val="10"/>
      <color indexed="12"/>
      <name val="Arial"/>
      <family val="2"/>
    </font>
    <font>
      <b/>
      <sz val="10"/>
      <color indexed="11"/>
      <name val="Arial"/>
      <family val="2"/>
    </font>
    <font>
      <b/>
      <sz val="10"/>
      <color indexed="17"/>
      <name val="Arial"/>
      <family val="2"/>
    </font>
    <font>
      <b/>
      <sz val="10"/>
      <color indexed="48"/>
      <name val="Arial"/>
      <family val="2"/>
    </font>
    <font>
      <sz val="10"/>
      <color indexed="14"/>
      <name val="Arial"/>
      <family val="2"/>
    </font>
    <font>
      <sz val="10"/>
      <color indexed="11"/>
      <name val="Arial"/>
      <family val="2"/>
    </font>
    <font>
      <sz val="10"/>
      <color indexed="57"/>
      <name val="Arial"/>
      <family val="2"/>
    </font>
    <font>
      <sz val="10"/>
      <color indexed="61"/>
      <name val="Arial"/>
      <family val="2"/>
    </font>
    <font>
      <b/>
      <i/>
      <sz val="10"/>
      <color indexed="14"/>
      <name val="Arial"/>
      <family val="2"/>
    </font>
    <font>
      <b/>
      <i/>
      <sz val="10"/>
      <color indexed="10"/>
      <name val="Arial"/>
      <family val="2"/>
    </font>
    <font>
      <b/>
      <sz val="10"/>
      <color indexed="61"/>
      <name val="Arial"/>
      <family val="2"/>
    </font>
    <font>
      <b/>
      <sz val="10"/>
      <color indexed="14"/>
      <name val="Arial"/>
      <family val="2"/>
    </font>
    <font>
      <i/>
      <sz val="10"/>
      <color indexed="10"/>
      <name val="Arial"/>
      <family val="2"/>
    </font>
    <font>
      <b/>
      <i/>
      <sz val="10"/>
      <color indexed="8"/>
      <name val="Arial"/>
      <family val="2"/>
    </font>
  </fonts>
  <fills count="44">
    <fill>
      <patternFill patternType="none"/>
    </fill>
    <fill>
      <patternFill patternType="gray125"/>
    </fill>
    <fill>
      <patternFill patternType="solid">
        <fgColor indexed="22"/>
      </patternFill>
    </fill>
    <fill>
      <patternFill patternType="solid">
        <fgColor indexed="45"/>
      </patternFill>
    </fill>
    <fill>
      <patternFill patternType="solid">
        <fgColor indexed="42"/>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19"/>
      </patternFill>
    </fill>
    <fill>
      <patternFill patternType="solid">
        <fgColor indexed="53"/>
      </patternFill>
    </fill>
    <fill>
      <patternFill patternType="solid">
        <fgColor indexed="13"/>
      </patternFill>
    </fill>
    <fill>
      <patternFill patternType="solid">
        <f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7">
    <border>
      <left/>
      <right/>
      <top/>
      <bottom/>
      <diagonal/>
    </border>
    <border>
      <left style="medium">
        <color indexed="21"/>
      </left>
      <right style="medium">
        <color indexed="21"/>
      </right>
      <top style="medium">
        <color indexed="21"/>
      </top>
      <bottom style="medium">
        <color indexed="21"/>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bottom style="double">
        <color indexed="13"/>
      </bottom>
      <diagonal/>
    </border>
    <border>
      <left/>
      <right/>
      <top style="thin">
        <color indexed="49"/>
      </top>
      <bottom style="double">
        <color indexed="4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368">
    <xf numFmtId="0" fontId="0" fillId="0" borderId="0"/>
    <xf numFmtId="2" fontId="2" fillId="0" borderId="0"/>
    <xf numFmtId="0" fontId="60" fillId="2" borderId="0" applyNumberFormat="0" applyBorder="0" applyAlignment="0" applyProtection="0"/>
    <xf numFmtId="0" fontId="60" fillId="13"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 borderId="0" applyNumberFormat="0" applyBorder="0" applyAlignment="0" applyProtection="0"/>
    <xf numFmtId="0" fontId="60" fillId="16"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0" fillId="2" borderId="0" applyNumberFormat="0" applyBorder="0" applyAlignment="0" applyProtection="0"/>
    <xf numFmtId="0" fontId="60" fillId="19"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0" fillId="2" borderId="0" applyNumberFormat="0" applyBorder="0" applyAlignment="0" applyProtection="0"/>
    <xf numFmtId="0" fontId="60" fillId="2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1" fillId="22" borderId="0" applyNumberFormat="0" applyBorder="0" applyAlignment="0" applyProtection="0"/>
    <xf numFmtId="0" fontId="60" fillId="5" borderId="0" applyNumberFormat="0" applyBorder="0" applyAlignment="0" applyProtection="0"/>
    <xf numFmtId="0" fontId="60" fillId="23"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1" fillId="23" borderId="0" applyNumberFormat="0" applyBorder="0" applyAlignment="0" applyProtection="0"/>
    <xf numFmtId="0" fontId="60" fillId="7" borderId="0" applyNumberFormat="0" applyBorder="0" applyAlignment="0" applyProtection="0"/>
    <xf numFmtId="0" fontId="60" fillId="24"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24" borderId="0" applyNumberFormat="0" applyBorder="0" applyAlignment="0" applyProtection="0"/>
    <xf numFmtId="0" fontId="62" fillId="8" borderId="0" applyNumberFormat="0" applyBorder="0" applyAlignment="0" applyProtection="0"/>
    <xf numFmtId="0" fontId="62" fillId="25"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3" fillId="25" borderId="0" applyNumberFormat="0" applyBorder="0" applyAlignment="0" applyProtection="0"/>
    <xf numFmtId="0" fontId="62" fillId="6" borderId="0" applyNumberFormat="0" applyBorder="0" applyAlignment="0" applyProtection="0"/>
    <xf numFmtId="0" fontId="62" fillId="2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3" fillId="26" borderId="0" applyNumberFormat="0" applyBorder="0" applyAlignment="0" applyProtection="0"/>
    <xf numFmtId="0" fontId="62" fillId="7" borderId="0" applyNumberFormat="0" applyBorder="0" applyAlignment="0" applyProtection="0"/>
    <xf numFmtId="0" fontId="62" fillId="2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3" fillId="27" borderId="0" applyNumberFormat="0" applyBorder="0" applyAlignment="0" applyProtection="0"/>
    <xf numFmtId="0" fontId="62" fillId="2" borderId="0" applyNumberFormat="0" applyBorder="0" applyAlignment="0" applyProtection="0"/>
    <xf numFmtId="0" fontId="62" fillId="28"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3" fillId="28" borderId="0" applyNumberFormat="0" applyBorder="0" applyAlignment="0" applyProtection="0"/>
    <xf numFmtId="0" fontId="62" fillId="8" borderId="0" applyNumberFormat="0" applyBorder="0" applyAlignment="0" applyProtection="0"/>
    <xf numFmtId="0" fontId="62" fillId="29"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2" fillId="8" borderId="0" applyNumberFormat="0" applyBorder="0" applyAlignment="0" applyProtection="0"/>
    <xf numFmtId="0" fontId="62" fillId="31"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3" fillId="31" borderId="0" applyNumberFormat="0" applyBorder="0" applyAlignment="0" applyProtection="0"/>
    <xf numFmtId="0" fontId="62" fillId="9" borderId="0" applyNumberFormat="0" applyBorder="0" applyAlignment="0" applyProtection="0"/>
    <xf numFmtId="0" fontId="62" fillId="3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3" fillId="32" borderId="0" applyNumberFormat="0" applyBorder="0" applyAlignment="0" applyProtection="0"/>
    <xf numFmtId="0" fontId="62" fillId="9" borderId="0" applyNumberFormat="0" applyBorder="0" applyAlignment="0" applyProtection="0"/>
    <xf numFmtId="0" fontId="62" fillId="33"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5"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36" borderId="0" applyNumberFormat="0" applyBorder="0" applyAlignment="0" applyProtection="0"/>
    <xf numFmtId="0" fontId="63" fillId="36" borderId="0" applyNumberFormat="0" applyBorder="0" applyAlignment="0" applyProtection="0"/>
    <xf numFmtId="0" fontId="64" fillId="37" borderId="0" applyNumberFormat="0" applyBorder="0" applyAlignment="0" applyProtection="0"/>
    <xf numFmtId="0" fontId="65" fillId="3" borderId="0" applyNumberFormat="0" applyBorder="0" applyAlignment="0" applyProtection="0"/>
    <xf numFmtId="0" fontId="65" fillId="37" borderId="0" applyNumberFormat="0" applyBorder="0" applyAlignment="0" applyProtection="0"/>
    <xf numFmtId="0" fontId="65"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4" fillId="37" borderId="0" applyNumberFormat="0" applyBorder="0" applyAlignment="0" applyProtection="0"/>
    <xf numFmtId="0" fontId="66" fillId="37" borderId="0" applyNumberFormat="0" applyBorder="0" applyAlignment="0" applyProtection="0"/>
    <xf numFmtId="164" fontId="4" fillId="0" borderId="1">
      <alignment horizontal="center"/>
    </xf>
    <xf numFmtId="0" fontId="68" fillId="38" borderId="8" applyNumberFormat="0" applyAlignment="0" applyProtection="0"/>
    <xf numFmtId="0" fontId="69" fillId="38" borderId="8" applyNumberFormat="0" applyAlignment="0" applyProtection="0"/>
    <xf numFmtId="0" fontId="68" fillId="38" borderId="8" applyNumberFormat="0" applyAlignment="0" applyProtection="0"/>
    <xf numFmtId="0" fontId="68" fillId="38" borderId="8" applyNumberFormat="0" applyAlignment="0" applyProtection="0"/>
    <xf numFmtId="0" fontId="68" fillId="38" borderId="8" applyNumberFormat="0" applyAlignment="0" applyProtection="0"/>
    <xf numFmtId="0" fontId="67" fillId="38" borderId="8" applyNumberFormat="0" applyAlignment="0" applyProtection="0"/>
    <xf numFmtId="0" fontId="67" fillId="38" borderId="8" applyNumberFormat="0" applyAlignment="0" applyProtection="0"/>
    <xf numFmtId="0" fontId="69" fillId="38" borderId="8" applyNumberFormat="0" applyAlignment="0" applyProtection="0"/>
    <xf numFmtId="0" fontId="69" fillId="38" borderId="8" applyNumberFormat="0" applyAlignment="0" applyProtection="0"/>
    <xf numFmtId="0" fontId="67" fillId="38" borderId="8" applyNumberFormat="0" applyAlignment="0" applyProtection="0"/>
    <xf numFmtId="0" fontId="70" fillId="38" borderId="8" applyNumberFormat="0" applyAlignment="0" applyProtection="0"/>
    <xf numFmtId="164" fontId="5" fillId="0" borderId="0">
      <alignment horizontal="center"/>
    </xf>
    <xf numFmtId="164" fontId="6" fillId="0" borderId="0">
      <alignment horizontal="center"/>
    </xf>
    <xf numFmtId="164" fontId="7" fillId="0" borderId="0">
      <alignment horizontal="center"/>
    </xf>
    <xf numFmtId="0" fontId="71" fillId="39" borderId="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4" fontId="8" fillId="0" borderId="0">
      <alignment horizontal="center"/>
    </xf>
    <xf numFmtId="164" fontId="9" fillId="0" borderId="0">
      <alignment horizontal="center"/>
    </xf>
    <xf numFmtId="0" fontId="72" fillId="0" borderId="0" applyNumberFormat="0" applyFill="0" applyBorder="0" applyAlignment="0" applyProtection="0"/>
    <xf numFmtId="0" fontId="73" fillId="4" borderId="0" applyNumberFormat="0" applyBorder="0" applyAlignment="0" applyProtection="0"/>
    <xf numFmtId="0" fontId="73" fillId="40"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4" fillId="40" borderId="0" applyNumberFormat="0" applyBorder="0" applyAlignment="0" applyProtection="0"/>
    <xf numFmtId="0" fontId="10" fillId="0" borderId="0"/>
    <xf numFmtId="0" fontId="75" fillId="0" borderId="2" applyNumberFormat="0" applyFill="0" applyAlignment="0" applyProtection="0"/>
    <xf numFmtId="0" fontId="75" fillId="0" borderId="10"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6" fillId="0" borderId="10" applyNumberFormat="0" applyFill="0" applyAlignment="0" applyProtection="0"/>
    <xf numFmtId="0" fontId="77" fillId="0" borderId="3" applyNumberFormat="0" applyFill="0" applyAlignment="0" applyProtection="0"/>
    <xf numFmtId="0" fontId="77" fillId="0" borderId="11"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11" applyNumberFormat="0" applyFill="0" applyAlignment="0" applyProtection="0"/>
    <xf numFmtId="0" fontId="77" fillId="0" borderId="11" applyNumberFormat="0" applyFill="0" applyAlignment="0" applyProtection="0"/>
    <xf numFmtId="0" fontId="77" fillId="0" borderId="11" applyNumberFormat="0" applyFill="0" applyAlignment="0" applyProtection="0"/>
    <xf numFmtId="0" fontId="77" fillId="0" borderId="11" applyNumberFormat="0" applyFill="0" applyAlignment="0" applyProtection="0"/>
    <xf numFmtId="0" fontId="78" fillId="0" borderId="11" applyNumberFormat="0" applyFill="0" applyAlignment="0" applyProtection="0"/>
    <xf numFmtId="0" fontId="79" fillId="0" borderId="4" applyNumberFormat="0" applyFill="0" applyAlignment="0" applyProtection="0"/>
    <xf numFmtId="0" fontId="79" fillId="0" borderId="12"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12" applyNumberFormat="0" applyFill="0" applyAlignment="0" applyProtection="0"/>
    <xf numFmtId="0" fontId="79" fillId="0" borderId="12" applyNumberFormat="0" applyFill="0" applyAlignment="0" applyProtection="0"/>
    <xf numFmtId="0" fontId="79" fillId="0" borderId="12" applyNumberFormat="0" applyFill="0" applyAlignment="0" applyProtection="0"/>
    <xf numFmtId="0" fontId="79" fillId="0" borderId="12" applyNumberFormat="0" applyFill="0" applyAlignment="0" applyProtection="0"/>
    <xf numFmtId="0" fontId="80" fillId="0" borderId="12" applyNumberFormat="0" applyFill="0" applyAlignment="0" applyProtection="0"/>
    <xf numFmtId="0" fontId="80" fillId="0" borderId="0" applyNumberFormat="0" applyFill="0" applyBorder="0" applyAlignment="0" applyProtection="0"/>
    <xf numFmtId="0" fontId="81" fillId="41" borderId="8" applyNumberFormat="0" applyAlignment="0" applyProtection="0"/>
    <xf numFmtId="0" fontId="11" fillId="12" borderId="0"/>
    <xf numFmtId="0" fontId="12" fillId="12" borderId="0"/>
    <xf numFmtId="0" fontId="13" fillId="12" borderId="0"/>
    <xf numFmtId="0" fontId="83" fillId="0" borderId="5" applyNumberFormat="0" applyFill="0" applyAlignment="0" applyProtection="0"/>
    <xf numFmtId="0" fontId="84" fillId="0" borderId="6" applyNumberFormat="0" applyFill="0" applyAlignment="0" applyProtection="0"/>
    <xf numFmtId="0" fontId="83"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82" fillId="0" borderId="13" applyNumberFormat="0" applyFill="0" applyAlignment="0" applyProtection="0"/>
    <xf numFmtId="0" fontId="82" fillId="0" borderId="13"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2" fillId="0" borderId="13" applyNumberFormat="0" applyFill="0" applyAlignment="0" applyProtection="0"/>
    <xf numFmtId="0" fontId="85" fillId="0" borderId="13" applyNumberFormat="0" applyFill="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7" fillId="42" borderId="0" applyNumberFormat="0" applyBorder="0" applyAlignment="0" applyProtection="0"/>
    <xf numFmtId="0" fontId="86" fillId="42" borderId="0" applyNumberFormat="0" applyBorder="0" applyAlignment="0" applyProtection="0"/>
    <xf numFmtId="0" fontId="88" fillId="42" borderId="0" applyNumberFormat="0" applyBorder="0" applyAlignment="0" applyProtection="0"/>
    <xf numFmtId="164" fontId="15" fillId="0" borderId="0">
      <alignment horizontal="center"/>
    </xf>
    <xf numFmtId="0" fontId="60" fillId="0" borderId="0"/>
    <xf numFmtId="0" fontId="16" fillId="0" borderId="0"/>
    <xf numFmtId="0" fontId="16" fillId="0" borderId="0"/>
    <xf numFmtId="0" fontId="60" fillId="0" borderId="0"/>
    <xf numFmtId="0" fontId="17" fillId="0" borderId="0"/>
    <xf numFmtId="0" fontId="60" fillId="0" borderId="0"/>
    <xf numFmtId="0" fontId="61" fillId="0" borderId="0"/>
    <xf numFmtId="0" fontId="1" fillId="0" borderId="0"/>
    <xf numFmtId="0" fontId="60" fillId="0" borderId="0"/>
    <xf numFmtId="0" fontId="16" fillId="0" borderId="0"/>
    <xf numFmtId="0" fontId="16" fillId="0" borderId="0"/>
    <xf numFmtId="0" fontId="16" fillId="0" borderId="0"/>
    <xf numFmtId="0" fontId="60" fillId="0" borderId="0"/>
    <xf numFmtId="0" fontId="16" fillId="0" borderId="0"/>
    <xf numFmtId="0" fontId="16" fillId="0" borderId="0"/>
    <xf numFmtId="0" fontId="60" fillId="0" borderId="0"/>
    <xf numFmtId="0" fontId="2" fillId="0" borderId="0"/>
    <xf numFmtId="0" fontId="60" fillId="0" borderId="0"/>
    <xf numFmtId="0" fontId="60" fillId="0" borderId="0"/>
    <xf numFmtId="0" fontId="60" fillId="0" borderId="0"/>
    <xf numFmtId="0" fontId="16" fillId="0" borderId="0"/>
    <xf numFmtId="0" fontId="60" fillId="0" borderId="0"/>
    <xf numFmtId="0" fontId="2" fillId="0" borderId="0"/>
    <xf numFmtId="0" fontId="60" fillId="0" borderId="0"/>
    <xf numFmtId="0" fontId="2" fillId="0" borderId="0"/>
    <xf numFmtId="0" fontId="60" fillId="0" borderId="0"/>
    <xf numFmtId="0" fontId="16" fillId="0" borderId="0"/>
    <xf numFmtId="0" fontId="16" fillId="0" borderId="0"/>
    <xf numFmtId="0" fontId="16" fillId="0" borderId="0"/>
    <xf numFmtId="0" fontId="16" fillId="0" borderId="0"/>
    <xf numFmtId="0" fontId="16" fillId="0" borderId="0"/>
    <xf numFmtId="0" fontId="60" fillId="43" borderId="14" applyNumberFormat="0" applyFont="0" applyAlignment="0" applyProtection="0"/>
    <xf numFmtId="0" fontId="60" fillId="43" borderId="14" applyNumberFormat="0" applyFont="0" applyAlignment="0" applyProtection="0"/>
    <xf numFmtId="0" fontId="61" fillId="43" borderId="14" applyNumberFormat="0" applyFont="0" applyAlignment="0" applyProtection="0"/>
    <xf numFmtId="0" fontId="60"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60" fillId="43" borderId="14" applyNumberFormat="0" applyFont="0" applyAlignment="0" applyProtection="0"/>
    <xf numFmtId="0" fontId="60" fillId="43" borderId="14" applyNumberFormat="0" applyFont="0" applyAlignment="0" applyProtection="0"/>
    <xf numFmtId="0" fontId="18" fillId="43" borderId="14" applyNumberFormat="0" applyFont="0" applyAlignment="0" applyProtection="0"/>
    <xf numFmtId="0" fontId="60"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60" fillId="43" borderId="14" applyNumberFormat="0" applyFont="0" applyAlignment="0" applyProtection="0"/>
    <xf numFmtId="0" fontId="18" fillId="43" borderId="14" applyNumberFormat="0" applyFont="0" applyAlignment="0" applyProtection="0"/>
    <xf numFmtId="0" fontId="60" fillId="43" borderId="14" applyNumberFormat="0" applyFont="0" applyAlignment="0" applyProtection="0"/>
    <xf numFmtId="0" fontId="18" fillId="43" borderId="14" applyNumberFormat="0" applyFont="0" applyAlignment="0" applyProtection="0"/>
    <xf numFmtId="0" fontId="18" fillId="43" borderId="14" applyNumberFormat="0" applyFont="0" applyAlignment="0" applyProtection="0"/>
    <xf numFmtId="0" fontId="60" fillId="43" borderId="14" applyNumberFormat="0" applyFont="0" applyAlignment="0" applyProtection="0"/>
    <xf numFmtId="0" fontId="60" fillId="43" borderId="14" applyNumberFormat="0" applyFont="0" applyAlignment="0" applyProtection="0"/>
    <xf numFmtId="0" fontId="18" fillId="43" borderId="14" applyNumberFormat="0" applyFont="0" applyAlignment="0" applyProtection="0"/>
    <xf numFmtId="0" fontId="60" fillId="43" borderId="14" applyNumberFormat="0" applyFont="0" applyAlignment="0" applyProtection="0"/>
    <xf numFmtId="0" fontId="60" fillId="43" borderId="14" applyNumberFormat="0" applyFont="0" applyAlignment="0" applyProtection="0"/>
    <xf numFmtId="0" fontId="89" fillId="38" borderId="15" applyNumberFormat="0" applyAlignment="0" applyProtection="0"/>
    <xf numFmtId="164" fontId="19" fillId="0" borderId="0">
      <alignment horizontal="center"/>
    </xf>
    <xf numFmtId="164" fontId="20" fillId="0" borderId="0">
      <alignment horizontal="center"/>
    </xf>
    <xf numFmtId="164" fontId="21" fillId="0" borderId="0">
      <alignment horizontal="center"/>
    </xf>
    <xf numFmtId="164" fontId="22" fillId="0" borderId="0">
      <alignment horizontal="center"/>
    </xf>
    <xf numFmtId="164" fontId="23" fillId="0" borderId="0">
      <alignment horizontal="center"/>
    </xf>
    <xf numFmtId="164" fontId="24" fillId="0" borderId="0">
      <alignment horizontal="center"/>
    </xf>
    <xf numFmtId="164" fontId="6" fillId="0" borderId="0">
      <alignment horizontal="center"/>
    </xf>
    <xf numFmtId="164" fontId="9" fillId="0" borderId="0">
      <alignment horizontal="center"/>
    </xf>
    <xf numFmtId="164" fontId="25" fillId="0" borderId="0">
      <alignment horizontal="center"/>
    </xf>
    <xf numFmtId="164" fontId="8" fillId="0" borderId="0">
      <alignment horizontal="center"/>
    </xf>
    <xf numFmtId="164" fontId="26" fillId="0" borderId="0">
      <alignment horizontal="center"/>
    </xf>
    <xf numFmtId="164" fontId="27" fillId="0" borderId="0">
      <alignment horizontal="center"/>
    </xf>
    <xf numFmtId="164" fontId="28" fillId="0" borderId="0">
      <alignment horizontal="center"/>
    </xf>
    <xf numFmtId="164" fontId="22" fillId="0" borderId="0">
      <alignment horizont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9" fillId="0" borderId="0">
      <alignment horizontal="center"/>
    </xf>
    <xf numFmtId="0" fontId="29" fillId="0" borderId="0">
      <alignment horizontal="center"/>
    </xf>
    <xf numFmtId="0" fontId="30" fillId="0" borderId="0"/>
    <xf numFmtId="164" fontId="31" fillId="0" borderId="1">
      <alignment horizontal="center"/>
    </xf>
    <xf numFmtId="164" fontId="2" fillId="0" borderId="0"/>
    <xf numFmtId="164" fontId="8" fillId="0" borderId="0">
      <alignment horizontal="center"/>
    </xf>
    <xf numFmtId="164" fontId="21" fillId="0" borderId="0">
      <alignment horizontal="center"/>
    </xf>
    <xf numFmtId="0" fontId="90" fillId="0" borderId="7" applyNumberFormat="0" applyFill="0" applyAlignment="0" applyProtection="0"/>
    <xf numFmtId="0" fontId="90" fillId="0" borderId="16" applyNumberFormat="0" applyFill="0" applyAlignment="0" applyProtection="0"/>
    <xf numFmtId="0" fontId="90" fillId="0" borderId="7" applyNumberFormat="0" applyFill="0" applyAlignment="0" applyProtection="0"/>
    <xf numFmtId="0" fontId="90" fillId="0" borderId="7" applyNumberFormat="0" applyFill="0" applyAlignment="0" applyProtection="0"/>
    <xf numFmtId="0" fontId="90" fillId="0" borderId="7"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91" fillId="0" borderId="16" applyNumberFormat="0" applyFill="0" applyAlignment="0" applyProtection="0"/>
    <xf numFmtId="2" fontId="2" fillId="0" borderId="0"/>
    <xf numFmtId="166" fontId="32" fillId="0" borderId="0">
      <alignment horizontal="center"/>
    </xf>
    <xf numFmtId="1" fontId="20" fillId="0" borderId="0">
      <alignment horizontal="center"/>
    </xf>
    <xf numFmtId="1" fontId="33" fillId="0" borderId="0">
      <alignment horizontal="center"/>
    </xf>
    <xf numFmtId="166" fontId="22" fillId="0" borderId="0">
      <alignment horizontal="center"/>
    </xf>
    <xf numFmtId="0" fontId="92" fillId="0" borderId="0" applyNumberFormat="0" applyFill="0" applyBorder="0" applyAlignment="0" applyProtection="0"/>
  </cellStyleXfs>
  <cellXfs count="187">
    <xf numFmtId="0" fontId="0" fillId="0" borderId="0" xfId="0"/>
    <xf numFmtId="0" fontId="37" fillId="0" borderId="0" xfId="0" applyFont="1"/>
    <xf numFmtId="0" fontId="37" fillId="0" borderId="0" xfId="271" applyNumberFormat="1" applyFont="1" applyFill="1" applyBorder="1"/>
    <xf numFmtId="0" fontId="37" fillId="0" borderId="0" xfId="262" applyNumberFormat="1" applyFont="1" applyFill="1" applyBorder="1"/>
    <xf numFmtId="0" fontId="38" fillId="0" borderId="0" xfId="0" applyFont="1" applyAlignment="1">
      <alignment horizontal="center"/>
    </xf>
    <xf numFmtId="0" fontId="41" fillId="0" borderId="0" xfId="0" applyFont="1" applyAlignment="1">
      <alignment horizontal="center"/>
    </xf>
    <xf numFmtId="0" fontId="40" fillId="0" borderId="0" xfId="0" applyFont="1"/>
    <xf numFmtId="0" fontId="39" fillId="0" borderId="0" xfId="0" applyFont="1" applyAlignment="1">
      <alignment horizontal="center"/>
    </xf>
    <xf numFmtId="0" fontId="42" fillId="0" borderId="0" xfId="0" applyFont="1" applyAlignment="1">
      <alignment horizontal="center"/>
    </xf>
    <xf numFmtId="0" fontId="42" fillId="0" borderId="0" xfId="0" applyFont="1" applyAlignment="1">
      <alignment horizontal="right"/>
    </xf>
    <xf numFmtId="0" fontId="42" fillId="0" borderId="0" xfId="0" applyFont="1"/>
    <xf numFmtId="0" fontId="42" fillId="0" borderId="0" xfId="0" applyFont="1" applyAlignment="1">
      <alignment horizontal="left"/>
    </xf>
    <xf numFmtId="0" fontId="38" fillId="0" borderId="0" xfId="0" applyFont="1" applyAlignment="1">
      <alignment horizontal="right"/>
    </xf>
    <xf numFmtId="0" fontId="38" fillId="0" borderId="0" xfId="0" applyFont="1" applyAlignment="1">
      <alignment horizontal="left"/>
    </xf>
    <xf numFmtId="0" fontId="37" fillId="0" borderId="0" xfId="0" applyFont="1" applyAlignment="1">
      <alignment horizontal="center"/>
    </xf>
    <xf numFmtId="1" fontId="43" fillId="0" borderId="0" xfId="0" applyNumberFormat="1" applyFont="1" applyAlignment="1">
      <alignment horizontal="center"/>
    </xf>
    <xf numFmtId="164" fontId="44" fillId="0" borderId="0" xfId="0" applyNumberFormat="1" applyFont="1" applyAlignment="1">
      <alignment horizontal="center"/>
    </xf>
    <xf numFmtId="0" fontId="44" fillId="0" borderId="0" xfId="0" applyFont="1" applyAlignment="1">
      <alignment horizontal="center"/>
    </xf>
    <xf numFmtId="164" fontId="43" fillId="0" borderId="0" xfId="0" applyNumberFormat="1" applyFont="1" applyAlignment="1">
      <alignment horizontal="center"/>
    </xf>
    <xf numFmtId="0" fontId="43" fillId="0" borderId="0" xfId="0" applyFont="1" applyAlignment="1">
      <alignment horizontal="center"/>
    </xf>
    <xf numFmtId="164" fontId="37" fillId="0" borderId="0" xfId="0" applyNumberFormat="1" applyFont="1" applyAlignment="1">
      <alignment horizontal="right"/>
    </xf>
    <xf numFmtId="0" fontId="37" fillId="0" borderId="0" xfId="0" applyFont="1" applyAlignment="1">
      <alignment horizontal="left"/>
    </xf>
    <xf numFmtId="167" fontId="37" fillId="0" borderId="0" xfId="0" applyNumberFormat="1" applyFont="1" applyAlignment="1">
      <alignment horizontal="center"/>
    </xf>
    <xf numFmtId="0" fontId="44" fillId="0" borderId="0" xfId="0" applyFont="1"/>
    <xf numFmtId="1" fontId="37" fillId="0" borderId="0" xfId="0" applyNumberFormat="1" applyFont="1" applyAlignment="1">
      <alignment horizontal="center"/>
    </xf>
    <xf numFmtId="0" fontId="45" fillId="0" borderId="0" xfId="0" applyFont="1"/>
    <xf numFmtId="0" fontId="37" fillId="0" borderId="0" xfId="0" applyFont="1" applyAlignment="1">
      <alignment horizontal="right"/>
    </xf>
    <xf numFmtId="0" fontId="38" fillId="0" borderId="0" xfId="0" applyFont="1"/>
    <xf numFmtId="0" fontId="46" fillId="0" borderId="0" xfId="0" applyFont="1"/>
    <xf numFmtId="0" fontId="47" fillId="0" borderId="0" xfId="0" applyFont="1" applyAlignment="1">
      <alignment horizontal="center"/>
    </xf>
    <xf numFmtId="0" fontId="48" fillId="0" borderId="0" xfId="0" applyFont="1" applyAlignment="1">
      <alignment horizontal="center"/>
    </xf>
    <xf numFmtId="0" fontId="49" fillId="0" borderId="0" xfId="0" applyFont="1" applyAlignment="1">
      <alignment horizontal="center"/>
    </xf>
    <xf numFmtId="0" fontId="50" fillId="0" borderId="0" xfId="0" applyFont="1"/>
    <xf numFmtId="0" fontId="43" fillId="0" borderId="0" xfId="0" applyFont="1"/>
    <xf numFmtId="0" fontId="51" fillId="0" borderId="0" xfId="0" applyFont="1"/>
    <xf numFmtId="0" fontId="52" fillId="0" borderId="0" xfId="0" applyFont="1"/>
    <xf numFmtId="0" fontId="53" fillId="0" borderId="0" xfId="0" applyFont="1"/>
    <xf numFmtId="0" fontId="39" fillId="0" borderId="0" xfId="0" applyFont="1"/>
    <xf numFmtId="17" fontId="44" fillId="0" borderId="0" xfId="0" applyNumberFormat="1" applyFont="1" applyAlignment="1">
      <alignment horizontal="center"/>
    </xf>
    <xf numFmtId="17" fontId="37" fillId="0" borderId="0" xfId="0" applyNumberFormat="1" applyFont="1" applyAlignment="1">
      <alignment horizontal="center"/>
    </xf>
    <xf numFmtId="0" fontId="54" fillId="0" borderId="0" xfId="0" applyFont="1"/>
    <xf numFmtId="0" fontId="41" fillId="0" borderId="0" xfId="0" applyFont="1"/>
    <xf numFmtId="0" fontId="55" fillId="0" borderId="0" xfId="0" applyFont="1"/>
    <xf numFmtId="0" fontId="56" fillId="0" borderId="0" xfId="0" applyFont="1"/>
    <xf numFmtId="0" fontId="49" fillId="0" borderId="0" xfId="0" applyFont="1"/>
    <xf numFmtId="0" fontId="57" fillId="0" borderId="0" xfId="0" applyFont="1"/>
    <xf numFmtId="1" fontId="44" fillId="0" borderId="0" xfId="0" applyNumberFormat="1" applyFont="1" applyAlignment="1">
      <alignment horizontal="center"/>
    </xf>
    <xf numFmtId="0" fontId="58" fillId="0" borderId="0" xfId="0" applyFont="1"/>
    <xf numFmtId="2" fontId="44" fillId="0" borderId="0" xfId="0" applyNumberFormat="1" applyFont="1" applyAlignment="1">
      <alignment horizontal="center"/>
    </xf>
    <xf numFmtId="2" fontId="37" fillId="0" borderId="0" xfId="0" applyNumberFormat="1" applyFont="1" applyAlignment="1">
      <alignment horizontal="center"/>
    </xf>
    <xf numFmtId="0" fontId="59" fillId="0" borderId="0" xfId="0" applyFont="1"/>
    <xf numFmtId="0" fontId="93" fillId="0" borderId="0" xfId="0" applyFont="1" applyFill="1" applyBorder="1"/>
    <xf numFmtId="0" fontId="93" fillId="0" borderId="0" xfId="0" applyNumberFormat="1" applyFont="1" applyFill="1" applyBorder="1"/>
    <xf numFmtId="0" fontId="37" fillId="0" borderId="0" xfId="0" applyFont="1" applyFill="1"/>
    <xf numFmtId="0" fontId="93" fillId="0" borderId="0" xfId="0" applyFont="1" applyBorder="1"/>
    <xf numFmtId="0" fontId="37" fillId="0" borderId="0" xfId="270" applyFont="1" applyFill="1" applyBorder="1"/>
    <xf numFmtId="0" fontId="37" fillId="0" borderId="0" xfId="270" applyNumberFormat="1" applyFont="1" applyFill="1" applyBorder="1"/>
    <xf numFmtId="0" fontId="37" fillId="0" borderId="0" xfId="0" applyFont="1" applyFill="1" applyBorder="1"/>
    <xf numFmtId="2" fontId="37" fillId="0" borderId="0" xfId="262" applyNumberFormat="1" applyFont="1" applyFill="1" applyBorder="1"/>
    <xf numFmtId="1" fontId="37" fillId="0" borderId="0" xfId="262" applyNumberFormat="1" applyFont="1" applyFill="1" applyBorder="1" applyAlignment="1">
      <alignment horizontal="center"/>
    </xf>
    <xf numFmtId="0" fontId="42" fillId="0" borderId="0" xfId="271" applyNumberFormat="1" applyFont="1" applyFill="1" applyBorder="1"/>
    <xf numFmtId="0" fontId="42" fillId="0" borderId="0" xfId="262" applyNumberFormat="1" applyFont="1" applyFill="1" applyBorder="1"/>
    <xf numFmtId="2" fontId="93" fillId="0" borderId="0" xfId="0" applyNumberFormat="1" applyFont="1" applyBorder="1"/>
    <xf numFmtId="0" fontId="94" fillId="0" borderId="0" xfId="0" applyFont="1" applyBorder="1"/>
    <xf numFmtId="0" fontId="37" fillId="0" borderId="0" xfId="0" applyFont="1" applyFill="1" applyBorder="1" applyAlignment="1">
      <alignment horizontal="left"/>
    </xf>
    <xf numFmtId="0" fontId="94" fillId="0" borderId="0" xfId="0" applyFont="1" applyFill="1" applyBorder="1"/>
    <xf numFmtId="2" fontId="42" fillId="0" borderId="0" xfId="262" applyNumberFormat="1" applyFont="1" applyFill="1" applyBorder="1"/>
    <xf numFmtId="1" fontId="42" fillId="0" borderId="0" xfId="262" applyNumberFormat="1" applyFont="1" applyFill="1" applyBorder="1" applyAlignment="1">
      <alignment horizontal="center"/>
    </xf>
    <xf numFmtId="2" fontId="93" fillId="0" borderId="0" xfId="0" applyNumberFormat="1" applyFont="1" applyFill="1" applyBorder="1"/>
    <xf numFmtId="2" fontId="37" fillId="0" borderId="0" xfId="0" applyNumberFormat="1" applyFont="1" applyFill="1" applyBorder="1"/>
    <xf numFmtId="0" fontId="37" fillId="0" borderId="0" xfId="0" applyNumberFormat="1" applyFont="1" applyFill="1" applyBorder="1"/>
    <xf numFmtId="0" fontId="37" fillId="0" borderId="0" xfId="262" applyFont="1" applyFill="1" applyBorder="1" applyAlignment="1">
      <alignment horizontal="center"/>
    </xf>
    <xf numFmtId="0" fontId="37" fillId="0" borderId="0" xfId="262" applyFont="1" applyFill="1" applyBorder="1"/>
    <xf numFmtId="2" fontId="37" fillId="0" borderId="0" xfId="262" applyNumberFormat="1" applyFont="1" applyFill="1" applyBorder="1" applyAlignment="1">
      <alignment horizontal="center"/>
    </xf>
    <xf numFmtId="0" fontId="42" fillId="0" borderId="0" xfId="270" applyFont="1" applyFill="1" applyBorder="1"/>
    <xf numFmtId="0" fontId="42" fillId="0" borderId="0" xfId="270" applyNumberFormat="1" applyFont="1" applyFill="1" applyBorder="1"/>
    <xf numFmtId="0" fontId="37" fillId="0" borderId="0" xfId="0" applyFont="1" applyFill="1" applyBorder="1" applyAlignment="1">
      <alignment wrapText="1"/>
    </xf>
    <xf numFmtId="0" fontId="37" fillId="0" borderId="0" xfId="0" applyFont="1" applyFill="1" applyBorder="1" applyAlignment="1"/>
    <xf numFmtId="0" fontId="37" fillId="0" borderId="0" xfId="0" applyNumberFormat="1" applyFont="1" applyFill="1" applyBorder="1" applyAlignment="1">
      <alignment horizontal="left"/>
    </xf>
    <xf numFmtId="165" fontId="37" fillId="0" borderId="0" xfId="0" applyNumberFormat="1" applyFont="1" applyFill="1" applyBorder="1" applyAlignment="1">
      <alignment horizontal="left"/>
    </xf>
    <xf numFmtId="0" fontId="44" fillId="0" borderId="0" xfId="0" applyFont="1" applyBorder="1" applyAlignment="1">
      <alignment horizontal="left"/>
    </xf>
    <xf numFmtId="0" fontId="94" fillId="0" borderId="0" xfId="277" applyFont="1" applyBorder="1"/>
    <xf numFmtId="0" fontId="95" fillId="0" borderId="0" xfId="271" applyNumberFormat="1" applyFont="1" applyFill="1" applyBorder="1"/>
    <xf numFmtId="0" fontId="95" fillId="0" borderId="0" xfId="262" applyNumberFormat="1" applyFont="1" applyFill="1" applyBorder="1"/>
    <xf numFmtId="2" fontId="95" fillId="0" borderId="0" xfId="262" applyNumberFormat="1" applyFont="1" applyFill="1" applyBorder="1"/>
    <xf numFmtId="1" fontId="95" fillId="0" borderId="0" xfId="262" applyNumberFormat="1" applyFont="1" applyFill="1" applyBorder="1" applyAlignment="1">
      <alignment horizontal="center"/>
    </xf>
    <xf numFmtId="0" fontId="96" fillId="0" borderId="0" xfId="0" applyFont="1" applyBorder="1"/>
    <xf numFmtId="0" fontId="96" fillId="0" borderId="0" xfId="277" applyFont="1" applyBorder="1"/>
    <xf numFmtId="0" fontId="95" fillId="0" borderId="0" xfId="270" applyFont="1" applyFill="1" applyBorder="1"/>
    <xf numFmtId="0" fontId="95" fillId="0" borderId="0" xfId="270" applyNumberFormat="1" applyFont="1" applyFill="1" applyBorder="1"/>
    <xf numFmtId="2" fontId="37" fillId="0" borderId="0" xfId="270" applyNumberFormat="1" applyFont="1" applyFill="1" applyBorder="1"/>
    <xf numFmtId="2" fontId="95" fillId="0" borderId="0" xfId="270" applyNumberFormat="1" applyFont="1" applyFill="1" applyBorder="1"/>
    <xf numFmtId="2" fontId="42" fillId="0" borderId="0" xfId="270" applyNumberFormat="1" applyFont="1" applyFill="1" applyBorder="1"/>
    <xf numFmtId="14" fontId="37" fillId="0" borderId="0" xfId="262" applyNumberFormat="1" applyFont="1" applyFill="1" applyBorder="1"/>
    <xf numFmtId="2" fontId="42" fillId="0" borderId="0" xfId="262" applyNumberFormat="1" applyFont="1" applyFill="1" applyBorder="1" applyAlignment="1">
      <alignment horizontal="center"/>
    </xf>
    <xf numFmtId="0" fontId="94" fillId="0" borderId="0" xfId="277" applyFont="1" applyFill="1" applyBorder="1"/>
    <xf numFmtId="2" fontId="42" fillId="0" borderId="0" xfId="0" applyNumberFormat="1" applyFont="1" applyFill="1" applyBorder="1"/>
    <xf numFmtId="2" fontId="95" fillId="0" borderId="0" xfId="262" applyNumberFormat="1" applyFont="1" applyFill="1" applyBorder="1" applyAlignment="1">
      <alignment horizontal="center"/>
    </xf>
    <xf numFmtId="0" fontId="96" fillId="0" borderId="0" xfId="0" applyFont="1" applyFill="1" applyBorder="1"/>
    <xf numFmtId="0" fontId="96" fillId="0" borderId="0" xfId="277" applyFont="1" applyFill="1" applyBorder="1"/>
    <xf numFmtId="2" fontId="95" fillId="0" borderId="0" xfId="0" applyNumberFormat="1" applyFont="1" applyFill="1" applyBorder="1"/>
    <xf numFmtId="0" fontId="97" fillId="0" borderId="0" xfId="262" applyNumberFormat="1" applyFont="1" applyFill="1" applyBorder="1"/>
    <xf numFmtId="2" fontId="97" fillId="0" borderId="0" xfId="262" applyNumberFormat="1" applyFont="1" applyFill="1" applyBorder="1" applyAlignment="1">
      <alignment horizontal="center"/>
    </xf>
    <xf numFmtId="1" fontId="97" fillId="0" borderId="0" xfId="262" applyNumberFormat="1" applyFont="1" applyFill="1" applyBorder="1" applyAlignment="1">
      <alignment horizontal="center"/>
    </xf>
    <xf numFmtId="0" fontId="97" fillId="0" borderId="0" xfId="271" applyNumberFormat="1" applyFont="1" applyFill="1" applyBorder="1"/>
    <xf numFmtId="0" fontId="99" fillId="0" borderId="0" xfId="0" applyFont="1" applyFill="1" applyBorder="1"/>
    <xf numFmtId="0" fontId="99" fillId="0" borderId="0" xfId="277" applyFont="1" applyFill="1" applyBorder="1"/>
    <xf numFmtId="2" fontId="97" fillId="0" borderId="0" xfId="0" applyNumberFormat="1" applyFont="1" applyFill="1" applyBorder="1"/>
    <xf numFmtId="1" fontId="37" fillId="0" borderId="0" xfId="0" applyNumberFormat="1" applyFont="1"/>
    <xf numFmtId="0" fontId="101" fillId="0" borderId="0" xfId="0" applyFont="1" applyFill="1" applyBorder="1"/>
    <xf numFmtId="0" fontId="101" fillId="0" borderId="0" xfId="0" applyFont="1" applyFill="1" applyBorder="1" applyAlignment="1">
      <alignment horizontal="left"/>
    </xf>
    <xf numFmtId="0" fontId="102" fillId="0" borderId="0" xfId="0" applyFont="1" applyAlignment="1">
      <alignment horizontal="center"/>
    </xf>
    <xf numFmtId="0" fontId="16" fillId="0" borderId="0" xfId="271" applyNumberFormat="1" applyFont="1" applyFill="1" applyBorder="1"/>
    <xf numFmtId="1" fontId="37" fillId="0" borderId="0" xfId="271" applyNumberFormat="1" applyFont="1" applyFill="1" applyAlignment="1">
      <alignment horizontal="left"/>
    </xf>
    <xf numFmtId="1" fontId="37" fillId="0" borderId="0" xfId="160" applyNumberFormat="1" applyFont="1" applyFill="1" applyBorder="1" applyAlignment="1">
      <alignment horizontal="left"/>
    </xf>
    <xf numFmtId="0" fontId="100" fillId="0" borderId="0" xfId="0" applyFont="1"/>
    <xf numFmtId="0" fontId="100" fillId="0" borderId="0" xfId="0" applyFont="1" applyAlignment="1">
      <alignment vertical="center"/>
    </xf>
    <xf numFmtId="0" fontId="107" fillId="0" borderId="0" xfId="0" applyFont="1" applyAlignment="1">
      <alignment vertical="center"/>
    </xf>
    <xf numFmtId="0" fontId="103" fillId="0" borderId="0" xfId="266" applyFont="1" applyFill="1"/>
    <xf numFmtId="0" fontId="103" fillId="0" borderId="0" xfId="266" applyFont="1" applyFill="1" applyBorder="1"/>
    <xf numFmtId="0" fontId="37" fillId="0" borderId="0" xfId="266" applyFont="1" applyFill="1"/>
    <xf numFmtId="0" fontId="16" fillId="0" borderId="0" xfId="262" applyFont="1" applyFill="1" applyBorder="1"/>
    <xf numFmtId="0" fontId="16" fillId="0" borderId="0" xfId="262" applyNumberFormat="1" applyFont="1" applyBorder="1"/>
    <xf numFmtId="2" fontId="16" fillId="0" borderId="0" xfId="262" applyNumberFormat="1" applyFont="1" applyBorder="1"/>
    <xf numFmtId="2" fontId="61" fillId="0" borderId="0" xfId="262" applyNumberFormat="1" applyFont="1" applyBorder="1"/>
    <xf numFmtId="0" fontId="16" fillId="0" borderId="0" xfId="262" applyNumberFormat="1" applyFont="1" applyFill="1" applyBorder="1"/>
    <xf numFmtId="0" fontId="16" fillId="0" borderId="0" xfId="262" applyFont="1" applyBorder="1" applyAlignment="1">
      <alignment horizontal="center"/>
    </xf>
    <xf numFmtId="0" fontId="16" fillId="0" borderId="0" xfId="262" applyFont="1" applyBorder="1"/>
    <xf numFmtId="1" fontId="16" fillId="0" borderId="0" xfId="262" applyNumberFormat="1" applyFont="1" applyBorder="1" applyAlignment="1">
      <alignment horizontal="center"/>
    </xf>
    <xf numFmtId="0" fontId="16" fillId="0" borderId="0" xfId="277" applyFont="1" applyBorder="1"/>
    <xf numFmtId="165" fontId="16" fillId="0" borderId="0" xfId="262" applyNumberFormat="1" applyFont="1" applyBorder="1"/>
    <xf numFmtId="0" fontId="110" fillId="0" borderId="0" xfId="0" applyFont="1" applyBorder="1" applyAlignment="1">
      <alignment horizontal="center"/>
    </xf>
    <xf numFmtId="0" fontId="16" fillId="0" borderId="0" xfId="0" applyFont="1" applyBorder="1"/>
    <xf numFmtId="0" fontId="34" fillId="0" borderId="0" xfId="0" applyFont="1" applyBorder="1" applyAlignment="1">
      <alignment horizontal="center"/>
    </xf>
    <xf numFmtId="0" fontId="34" fillId="0" borderId="0" xfId="0" applyFont="1" applyBorder="1" applyAlignment="1">
      <alignment horizontal="right"/>
    </xf>
    <xf numFmtId="0" fontId="34" fillId="0" borderId="0" xfId="0" applyFont="1" applyBorder="1"/>
    <xf numFmtId="0" fontId="34" fillId="0" borderId="0" xfId="0" applyFont="1" applyBorder="1" applyAlignment="1">
      <alignment horizontal="left"/>
    </xf>
    <xf numFmtId="0" fontId="104" fillId="0" borderId="0" xfId="0" applyFont="1" applyBorder="1"/>
    <xf numFmtId="0" fontId="111" fillId="0" borderId="0" xfId="0" applyFont="1" applyBorder="1" applyAlignment="1">
      <alignment horizontal="center"/>
    </xf>
    <xf numFmtId="0" fontId="104" fillId="0" borderId="0" xfId="0" applyFont="1" applyBorder="1" applyAlignment="1">
      <alignment horizontal="center"/>
    </xf>
    <xf numFmtId="0" fontId="104" fillId="0" borderId="0" xfId="0" applyFont="1" applyBorder="1" applyAlignment="1">
      <alignment horizontal="right"/>
    </xf>
    <xf numFmtId="0" fontId="104" fillId="0" borderId="0" xfId="0" applyFont="1" applyBorder="1" applyAlignment="1">
      <alignment horizontal="left"/>
    </xf>
    <xf numFmtId="0" fontId="112" fillId="0" borderId="0" xfId="262" applyNumberFormat="1" applyFont="1" applyBorder="1"/>
    <xf numFmtId="0" fontId="112" fillId="0" borderId="0" xfId="262" applyFont="1" applyBorder="1"/>
    <xf numFmtId="0" fontId="110" fillId="0" borderId="0" xfId="0" applyFont="1" applyBorder="1" applyAlignment="1">
      <alignment horizontal="right"/>
    </xf>
    <xf numFmtId="0" fontId="110" fillId="0" borderId="0" xfId="0" applyFont="1" applyBorder="1" applyAlignment="1">
      <alignment horizontal="left"/>
    </xf>
    <xf numFmtId="0" fontId="113" fillId="0" borderId="0" xfId="0" applyFont="1" applyBorder="1" applyAlignment="1">
      <alignment horizontal="center"/>
    </xf>
    <xf numFmtId="0" fontId="16" fillId="0" borderId="0" xfId="0" applyFont="1" applyBorder="1" applyAlignment="1">
      <alignment horizontal="center"/>
    </xf>
    <xf numFmtId="1" fontId="36" fillId="0" borderId="0" xfId="0" applyNumberFormat="1" applyFont="1" applyBorder="1" applyAlignment="1">
      <alignment horizontal="center"/>
    </xf>
    <xf numFmtId="164" fontId="113" fillId="0" borderId="0" xfId="0" applyNumberFormat="1" applyFont="1" applyBorder="1" applyAlignment="1">
      <alignment horizontal="center"/>
    </xf>
    <xf numFmtId="164" fontId="36" fillId="0" borderId="0" xfId="0" applyNumberFormat="1" applyFont="1" applyBorder="1" applyAlignment="1">
      <alignment horizontal="center"/>
    </xf>
    <xf numFmtId="0" fontId="36" fillId="0" borderId="0" xfId="0" applyFont="1" applyBorder="1" applyAlignment="1">
      <alignment horizontal="center"/>
    </xf>
    <xf numFmtId="164" fontId="16" fillId="0" borderId="0" xfId="0" applyNumberFormat="1" applyFont="1" applyBorder="1" applyAlignment="1">
      <alignment horizontal="right"/>
    </xf>
    <xf numFmtId="0" fontId="16" fillId="0" borderId="0" xfId="0" applyFont="1" applyBorder="1" applyAlignment="1">
      <alignment horizontal="left"/>
    </xf>
    <xf numFmtId="167" fontId="16" fillId="0" borderId="0" xfId="0" applyNumberFormat="1" applyFont="1" applyBorder="1" applyAlignment="1">
      <alignment horizontal="center"/>
    </xf>
    <xf numFmtId="0" fontId="113" fillId="0" borderId="0" xfId="0" applyFont="1" applyBorder="1"/>
    <xf numFmtId="1" fontId="16" fillId="0" borderId="0" xfId="0" applyNumberFormat="1" applyFont="1" applyBorder="1" applyAlignment="1">
      <alignment horizontal="center"/>
    </xf>
    <xf numFmtId="0" fontId="114" fillId="0" borderId="0" xfId="0" applyFont="1" applyBorder="1"/>
    <xf numFmtId="1" fontId="113" fillId="0" borderId="0" xfId="0" applyNumberFormat="1" applyFont="1" applyBorder="1" applyAlignment="1">
      <alignment horizontal="center"/>
    </xf>
    <xf numFmtId="0" fontId="111" fillId="0" borderId="0" xfId="0" applyFont="1" applyBorder="1"/>
    <xf numFmtId="0" fontId="35" fillId="0" borderId="0" xfId="0" applyFont="1" applyBorder="1"/>
    <xf numFmtId="0" fontId="16" fillId="0" borderId="0" xfId="0" applyFont="1" applyBorder="1" applyAlignment="1">
      <alignment horizontal="right"/>
    </xf>
    <xf numFmtId="0" fontId="110" fillId="0" borderId="0" xfId="0" applyFont="1" applyBorder="1"/>
    <xf numFmtId="0" fontId="115" fillId="0" borderId="0" xfId="0" applyFont="1" applyBorder="1"/>
    <xf numFmtId="0" fontId="116" fillId="0" borderId="0" xfId="0" applyFont="1" applyBorder="1" applyAlignment="1">
      <alignment horizontal="center"/>
    </xf>
    <xf numFmtId="0" fontId="117" fillId="0" borderId="0" xfId="0" applyFont="1" applyBorder="1" applyAlignment="1">
      <alignment horizontal="center"/>
    </xf>
    <xf numFmtId="0" fontId="118" fillId="0" borderId="0" xfId="0" applyFont="1" applyBorder="1" applyAlignment="1">
      <alignment horizontal="center"/>
    </xf>
    <xf numFmtId="0" fontId="119" fillId="0" borderId="0" xfId="0" applyFont="1" applyBorder="1"/>
    <xf numFmtId="0" fontId="36" fillId="0" borderId="0" xfId="0" applyFont="1" applyBorder="1"/>
    <xf numFmtId="0" fontId="120" fillId="0" borderId="0" xfId="0" applyFont="1" applyBorder="1"/>
    <xf numFmtId="0" fontId="121" fillId="0" borderId="0" xfId="0" applyFont="1" applyBorder="1"/>
    <xf numFmtId="0" fontId="122" fillId="0" borderId="0" xfId="0" applyFont="1" applyBorder="1"/>
    <xf numFmtId="17" fontId="113" fillId="0" borderId="0" xfId="0" applyNumberFormat="1" applyFont="1" applyBorder="1" applyAlignment="1">
      <alignment horizontal="center"/>
    </xf>
    <xf numFmtId="17" fontId="16" fillId="0" borderId="0" xfId="0" applyNumberFormat="1" applyFont="1" applyBorder="1" applyAlignment="1">
      <alignment horizontal="center"/>
    </xf>
    <xf numFmtId="0" fontId="123" fillId="0" borderId="0" xfId="0" applyFont="1" applyBorder="1"/>
    <xf numFmtId="0" fontId="35" fillId="0" borderId="0" xfId="0" applyFont="1" applyBorder="1" applyAlignment="1">
      <alignment horizontal="center"/>
    </xf>
    <xf numFmtId="0" fontId="124" fillId="0" borderId="0" xfId="0" applyFont="1" applyBorder="1"/>
    <xf numFmtId="0" fontId="125" fillId="0" borderId="0" xfId="0" applyFont="1" applyBorder="1"/>
    <xf numFmtId="0" fontId="118" fillId="0" borderId="0" xfId="0" applyFont="1" applyBorder="1"/>
    <xf numFmtId="0" fontId="126" fillId="0" borderId="0" xfId="0" applyFont="1" applyBorder="1"/>
    <xf numFmtId="0" fontId="127" fillId="0" borderId="0" xfId="0" applyFont="1" applyBorder="1"/>
    <xf numFmtId="2" fontId="113" fillId="0" borderId="0" xfId="0" applyNumberFormat="1" applyFont="1" applyBorder="1" applyAlignment="1">
      <alignment horizontal="center"/>
    </xf>
    <xf numFmtId="2" fontId="16" fillId="0" borderId="0" xfId="0" applyNumberFormat="1" applyFont="1" applyBorder="1" applyAlignment="1">
      <alignment horizontal="center"/>
    </xf>
    <xf numFmtId="0" fontId="128" fillId="0" borderId="0" xfId="0" applyFont="1" applyBorder="1"/>
    <xf numFmtId="2" fontId="37" fillId="0" borderId="0" xfId="0" applyNumberFormat="1" applyFont="1" applyFill="1" applyBorder="1" applyAlignment="1">
      <alignment horizontal="left" vertical="center"/>
    </xf>
    <xf numFmtId="0" fontId="106" fillId="0" borderId="0" xfId="0" applyFont="1"/>
    <xf numFmtId="0" fontId="105" fillId="0" borderId="0" xfId="0" applyFont="1"/>
  </cellXfs>
  <cellStyles count="368">
    <cellStyle name="2 dp" xfId="1"/>
    <cellStyle name="20% - Accent1 2" xfId="2"/>
    <cellStyle name="20% - Accent1 2 2" xfId="3"/>
    <cellStyle name="20% - Accent1 2 3" xfId="4"/>
    <cellStyle name="20% - Accent1 3" xfId="5"/>
    <cellStyle name="20% - Accent1 3 2" xfId="6"/>
    <cellStyle name="20% - Accent1 3 3" xfId="7"/>
    <cellStyle name="20% - Accent1 3 4" xfId="8"/>
    <cellStyle name="20% - Accent1 4" xfId="9"/>
    <cellStyle name="20% - Accent1 5" xfId="10"/>
    <cellStyle name="20% - Accent1 6" xfId="11"/>
    <cellStyle name="20% - Accent2 2" xfId="12"/>
    <cellStyle name="20% - Accent3 2" xfId="13"/>
    <cellStyle name="20% - Accent4 2" xfId="14"/>
    <cellStyle name="20% - Accent4 3" xfId="15"/>
    <cellStyle name="20% - Accent4 3 2" xfId="16"/>
    <cellStyle name="20% - Accent4 3 3" xfId="17"/>
    <cellStyle name="20% - Accent4 3 4" xfId="18"/>
    <cellStyle name="20% - Accent4 4" xfId="19"/>
    <cellStyle name="20% - Accent4 5" xfId="20"/>
    <cellStyle name="20% - Accent4 6" xfId="21"/>
    <cellStyle name="20% - Accent5 2" xfId="22"/>
    <cellStyle name="20% - Accent6 2" xfId="23"/>
    <cellStyle name="40% - Accent1 2" xfId="24"/>
    <cellStyle name="40% - Accent1 2 2" xfId="25"/>
    <cellStyle name="40% - Accent1 2 3" xfId="26"/>
    <cellStyle name="40% - Accent1 3" xfId="27"/>
    <cellStyle name="40% - Accent1 3 2" xfId="28"/>
    <cellStyle name="40% - Accent1 3 3" xfId="29"/>
    <cellStyle name="40% - Accent1 3 4" xfId="30"/>
    <cellStyle name="40% - Accent1 4" xfId="31"/>
    <cellStyle name="40% - Accent1 5" xfId="32"/>
    <cellStyle name="40% - Accent1 6" xfId="33"/>
    <cellStyle name="40% - Accent2 2" xfId="34"/>
    <cellStyle name="40% - Accent3 2" xfId="35"/>
    <cellStyle name="40% - Accent4 2" xfId="36"/>
    <cellStyle name="40% - Accent4 2 2" xfId="37"/>
    <cellStyle name="40% - Accent4 2 3" xfId="38"/>
    <cellStyle name="40% - Accent4 3" xfId="39"/>
    <cellStyle name="40% - Accent4 3 2" xfId="40"/>
    <cellStyle name="40% - Accent4 3 3" xfId="41"/>
    <cellStyle name="40% - Accent4 3 4" xfId="42"/>
    <cellStyle name="40% - Accent4 4" xfId="43"/>
    <cellStyle name="40% - Accent4 5" xfId="44"/>
    <cellStyle name="40% - Accent4 6" xfId="45"/>
    <cellStyle name="40% - Accent5 2" xfId="46"/>
    <cellStyle name="40% - Accent5 2 2" xfId="47"/>
    <cellStyle name="40% - Accent5 2 3" xfId="48"/>
    <cellStyle name="40% - Accent5 3" xfId="49"/>
    <cellStyle name="40% - Accent5 3 2" xfId="50"/>
    <cellStyle name="40% - Accent5 3 3" xfId="51"/>
    <cellStyle name="40% - Accent5 3 4" xfId="52"/>
    <cellStyle name="40% - Accent5 4" xfId="53"/>
    <cellStyle name="40% - Accent5 5" xfId="54"/>
    <cellStyle name="40% - Accent5 6" xfId="55"/>
    <cellStyle name="40% - Accent6 2" xfId="56"/>
    <cellStyle name="40% - Accent6 2 2" xfId="57"/>
    <cellStyle name="40% - Accent6 2 3" xfId="58"/>
    <cellStyle name="40% - Accent6 3" xfId="59"/>
    <cellStyle name="40% - Accent6 3 2" xfId="60"/>
    <cellStyle name="40% - Accent6 3 3" xfId="61"/>
    <cellStyle name="40% - Accent6 3 4" xfId="62"/>
    <cellStyle name="40% - Accent6 4" xfId="63"/>
    <cellStyle name="40% - Accent6 5" xfId="64"/>
    <cellStyle name="40% - Accent6 6" xfId="65"/>
    <cellStyle name="60% - Accent1 2" xfId="66"/>
    <cellStyle name="60% - Accent1 2 2" xfId="67"/>
    <cellStyle name="60% - Accent1 2 3" xfId="68"/>
    <cellStyle name="60% - Accent1 3" xfId="69"/>
    <cellStyle name="60% - Accent1 3 2" xfId="70"/>
    <cellStyle name="60% - Accent1 3 3" xfId="71"/>
    <cellStyle name="60% - Accent1 3 4" xfId="72"/>
    <cellStyle name="60% - Accent1 4" xfId="73"/>
    <cellStyle name="60% - Accent1 5" xfId="74"/>
    <cellStyle name="60% - Accent1 6" xfId="75"/>
    <cellStyle name="60% - Accent2 2" xfId="76"/>
    <cellStyle name="60% - Accent2 2 2" xfId="77"/>
    <cellStyle name="60% - Accent2 2 3" xfId="78"/>
    <cellStyle name="60% - Accent2 3" xfId="79"/>
    <cellStyle name="60% - Accent2 3 2" xfId="80"/>
    <cellStyle name="60% - Accent2 3 3" xfId="81"/>
    <cellStyle name="60% - Accent2 3 4" xfId="82"/>
    <cellStyle name="60% - Accent2 4" xfId="83"/>
    <cellStyle name="60% - Accent2 5" xfId="84"/>
    <cellStyle name="60% - Accent2 6" xfId="85"/>
    <cellStyle name="60% - Accent3 2" xfId="86"/>
    <cellStyle name="60% - Accent3 2 2" xfId="87"/>
    <cellStyle name="60% - Accent3 2 3" xfId="88"/>
    <cellStyle name="60% - Accent3 3" xfId="89"/>
    <cellStyle name="60% - Accent3 3 2" xfId="90"/>
    <cellStyle name="60% - Accent3 3 3" xfId="91"/>
    <cellStyle name="60% - Accent3 3 4" xfId="92"/>
    <cellStyle name="60% - Accent3 4" xfId="93"/>
    <cellStyle name="60% - Accent3 5" xfId="94"/>
    <cellStyle name="60% - Accent3 6" xfId="95"/>
    <cellStyle name="60% - Accent4 2" xfId="96"/>
    <cellStyle name="60% - Accent4 2 2" xfId="97"/>
    <cellStyle name="60% - Accent4 2 3" xfId="98"/>
    <cellStyle name="60% - Accent4 3" xfId="99"/>
    <cellStyle name="60% - Accent4 3 2" xfId="100"/>
    <cellStyle name="60% - Accent4 3 3" xfId="101"/>
    <cellStyle name="60% - Accent4 3 4" xfId="102"/>
    <cellStyle name="60% - Accent4 4" xfId="103"/>
    <cellStyle name="60% - Accent4 5" xfId="104"/>
    <cellStyle name="60% - Accent4 6" xfId="105"/>
    <cellStyle name="60% - Accent5 2" xfId="106"/>
    <cellStyle name="60% - Accent5 2 2" xfId="107"/>
    <cellStyle name="60% - Accent5 2 3" xfId="108"/>
    <cellStyle name="60% - Accent5 3" xfId="109"/>
    <cellStyle name="60% - Accent5 3 2" xfId="110"/>
    <cellStyle name="60% - Accent5 3 3" xfId="111"/>
    <cellStyle name="60% - Accent5 3 4" xfId="112"/>
    <cellStyle name="60% - Accent5 4" xfId="113"/>
    <cellStyle name="60% - Accent5 5" xfId="114"/>
    <cellStyle name="60% - Accent5 6" xfId="115"/>
    <cellStyle name="60% - Accent6 2" xfId="116"/>
    <cellStyle name="Accent1 2" xfId="117"/>
    <cellStyle name="Accent1 2 2" xfId="118"/>
    <cellStyle name="Accent1 2 3" xfId="119"/>
    <cellStyle name="Accent1 3" xfId="120"/>
    <cellStyle name="Accent1 3 2" xfId="121"/>
    <cellStyle name="Accent1 3 3" xfId="122"/>
    <cellStyle name="Accent1 3 4" xfId="123"/>
    <cellStyle name="Accent1 4" xfId="124"/>
    <cellStyle name="Accent1 5" xfId="125"/>
    <cellStyle name="Accent1 6" xfId="126"/>
    <cellStyle name="Accent2 2" xfId="127"/>
    <cellStyle name="Accent2 2 2" xfId="128"/>
    <cellStyle name="Accent2 2 3" xfId="129"/>
    <cellStyle name="Accent2 3" xfId="130"/>
    <cellStyle name="Accent2 3 2" xfId="131"/>
    <cellStyle name="Accent2 3 3" xfId="132"/>
    <cellStyle name="Accent2 3 4" xfId="133"/>
    <cellStyle name="Accent2 4" xfId="134"/>
    <cellStyle name="Accent2 5" xfId="135"/>
    <cellStyle name="Accent2 6" xfId="136"/>
    <cellStyle name="Accent3 2" xfId="137"/>
    <cellStyle name="Accent3 2 2" xfId="138"/>
    <cellStyle name="Accent3 2 3" xfId="139"/>
    <cellStyle name="Accent3 3" xfId="140"/>
    <cellStyle name="Accent3 3 2" xfId="141"/>
    <cellStyle name="Accent3 3 3" xfId="142"/>
    <cellStyle name="Accent3 3 4" xfId="143"/>
    <cellStyle name="Accent3 4" xfId="144"/>
    <cellStyle name="Accent3 5" xfId="145"/>
    <cellStyle name="Accent3 6" xfId="146"/>
    <cellStyle name="Accent4 2" xfId="147"/>
    <cellStyle name="Accent5 2" xfId="148"/>
    <cellStyle name="Accent6 2" xfId="149"/>
    <cellStyle name="Accent6 2 2" xfId="150"/>
    <cellStyle name="Accent6 2 3" xfId="151"/>
    <cellStyle name="Accent6 3" xfId="152"/>
    <cellStyle name="Accent6 3 2" xfId="153"/>
    <cellStyle name="Accent6 3 3" xfId="154"/>
    <cellStyle name="Accent6 3 4" xfId="155"/>
    <cellStyle name="Accent6 4" xfId="156"/>
    <cellStyle name="Accent6 5" xfId="157"/>
    <cellStyle name="Accent6 6" xfId="158"/>
    <cellStyle name="Accent6 7" xfId="159"/>
    <cellStyle name="Bad" xfId="160" builtinId="27"/>
    <cellStyle name="Bad 2" xfId="161"/>
    <cellStyle name="Bad 2 2" xfId="162"/>
    <cellStyle name="Bad 2 3" xfId="163"/>
    <cellStyle name="Bad 3" xfId="164"/>
    <cellStyle name="Bad 3 2" xfId="165"/>
    <cellStyle name="Bad 3 3" xfId="166"/>
    <cellStyle name="Bad 3 4" xfId="167"/>
    <cellStyle name="Bad 4" xfId="168"/>
    <cellStyle name="Bad 5" xfId="169"/>
    <cellStyle name="Bad 6" xfId="170"/>
    <cellStyle name="Bad 7" xfId="171"/>
    <cellStyle name="BAROMETROS_TITULOS" xfId="172"/>
    <cellStyle name="Calculation 2" xfId="173"/>
    <cellStyle name="Calculation 2 2" xfId="174"/>
    <cellStyle name="Calculation 2 3" xfId="175"/>
    <cellStyle name="Calculation 3" xfId="176"/>
    <cellStyle name="Calculation 3 2" xfId="177"/>
    <cellStyle name="Calculation 3 3" xfId="178"/>
    <cellStyle name="Calculation 3 4" xfId="179"/>
    <cellStyle name="Calculation 4" xfId="180"/>
    <cellStyle name="Calculation 5" xfId="181"/>
    <cellStyle name="Calculation 6" xfId="182"/>
    <cellStyle name="Calculation 7" xfId="183"/>
    <cellStyle name="CALCULOS BAROMETROS" xfId="184"/>
    <cellStyle name="CALCULOS MINERALES" xfId="185"/>
    <cellStyle name="CALCULOS TERMOMETROS" xfId="186"/>
    <cellStyle name="Check Cell 2" xfId="187"/>
    <cellStyle name="Comma 2" xfId="188"/>
    <cellStyle name="Comma 3" xfId="189"/>
    <cellStyle name="Comma 4" xfId="190"/>
    <cellStyle name="Comma 5" xfId="191"/>
    <cellStyle name="Comma 6" xfId="192"/>
    <cellStyle name="DATA" xfId="193"/>
    <cellStyle name="DATA NUMBERS" xfId="194"/>
    <cellStyle name="Explanatory Text 2" xfId="195"/>
    <cellStyle name="Good 2" xfId="196"/>
    <cellStyle name="Good 2 2" xfId="197"/>
    <cellStyle name="Good 2 3" xfId="198"/>
    <cellStyle name="Good 3" xfId="199"/>
    <cellStyle name="Good 3 2" xfId="200"/>
    <cellStyle name="Good 3 3" xfId="201"/>
    <cellStyle name="Good 3 4" xfId="202"/>
    <cellStyle name="Good 4" xfId="203"/>
    <cellStyle name="Good 5" xfId="204"/>
    <cellStyle name="Good 6" xfId="205"/>
    <cellStyle name="Heading" xfId="206"/>
    <cellStyle name="Heading 1 2" xfId="207"/>
    <cellStyle name="Heading 1 2 2" xfId="208"/>
    <cellStyle name="Heading 1 2 3" xfId="209"/>
    <cellStyle name="Heading 1 3" xfId="210"/>
    <cellStyle name="Heading 1 3 2" xfId="211"/>
    <cellStyle name="Heading 1 3 3" xfId="212"/>
    <cellStyle name="Heading 1 3 4" xfId="213"/>
    <cellStyle name="Heading 1 4" xfId="214"/>
    <cellStyle name="Heading 1 5" xfId="215"/>
    <cellStyle name="Heading 1 6" xfId="216"/>
    <cellStyle name="Heading 2 2" xfId="217"/>
    <cellStyle name="Heading 2 2 2" xfId="218"/>
    <cellStyle name="Heading 2 2 3" xfId="219"/>
    <cellStyle name="Heading 2 3" xfId="220"/>
    <cellStyle name="Heading 2 3 2" xfId="221"/>
    <cellStyle name="Heading 2 3 3" xfId="222"/>
    <cellStyle name="Heading 2 3 4" xfId="223"/>
    <cellStyle name="Heading 2 4" xfId="224"/>
    <cellStyle name="Heading 2 5" xfId="225"/>
    <cellStyle name="Heading 2 6" xfId="226"/>
    <cellStyle name="Heading 3 2" xfId="227"/>
    <cellStyle name="Heading 3 2 2" xfId="228"/>
    <cellStyle name="Heading 3 2 3" xfId="229"/>
    <cellStyle name="Heading 3 3" xfId="230"/>
    <cellStyle name="Heading 3 3 2" xfId="231"/>
    <cellStyle name="Heading 3 3 3" xfId="232"/>
    <cellStyle name="Heading 3 3 4" xfId="233"/>
    <cellStyle name="Heading 3 4" xfId="234"/>
    <cellStyle name="Heading 3 5" xfId="235"/>
    <cellStyle name="Heading 3 6" xfId="236"/>
    <cellStyle name="Heading 4 2" xfId="237"/>
    <cellStyle name="Input 2" xfId="238"/>
    <cellStyle name="LETRA OLIVA" xfId="239"/>
    <cellStyle name="LETRA ROJA" xfId="240"/>
    <cellStyle name="LETRA VIOLETA" xfId="241"/>
    <cellStyle name="Linked Cell 2" xfId="242"/>
    <cellStyle name="Linked Cell 2 2" xfId="243"/>
    <cellStyle name="Linked Cell 2 3" xfId="244"/>
    <cellStyle name="Linked Cell 3" xfId="245"/>
    <cellStyle name="Linked Cell 3 2" xfId="246"/>
    <cellStyle name="Linked Cell 3 3" xfId="247"/>
    <cellStyle name="Linked Cell 3 4" xfId="248"/>
    <cellStyle name="Linked Cell 4" xfId="249"/>
    <cellStyle name="Linked Cell 5" xfId="250"/>
    <cellStyle name="Linked Cell 6" xfId="251"/>
    <cellStyle name="Linked Cell 7" xfId="252"/>
    <cellStyle name="Neutral 2" xfId="253"/>
    <cellStyle name="Neutral 3" xfId="254"/>
    <cellStyle name="Neutral 3 2" xfId="255"/>
    <cellStyle name="Neutral 3 3" xfId="256"/>
    <cellStyle name="Neutral 3 4" xfId="257"/>
    <cellStyle name="Neutral 4" xfId="258"/>
    <cellStyle name="Neutral 5" xfId="259"/>
    <cellStyle name="Neutral 6" xfId="260"/>
    <cellStyle name="NOMBRES MINERALES" xfId="261"/>
    <cellStyle name="Normal" xfId="0" builtinId="0"/>
    <cellStyle name="Normal 10" xfId="262"/>
    <cellStyle name="Normal 11" xfId="263"/>
    <cellStyle name="Normal 11 2" xfId="264"/>
    <cellStyle name="Normal 12" xfId="265"/>
    <cellStyle name="Normal 13" xfId="266"/>
    <cellStyle name="Normal 14" xfId="267"/>
    <cellStyle name="Normal 15" xfId="268"/>
    <cellStyle name="Normal 16" xfId="269"/>
    <cellStyle name="Normal 2" xfId="270"/>
    <cellStyle name="Normal 2 2" xfId="271"/>
    <cellStyle name="Normal 2 2 2" xfId="272"/>
    <cellStyle name="Normal 2 2 3" xfId="273"/>
    <cellStyle name="Normal 2 3" xfId="274"/>
    <cellStyle name="Normal 2 4" xfId="275"/>
    <cellStyle name="Normal 2 5" xfId="276"/>
    <cellStyle name="Normal 3" xfId="277"/>
    <cellStyle name="Normal 3 2" xfId="278"/>
    <cellStyle name="Normal 3 3" xfId="279"/>
    <cellStyle name="Normal 3 4" xfId="280"/>
    <cellStyle name="Normal 4" xfId="281"/>
    <cellStyle name="Normal 5" xfId="282"/>
    <cellStyle name="Normal 6" xfId="283"/>
    <cellStyle name="Normal 7" xfId="284"/>
    <cellStyle name="Normal 7 2" xfId="285"/>
    <cellStyle name="Normal 7 3" xfId="286"/>
    <cellStyle name="Normal 8" xfId="287"/>
    <cellStyle name="Normal 9" xfId="288"/>
    <cellStyle name="Normal 9 2" xfId="289"/>
    <cellStyle name="Normal 9 3" xfId="290"/>
    <cellStyle name="Normal 9 3 2" xfId="291"/>
    <cellStyle name="Normal 9 4" xfId="292"/>
    <cellStyle name="Note 10" xfId="293"/>
    <cellStyle name="Note 11" xfId="294"/>
    <cellStyle name="Note 12" xfId="295"/>
    <cellStyle name="Note 2" xfId="296"/>
    <cellStyle name="Note 2 2" xfId="297"/>
    <cellStyle name="Note 2 2 2" xfId="298"/>
    <cellStyle name="Note 2 3" xfId="299"/>
    <cellStyle name="Note 2 3 2" xfId="300"/>
    <cellStyle name="Note 2 3 3" xfId="301"/>
    <cellStyle name="Note 2 3 4" xfId="302"/>
    <cellStyle name="Note 2 4" xfId="303"/>
    <cellStyle name="Note 2 5" xfId="304"/>
    <cellStyle name="Note 3" xfId="305"/>
    <cellStyle name="Note 3 2" xfId="306"/>
    <cellStyle name="Note 3 3" xfId="307"/>
    <cellStyle name="Note 3 3 2" xfId="308"/>
    <cellStyle name="Note 3 4" xfId="309"/>
    <cellStyle name="Note 4" xfId="310"/>
    <cellStyle name="Note 4 2" xfId="311"/>
    <cellStyle name="Note 4 3" xfId="312"/>
    <cellStyle name="Note 4 3 2" xfId="313"/>
    <cellStyle name="Note 4 4" xfId="314"/>
    <cellStyle name="Note 5" xfId="315"/>
    <cellStyle name="Note 5 2" xfId="316"/>
    <cellStyle name="Note 5 3" xfId="317"/>
    <cellStyle name="Note 6" xfId="318"/>
    <cellStyle name="Note 6 2" xfId="319"/>
    <cellStyle name="Note 6 3" xfId="320"/>
    <cellStyle name="Note 6 4" xfId="321"/>
    <cellStyle name="Note 7" xfId="322"/>
    <cellStyle name="Note 8" xfId="323"/>
    <cellStyle name="Note 9" xfId="324"/>
    <cellStyle name="Output 2" xfId="325"/>
    <cellStyle name="OXIGENOS" xfId="326"/>
    <cellStyle name="Pal12azulCNT" xfId="327"/>
    <cellStyle name="Pal12CyanCNT" xfId="328"/>
    <cellStyle name="Pal12GraCNT" xfId="329"/>
    <cellStyle name="Pal12MagentaCNT" xfId="330"/>
    <cellStyle name="Pal12MarinoCNT" xfId="331"/>
    <cellStyle name="Pal12MostazaCNT" xfId="332"/>
    <cellStyle name="Pal12NegCNT" xfId="333"/>
    <cellStyle name="Pal12NegroCNT" xfId="334"/>
    <cellStyle name="Pal12PlomoCNT" xfId="335"/>
    <cellStyle name="PAL12SbVioCNT" xfId="336"/>
    <cellStyle name="Pal12TurCNT" xfId="337"/>
    <cellStyle name="Pal12VerdeCNT" xfId="338"/>
    <cellStyle name="PARAMETROS A CALCULAR" xfId="339"/>
    <cellStyle name="Percent 2" xfId="340"/>
    <cellStyle name="Percent 3" xfId="341"/>
    <cellStyle name="Percent 4" xfId="342"/>
    <cellStyle name="Percent 5" xfId="343"/>
    <cellStyle name="Percent 6" xfId="344"/>
    <cellStyle name="SAMPLE" xfId="345"/>
    <cellStyle name="SAMPLE 2" xfId="346"/>
    <cellStyle name="SubHead" xfId="347"/>
    <cellStyle name="TERMOMETROS_TITULOS" xfId="348"/>
    <cellStyle name="ThreeDP" xfId="349"/>
    <cellStyle name="TITULO DATA" xfId="350"/>
    <cellStyle name="TITULO OXIGENOS" xfId="351"/>
    <cellStyle name="Total 2" xfId="352"/>
    <cellStyle name="Total 2 2" xfId="353"/>
    <cellStyle name="Total 2 3" xfId="354"/>
    <cellStyle name="Total 3" xfId="355"/>
    <cellStyle name="Total 3 2" xfId="356"/>
    <cellStyle name="Total 3 3" xfId="357"/>
    <cellStyle name="Total 3 4" xfId="358"/>
    <cellStyle name="Total 4" xfId="359"/>
    <cellStyle name="Total 5" xfId="360"/>
    <cellStyle name="Total 6" xfId="361"/>
    <cellStyle name="TwoDP" xfId="362"/>
    <cellStyle name="VALORES BAROMETROS" xfId="363"/>
    <cellStyle name="VALORES PRESION" xfId="364"/>
    <cellStyle name="VALORES TEMPERATURA" xfId="365"/>
    <cellStyle name="VALORES TERMOMETROS" xfId="366"/>
    <cellStyle name="Warning Text 2" xfId="3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20"/>
  <sheetViews>
    <sheetView zoomScaleNormal="100" workbookViewId="0"/>
  </sheetViews>
  <sheetFormatPr defaultRowHeight="12.75"/>
  <cols>
    <col min="1" max="1" width="13.125" style="121" bestFit="1" customWidth="1"/>
    <col min="2" max="2" width="4.625" style="122" bestFit="1" customWidth="1"/>
    <col min="3" max="3" width="23.75" style="122" bestFit="1" customWidth="1"/>
    <col min="4" max="4" width="2.875" style="123" customWidth="1"/>
    <col min="5" max="5" width="8.75" style="123" bestFit="1" customWidth="1"/>
    <col min="6" max="6" width="5.75" style="123" bestFit="1" customWidth="1"/>
    <col min="7" max="7" width="7.5" style="123" bestFit="1" customWidth="1"/>
    <col min="8" max="8" width="4.75" style="123" bestFit="1" customWidth="1"/>
    <col min="9" max="9" width="3.75" style="123" customWidth="1"/>
    <col min="10" max="10" width="3.875" style="123" bestFit="1" customWidth="1"/>
    <col min="11" max="11" width="2.5" style="123" customWidth="1"/>
    <col min="12" max="12" width="12.125" style="123" bestFit="1" customWidth="1"/>
    <col min="13" max="13" width="4.625" style="123" bestFit="1" customWidth="1"/>
    <col min="14" max="14" width="22.625" style="123" bestFit="1" customWidth="1"/>
    <col min="15" max="15" width="2.75" style="123" customWidth="1"/>
    <col min="16" max="16" width="8.75" style="124" bestFit="1" customWidth="1"/>
    <col min="17" max="17" width="5.5" style="124" bestFit="1" customWidth="1"/>
    <col min="18" max="18" width="5.25" style="124" bestFit="1" customWidth="1"/>
    <col min="19" max="19" width="5.5" style="124" bestFit="1" customWidth="1"/>
    <col min="20" max="16384" width="9" style="124"/>
  </cols>
  <sheetData>
    <row r="1" spans="1:19">
      <c r="A1" s="121" t="s">
        <v>187</v>
      </c>
      <c r="E1" s="123" t="s">
        <v>154</v>
      </c>
      <c r="L1" s="123" t="s">
        <v>195</v>
      </c>
      <c r="P1" s="124" t="s">
        <v>155</v>
      </c>
    </row>
    <row r="2" spans="1:19">
      <c r="A2" s="125" t="s">
        <v>124</v>
      </c>
      <c r="B2" s="122" t="s">
        <v>123</v>
      </c>
      <c r="C2" s="122" t="s">
        <v>73</v>
      </c>
      <c r="D2" s="126"/>
      <c r="E2" s="126" t="s">
        <v>43</v>
      </c>
      <c r="F2" s="126" t="s">
        <v>44</v>
      </c>
      <c r="G2" s="126" t="s">
        <v>45</v>
      </c>
      <c r="H2" s="126" t="s">
        <v>46</v>
      </c>
      <c r="I2" s="126"/>
      <c r="J2" s="126" t="s">
        <v>122</v>
      </c>
      <c r="L2" s="127" t="s">
        <v>124</v>
      </c>
      <c r="M2" s="127" t="s">
        <v>123</v>
      </c>
      <c r="N2" s="127" t="s">
        <v>73</v>
      </c>
      <c r="O2" s="126"/>
      <c r="P2" s="126" t="s">
        <v>50</v>
      </c>
      <c r="Q2" s="126" t="s">
        <v>51</v>
      </c>
      <c r="R2" s="126" t="s">
        <v>52</v>
      </c>
      <c r="S2" s="126" t="s">
        <v>53</v>
      </c>
    </row>
    <row r="3" spans="1:19">
      <c r="A3" s="112" t="s">
        <v>121</v>
      </c>
      <c r="B3" s="122">
        <v>1</v>
      </c>
      <c r="C3" s="122" t="s">
        <v>120</v>
      </c>
      <c r="E3" s="123">
        <v>1.5271355370851372</v>
      </c>
      <c r="F3" s="123">
        <v>1.001412607256337</v>
      </c>
      <c r="G3" s="123">
        <v>0.1932640746573131</v>
      </c>
      <c r="H3" s="123">
        <v>0.11306555917301697</v>
      </c>
      <c r="J3" s="128">
        <v>595.19884018061043</v>
      </c>
      <c r="L3" s="127" t="s">
        <v>145</v>
      </c>
      <c r="M3" s="129">
        <v>1</v>
      </c>
      <c r="N3" s="129" t="s">
        <v>128</v>
      </c>
      <c r="O3" s="130"/>
      <c r="P3" s="124">
        <v>2.4292921127213445</v>
      </c>
      <c r="Q3" s="124">
        <v>0.25756750958007757</v>
      </c>
      <c r="R3" s="124">
        <v>0.15640228250296648</v>
      </c>
      <c r="S3" s="124">
        <v>0.17984233496268204</v>
      </c>
    </row>
    <row r="4" spans="1:19">
      <c r="A4" s="112" t="s">
        <v>119</v>
      </c>
      <c r="B4" s="122">
        <v>2</v>
      </c>
      <c r="C4" s="122" t="s">
        <v>75</v>
      </c>
      <c r="E4" s="123">
        <v>1.4539908406497342</v>
      </c>
      <c r="F4" s="123">
        <v>1.1301238263459004</v>
      </c>
      <c r="G4" s="123">
        <v>0.20309041280984452</v>
      </c>
      <c r="H4" s="123">
        <v>0.10919069374530073</v>
      </c>
      <c r="J4" s="128">
        <v>595.67053210941344</v>
      </c>
      <c r="L4" s="127" t="s">
        <v>144</v>
      </c>
      <c r="M4" s="129">
        <v>2</v>
      </c>
      <c r="N4" s="129" t="s">
        <v>128</v>
      </c>
      <c r="O4" s="130"/>
      <c r="P4" s="124">
        <v>2.4069018910498996</v>
      </c>
      <c r="Q4" s="124">
        <v>0.2483452619380335</v>
      </c>
      <c r="R4" s="124">
        <v>0.17191005597064618</v>
      </c>
      <c r="S4" s="124">
        <v>0.16950014991155887</v>
      </c>
    </row>
    <row r="5" spans="1:19">
      <c r="A5" s="112" t="s">
        <v>118</v>
      </c>
      <c r="B5" s="122">
        <v>3</v>
      </c>
      <c r="C5" s="122" t="s">
        <v>75</v>
      </c>
      <c r="E5" s="123">
        <v>1.5356977882040079</v>
      </c>
      <c r="F5" s="123">
        <v>1.0319396809700394</v>
      </c>
      <c r="G5" s="123">
        <v>0.15834784452859263</v>
      </c>
      <c r="H5" s="123">
        <v>0.12587046080565889</v>
      </c>
      <c r="J5" s="128">
        <v>617.08062922584998</v>
      </c>
      <c r="L5" s="127" t="s">
        <v>143</v>
      </c>
      <c r="M5" s="129">
        <v>3</v>
      </c>
      <c r="N5" s="129" t="s">
        <v>128</v>
      </c>
      <c r="O5" s="130"/>
      <c r="P5" s="124">
        <v>2.3925904264881024</v>
      </c>
      <c r="Q5" s="124">
        <v>0.23341326955500366</v>
      </c>
      <c r="R5" s="124">
        <v>0.17061340769440772</v>
      </c>
      <c r="S5" s="124">
        <v>0.18288857109844528</v>
      </c>
    </row>
    <row r="6" spans="1:19">
      <c r="A6" s="112" t="s">
        <v>117</v>
      </c>
      <c r="B6" s="122">
        <v>4</v>
      </c>
      <c r="C6" s="122" t="s">
        <v>68</v>
      </c>
      <c r="E6" s="123">
        <v>1.5279292168215488</v>
      </c>
      <c r="F6" s="123">
        <v>0.99624025788070669</v>
      </c>
      <c r="G6" s="123">
        <v>0.19255366510336125</v>
      </c>
      <c r="H6" s="123">
        <v>0.11305539216285519</v>
      </c>
      <c r="J6" s="128">
        <v>594.95707659033349</v>
      </c>
      <c r="L6" s="127" t="s">
        <v>142</v>
      </c>
      <c r="M6" s="129">
        <v>4</v>
      </c>
      <c r="N6" s="129" t="s">
        <v>125</v>
      </c>
      <c r="O6" s="130"/>
      <c r="P6" s="124">
        <v>2.423048066352635</v>
      </c>
      <c r="Q6" s="124">
        <v>0.23316004461341952</v>
      </c>
      <c r="R6" s="124">
        <v>0.15359262299477264</v>
      </c>
      <c r="S6" s="124">
        <v>0.18059443833569164</v>
      </c>
    </row>
    <row r="7" spans="1:19">
      <c r="A7" s="112" t="s">
        <v>116</v>
      </c>
      <c r="B7" s="122">
        <v>5</v>
      </c>
      <c r="C7" s="122" t="s">
        <v>68</v>
      </c>
      <c r="E7" s="123">
        <v>1.5530431275940086</v>
      </c>
      <c r="F7" s="123">
        <v>1.0076475044244555</v>
      </c>
      <c r="G7" s="123">
        <v>0.18598913750354007</v>
      </c>
      <c r="H7" s="123">
        <v>0.11258831091897568</v>
      </c>
      <c r="J7" s="128">
        <v>593.92500681934575</v>
      </c>
      <c r="L7" s="127" t="s">
        <v>141</v>
      </c>
      <c r="M7" s="129">
        <v>5</v>
      </c>
      <c r="N7" s="129" t="s">
        <v>125</v>
      </c>
      <c r="O7" s="130"/>
      <c r="P7" s="124">
        <v>2.3998510261304573</v>
      </c>
      <c r="Q7" s="124">
        <v>0.25731455556381705</v>
      </c>
      <c r="R7" s="124">
        <v>0.15323359913818613</v>
      </c>
      <c r="S7" s="124">
        <v>0.17642354309574582</v>
      </c>
    </row>
    <row r="8" spans="1:19">
      <c r="A8" s="112" t="s">
        <v>115</v>
      </c>
      <c r="B8" s="122">
        <v>6</v>
      </c>
      <c r="C8" s="122" t="s">
        <v>114</v>
      </c>
      <c r="E8" s="123">
        <v>1.3490440209577581</v>
      </c>
      <c r="F8" s="123">
        <v>1.1686461528547778</v>
      </c>
      <c r="G8" s="123">
        <v>0.11711498970159373</v>
      </c>
      <c r="H8" s="123">
        <v>0.17087883582063926</v>
      </c>
      <c r="J8" s="128">
        <v>679.53785149842781</v>
      </c>
      <c r="L8" s="127" t="s">
        <v>140</v>
      </c>
      <c r="M8" s="129">
        <v>6</v>
      </c>
      <c r="N8" s="129" t="s">
        <v>128</v>
      </c>
      <c r="O8" s="130"/>
      <c r="P8" s="124">
        <v>2.4135252660991986</v>
      </c>
      <c r="Q8" s="124">
        <v>0.32059810212427198</v>
      </c>
      <c r="R8" s="124">
        <v>0.13503966284093674</v>
      </c>
      <c r="S8" s="124">
        <v>0.12828627569289786</v>
      </c>
    </row>
    <row r="9" spans="1:19">
      <c r="A9" s="112" t="s">
        <v>113</v>
      </c>
      <c r="B9" s="122">
        <v>7</v>
      </c>
      <c r="C9" s="122" t="s">
        <v>112</v>
      </c>
      <c r="E9" s="123">
        <v>1.5621662038907667</v>
      </c>
      <c r="F9" s="123">
        <v>1.0133689376686077</v>
      </c>
      <c r="G9" s="123">
        <v>0.1803432058807044</v>
      </c>
      <c r="H9" s="123">
        <v>0.11246345467958911</v>
      </c>
      <c r="J9" s="128">
        <v>593.69174399694373</v>
      </c>
      <c r="L9" s="127" t="s">
        <v>139</v>
      </c>
      <c r="M9" s="129">
        <v>7</v>
      </c>
      <c r="N9" s="129" t="s">
        <v>126</v>
      </c>
      <c r="O9" s="130"/>
      <c r="P9" s="124">
        <v>2.4150486110667804</v>
      </c>
      <c r="Q9" s="124">
        <v>0.23462171449275263</v>
      </c>
      <c r="R9" s="124">
        <v>0.16133346141214083</v>
      </c>
      <c r="S9" s="124">
        <v>0.17890040065002555</v>
      </c>
    </row>
    <row r="10" spans="1:19">
      <c r="A10" s="112" t="s">
        <v>111</v>
      </c>
      <c r="B10" s="122">
        <v>8</v>
      </c>
      <c r="C10" s="122" t="s">
        <v>68</v>
      </c>
      <c r="E10" s="123">
        <v>1.5316156432516963</v>
      </c>
      <c r="F10" s="123">
        <v>0.98349513826433388</v>
      </c>
      <c r="G10" s="123">
        <v>0.21499886157017767</v>
      </c>
      <c r="H10" s="123">
        <v>0.10358606762852679</v>
      </c>
      <c r="J10" s="128">
        <v>576.05013839890796</v>
      </c>
      <c r="L10" s="127" t="s">
        <v>138</v>
      </c>
      <c r="M10" s="129">
        <v>8</v>
      </c>
      <c r="N10" s="129" t="s">
        <v>125</v>
      </c>
      <c r="O10" s="130"/>
      <c r="P10" s="124">
        <v>2.4584876691132149</v>
      </c>
      <c r="Q10" s="124">
        <v>0.24681793523960024</v>
      </c>
      <c r="R10" s="124">
        <v>0.14328729009874544</v>
      </c>
      <c r="S10" s="124">
        <v>0.16989671789471017</v>
      </c>
    </row>
    <row r="11" spans="1:19">
      <c r="A11" s="112" t="s">
        <v>110</v>
      </c>
      <c r="B11" s="122">
        <v>9</v>
      </c>
      <c r="C11" s="122" t="s">
        <v>68</v>
      </c>
      <c r="E11" s="123">
        <v>1.5597511362423389</v>
      </c>
      <c r="F11" s="123">
        <v>1.0150324817444678</v>
      </c>
      <c r="G11" s="123">
        <v>0.19254012493213724</v>
      </c>
      <c r="H11" s="123">
        <v>9.1285034900115136E-2</v>
      </c>
      <c r="J11" s="128">
        <v>547.9310800051876</v>
      </c>
      <c r="L11" s="127" t="s">
        <v>137</v>
      </c>
      <c r="M11" s="129">
        <v>9</v>
      </c>
      <c r="N11" s="129" t="s">
        <v>125</v>
      </c>
      <c r="O11" s="130"/>
      <c r="P11" s="124">
        <v>2.4311561564023942</v>
      </c>
      <c r="Q11" s="124">
        <v>0.24296376526746929</v>
      </c>
      <c r="R11" s="124">
        <v>0.16622385407619095</v>
      </c>
      <c r="S11" s="124">
        <v>0.16179615362562147</v>
      </c>
    </row>
    <row r="12" spans="1:19">
      <c r="A12" s="112" t="s">
        <v>109</v>
      </c>
      <c r="B12" s="122">
        <v>10</v>
      </c>
      <c r="C12" s="122" t="s">
        <v>108</v>
      </c>
      <c r="E12" s="123">
        <v>1.5015797579575028</v>
      </c>
      <c r="F12" s="123">
        <v>1.0022428354894117</v>
      </c>
      <c r="G12" s="123">
        <v>0.20755682410014464</v>
      </c>
      <c r="H12" s="123">
        <v>0.11194019811789757</v>
      </c>
      <c r="J12" s="128">
        <v>593.87697775458946</v>
      </c>
      <c r="L12" s="127" t="s">
        <v>136</v>
      </c>
      <c r="M12" s="129">
        <v>10</v>
      </c>
      <c r="N12" s="129" t="s">
        <v>125</v>
      </c>
      <c r="O12" s="130"/>
      <c r="P12" s="124">
        <v>2.4197750479026983</v>
      </c>
      <c r="Q12" s="124">
        <v>0.24256594508910792</v>
      </c>
      <c r="R12" s="124">
        <v>0.14465340095255699</v>
      </c>
      <c r="S12" s="124">
        <v>0.16851557052881169</v>
      </c>
    </row>
    <row r="13" spans="1:19">
      <c r="A13" s="112" t="s">
        <v>107</v>
      </c>
      <c r="B13" s="122">
        <v>11</v>
      </c>
      <c r="C13" s="122" t="s">
        <v>106</v>
      </c>
      <c r="E13" s="123">
        <v>1.3471643320345388</v>
      </c>
      <c r="F13" s="123">
        <v>1.1673762563260277</v>
      </c>
      <c r="G13" s="123">
        <v>0.14447565290561548</v>
      </c>
      <c r="H13" s="123">
        <v>0.15893634437358667</v>
      </c>
      <c r="J13" s="128">
        <v>668.10867441784364</v>
      </c>
      <c r="L13" s="127" t="s">
        <v>135</v>
      </c>
      <c r="M13" s="129">
        <v>11</v>
      </c>
      <c r="N13" s="129" t="s">
        <v>131</v>
      </c>
      <c r="O13" s="130"/>
      <c r="P13" s="124">
        <v>2.4153712693238676</v>
      </c>
      <c r="Q13" s="124">
        <v>0.3329935238269992</v>
      </c>
      <c r="R13" s="124">
        <v>0.13887764771585992</v>
      </c>
      <c r="S13" s="124">
        <v>0.12703141050258718</v>
      </c>
    </row>
    <row r="14" spans="1:19">
      <c r="A14" s="112" t="s">
        <v>107</v>
      </c>
      <c r="B14" s="122">
        <v>11</v>
      </c>
      <c r="C14" s="122" t="s">
        <v>106</v>
      </c>
      <c r="E14" s="123">
        <v>1.3471643320345388</v>
      </c>
      <c r="F14" s="123">
        <v>1.1673762563260277</v>
      </c>
      <c r="G14" s="123">
        <v>0.14447565290561548</v>
      </c>
      <c r="H14" s="123">
        <v>0.15893634437358667</v>
      </c>
      <c r="J14" s="128">
        <v>668.10867441784364</v>
      </c>
      <c r="L14" s="127" t="s">
        <v>134</v>
      </c>
      <c r="M14" s="129">
        <v>12</v>
      </c>
      <c r="N14" s="129" t="s">
        <v>133</v>
      </c>
      <c r="O14" s="130"/>
      <c r="P14" s="124">
        <v>2.4799226095143991</v>
      </c>
      <c r="Q14" s="124">
        <v>0.24421020421694306</v>
      </c>
      <c r="R14" s="124">
        <v>0.13558336005843896</v>
      </c>
      <c r="S14" s="124">
        <v>0.12536102217456357</v>
      </c>
    </row>
    <row r="15" spans="1:19">
      <c r="A15" s="112" t="s">
        <v>105</v>
      </c>
      <c r="B15" s="122">
        <v>12</v>
      </c>
      <c r="C15" s="122" t="s">
        <v>96</v>
      </c>
      <c r="E15" s="123">
        <v>1.4940652541605732</v>
      </c>
      <c r="F15" s="123">
        <v>1.0019493390173217</v>
      </c>
      <c r="G15" s="123">
        <v>0.17171551320964551</v>
      </c>
      <c r="H15" s="123">
        <v>0.13987125881957466</v>
      </c>
      <c r="J15" s="128">
        <v>636.26419944726615</v>
      </c>
      <c r="L15" s="127" t="s">
        <v>132</v>
      </c>
      <c r="M15" s="129">
        <v>13</v>
      </c>
      <c r="N15" s="129" t="s">
        <v>131</v>
      </c>
      <c r="O15" s="130"/>
      <c r="P15" s="124">
        <v>2.4393198786369461</v>
      </c>
      <c r="Q15" s="124">
        <v>0.25720459505385962</v>
      </c>
      <c r="R15" s="124">
        <v>0.13686324776271949</v>
      </c>
      <c r="S15" s="124">
        <v>0.15500837516207633</v>
      </c>
    </row>
    <row r="16" spans="1:19">
      <c r="A16" s="112" t="s">
        <v>104</v>
      </c>
      <c r="B16" s="122">
        <v>13</v>
      </c>
      <c r="C16" s="122" t="s">
        <v>68</v>
      </c>
      <c r="E16" s="123">
        <v>1.5610811731207297</v>
      </c>
      <c r="F16" s="123">
        <v>0.98471067312824145</v>
      </c>
      <c r="G16" s="123">
        <v>0.20341736918615072</v>
      </c>
      <c r="H16" s="123">
        <v>0.10153732873850277</v>
      </c>
      <c r="J16" s="128">
        <v>570.97071512676143</v>
      </c>
      <c r="L16" s="127" t="s">
        <v>130</v>
      </c>
      <c r="M16" s="129">
        <v>14</v>
      </c>
      <c r="N16" s="129" t="s">
        <v>125</v>
      </c>
      <c r="O16" s="130"/>
      <c r="P16" s="124">
        <v>2.4245912531995311</v>
      </c>
      <c r="Q16" s="124">
        <v>0.26924503856672172</v>
      </c>
      <c r="R16" s="124">
        <v>0.1286722194100178</v>
      </c>
      <c r="S16" s="124">
        <v>0.17212852775280671</v>
      </c>
    </row>
    <row r="17" spans="1:19">
      <c r="A17" s="112" t="s">
        <v>103</v>
      </c>
      <c r="B17" s="122">
        <v>14</v>
      </c>
      <c r="C17" s="122" t="s">
        <v>68</v>
      </c>
      <c r="E17" s="123">
        <v>1.4974935087171519</v>
      </c>
      <c r="F17" s="123">
        <v>1.0008022991054479</v>
      </c>
      <c r="G17" s="123">
        <v>0.21743175059897601</v>
      </c>
      <c r="H17" s="123">
        <v>0.10542091527400406</v>
      </c>
      <c r="J17" s="128">
        <v>581.47156916019367</v>
      </c>
      <c r="L17" s="127" t="s">
        <v>129</v>
      </c>
      <c r="M17" s="129">
        <v>15</v>
      </c>
      <c r="N17" s="129" t="s">
        <v>125</v>
      </c>
      <c r="O17" s="130"/>
      <c r="P17" s="124">
        <v>2.3992321636511749</v>
      </c>
      <c r="Q17" s="124">
        <v>0.24472996777266037</v>
      </c>
      <c r="R17" s="124">
        <v>0.15529987387244937</v>
      </c>
      <c r="S17" s="124">
        <v>0.18189654424502821</v>
      </c>
    </row>
    <row r="19" spans="1:19">
      <c r="A19" s="121" t="s">
        <v>239</v>
      </c>
    </row>
    <row r="20" spans="1:19">
      <c r="A20" s="121" t="s">
        <v>240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4645"/>
  <sheetViews>
    <sheetView zoomScaleNormal="100" workbookViewId="0"/>
  </sheetViews>
  <sheetFormatPr defaultColWidth="8.75" defaultRowHeight="12.75"/>
  <cols>
    <col min="1" max="1" width="12.375" style="132" bestFit="1" customWidth="1"/>
    <col min="2" max="2" width="22.375" style="146" customWidth="1"/>
    <col min="3" max="3" width="12.125" style="146" bestFit="1" customWidth="1"/>
    <col min="4" max="4" width="23.5" style="146" customWidth="1"/>
    <col min="5" max="5" width="6.125" style="146" bestFit="1" customWidth="1"/>
    <col min="6" max="6" width="7.625" style="146" bestFit="1" customWidth="1"/>
    <col min="7" max="7" width="1.625" style="146" customWidth="1"/>
    <col min="8" max="8" width="9.625" style="146" bestFit="1" customWidth="1"/>
    <col min="9" max="9" width="9.875" style="147" bestFit="1" customWidth="1"/>
    <col min="10" max="10" width="10.625" style="151" customWidth="1"/>
    <col min="11" max="11" width="10.125" style="151" customWidth="1"/>
    <col min="12" max="12" width="2.75" style="151" customWidth="1"/>
    <col min="13" max="13" width="9.75" style="151" bestFit="1" customWidth="1"/>
    <col min="14" max="14" width="7.125" style="147" bestFit="1" customWidth="1"/>
    <col min="15" max="15" width="9.25" style="146" bestFit="1" customWidth="1"/>
    <col min="16" max="16" width="6.875" style="146" bestFit="1" customWidth="1"/>
    <col min="17" max="17" width="2.875" style="146" customWidth="1"/>
    <col min="18" max="18" width="5.25" style="146" bestFit="1" customWidth="1"/>
    <col min="19" max="19" width="5.5" style="146" bestFit="1" customWidth="1"/>
    <col min="20" max="20" width="5.25" style="146" bestFit="1" customWidth="1"/>
    <col min="21" max="21" width="1.125" style="146" customWidth="1"/>
    <col min="22" max="22" width="8.125" style="146" customWidth="1"/>
    <col min="23" max="25" width="6.875" style="146" bestFit="1" customWidth="1"/>
    <col min="26" max="26" width="2.5" style="146" customWidth="1"/>
    <col min="27" max="27" width="7.75" style="146" customWidth="1"/>
    <col min="28" max="28" width="9.25" style="147" bestFit="1" customWidth="1"/>
    <col min="29" max="29" width="6.125" style="151" customWidth="1"/>
    <col min="30" max="30" width="5.75" style="151" customWidth="1"/>
    <col min="31" max="31" width="1.5" style="151" customWidth="1"/>
    <col min="32" max="32" width="7.75" style="151" bestFit="1" customWidth="1"/>
    <col min="33" max="33" width="6.875" style="151" bestFit="1" customWidth="1"/>
    <col min="34" max="34" width="10.25" style="151" bestFit="1" customWidth="1"/>
    <col min="35" max="35" width="1.5" style="151" customWidth="1"/>
    <col min="36" max="36" width="7.75" style="151" bestFit="1" customWidth="1"/>
    <col min="37" max="37" width="6.875" style="151" bestFit="1" customWidth="1"/>
    <col min="38" max="38" width="10.75" style="151" bestFit="1" customWidth="1"/>
    <col min="39" max="39" width="1.75" style="151" customWidth="1"/>
    <col min="40" max="40" width="7.75" style="151" bestFit="1" customWidth="1"/>
    <col min="41" max="41" width="6.875" style="151" bestFit="1" customWidth="1"/>
    <col min="42" max="42" width="10.75" style="151" bestFit="1" customWidth="1"/>
    <col min="43" max="43" width="2.375" style="151" customWidth="1"/>
    <col min="44" max="48" width="8.875" style="151" bestFit="1" customWidth="1"/>
    <col min="49" max="49" width="6.125" style="151" customWidth="1"/>
    <col min="50" max="50" width="1.625" style="151" customWidth="1"/>
    <col min="51" max="51" width="8.75" style="151" bestFit="1" customWidth="1"/>
    <col min="52" max="52" width="9.75" style="151" bestFit="1" customWidth="1"/>
    <col min="53" max="53" width="8.625" style="151" bestFit="1" customWidth="1"/>
    <col min="54" max="54" width="8.375" style="151" bestFit="1" customWidth="1"/>
    <col min="55" max="55" width="0.75" style="151" customWidth="1"/>
    <col min="56" max="56" width="9.25" style="151" bestFit="1" customWidth="1"/>
    <col min="57" max="57" width="8.875" style="151" bestFit="1" customWidth="1"/>
    <col min="58" max="58" width="1.875" style="151" customWidth="1"/>
    <col min="59" max="59" width="6.625" style="151" bestFit="1" customWidth="1"/>
    <col min="60" max="60" width="13.875" style="151" bestFit="1" customWidth="1"/>
    <col min="61" max="61" width="8" style="151" customWidth="1"/>
    <col min="62" max="62" width="9" style="151" customWidth="1"/>
    <col min="63" max="63" width="2" style="151" customWidth="1"/>
    <col min="64" max="64" width="5.75" style="151" bestFit="1" customWidth="1"/>
    <col min="65" max="65" width="9.125" style="151" bestFit="1" customWidth="1"/>
    <col min="66" max="66" width="6.875" style="151" bestFit="1" customWidth="1"/>
    <col min="67" max="67" width="8.875" style="151" bestFit="1" customWidth="1"/>
    <col min="68" max="68" width="2.625" style="151" customWidth="1"/>
    <col min="69" max="69" width="13.625" style="151" bestFit="1" customWidth="1"/>
    <col min="70" max="70" width="15.25" style="151" bestFit="1" customWidth="1"/>
    <col min="71" max="71" width="8.625" style="151" bestFit="1" customWidth="1"/>
    <col min="72" max="72" width="10.625" style="151" customWidth="1"/>
    <col min="73" max="73" width="11.125" style="151" customWidth="1"/>
    <col min="74" max="74" width="7.25" style="147" customWidth="1"/>
    <col min="75" max="76" width="6.875" style="147" customWidth="1"/>
    <col min="77" max="77" width="6.875" style="161" customWidth="1"/>
    <col min="78" max="78" width="7.625" style="132" customWidth="1"/>
    <col min="79" max="79" width="6.875" style="147" customWidth="1"/>
    <col min="80" max="80" width="9.25" style="153" customWidth="1"/>
    <col min="81" max="81" width="6.125" style="153" customWidth="1"/>
    <col min="82" max="82" width="7.875" style="147" customWidth="1"/>
    <col min="83" max="84" width="9.25" style="147" customWidth="1"/>
    <col min="85" max="220" width="9" style="132" customWidth="1"/>
    <col min="221" max="16384" width="8.75" style="132"/>
  </cols>
  <sheetData>
    <row r="1" spans="1:218" s="135" customFormat="1">
      <c r="A1" s="131" t="s">
        <v>41</v>
      </c>
      <c r="B1" s="132" t="s">
        <v>228</v>
      </c>
      <c r="C1" s="132"/>
      <c r="D1" s="132"/>
      <c r="E1" s="132"/>
      <c r="F1" s="132"/>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4"/>
      <c r="CA1" s="133"/>
      <c r="CB1" s="136"/>
      <c r="CC1" s="136"/>
      <c r="CD1" s="133"/>
      <c r="CE1" s="133"/>
      <c r="CF1" s="133"/>
    </row>
    <row r="2" spans="1:218" s="135" customFormat="1">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4"/>
      <c r="CA2" s="133"/>
      <c r="CB2" s="136"/>
      <c r="CC2" s="136"/>
      <c r="CD2" s="133"/>
      <c r="CE2" s="133"/>
      <c r="CF2" s="133"/>
    </row>
    <row r="3" spans="1:218" s="135" customFormat="1">
      <c r="B3" s="132" t="s">
        <v>59</v>
      </c>
      <c r="C3" s="132"/>
      <c r="D3" s="132"/>
      <c r="E3" s="132"/>
      <c r="F3" s="132"/>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4"/>
      <c r="CA3" s="133"/>
      <c r="CB3" s="136"/>
      <c r="CC3" s="136"/>
      <c r="CD3" s="133"/>
      <c r="CE3" s="133"/>
      <c r="CF3" s="133"/>
    </row>
    <row r="4" spans="1:218" s="135" customFormat="1">
      <c r="B4" s="132" t="s">
        <v>60</v>
      </c>
      <c r="C4" s="132"/>
      <c r="D4" s="132"/>
      <c r="E4" s="132"/>
      <c r="F4" s="132"/>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4"/>
      <c r="CA4" s="133"/>
      <c r="CB4" s="136"/>
      <c r="CC4" s="136"/>
      <c r="CD4" s="133"/>
      <c r="CE4" s="133"/>
      <c r="CF4" s="133"/>
    </row>
    <row r="5" spans="1:218" s="135" customFormat="1">
      <c r="B5" s="132" t="s">
        <v>56</v>
      </c>
      <c r="C5" s="132"/>
      <c r="D5" s="132"/>
      <c r="E5" s="132"/>
      <c r="F5" s="132"/>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4"/>
      <c r="CA5" s="133"/>
      <c r="CB5" s="136"/>
      <c r="CC5" s="136"/>
      <c r="CD5" s="133"/>
      <c r="CE5" s="133"/>
      <c r="CF5" s="133"/>
    </row>
    <row r="6" spans="1:218" s="135" customFormat="1">
      <c r="B6" s="132" t="s">
        <v>58</v>
      </c>
      <c r="C6" s="132"/>
      <c r="D6" s="132"/>
      <c r="E6" s="132"/>
      <c r="F6" s="132"/>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4"/>
      <c r="CA6" s="133"/>
      <c r="CB6" s="136"/>
      <c r="CC6" s="136"/>
      <c r="CD6" s="133"/>
      <c r="CE6" s="133"/>
      <c r="CF6" s="133"/>
    </row>
    <row r="7" spans="1:218" s="135" customFormat="1">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4"/>
      <c r="CA7" s="133"/>
      <c r="CB7" s="136"/>
      <c r="CC7" s="136"/>
      <c r="CD7" s="133"/>
      <c r="CE7" s="133"/>
      <c r="CF7" s="133"/>
    </row>
    <row r="8" spans="1:218" s="137" customFormat="1">
      <c r="B8" s="122"/>
      <c r="C8" s="122"/>
      <c r="D8" s="122"/>
      <c r="E8" s="138" t="s">
        <v>39</v>
      </c>
      <c r="F8" s="138" t="s">
        <v>39</v>
      </c>
      <c r="G8" s="139"/>
      <c r="H8" s="131" t="s">
        <v>40</v>
      </c>
      <c r="I8" s="131" t="s">
        <v>40</v>
      </c>
      <c r="J8" s="131" t="s">
        <v>40</v>
      </c>
      <c r="K8" s="131" t="s">
        <v>40</v>
      </c>
      <c r="L8" s="139"/>
      <c r="M8" s="138" t="s">
        <v>39</v>
      </c>
      <c r="N8" s="138" t="s">
        <v>39</v>
      </c>
      <c r="O8" s="138" t="s">
        <v>39</v>
      </c>
      <c r="P8" s="138" t="s">
        <v>39</v>
      </c>
      <c r="Q8" s="138"/>
      <c r="R8" s="138" t="s">
        <v>39</v>
      </c>
      <c r="S8" s="138" t="s">
        <v>39</v>
      </c>
      <c r="T8" s="138" t="s">
        <v>39</v>
      </c>
      <c r="U8" s="138"/>
      <c r="V8" s="138" t="s">
        <v>39</v>
      </c>
      <c r="W8" s="138" t="s">
        <v>39</v>
      </c>
      <c r="X8" s="138" t="s">
        <v>39</v>
      </c>
      <c r="Y8" s="138" t="s">
        <v>39</v>
      </c>
      <c r="Z8" s="139"/>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9"/>
      <c r="BU8" s="139"/>
      <c r="BV8" s="139"/>
      <c r="BW8" s="140"/>
      <c r="BY8" s="139"/>
      <c r="BZ8" s="141"/>
      <c r="CA8" s="141"/>
      <c r="CB8" s="139"/>
      <c r="CC8" s="139"/>
      <c r="CD8" s="139"/>
    </row>
    <row r="9" spans="1:218" s="131" customFormat="1" ht="17.45" customHeight="1">
      <c r="A9" s="138" t="s">
        <v>124</v>
      </c>
      <c r="B9" s="142" t="s">
        <v>229</v>
      </c>
      <c r="C9" s="138" t="s">
        <v>124</v>
      </c>
      <c r="D9" s="143" t="s">
        <v>230</v>
      </c>
      <c r="E9" s="138" t="s">
        <v>54</v>
      </c>
      <c r="F9" s="138" t="s">
        <v>55</v>
      </c>
      <c r="H9" s="131" t="s">
        <v>0</v>
      </c>
      <c r="I9" s="131" t="s">
        <v>57</v>
      </c>
      <c r="J9" s="131" t="s">
        <v>1</v>
      </c>
      <c r="K9" s="131" t="s">
        <v>2</v>
      </c>
      <c r="M9" s="138" t="s">
        <v>43</v>
      </c>
      <c r="N9" s="138" t="s">
        <v>44</v>
      </c>
      <c r="O9" s="138" t="s">
        <v>45</v>
      </c>
      <c r="P9" s="138" t="s">
        <v>46</v>
      </c>
      <c r="Q9" s="138"/>
      <c r="R9" s="138" t="s">
        <v>47</v>
      </c>
      <c r="S9" s="138" t="s">
        <v>48</v>
      </c>
      <c r="T9" s="138" t="s">
        <v>49</v>
      </c>
      <c r="U9" s="138"/>
      <c r="V9" s="138" t="s">
        <v>50</v>
      </c>
      <c r="W9" s="138" t="s">
        <v>51</v>
      </c>
      <c r="X9" s="138" t="s">
        <v>52</v>
      </c>
      <c r="Y9" s="138" t="s">
        <v>53</v>
      </c>
      <c r="AA9" s="131" t="s">
        <v>3</v>
      </c>
      <c r="AB9" s="131" t="s">
        <v>4</v>
      </c>
      <c r="AC9" s="131" t="s">
        <v>38</v>
      </c>
      <c r="AD9" s="131" t="s">
        <v>5</v>
      </c>
      <c r="AF9" s="131" t="s">
        <v>6</v>
      </c>
      <c r="AG9" s="131" t="s">
        <v>7</v>
      </c>
      <c r="AH9" s="131" t="s">
        <v>8</v>
      </c>
      <c r="AJ9" s="131" t="s">
        <v>9</v>
      </c>
      <c r="AK9" s="131" t="s">
        <v>10</v>
      </c>
      <c r="AL9" s="131" t="s">
        <v>11</v>
      </c>
      <c r="AN9" s="131" t="s">
        <v>12</v>
      </c>
      <c r="AO9" s="131" t="s">
        <v>13</v>
      </c>
      <c r="AP9" s="131" t="s">
        <v>14</v>
      </c>
      <c r="AR9" s="131" t="s">
        <v>15</v>
      </c>
      <c r="AS9" s="131" t="s">
        <v>16</v>
      </c>
      <c r="AT9" s="131" t="s">
        <v>17</v>
      </c>
      <c r="AU9" s="131" t="s">
        <v>18</v>
      </c>
      <c r="AV9" s="131" t="s">
        <v>19</v>
      </c>
      <c r="AW9" s="131" t="s">
        <v>20</v>
      </c>
      <c r="AY9" s="131" t="s">
        <v>21</v>
      </c>
      <c r="AZ9" s="131" t="s">
        <v>22</v>
      </c>
      <c r="BA9" s="131" t="s">
        <v>23</v>
      </c>
      <c r="BB9" s="131" t="s">
        <v>24</v>
      </c>
      <c r="BD9" s="131" t="s">
        <v>25</v>
      </c>
      <c r="BE9" s="131" t="s">
        <v>26</v>
      </c>
      <c r="BG9" s="131" t="s">
        <v>27</v>
      </c>
      <c r="BH9" s="131" t="s">
        <v>28</v>
      </c>
      <c r="BI9" s="131" t="s">
        <v>36</v>
      </c>
      <c r="BJ9" s="131" t="s">
        <v>29</v>
      </c>
      <c r="BL9" s="131" t="s">
        <v>30</v>
      </c>
      <c r="BM9" s="131" t="s">
        <v>31</v>
      </c>
      <c r="BN9" s="131" t="s">
        <v>37</v>
      </c>
      <c r="BO9" s="131" t="s">
        <v>32</v>
      </c>
      <c r="BQ9" s="131" t="s">
        <v>33</v>
      </c>
      <c r="BR9" s="131" t="s">
        <v>34</v>
      </c>
      <c r="BS9" s="131" t="s">
        <v>35</v>
      </c>
      <c r="BX9" s="144"/>
      <c r="BZ9" s="145"/>
    </row>
    <row r="10" spans="1:218" s="155" customFormat="1">
      <c r="A10" s="112" t="s">
        <v>121</v>
      </c>
      <c r="B10" s="122" t="s">
        <v>120</v>
      </c>
      <c r="C10" s="127" t="s">
        <v>145</v>
      </c>
      <c r="D10" s="129" t="s">
        <v>128</v>
      </c>
      <c r="E10" s="128">
        <v>595.19884018061043</v>
      </c>
      <c r="F10" s="146">
        <v>5000</v>
      </c>
      <c r="G10" s="147"/>
      <c r="H10" s="148">
        <f>BS10</f>
        <v>577.68703024208514</v>
      </c>
      <c r="I10" s="148" t="e">
        <f>(J10+K10)/2</f>
        <v>#DIV/0!</v>
      </c>
      <c r="J10" s="148" t="e">
        <f>BJ10</f>
        <v>#DIV/0!</v>
      </c>
      <c r="K10" s="148" t="e">
        <f>BO10</f>
        <v>#DIV/0!</v>
      </c>
      <c r="L10" s="147"/>
      <c r="M10" s="149">
        <v>1.5271355370851372</v>
      </c>
      <c r="N10" s="149">
        <v>1.001412607256337</v>
      </c>
      <c r="O10" s="149">
        <v>0.1932640746573131</v>
      </c>
      <c r="P10" s="149">
        <v>0.11306555917301697</v>
      </c>
      <c r="Q10" s="149"/>
      <c r="R10" s="149"/>
      <c r="S10" s="149"/>
      <c r="T10" s="149"/>
      <c r="U10" s="146"/>
      <c r="V10" s="124">
        <v>2.4292921127213445</v>
      </c>
      <c r="W10" s="124">
        <v>0.25756750958007757</v>
      </c>
      <c r="X10" s="124">
        <v>0.15640228250296648</v>
      </c>
      <c r="Y10" s="124">
        <v>0.17984233496268204</v>
      </c>
      <c r="Z10" s="147"/>
      <c r="AA10" s="150">
        <f t="shared" ref="AA10:AA24" si="0">V10*0.97/(V10*0.97+W10+X10+Y10)</f>
        <v>0.79872313767242797</v>
      </c>
      <c r="AB10" s="151">
        <f t="shared" ref="AB10:AB24" si="1">W10/(V10*0.97+W10+X10+Y10)</f>
        <v>8.7304347292006049E-2</v>
      </c>
      <c r="AC10" s="150">
        <f t="shared" ref="AC10:AC24" si="2">X10/(V10*0.97+W10+X10+Y10)</f>
        <v>5.3013670905787208E-2</v>
      </c>
      <c r="AD10" s="150">
        <f t="shared" ref="AD10:AD24" si="3">Y10/(V10*0.97+W10+X10+Y10)</f>
        <v>6.0958844129778873E-2</v>
      </c>
      <c r="AE10" s="151"/>
      <c r="AF10" s="150">
        <f t="shared" ref="AF10:AF24" si="4">5.993*AB10*AB10-9.67*AC10*AC10-11.006*AA10*AB10+0.674*AA10*AC10-9.5725*AB10*AC10-22.765*AB10*AD10-4.6665*AC10*AD10+11.006*AA10*AA10*AB10-0.674*AA10*AA10*AC10-11.986*AB10*AB10*AA10+37.966*AB10*AB10*AC10+46.02*AB10*AB10*AD10+19.34*AC10*AC10*AA10+25.746*AC10*AC10*AB10+46.02*AD10*AD10*AB10+19.145*AA10*AB10*AC10+45.53*AA10*AB10*AD10+9.333*AA10*AC10*AD10+77.876*AB10*AC10*AD10</f>
        <v>2.8021336391109146E-2</v>
      </c>
      <c r="AG10" s="150">
        <f t="shared" ref="AG10:AG24" si="5">-0.034*AB10*AB10+0.135*AC10*AC10+0.024*AD10*AD10+0.1*AA10*AB10+0.08*AA10*AC10+0.048*AA10*AD10-0.0515*AB10*AC10+0.07*AB10*AD10+0.1765*AC10*AD10-0.1*AA10*AA10*AB10-0.08*AA10*AA10*AC10-0.048*AA10*AA10*AD10+0.068*AB10*AB10*AA10-0.136*AB10*AB10*AC10-0.076*AB10*AB10*AD10-0.27*AC10*AC10*AA10-0.28*AC10*AC10*AB10-0.13*AC10*AC10*AD10-0.048*AD10*AD10*AA10-0.076*AD10*AD10*AB10-0.13*AD10*AD10*AC10+0.103*AA10*AB10*AC10-0.14*AA10*AB10*AD10-0.353*AA10*AC10*AD10-0.414*AB10*AC10*AD10</f>
        <v>1.6613794706180078E-3</v>
      </c>
      <c r="AH10" s="150">
        <f t="shared" ref="AH10:AH24" si="6">-5672*AB10*AB10+19932*AC10*AC10+1617*AD10*AD10+23244*AA10*AB10-2608*AA10*AC10+3234*AA10*AD10+31326.5*AB10*AC10+45841*AB10*AD10+12356*AC10*AD10-23244*AA10*AA10*AB10+2608*AA10*AA10*AC10-3234*AA10*AA10*AD10+11344*AB10*AB10*AA10-132228*AB10*AB10*AC10-82498*AB10*AB10*AD10-39864*AC10*AC10*AA10-51518*AC10*AC10*AB10-2850*AC10*AC10*AD10-3234*AD10*AD10*AA10-82498*AD10*AD10*AB10-2850*AD10*AD10*AC10-62653*AA10*AB10*AC10-91682*AA10*AB10*AD10-24712*AA10*AC10*AD10-177221*AB10*AC10*AD10</f>
        <v>-113.97406354296805</v>
      </c>
      <c r="AI10" s="151"/>
      <c r="AJ10" s="150">
        <f t="shared" ref="AJ10:AJ24" si="7">-5.503*AA10*AA10-12.873*AC10*AC10-23.01*AD10*AD10+11.986*AA10*AB10-9.5725*AA10*AC10-22.765*AA10*AD10-37.966*AB10*AC10-46.02*AB10*AD10-38.938*AC10*AD10+11.006*AA10*AA10*AB10-0.674*AA10*AA10*AC10-11.986*AB10*AB10*AA10+37.966*AB10*AB10*AC10+46.02*AB10*AB10*AD10+19.34*AC10*AC10*AA10+25.746*AC10*AC10*AB10+46.02*AD10*AD10*AB10+19.145*AA10*AB10*AC10+45.53*AA10*AB10*AD10+9.333*AA10*AC10*AD10+77.876*AB10*AC10*AD10</f>
        <v>-3.9277833871237786</v>
      </c>
      <c r="AK10" s="150">
        <f t="shared" ref="AK10:AK24" si="8">0.05*AA10*AA10+0.14*AC10*AC10+0.038*AD10*AD10-0.068*AA10*AB10-0.0515*AA10*AC10+0.07*AA10*AD10+0.136*AB10*AC10+0.076*AB10*AD10+0.207*AC10*AD10-0.1*AA10*AA10*AB10-0.08*AA10*AA10*AC10-0.048*AA10*AA10*AD10+0.068*AB10*AB10*AA10-0.136*AB10*AB10*AC10-0.076*AB10*AB10*AD10-0.27*AC10*AC10*AA10-0.28*AC10*AC10*AB10-0.13*AC10*AC10*AD10-0.048*AD10*AD10*AA10-0.076*AD10*AD10*AB10-0.13*AD10*AD10*AC10+0.103*AA10*AB10*AC10-0.14*AA10*AB10*AD10-0.353*AA10*AC10*AD10-0.414*AB10*AC10*AD10</f>
        <v>1.867089570871746E-2</v>
      </c>
      <c r="AL10" s="150">
        <f t="shared" ref="AL10:AL24" si="9">11622*AA10*AA10+25759*AC10*AC10+41249*AD10*AD10-11344*AA10*AB10+31326.5*AA10*AC10+45841*AA10*AD10+132228*AB10*AC10+82498*AB10*AD10+88610.5*AC10*AD10-23244*AA10*AA10*AB10+2608*AA10*AA10*AC10-3234*AA10*AA10*AD10+11344*AB10*AB10*AA10-132228*AB10*AB10*AC10-82498*AB10*AB10*AD10-39864*AC10*AC10*AA10-51518*AC10*AC10*AB10-2850*AC10*AC10*AD10-3234*AD10*AD10*AA10-82498*AD10*AD10*AB10-2850*AD10*AD10*AC10-62653*AA10*AB10*AC10-91682*AA10*AB10*AD10-24712*AA10*AC10*AD10-177221*AB10*AC10*AD10</f>
        <v>9515.2910362243711</v>
      </c>
      <c r="AM10" s="151"/>
      <c r="AN10" s="150">
        <f t="shared" ref="AN10:AN24" si="10">0.337*AA10*AA10-18.983*AB10*AB10-9.5725*AA10*AB10-19.34*AA10*AC10-4.6665*AA10*AD10-25.746*AB10*AC10-38.938*AB10*AD10+11.006*AA10*AA10*AB10-0.674*AA10*AA10*AC10-11.986*AB10*AB10*AA10+37.966*AB10*AB10*AC10+46.02*AB10*AB10*AD10+19.34*AC10*AC10*AA10+25.746*AC10*AC10*AB10+46.02*AD10*AD10*AB10+19.145*AA10*AB10*AC10+45.53*AA10*AB10*AD10+9.333*AA10*AC10*AD10+77.876*AB10*AC10*AD10</f>
        <v>-1.0407310247598058</v>
      </c>
      <c r="AO10" s="150">
        <f t="shared" ref="AO10:AO24" si="11">0.04*AA10*AA10+0.068*AB10*AB10+0.065*AD10*AD10-0.0515*AA10*AB10+0.27*AA10*AC10+0.1765*AA10*AD10+0.28*AB10*AC10+0.207*AB10*AD10+0.13*AC10*AD10-0.1*AA10*AA10*AB10-0.08*AA10*AA10*AC10-0.048*AA10*AA10*AD10+0.068*AB10*AB10*AA10-0.136*AB10*AB10*AC10-0.076*AB10*AB10*AD10-0.27*AC10*AC10*AA10-0.28*AC10*AC10*AB10-0.13*AC10*AC10*AD10-0.048*AD10*AD10*AA10-0.076*AD10*AD10*AB10-0.13*AD10*AD10*AC10+0.103*AA10*AB10*AC10-0.14*AA10*AB10*AD10-0.353*AA10*AC10*AD10-0.414*AB10*AC10*AD10</f>
        <v>3.3580632359711718E-2</v>
      </c>
      <c r="AP10" s="150">
        <f t="shared" ref="AP10:AP24" si="12">-1304*AA10*AA10+66114*AB10*AB10+1425*AD10*AD10+31326.5*AA10*AB10+39864*AA10*AC10+12356*AA10*AD10+51518*AB10*AC10+88610.5*AB10*AD10+2850*AC10*AD10-23244*AA10*AA10*AB10+2608*AA10*AA10*AC10-3234*AA10*AA10*AD10+11344*AB10*AB10*AA10-132228*AB10*AB10*AC10-82498*AB10*AB10*AD10-39864*AC10*AC10*AA10-51518*AC10*AC10*AB10-2850*AC10*AC10*AD10-3234*AD10*AD10*AA10-82498*AD10*AD10*AB10-2850*AD10*AD10*AC10-62653*AA10*AB10*AC10-91682*AA10*AB10*AD10-24712*AA10*AC10*AD10-177221*AB10*AC10*AD10</f>
        <v>2641.058203196033</v>
      </c>
      <c r="AQ10" s="151"/>
      <c r="AR10" s="150" t="e">
        <f t="shared" ref="AR10:AR24" si="13">R10/(R10+S10+T10)</f>
        <v>#DIV/0!</v>
      </c>
      <c r="AS10" s="150" t="e">
        <f t="shared" ref="AS10:AS24" si="14">S10/(R10+S10+T10)</f>
        <v>#DIV/0!</v>
      </c>
      <c r="AT10" s="150" t="e">
        <f t="shared" ref="AT10:AT24" si="15">T10/(R10+S10+T10)</f>
        <v>#DIV/0!</v>
      </c>
      <c r="AU10" s="150" t="e">
        <f t="shared" ref="AU10:AU24" si="16">20.6*AS10*AS10*AT10+20.6*AT10*AT10*AS10-10.3*AS10*AT10+20.6*AR10*AS10*AT10</f>
        <v>#DIV/0!</v>
      </c>
      <c r="AV10" s="150" t="e">
        <f t="shared" ref="AV10:AV24" si="17">-0.788*AS10*AS10*AT10-0.788*AT10*AT10*AS10+0.24*AT10*AT10*AR10-0.12*AT10*AT10-0.76*AS10*AT10+1.52*AR10*AS10*AT10</f>
        <v>#DIV/0!</v>
      </c>
      <c r="AW10" s="150" t="e">
        <f t="shared" ref="AW10:AW24" si="18">-16942*AS10*AS10*AR10-54640*AS10*AS10*AT10-56452*AR10*AR10*AS10-94792*AR10*AR10*AT10-37620*AT10*AT10*AS10-104936*AT10*AT10*AR10+8471*AS10*AS10+52468*AT10*AT10+56452*AR10*AS10+100045.5*AS10*AT10+94792*AR10*AT10-200091*AR10*AS10*AT10</f>
        <v>#DIV/0!</v>
      </c>
      <c r="AX10" s="151"/>
      <c r="AY10" s="150">
        <f t="shared" ref="AY10:AY24" si="19">M10*0.884/(M10*0.884+N10+O10+P10)</f>
        <v>0.50794767956273246</v>
      </c>
      <c r="AZ10" s="150">
        <f t="shared" ref="AZ10:AZ24" si="20">N10/(M10*0.884+N10+O10+P10)</f>
        <v>0.37679244550987878</v>
      </c>
      <c r="BA10" s="150">
        <f t="shared" ref="BA10:BA24" si="21">O10/(M10*0.884+N10+O10+P10)</f>
        <v>7.2717721737941485E-2</v>
      </c>
      <c r="BB10" s="150">
        <f t="shared" ref="BB10:BB24" si="22">P10/(M10*0.884+N10+O10+P10)</f>
        <v>4.254215318944736E-2</v>
      </c>
      <c r="BC10" s="151"/>
      <c r="BD10" s="150" t="e">
        <f t="shared" ref="BD10:BD24" si="23">6*LN(AR10)+12*LN(1+AR10)+3*LN(AZ10)-LN(1259712)-3*LN(AB10)-6*LN(AC10)-3*LN(BA10)</f>
        <v>#DIV/0!</v>
      </c>
      <c r="BE10" s="150" t="e">
        <f t="shared" ref="BE10:BE24" si="24">6*LN(AR10)+12*LN(1+AR10)+3*LN(AY10)-LN(1259712)-3*LN(AA10)-6*LN(AC10)-3*LN(BA10)</f>
        <v>#DIV/0!</v>
      </c>
      <c r="BF10" s="151"/>
      <c r="BG10" s="151"/>
      <c r="BH10" s="150">
        <f t="shared" ref="BH10:BH24" si="25">3*(AY10+AZ10-BA10)</f>
        <v>2.4360672100040093</v>
      </c>
      <c r="BI10" s="150">
        <f t="shared" ref="BI10:BI24" si="26">3*BB10</f>
        <v>0.12762645956834207</v>
      </c>
      <c r="BJ10" s="148" t="e">
        <f t="shared" ref="BJ10:BJ24" si="27">(-24450.7+40.238*(E10+273.15)+1724.62*BH10+2131.139*BI10+0.081*((E10+273.15)*(-8.3144*BD10-6*AU10+AJ10+2*AN10-788.73*AY10)-6*AW10+AL10+2*AP10+667683*AY10))/(1-0.081*(-6*AV10+AK10+2*AO10))</f>
        <v>#DIV/0!</v>
      </c>
      <c r="BK10" s="150"/>
      <c r="BL10" s="151"/>
      <c r="BM10" s="150">
        <f t="shared" ref="BM10:BM24" si="28">3*(AY10+AZ10-BA10)</f>
        <v>2.4360672100040093</v>
      </c>
      <c r="BN10" s="150">
        <f t="shared" ref="BN10:BN24" si="29">3*BB10</f>
        <v>0.12762645956834207</v>
      </c>
      <c r="BO10" s="148" t="e">
        <f t="shared" ref="BO10:BO24" si="30">(-19871+30.75*(E10+273.15)+2317.205*BM10+288.781*BN10+0.081*((E10+273.15)*(-8.3144*BE10-6*AU10+AF10+2*AN10-840.918*AY10+52.188*AZ10+840.918*BA10+1111.17*BB10)-6*AW10+AH10+2*AP10+736677*AY10-68994*AZ10-736677*BA10-932970*BB10))/(1-0.081*(-6*AV10+AG10+2*AO10))</f>
        <v>#DIV/0!</v>
      </c>
      <c r="BP10" s="150"/>
      <c r="BQ10" s="151">
        <f t="shared" ref="BQ10:BQ24" si="31">40198+(0.295-(AG10-AK10))*F10-(AH10-AL10)+22998*(AZ10-AY10)+245559*BA10+310990*BB10</f>
        <v>79457.679860843709</v>
      </c>
      <c r="BR10" s="151">
        <f>7.802+3*8.3144*LN((AA10/AB10)/(AY10/AZ10))+(AF10-AJ10)+17.396*(AZ10-AY10)+280.396*BA10+370.39*BB10</f>
        <v>93.38766066427074</v>
      </c>
      <c r="BS10" s="148">
        <f>BQ10/BR10-273.15</f>
        <v>577.68703024208514</v>
      </c>
      <c r="BT10" s="147"/>
      <c r="BU10" s="147"/>
      <c r="BV10" s="152"/>
      <c r="BW10" s="152"/>
      <c r="BX10" s="152"/>
      <c r="BY10" s="147"/>
      <c r="BZ10" s="153"/>
      <c r="CA10" s="132"/>
      <c r="CB10" s="147"/>
      <c r="CC10" s="147"/>
      <c r="CD10" s="154"/>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row>
    <row r="11" spans="1:218" s="155" customFormat="1">
      <c r="A11" s="112" t="s">
        <v>119</v>
      </c>
      <c r="B11" s="122" t="s">
        <v>75</v>
      </c>
      <c r="C11" s="127" t="s">
        <v>144</v>
      </c>
      <c r="D11" s="129" t="s">
        <v>128</v>
      </c>
      <c r="E11" s="128">
        <v>595.67053210941344</v>
      </c>
      <c r="F11" s="146">
        <v>5000</v>
      </c>
      <c r="G11" s="147"/>
      <c r="H11" s="148">
        <f t="shared" ref="H11:H24" si="32">BS11</f>
        <v>542.93326563230096</v>
      </c>
      <c r="I11" s="148" t="e">
        <f t="shared" ref="I11:I24" si="33">(J11+K11)/2</f>
        <v>#DIV/0!</v>
      </c>
      <c r="J11" s="148" t="e">
        <f t="shared" ref="J11:J24" si="34">BJ11</f>
        <v>#DIV/0!</v>
      </c>
      <c r="K11" s="148" t="e">
        <f t="shared" ref="K11:K24" si="35">BO11</f>
        <v>#DIV/0!</v>
      </c>
      <c r="L11" s="147"/>
      <c r="M11" s="149">
        <v>1.4539908406497342</v>
      </c>
      <c r="N11" s="149">
        <v>1.1301238263459004</v>
      </c>
      <c r="O11" s="149">
        <v>0.20309041280984452</v>
      </c>
      <c r="P11" s="149">
        <v>0.10919069374530073</v>
      </c>
      <c r="Q11" s="149"/>
      <c r="R11" s="149"/>
      <c r="S11" s="149"/>
      <c r="T11" s="149"/>
      <c r="U11" s="146"/>
      <c r="V11" s="124">
        <v>2.4069018910498996</v>
      </c>
      <c r="W11" s="124">
        <v>0.2483452619380335</v>
      </c>
      <c r="X11" s="124">
        <v>0.17191005597064618</v>
      </c>
      <c r="Y11" s="124">
        <v>0.16950014991155887</v>
      </c>
      <c r="Z11" s="147"/>
      <c r="AA11" s="150">
        <f t="shared" si="0"/>
        <v>0.79833630019667201</v>
      </c>
      <c r="AB11" s="151">
        <f t="shared" si="1"/>
        <v>8.4920322207704943E-2</v>
      </c>
      <c r="AC11" s="150">
        <f t="shared" si="2"/>
        <v>5.878371598413859E-2</v>
      </c>
      <c r="AD11" s="150">
        <f t="shared" si="3"/>
        <v>5.7959661611484366E-2</v>
      </c>
      <c r="AE11" s="151"/>
      <c r="AF11" s="150">
        <f t="shared" si="4"/>
        <v>3.3457338472237599E-2</v>
      </c>
      <c r="AG11" s="150">
        <f t="shared" si="5"/>
        <v>1.6162931373972951E-3</v>
      </c>
      <c r="AH11" s="150">
        <f t="shared" si="6"/>
        <v>-131.29776913996312</v>
      </c>
      <c r="AI11" s="151"/>
      <c r="AJ11" s="150">
        <f t="shared" si="7"/>
        <v>-3.9538619104627775</v>
      </c>
      <c r="AK11" s="150">
        <f t="shared" si="8"/>
        <v>1.8319494698239097E-2</v>
      </c>
      <c r="AL11" s="150">
        <f t="shared" si="9"/>
        <v>9633.0827664206536</v>
      </c>
      <c r="AM11" s="151"/>
      <c r="AN11" s="150">
        <f t="shared" si="10"/>
        <v>-1.1008793496291527</v>
      </c>
      <c r="AO11" s="150">
        <f t="shared" si="11"/>
        <v>3.4278902625005957E-2</v>
      </c>
      <c r="AP11" s="150">
        <f t="shared" si="12"/>
        <v>2727.9031216863573</v>
      </c>
      <c r="AQ11" s="151"/>
      <c r="AR11" s="150" t="e">
        <f t="shared" si="13"/>
        <v>#DIV/0!</v>
      </c>
      <c r="AS11" s="150" t="e">
        <f t="shared" si="14"/>
        <v>#DIV/0!</v>
      </c>
      <c r="AT11" s="150" t="e">
        <f t="shared" si="15"/>
        <v>#DIV/0!</v>
      </c>
      <c r="AU11" s="150" t="e">
        <f t="shared" si="16"/>
        <v>#DIV/0!</v>
      </c>
      <c r="AV11" s="150" t="e">
        <f t="shared" si="17"/>
        <v>#DIV/0!</v>
      </c>
      <c r="AW11" s="150" t="e">
        <f t="shared" si="18"/>
        <v>#DIV/0!</v>
      </c>
      <c r="AX11" s="151"/>
      <c r="AY11" s="150">
        <f t="shared" si="19"/>
        <v>0.47120740204253608</v>
      </c>
      <c r="AZ11" s="150">
        <f t="shared" si="20"/>
        <v>0.4143088397133734</v>
      </c>
      <c r="BA11" s="150">
        <f t="shared" si="21"/>
        <v>7.445392383259343E-2</v>
      </c>
      <c r="BB11" s="150">
        <f t="shared" si="22"/>
        <v>4.0029834411497052E-2</v>
      </c>
      <c r="BC11" s="151"/>
      <c r="BD11" s="150" t="e">
        <f t="shared" si="23"/>
        <v>#DIV/0!</v>
      </c>
      <c r="BE11" s="150" t="e">
        <f t="shared" si="24"/>
        <v>#DIV/0!</v>
      </c>
      <c r="BF11" s="151"/>
      <c r="BG11" s="151"/>
      <c r="BH11" s="150">
        <f t="shared" si="25"/>
        <v>2.4331869537699484</v>
      </c>
      <c r="BI11" s="150">
        <f t="shared" si="26"/>
        <v>0.12008950323449116</v>
      </c>
      <c r="BJ11" s="148" t="e">
        <f t="shared" si="27"/>
        <v>#DIV/0!</v>
      </c>
      <c r="BK11" s="150"/>
      <c r="BL11" s="151"/>
      <c r="BM11" s="150">
        <f t="shared" si="28"/>
        <v>2.4331869537699484</v>
      </c>
      <c r="BN11" s="150">
        <f t="shared" si="29"/>
        <v>0.12008950323449116</v>
      </c>
      <c r="BO11" s="148" t="e">
        <f t="shared" si="30"/>
        <v>#DIV/0!</v>
      </c>
      <c r="BP11" s="150"/>
      <c r="BQ11" s="151">
        <f t="shared" si="31"/>
        <v>80944.052692958023</v>
      </c>
      <c r="BR11" s="151">
        <f t="shared" ref="BR11:BR24" si="36">7.802+3*8.3144*LN((AA11/AB11)/(AY11/AZ11))+(AF11-AJ11)+17.396*(AZ11-AY11)+280.396*BA11+370.39*BB11</f>
        <v>99.186021943781199</v>
      </c>
      <c r="BS11" s="148">
        <f t="shared" ref="BS11:BS24" si="37">BQ11/BR11-273.15</f>
        <v>542.93326563230096</v>
      </c>
      <c r="BT11" s="147"/>
      <c r="BU11" s="147"/>
      <c r="BV11" s="152"/>
      <c r="BW11" s="152"/>
      <c r="BX11" s="152"/>
      <c r="BY11" s="147"/>
      <c r="BZ11" s="153"/>
      <c r="CA11" s="132"/>
      <c r="CB11" s="147"/>
      <c r="CC11" s="147"/>
      <c r="CD11" s="154"/>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row>
    <row r="12" spans="1:218" s="155" customFormat="1">
      <c r="A12" s="112" t="s">
        <v>118</v>
      </c>
      <c r="B12" s="122" t="s">
        <v>75</v>
      </c>
      <c r="C12" s="127" t="s">
        <v>143</v>
      </c>
      <c r="D12" s="129" t="s">
        <v>128</v>
      </c>
      <c r="E12" s="128">
        <v>617.08062922584998</v>
      </c>
      <c r="F12" s="146">
        <v>5000</v>
      </c>
      <c r="G12" s="147"/>
      <c r="H12" s="148">
        <f t="shared" si="32"/>
        <v>555.81670462227351</v>
      </c>
      <c r="I12" s="148" t="e">
        <f t="shared" si="33"/>
        <v>#DIV/0!</v>
      </c>
      <c r="J12" s="148" t="e">
        <f t="shared" si="34"/>
        <v>#DIV/0!</v>
      </c>
      <c r="K12" s="148" t="e">
        <f t="shared" si="35"/>
        <v>#DIV/0!</v>
      </c>
      <c r="L12" s="147"/>
      <c r="M12" s="149">
        <v>1.5356977882040079</v>
      </c>
      <c r="N12" s="149">
        <v>1.0319396809700394</v>
      </c>
      <c r="O12" s="149">
        <v>0.15834784452859263</v>
      </c>
      <c r="P12" s="149">
        <v>0.12587046080565889</v>
      </c>
      <c r="Q12" s="149"/>
      <c r="R12" s="149"/>
      <c r="S12" s="149"/>
      <c r="T12" s="149"/>
      <c r="U12" s="146"/>
      <c r="V12" s="124">
        <v>2.3925904264881024</v>
      </c>
      <c r="W12" s="124">
        <v>0.23341326955500366</v>
      </c>
      <c r="X12" s="124">
        <v>0.17061340769440772</v>
      </c>
      <c r="Y12" s="124">
        <v>0.18288857109844528</v>
      </c>
      <c r="Z12" s="147"/>
      <c r="AA12" s="150">
        <f t="shared" si="0"/>
        <v>0.79815331557501545</v>
      </c>
      <c r="AB12" s="151">
        <f t="shared" si="1"/>
        <v>8.0273420554493768E-2</v>
      </c>
      <c r="AC12" s="150">
        <f t="shared" si="2"/>
        <v>5.8675849295967759E-2</v>
      </c>
      <c r="AD12" s="150">
        <f t="shared" si="3"/>
        <v>6.2897414574522914E-2</v>
      </c>
      <c r="AE12" s="151"/>
      <c r="AF12" s="150">
        <f t="shared" si="4"/>
        <v>4.4364449381984708E-2</v>
      </c>
      <c r="AG12" s="150">
        <f t="shared" si="5"/>
        <v>1.513488439710032E-3</v>
      </c>
      <c r="AH12" s="150">
        <f t="shared" si="6"/>
        <v>-145.06479464745883</v>
      </c>
      <c r="AI12" s="151"/>
      <c r="AJ12" s="150">
        <f t="shared" si="7"/>
        <v>-4.1292233127631457</v>
      </c>
      <c r="AK12" s="150">
        <f t="shared" si="8"/>
        <v>1.8865760588071556E-2</v>
      </c>
      <c r="AL12" s="150">
        <f t="shared" si="9"/>
        <v>9925.9820600881685</v>
      </c>
      <c r="AM12" s="151"/>
      <c r="AN12" s="150">
        <f t="shared" si="10"/>
        <v>-1.0889366101942421</v>
      </c>
      <c r="AO12" s="150">
        <f t="shared" si="11"/>
        <v>3.5074013417666118E-2</v>
      </c>
      <c r="AP12" s="150">
        <f t="shared" si="12"/>
        <v>2658.2347648372288</v>
      </c>
      <c r="AQ12" s="151"/>
      <c r="AR12" s="150" t="e">
        <f t="shared" si="13"/>
        <v>#DIV/0!</v>
      </c>
      <c r="AS12" s="150" t="e">
        <f t="shared" si="14"/>
        <v>#DIV/0!</v>
      </c>
      <c r="AT12" s="150" t="e">
        <f t="shared" si="15"/>
        <v>#DIV/0!</v>
      </c>
      <c r="AU12" s="150" t="e">
        <f t="shared" si="16"/>
        <v>#DIV/0!</v>
      </c>
      <c r="AV12" s="150" t="e">
        <f t="shared" si="17"/>
        <v>#DIV/0!</v>
      </c>
      <c r="AW12" s="150" t="e">
        <f t="shared" si="18"/>
        <v>#DIV/0!</v>
      </c>
      <c r="AX12" s="151"/>
      <c r="AY12" s="150">
        <f t="shared" si="19"/>
        <v>0.50774182384502498</v>
      </c>
      <c r="AZ12" s="150">
        <f t="shared" si="20"/>
        <v>0.38595727149948322</v>
      </c>
      <c r="BA12" s="150">
        <f t="shared" si="21"/>
        <v>5.9223909254686728E-2</v>
      </c>
      <c r="BB12" s="150">
        <f t="shared" si="22"/>
        <v>4.7076995400805025E-2</v>
      </c>
      <c r="BC12" s="151"/>
      <c r="BD12" s="150" t="e">
        <f t="shared" si="23"/>
        <v>#DIV/0!</v>
      </c>
      <c r="BE12" s="150" t="e">
        <f t="shared" si="24"/>
        <v>#DIV/0!</v>
      </c>
      <c r="BF12" s="151"/>
      <c r="BG12" s="151"/>
      <c r="BH12" s="150">
        <f t="shared" si="25"/>
        <v>2.5034255582694644</v>
      </c>
      <c r="BI12" s="150">
        <f t="shared" si="26"/>
        <v>0.14123098620241509</v>
      </c>
      <c r="BJ12" s="148" t="e">
        <f t="shared" si="27"/>
        <v>#DIV/0!</v>
      </c>
      <c r="BK12" s="150"/>
      <c r="BL12" s="151"/>
      <c r="BM12" s="150">
        <f t="shared" si="28"/>
        <v>2.5034255582694644</v>
      </c>
      <c r="BN12" s="150">
        <f t="shared" si="29"/>
        <v>0.14123098620241509</v>
      </c>
      <c r="BO12" s="148" t="e">
        <f t="shared" si="30"/>
        <v>#DIV/0!</v>
      </c>
      <c r="BP12" s="150"/>
      <c r="BQ12" s="151">
        <f t="shared" si="31"/>
        <v>78213.445813002647</v>
      </c>
      <c r="BR12" s="151">
        <f t="shared" si="36"/>
        <v>94.350527442041653</v>
      </c>
      <c r="BS12" s="148">
        <f t="shared" si="37"/>
        <v>555.81670462227351</v>
      </c>
      <c r="BT12" s="147"/>
      <c r="BU12" s="147"/>
      <c r="BV12" s="152"/>
      <c r="BW12" s="152"/>
      <c r="BX12" s="152"/>
      <c r="BY12" s="147"/>
      <c r="BZ12" s="153"/>
      <c r="CA12" s="132"/>
      <c r="CB12" s="147"/>
      <c r="CC12" s="147"/>
      <c r="CD12" s="154"/>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row>
    <row r="13" spans="1:218" s="155" customFormat="1">
      <c r="A13" s="112" t="s">
        <v>117</v>
      </c>
      <c r="B13" s="122" t="s">
        <v>68</v>
      </c>
      <c r="C13" s="127" t="s">
        <v>142</v>
      </c>
      <c r="D13" s="129" t="s">
        <v>125</v>
      </c>
      <c r="E13" s="128">
        <v>594.95707659033349</v>
      </c>
      <c r="F13" s="146">
        <v>4000</v>
      </c>
      <c r="G13" s="147"/>
      <c r="H13" s="148">
        <f t="shared" si="32"/>
        <v>555.599244652214</v>
      </c>
      <c r="I13" s="148" t="e">
        <f t="shared" si="33"/>
        <v>#DIV/0!</v>
      </c>
      <c r="J13" s="148" t="e">
        <f t="shared" si="34"/>
        <v>#DIV/0!</v>
      </c>
      <c r="K13" s="148" t="e">
        <f t="shared" si="35"/>
        <v>#DIV/0!</v>
      </c>
      <c r="L13" s="147"/>
      <c r="M13" s="149">
        <v>1.5279292168215488</v>
      </c>
      <c r="N13" s="149">
        <v>0.99624025788070669</v>
      </c>
      <c r="O13" s="149">
        <v>0.19255366510336125</v>
      </c>
      <c r="P13" s="149">
        <v>0.11305539216285519</v>
      </c>
      <c r="Q13" s="149"/>
      <c r="R13" s="149"/>
      <c r="S13" s="149"/>
      <c r="T13" s="149"/>
      <c r="U13" s="146"/>
      <c r="V13" s="124">
        <v>2.423048066352635</v>
      </c>
      <c r="W13" s="124">
        <v>0.23316004461341952</v>
      </c>
      <c r="X13" s="124">
        <v>0.15359262299477264</v>
      </c>
      <c r="Y13" s="124">
        <v>0.18059443833569164</v>
      </c>
      <c r="Z13" s="147"/>
      <c r="AA13" s="150">
        <f t="shared" si="0"/>
        <v>0.80555013175227574</v>
      </c>
      <c r="AB13" s="151">
        <f t="shared" si="1"/>
        <v>7.9912172778752705E-2</v>
      </c>
      <c r="AC13" s="150">
        <f t="shared" si="2"/>
        <v>5.26416103867638E-2</v>
      </c>
      <c r="AD13" s="150">
        <f t="shared" si="3"/>
        <v>6.1896085082207841E-2</v>
      </c>
      <c r="AE13" s="151"/>
      <c r="AF13" s="150">
        <f t="shared" si="4"/>
        <v>3.4511124717267673E-2</v>
      </c>
      <c r="AG13" s="150">
        <f t="shared" si="5"/>
        <v>1.4766755275234026E-3</v>
      </c>
      <c r="AH13" s="150">
        <f t="shared" si="6"/>
        <v>-119.22995864844415</v>
      </c>
      <c r="AI13" s="151"/>
      <c r="AJ13" s="150">
        <f t="shared" si="7"/>
        <v>-4.107392157796026</v>
      </c>
      <c r="AK13" s="150">
        <f t="shared" si="8"/>
        <v>1.983055682039574E-2</v>
      </c>
      <c r="AL13" s="150">
        <f t="shared" si="9"/>
        <v>9817.7235835610118</v>
      </c>
      <c r="AM13" s="151"/>
      <c r="AN13" s="150">
        <f t="shared" si="10"/>
        <v>-1.0014298137886894</v>
      </c>
      <c r="AO13" s="150">
        <f t="shared" si="11"/>
        <v>3.4499652644294936E-2</v>
      </c>
      <c r="AP13" s="150">
        <f t="shared" si="12"/>
        <v>2478.7252010170591</v>
      </c>
      <c r="AQ13" s="151"/>
      <c r="AR13" s="150" t="e">
        <f t="shared" si="13"/>
        <v>#DIV/0!</v>
      </c>
      <c r="AS13" s="150" t="e">
        <f t="shared" si="14"/>
        <v>#DIV/0!</v>
      </c>
      <c r="AT13" s="150" t="e">
        <f t="shared" si="15"/>
        <v>#DIV/0!</v>
      </c>
      <c r="AU13" s="150" t="e">
        <f t="shared" si="16"/>
        <v>#DIV/0!</v>
      </c>
      <c r="AV13" s="150" t="e">
        <f t="shared" si="17"/>
        <v>#DIV/0!</v>
      </c>
      <c r="AW13" s="150" t="e">
        <f t="shared" si="18"/>
        <v>#DIV/0!</v>
      </c>
      <c r="AX13" s="151"/>
      <c r="AY13" s="150">
        <f t="shared" si="19"/>
        <v>0.50920629579032184</v>
      </c>
      <c r="AZ13" s="150">
        <f t="shared" si="20"/>
        <v>0.3755799083343957</v>
      </c>
      <c r="BA13" s="150">
        <f t="shared" si="21"/>
        <v>7.2592215900626769E-2</v>
      </c>
      <c r="BB13" s="150">
        <f t="shared" si="22"/>
        <v>4.2621579974655856E-2</v>
      </c>
      <c r="BC13" s="151"/>
      <c r="BD13" s="150" t="e">
        <f t="shared" si="23"/>
        <v>#DIV/0!</v>
      </c>
      <c r="BE13" s="150" t="e">
        <f t="shared" si="24"/>
        <v>#DIV/0!</v>
      </c>
      <c r="BF13" s="151"/>
      <c r="BG13" s="151"/>
      <c r="BH13" s="150">
        <f t="shared" si="25"/>
        <v>2.4365819646722722</v>
      </c>
      <c r="BI13" s="150">
        <f t="shared" si="26"/>
        <v>0.12786473992396757</v>
      </c>
      <c r="BJ13" s="148" t="e">
        <f t="shared" si="27"/>
        <v>#DIV/0!</v>
      </c>
      <c r="BK13" s="150"/>
      <c r="BL13" s="151"/>
      <c r="BM13" s="150">
        <f t="shared" si="28"/>
        <v>2.4365819646722722</v>
      </c>
      <c r="BN13" s="150">
        <f t="shared" si="29"/>
        <v>0.12786473992396757</v>
      </c>
      <c r="BO13" s="148" t="e">
        <f t="shared" si="30"/>
        <v>#DIV/0!</v>
      </c>
      <c r="BP13" s="150"/>
      <c r="BQ13" s="151">
        <f t="shared" si="31"/>
        <v>79395.786509329788</v>
      </c>
      <c r="BR13" s="151">
        <f t="shared" si="36"/>
        <v>95.801941325024515</v>
      </c>
      <c r="BS13" s="148">
        <f t="shared" si="37"/>
        <v>555.599244652214</v>
      </c>
      <c r="BT13" s="147"/>
      <c r="BU13" s="147"/>
      <c r="BV13" s="152"/>
      <c r="BW13" s="152"/>
      <c r="BX13" s="152"/>
      <c r="BY13" s="147"/>
      <c r="BZ13" s="153"/>
      <c r="CA13" s="132"/>
      <c r="CB13" s="147"/>
      <c r="CC13" s="147"/>
      <c r="CD13" s="154"/>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row>
    <row r="14" spans="1:218">
      <c r="A14" s="112" t="s">
        <v>116</v>
      </c>
      <c r="B14" s="122" t="s">
        <v>68</v>
      </c>
      <c r="C14" s="127" t="s">
        <v>141</v>
      </c>
      <c r="D14" s="129" t="s">
        <v>125</v>
      </c>
      <c r="E14" s="128">
        <v>593.92500681934575</v>
      </c>
      <c r="F14" s="146">
        <v>4000</v>
      </c>
      <c r="G14" s="147"/>
      <c r="H14" s="148">
        <f t="shared" si="32"/>
        <v>578.29346094741641</v>
      </c>
      <c r="I14" s="148" t="e">
        <f t="shared" si="33"/>
        <v>#DIV/0!</v>
      </c>
      <c r="J14" s="148" t="e">
        <f t="shared" si="34"/>
        <v>#DIV/0!</v>
      </c>
      <c r="K14" s="148" t="e">
        <f t="shared" si="35"/>
        <v>#DIV/0!</v>
      </c>
      <c r="L14" s="147"/>
      <c r="M14" s="149">
        <v>1.5530431275940086</v>
      </c>
      <c r="N14" s="149">
        <v>1.0076475044244555</v>
      </c>
      <c r="O14" s="149">
        <v>0.18598913750354007</v>
      </c>
      <c r="P14" s="149">
        <v>0.11258831091897568</v>
      </c>
      <c r="Q14" s="149"/>
      <c r="R14" s="149"/>
      <c r="S14" s="149"/>
      <c r="T14" s="149"/>
      <c r="V14" s="124">
        <v>2.3998510261304573</v>
      </c>
      <c r="W14" s="124">
        <v>0.25731455556381705</v>
      </c>
      <c r="X14" s="124">
        <v>0.15323359913818613</v>
      </c>
      <c r="Y14" s="124">
        <v>0.17642354309574582</v>
      </c>
      <c r="Z14" s="147"/>
      <c r="AA14" s="150">
        <f t="shared" si="0"/>
        <v>0.79862555859972995</v>
      </c>
      <c r="AB14" s="151">
        <f t="shared" si="1"/>
        <v>8.8277808087225171E-2</v>
      </c>
      <c r="AC14" s="150">
        <f t="shared" si="2"/>
        <v>5.2570388906276619E-2</v>
      </c>
      <c r="AD14" s="150">
        <f t="shared" si="3"/>
        <v>6.0526244406768279E-2</v>
      </c>
      <c r="AF14" s="150">
        <f t="shared" si="4"/>
        <v>2.5859937971713993E-2</v>
      </c>
      <c r="AG14" s="150">
        <f t="shared" si="5"/>
        <v>1.6826267366513911E-3</v>
      </c>
      <c r="AH14" s="150">
        <f t="shared" si="6"/>
        <v>-110.34488311904789</v>
      </c>
      <c r="AJ14" s="150">
        <f t="shared" si="7"/>
        <v>-3.8985331718783351</v>
      </c>
      <c r="AK14" s="150">
        <f t="shared" si="8"/>
        <v>1.8600464013306426E-2</v>
      </c>
      <c r="AL14" s="150">
        <f t="shared" si="9"/>
        <v>9460.2044530905641</v>
      </c>
      <c r="AN14" s="150">
        <f t="shared" si="10"/>
        <v>-1.0385115586302966</v>
      </c>
      <c r="AO14" s="150">
        <f t="shared" si="11"/>
        <v>3.3396694688627493E-2</v>
      </c>
      <c r="AP14" s="150">
        <f t="shared" si="12"/>
        <v>2647.4865099426402</v>
      </c>
      <c r="AR14" s="150" t="e">
        <f t="shared" si="13"/>
        <v>#DIV/0!</v>
      </c>
      <c r="AS14" s="150" t="e">
        <f t="shared" si="14"/>
        <v>#DIV/0!</v>
      </c>
      <c r="AT14" s="150" t="e">
        <f t="shared" si="15"/>
        <v>#DIV/0!</v>
      </c>
      <c r="AU14" s="150" t="e">
        <f t="shared" si="16"/>
        <v>#DIV/0!</v>
      </c>
      <c r="AV14" s="150" t="e">
        <f t="shared" si="17"/>
        <v>#DIV/0!</v>
      </c>
      <c r="AW14" s="150" t="e">
        <f t="shared" si="18"/>
        <v>#DIV/0!</v>
      </c>
      <c r="AY14" s="150">
        <f t="shared" si="19"/>
        <v>0.51244164024578864</v>
      </c>
      <c r="AZ14" s="150">
        <f t="shared" si="20"/>
        <v>0.37611206507487976</v>
      </c>
      <c r="BA14" s="150">
        <f t="shared" si="21"/>
        <v>6.9421854647382458E-2</v>
      </c>
      <c r="BB14" s="150">
        <f t="shared" si="22"/>
        <v>4.2024440031948981E-2</v>
      </c>
      <c r="BD14" s="150" t="e">
        <f t="shared" si="23"/>
        <v>#DIV/0!</v>
      </c>
      <c r="BE14" s="150" t="e">
        <f t="shared" si="24"/>
        <v>#DIV/0!</v>
      </c>
      <c r="BH14" s="150">
        <f t="shared" si="25"/>
        <v>2.4573955520198578</v>
      </c>
      <c r="BI14" s="150">
        <f t="shared" si="26"/>
        <v>0.12607332009584693</v>
      </c>
      <c r="BJ14" s="148" t="e">
        <f t="shared" si="27"/>
        <v>#DIV/0!</v>
      </c>
      <c r="BK14" s="150"/>
      <c r="BM14" s="150">
        <f t="shared" si="28"/>
        <v>2.4573955520198578</v>
      </c>
      <c r="BN14" s="150">
        <f t="shared" si="29"/>
        <v>0.12607332009584693</v>
      </c>
      <c r="BO14" s="148" t="e">
        <f t="shared" si="30"/>
        <v>#DIV/0!</v>
      </c>
      <c r="BP14" s="150"/>
      <c r="BQ14" s="151">
        <f t="shared" si="31"/>
        <v>77997.254926428068</v>
      </c>
      <c r="BR14" s="151">
        <f t="shared" si="36"/>
        <v>91.605912199547731</v>
      </c>
      <c r="BS14" s="148">
        <f t="shared" si="37"/>
        <v>578.29346094741641</v>
      </c>
      <c r="BT14" s="147"/>
      <c r="BU14" s="147"/>
      <c r="BV14" s="152"/>
      <c r="BW14" s="152"/>
      <c r="BX14" s="152"/>
      <c r="BY14" s="147"/>
      <c r="BZ14" s="153"/>
      <c r="CA14" s="132"/>
      <c r="CB14" s="147"/>
      <c r="CC14" s="147"/>
      <c r="CD14" s="154"/>
      <c r="CE14" s="132"/>
      <c r="CF14" s="132"/>
    </row>
    <row r="15" spans="1:218">
      <c r="A15" s="112" t="s">
        <v>115</v>
      </c>
      <c r="B15" s="122" t="s">
        <v>114</v>
      </c>
      <c r="C15" s="127" t="s">
        <v>140</v>
      </c>
      <c r="D15" s="129" t="s">
        <v>131</v>
      </c>
      <c r="E15" s="128">
        <v>679.53785149842781</v>
      </c>
      <c r="F15" s="146">
        <v>6000</v>
      </c>
      <c r="G15" s="147"/>
      <c r="H15" s="148">
        <f t="shared" si="32"/>
        <v>568.45171311109164</v>
      </c>
      <c r="I15" s="148" t="e">
        <f t="shared" si="33"/>
        <v>#DIV/0!</v>
      </c>
      <c r="J15" s="148" t="e">
        <f t="shared" si="34"/>
        <v>#DIV/0!</v>
      </c>
      <c r="K15" s="148" t="e">
        <f t="shared" si="35"/>
        <v>#DIV/0!</v>
      </c>
      <c r="L15" s="147"/>
      <c r="M15" s="149">
        <v>1.3490440209577581</v>
      </c>
      <c r="N15" s="149">
        <v>1.1686461528547778</v>
      </c>
      <c r="O15" s="149">
        <v>0.11711498970159373</v>
      </c>
      <c r="P15" s="149">
        <v>0.17087883582063926</v>
      </c>
      <c r="Q15" s="149"/>
      <c r="R15" s="149"/>
      <c r="S15" s="149"/>
      <c r="T15" s="149"/>
      <c r="V15" s="124">
        <v>2.4135252660991986</v>
      </c>
      <c r="W15" s="124">
        <v>0.32059810212427198</v>
      </c>
      <c r="X15" s="124">
        <v>0.13503966284093674</v>
      </c>
      <c r="Y15" s="124">
        <v>0.12828627569289786</v>
      </c>
      <c r="Z15" s="147"/>
      <c r="AA15" s="150">
        <f t="shared" si="0"/>
        <v>0.80037082152066197</v>
      </c>
      <c r="AB15" s="151">
        <f t="shared" si="1"/>
        <v>0.10960455691629312</v>
      </c>
      <c r="AC15" s="150">
        <f t="shared" si="2"/>
        <v>4.616671874766512E-2</v>
      </c>
      <c r="AD15" s="150">
        <f t="shared" si="3"/>
        <v>4.3857902815379692E-2</v>
      </c>
      <c r="AF15" s="150">
        <f t="shared" si="4"/>
        <v>-3.9820642398096927E-2</v>
      </c>
      <c r="AG15" s="150">
        <f t="shared" si="5"/>
        <v>2.1497304451466204E-3</v>
      </c>
      <c r="AH15" s="150">
        <f t="shared" si="6"/>
        <v>-4.6866407242161756</v>
      </c>
      <c r="AJ15" s="150">
        <f t="shared" si="7"/>
        <v>-3.1737078192551205</v>
      </c>
      <c r="AK15" s="150">
        <f t="shared" si="8"/>
        <v>1.6840386065343153E-2</v>
      </c>
      <c r="AL15" s="150">
        <f t="shared" si="9"/>
        <v>8153.565380408184</v>
      </c>
      <c r="AN15" s="150">
        <f t="shared" si="10"/>
        <v>-1.0310863092229638</v>
      </c>
      <c r="AO15" s="150">
        <f t="shared" si="11"/>
        <v>2.9272814824712945E-2</v>
      </c>
      <c r="AP15" s="150">
        <f t="shared" si="12"/>
        <v>2866.6204279541089</v>
      </c>
      <c r="AR15" s="150" t="e">
        <f t="shared" si="13"/>
        <v>#DIV/0!</v>
      </c>
      <c r="AS15" s="150" t="e">
        <f t="shared" si="14"/>
        <v>#DIV/0!</v>
      </c>
      <c r="AT15" s="150" t="e">
        <f t="shared" si="15"/>
        <v>#DIV/0!</v>
      </c>
      <c r="AU15" s="150" t="e">
        <f t="shared" si="16"/>
        <v>#DIV/0!</v>
      </c>
      <c r="AV15" s="150" t="e">
        <f t="shared" si="17"/>
        <v>#DIV/0!</v>
      </c>
      <c r="AW15" s="150" t="e">
        <f t="shared" si="18"/>
        <v>#DIV/0!</v>
      </c>
      <c r="AY15" s="150">
        <f t="shared" si="19"/>
        <v>0.4501574866089032</v>
      </c>
      <c r="AZ15" s="150">
        <f t="shared" si="20"/>
        <v>0.4411325704972483</v>
      </c>
      <c r="BA15" s="150">
        <f t="shared" si="21"/>
        <v>4.4207766674813805E-2</v>
      </c>
      <c r="BB15" s="150">
        <f t="shared" si="22"/>
        <v>6.4502176219034715E-2</v>
      </c>
      <c r="BD15" s="150" t="e">
        <f t="shared" si="23"/>
        <v>#DIV/0!</v>
      </c>
      <c r="BE15" s="150" t="e">
        <f t="shared" si="24"/>
        <v>#DIV/0!</v>
      </c>
      <c r="BH15" s="150">
        <f t="shared" si="25"/>
        <v>2.5412468712940131</v>
      </c>
      <c r="BI15" s="150">
        <f t="shared" si="26"/>
        <v>0.19350652865710416</v>
      </c>
      <c r="BJ15" s="148" t="e">
        <f t="shared" si="27"/>
        <v>#DIV/0!</v>
      </c>
      <c r="BK15" s="150"/>
      <c r="BM15" s="150">
        <f t="shared" si="28"/>
        <v>2.5412468712940131</v>
      </c>
      <c r="BN15" s="150">
        <f t="shared" si="29"/>
        <v>0.19350652865710416</v>
      </c>
      <c r="BO15" s="148" t="e">
        <f t="shared" si="30"/>
        <v>#DIV/0!</v>
      </c>
      <c r="BP15" s="150"/>
      <c r="BQ15" s="151">
        <f t="shared" si="31"/>
        <v>80921.987693375951</v>
      </c>
      <c r="BR15" s="151">
        <f t="shared" si="36"/>
        <v>96.152356194995335</v>
      </c>
      <c r="BS15" s="148">
        <f t="shared" si="37"/>
        <v>568.45171311109164</v>
      </c>
      <c r="BT15" s="147"/>
      <c r="BU15" s="147"/>
      <c r="BV15" s="152"/>
      <c r="BW15" s="152"/>
      <c r="BX15" s="152"/>
      <c r="BY15" s="147"/>
      <c r="BZ15" s="153"/>
      <c r="CA15" s="132"/>
      <c r="CB15" s="147"/>
      <c r="CC15" s="147"/>
      <c r="CD15" s="154"/>
      <c r="CE15" s="132"/>
      <c r="CF15" s="132"/>
    </row>
    <row r="16" spans="1:218">
      <c r="A16" s="112" t="s">
        <v>113</v>
      </c>
      <c r="B16" s="122" t="s">
        <v>112</v>
      </c>
      <c r="C16" s="127" t="s">
        <v>139</v>
      </c>
      <c r="D16" s="129" t="s">
        <v>126</v>
      </c>
      <c r="E16" s="128">
        <v>593.69174399694373</v>
      </c>
      <c r="F16" s="146">
        <v>5000</v>
      </c>
      <c r="G16" s="147"/>
      <c r="H16" s="148">
        <f t="shared" si="32"/>
        <v>561.36600616545616</v>
      </c>
      <c r="I16" s="148" t="e">
        <f t="shared" si="33"/>
        <v>#DIV/0!</v>
      </c>
      <c r="J16" s="148" t="e">
        <f t="shared" si="34"/>
        <v>#DIV/0!</v>
      </c>
      <c r="K16" s="148" t="e">
        <f t="shared" si="35"/>
        <v>#DIV/0!</v>
      </c>
      <c r="L16" s="147"/>
      <c r="M16" s="149">
        <v>1.5621662038907667</v>
      </c>
      <c r="N16" s="149">
        <v>1.0133689376686077</v>
      </c>
      <c r="O16" s="149">
        <v>0.1803432058807044</v>
      </c>
      <c r="P16" s="149">
        <v>0.11246345467958911</v>
      </c>
      <c r="Q16" s="149"/>
      <c r="R16" s="149"/>
      <c r="S16" s="149"/>
      <c r="T16" s="149"/>
      <c r="V16" s="124">
        <v>2.4150486110667804</v>
      </c>
      <c r="W16" s="124">
        <v>0.23462171449275263</v>
      </c>
      <c r="X16" s="124">
        <v>0.16133346141214083</v>
      </c>
      <c r="Y16" s="124">
        <v>0.17890040065002555</v>
      </c>
      <c r="Z16" s="147"/>
      <c r="AA16" s="150">
        <f t="shared" si="0"/>
        <v>0.80295976322643703</v>
      </c>
      <c r="AB16" s="151">
        <f t="shared" si="1"/>
        <v>8.0420056900073686E-2</v>
      </c>
      <c r="AC16" s="150">
        <f t="shared" si="2"/>
        <v>5.5299426034374932E-2</v>
      </c>
      <c r="AD16" s="150">
        <f t="shared" si="3"/>
        <v>6.1320753839114277E-2</v>
      </c>
      <c r="AF16" s="150">
        <f t="shared" si="4"/>
        <v>3.7012470092262259E-2</v>
      </c>
      <c r="AG16" s="150">
        <f t="shared" si="5"/>
        <v>1.4984375466021158E-3</v>
      </c>
      <c r="AH16" s="150">
        <f t="shared" si="6"/>
        <v>-127.93890092323808</v>
      </c>
      <c r="AJ16" s="150">
        <f t="shared" si="7"/>
        <v>-4.0944545538752077</v>
      </c>
      <c r="AK16" s="150">
        <f t="shared" si="8"/>
        <v>1.9386113816968809E-2</v>
      </c>
      <c r="AL16" s="150">
        <f t="shared" si="9"/>
        <v>9828.0862800334708</v>
      </c>
      <c r="AN16" s="150">
        <f t="shared" si="10"/>
        <v>-1.0394137918420521</v>
      </c>
      <c r="AO16" s="150">
        <f t="shared" si="11"/>
        <v>3.4662120732788633E-2</v>
      </c>
      <c r="AP16" s="150">
        <f t="shared" si="12"/>
        <v>2559.3455008786441</v>
      </c>
      <c r="AR16" s="150" t="e">
        <f t="shared" si="13"/>
        <v>#DIV/0!</v>
      </c>
      <c r="AS16" s="150" t="e">
        <f t="shared" si="14"/>
        <v>#DIV/0!</v>
      </c>
      <c r="AT16" s="150" t="e">
        <f t="shared" si="15"/>
        <v>#DIV/0!</v>
      </c>
      <c r="AU16" s="150" t="e">
        <f t="shared" si="16"/>
        <v>#DIV/0!</v>
      </c>
      <c r="AV16" s="150" t="e">
        <f t="shared" si="17"/>
        <v>#DIV/0!</v>
      </c>
      <c r="AW16" s="150" t="e">
        <f t="shared" si="18"/>
        <v>#DIV/0!</v>
      </c>
      <c r="AY16" s="150">
        <f t="shared" si="19"/>
        <v>0.51391434569055583</v>
      </c>
      <c r="AZ16" s="150">
        <f t="shared" si="20"/>
        <v>0.37711935806443425</v>
      </c>
      <c r="BA16" s="150">
        <f t="shared" si="21"/>
        <v>6.7113675488693833E-2</v>
      </c>
      <c r="BB16" s="150">
        <f t="shared" si="22"/>
        <v>4.1852620756316176E-2</v>
      </c>
      <c r="BD16" s="150" t="e">
        <f t="shared" si="23"/>
        <v>#DIV/0!</v>
      </c>
      <c r="BE16" s="150" t="e">
        <f t="shared" si="24"/>
        <v>#DIV/0!</v>
      </c>
      <c r="BH16" s="150">
        <f t="shared" si="25"/>
        <v>2.4717600847988885</v>
      </c>
      <c r="BI16" s="150">
        <f t="shared" si="26"/>
        <v>0.12555786226894852</v>
      </c>
      <c r="BJ16" s="148" t="e">
        <f t="shared" si="27"/>
        <v>#DIV/0!</v>
      </c>
      <c r="BK16" s="150"/>
      <c r="BM16" s="150">
        <f t="shared" si="28"/>
        <v>2.4717600847988885</v>
      </c>
      <c r="BN16" s="150">
        <f t="shared" si="29"/>
        <v>0.12555786226894852</v>
      </c>
      <c r="BO16" s="148" t="e">
        <f t="shared" si="30"/>
        <v>#DIV/0!</v>
      </c>
      <c r="BP16" s="150"/>
      <c r="BQ16" s="151">
        <f t="shared" si="31"/>
        <v>78068.56600521793</v>
      </c>
      <c r="BR16" s="151">
        <f t="shared" si="36"/>
        <v>93.549513045217239</v>
      </c>
      <c r="BS16" s="148">
        <f t="shared" si="37"/>
        <v>561.36600616545616</v>
      </c>
      <c r="BT16" s="147"/>
      <c r="BU16" s="147"/>
      <c r="BV16" s="152"/>
      <c r="BW16" s="152"/>
      <c r="BX16" s="152"/>
      <c r="BY16" s="147"/>
      <c r="BZ16" s="153"/>
      <c r="CA16" s="132"/>
      <c r="CB16" s="147"/>
      <c r="CC16" s="147"/>
      <c r="CD16" s="154"/>
      <c r="CE16" s="132"/>
      <c r="CF16" s="132"/>
    </row>
    <row r="17" spans="1:220" s="155" customFormat="1">
      <c r="A17" s="112" t="s">
        <v>111</v>
      </c>
      <c r="B17" s="122" t="s">
        <v>68</v>
      </c>
      <c r="C17" s="127" t="s">
        <v>138</v>
      </c>
      <c r="D17" s="129" t="s">
        <v>125</v>
      </c>
      <c r="E17" s="128">
        <v>576.05013839890796</v>
      </c>
      <c r="F17" s="146">
        <v>4000</v>
      </c>
      <c r="G17" s="147"/>
      <c r="H17" s="148">
        <f t="shared" si="32"/>
        <v>566.5064026873689</v>
      </c>
      <c r="I17" s="148" t="e">
        <f t="shared" si="33"/>
        <v>#DIV/0!</v>
      </c>
      <c r="J17" s="148" t="e">
        <f t="shared" si="34"/>
        <v>#DIV/0!</v>
      </c>
      <c r="K17" s="148" t="e">
        <f t="shared" si="35"/>
        <v>#DIV/0!</v>
      </c>
      <c r="L17" s="147"/>
      <c r="M17" s="149">
        <v>1.5316156432516963</v>
      </c>
      <c r="N17" s="149">
        <v>0.98349513826433388</v>
      </c>
      <c r="O17" s="149">
        <v>0.21499886157017767</v>
      </c>
      <c r="P17" s="149">
        <v>0.10358606762852679</v>
      </c>
      <c r="Q17" s="149"/>
      <c r="R17" s="149"/>
      <c r="S17" s="149"/>
      <c r="T17" s="149"/>
      <c r="U17" s="146"/>
      <c r="V17" s="124">
        <v>2.4584876691132149</v>
      </c>
      <c r="W17" s="124">
        <v>0.24681793523960024</v>
      </c>
      <c r="X17" s="124">
        <v>0.14328729009874544</v>
      </c>
      <c r="Y17" s="124">
        <v>0.16989671789471017</v>
      </c>
      <c r="Z17" s="147"/>
      <c r="AA17" s="150">
        <f t="shared" si="0"/>
        <v>0.80982942553260873</v>
      </c>
      <c r="AB17" s="151">
        <f t="shared" si="1"/>
        <v>8.3816688675018042E-2</v>
      </c>
      <c r="AC17" s="150">
        <f t="shared" si="2"/>
        <v>4.8658806636701177E-2</v>
      </c>
      <c r="AD17" s="150">
        <f t="shared" si="3"/>
        <v>5.7695079155672103E-2</v>
      </c>
      <c r="AE17" s="151"/>
      <c r="AF17" s="150">
        <f t="shared" si="4"/>
        <v>1.9512048483554794E-2</v>
      </c>
      <c r="AG17" s="150">
        <f t="shared" si="5"/>
        <v>1.5403180249265634E-3</v>
      </c>
      <c r="AH17" s="150">
        <f t="shared" si="6"/>
        <v>-91.116727049090315</v>
      </c>
      <c r="AI17" s="151"/>
      <c r="AJ17" s="150">
        <f t="shared" si="7"/>
        <v>-3.9470226021362764</v>
      </c>
      <c r="AK17" s="150">
        <f t="shared" si="8"/>
        <v>1.9950880398476575E-2</v>
      </c>
      <c r="AL17" s="150">
        <f t="shared" si="9"/>
        <v>9499.4909071051134</v>
      </c>
      <c r="AM17" s="151"/>
      <c r="AN17" s="150">
        <f t="shared" si="10"/>
        <v>-0.95250354483813926</v>
      </c>
      <c r="AO17" s="150">
        <f t="shared" si="11"/>
        <v>3.3398182553827489E-2</v>
      </c>
      <c r="AP17" s="150">
        <f t="shared" si="12"/>
        <v>2421.1086149857947</v>
      </c>
      <c r="AQ17" s="151"/>
      <c r="AR17" s="150" t="e">
        <f t="shared" si="13"/>
        <v>#DIV/0!</v>
      </c>
      <c r="AS17" s="150" t="e">
        <f t="shared" si="14"/>
        <v>#DIV/0!</v>
      </c>
      <c r="AT17" s="150" t="e">
        <f t="shared" si="15"/>
        <v>#DIV/0!</v>
      </c>
      <c r="AU17" s="150" t="e">
        <f t="shared" si="16"/>
        <v>#DIV/0!</v>
      </c>
      <c r="AV17" s="150" t="e">
        <f t="shared" si="17"/>
        <v>#DIV/0!</v>
      </c>
      <c r="AW17" s="150" t="e">
        <f t="shared" si="18"/>
        <v>#DIV/0!</v>
      </c>
      <c r="AX17" s="151"/>
      <c r="AY17" s="150">
        <f t="shared" si="19"/>
        <v>0.50976423354519051</v>
      </c>
      <c r="AZ17" s="150">
        <f t="shared" si="20"/>
        <v>0.37028789930791345</v>
      </c>
      <c r="BA17" s="150">
        <f t="shared" si="21"/>
        <v>8.0947504168563361E-2</v>
      </c>
      <c r="BB17" s="150">
        <f t="shared" si="22"/>
        <v>3.9000362978332814E-2</v>
      </c>
      <c r="BC17" s="151"/>
      <c r="BD17" s="150" t="e">
        <f t="shared" si="23"/>
        <v>#DIV/0!</v>
      </c>
      <c r="BE17" s="150" t="e">
        <f t="shared" si="24"/>
        <v>#DIV/0!</v>
      </c>
      <c r="BF17" s="151"/>
      <c r="BG17" s="151"/>
      <c r="BH17" s="150">
        <f t="shared" si="25"/>
        <v>2.3973138860536216</v>
      </c>
      <c r="BI17" s="150">
        <f t="shared" si="26"/>
        <v>0.11700108893499844</v>
      </c>
      <c r="BJ17" s="148" t="e">
        <f t="shared" si="27"/>
        <v>#DIV/0!</v>
      </c>
      <c r="BK17" s="150"/>
      <c r="BL17" s="151"/>
      <c r="BM17" s="150">
        <f t="shared" si="28"/>
        <v>2.3973138860536216</v>
      </c>
      <c r="BN17" s="150">
        <f t="shared" si="29"/>
        <v>0.11700108893499844</v>
      </c>
      <c r="BO17" s="148" t="e">
        <f t="shared" si="30"/>
        <v>#DIV/0!</v>
      </c>
      <c r="BP17" s="150"/>
      <c r="BQ17" s="151">
        <f t="shared" si="31"/>
        <v>79840.684207619488</v>
      </c>
      <c r="BR17" s="151">
        <f t="shared" si="36"/>
        <v>95.087328521624755</v>
      </c>
      <c r="BS17" s="148">
        <f t="shared" si="37"/>
        <v>566.5064026873689</v>
      </c>
      <c r="BT17" s="147"/>
      <c r="BU17" s="147"/>
      <c r="BV17" s="152"/>
      <c r="BW17" s="152"/>
      <c r="BX17" s="152"/>
      <c r="BY17" s="147"/>
      <c r="BZ17" s="153"/>
      <c r="CA17" s="132"/>
      <c r="CB17" s="147"/>
      <c r="CC17" s="147"/>
      <c r="CD17" s="154"/>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row>
    <row r="18" spans="1:220" s="155" customFormat="1">
      <c r="A18" s="112" t="s">
        <v>110</v>
      </c>
      <c r="B18" s="122" t="s">
        <v>68</v>
      </c>
      <c r="C18" s="127" t="s">
        <v>137</v>
      </c>
      <c r="D18" s="129" t="s">
        <v>125</v>
      </c>
      <c r="E18" s="128">
        <v>547.9310800051876</v>
      </c>
      <c r="F18" s="146">
        <v>4000</v>
      </c>
      <c r="G18" s="156"/>
      <c r="H18" s="148">
        <f t="shared" si="32"/>
        <v>563.059639657042</v>
      </c>
      <c r="I18" s="148" t="e">
        <f t="shared" si="33"/>
        <v>#DIV/0!</v>
      </c>
      <c r="J18" s="148" t="e">
        <f t="shared" si="34"/>
        <v>#DIV/0!</v>
      </c>
      <c r="K18" s="148" t="e">
        <f t="shared" si="35"/>
        <v>#DIV/0!</v>
      </c>
      <c r="L18" s="147"/>
      <c r="M18" s="149">
        <v>1.5597511362423389</v>
      </c>
      <c r="N18" s="149">
        <v>1.0150324817444678</v>
      </c>
      <c r="O18" s="149">
        <v>0.19254012493213724</v>
      </c>
      <c r="P18" s="149">
        <v>9.1285034900115136E-2</v>
      </c>
      <c r="Q18" s="149"/>
      <c r="R18" s="149"/>
      <c r="S18" s="149"/>
      <c r="T18" s="149"/>
      <c r="U18" s="146"/>
      <c r="V18" s="124">
        <v>2.4311561564023942</v>
      </c>
      <c r="W18" s="124">
        <v>0.24296376526746929</v>
      </c>
      <c r="X18" s="124">
        <v>0.16622385407619095</v>
      </c>
      <c r="Y18" s="124">
        <v>0.16179615362562147</v>
      </c>
      <c r="Z18" s="147"/>
      <c r="AA18" s="150">
        <f t="shared" si="0"/>
        <v>0.80507211845043103</v>
      </c>
      <c r="AB18" s="151">
        <f t="shared" si="1"/>
        <v>8.2945285486147158E-2</v>
      </c>
      <c r="AC18" s="150">
        <f t="shared" si="2"/>
        <v>5.6747083318285013E-2</v>
      </c>
      <c r="AD18" s="150">
        <f t="shared" si="3"/>
        <v>5.5235512745136675E-2</v>
      </c>
      <c r="AE18" s="151"/>
      <c r="AF18" s="150">
        <f t="shared" si="4"/>
        <v>2.77164215487921E-2</v>
      </c>
      <c r="AG18" s="150">
        <f t="shared" si="5"/>
        <v>1.5483776933280298E-3</v>
      </c>
      <c r="AH18" s="150">
        <f t="shared" si="6"/>
        <v>-117.4236917179648</v>
      </c>
      <c r="AI18" s="151"/>
      <c r="AJ18" s="150">
        <f t="shared" si="7"/>
        <v>-3.9534719246952594</v>
      </c>
      <c r="AK18" s="150">
        <f t="shared" si="8"/>
        <v>1.9005940393457398E-2</v>
      </c>
      <c r="AL18" s="150">
        <f t="shared" si="9"/>
        <v>9611.1762126788908</v>
      </c>
      <c r="AM18" s="151"/>
      <c r="AN18" s="150">
        <f t="shared" si="10"/>
        <v>-1.056287788481139</v>
      </c>
      <c r="AO18" s="150">
        <f t="shared" si="11"/>
        <v>3.4186137071936532E-2</v>
      </c>
      <c r="AP18" s="150">
        <f t="shared" si="12"/>
        <v>2613.4249033398537</v>
      </c>
      <c r="AQ18" s="151"/>
      <c r="AR18" s="150" t="e">
        <f t="shared" si="13"/>
        <v>#DIV/0!</v>
      </c>
      <c r="AS18" s="150" t="e">
        <f t="shared" si="14"/>
        <v>#DIV/0!</v>
      </c>
      <c r="AT18" s="150" t="e">
        <f t="shared" si="15"/>
        <v>#DIV/0!</v>
      </c>
      <c r="AU18" s="150" t="e">
        <f t="shared" si="16"/>
        <v>#DIV/0!</v>
      </c>
      <c r="AV18" s="150" t="e">
        <f t="shared" si="17"/>
        <v>#DIV/0!</v>
      </c>
      <c r="AW18" s="150" t="e">
        <f t="shared" si="18"/>
        <v>#DIV/0!</v>
      </c>
      <c r="AX18" s="151"/>
      <c r="AY18" s="150">
        <f t="shared" si="19"/>
        <v>0.51493128998938897</v>
      </c>
      <c r="AZ18" s="150">
        <f t="shared" si="20"/>
        <v>0.37907194813202749</v>
      </c>
      <c r="BA18" s="150">
        <f t="shared" si="21"/>
        <v>7.1905640030526061E-2</v>
      </c>
      <c r="BB18" s="150">
        <f t="shared" si="22"/>
        <v>3.4091121848057418E-2</v>
      </c>
      <c r="BC18" s="151"/>
      <c r="BD18" s="150" t="e">
        <f t="shared" si="23"/>
        <v>#DIV/0!</v>
      </c>
      <c r="BE18" s="150" t="e">
        <f t="shared" si="24"/>
        <v>#DIV/0!</v>
      </c>
      <c r="BF18" s="151"/>
      <c r="BG18" s="148"/>
      <c r="BH18" s="150">
        <f t="shared" si="25"/>
        <v>2.4662927942726713</v>
      </c>
      <c r="BI18" s="150">
        <f t="shared" si="26"/>
        <v>0.10227336554417225</v>
      </c>
      <c r="BJ18" s="148" t="e">
        <f t="shared" si="27"/>
        <v>#DIV/0!</v>
      </c>
      <c r="BK18" s="150"/>
      <c r="BL18" s="151"/>
      <c r="BM18" s="150">
        <f t="shared" si="28"/>
        <v>2.4662927942726713</v>
      </c>
      <c r="BN18" s="150">
        <f t="shared" si="29"/>
        <v>0.10227336554417225</v>
      </c>
      <c r="BO18" s="148" t="e">
        <f t="shared" si="30"/>
        <v>#DIV/0!</v>
      </c>
      <c r="BP18" s="150"/>
      <c r="BQ18" s="151">
        <f t="shared" si="31"/>
        <v>76311.01205494508</v>
      </c>
      <c r="BR18" s="151">
        <f t="shared" si="36"/>
        <v>91.258230515308128</v>
      </c>
      <c r="BS18" s="148">
        <f t="shared" si="37"/>
        <v>563.059639657042</v>
      </c>
      <c r="BT18" s="147"/>
      <c r="BU18" s="156"/>
      <c r="BV18" s="152"/>
      <c r="BW18" s="152"/>
      <c r="BX18" s="152"/>
      <c r="BY18" s="156"/>
      <c r="BZ18" s="153"/>
      <c r="CA18" s="132"/>
      <c r="CB18" s="147"/>
      <c r="CC18" s="147"/>
      <c r="CD18" s="154"/>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row>
    <row r="19" spans="1:220" s="157" customFormat="1">
      <c r="A19" s="112" t="s">
        <v>109</v>
      </c>
      <c r="B19" s="122" t="s">
        <v>108</v>
      </c>
      <c r="C19" s="127" t="s">
        <v>136</v>
      </c>
      <c r="D19" s="129" t="s">
        <v>125</v>
      </c>
      <c r="E19" s="128">
        <v>593.87697775458946</v>
      </c>
      <c r="F19" s="146">
        <v>4000</v>
      </c>
      <c r="G19" s="147"/>
      <c r="H19" s="148">
        <f t="shared" si="32"/>
        <v>559.29766323438628</v>
      </c>
      <c r="I19" s="148" t="e">
        <f t="shared" si="33"/>
        <v>#DIV/0!</v>
      </c>
      <c r="J19" s="148" t="e">
        <f t="shared" si="34"/>
        <v>#DIV/0!</v>
      </c>
      <c r="K19" s="148" t="e">
        <f t="shared" si="35"/>
        <v>#DIV/0!</v>
      </c>
      <c r="L19" s="147"/>
      <c r="M19" s="149">
        <v>1.5015797579575028</v>
      </c>
      <c r="N19" s="149">
        <v>1.0022428354894117</v>
      </c>
      <c r="O19" s="149">
        <v>0.20755682410014464</v>
      </c>
      <c r="P19" s="149">
        <v>0.11194019811789757</v>
      </c>
      <c r="Q19" s="149"/>
      <c r="R19" s="149"/>
      <c r="S19" s="149"/>
      <c r="T19" s="149"/>
      <c r="U19" s="146"/>
      <c r="V19" s="124">
        <v>2.4197750479026983</v>
      </c>
      <c r="W19" s="124">
        <v>0.24256594508910792</v>
      </c>
      <c r="X19" s="124">
        <v>0.14465340095255699</v>
      </c>
      <c r="Y19" s="124">
        <v>0.16851557052881169</v>
      </c>
      <c r="Z19" s="147"/>
      <c r="AA19" s="150">
        <f t="shared" si="0"/>
        <v>0.80855981362646612</v>
      </c>
      <c r="AB19" s="151">
        <f t="shared" si="1"/>
        <v>8.3559388390242101E-2</v>
      </c>
      <c r="AC19" s="150">
        <f t="shared" si="2"/>
        <v>4.9830365543373563E-2</v>
      </c>
      <c r="AD19" s="150">
        <f t="shared" si="3"/>
        <v>5.8050432439918385E-2</v>
      </c>
      <c r="AE19" s="150"/>
      <c r="AF19" s="150">
        <f t="shared" si="4"/>
        <v>2.189833594744954E-2</v>
      </c>
      <c r="AG19" s="150">
        <f t="shared" si="5"/>
        <v>1.5409840528961393E-3</v>
      </c>
      <c r="AH19" s="150">
        <f t="shared" si="6"/>
        <v>-96.741483546774759</v>
      </c>
      <c r="AI19" s="150"/>
      <c r="AJ19" s="150">
        <f t="shared" si="7"/>
        <v>-3.9612564688615772</v>
      </c>
      <c r="AK19" s="150">
        <f t="shared" si="8"/>
        <v>1.9808292685128726E-2</v>
      </c>
      <c r="AL19" s="150">
        <f t="shared" si="9"/>
        <v>9537.7540020425713</v>
      </c>
      <c r="AM19" s="151"/>
      <c r="AN19" s="150">
        <f t="shared" si="10"/>
        <v>-0.96901329916035017</v>
      </c>
      <c r="AO19" s="150">
        <f t="shared" si="11"/>
        <v>3.3568138894022805E-2</v>
      </c>
      <c r="AP19" s="150">
        <f t="shared" si="12"/>
        <v>2451.3319879882492</v>
      </c>
      <c r="AQ19" s="151"/>
      <c r="AR19" s="150" t="e">
        <f t="shared" si="13"/>
        <v>#DIV/0!</v>
      </c>
      <c r="AS19" s="150" t="e">
        <f t="shared" si="14"/>
        <v>#DIV/0!</v>
      </c>
      <c r="AT19" s="150" t="e">
        <f t="shared" si="15"/>
        <v>#DIV/0!</v>
      </c>
      <c r="AU19" s="150" t="e">
        <f t="shared" si="16"/>
        <v>#DIV/0!</v>
      </c>
      <c r="AV19" s="150" t="e">
        <f t="shared" si="17"/>
        <v>#DIV/0!</v>
      </c>
      <c r="AW19" s="150" t="e">
        <f t="shared" si="18"/>
        <v>#DIV/0!</v>
      </c>
      <c r="AX19" s="151"/>
      <c r="AY19" s="150">
        <f t="shared" si="19"/>
        <v>0.50106764008157512</v>
      </c>
      <c r="AZ19" s="150">
        <f t="shared" si="20"/>
        <v>0.3783281409016449</v>
      </c>
      <c r="BA19" s="150">
        <f t="shared" si="21"/>
        <v>7.83488637810143E-2</v>
      </c>
      <c r="BB19" s="150">
        <f t="shared" si="22"/>
        <v>4.225535523576552E-2</v>
      </c>
      <c r="BC19" s="151"/>
      <c r="BD19" s="150" t="e">
        <f t="shared" si="23"/>
        <v>#DIV/0!</v>
      </c>
      <c r="BE19" s="150" t="e">
        <f t="shared" si="24"/>
        <v>#DIV/0!</v>
      </c>
      <c r="BF19" s="151"/>
      <c r="BG19" s="151"/>
      <c r="BH19" s="150">
        <f t="shared" si="25"/>
        <v>2.403140751606617</v>
      </c>
      <c r="BI19" s="150">
        <f t="shared" si="26"/>
        <v>0.12676606570729657</v>
      </c>
      <c r="BJ19" s="148" t="e">
        <f t="shared" si="27"/>
        <v>#DIV/0!</v>
      </c>
      <c r="BK19" s="150"/>
      <c r="BL19" s="151"/>
      <c r="BM19" s="150">
        <f t="shared" si="28"/>
        <v>2.403140751606617</v>
      </c>
      <c r="BN19" s="150">
        <f t="shared" si="29"/>
        <v>0.12676606570729657</v>
      </c>
      <c r="BO19" s="148" t="e">
        <f t="shared" si="30"/>
        <v>#DIV/0!</v>
      </c>
      <c r="BP19" s="150"/>
      <c r="BQ19" s="151">
        <f t="shared" si="31"/>
        <v>80643.063283951051</v>
      </c>
      <c r="BR19" s="151">
        <f t="shared" si="36"/>
        <v>96.874634701503112</v>
      </c>
      <c r="BS19" s="148">
        <f t="shared" si="37"/>
        <v>559.29766323438628</v>
      </c>
      <c r="BT19" s="147"/>
      <c r="BU19" s="147"/>
      <c r="BV19" s="152"/>
      <c r="BW19" s="152"/>
      <c r="BX19" s="152"/>
      <c r="BY19" s="147"/>
      <c r="BZ19" s="153"/>
      <c r="CA19" s="132"/>
      <c r="CB19" s="147"/>
      <c r="CC19" s="147"/>
      <c r="CD19" s="154"/>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row>
    <row r="20" spans="1:220" s="157" customFormat="1">
      <c r="A20" s="112" t="s">
        <v>107</v>
      </c>
      <c r="B20" s="122" t="s">
        <v>106</v>
      </c>
      <c r="C20" s="127" t="s">
        <v>135</v>
      </c>
      <c r="D20" s="129" t="s">
        <v>131</v>
      </c>
      <c r="E20" s="128">
        <v>668.10867441784364</v>
      </c>
      <c r="F20" s="146">
        <v>6000</v>
      </c>
      <c r="G20" s="147"/>
      <c r="H20" s="148">
        <f t="shared" si="32"/>
        <v>576.90283500632222</v>
      </c>
      <c r="I20" s="148" t="e">
        <f t="shared" si="33"/>
        <v>#DIV/0!</v>
      </c>
      <c r="J20" s="148" t="e">
        <f t="shared" si="34"/>
        <v>#DIV/0!</v>
      </c>
      <c r="K20" s="148" t="e">
        <f t="shared" si="35"/>
        <v>#DIV/0!</v>
      </c>
      <c r="L20" s="147"/>
      <c r="M20" s="149">
        <v>1.3471643320345388</v>
      </c>
      <c r="N20" s="149">
        <v>1.1673762563260277</v>
      </c>
      <c r="O20" s="149">
        <v>0.14447565290561548</v>
      </c>
      <c r="P20" s="149">
        <v>0.15893634437358667</v>
      </c>
      <c r="Q20" s="149"/>
      <c r="R20" s="149"/>
      <c r="S20" s="149"/>
      <c r="T20" s="149"/>
      <c r="U20" s="146"/>
      <c r="V20" s="124">
        <v>2.4153712693238676</v>
      </c>
      <c r="W20" s="124">
        <v>0.3329935238269992</v>
      </c>
      <c r="X20" s="124">
        <v>0.13887764771585992</v>
      </c>
      <c r="Y20" s="124">
        <v>0.12703141050258718</v>
      </c>
      <c r="Z20" s="147"/>
      <c r="AA20" s="150">
        <f t="shared" si="0"/>
        <v>0.7964171616568545</v>
      </c>
      <c r="AB20" s="151">
        <f t="shared" si="1"/>
        <v>0.11319331183888955</v>
      </c>
      <c r="AC20" s="150">
        <f t="shared" si="2"/>
        <v>4.7208188029265796E-2</v>
      </c>
      <c r="AD20" s="150">
        <f t="shared" si="3"/>
        <v>4.3181338474990116E-2</v>
      </c>
      <c r="AE20" s="150"/>
      <c r="AF20" s="150">
        <f t="shared" si="4"/>
        <v>-4.5044688015255296E-2</v>
      </c>
      <c r="AG20" s="150">
        <f t="shared" si="5"/>
        <v>2.2535852438450923E-3</v>
      </c>
      <c r="AH20" s="150">
        <f t="shared" si="6"/>
        <v>-0.21978392306402128</v>
      </c>
      <c r="AI20" s="150"/>
      <c r="AJ20" s="150">
        <f t="shared" si="7"/>
        <v>-3.0930040727198849</v>
      </c>
      <c r="AK20" s="150">
        <f t="shared" si="8"/>
        <v>1.6201396996328148E-2</v>
      </c>
      <c r="AL20" s="150">
        <f t="shared" si="9"/>
        <v>8027.7887823661504</v>
      </c>
      <c r="AM20" s="151"/>
      <c r="AN20" s="150">
        <f t="shared" si="10"/>
        <v>-1.0694444860966772</v>
      </c>
      <c r="AO20" s="150">
        <f t="shared" si="11"/>
        <v>2.8958626685144161E-2</v>
      </c>
      <c r="AP20" s="150">
        <f t="shared" si="12"/>
        <v>2984.4191424617115</v>
      </c>
      <c r="AQ20" s="151"/>
      <c r="AR20" s="150" t="e">
        <f t="shared" si="13"/>
        <v>#DIV/0!</v>
      </c>
      <c r="AS20" s="150" t="e">
        <f t="shared" si="14"/>
        <v>#DIV/0!</v>
      </c>
      <c r="AT20" s="150" t="e">
        <f t="shared" si="15"/>
        <v>#DIV/0!</v>
      </c>
      <c r="AU20" s="150" t="e">
        <f t="shared" si="16"/>
        <v>#DIV/0!</v>
      </c>
      <c r="AV20" s="150" t="e">
        <f t="shared" si="17"/>
        <v>#DIV/0!</v>
      </c>
      <c r="AW20" s="150" t="e">
        <f t="shared" si="18"/>
        <v>#DIV/0!</v>
      </c>
      <c r="AX20" s="151"/>
      <c r="AY20" s="150">
        <f t="shared" si="19"/>
        <v>0.44742139853039004</v>
      </c>
      <c r="AZ20" s="150">
        <f t="shared" si="20"/>
        <v>0.43858600143716264</v>
      </c>
      <c r="BA20" s="150">
        <f t="shared" si="21"/>
        <v>5.4279842141316051E-2</v>
      </c>
      <c r="BB20" s="150">
        <f t="shared" si="22"/>
        <v>5.9712757891131243E-2</v>
      </c>
      <c r="BC20" s="151"/>
      <c r="BD20" s="150" t="e">
        <f t="shared" si="23"/>
        <v>#DIV/0!</v>
      </c>
      <c r="BE20" s="150" t="e">
        <f t="shared" si="24"/>
        <v>#DIV/0!</v>
      </c>
      <c r="BF20" s="151"/>
      <c r="BG20" s="151"/>
      <c r="BH20" s="150">
        <f t="shared" si="25"/>
        <v>2.4951826734787095</v>
      </c>
      <c r="BI20" s="150">
        <f t="shared" si="26"/>
        <v>0.17913827367339374</v>
      </c>
      <c r="BJ20" s="148" t="e">
        <f t="shared" si="27"/>
        <v>#DIV/0!</v>
      </c>
      <c r="BK20" s="150"/>
      <c r="BL20" s="151"/>
      <c r="BM20" s="150">
        <f t="shared" si="28"/>
        <v>2.4951826734787095</v>
      </c>
      <c r="BN20" s="150">
        <f t="shared" si="29"/>
        <v>0.17913827367339374</v>
      </c>
      <c r="BO20" s="148" t="e">
        <f t="shared" si="30"/>
        <v>#DIV/0!</v>
      </c>
      <c r="BP20" s="150"/>
      <c r="BQ20" s="151">
        <f t="shared" si="31"/>
        <v>81775.473307396402</v>
      </c>
      <c r="BR20" s="151">
        <f t="shared" si="36"/>
        <v>96.200459477072627</v>
      </c>
      <c r="BS20" s="148">
        <f t="shared" si="37"/>
        <v>576.90283500632222</v>
      </c>
      <c r="BT20" s="147"/>
      <c r="BU20" s="147"/>
      <c r="BV20" s="152"/>
      <c r="BW20" s="152"/>
      <c r="BX20" s="152"/>
      <c r="BY20" s="147"/>
      <c r="BZ20" s="153"/>
      <c r="CA20" s="132"/>
      <c r="CB20" s="147"/>
      <c r="CC20" s="147"/>
      <c r="CD20" s="154"/>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row>
    <row r="21" spans="1:220" s="157" customFormat="1">
      <c r="A21" s="112" t="s">
        <v>107</v>
      </c>
      <c r="B21" s="122" t="s">
        <v>106</v>
      </c>
      <c r="C21" s="127" t="s">
        <v>134</v>
      </c>
      <c r="D21" s="129" t="s">
        <v>133</v>
      </c>
      <c r="E21" s="128">
        <v>668.10867441784364</v>
      </c>
      <c r="F21" s="146">
        <v>6000</v>
      </c>
      <c r="G21" s="147"/>
      <c r="H21" s="148">
        <f t="shared" si="32"/>
        <v>514.80789455129513</v>
      </c>
      <c r="I21" s="148" t="e">
        <f t="shared" si="33"/>
        <v>#DIV/0!</v>
      </c>
      <c r="J21" s="148" t="e">
        <f t="shared" si="34"/>
        <v>#DIV/0!</v>
      </c>
      <c r="K21" s="148" t="e">
        <f t="shared" si="35"/>
        <v>#DIV/0!</v>
      </c>
      <c r="L21" s="147"/>
      <c r="M21" s="149">
        <v>1.3471643320345388</v>
      </c>
      <c r="N21" s="149">
        <v>1.1673762563260277</v>
      </c>
      <c r="O21" s="149">
        <v>0.14447565290561548</v>
      </c>
      <c r="P21" s="149">
        <v>0.15893634437358667</v>
      </c>
      <c r="Q21" s="149"/>
      <c r="R21" s="149"/>
      <c r="S21" s="149"/>
      <c r="T21" s="149"/>
      <c r="U21" s="146"/>
      <c r="V21" s="124">
        <v>2.4799226095143991</v>
      </c>
      <c r="W21" s="124">
        <v>0.24421020421694306</v>
      </c>
      <c r="X21" s="124">
        <v>0.13558336005843896</v>
      </c>
      <c r="Y21" s="124">
        <v>0.12536102217456357</v>
      </c>
      <c r="Z21" s="147"/>
      <c r="AA21" s="150">
        <f t="shared" si="0"/>
        <v>0.82644788497609123</v>
      </c>
      <c r="AB21" s="151">
        <f t="shared" si="1"/>
        <v>8.390144044840965E-2</v>
      </c>
      <c r="AC21" s="150">
        <f t="shared" si="2"/>
        <v>4.6581342684734427E-2</v>
      </c>
      <c r="AD21" s="150">
        <f t="shared" si="3"/>
        <v>4.3069331890764548E-2</v>
      </c>
      <c r="AE21" s="150"/>
      <c r="AF21" s="150">
        <f t="shared" si="4"/>
        <v>-6.1819688175736385E-3</v>
      </c>
      <c r="AG21" s="150">
        <f t="shared" si="5"/>
        <v>1.4819445708173021E-3</v>
      </c>
      <c r="AH21" s="150">
        <f t="shared" si="6"/>
        <v>-47.056227845183585</v>
      </c>
      <c r="AI21" s="150"/>
      <c r="AJ21" s="150">
        <f t="shared" si="7"/>
        <v>-3.7308996554662954</v>
      </c>
      <c r="AK21" s="150">
        <f t="shared" si="8"/>
        <v>2.0796146343182147E-2</v>
      </c>
      <c r="AL21" s="150">
        <f t="shared" si="9"/>
        <v>9121.4564569216454</v>
      </c>
      <c r="AM21" s="151"/>
      <c r="AN21" s="150">
        <f t="shared" si="10"/>
        <v>-0.88031389092293932</v>
      </c>
      <c r="AO21" s="150">
        <f t="shared" si="11"/>
        <v>3.2384398749061613E-2</v>
      </c>
      <c r="AP21" s="150">
        <f t="shared" si="12"/>
        <v>2258.5951136435247</v>
      </c>
      <c r="AQ21" s="151"/>
      <c r="AR21" s="150" t="e">
        <f t="shared" si="13"/>
        <v>#DIV/0!</v>
      </c>
      <c r="AS21" s="150" t="e">
        <f t="shared" si="14"/>
        <v>#DIV/0!</v>
      </c>
      <c r="AT21" s="150" t="e">
        <f t="shared" si="15"/>
        <v>#DIV/0!</v>
      </c>
      <c r="AU21" s="150" t="e">
        <f t="shared" si="16"/>
        <v>#DIV/0!</v>
      </c>
      <c r="AV21" s="150" t="e">
        <f t="shared" si="17"/>
        <v>#DIV/0!</v>
      </c>
      <c r="AW21" s="150" t="e">
        <f t="shared" si="18"/>
        <v>#DIV/0!</v>
      </c>
      <c r="AX21" s="151"/>
      <c r="AY21" s="150">
        <f t="shared" si="19"/>
        <v>0.44742139853039004</v>
      </c>
      <c r="AZ21" s="150">
        <f t="shared" si="20"/>
        <v>0.43858600143716264</v>
      </c>
      <c r="BA21" s="150">
        <f t="shared" si="21"/>
        <v>5.4279842141316051E-2</v>
      </c>
      <c r="BB21" s="150">
        <f t="shared" si="22"/>
        <v>5.9712757891131243E-2</v>
      </c>
      <c r="BC21" s="151"/>
      <c r="BD21" s="150" t="e">
        <f t="shared" si="23"/>
        <v>#DIV/0!</v>
      </c>
      <c r="BE21" s="150" t="e">
        <f t="shared" si="24"/>
        <v>#DIV/0!</v>
      </c>
      <c r="BF21" s="151"/>
      <c r="BG21" s="151"/>
      <c r="BH21" s="150">
        <f t="shared" si="25"/>
        <v>2.4951826734787095</v>
      </c>
      <c r="BI21" s="150">
        <f t="shared" si="26"/>
        <v>0.17913827367339374</v>
      </c>
      <c r="BJ21" s="148" t="e">
        <f t="shared" si="27"/>
        <v>#DIV/0!</v>
      </c>
      <c r="BK21" s="150"/>
      <c r="BL21" s="151"/>
      <c r="BM21" s="150">
        <f t="shared" si="28"/>
        <v>2.4951826734787095</v>
      </c>
      <c r="BN21" s="150">
        <f t="shared" si="29"/>
        <v>0.17913827367339374</v>
      </c>
      <c r="BO21" s="148" t="e">
        <f t="shared" si="30"/>
        <v>#DIV/0!</v>
      </c>
      <c r="BP21" s="150"/>
      <c r="BQ21" s="151">
        <f t="shared" si="31"/>
        <v>82948.175765993306</v>
      </c>
      <c r="BR21" s="151">
        <f t="shared" si="36"/>
        <v>105.26980735846092</v>
      </c>
      <c r="BS21" s="148">
        <f t="shared" si="37"/>
        <v>514.80789455129513</v>
      </c>
      <c r="BT21" s="147"/>
      <c r="BU21" s="147"/>
      <c r="BV21" s="152"/>
      <c r="BW21" s="152"/>
      <c r="BX21" s="152"/>
      <c r="BY21" s="147"/>
      <c r="BZ21" s="153"/>
      <c r="CA21" s="132"/>
      <c r="CB21" s="147"/>
      <c r="CC21" s="147"/>
      <c r="CD21" s="154"/>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row>
    <row r="22" spans="1:220" s="157" customFormat="1">
      <c r="A22" s="112" t="s">
        <v>105</v>
      </c>
      <c r="B22" s="122" t="s">
        <v>96</v>
      </c>
      <c r="C22" s="127" t="s">
        <v>132</v>
      </c>
      <c r="D22" s="129" t="s">
        <v>131</v>
      </c>
      <c r="E22" s="128">
        <v>636.26419944726615</v>
      </c>
      <c r="F22" s="146">
        <v>6000</v>
      </c>
      <c r="G22" s="147"/>
      <c r="H22" s="148">
        <f t="shared" si="32"/>
        <v>572.36953031179519</v>
      </c>
      <c r="I22" s="148" t="e">
        <f t="shared" si="33"/>
        <v>#DIV/0!</v>
      </c>
      <c r="J22" s="148" t="e">
        <f t="shared" si="34"/>
        <v>#DIV/0!</v>
      </c>
      <c r="K22" s="148" t="e">
        <f t="shared" si="35"/>
        <v>#DIV/0!</v>
      </c>
      <c r="L22" s="147"/>
      <c r="M22" s="149">
        <v>1.4940652541605732</v>
      </c>
      <c r="N22" s="149">
        <v>1.0019493390173217</v>
      </c>
      <c r="O22" s="149">
        <v>0.17171551320964551</v>
      </c>
      <c r="P22" s="149">
        <v>0.13987125881957466</v>
      </c>
      <c r="Q22" s="149"/>
      <c r="R22" s="149"/>
      <c r="S22" s="149"/>
      <c r="T22" s="149"/>
      <c r="U22" s="146"/>
      <c r="V22" s="124">
        <v>2.4393198786369461</v>
      </c>
      <c r="W22" s="124">
        <v>0.25720459505385962</v>
      </c>
      <c r="X22" s="124">
        <v>0.13686324776271949</v>
      </c>
      <c r="Y22" s="124">
        <v>0.15500837516207633</v>
      </c>
      <c r="Z22" s="147"/>
      <c r="AA22" s="150">
        <f t="shared" si="0"/>
        <v>0.81165164990993111</v>
      </c>
      <c r="AB22" s="151">
        <f t="shared" si="1"/>
        <v>8.8228299692743123E-2</v>
      </c>
      <c r="AC22" s="150">
        <f t="shared" si="2"/>
        <v>4.6947884574156905E-2</v>
      </c>
      <c r="AD22" s="150">
        <f t="shared" si="3"/>
        <v>5.3172165823168888E-2</v>
      </c>
      <c r="AE22" s="150"/>
      <c r="AF22" s="150">
        <f t="shared" si="4"/>
        <v>5.7014795276186525E-3</v>
      </c>
      <c r="AG22" s="150">
        <f t="shared" si="5"/>
        <v>1.625728099383513E-3</v>
      </c>
      <c r="AH22" s="150">
        <f t="shared" si="6"/>
        <v>-68.592295760983987</v>
      </c>
      <c r="AI22" s="150"/>
      <c r="AJ22" s="150">
        <f t="shared" si="7"/>
        <v>-3.7770303155954332</v>
      </c>
      <c r="AK22" s="150">
        <f t="shared" si="8"/>
        <v>1.9668870844701945E-2</v>
      </c>
      <c r="AL22" s="150">
        <f t="shared" si="9"/>
        <v>9192.0664480596624</v>
      </c>
      <c r="AM22" s="151"/>
      <c r="AN22" s="150">
        <f t="shared" si="10"/>
        <v>-0.93799104002333267</v>
      </c>
      <c r="AO22" s="150">
        <f t="shared" si="11"/>
        <v>3.242567444207245E-2</v>
      </c>
      <c r="AP22" s="150">
        <f t="shared" si="12"/>
        <v>2438.1177277051229</v>
      </c>
      <c r="AQ22" s="151"/>
      <c r="AR22" s="150" t="e">
        <f t="shared" si="13"/>
        <v>#DIV/0!</v>
      </c>
      <c r="AS22" s="150" t="e">
        <f t="shared" si="14"/>
        <v>#DIV/0!</v>
      </c>
      <c r="AT22" s="150" t="e">
        <f t="shared" si="15"/>
        <v>#DIV/0!</v>
      </c>
      <c r="AU22" s="150" t="e">
        <f t="shared" si="16"/>
        <v>#DIV/0!</v>
      </c>
      <c r="AV22" s="150" t="e">
        <f t="shared" si="17"/>
        <v>#DIV/0!</v>
      </c>
      <c r="AW22" s="150" t="e">
        <f t="shared" si="18"/>
        <v>#DIV/0!</v>
      </c>
      <c r="AX22" s="151"/>
      <c r="AY22" s="150">
        <f t="shared" si="19"/>
        <v>0.50136992779669109</v>
      </c>
      <c r="AZ22" s="150">
        <f t="shared" si="20"/>
        <v>0.38034894287010795</v>
      </c>
      <c r="BA22" s="150">
        <f t="shared" si="21"/>
        <v>6.5184746753505884E-2</v>
      </c>
      <c r="BB22" s="150">
        <f t="shared" si="22"/>
        <v>5.3096382579695241E-2</v>
      </c>
      <c r="BC22" s="151"/>
      <c r="BD22" s="150" t="e">
        <f t="shared" si="23"/>
        <v>#DIV/0!</v>
      </c>
      <c r="BE22" s="150" t="e">
        <f t="shared" si="24"/>
        <v>#DIV/0!</v>
      </c>
      <c r="BF22" s="151"/>
      <c r="BG22" s="151"/>
      <c r="BH22" s="150">
        <f t="shared" si="25"/>
        <v>2.4496023717398798</v>
      </c>
      <c r="BI22" s="150">
        <f t="shared" si="26"/>
        <v>0.15928914773908573</v>
      </c>
      <c r="BJ22" s="148" t="e">
        <f t="shared" si="27"/>
        <v>#DIV/0!</v>
      </c>
      <c r="BK22" s="150"/>
      <c r="BL22" s="151"/>
      <c r="BM22" s="150">
        <f t="shared" si="28"/>
        <v>2.4496023717398798</v>
      </c>
      <c r="BN22" s="150">
        <f t="shared" si="29"/>
        <v>0.15928914773908573</v>
      </c>
      <c r="BO22" s="148" t="e">
        <f t="shared" si="30"/>
        <v>#DIV/0!</v>
      </c>
      <c r="BP22" s="150"/>
      <c r="BQ22" s="151">
        <f t="shared" si="31"/>
        <v>81072.822235454587</v>
      </c>
      <c r="BR22" s="151">
        <f t="shared" si="36"/>
        <v>95.885215336845079</v>
      </c>
      <c r="BS22" s="148">
        <f t="shared" si="37"/>
        <v>572.36953031179519</v>
      </c>
      <c r="BT22" s="147"/>
      <c r="BU22" s="147"/>
      <c r="BV22" s="152"/>
      <c r="BW22" s="152"/>
      <c r="BX22" s="152"/>
      <c r="BY22" s="147"/>
      <c r="BZ22" s="153"/>
      <c r="CA22" s="132"/>
      <c r="CB22" s="147"/>
      <c r="CC22" s="147"/>
      <c r="CD22" s="154"/>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row>
    <row r="23" spans="1:220" s="157" customFormat="1">
      <c r="A23" s="112" t="s">
        <v>104</v>
      </c>
      <c r="B23" s="122" t="s">
        <v>68</v>
      </c>
      <c r="C23" s="127" t="s">
        <v>130</v>
      </c>
      <c r="D23" s="129" t="s">
        <v>125</v>
      </c>
      <c r="E23" s="128">
        <v>570.97071512676143</v>
      </c>
      <c r="F23" s="146">
        <v>4000</v>
      </c>
      <c r="G23" s="147"/>
      <c r="H23" s="148">
        <f t="shared" si="32"/>
        <v>590.11488117638839</v>
      </c>
      <c r="I23" s="148" t="e">
        <f t="shared" si="33"/>
        <v>#DIV/0!</v>
      </c>
      <c r="J23" s="148" t="e">
        <f t="shared" si="34"/>
        <v>#DIV/0!</v>
      </c>
      <c r="K23" s="148" t="e">
        <f t="shared" si="35"/>
        <v>#DIV/0!</v>
      </c>
      <c r="L23" s="147"/>
      <c r="M23" s="149">
        <v>1.5610811731207297</v>
      </c>
      <c r="N23" s="149">
        <v>0.98471067312824145</v>
      </c>
      <c r="O23" s="149">
        <v>0.20341736918615072</v>
      </c>
      <c r="P23" s="149">
        <v>0.10153732873850277</v>
      </c>
      <c r="Q23" s="149"/>
      <c r="R23" s="149"/>
      <c r="S23" s="149"/>
      <c r="T23" s="149"/>
      <c r="U23" s="146"/>
      <c r="V23" s="124">
        <v>2.4245912531995311</v>
      </c>
      <c r="W23" s="124">
        <v>0.26924503856672172</v>
      </c>
      <c r="X23" s="124">
        <v>0.1286722194100178</v>
      </c>
      <c r="Y23" s="124">
        <v>0.17212852775280671</v>
      </c>
      <c r="Z23" s="147"/>
      <c r="AA23" s="150">
        <f t="shared" si="0"/>
        <v>0.80490573871951454</v>
      </c>
      <c r="AB23" s="151">
        <f t="shared" si="1"/>
        <v>9.2147268197737359E-2</v>
      </c>
      <c r="AC23" s="150">
        <f t="shared" si="2"/>
        <v>4.4037184769273957E-2</v>
      </c>
      <c r="AD23" s="150">
        <f t="shared" si="3"/>
        <v>5.8909808313474248E-2</v>
      </c>
      <c r="AE23" s="150"/>
      <c r="AF23" s="150">
        <f t="shared" si="4"/>
        <v>7.3852241670923878E-3</v>
      </c>
      <c r="AG23" s="150">
        <f t="shared" si="5"/>
        <v>1.7294846012037115E-3</v>
      </c>
      <c r="AH23" s="150">
        <f t="shared" si="6"/>
        <v>-67.635167652557982</v>
      </c>
      <c r="AI23" s="150"/>
      <c r="AJ23" s="150">
        <f t="shared" si="7"/>
        <v>-3.7625022174450997</v>
      </c>
      <c r="AK23" s="150">
        <f t="shared" si="8"/>
        <v>1.926419080813192E-2</v>
      </c>
      <c r="AL23" s="150">
        <f t="shared" si="9"/>
        <v>9122.9420577818983</v>
      </c>
      <c r="AM23" s="151"/>
      <c r="AN23" s="150">
        <f t="shared" si="10"/>
        <v>-0.93328076073459743</v>
      </c>
      <c r="AO23" s="150">
        <f t="shared" si="11"/>
        <v>3.1950272564283747E-2</v>
      </c>
      <c r="AP23" s="150">
        <f t="shared" si="12"/>
        <v>2484.672881359339</v>
      </c>
      <c r="AQ23" s="151"/>
      <c r="AR23" s="150" t="e">
        <f t="shared" si="13"/>
        <v>#DIV/0!</v>
      </c>
      <c r="AS23" s="150" t="e">
        <f t="shared" si="14"/>
        <v>#DIV/0!</v>
      </c>
      <c r="AT23" s="150" t="e">
        <f t="shared" si="15"/>
        <v>#DIV/0!</v>
      </c>
      <c r="AU23" s="150" t="e">
        <f t="shared" si="16"/>
        <v>#DIV/0!</v>
      </c>
      <c r="AV23" s="150" t="e">
        <f t="shared" si="17"/>
        <v>#DIV/0!</v>
      </c>
      <c r="AW23" s="150" t="e">
        <f t="shared" si="18"/>
        <v>#DIV/0!</v>
      </c>
      <c r="AX23" s="151"/>
      <c r="AY23" s="150">
        <f t="shared" si="19"/>
        <v>0.51691794981679984</v>
      </c>
      <c r="AZ23" s="150">
        <f t="shared" si="20"/>
        <v>0.36885230966828814</v>
      </c>
      <c r="BA23" s="150">
        <f t="shared" si="21"/>
        <v>7.6195951256016373E-2</v>
      </c>
      <c r="BB23" s="150">
        <f t="shared" si="22"/>
        <v>3.8033789258895834E-2</v>
      </c>
      <c r="BC23" s="151"/>
      <c r="BD23" s="150" t="e">
        <f t="shared" si="23"/>
        <v>#DIV/0!</v>
      </c>
      <c r="BE23" s="150" t="e">
        <f t="shared" si="24"/>
        <v>#DIV/0!</v>
      </c>
      <c r="BF23" s="151"/>
      <c r="BG23" s="151"/>
      <c r="BH23" s="150">
        <f t="shared" si="25"/>
        <v>2.4287229246872148</v>
      </c>
      <c r="BI23" s="150">
        <f t="shared" si="26"/>
        <v>0.1141013677766875</v>
      </c>
      <c r="BJ23" s="148" t="e">
        <f t="shared" si="27"/>
        <v>#DIV/0!</v>
      </c>
      <c r="BK23" s="150"/>
      <c r="BL23" s="151"/>
      <c r="BM23" s="150">
        <f t="shared" si="28"/>
        <v>2.4287229246872148</v>
      </c>
      <c r="BN23" s="150">
        <f t="shared" si="29"/>
        <v>0.1141013677766875</v>
      </c>
      <c r="BO23" s="148" t="e">
        <f t="shared" si="30"/>
        <v>#DIV/0!</v>
      </c>
      <c r="BP23" s="150"/>
      <c r="BQ23" s="151">
        <f t="shared" si="31"/>
        <v>77772.23217422684</v>
      </c>
      <c r="BR23" s="151">
        <f t="shared" si="36"/>
        <v>90.090809750357337</v>
      </c>
      <c r="BS23" s="148">
        <f t="shared" si="37"/>
        <v>590.11488117638839</v>
      </c>
      <c r="BT23" s="147"/>
      <c r="BU23" s="147"/>
      <c r="BV23" s="152"/>
      <c r="BW23" s="152"/>
      <c r="BX23" s="152"/>
      <c r="BY23" s="147"/>
      <c r="BZ23" s="153"/>
      <c r="CA23" s="132"/>
      <c r="CB23" s="147"/>
      <c r="CC23" s="147"/>
      <c r="CD23" s="154"/>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row>
    <row r="24" spans="1:220" s="157" customFormat="1">
      <c r="A24" s="112" t="s">
        <v>103</v>
      </c>
      <c r="B24" s="122" t="s">
        <v>68</v>
      </c>
      <c r="C24" s="127" t="s">
        <v>129</v>
      </c>
      <c r="D24" s="129" t="s">
        <v>125</v>
      </c>
      <c r="E24" s="128">
        <v>581.47156916019367</v>
      </c>
      <c r="F24" s="146">
        <v>4000</v>
      </c>
      <c r="G24" s="147"/>
      <c r="H24" s="148">
        <f t="shared" si="32"/>
        <v>564.30333272428902</v>
      </c>
      <c r="I24" s="148" t="e">
        <f t="shared" si="33"/>
        <v>#DIV/0!</v>
      </c>
      <c r="J24" s="148" t="e">
        <f t="shared" si="34"/>
        <v>#DIV/0!</v>
      </c>
      <c r="K24" s="148" t="e">
        <f t="shared" si="35"/>
        <v>#DIV/0!</v>
      </c>
      <c r="L24" s="147"/>
      <c r="M24" s="149">
        <v>1.4974935087171519</v>
      </c>
      <c r="N24" s="149">
        <v>1.0008022991054479</v>
      </c>
      <c r="O24" s="149">
        <v>0.21743175059897601</v>
      </c>
      <c r="P24" s="149">
        <v>0.10542091527400406</v>
      </c>
      <c r="Q24" s="149"/>
      <c r="R24" s="149"/>
      <c r="S24" s="149"/>
      <c r="T24" s="149"/>
      <c r="U24" s="146"/>
      <c r="V24" s="124">
        <v>2.3992321636511749</v>
      </c>
      <c r="W24" s="124">
        <v>0.24472996777266037</v>
      </c>
      <c r="X24" s="124">
        <v>0.15529987387244937</v>
      </c>
      <c r="Y24" s="124">
        <v>0.18189654424502821</v>
      </c>
      <c r="Z24" s="147"/>
      <c r="AA24" s="150">
        <f t="shared" si="0"/>
        <v>0.7999690397587218</v>
      </c>
      <c r="AB24" s="151">
        <f t="shared" si="1"/>
        <v>8.4123304322248585E-2</v>
      </c>
      <c r="AC24" s="150">
        <f t="shared" si="2"/>
        <v>5.3382667720999637E-2</v>
      </c>
      <c r="AD24" s="150">
        <f t="shared" si="3"/>
        <v>6.252498819803004E-2</v>
      </c>
      <c r="AE24" s="150"/>
      <c r="AF24" s="150">
        <f t="shared" si="4"/>
        <v>3.3539438993920347E-2</v>
      </c>
      <c r="AG24" s="150">
        <f t="shared" si="5"/>
        <v>1.5877813877975856E-3</v>
      </c>
      <c r="AH24" s="150">
        <f t="shared" si="6"/>
        <v>-121.41003864947155</v>
      </c>
      <c r="AI24" s="150"/>
      <c r="AJ24" s="150">
        <f t="shared" si="7"/>
        <v>-4.0227770992279916</v>
      </c>
      <c r="AK24" s="150">
        <f t="shared" si="8"/>
        <v>1.9049288026677685E-2</v>
      </c>
      <c r="AL24" s="150">
        <f t="shared" si="9"/>
        <v>9680.8624782441511</v>
      </c>
      <c r="AM24" s="151"/>
      <c r="AN24" s="150">
        <f t="shared" si="10"/>
        <v>-1.0337388898721982</v>
      </c>
      <c r="AO24" s="150">
        <f t="shared" si="11"/>
        <v>3.4083085841882105E-2</v>
      </c>
      <c r="AP24" s="150">
        <f t="shared" si="12"/>
        <v>2592.3886100221252</v>
      </c>
      <c r="AQ24" s="151"/>
      <c r="AR24" s="150" t="e">
        <f t="shared" si="13"/>
        <v>#DIV/0!</v>
      </c>
      <c r="AS24" s="150" t="e">
        <f t="shared" si="14"/>
        <v>#DIV/0!</v>
      </c>
      <c r="AT24" s="150" t="e">
        <f t="shared" si="15"/>
        <v>#DIV/0!</v>
      </c>
      <c r="AU24" s="150" t="e">
        <f t="shared" si="16"/>
        <v>#DIV/0!</v>
      </c>
      <c r="AV24" s="150" t="e">
        <f t="shared" si="17"/>
        <v>#DIV/0!</v>
      </c>
      <c r="AW24" s="150" t="e">
        <f t="shared" si="18"/>
        <v>#DIV/0!</v>
      </c>
      <c r="AX24" s="151"/>
      <c r="AY24" s="150">
        <f t="shared" si="19"/>
        <v>0.50002441920596918</v>
      </c>
      <c r="AZ24" s="150">
        <f t="shared" si="20"/>
        <v>0.37802654316595452</v>
      </c>
      <c r="BA24" s="150">
        <f t="shared" si="21"/>
        <v>8.2129080965263168E-2</v>
      </c>
      <c r="BB24" s="150">
        <f t="shared" si="22"/>
        <v>3.9819956662813183E-2</v>
      </c>
      <c r="BC24" s="151"/>
      <c r="BD24" s="150" t="e">
        <f t="shared" si="23"/>
        <v>#DIV/0!</v>
      </c>
      <c r="BE24" s="150" t="e">
        <f t="shared" si="24"/>
        <v>#DIV/0!</v>
      </c>
      <c r="BF24" s="151"/>
      <c r="BG24" s="151"/>
      <c r="BH24" s="150">
        <f t="shared" si="25"/>
        <v>2.3877656442199817</v>
      </c>
      <c r="BI24" s="150">
        <f t="shared" si="26"/>
        <v>0.11945986998843955</v>
      </c>
      <c r="BJ24" s="148" t="e">
        <f t="shared" si="27"/>
        <v>#DIV/0!</v>
      </c>
      <c r="BK24" s="150"/>
      <c r="BL24" s="151"/>
      <c r="BM24" s="150">
        <f t="shared" si="28"/>
        <v>2.3877656442199817</v>
      </c>
      <c r="BN24" s="150">
        <f t="shared" si="29"/>
        <v>0.11945986998843955</v>
      </c>
      <c r="BO24" s="148" t="e">
        <f t="shared" si="30"/>
        <v>#DIV/0!</v>
      </c>
      <c r="BP24" s="150"/>
      <c r="BQ24" s="151">
        <f t="shared" si="31"/>
        <v>80995.554705598202</v>
      </c>
      <c r="BR24" s="151">
        <f t="shared" si="36"/>
        <v>96.716499344643495</v>
      </c>
      <c r="BS24" s="148">
        <f t="shared" si="37"/>
        <v>564.30333272428902</v>
      </c>
      <c r="BT24" s="147"/>
      <c r="BU24" s="147"/>
      <c r="BV24" s="152"/>
      <c r="BW24" s="152"/>
      <c r="BX24" s="152"/>
      <c r="BY24" s="147"/>
      <c r="BZ24" s="153"/>
      <c r="CA24" s="132"/>
      <c r="CB24" s="147"/>
      <c r="CC24" s="147"/>
      <c r="CD24" s="154"/>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row>
    <row r="25" spans="1:220" s="157" customFormat="1">
      <c r="B25" s="146"/>
      <c r="C25" s="146"/>
      <c r="D25" s="146"/>
      <c r="E25" s="146"/>
      <c r="F25" s="146"/>
      <c r="G25" s="146"/>
      <c r="H25" s="146"/>
      <c r="I25" s="147"/>
      <c r="J25" s="148"/>
      <c r="K25" s="148"/>
      <c r="L25" s="148"/>
      <c r="M25" s="148"/>
      <c r="N25" s="147"/>
      <c r="O25" s="149"/>
      <c r="P25" s="149"/>
      <c r="Q25" s="149"/>
      <c r="R25" s="149"/>
      <c r="S25" s="149"/>
      <c r="T25" s="149"/>
      <c r="U25" s="149"/>
      <c r="V25" s="149"/>
      <c r="W25" s="146"/>
      <c r="X25" s="149"/>
      <c r="Y25" s="149"/>
      <c r="Z25" s="149"/>
      <c r="AA25" s="149"/>
      <c r="AB25" s="147"/>
      <c r="AC25" s="150"/>
      <c r="AD25" s="151"/>
      <c r="AE25" s="150"/>
      <c r="AF25" s="150"/>
      <c r="AG25" s="150"/>
      <c r="AH25" s="150"/>
      <c r="AI25" s="150"/>
      <c r="AJ25" s="150"/>
      <c r="AK25" s="150"/>
      <c r="AL25" s="150"/>
      <c r="AM25" s="150"/>
      <c r="AN25" s="150"/>
      <c r="AO25" s="151"/>
      <c r="AP25" s="150"/>
      <c r="AQ25" s="150"/>
      <c r="AR25" s="150"/>
      <c r="AS25" s="151"/>
      <c r="AT25" s="150"/>
      <c r="AU25" s="150"/>
      <c r="AV25" s="150"/>
      <c r="AW25" s="150"/>
      <c r="AX25" s="150"/>
      <c r="AY25" s="150"/>
      <c r="AZ25" s="151"/>
      <c r="BA25" s="150"/>
      <c r="BB25" s="150"/>
      <c r="BC25" s="150"/>
      <c r="BD25" s="150"/>
      <c r="BE25" s="151"/>
      <c r="BF25" s="150"/>
      <c r="BG25" s="150"/>
      <c r="BH25" s="151"/>
      <c r="BI25" s="151"/>
      <c r="BJ25" s="150"/>
      <c r="BK25" s="150"/>
      <c r="BL25" s="148"/>
      <c r="BM25" s="150"/>
      <c r="BN25" s="151"/>
      <c r="BO25" s="150"/>
      <c r="BP25" s="150"/>
      <c r="BQ25" s="148"/>
      <c r="BR25" s="150"/>
      <c r="BS25" s="151"/>
      <c r="BT25" s="151"/>
      <c r="BU25" s="148"/>
      <c r="BV25" s="147"/>
      <c r="BW25" s="147"/>
      <c r="BX25" s="152"/>
      <c r="BY25" s="152"/>
      <c r="BZ25" s="152"/>
      <c r="CA25" s="147"/>
      <c r="CB25" s="153"/>
      <c r="CC25" s="132"/>
      <c r="CD25" s="147"/>
      <c r="CE25" s="147"/>
      <c r="CF25" s="154"/>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row>
    <row r="26" spans="1:220" s="157" customFormat="1">
      <c r="B26" s="146"/>
      <c r="C26" s="146"/>
      <c r="D26" s="146"/>
      <c r="E26" s="146"/>
      <c r="F26" s="146"/>
      <c r="G26" s="158"/>
      <c r="H26" s="146"/>
      <c r="I26" s="147"/>
      <c r="J26" s="148"/>
      <c r="K26" s="148"/>
      <c r="L26" s="148"/>
      <c r="M26" s="148"/>
      <c r="N26" s="147"/>
      <c r="O26" s="149"/>
      <c r="P26" s="149"/>
      <c r="Q26" s="149"/>
      <c r="R26" s="149"/>
      <c r="S26" s="149"/>
      <c r="T26" s="149"/>
      <c r="U26" s="149"/>
      <c r="V26" s="149"/>
      <c r="W26" s="146"/>
      <c r="X26" s="149"/>
      <c r="Y26" s="149"/>
      <c r="Z26" s="149"/>
      <c r="AA26" s="149"/>
      <c r="AB26" s="147"/>
      <c r="AC26" s="150"/>
      <c r="AD26" s="151"/>
      <c r="AE26" s="150"/>
      <c r="AF26" s="150"/>
      <c r="AG26" s="150"/>
      <c r="AH26" s="150"/>
      <c r="AI26" s="150"/>
      <c r="AJ26" s="150"/>
      <c r="AK26" s="150"/>
      <c r="AL26" s="150"/>
      <c r="AM26" s="150"/>
      <c r="AN26" s="150"/>
      <c r="AO26" s="151"/>
      <c r="AP26" s="150"/>
      <c r="AQ26" s="150"/>
      <c r="AR26" s="150"/>
      <c r="AS26" s="151"/>
      <c r="AT26" s="150"/>
      <c r="AU26" s="150"/>
      <c r="AV26" s="150"/>
      <c r="AW26" s="150"/>
      <c r="AX26" s="150"/>
      <c r="AY26" s="150"/>
      <c r="AZ26" s="151"/>
      <c r="BA26" s="150"/>
      <c r="BB26" s="150"/>
      <c r="BC26" s="150"/>
      <c r="BD26" s="150"/>
      <c r="BE26" s="151"/>
      <c r="BF26" s="150"/>
      <c r="BG26" s="150"/>
      <c r="BH26" s="151"/>
      <c r="BI26" s="151"/>
      <c r="BJ26" s="150"/>
      <c r="BK26" s="150"/>
      <c r="BL26" s="148"/>
      <c r="BM26" s="150"/>
      <c r="BN26" s="151"/>
      <c r="BO26" s="150"/>
      <c r="BP26" s="150"/>
      <c r="BQ26" s="148"/>
      <c r="BR26" s="150"/>
      <c r="BS26" s="151"/>
      <c r="BT26" s="151"/>
      <c r="BU26" s="148"/>
      <c r="BV26" s="147"/>
      <c r="BW26" s="147"/>
      <c r="BX26" s="152"/>
      <c r="BY26" s="152"/>
      <c r="BZ26" s="152"/>
      <c r="CA26" s="147"/>
      <c r="CB26" s="153"/>
      <c r="CC26" s="132"/>
      <c r="CD26" s="147"/>
      <c r="CE26" s="147"/>
      <c r="CF26" s="154"/>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row>
    <row r="27" spans="1:220" s="157" customFormat="1">
      <c r="B27" s="146"/>
      <c r="C27" s="146"/>
      <c r="D27" s="146"/>
      <c r="E27" s="146"/>
      <c r="F27" s="146"/>
      <c r="G27" s="158"/>
      <c r="H27" s="146"/>
      <c r="I27" s="147"/>
      <c r="J27" s="148"/>
      <c r="K27" s="148"/>
      <c r="L27" s="148"/>
      <c r="M27" s="148"/>
      <c r="N27" s="147"/>
      <c r="O27" s="149"/>
      <c r="P27" s="149"/>
      <c r="Q27" s="149"/>
      <c r="R27" s="149"/>
      <c r="S27" s="149"/>
      <c r="T27" s="149"/>
      <c r="U27" s="149"/>
      <c r="V27" s="149"/>
      <c r="W27" s="146"/>
      <c r="X27" s="149"/>
      <c r="Y27" s="149"/>
      <c r="Z27" s="149"/>
      <c r="AA27" s="149"/>
      <c r="AB27" s="147"/>
      <c r="AC27" s="150"/>
      <c r="AD27" s="151"/>
      <c r="AE27" s="150"/>
      <c r="AF27" s="150"/>
      <c r="AG27" s="150"/>
      <c r="AH27" s="150"/>
      <c r="AI27" s="150"/>
      <c r="AJ27" s="150"/>
      <c r="AK27" s="150"/>
      <c r="AL27" s="150"/>
      <c r="AM27" s="150"/>
      <c r="AN27" s="150"/>
      <c r="AO27" s="151"/>
      <c r="AP27" s="150"/>
      <c r="AQ27" s="150"/>
      <c r="AR27" s="150"/>
      <c r="AS27" s="151"/>
      <c r="AT27" s="150"/>
      <c r="AU27" s="150"/>
      <c r="AV27" s="150"/>
      <c r="AW27" s="150"/>
      <c r="AX27" s="150"/>
      <c r="AY27" s="150"/>
      <c r="AZ27" s="151"/>
      <c r="BA27" s="150"/>
      <c r="BB27" s="150"/>
      <c r="BC27" s="150"/>
      <c r="BD27" s="150"/>
      <c r="BE27" s="151"/>
      <c r="BF27" s="150"/>
      <c r="BG27" s="150"/>
      <c r="BH27" s="151"/>
      <c r="BI27" s="151"/>
      <c r="BJ27" s="150"/>
      <c r="BK27" s="150"/>
      <c r="BL27" s="148"/>
      <c r="BM27" s="150"/>
      <c r="BN27" s="151"/>
      <c r="BO27" s="150"/>
      <c r="BP27" s="150"/>
      <c r="BQ27" s="148"/>
      <c r="BR27" s="150"/>
      <c r="BS27" s="151"/>
      <c r="BT27" s="151"/>
      <c r="BU27" s="148"/>
      <c r="BV27" s="147"/>
      <c r="BW27" s="147"/>
      <c r="BX27" s="152"/>
      <c r="BY27" s="152"/>
      <c r="BZ27" s="152"/>
      <c r="CA27" s="147"/>
      <c r="CB27" s="153"/>
      <c r="CC27" s="132"/>
      <c r="CD27" s="147"/>
      <c r="CE27" s="147"/>
      <c r="CF27" s="154"/>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row>
    <row r="28" spans="1:220" s="157" customFormat="1">
      <c r="B28" s="146"/>
      <c r="C28" s="146"/>
      <c r="D28" s="146"/>
      <c r="E28" s="146"/>
      <c r="F28" s="146"/>
      <c r="G28" s="158"/>
      <c r="H28" s="146"/>
      <c r="I28" s="147"/>
      <c r="J28" s="148"/>
      <c r="K28" s="148"/>
      <c r="L28" s="148"/>
      <c r="M28" s="148"/>
      <c r="N28" s="147"/>
      <c r="O28" s="149"/>
      <c r="P28" s="149"/>
      <c r="Q28" s="149"/>
      <c r="R28" s="149"/>
      <c r="S28" s="149"/>
      <c r="T28" s="149"/>
      <c r="U28" s="149"/>
      <c r="V28" s="149"/>
      <c r="W28" s="146"/>
      <c r="X28" s="149"/>
      <c r="Y28" s="149"/>
      <c r="Z28" s="149"/>
      <c r="AA28" s="149"/>
      <c r="AB28" s="147"/>
      <c r="AC28" s="150"/>
      <c r="AD28" s="151"/>
      <c r="AE28" s="150"/>
      <c r="AF28" s="150"/>
      <c r="AG28" s="150"/>
      <c r="AH28" s="150"/>
      <c r="AI28" s="150"/>
      <c r="AJ28" s="150"/>
      <c r="AK28" s="150"/>
      <c r="AL28" s="150"/>
      <c r="AM28" s="150"/>
      <c r="AN28" s="150"/>
      <c r="AO28" s="151"/>
      <c r="AP28" s="150"/>
      <c r="AQ28" s="150"/>
      <c r="AR28" s="150"/>
      <c r="AS28" s="151"/>
      <c r="AT28" s="150"/>
      <c r="AU28" s="150"/>
      <c r="AV28" s="150"/>
      <c r="AW28" s="150"/>
      <c r="AX28" s="150"/>
      <c r="AY28" s="150"/>
      <c r="AZ28" s="151"/>
      <c r="BA28" s="150"/>
      <c r="BB28" s="150"/>
      <c r="BC28" s="150"/>
      <c r="BD28" s="150"/>
      <c r="BE28" s="151"/>
      <c r="BF28" s="150"/>
      <c r="BG28" s="150"/>
      <c r="BH28" s="151"/>
      <c r="BI28" s="151"/>
      <c r="BJ28" s="150"/>
      <c r="BK28" s="150"/>
      <c r="BL28" s="148"/>
      <c r="BM28" s="150"/>
      <c r="BN28" s="151"/>
      <c r="BO28" s="150"/>
      <c r="BP28" s="150"/>
      <c r="BQ28" s="148"/>
      <c r="BR28" s="150"/>
      <c r="BS28" s="151"/>
      <c r="BT28" s="151"/>
      <c r="BU28" s="148"/>
      <c r="BV28" s="147"/>
      <c r="BW28" s="147"/>
      <c r="BX28" s="152"/>
      <c r="BY28" s="152"/>
      <c r="BZ28" s="152"/>
      <c r="CA28" s="147"/>
      <c r="CB28" s="153"/>
      <c r="CC28" s="132"/>
      <c r="CD28" s="147"/>
      <c r="CE28" s="147"/>
      <c r="CF28" s="154"/>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row>
    <row r="29" spans="1:220" s="157" customFormat="1">
      <c r="B29" s="146"/>
      <c r="C29" s="146"/>
      <c r="D29" s="146"/>
      <c r="E29" s="146"/>
      <c r="F29" s="146"/>
      <c r="G29" s="158"/>
      <c r="H29" s="146"/>
      <c r="I29" s="147"/>
      <c r="J29" s="148"/>
      <c r="K29" s="148"/>
      <c r="L29" s="148"/>
      <c r="M29" s="148"/>
      <c r="N29" s="147"/>
      <c r="O29" s="149"/>
      <c r="P29" s="149"/>
      <c r="Q29" s="149"/>
      <c r="R29" s="149"/>
      <c r="S29" s="149"/>
      <c r="T29" s="149"/>
      <c r="U29" s="149"/>
      <c r="V29" s="149"/>
      <c r="W29" s="146"/>
      <c r="X29" s="149"/>
      <c r="Y29" s="149"/>
      <c r="Z29" s="149"/>
      <c r="AA29" s="149"/>
      <c r="AB29" s="147"/>
      <c r="AC29" s="150"/>
      <c r="AD29" s="151"/>
      <c r="AE29" s="150"/>
      <c r="AF29" s="150"/>
      <c r="AG29" s="150"/>
      <c r="AH29" s="150"/>
      <c r="AI29" s="150"/>
      <c r="AJ29" s="150"/>
      <c r="AK29" s="150"/>
      <c r="AL29" s="150"/>
      <c r="AM29" s="150"/>
      <c r="AN29" s="150"/>
      <c r="AO29" s="151"/>
      <c r="AP29" s="150"/>
      <c r="AQ29" s="150"/>
      <c r="AR29" s="150"/>
      <c r="AS29" s="151"/>
      <c r="AT29" s="150"/>
      <c r="AU29" s="150"/>
      <c r="AV29" s="150"/>
      <c r="AW29" s="150"/>
      <c r="AX29" s="150"/>
      <c r="AY29" s="150"/>
      <c r="AZ29" s="151"/>
      <c r="BA29" s="150"/>
      <c r="BB29" s="150"/>
      <c r="BC29" s="150"/>
      <c r="BD29" s="150"/>
      <c r="BE29" s="151"/>
      <c r="BF29" s="150"/>
      <c r="BG29" s="150"/>
      <c r="BH29" s="151"/>
      <c r="BI29" s="151"/>
      <c r="BJ29" s="150"/>
      <c r="BK29" s="150"/>
      <c r="BL29" s="148"/>
      <c r="BM29" s="150"/>
      <c r="BN29" s="151"/>
      <c r="BO29" s="150"/>
      <c r="BP29" s="150"/>
      <c r="BQ29" s="148"/>
      <c r="BR29" s="150"/>
      <c r="BS29" s="151"/>
      <c r="BT29" s="151"/>
      <c r="BU29" s="148"/>
      <c r="BV29" s="147"/>
      <c r="BW29" s="147"/>
      <c r="BX29" s="152"/>
      <c r="BY29" s="152"/>
      <c r="BZ29" s="152"/>
      <c r="CA29" s="147"/>
      <c r="CB29" s="153"/>
      <c r="CC29" s="132"/>
      <c r="CD29" s="147"/>
      <c r="CE29" s="147"/>
      <c r="CF29" s="154"/>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row>
    <row r="30" spans="1:220" s="157" customFormat="1">
      <c r="B30" s="146"/>
      <c r="C30" s="146"/>
      <c r="D30" s="146"/>
      <c r="E30" s="146"/>
      <c r="F30" s="146"/>
      <c r="G30" s="158"/>
      <c r="H30" s="146"/>
      <c r="I30" s="147"/>
      <c r="J30" s="148"/>
      <c r="K30" s="148"/>
      <c r="L30" s="148"/>
      <c r="M30" s="148"/>
      <c r="N30" s="147"/>
      <c r="O30" s="149"/>
      <c r="P30" s="149"/>
      <c r="Q30" s="149"/>
      <c r="R30" s="149"/>
      <c r="S30" s="149"/>
      <c r="T30" s="149"/>
      <c r="U30" s="149"/>
      <c r="V30" s="149"/>
      <c r="W30" s="146"/>
      <c r="X30" s="149"/>
      <c r="Y30" s="149"/>
      <c r="Z30" s="149"/>
      <c r="AA30" s="149"/>
      <c r="AB30" s="147"/>
      <c r="AC30" s="150"/>
      <c r="AD30" s="151"/>
      <c r="AE30" s="150"/>
      <c r="AF30" s="150"/>
      <c r="AG30" s="150"/>
      <c r="AH30" s="150"/>
      <c r="AI30" s="150"/>
      <c r="AJ30" s="150"/>
      <c r="AK30" s="150"/>
      <c r="AL30" s="150"/>
      <c r="AM30" s="150"/>
      <c r="AN30" s="150"/>
      <c r="AO30" s="151"/>
      <c r="AP30" s="150"/>
      <c r="AQ30" s="150"/>
      <c r="AR30" s="150"/>
      <c r="AS30" s="151"/>
      <c r="AT30" s="150"/>
      <c r="AU30" s="150"/>
      <c r="AV30" s="150"/>
      <c r="AW30" s="150"/>
      <c r="AX30" s="150"/>
      <c r="AY30" s="150"/>
      <c r="AZ30" s="151"/>
      <c r="BA30" s="150"/>
      <c r="BB30" s="150"/>
      <c r="BC30" s="150"/>
      <c r="BD30" s="150"/>
      <c r="BE30" s="151"/>
      <c r="BF30" s="150"/>
      <c r="BG30" s="150"/>
      <c r="BH30" s="151"/>
      <c r="BI30" s="151"/>
      <c r="BJ30" s="150"/>
      <c r="BK30" s="150"/>
      <c r="BL30" s="148"/>
      <c r="BM30" s="150"/>
      <c r="BN30" s="151"/>
      <c r="BO30" s="150"/>
      <c r="BP30" s="150"/>
      <c r="BQ30" s="148"/>
      <c r="BR30" s="150"/>
      <c r="BS30" s="151"/>
      <c r="BT30" s="151"/>
      <c r="BU30" s="148"/>
      <c r="BV30" s="147"/>
      <c r="BW30" s="147"/>
      <c r="BX30" s="152"/>
      <c r="BY30" s="152"/>
      <c r="BZ30" s="152"/>
      <c r="CA30" s="147"/>
      <c r="CB30" s="153"/>
      <c r="CC30" s="132"/>
      <c r="CD30" s="147"/>
      <c r="CE30" s="147"/>
      <c r="CF30" s="154"/>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row>
    <row r="31" spans="1:220" s="159" customFormat="1">
      <c r="B31" s="146"/>
      <c r="C31" s="146"/>
      <c r="D31" s="146"/>
      <c r="E31" s="146"/>
      <c r="F31" s="146"/>
      <c r="G31" s="158"/>
      <c r="H31" s="146"/>
      <c r="I31" s="147"/>
      <c r="J31" s="148"/>
      <c r="K31" s="148"/>
      <c r="L31" s="148"/>
      <c r="M31" s="148"/>
      <c r="N31" s="156"/>
      <c r="O31" s="149"/>
      <c r="P31" s="149"/>
      <c r="Q31" s="149"/>
      <c r="R31" s="149"/>
      <c r="S31" s="149"/>
      <c r="T31" s="149"/>
      <c r="U31" s="149"/>
      <c r="V31" s="149"/>
      <c r="W31" s="146"/>
      <c r="X31" s="149"/>
      <c r="Y31" s="149"/>
      <c r="Z31" s="149"/>
      <c r="AA31" s="149"/>
      <c r="AB31" s="147"/>
      <c r="AC31" s="150"/>
      <c r="AD31" s="151"/>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1"/>
      <c r="BA31" s="150"/>
      <c r="BB31" s="150"/>
      <c r="BC31" s="150"/>
      <c r="BD31" s="150"/>
      <c r="BE31" s="151"/>
      <c r="BF31" s="150"/>
      <c r="BG31" s="150"/>
      <c r="BH31" s="151"/>
      <c r="BI31" s="151"/>
      <c r="BJ31" s="150"/>
      <c r="BK31" s="150"/>
      <c r="BL31" s="148"/>
      <c r="BM31" s="150"/>
      <c r="BN31" s="151"/>
      <c r="BO31" s="150"/>
      <c r="BP31" s="150"/>
      <c r="BQ31" s="148"/>
      <c r="BR31" s="150"/>
      <c r="BS31" s="151"/>
      <c r="BT31" s="151"/>
      <c r="BU31" s="148"/>
      <c r="BV31" s="147"/>
      <c r="BW31" s="147"/>
      <c r="BX31" s="152"/>
      <c r="BY31" s="152"/>
      <c r="BZ31" s="152"/>
      <c r="CA31" s="147"/>
      <c r="CB31" s="153"/>
      <c r="CC31" s="132"/>
      <c r="CD31" s="147"/>
      <c r="CE31" s="147"/>
      <c r="CF31" s="154"/>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row>
    <row r="32" spans="1:220" s="160" customFormat="1">
      <c r="B32" s="146"/>
      <c r="C32" s="146"/>
      <c r="D32" s="146"/>
      <c r="E32" s="146"/>
      <c r="F32" s="146"/>
      <c r="G32" s="158"/>
      <c r="H32" s="146"/>
      <c r="I32" s="147"/>
      <c r="J32" s="148"/>
      <c r="K32" s="148"/>
      <c r="L32" s="148"/>
      <c r="M32" s="148"/>
      <c r="N32" s="156"/>
      <c r="O32" s="149"/>
      <c r="P32" s="149"/>
      <c r="Q32" s="149"/>
      <c r="R32" s="149"/>
      <c r="S32" s="149"/>
      <c r="T32" s="149"/>
      <c r="U32" s="149"/>
      <c r="V32" s="149"/>
      <c r="W32" s="146"/>
      <c r="X32" s="149"/>
      <c r="Y32" s="149"/>
      <c r="Z32" s="149"/>
      <c r="AA32" s="149"/>
      <c r="AB32" s="147"/>
      <c r="AC32" s="150"/>
      <c r="AD32" s="151"/>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1"/>
      <c r="BA32" s="150"/>
      <c r="BB32" s="150"/>
      <c r="BC32" s="150"/>
      <c r="BD32" s="150"/>
      <c r="BE32" s="151"/>
      <c r="BF32" s="150"/>
      <c r="BG32" s="150"/>
      <c r="BH32" s="151"/>
      <c r="BI32" s="151"/>
      <c r="BJ32" s="150"/>
      <c r="BK32" s="150"/>
      <c r="BL32" s="148"/>
      <c r="BM32" s="150"/>
      <c r="BN32" s="151"/>
      <c r="BO32" s="150"/>
      <c r="BP32" s="150"/>
      <c r="BQ32" s="148"/>
      <c r="BR32" s="150"/>
      <c r="BS32" s="151"/>
      <c r="BT32" s="151"/>
      <c r="BU32" s="148"/>
      <c r="BV32" s="147"/>
      <c r="BW32" s="147"/>
      <c r="BX32" s="152"/>
      <c r="BY32" s="152"/>
      <c r="BZ32" s="152"/>
      <c r="CA32" s="147"/>
      <c r="CB32" s="153"/>
      <c r="CC32" s="132"/>
      <c r="CD32" s="147"/>
      <c r="CE32" s="147"/>
      <c r="CF32" s="154"/>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row>
    <row r="33" spans="7:84">
      <c r="G33" s="158"/>
      <c r="J33" s="148"/>
      <c r="K33" s="148"/>
      <c r="L33" s="148"/>
      <c r="M33" s="148"/>
      <c r="AC33" s="150"/>
      <c r="AE33" s="150"/>
      <c r="AF33" s="150"/>
      <c r="AH33" s="150"/>
      <c r="AI33" s="150"/>
      <c r="AJ33" s="150"/>
      <c r="AL33" s="150"/>
      <c r="AM33" s="150"/>
      <c r="AN33" s="150"/>
      <c r="AP33" s="150"/>
      <c r="AQ33" s="150"/>
      <c r="AR33" s="150"/>
      <c r="AT33" s="150"/>
      <c r="AU33" s="150"/>
      <c r="AV33" s="150"/>
      <c r="AW33" s="150"/>
      <c r="AX33" s="150"/>
      <c r="AY33" s="150"/>
      <c r="BA33" s="150"/>
      <c r="BB33" s="150"/>
      <c r="BC33" s="150"/>
      <c r="BD33" s="150"/>
      <c r="BF33" s="150"/>
      <c r="BG33" s="150"/>
      <c r="BJ33" s="150"/>
      <c r="BK33" s="150"/>
      <c r="BL33" s="148"/>
      <c r="BM33" s="150"/>
      <c r="BO33" s="150"/>
      <c r="BP33" s="150"/>
      <c r="BQ33" s="148"/>
      <c r="BU33" s="148"/>
      <c r="CF33" s="154"/>
    </row>
    <row r="34" spans="7:84">
      <c r="G34" s="158"/>
      <c r="J34" s="148"/>
      <c r="K34" s="148"/>
      <c r="L34" s="148"/>
      <c r="M34" s="148"/>
      <c r="AC34" s="150"/>
      <c r="AE34" s="150"/>
      <c r="AF34" s="150"/>
      <c r="AH34" s="150"/>
      <c r="AI34" s="150"/>
      <c r="AJ34" s="150"/>
      <c r="AL34" s="150"/>
      <c r="AM34" s="150"/>
      <c r="AN34" s="150"/>
      <c r="AP34" s="150"/>
      <c r="AQ34" s="150"/>
      <c r="AR34" s="150"/>
      <c r="AT34" s="150"/>
      <c r="AU34" s="150"/>
      <c r="AV34" s="150"/>
      <c r="AW34" s="150"/>
      <c r="AX34" s="150"/>
      <c r="AY34" s="150"/>
      <c r="BA34" s="150"/>
      <c r="BB34" s="150"/>
      <c r="BC34" s="150"/>
      <c r="BD34" s="150"/>
      <c r="BF34" s="150"/>
      <c r="BG34" s="150"/>
      <c r="BJ34" s="150"/>
      <c r="BK34" s="150"/>
      <c r="BL34" s="148"/>
      <c r="BM34" s="150"/>
      <c r="BO34" s="150"/>
      <c r="BP34" s="150"/>
      <c r="BQ34" s="148"/>
      <c r="BU34" s="148"/>
      <c r="CF34" s="154"/>
    </row>
    <row r="35" spans="7:84">
      <c r="G35" s="158"/>
      <c r="J35" s="148"/>
      <c r="K35" s="148"/>
      <c r="L35" s="148"/>
      <c r="M35" s="148"/>
      <c r="AC35" s="150"/>
      <c r="AE35" s="150"/>
      <c r="AF35" s="150"/>
      <c r="AH35" s="150"/>
      <c r="AI35" s="150"/>
      <c r="AJ35" s="150"/>
      <c r="AL35" s="150"/>
      <c r="AM35" s="150"/>
      <c r="AN35" s="150"/>
      <c r="AP35" s="150"/>
      <c r="AQ35" s="150"/>
      <c r="AR35" s="150"/>
      <c r="AT35" s="150"/>
      <c r="AU35" s="150"/>
      <c r="AV35" s="150"/>
      <c r="AW35" s="150"/>
      <c r="AX35" s="150"/>
      <c r="AY35" s="150"/>
      <c r="BA35" s="150"/>
      <c r="BB35" s="150"/>
      <c r="BC35" s="150"/>
      <c r="BD35" s="150"/>
      <c r="BF35" s="150"/>
      <c r="BG35" s="150"/>
      <c r="BJ35" s="150"/>
      <c r="BK35" s="150"/>
      <c r="BL35" s="148"/>
      <c r="BM35" s="150"/>
      <c r="BO35" s="150"/>
      <c r="BP35" s="150"/>
      <c r="BQ35" s="148"/>
      <c r="BU35" s="148"/>
      <c r="CF35" s="154"/>
    </row>
    <row r="36" spans="7:84">
      <c r="G36" s="158"/>
      <c r="J36" s="148"/>
      <c r="K36" s="148"/>
      <c r="L36" s="148"/>
      <c r="M36" s="148"/>
      <c r="AC36" s="150"/>
      <c r="AE36" s="150"/>
      <c r="AF36" s="150"/>
      <c r="AH36" s="150"/>
      <c r="AI36" s="150"/>
      <c r="AJ36" s="150"/>
      <c r="AL36" s="150"/>
      <c r="AM36" s="150"/>
      <c r="AN36" s="150"/>
      <c r="AP36" s="150"/>
      <c r="AQ36" s="150"/>
      <c r="AR36" s="150"/>
      <c r="AT36" s="150"/>
      <c r="AU36" s="150"/>
      <c r="AV36" s="150"/>
      <c r="AW36" s="150"/>
      <c r="AX36" s="150"/>
      <c r="AY36" s="150"/>
      <c r="BA36" s="150"/>
      <c r="BB36" s="150"/>
      <c r="BC36" s="150"/>
      <c r="BD36" s="150"/>
      <c r="BF36" s="150"/>
      <c r="BG36" s="150"/>
      <c r="BJ36" s="150"/>
      <c r="BK36" s="150"/>
      <c r="BL36" s="148"/>
      <c r="BM36" s="150"/>
      <c r="BO36" s="150"/>
      <c r="BP36" s="150"/>
      <c r="BQ36" s="148"/>
      <c r="BU36" s="148"/>
      <c r="CF36" s="154"/>
    </row>
    <row r="37" spans="7:84">
      <c r="G37" s="158"/>
      <c r="J37" s="148"/>
      <c r="K37" s="148"/>
      <c r="L37" s="148"/>
      <c r="M37" s="148"/>
      <c r="AC37" s="150"/>
      <c r="AE37" s="150"/>
      <c r="AF37" s="150"/>
      <c r="AH37" s="150"/>
      <c r="AI37" s="150"/>
      <c r="AJ37" s="150"/>
      <c r="AL37" s="150"/>
      <c r="AM37" s="150"/>
      <c r="AN37" s="150"/>
      <c r="AP37" s="150"/>
      <c r="AQ37" s="150"/>
      <c r="AR37" s="150"/>
      <c r="AT37" s="150"/>
      <c r="AU37" s="150"/>
      <c r="AV37" s="150"/>
      <c r="AW37" s="150"/>
      <c r="AX37" s="150"/>
      <c r="AY37" s="150"/>
      <c r="BA37" s="150"/>
      <c r="BB37" s="150"/>
      <c r="BC37" s="150"/>
      <c r="BD37" s="150"/>
      <c r="BF37" s="150"/>
      <c r="BG37" s="150"/>
      <c r="BJ37" s="150"/>
      <c r="BK37" s="150"/>
      <c r="BL37" s="148"/>
      <c r="BM37" s="150"/>
      <c r="BO37" s="150"/>
      <c r="BP37" s="150"/>
      <c r="BQ37" s="148"/>
      <c r="BU37" s="148"/>
      <c r="CF37" s="154"/>
    </row>
    <row r="38" spans="7:84">
      <c r="G38" s="158"/>
      <c r="J38" s="148"/>
      <c r="K38" s="148"/>
      <c r="L38" s="148"/>
      <c r="M38" s="148"/>
      <c r="AC38" s="150"/>
      <c r="AE38" s="150"/>
      <c r="AF38" s="150"/>
      <c r="AH38" s="150"/>
      <c r="AI38" s="150"/>
      <c r="AJ38" s="150"/>
      <c r="AL38" s="150"/>
      <c r="AM38" s="150"/>
      <c r="AN38" s="150"/>
      <c r="AP38" s="150"/>
      <c r="AQ38" s="150"/>
      <c r="AR38" s="150"/>
      <c r="AT38" s="150"/>
      <c r="AU38" s="150"/>
      <c r="AV38" s="150"/>
      <c r="AW38" s="150"/>
      <c r="AX38" s="150"/>
      <c r="AY38" s="150"/>
      <c r="BA38" s="150"/>
      <c r="BB38" s="150"/>
      <c r="BC38" s="150"/>
      <c r="BD38" s="150"/>
      <c r="BF38" s="150"/>
      <c r="BG38" s="150"/>
      <c r="BJ38" s="150"/>
      <c r="BK38" s="150"/>
      <c r="BL38" s="148"/>
      <c r="BM38" s="150"/>
      <c r="BO38" s="150"/>
      <c r="BP38" s="150"/>
      <c r="BQ38" s="148"/>
      <c r="BU38" s="148"/>
      <c r="CF38" s="154"/>
    </row>
    <row r="39" spans="7:84">
      <c r="G39" s="158"/>
      <c r="J39" s="148"/>
      <c r="K39" s="148"/>
      <c r="L39" s="148"/>
      <c r="M39" s="148"/>
      <c r="AC39" s="150"/>
      <c r="AE39" s="150"/>
      <c r="AF39" s="150"/>
      <c r="AH39" s="150"/>
      <c r="AI39" s="150"/>
      <c r="AJ39" s="150"/>
      <c r="AL39" s="150"/>
      <c r="AM39" s="150"/>
      <c r="AN39" s="150"/>
      <c r="AP39" s="150"/>
      <c r="AQ39" s="150"/>
      <c r="AR39" s="150"/>
      <c r="AT39" s="150"/>
      <c r="AU39" s="150"/>
      <c r="AV39" s="150"/>
      <c r="AW39" s="150"/>
      <c r="AX39" s="150"/>
      <c r="AY39" s="150"/>
      <c r="BA39" s="150"/>
      <c r="BB39" s="150"/>
      <c r="BC39" s="150"/>
      <c r="BD39" s="150"/>
      <c r="BF39" s="150"/>
      <c r="BG39" s="150"/>
      <c r="BJ39" s="150"/>
      <c r="BK39" s="150"/>
      <c r="BL39" s="148"/>
      <c r="BM39" s="150"/>
      <c r="BO39" s="150"/>
      <c r="BP39" s="150"/>
      <c r="BQ39" s="148"/>
      <c r="BU39" s="148"/>
      <c r="CF39" s="154"/>
    </row>
    <row r="40" spans="7:84">
      <c r="G40" s="158"/>
      <c r="J40" s="148"/>
      <c r="K40" s="148"/>
      <c r="L40" s="148"/>
      <c r="M40" s="148"/>
      <c r="AC40" s="150"/>
      <c r="AE40" s="150"/>
      <c r="AF40" s="150"/>
      <c r="AH40" s="150"/>
      <c r="AI40" s="150"/>
      <c r="AJ40" s="150"/>
      <c r="AL40" s="150"/>
      <c r="AM40" s="150"/>
      <c r="AN40" s="150"/>
      <c r="AP40" s="150"/>
      <c r="AQ40" s="150"/>
      <c r="AR40" s="150"/>
      <c r="AT40" s="150"/>
      <c r="AU40" s="150"/>
      <c r="AV40" s="150"/>
      <c r="AW40" s="150"/>
      <c r="AX40" s="150"/>
      <c r="AY40" s="150"/>
      <c r="BA40" s="150"/>
      <c r="BB40" s="150"/>
      <c r="BC40" s="150"/>
      <c r="BD40" s="150"/>
      <c r="BF40" s="150"/>
      <c r="BG40" s="150"/>
      <c r="BJ40" s="150"/>
      <c r="BK40" s="150"/>
      <c r="BL40" s="148"/>
      <c r="BM40" s="150"/>
      <c r="BO40" s="150"/>
      <c r="BP40" s="150"/>
      <c r="BQ40" s="148"/>
      <c r="BU40" s="148"/>
      <c r="CF40" s="154"/>
    </row>
    <row r="41" spans="7:84">
      <c r="J41" s="148"/>
      <c r="K41" s="148"/>
      <c r="L41" s="148"/>
      <c r="M41" s="148"/>
      <c r="AC41" s="150"/>
      <c r="AE41" s="150"/>
      <c r="AF41" s="150"/>
      <c r="AH41" s="150"/>
      <c r="AI41" s="150"/>
      <c r="AJ41" s="150"/>
      <c r="AL41" s="150"/>
      <c r="AM41" s="150"/>
      <c r="AN41" s="150"/>
      <c r="AP41" s="150"/>
      <c r="AQ41" s="150"/>
      <c r="AR41" s="150"/>
      <c r="AT41" s="150"/>
      <c r="AU41" s="150"/>
      <c r="AV41" s="150"/>
      <c r="AW41" s="150"/>
      <c r="AX41" s="150"/>
      <c r="AY41" s="150"/>
      <c r="BA41" s="150"/>
      <c r="BB41" s="150"/>
      <c r="BC41" s="150"/>
      <c r="BD41" s="150"/>
      <c r="BF41" s="150"/>
      <c r="BG41" s="150"/>
      <c r="BJ41" s="150"/>
      <c r="BK41" s="150"/>
      <c r="BL41" s="148"/>
      <c r="BM41" s="150"/>
      <c r="BO41" s="150"/>
      <c r="BP41" s="150"/>
      <c r="BQ41" s="148"/>
      <c r="BU41" s="148"/>
      <c r="CF41" s="154"/>
    </row>
    <row r="42" spans="7:84">
      <c r="J42" s="148"/>
      <c r="K42" s="148"/>
      <c r="L42" s="148"/>
      <c r="M42" s="148"/>
      <c r="AC42" s="150"/>
      <c r="AE42" s="150"/>
      <c r="AF42" s="150"/>
      <c r="AH42" s="150"/>
      <c r="AI42" s="150"/>
      <c r="AJ42" s="150"/>
      <c r="AL42" s="150"/>
      <c r="AM42" s="150"/>
      <c r="AN42" s="150"/>
      <c r="AP42" s="150"/>
      <c r="AQ42" s="150"/>
      <c r="AR42" s="150"/>
      <c r="AT42" s="150"/>
      <c r="AU42" s="150"/>
      <c r="AV42" s="150"/>
      <c r="AW42" s="150"/>
      <c r="AX42" s="150"/>
      <c r="AY42" s="150"/>
      <c r="BA42" s="150"/>
      <c r="BB42" s="150"/>
      <c r="BC42" s="150"/>
      <c r="BD42" s="150"/>
      <c r="BF42" s="150"/>
      <c r="BG42" s="150"/>
      <c r="BJ42" s="150"/>
      <c r="BK42" s="150"/>
      <c r="BL42" s="148"/>
      <c r="BM42" s="150"/>
      <c r="BO42" s="150"/>
      <c r="BP42" s="150"/>
      <c r="BQ42" s="148"/>
      <c r="BU42" s="148"/>
      <c r="CF42" s="154"/>
    </row>
    <row r="43" spans="7:84">
      <c r="J43" s="148"/>
      <c r="K43" s="148"/>
      <c r="L43" s="148"/>
      <c r="M43" s="148"/>
      <c r="AC43" s="150"/>
      <c r="AE43" s="150"/>
      <c r="AF43" s="150"/>
      <c r="AH43" s="150"/>
      <c r="AI43" s="150"/>
      <c r="AJ43" s="150"/>
      <c r="AL43" s="150"/>
      <c r="AM43" s="150"/>
      <c r="AN43" s="150"/>
      <c r="AP43" s="150"/>
      <c r="AQ43" s="150"/>
      <c r="AR43" s="150"/>
      <c r="AT43" s="150"/>
      <c r="AU43" s="150"/>
      <c r="AV43" s="150"/>
      <c r="AW43" s="150"/>
      <c r="AX43" s="150"/>
      <c r="AY43" s="150"/>
      <c r="BA43" s="150"/>
      <c r="BB43" s="150"/>
      <c r="BC43" s="150"/>
      <c r="BD43" s="150"/>
      <c r="BF43" s="150"/>
      <c r="BG43" s="150"/>
      <c r="BJ43" s="150"/>
      <c r="BK43" s="150"/>
      <c r="BL43" s="148"/>
      <c r="BM43" s="150"/>
      <c r="BO43" s="150"/>
      <c r="BP43" s="150"/>
      <c r="BQ43" s="148"/>
      <c r="BU43" s="148"/>
      <c r="CF43" s="154"/>
    </row>
    <row r="44" spans="7:84">
      <c r="J44" s="148"/>
      <c r="K44" s="148"/>
      <c r="L44" s="148"/>
      <c r="M44" s="148"/>
      <c r="AC44" s="150"/>
      <c r="AE44" s="150"/>
      <c r="AF44" s="150"/>
      <c r="AH44" s="150"/>
      <c r="AI44" s="150"/>
      <c r="AJ44" s="150"/>
      <c r="AL44" s="150"/>
      <c r="AM44" s="150"/>
      <c r="AN44" s="150"/>
      <c r="AP44" s="150"/>
      <c r="AQ44" s="150"/>
      <c r="AR44" s="150"/>
      <c r="AT44" s="150"/>
      <c r="AU44" s="150"/>
      <c r="AV44" s="150"/>
      <c r="AW44" s="150"/>
      <c r="AX44" s="150"/>
      <c r="AY44" s="150"/>
      <c r="BA44" s="150"/>
      <c r="BB44" s="150"/>
      <c r="BC44" s="150"/>
      <c r="BD44" s="150"/>
      <c r="BF44" s="150"/>
      <c r="BG44" s="150"/>
      <c r="BJ44" s="150"/>
      <c r="BK44" s="150"/>
      <c r="BL44" s="148"/>
      <c r="BM44" s="150"/>
      <c r="BO44" s="150"/>
      <c r="BP44" s="150"/>
      <c r="BQ44" s="148"/>
      <c r="BU44" s="148"/>
      <c r="CF44" s="154"/>
    </row>
    <row r="45" spans="7:84">
      <c r="J45" s="148"/>
      <c r="K45" s="148"/>
      <c r="L45" s="148"/>
      <c r="M45" s="148"/>
      <c r="AC45" s="150"/>
      <c r="AE45" s="150"/>
      <c r="AF45" s="150"/>
      <c r="AH45" s="150"/>
      <c r="AI45" s="150"/>
      <c r="AJ45" s="150"/>
      <c r="AL45" s="150"/>
      <c r="AM45" s="150"/>
      <c r="AN45" s="150"/>
      <c r="AP45" s="150"/>
      <c r="AQ45" s="150"/>
      <c r="AR45" s="150"/>
      <c r="AT45" s="150"/>
      <c r="AU45" s="150"/>
      <c r="AV45" s="150"/>
      <c r="AW45" s="150"/>
      <c r="AX45" s="150"/>
      <c r="AY45" s="150"/>
      <c r="BA45" s="150"/>
      <c r="BB45" s="150"/>
      <c r="BC45" s="150"/>
      <c r="BD45" s="150"/>
      <c r="BF45" s="150"/>
      <c r="BG45" s="150"/>
      <c r="BJ45" s="150"/>
      <c r="BK45" s="150"/>
      <c r="BL45" s="148"/>
      <c r="BM45" s="150"/>
      <c r="BO45" s="150"/>
      <c r="BP45" s="150"/>
      <c r="BQ45" s="148"/>
      <c r="BU45" s="148"/>
      <c r="CF45" s="154"/>
    </row>
    <row r="46" spans="7:84">
      <c r="J46" s="148"/>
      <c r="K46" s="148"/>
      <c r="L46" s="148"/>
      <c r="M46" s="148"/>
      <c r="AC46" s="150"/>
      <c r="AE46" s="150"/>
      <c r="AF46" s="150"/>
      <c r="AH46" s="150"/>
      <c r="AI46" s="150"/>
      <c r="AJ46" s="150"/>
      <c r="AL46" s="150"/>
      <c r="AM46" s="150"/>
      <c r="AN46" s="150"/>
      <c r="AP46" s="150"/>
      <c r="AQ46" s="150"/>
      <c r="AR46" s="150"/>
      <c r="AT46" s="150"/>
      <c r="AU46" s="150"/>
      <c r="AV46" s="150"/>
      <c r="AW46" s="150"/>
      <c r="AX46" s="150"/>
      <c r="AY46" s="150"/>
      <c r="BA46" s="150"/>
      <c r="BB46" s="150"/>
      <c r="BC46" s="150"/>
      <c r="BD46" s="150"/>
      <c r="BF46" s="150"/>
      <c r="BG46" s="150"/>
      <c r="BJ46" s="150"/>
      <c r="BK46" s="150"/>
      <c r="BL46" s="148"/>
      <c r="BM46" s="150"/>
      <c r="BO46" s="150"/>
      <c r="BP46" s="150"/>
      <c r="BQ46" s="148"/>
      <c r="BU46" s="148"/>
      <c r="CF46" s="154"/>
    </row>
    <row r="47" spans="7:84">
      <c r="J47" s="148"/>
      <c r="K47" s="148"/>
      <c r="L47" s="148"/>
      <c r="M47" s="148"/>
      <c r="AC47" s="150"/>
      <c r="AE47" s="150"/>
      <c r="AF47" s="150"/>
      <c r="AH47" s="150"/>
      <c r="AI47" s="150"/>
      <c r="AJ47" s="150"/>
      <c r="AL47" s="150"/>
      <c r="AM47" s="150"/>
      <c r="AN47" s="150"/>
      <c r="AP47" s="150"/>
      <c r="AQ47" s="150"/>
      <c r="AR47" s="150"/>
      <c r="AT47" s="150"/>
      <c r="AU47" s="150"/>
      <c r="AV47" s="150"/>
      <c r="AW47" s="150"/>
      <c r="AX47" s="150"/>
      <c r="AY47" s="150"/>
      <c r="BA47" s="150"/>
      <c r="BB47" s="150"/>
      <c r="BC47" s="150"/>
      <c r="BD47" s="150"/>
      <c r="BF47" s="150"/>
      <c r="BG47" s="150"/>
      <c r="BJ47" s="150"/>
      <c r="BK47" s="150"/>
      <c r="BL47" s="148"/>
      <c r="BM47" s="150"/>
      <c r="BO47" s="150"/>
      <c r="BP47" s="150"/>
      <c r="BQ47" s="148"/>
      <c r="BU47" s="148"/>
      <c r="CF47" s="154"/>
    </row>
    <row r="48" spans="7:84">
      <c r="J48" s="148"/>
      <c r="K48" s="148"/>
      <c r="L48" s="148"/>
      <c r="M48" s="148"/>
      <c r="AC48" s="150"/>
      <c r="AE48" s="150"/>
      <c r="AF48" s="150"/>
      <c r="AH48" s="150"/>
      <c r="AI48" s="150"/>
      <c r="AJ48" s="150"/>
      <c r="AL48" s="150"/>
      <c r="AM48" s="150"/>
      <c r="AN48" s="150"/>
      <c r="AP48" s="150"/>
      <c r="AQ48" s="150"/>
      <c r="AR48" s="150"/>
      <c r="AT48" s="150"/>
      <c r="AU48" s="150"/>
      <c r="AV48" s="150"/>
      <c r="AW48" s="150"/>
      <c r="AX48" s="150"/>
      <c r="AY48" s="150"/>
      <c r="BA48" s="150"/>
      <c r="BB48" s="150"/>
      <c r="BC48" s="150"/>
      <c r="BD48" s="150"/>
      <c r="BF48" s="150"/>
      <c r="BG48" s="150"/>
      <c r="BJ48" s="150"/>
      <c r="BK48" s="150"/>
      <c r="BL48" s="148"/>
      <c r="BM48" s="150"/>
      <c r="BO48" s="150"/>
      <c r="BP48" s="150"/>
      <c r="BQ48" s="148"/>
      <c r="BU48" s="148"/>
      <c r="CF48" s="154"/>
    </row>
    <row r="49" spans="10:84">
      <c r="J49" s="148"/>
      <c r="K49" s="148"/>
      <c r="L49" s="148"/>
      <c r="M49" s="148"/>
      <c r="AC49" s="150"/>
      <c r="AE49" s="150"/>
      <c r="AF49" s="150"/>
      <c r="AH49" s="150"/>
      <c r="AI49" s="150"/>
      <c r="AJ49" s="150"/>
      <c r="AL49" s="150"/>
      <c r="AM49" s="150"/>
      <c r="AN49" s="150"/>
      <c r="AP49" s="150"/>
      <c r="AQ49" s="150"/>
      <c r="AR49" s="150"/>
      <c r="AT49" s="150"/>
      <c r="AU49" s="150"/>
      <c r="AV49" s="150"/>
      <c r="AW49" s="150"/>
      <c r="AX49" s="150"/>
      <c r="AY49" s="150"/>
      <c r="BA49" s="150"/>
      <c r="BB49" s="150"/>
      <c r="BC49" s="150"/>
      <c r="BD49" s="150"/>
      <c r="BF49" s="150"/>
      <c r="BG49" s="150"/>
      <c r="BJ49" s="150"/>
      <c r="BK49" s="150"/>
      <c r="BL49" s="148"/>
      <c r="BM49" s="150"/>
      <c r="BO49" s="150"/>
      <c r="BP49" s="150"/>
      <c r="BQ49" s="148"/>
      <c r="BU49" s="148"/>
      <c r="CF49" s="154"/>
    </row>
    <row r="50" spans="10:84">
      <c r="J50" s="148"/>
      <c r="K50" s="148"/>
      <c r="L50" s="148"/>
      <c r="M50" s="148"/>
      <c r="AC50" s="150"/>
      <c r="AE50" s="150"/>
      <c r="AF50" s="150"/>
      <c r="AH50" s="150"/>
      <c r="AI50" s="150"/>
      <c r="AJ50" s="150"/>
      <c r="AL50" s="150"/>
      <c r="AM50" s="150"/>
      <c r="AN50" s="150"/>
      <c r="AP50" s="150"/>
      <c r="AQ50" s="150"/>
      <c r="AR50" s="150"/>
      <c r="AT50" s="150"/>
      <c r="AU50" s="150"/>
      <c r="AV50" s="150"/>
      <c r="AW50" s="150"/>
      <c r="AX50" s="150"/>
      <c r="AY50" s="150"/>
      <c r="BA50" s="150"/>
      <c r="BB50" s="150"/>
      <c r="BC50" s="150"/>
      <c r="BD50" s="150"/>
      <c r="BF50" s="150"/>
      <c r="BG50" s="150"/>
      <c r="BJ50" s="150"/>
      <c r="BK50" s="150"/>
      <c r="BL50" s="148"/>
      <c r="BM50" s="150"/>
      <c r="BO50" s="150"/>
      <c r="BP50" s="150"/>
      <c r="BQ50" s="148"/>
      <c r="BU50" s="148"/>
      <c r="CF50" s="154"/>
    </row>
    <row r="51" spans="10:84">
      <c r="J51" s="148"/>
      <c r="K51" s="148"/>
      <c r="L51" s="148"/>
      <c r="M51" s="148"/>
      <c r="AC51" s="150"/>
      <c r="AE51" s="150"/>
      <c r="AF51" s="150"/>
      <c r="AH51" s="150"/>
      <c r="AI51" s="150"/>
      <c r="AJ51" s="150"/>
      <c r="AL51" s="150"/>
      <c r="AM51" s="150"/>
      <c r="AN51" s="150"/>
      <c r="AP51" s="150"/>
      <c r="AQ51" s="150"/>
      <c r="AR51" s="150"/>
      <c r="AT51" s="150"/>
      <c r="AU51" s="150"/>
      <c r="AV51" s="150"/>
      <c r="AW51" s="150"/>
      <c r="AX51" s="150"/>
      <c r="AY51" s="150"/>
      <c r="BA51" s="150"/>
      <c r="BB51" s="150"/>
      <c r="BC51" s="150"/>
      <c r="BD51" s="150"/>
      <c r="BF51" s="150"/>
      <c r="BG51" s="150"/>
      <c r="BJ51" s="150"/>
      <c r="BK51" s="150"/>
      <c r="BL51" s="148"/>
      <c r="BM51" s="150"/>
      <c r="BO51" s="150"/>
      <c r="BP51" s="150"/>
      <c r="BQ51" s="148"/>
      <c r="BU51" s="148"/>
      <c r="CF51" s="154"/>
    </row>
    <row r="52" spans="10:84">
      <c r="J52" s="148"/>
      <c r="K52" s="148"/>
      <c r="L52" s="148"/>
      <c r="M52" s="148"/>
      <c r="AC52" s="150"/>
      <c r="AE52" s="150"/>
      <c r="AF52" s="150"/>
      <c r="AH52" s="150"/>
      <c r="AI52" s="150"/>
      <c r="AJ52" s="150"/>
      <c r="AL52" s="150"/>
      <c r="AM52" s="150"/>
      <c r="AN52" s="150"/>
      <c r="AP52" s="150"/>
      <c r="AQ52" s="150"/>
      <c r="AR52" s="150"/>
      <c r="AT52" s="150"/>
      <c r="AU52" s="150"/>
      <c r="AV52" s="150"/>
      <c r="AW52" s="150"/>
      <c r="AX52" s="150"/>
      <c r="AY52" s="150"/>
      <c r="BA52" s="150"/>
      <c r="BB52" s="150"/>
      <c r="BC52" s="150"/>
      <c r="BD52" s="150"/>
      <c r="BF52" s="150"/>
      <c r="BG52" s="150"/>
      <c r="BJ52" s="150"/>
      <c r="BK52" s="150"/>
      <c r="BL52" s="148"/>
      <c r="BM52" s="150"/>
      <c r="BO52" s="150"/>
      <c r="BP52" s="150"/>
      <c r="BQ52" s="148"/>
      <c r="BU52" s="148"/>
      <c r="CF52" s="154"/>
    </row>
    <row r="53" spans="10:84">
      <c r="J53" s="148"/>
      <c r="K53" s="148"/>
      <c r="L53" s="148"/>
      <c r="M53" s="148"/>
      <c r="AC53" s="150"/>
      <c r="AE53" s="150"/>
      <c r="AF53" s="150"/>
      <c r="AH53" s="150"/>
      <c r="AI53" s="150"/>
      <c r="AJ53" s="150"/>
      <c r="AL53" s="150"/>
      <c r="AM53" s="150"/>
      <c r="AN53" s="150"/>
      <c r="AP53" s="150"/>
      <c r="AQ53" s="150"/>
      <c r="AR53" s="150"/>
      <c r="AT53" s="150"/>
      <c r="AU53" s="150"/>
      <c r="AV53" s="150"/>
      <c r="AW53" s="150"/>
      <c r="AX53" s="150"/>
      <c r="AY53" s="150"/>
      <c r="BA53" s="150"/>
      <c r="BB53" s="150"/>
      <c r="BC53" s="150"/>
      <c r="BD53" s="150"/>
      <c r="BF53" s="150"/>
      <c r="BG53" s="150"/>
      <c r="BJ53" s="150"/>
      <c r="BK53" s="150"/>
      <c r="BL53" s="148"/>
      <c r="BM53" s="150"/>
      <c r="BO53" s="150"/>
      <c r="BP53" s="150"/>
      <c r="BQ53" s="148"/>
      <c r="BU53" s="148"/>
      <c r="CF53" s="154"/>
    </row>
    <row r="54" spans="10:84">
      <c r="J54" s="148"/>
      <c r="K54" s="148"/>
      <c r="L54" s="148"/>
      <c r="M54" s="148"/>
      <c r="AC54" s="150"/>
      <c r="AE54" s="150"/>
      <c r="AF54" s="150"/>
      <c r="AH54" s="150"/>
      <c r="AI54" s="150"/>
      <c r="AJ54" s="150"/>
      <c r="AL54" s="150"/>
      <c r="AM54" s="150"/>
      <c r="AN54" s="150"/>
      <c r="AP54" s="150"/>
      <c r="AQ54" s="150"/>
      <c r="AR54" s="150"/>
      <c r="AT54" s="150"/>
      <c r="AU54" s="150"/>
      <c r="AV54" s="150"/>
      <c r="AW54" s="150"/>
      <c r="AX54" s="150"/>
      <c r="AY54" s="150"/>
      <c r="BA54" s="150"/>
      <c r="BB54" s="150"/>
      <c r="BC54" s="150"/>
      <c r="BD54" s="150"/>
      <c r="BF54" s="150"/>
      <c r="BG54" s="150"/>
      <c r="BJ54" s="150"/>
      <c r="BK54" s="150"/>
      <c r="BL54" s="148"/>
      <c r="BM54" s="150"/>
      <c r="BO54" s="150"/>
      <c r="BP54" s="150"/>
      <c r="BQ54" s="148"/>
      <c r="BU54" s="148"/>
      <c r="CF54" s="154"/>
    </row>
    <row r="55" spans="10:84">
      <c r="J55" s="148"/>
      <c r="K55" s="148"/>
      <c r="L55" s="148"/>
      <c r="M55" s="148"/>
      <c r="AC55" s="150"/>
      <c r="AE55" s="150"/>
      <c r="AF55" s="150"/>
      <c r="AH55" s="150"/>
      <c r="AI55" s="150"/>
      <c r="AJ55" s="150"/>
      <c r="AL55" s="150"/>
      <c r="AM55" s="150"/>
      <c r="AN55" s="150"/>
      <c r="AP55" s="150"/>
      <c r="AQ55" s="150"/>
      <c r="AR55" s="150"/>
      <c r="AT55" s="150"/>
      <c r="AU55" s="150"/>
      <c r="AV55" s="150"/>
      <c r="AW55" s="150"/>
      <c r="AX55" s="150"/>
      <c r="AY55" s="150"/>
      <c r="BA55" s="150"/>
      <c r="BB55" s="150"/>
      <c r="BC55" s="150"/>
      <c r="BD55" s="150"/>
      <c r="BF55" s="150"/>
      <c r="BG55" s="150"/>
      <c r="BJ55" s="150"/>
      <c r="BK55" s="150"/>
      <c r="BL55" s="148"/>
      <c r="BM55" s="150"/>
      <c r="BO55" s="150"/>
      <c r="BP55" s="150"/>
      <c r="BQ55" s="148"/>
      <c r="BU55" s="148"/>
      <c r="CF55" s="154"/>
    </row>
    <row r="56" spans="10:84">
      <c r="J56" s="148"/>
      <c r="K56" s="148"/>
      <c r="L56" s="148"/>
      <c r="M56" s="148"/>
      <c r="AC56" s="150"/>
      <c r="AE56" s="150"/>
      <c r="AF56" s="150"/>
      <c r="AH56" s="150"/>
      <c r="AI56" s="150"/>
      <c r="AJ56" s="150"/>
      <c r="AL56" s="150"/>
      <c r="AM56" s="150"/>
      <c r="AN56" s="150"/>
      <c r="AP56" s="150"/>
      <c r="AQ56" s="150"/>
      <c r="AR56" s="150"/>
      <c r="AT56" s="150"/>
      <c r="AU56" s="150"/>
      <c r="AV56" s="150"/>
      <c r="AW56" s="150"/>
      <c r="AX56" s="150"/>
      <c r="AY56" s="150"/>
      <c r="BA56" s="150"/>
      <c r="BB56" s="150"/>
      <c r="BC56" s="150"/>
      <c r="BD56" s="150"/>
      <c r="BF56" s="150"/>
      <c r="BG56" s="150"/>
      <c r="BJ56" s="150"/>
      <c r="BK56" s="150"/>
      <c r="BL56" s="148"/>
      <c r="BM56" s="150"/>
      <c r="BO56" s="150"/>
      <c r="BP56" s="150"/>
      <c r="BQ56" s="148"/>
      <c r="BU56" s="148"/>
      <c r="CF56" s="154"/>
    </row>
    <row r="57" spans="10:84">
      <c r="J57" s="148"/>
      <c r="K57" s="148"/>
      <c r="L57" s="148"/>
      <c r="M57" s="148"/>
      <c r="AC57" s="150"/>
      <c r="AE57" s="150"/>
      <c r="AF57" s="150"/>
      <c r="AH57" s="150"/>
      <c r="AI57" s="150"/>
      <c r="AJ57" s="150"/>
      <c r="AL57" s="150"/>
      <c r="AM57" s="150"/>
      <c r="AN57" s="150"/>
      <c r="AP57" s="150"/>
      <c r="AQ57" s="150"/>
      <c r="AR57" s="150"/>
      <c r="AT57" s="150"/>
      <c r="AU57" s="150"/>
      <c r="AV57" s="150"/>
      <c r="AW57" s="150"/>
      <c r="AX57" s="150"/>
      <c r="AY57" s="150"/>
      <c r="BA57" s="150"/>
      <c r="BB57" s="150"/>
      <c r="BC57" s="150"/>
      <c r="BD57" s="150"/>
      <c r="BF57" s="150"/>
      <c r="BG57" s="150"/>
      <c r="BJ57" s="150"/>
      <c r="BK57" s="150"/>
      <c r="BL57" s="148"/>
      <c r="BM57" s="150"/>
      <c r="BO57" s="150"/>
      <c r="BP57" s="150"/>
      <c r="BQ57" s="148"/>
      <c r="BU57" s="148"/>
      <c r="CF57" s="154"/>
    </row>
    <row r="58" spans="10:84">
      <c r="J58" s="148"/>
      <c r="K58" s="148"/>
      <c r="L58" s="148"/>
      <c r="M58" s="148"/>
      <c r="AC58" s="150"/>
      <c r="AE58" s="150"/>
      <c r="AF58" s="150"/>
      <c r="AH58" s="150"/>
      <c r="AI58" s="150"/>
      <c r="AJ58" s="150"/>
      <c r="AL58" s="150"/>
      <c r="AM58" s="150"/>
      <c r="AN58" s="150"/>
      <c r="AP58" s="150"/>
      <c r="AQ58" s="150"/>
      <c r="AR58" s="150"/>
      <c r="AT58" s="150"/>
      <c r="AU58" s="150"/>
      <c r="AV58" s="150"/>
      <c r="AW58" s="150"/>
      <c r="AX58" s="150"/>
      <c r="AY58" s="150"/>
      <c r="BA58" s="150"/>
      <c r="BB58" s="150"/>
      <c r="BC58" s="150"/>
      <c r="BD58" s="150"/>
      <c r="BF58" s="150"/>
      <c r="BG58" s="150"/>
      <c r="BJ58" s="150"/>
      <c r="BK58" s="150"/>
      <c r="BL58" s="148"/>
      <c r="BM58" s="150"/>
      <c r="BO58" s="150"/>
      <c r="BP58" s="150"/>
      <c r="BQ58" s="148"/>
      <c r="BU58" s="148"/>
      <c r="CF58" s="154"/>
    </row>
    <row r="59" spans="10:84">
      <c r="J59" s="148"/>
      <c r="K59" s="148"/>
      <c r="L59" s="148"/>
      <c r="M59" s="148"/>
      <c r="AC59" s="150"/>
      <c r="AE59" s="150"/>
      <c r="AF59" s="150"/>
      <c r="AH59" s="150"/>
      <c r="AI59" s="150"/>
      <c r="AJ59" s="150"/>
      <c r="AL59" s="150"/>
      <c r="AM59" s="150"/>
      <c r="AN59" s="150"/>
      <c r="AP59" s="150"/>
      <c r="AQ59" s="150"/>
      <c r="AR59" s="150"/>
      <c r="AT59" s="150"/>
      <c r="AU59" s="150"/>
      <c r="AV59" s="150"/>
      <c r="AW59" s="150"/>
      <c r="AX59" s="150"/>
      <c r="AY59" s="150"/>
      <c r="BA59" s="150"/>
      <c r="BB59" s="150"/>
      <c r="BC59" s="150"/>
      <c r="BD59" s="150"/>
      <c r="BF59" s="150"/>
      <c r="BG59" s="150"/>
      <c r="BJ59" s="150"/>
      <c r="BK59" s="150"/>
      <c r="BL59" s="148"/>
      <c r="BM59" s="150"/>
      <c r="BO59" s="150"/>
      <c r="BP59" s="150"/>
      <c r="BQ59" s="148"/>
      <c r="BU59" s="148"/>
      <c r="CF59" s="154"/>
    </row>
    <row r="60" spans="10:84">
      <c r="J60" s="148"/>
      <c r="K60" s="148"/>
      <c r="L60" s="148"/>
      <c r="M60" s="148"/>
      <c r="AC60" s="150"/>
      <c r="AE60" s="150"/>
      <c r="AF60" s="150"/>
      <c r="AH60" s="150"/>
      <c r="AI60" s="150"/>
      <c r="AJ60" s="150"/>
      <c r="AL60" s="150"/>
      <c r="AM60" s="150"/>
      <c r="AN60" s="150"/>
      <c r="AP60" s="150"/>
      <c r="AQ60" s="150"/>
      <c r="AR60" s="150"/>
      <c r="AT60" s="150"/>
      <c r="AU60" s="150"/>
      <c r="AV60" s="150"/>
      <c r="AW60" s="150"/>
      <c r="AX60" s="150"/>
      <c r="AY60" s="150"/>
      <c r="BA60" s="150"/>
      <c r="BB60" s="150"/>
      <c r="BC60" s="150"/>
      <c r="BD60" s="150"/>
      <c r="BF60" s="150"/>
      <c r="BG60" s="150"/>
      <c r="BJ60" s="150"/>
      <c r="BK60" s="150"/>
      <c r="BL60" s="148"/>
      <c r="BM60" s="150"/>
      <c r="BO60" s="150"/>
      <c r="BP60" s="150"/>
      <c r="BQ60" s="148"/>
      <c r="BU60" s="148"/>
      <c r="CF60" s="154"/>
    </row>
    <row r="61" spans="10:84">
      <c r="J61" s="148"/>
      <c r="K61" s="148"/>
      <c r="L61" s="148"/>
      <c r="M61" s="148"/>
      <c r="AC61" s="150"/>
      <c r="AE61" s="150"/>
      <c r="AF61" s="150"/>
      <c r="AH61" s="150"/>
      <c r="AI61" s="150"/>
      <c r="AJ61" s="150"/>
      <c r="AL61" s="150"/>
      <c r="AM61" s="150"/>
      <c r="AN61" s="150"/>
      <c r="AP61" s="150"/>
      <c r="AQ61" s="150"/>
      <c r="AR61" s="150"/>
      <c r="AT61" s="150"/>
      <c r="AU61" s="150"/>
      <c r="AV61" s="150"/>
      <c r="AW61" s="150"/>
      <c r="AX61" s="150"/>
      <c r="AY61" s="150"/>
      <c r="BA61" s="150"/>
      <c r="BB61" s="150"/>
      <c r="BC61" s="150"/>
      <c r="BD61" s="150"/>
      <c r="BF61" s="150"/>
      <c r="BG61" s="150"/>
      <c r="BJ61" s="150"/>
      <c r="BK61" s="150"/>
      <c r="BL61" s="148"/>
      <c r="BM61" s="150"/>
      <c r="BO61" s="150"/>
      <c r="BP61" s="150"/>
      <c r="BQ61" s="148"/>
      <c r="BU61" s="148"/>
      <c r="CF61" s="154"/>
    </row>
    <row r="62" spans="10:84">
      <c r="J62" s="148"/>
      <c r="K62" s="148"/>
      <c r="L62" s="148"/>
      <c r="M62" s="148"/>
      <c r="AC62" s="150"/>
      <c r="AE62" s="150"/>
      <c r="AF62" s="150"/>
      <c r="AH62" s="150"/>
      <c r="AI62" s="150"/>
      <c r="AJ62" s="150"/>
      <c r="AL62" s="150"/>
      <c r="AM62" s="150"/>
      <c r="AN62" s="150"/>
      <c r="AP62" s="150"/>
      <c r="AQ62" s="150"/>
      <c r="AR62" s="150"/>
      <c r="AT62" s="150"/>
      <c r="AU62" s="150"/>
      <c r="AV62" s="150"/>
      <c r="AW62" s="150"/>
      <c r="AX62" s="150"/>
      <c r="AY62" s="150"/>
      <c r="BA62" s="150"/>
      <c r="BB62" s="150"/>
      <c r="BC62" s="150"/>
      <c r="BD62" s="150"/>
      <c r="BF62" s="150"/>
      <c r="BG62" s="150"/>
      <c r="BJ62" s="150"/>
      <c r="BK62" s="150"/>
      <c r="BL62" s="148"/>
      <c r="BM62" s="150"/>
      <c r="BO62" s="150"/>
      <c r="BP62" s="150"/>
      <c r="BQ62" s="148"/>
      <c r="BU62" s="148"/>
      <c r="CF62" s="154"/>
    </row>
    <row r="63" spans="10:84">
      <c r="J63" s="148"/>
      <c r="K63" s="148"/>
      <c r="L63" s="148"/>
      <c r="M63" s="148"/>
      <c r="AC63" s="150"/>
      <c r="AE63" s="150"/>
      <c r="AF63" s="150"/>
      <c r="AH63" s="150"/>
      <c r="AI63" s="150"/>
      <c r="AJ63" s="150"/>
      <c r="AL63" s="150"/>
      <c r="AM63" s="150"/>
      <c r="AN63" s="150"/>
      <c r="AP63" s="150"/>
      <c r="AQ63" s="150"/>
      <c r="AR63" s="150"/>
      <c r="AT63" s="150"/>
      <c r="AU63" s="150"/>
      <c r="AV63" s="150"/>
      <c r="AW63" s="150"/>
      <c r="AX63" s="150"/>
      <c r="AY63" s="150"/>
      <c r="BA63" s="150"/>
      <c r="BB63" s="150"/>
      <c r="BC63" s="150"/>
      <c r="BD63" s="150"/>
      <c r="BF63" s="150"/>
      <c r="BG63" s="150"/>
      <c r="BJ63" s="150"/>
      <c r="BK63" s="150"/>
      <c r="BL63" s="148"/>
      <c r="BM63" s="150"/>
      <c r="BO63" s="150"/>
      <c r="BP63" s="150"/>
      <c r="BQ63" s="148"/>
      <c r="BU63" s="148"/>
      <c r="CF63" s="154"/>
    </row>
    <row r="64" spans="10:84">
      <c r="J64" s="148"/>
      <c r="K64" s="148"/>
      <c r="L64" s="148"/>
      <c r="M64" s="148"/>
      <c r="AC64" s="150"/>
      <c r="AE64" s="150"/>
      <c r="AF64" s="150"/>
      <c r="AH64" s="150"/>
      <c r="AI64" s="150"/>
      <c r="AJ64" s="150"/>
      <c r="AL64" s="150"/>
      <c r="AM64" s="150"/>
      <c r="AN64" s="150"/>
      <c r="AP64" s="150"/>
      <c r="AQ64" s="150"/>
      <c r="AR64" s="150"/>
      <c r="AT64" s="150"/>
      <c r="AU64" s="150"/>
      <c r="AV64" s="150"/>
      <c r="AW64" s="150"/>
      <c r="AX64" s="150"/>
      <c r="AY64" s="150"/>
      <c r="BA64" s="150"/>
      <c r="BB64" s="150"/>
      <c r="BC64" s="150"/>
      <c r="BD64" s="150"/>
      <c r="BF64" s="150"/>
      <c r="BG64" s="150"/>
      <c r="BJ64" s="150"/>
      <c r="BK64" s="150"/>
      <c r="BL64" s="148"/>
      <c r="BM64" s="150"/>
      <c r="BO64" s="150"/>
      <c r="BP64" s="150"/>
      <c r="BQ64" s="148"/>
      <c r="BU64" s="148"/>
      <c r="CF64" s="154"/>
    </row>
    <row r="65" spans="10:84">
      <c r="J65" s="148"/>
      <c r="K65" s="148"/>
      <c r="L65" s="148"/>
      <c r="M65" s="148"/>
      <c r="AC65" s="150"/>
      <c r="AE65" s="150"/>
      <c r="AF65" s="150"/>
      <c r="AH65" s="150"/>
      <c r="AI65" s="150"/>
      <c r="AJ65" s="150"/>
      <c r="AL65" s="150"/>
      <c r="AM65" s="150"/>
      <c r="AN65" s="150"/>
      <c r="AP65" s="150"/>
      <c r="AQ65" s="150"/>
      <c r="AR65" s="150"/>
      <c r="AT65" s="150"/>
      <c r="AU65" s="150"/>
      <c r="AV65" s="150"/>
      <c r="AW65" s="150"/>
      <c r="AX65" s="150"/>
      <c r="AY65" s="150"/>
      <c r="BA65" s="150"/>
      <c r="BB65" s="150"/>
      <c r="BC65" s="150"/>
      <c r="BD65" s="150"/>
      <c r="BF65" s="150"/>
      <c r="BG65" s="150"/>
      <c r="BJ65" s="150"/>
      <c r="BK65" s="150"/>
      <c r="BL65" s="148"/>
      <c r="BM65" s="150"/>
      <c r="BO65" s="150"/>
      <c r="BP65" s="150"/>
      <c r="BQ65" s="148"/>
      <c r="BU65" s="148"/>
      <c r="CF65" s="154"/>
    </row>
    <row r="66" spans="10:84">
      <c r="J66" s="148"/>
      <c r="K66" s="148"/>
      <c r="L66" s="148"/>
      <c r="M66" s="148"/>
      <c r="AC66" s="150"/>
      <c r="AE66" s="150"/>
      <c r="AF66" s="150"/>
      <c r="AH66" s="150"/>
      <c r="AI66" s="150"/>
      <c r="AJ66" s="150"/>
      <c r="AL66" s="150"/>
      <c r="AM66" s="150"/>
      <c r="AN66" s="150"/>
      <c r="AP66" s="150"/>
      <c r="AQ66" s="150"/>
      <c r="AR66" s="150"/>
      <c r="AT66" s="150"/>
      <c r="AU66" s="150"/>
      <c r="AV66" s="150"/>
      <c r="AW66" s="150"/>
      <c r="AX66" s="150"/>
      <c r="AY66" s="150"/>
      <c r="BA66" s="150"/>
      <c r="BB66" s="150"/>
      <c r="BC66" s="150"/>
      <c r="BD66" s="150"/>
      <c r="BF66" s="150"/>
      <c r="BG66" s="150"/>
      <c r="BJ66" s="150"/>
      <c r="BK66" s="150"/>
      <c r="BL66" s="148"/>
      <c r="BM66" s="150"/>
      <c r="BO66" s="150"/>
      <c r="BP66" s="150"/>
      <c r="BQ66" s="148"/>
      <c r="BU66" s="148"/>
      <c r="CF66" s="154"/>
    </row>
    <row r="67" spans="10:84">
      <c r="J67" s="148"/>
      <c r="K67" s="148"/>
      <c r="L67" s="148"/>
      <c r="M67" s="148"/>
      <c r="AC67" s="150"/>
      <c r="AE67" s="150"/>
      <c r="AF67" s="150"/>
      <c r="AH67" s="150"/>
      <c r="AI67" s="150"/>
      <c r="AJ67" s="150"/>
      <c r="AL67" s="150"/>
      <c r="AM67" s="150"/>
      <c r="AN67" s="150"/>
      <c r="AP67" s="150"/>
      <c r="AQ67" s="150"/>
      <c r="AR67" s="150"/>
      <c r="AT67" s="150"/>
      <c r="AU67" s="150"/>
      <c r="AV67" s="150"/>
      <c r="AW67" s="150"/>
      <c r="AX67" s="150"/>
      <c r="AY67" s="150"/>
      <c r="BA67" s="150"/>
      <c r="BB67" s="150"/>
      <c r="BC67" s="150"/>
      <c r="BD67" s="150"/>
      <c r="BF67" s="150"/>
      <c r="BG67" s="150"/>
      <c r="BJ67" s="150"/>
      <c r="BK67" s="150"/>
      <c r="BL67" s="148"/>
      <c r="BM67" s="150"/>
      <c r="BO67" s="150"/>
      <c r="BP67" s="150"/>
      <c r="BQ67" s="148"/>
      <c r="BU67" s="148"/>
      <c r="CF67" s="154"/>
    </row>
    <row r="68" spans="10:84">
      <c r="J68" s="148"/>
      <c r="K68" s="148"/>
      <c r="L68" s="148"/>
      <c r="M68" s="148"/>
      <c r="AC68" s="150"/>
      <c r="AE68" s="150"/>
      <c r="AF68" s="150"/>
      <c r="AH68" s="150"/>
      <c r="AI68" s="150"/>
      <c r="AJ68" s="150"/>
      <c r="AL68" s="150"/>
      <c r="AM68" s="150"/>
      <c r="AN68" s="150"/>
      <c r="AP68" s="150"/>
      <c r="AQ68" s="150"/>
      <c r="AR68" s="150"/>
      <c r="AT68" s="150"/>
      <c r="AU68" s="150"/>
      <c r="AV68" s="150"/>
      <c r="AW68" s="150"/>
      <c r="AX68" s="150"/>
      <c r="AY68" s="150"/>
      <c r="BA68" s="150"/>
      <c r="BB68" s="150"/>
      <c r="BC68" s="150"/>
      <c r="BD68" s="150"/>
      <c r="BF68" s="150"/>
      <c r="BG68" s="150"/>
      <c r="BJ68" s="150"/>
      <c r="BK68" s="150"/>
      <c r="BL68" s="148"/>
      <c r="BM68" s="150"/>
      <c r="BO68" s="150"/>
      <c r="BP68" s="150"/>
      <c r="BQ68" s="148"/>
      <c r="BU68" s="148"/>
      <c r="CF68" s="154"/>
    </row>
    <row r="69" spans="10:84">
      <c r="J69" s="148"/>
      <c r="K69" s="148"/>
      <c r="L69" s="148"/>
      <c r="M69" s="148"/>
      <c r="AC69" s="150"/>
      <c r="AE69" s="150"/>
      <c r="AF69" s="150"/>
      <c r="AH69" s="150"/>
      <c r="AI69" s="150"/>
      <c r="AJ69" s="150"/>
      <c r="AL69" s="150"/>
      <c r="AM69" s="150"/>
      <c r="AN69" s="150"/>
      <c r="AP69" s="150"/>
      <c r="AQ69" s="150"/>
      <c r="AR69" s="150"/>
      <c r="AT69" s="150"/>
      <c r="AU69" s="150"/>
      <c r="AV69" s="150"/>
      <c r="AW69" s="150"/>
      <c r="AX69" s="150"/>
      <c r="AY69" s="150"/>
      <c r="BA69" s="150"/>
      <c r="BB69" s="150"/>
      <c r="BC69" s="150"/>
      <c r="BD69" s="150"/>
      <c r="BF69" s="150"/>
      <c r="BG69" s="150"/>
      <c r="BJ69" s="150"/>
      <c r="BK69" s="150"/>
      <c r="BL69" s="148"/>
      <c r="BM69" s="150"/>
      <c r="BO69" s="150"/>
      <c r="BP69" s="150"/>
      <c r="BQ69" s="148"/>
      <c r="BU69" s="148"/>
      <c r="CF69" s="154"/>
    </row>
    <row r="70" spans="10:84">
      <c r="J70" s="148"/>
      <c r="K70" s="148"/>
      <c r="L70" s="148"/>
      <c r="M70" s="148"/>
      <c r="AC70" s="150"/>
      <c r="AE70" s="150"/>
      <c r="AF70" s="150"/>
      <c r="AH70" s="150"/>
      <c r="AI70" s="150"/>
      <c r="AJ70" s="150"/>
      <c r="AL70" s="150"/>
      <c r="AM70" s="150"/>
      <c r="AN70" s="150"/>
      <c r="AP70" s="150"/>
      <c r="AQ70" s="150"/>
      <c r="AR70" s="150"/>
      <c r="AT70" s="150"/>
      <c r="AU70" s="150"/>
      <c r="AV70" s="150"/>
      <c r="AW70" s="150"/>
      <c r="AX70" s="150"/>
      <c r="AY70" s="150"/>
      <c r="BA70" s="150"/>
      <c r="BB70" s="150"/>
      <c r="BC70" s="150"/>
      <c r="BD70" s="150"/>
      <c r="BF70" s="150"/>
      <c r="BG70" s="150"/>
      <c r="BJ70" s="150"/>
      <c r="BK70" s="150"/>
      <c r="BL70" s="148"/>
      <c r="BM70" s="150"/>
      <c r="BO70" s="150"/>
      <c r="BP70" s="150"/>
      <c r="BQ70" s="148"/>
      <c r="BU70" s="148"/>
      <c r="CF70" s="154"/>
    </row>
    <row r="71" spans="10:84">
      <c r="J71" s="148"/>
      <c r="K71" s="148"/>
      <c r="L71" s="148"/>
      <c r="M71" s="148"/>
      <c r="AC71" s="150"/>
      <c r="AE71" s="150"/>
      <c r="AF71" s="150"/>
      <c r="AH71" s="150"/>
      <c r="AI71" s="150"/>
      <c r="AJ71" s="150"/>
      <c r="AL71" s="150"/>
      <c r="AM71" s="150"/>
      <c r="AN71" s="150"/>
      <c r="AP71" s="150"/>
      <c r="AQ71" s="150"/>
      <c r="AR71" s="150"/>
      <c r="AT71" s="150"/>
      <c r="AU71" s="150"/>
      <c r="AV71" s="150"/>
      <c r="AW71" s="150"/>
      <c r="AX71" s="150"/>
      <c r="AY71" s="150"/>
      <c r="BA71" s="150"/>
      <c r="BB71" s="150"/>
      <c r="BC71" s="150"/>
      <c r="BD71" s="150"/>
      <c r="BF71" s="150"/>
      <c r="BG71" s="150"/>
      <c r="BJ71" s="150"/>
      <c r="BK71" s="150"/>
      <c r="BL71" s="148"/>
      <c r="BM71" s="150"/>
      <c r="BO71" s="150"/>
      <c r="BP71" s="150"/>
      <c r="BQ71" s="148"/>
      <c r="BU71" s="148"/>
      <c r="CF71" s="154"/>
    </row>
    <row r="72" spans="10:84">
      <c r="J72" s="148"/>
      <c r="K72" s="148"/>
      <c r="L72" s="148"/>
      <c r="M72" s="148"/>
      <c r="AC72" s="150"/>
      <c r="AE72" s="150"/>
      <c r="AF72" s="150"/>
      <c r="AH72" s="150"/>
      <c r="AI72" s="150"/>
      <c r="AJ72" s="150"/>
      <c r="AL72" s="150"/>
      <c r="AM72" s="150"/>
      <c r="AN72" s="150"/>
      <c r="AP72" s="150"/>
      <c r="AQ72" s="150"/>
      <c r="AR72" s="150"/>
      <c r="AT72" s="150"/>
      <c r="AU72" s="150"/>
      <c r="AV72" s="150"/>
      <c r="AW72" s="150"/>
      <c r="AX72" s="150"/>
      <c r="AY72" s="150"/>
      <c r="BA72" s="150"/>
      <c r="BB72" s="150"/>
      <c r="BC72" s="150"/>
      <c r="BD72" s="150"/>
      <c r="BF72" s="150"/>
      <c r="BG72" s="150"/>
      <c r="BJ72" s="150"/>
      <c r="BK72" s="150"/>
      <c r="BL72" s="148"/>
      <c r="BM72" s="150"/>
      <c r="BO72" s="150"/>
      <c r="BP72" s="150"/>
      <c r="BQ72" s="148"/>
      <c r="BU72" s="148"/>
      <c r="CF72" s="154"/>
    </row>
    <row r="73" spans="10:84">
      <c r="J73" s="148"/>
      <c r="K73" s="148"/>
      <c r="L73" s="148"/>
      <c r="M73" s="148"/>
      <c r="AC73" s="150"/>
      <c r="AE73" s="150"/>
      <c r="AF73" s="150"/>
      <c r="AH73" s="150"/>
      <c r="AI73" s="150"/>
      <c r="AJ73" s="150"/>
      <c r="AL73" s="150"/>
      <c r="AM73" s="150"/>
      <c r="AN73" s="150"/>
      <c r="AP73" s="150"/>
      <c r="AQ73" s="150"/>
      <c r="AR73" s="150"/>
      <c r="AT73" s="150"/>
      <c r="AU73" s="150"/>
      <c r="AV73" s="150"/>
      <c r="AW73" s="150"/>
      <c r="AX73" s="150"/>
      <c r="AY73" s="150"/>
      <c r="BA73" s="150"/>
      <c r="BB73" s="150"/>
      <c r="BC73" s="150"/>
      <c r="BD73" s="150"/>
      <c r="BF73" s="150"/>
      <c r="BG73" s="150"/>
      <c r="BJ73" s="150"/>
      <c r="BK73" s="150"/>
      <c r="BL73" s="148"/>
      <c r="BM73" s="150"/>
      <c r="BO73" s="150"/>
      <c r="BP73" s="150"/>
      <c r="BQ73" s="148"/>
      <c r="BU73" s="148"/>
      <c r="CF73" s="154"/>
    </row>
    <row r="74" spans="10:84">
      <c r="J74" s="148"/>
      <c r="K74" s="148"/>
      <c r="L74" s="148"/>
      <c r="M74" s="148"/>
      <c r="AC74" s="150"/>
      <c r="AE74" s="150"/>
      <c r="AF74" s="150"/>
      <c r="AH74" s="150"/>
      <c r="AI74" s="150"/>
      <c r="AJ74" s="150"/>
      <c r="AL74" s="150"/>
      <c r="AM74" s="150"/>
      <c r="AN74" s="150"/>
      <c r="AP74" s="150"/>
      <c r="AQ74" s="150"/>
      <c r="AR74" s="150"/>
      <c r="AT74" s="150"/>
      <c r="AU74" s="150"/>
      <c r="AV74" s="150"/>
      <c r="AW74" s="150"/>
      <c r="AX74" s="150"/>
      <c r="AY74" s="150"/>
      <c r="BA74" s="150"/>
      <c r="BB74" s="150"/>
      <c r="BC74" s="150"/>
      <c r="BD74" s="150"/>
      <c r="BF74" s="150"/>
      <c r="BG74" s="150"/>
      <c r="BJ74" s="150"/>
      <c r="BK74" s="150"/>
      <c r="BL74" s="148"/>
      <c r="BM74" s="150"/>
      <c r="BO74" s="150"/>
      <c r="BP74" s="150"/>
      <c r="BQ74" s="148"/>
      <c r="BU74" s="148"/>
      <c r="CF74" s="154"/>
    </row>
    <row r="75" spans="10:84">
      <c r="J75" s="148"/>
      <c r="K75" s="148"/>
      <c r="L75" s="148"/>
      <c r="M75" s="148"/>
      <c r="AC75" s="150"/>
      <c r="AE75" s="150"/>
      <c r="AF75" s="150"/>
      <c r="AH75" s="150"/>
      <c r="AI75" s="150"/>
      <c r="AJ75" s="150"/>
      <c r="AL75" s="150"/>
      <c r="AM75" s="150"/>
      <c r="AN75" s="150"/>
      <c r="AP75" s="150"/>
      <c r="AQ75" s="150"/>
      <c r="AR75" s="150"/>
      <c r="AT75" s="150"/>
      <c r="AU75" s="150"/>
      <c r="AV75" s="150"/>
      <c r="AW75" s="150"/>
      <c r="AX75" s="150"/>
      <c r="AY75" s="150"/>
      <c r="BA75" s="150"/>
      <c r="BB75" s="150"/>
      <c r="BC75" s="150"/>
      <c r="BD75" s="150"/>
      <c r="BF75" s="150"/>
      <c r="BG75" s="150"/>
      <c r="BJ75" s="150"/>
      <c r="BK75" s="150"/>
      <c r="BL75" s="148"/>
      <c r="BM75" s="150"/>
      <c r="BO75" s="150"/>
      <c r="BP75" s="150"/>
      <c r="BQ75" s="148"/>
      <c r="BU75" s="148"/>
      <c r="CF75" s="154"/>
    </row>
    <row r="76" spans="10:84">
      <c r="J76" s="148"/>
      <c r="K76" s="148"/>
      <c r="L76" s="148"/>
      <c r="M76" s="148"/>
      <c r="AC76" s="150"/>
      <c r="AE76" s="150"/>
      <c r="AF76" s="150"/>
      <c r="AH76" s="150"/>
      <c r="AI76" s="150"/>
      <c r="AJ76" s="150"/>
      <c r="AL76" s="150"/>
      <c r="AM76" s="150"/>
      <c r="AN76" s="150"/>
      <c r="AP76" s="150"/>
      <c r="AQ76" s="150"/>
      <c r="AR76" s="150"/>
      <c r="AT76" s="150"/>
      <c r="AU76" s="150"/>
      <c r="AV76" s="150"/>
      <c r="AW76" s="150"/>
      <c r="AX76" s="150"/>
      <c r="AY76" s="150"/>
      <c r="BA76" s="150"/>
      <c r="BB76" s="150"/>
      <c r="BC76" s="150"/>
      <c r="BD76" s="150"/>
      <c r="BF76" s="150"/>
      <c r="BG76" s="150"/>
      <c r="BJ76" s="150"/>
      <c r="BK76" s="150"/>
      <c r="BL76" s="148"/>
      <c r="BM76" s="150"/>
      <c r="BO76" s="150"/>
      <c r="BP76" s="150"/>
      <c r="BQ76" s="148"/>
      <c r="BU76" s="148"/>
      <c r="CF76" s="154"/>
    </row>
    <row r="77" spans="10:84">
      <c r="J77" s="148"/>
      <c r="K77" s="148"/>
      <c r="L77" s="148"/>
      <c r="M77" s="148"/>
      <c r="AC77" s="150"/>
      <c r="AE77" s="150"/>
      <c r="AF77" s="150"/>
      <c r="AH77" s="150"/>
      <c r="AI77" s="150"/>
      <c r="AJ77" s="150"/>
      <c r="AL77" s="150"/>
      <c r="AM77" s="150"/>
      <c r="AN77" s="150"/>
      <c r="AP77" s="150"/>
      <c r="AQ77" s="150"/>
      <c r="AR77" s="150"/>
      <c r="AT77" s="150"/>
      <c r="AU77" s="150"/>
      <c r="AV77" s="150"/>
      <c r="AW77" s="150"/>
      <c r="AX77" s="150"/>
      <c r="AY77" s="150"/>
      <c r="BA77" s="150"/>
      <c r="BB77" s="150"/>
      <c r="BC77" s="150"/>
      <c r="BD77" s="150"/>
      <c r="BF77" s="150"/>
      <c r="BG77" s="150"/>
      <c r="BJ77" s="150"/>
      <c r="BK77" s="150"/>
      <c r="BL77" s="148"/>
      <c r="BM77" s="150"/>
      <c r="BO77" s="150"/>
      <c r="BP77" s="150"/>
      <c r="BQ77" s="148"/>
      <c r="BU77" s="148"/>
      <c r="CF77" s="154"/>
    </row>
    <row r="78" spans="10:84">
      <c r="J78" s="148"/>
      <c r="K78" s="148"/>
      <c r="L78" s="148"/>
      <c r="M78" s="148"/>
      <c r="AC78" s="150"/>
      <c r="AE78" s="150"/>
      <c r="AF78" s="150"/>
      <c r="AH78" s="150"/>
      <c r="AI78" s="150"/>
      <c r="AJ78" s="150"/>
      <c r="AL78" s="150"/>
      <c r="AM78" s="150"/>
      <c r="AN78" s="150"/>
      <c r="AP78" s="150"/>
      <c r="AQ78" s="150"/>
      <c r="AR78" s="150"/>
      <c r="AT78" s="150"/>
      <c r="AU78" s="150"/>
      <c r="AV78" s="150"/>
      <c r="AW78" s="150"/>
      <c r="AX78" s="150"/>
      <c r="AY78" s="150"/>
      <c r="BA78" s="150"/>
      <c r="BB78" s="150"/>
      <c r="BC78" s="150"/>
      <c r="BD78" s="150"/>
      <c r="BF78" s="150"/>
      <c r="BG78" s="150"/>
      <c r="BJ78" s="150"/>
      <c r="BK78" s="150"/>
      <c r="BL78" s="148"/>
      <c r="BM78" s="150"/>
      <c r="BO78" s="150"/>
      <c r="BP78" s="150"/>
      <c r="BQ78" s="148"/>
      <c r="BU78" s="148"/>
      <c r="CF78" s="154"/>
    </row>
    <row r="79" spans="10:84">
      <c r="J79" s="148"/>
      <c r="K79" s="148"/>
      <c r="L79" s="148"/>
      <c r="M79" s="148"/>
      <c r="AC79" s="150"/>
      <c r="AE79" s="150"/>
      <c r="AF79" s="150"/>
      <c r="AH79" s="150"/>
      <c r="AI79" s="150"/>
      <c r="AJ79" s="150"/>
      <c r="AL79" s="150"/>
      <c r="AM79" s="150"/>
      <c r="AN79" s="150"/>
      <c r="AP79" s="150"/>
      <c r="AQ79" s="150"/>
      <c r="AR79" s="150"/>
      <c r="AT79" s="150"/>
      <c r="AU79" s="150"/>
      <c r="AV79" s="150"/>
      <c r="AW79" s="150"/>
      <c r="AX79" s="150"/>
      <c r="AY79" s="150"/>
      <c r="BA79" s="150"/>
      <c r="BB79" s="150"/>
      <c r="BC79" s="150"/>
      <c r="BD79" s="150"/>
      <c r="BF79" s="150"/>
      <c r="BG79" s="150"/>
      <c r="BJ79" s="150"/>
      <c r="BK79" s="150"/>
      <c r="BL79" s="148"/>
      <c r="BM79" s="150"/>
      <c r="BO79" s="150"/>
      <c r="BP79" s="150"/>
      <c r="BQ79" s="148"/>
      <c r="BU79" s="148"/>
      <c r="CF79" s="154"/>
    </row>
    <row r="80" spans="10:84">
      <c r="J80" s="148"/>
      <c r="K80" s="148"/>
      <c r="L80" s="148"/>
      <c r="M80" s="148"/>
      <c r="AC80" s="150"/>
      <c r="AE80" s="150"/>
      <c r="AF80" s="150"/>
      <c r="AH80" s="150"/>
      <c r="AI80" s="150"/>
      <c r="AJ80" s="150"/>
      <c r="AL80" s="150"/>
      <c r="AM80" s="150"/>
      <c r="AN80" s="150"/>
      <c r="AP80" s="150"/>
      <c r="AQ80" s="150"/>
      <c r="AR80" s="150"/>
      <c r="AT80" s="150"/>
      <c r="AU80" s="150"/>
      <c r="AV80" s="150"/>
      <c r="AW80" s="150"/>
      <c r="AX80" s="150"/>
      <c r="AY80" s="150"/>
      <c r="BA80" s="150"/>
      <c r="BB80" s="150"/>
      <c r="BC80" s="150"/>
      <c r="BD80" s="150"/>
      <c r="BF80" s="150"/>
      <c r="BG80" s="150"/>
      <c r="BJ80" s="150"/>
      <c r="BK80" s="150"/>
      <c r="BL80" s="148"/>
      <c r="BM80" s="150"/>
      <c r="BO80" s="150"/>
      <c r="BP80" s="150"/>
      <c r="BQ80" s="148"/>
      <c r="BU80" s="148"/>
      <c r="CF80" s="154"/>
    </row>
    <row r="81" spans="10:84">
      <c r="J81" s="148"/>
      <c r="K81" s="148"/>
      <c r="L81" s="148"/>
      <c r="M81" s="148"/>
      <c r="AC81" s="150"/>
      <c r="AE81" s="150"/>
      <c r="AF81" s="150"/>
      <c r="AH81" s="150"/>
      <c r="AI81" s="150"/>
      <c r="AJ81" s="150"/>
      <c r="AL81" s="150"/>
      <c r="AM81" s="150"/>
      <c r="AN81" s="150"/>
      <c r="AP81" s="150"/>
      <c r="AQ81" s="150"/>
      <c r="AR81" s="150"/>
      <c r="AT81" s="150"/>
      <c r="AU81" s="150"/>
      <c r="AV81" s="150"/>
      <c r="AW81" s="150"/>
      <c r="AX81" s="150"/>
      <c r="AY81" s="150"/>
      <c r="BA81" s="150"/>
      <c r="BB81" s="150"/>
      <c r="BC81" s="150"/>
      <c r="BD81" s="150"/>
      <c r="BF81" s="150"/>
      <c r="BG81" s="150"/>
      <c r="BJ81" s="150"/>
      <c r="BK81" s="150"/>
      <c r="BL81" s="148"/>
      <c r="BM81" s="150"/>
      <c r="BO81" s="150"/>
      <c r="BP81" s="150"/>
      <c r="BQ81" s="148"/>
      <c r="BU81" s="148"/>
      <c r="CF81" s="154"/>
    </row>
    <row r="82" spans="10:84">
      <c r="J82" s="148"/>
      <c r="K82" s="148"/>
      <c r="L82" s="148"/>
      <c r="M82" s="148"/>
      <c r="AC82" s="150"/>
      <c r="AE82" s="150"/>
      <c r="AF82" s="150"/>
      <c r="AH82" s="150"/>
      <c r="AI82" s="150"/>
      <c r="AJ82" s="150"/>
      <c r="AL82" s="150"/>
      <c r="AM82" s="150"/>
      <c r="AN82" s="150"/>
      <c r="AP82" s="150"/>
      <c r="AQ82" s="150"/>
      <c r="AR82" s="150"/>
      <c r="AT82" s="150"/>
      <c r="AU82" s="150"/>
      <c r="AV82" s="150"/>
      <c r="AW82" s="150"/>
      <c r="AX82" s="150"/>
      <c r="AY82" s="150"/>
      <c r="BA82" s="150"/>
      <c r="BB82" s="150"/>
      <c r="BC82" s="150"/>
      <c r="BD82" s="150"/>
      <c r="BF82" s="150"/>
      <c r="BG82" s="150"/>
      <c r="BJ82" s="150"/>
      <c r="BK82" s="150"/>
      <c r="BL82" s="148"/>
      <c r="BM82" s="150"/>
      <c r="BO82" s="150"/>
      <c r="BP82" s="150"/>
      <c r="BQ82" s="148"/>
      <c r="BU82" s="148"/>
      <c r="CF82" s="154"/>
    </row>
    <row r="83" spans="10:84">
      <c r="J83" s="148"/>
      <c r="K83" s="148"/>
      <c r="L83" s="148"/>
      <c r="M83" s="148"/>
      <c r="AC83" s="150"/>
      <c r="AE83" s="150"/>
      <c r="AF83" s="150"/>
      <c r="AH83" s="150"/>
      <c r="AI83" s="150"/>
      <c r="AJ83" s="150"/>
      <c r="AL83" s="150"/>
      <c r="AM83" s="150"/>
      <c r="AN83" s="150"/>
      <c r="AP83" s="150"/>
      <c r="AQ83" s="150"/>
      <c r="AR83" s="150"/>
      <c r="AT83" s="150"/>
      <c r="AU83" s="150"/>
      <c r="AV83" s="150"/>
      <c r="AW83" s="150"/>
      <c r="AX83" s="150"/>
      <c r="AY83" s="150"/>
      <c r="BA83" s="150"/>
      <c r="BB83" s="150"/>
      <c r="BC83" s="150"/>
      <c r="BD83" s="150"/>
      <c r="BF83" s="150"/>
      <c r="BG83" s="150"/>
      <c r="BJ83" s="150"/>
      <c r="BK83" s="150"/>
      <c r="BL83" s="148"/>
      <c r="BM83" s="150"/>
      <c r="BO83" s="150"/>
      <c r="BP83" s="150"/>
      <c r="BQ83" s="148"/>
      <c r="BU83" s="148"/>
      <c r="CF83" s="154"/>
    </row>
    <row r="84" spans="10:84">
      <c r="J84" s="148"/>
      <c r="K84" s="148"/>
      <c r="L84" s="148"/>
      <c r="M84" s="148"/>
      <c r="AC84" s="150"/>
      <c r="AE84" s="150"/>
      <c r="AF84" s="150"/>
      <c r="AH84" s="150"/>
      <c r="AI84" s="150"/>
      <c r="AJ84" s="150"/>
      <c r="AL84" s="150"/>
      <c r="AM84" s="150"/>
      <c r="AN84" s="150"/>
      <c r="AP84" s="150"/>
      <c r="AQ84" s="150"/>
      <c r="AR84" s="150"/>
      <c r="AT84" s="150"/>
      <c r="AU84" s="150"/>
      <c r="AV84" s="150"/>
      <c r="AW84" s="150"/>
      <c r="AX84" s="150"/>
      <c r="AY84" s="150"/>
      <c r="BA84" s="150"/>
      <c r="BB84" s="150"/>
      <c r="BC84" s="150"/>
      <c r="BD84" s="150"/>
      <c r="BF84" s="150"/>
      <c r="BG84" s="150"/>
      <c r="BJ84" s="150"/>
      <c r="BK84" s="150"/>
      <c r="BL84" s="148"/>
      <c r="BM84" s="150"/>
      <c r="BO84" s="150"/>
      <c r="BP84" s="150"/>
      <c r="BQ84" s="148"/>
      <c r="BU84" s="148"/>
      <c r="CF84" s="154"/>
    </row>
    <row r="85" spans="10:84">
      <c r="J85" s="148"/>
      <c r="K85" s="148"/>
      <c r="L85" s="148"/>
      <c r="M85" s="148"/>
      <c r="AC85" s="150"/>
      <c r="AE85" s="150"/>
      <c r="AF85" s="150"/>
      <c r="AH85" s="150"/>
      <c r="AI85" s="150"/>
      <c r="AJ85" s="150"/>
      <c r="AL85" s="150"/>
      <c r="AM85" s="150"/>
      <c r="AN85" s="150"/>
      <c r="AP85" s="150"/>
      <c r="AQ85" s="150"/>
      <c r="AR85" s="150"/>
      <c r="AT85" s="150"/>
      <c r="AU85" s="150"/>
      <c r="AV85" s="150"/>
      <c r="AW85" s="150"/>
      <c r="AX85" s="150"/>
      <c r="AY85" s="150"/>
      <c r="BA85" s="150"/>
      <c r="BB85" s="150"/>
      <c r="BC85" s="150"/>
      <c r="BD85" s="150"/>
      <c r="BF85" s="150"/>
      <c r="BG85" s="150"/>
      <c r="BJ85" s="150"/>
      <c r="BK85" s="150"/>
      <c r="BL85" s="148"/>
      <c r="BM85" s="150"/>
      <c r="BO85" s="150"/>
      <c r="BP85" s="150"/>
      <c r="BQ85" s="148"/>
      <c r="BU85" s="148"/>
      <c r="CF85" s="154"/>
    </row>
    <row r="86" spans="10:84">
      <c r="J86" s="148"/>
      <c r="K86" s="148"/>
      <c r="L86" s="148"/>
      <c r="M86" s="148"/>
      <c r="AC86" s="150"/>
      <c r="AE86" s="150"/>
      <c r="AF86" s="150"/>
      <c r="AH86" s="150"/>
      <c r="AI86" s="150"/>
      <c r="AJ86" s="150"/>
      <c r="AL86" s="150"/>
      <c r="AM86" s="150"/>
      <c r="AN86" s="150"/>
      <c r="AP86" s="150"/>
      <c r="AQ86" s="150"/>
      <c r="AR86" s="150"/>
      <c r="AT86" s="150"/>
      <c r="AU86" s="150"/>
      <c r="AV86" s="150"/>
      <c r="AW86" s="150"/>
      <c r="AX86" s="150"/>
      <c r="AY86" s="150"/>
      <c r="BA86" s="150"/>
      <c r="BB86" s="150"/>
      <c r="BC86" s="150"/>
      <c r="BD86" s="150"/>
      <c r="BF86" s="150"/>
      <c r="BG86" s="150"/>
      <c r="BJ86" s="150"/>
      <c r="BK86" s="150"/>
      <c r="BL86" s="148"/>
      <c r="BM86" s="150"/>
      <c r="BO86" s="150"/>
      <c r="BP86" s="150"/>
      <c r="BQ86" s="148"/>
      <c r="BU86" s="148"/>
      <c r="CF86" s="154"/>
    </row>
    <row r="87" spans="10:84">
      <c r="J87" s="148"/>
      <c r="K87" s="148"/>
      <c r="L87" s="148"/>
      <c r="M87" s="148"/>
      <c r="AC87" s="150"/>
      <c r="AE87" s="150"/>
      <c r="AF87" s="150"/>
      <c r="AH87" s="150"/>
      <c r="AI87" s="150"/>
      <c r="AJ87" s="150"/>
      <c r="AL87" s="150"/>
      <c r="AM87" s="150"/>
      <c r="AN87" s="150"/>
      <c r="AP87" s="150"/>
      <c r="AQ87" s="150"/>
      <c r="AR87" s="150"/>
      <c r="AT87" s="150"/>
      <c r="AU87" s="150"/>
      <c r="AV87" s="150"/>
      <c r="AW87" s="150"/>
      <c r="AX87" s="150"/>
      <c r="AY87" s="150"/>
      <c r="BA87" s="150"/>
      <c r="BB87" s="150"/>
      <c r="BC87" s="150"/>
      <c r="BD87" s="150"/>
      <c r="BF87" s="150"/>
      <c r="BG87" s="150"/>
      <c r="BJ87" s="150"/>
      <c r="BK87" s="150"/>
      <c r="BL87" s="148"/>
      <c r="BM87" s="150"/>
      <c r="BO87" s="150"/>
      <c r="BP87" s="150"/>
      <c r="BQ87" s="148"/>
      <c r="BU87" s="148"/>
      <c r="CF87" s="154"/>
    </row>
    <row r="88" spans="10:84">
      <c r="J88" s="148"/>
      <c r="K88" s="148"/>
      <c r="L88" s="148"/>
      <c r="M88" s="148"/>
      <c r="AC88" s="150"/>
      <c r="AE88" s="150"/>
      <c r="AF88" s="150"/>
      <c r="AH88" s="150"/>
      <c r="AI88" s="150"/>
      <c r="AJ88" s="150"/>
      <c r="AL88" s="150"/>
      <c r="AM88" s="150"/>
      <c r="AN88" s="150"/>
      <c r="AP88" s="150"/>
      <c r="AQ88" s="150"/>
      <c r="AR88" s="150"/>
      <c r="AT88" s="150"/>
      <c r="AU88" s="150"/>
      <c r="AV88" s="150"/>
      <c r="AW88" s="150"/>
      <c r="AX88" s="150"/>
      <c r="AY88" s="150"/>
      <c r="BA88" s="150"/>
      <c r="BB88" s="150"/>
      <c r="BC88" s="150"/>
      <c r="BD88" s="150"/>
      <c r="BF88" s="150"/>
      <c r="BG88" s="150"/>
      <c r="BJ88" s="150"/>
      <c r="BK88" s="150"/>
      <c r="BL88" s="148"/>
      <c r="BM88" s="150"/>
      <c r="BO88" s="150"/>
      <c r="BP88" s="150"/>
      <c r="BQ88" s="148"/>
      <c r="BU88" s="148"/>
      <c r="CF88" s="154"/>
    </row>
    <row r="89" spans="10:84">
      <c r="J89" s="148"/>
      <c r="K89" s="148"/>
      <c r="L89" s="148"/>
      <c r="M89" s="148"/>
      <c r="AC89" s="150"/>
      <c r="AE89" s="150"/>
      <c r="AF89" s="150"/>
      <c r="AH89" s="150"/>
      <c r="AI89" s="150"/>
      <c r="AJ89" s="150"/>
      <c r="AL89" s="150"/>
      <c r="AM89" s="150"/>
      <c r="AN89" s="150"/>
      <c r="AP89" s="150"/>
      <c r="AQ89" s="150"/>
      <c r="AR89" s="150"/>
      <c r="AT89" s="150"/>
      <c r="AU89" s="150"/>
      <c r="AV89" s="150"/>
      <c r="AW89" s="150"/>
      <c r="AX89" s="150"/>
      <c r="AY89" s="150"/>
      <c r="BA89" s="150"/>
      <c r="BB89" s="150"/>
      <c r="BC89" s="150"/>
      <c r="BD89" s="150"/>
      <c r="BF89" s="150"/>
      <c r="BG89" s="150"/>
      <c r="BJ89" s="150"/>
      <c r="BK89" s="150"/>
      <c r="BL89" s="148"/>
      <c r="BM89" s="150"/>
      <c r="BO89" s="150"/>
      <c r="BP89" s="150"/>
      <c r="BQ89" s="148"/>
      <c r="BU89" s="148"/>
      <c r="CF89" s="154"/>
    </row>
    <row r="90" spans="10:84">
      <c r="J90" s="148"/>
      <c r="K90" s="148"/>
      <c r="L90" s="148"/>
      <c r="M90" s="148"/>
      <c r="AC90" s="150"/>
      <c r="AE90" s="150"/>
      <c r="AF90" s="150"/>
      <c r="AH90" s="150"/>
      <c r="AI90" s="150"/>
      <c r="AJ90" s="150"/>
      <c r="AL90" s="150"/>
      <c r="AM90" s="150"/>
      <c r="AN90" s="150"/>
      <c r="AP90" s="150"/>
      <c r="AQ90" s="150"/>
      <c r="AR90" s="150"/>
      <c r="AT90" s="150"/>
      <c r="AU90" s="150"/>
      <c r="AV90" s="150"/>
      <c r="AW90" s="150"/>
      <c r="AX90" s="150"/>
      <c r="AY90" s="150"/>
      <c r="BA90" s="150"/>
      <c r="BB90" s="150"/>
      <c r="BC90" s="150"/>
      <c r="BD90" s="150"/>
      <c r="BF90" s="150"/>
      <c r="BG90" s="150"/>
      <c r="BJ90" s="150"/>
      <c r="BK90" s="150"/>
      <c r="BL90" s="148"/>
      <c r="BM90" s="150"/>
      <c r="BO90" s="150"/>
      <c r="BP90" s="150"/>
      <c r="BQ90" s="148"/>
      <c r="BU90" s="148"/>
      <c r="CF90" s="154"/>
    </row>
    <row r="91" spans="10:84">
      <c r="J91" s="148"/>
      <c r="K91" s="148"/>
      <c r="L91" s="148"/>
      <c r="M91" s="148"/>
      <c r="AC91" s="150"/>
      <c r="AE91" s="150"/>
      <c r="AF91" s="150"/>
      <c r="AH91" s="150"/>
      <c r="AI91" s="150"/>
      <c r="AJ91" s="150"/>
      <c r="AL91" s="150"/>
      <c r="AM91" s="150"/>
      <c r="AN91" s="150"/>
      <c r="AP91" s="150"/>
      <c r="AQ91" s="150"/>
      <c r="AR91" s="150"/>
      <c r="AT91" s="150"/>
      <c r="AU91" s="150"/>
      <c r="AV91" s="150"/>
      <c r="AW91" s="150"/>
      <c r="AX91" s="150"/>
      <c r="AY91" s="150"/>
      <c r="BA91" s="150"/>
      <c r="BB91" s="150"/>
      <c r="BC91" s="150"/>
      <c r="BD91" s="150"/>
      <c r="BF91" s="150"/>
      <c r="BG91" s="150"/>
      <c r="BJ91" s="150"/>
      <c r="BK91" s="150"/>
      <c r="BL91" s="148"/>
      <c r="BM91" s="150"/>
      <c r="BO91" s="150"/>
      <c r="BP91" s="150"/>
      <c r="BQ91" s="148"/>
      <c r="BU91" s="148"/>
      <c r="CF91" s="154"/>
    </row>
    <row r="92" spans="10:84">
      <c r="J92" s="148"/>
      <c r="K92" s="148"/>
      <c r="L92" s="148"/>
      <c r="M92" s="148"/>
      <c r="AC92" s="150"/>
      <c r="AE92" s="150"/>
      <c r="AF92" s="150"/>
      <c r="AH92" s="150"/>
      <c r="AI92" s="150"/>
      <c r="AJ92" s="150"/>
      <c r="AL92" s="150"/>
      <c r="AM92" s="150"/>
      <c r="AN92" s="150"/>
      <c r="AP92" s="150"/>
      <c r="AQ92" s="150"/>
      <c r="AR92" s="150"/>
      <c r="AT92" s="150"/>
      <c r="AU92" s="150"/>
      <c r="AV92" s="150"/>
      <c r="AW92" s="150"/>
      <c r="AX92" s="150"/>
      <c r="AY92" s="150"/>
      <c r="BA92" s="150"/>
      <c r="BB92" s="150"/>
      <c r="BC92" s="150"/>
      <c r="BD92" s="150"/>
      <c r="BF92" s="150"/>
      <c r="BG92" s="150"/>
      <c r="BJ92" s="150"/>
      <c r="BK92" s="150"/>
      <c r="BL92" s="148"/>
      <c r="BM92" s="150"/>
      <c r="BO92" s="150"/>
      <c r="BP92" s="150"/>
      <c r="BQ92" s="148"/>
      <c r="BU92" s="148"/>
      <c r="CF92" s="154"/>
    </row>
    <row r="93" spans="10:84">
      <c r="J93" s="148"/>
      <c r="K93" s="148"/>
      <c r="L93" s="148"/>
      <c r="M93" s="148"/>
      <c r="AC93" s="150"/>
      <c r="AE93" s="150"/>
      <c r="AF93" s="150"/>
      <c r="AH93" s="150"/>
      <c r="AI93" s="150"/>
      <c r="AJ93" s="150"/>
      <c r="AL93" s="150"/>
      <c r="AM93" s="150"/>
      <c r="AN93" s="150"/>
      <c r="AP93" s="150"/>
      <c r="AQ93" s="150"/>
      <c r="AR93" s="150"/>
      <c r="AT93" s="150"/>
      <c r="AU93" s="150"/>
      <c r="AV93" s="150"/>
      <c r="AW93" s="150"/>
      <c r="AX93" s="150"/>
      <c r="AY93" s="150"/>
      <c r="BA93" s="150"/>
      <c r="BB93" s="150"/>
      <c r="BC93" s="150"/>
      <c r="BD93" s="150"/>
      <c r="BF93" s="150"/>
      <c r="BG93" s="150"/>
      <c r="BJ93" s="150"/>
      <c r="BK93" s="150"/>
      <c r="BL93" s="148"/>
      <c r="BM93" s="150"/>
      <c r="BO93" s="150"/>
      <c r="BP93" s="150"/>
      <c r="BQ93" s="148"/>
      <c r="BU93" s="148"/>
      <c r="CF93" s="154"/>
    </row>
    <row r="94" spans="10:84">
      <c r="J94" s="148"/>
      <c r="K94" s="148"/>
      <c r="L94" s="148"/>
      <c r="M94" s="148"/>
      <c r="AC94" s="150"/>
      <c r="AE94" s="150"/>
      <c r="AF94" s="150"/>
      <c r="AH94" s="150"/>
      <c r="AI94" s="150"/>
      <c r="AJ94" s="150"/>
      <c r="AL94" s="150"/>
      <c r="AM94" s="150"/>
      <c r="AN94" s="150"/>
      <c r="AP94" s="150"/>
      <c r="AQ94" s="150"/>
      <c r="AR94" s="150"/>
      <c r="AT94" s="150"/>
      <c r="AU94" s="150"/>
      <c r="AV94" s="150"/>
      <c r="AW94" s="150"/>
      <c r="AX94" s="150"/>
      <c r="AY94" s="150"/>
      <c r="BA94" s="150"/>
      <c r="BB94" s="150"/>
      <c r="BC94" s="150"/>
      <c r="BD94" s="150"/>
      <c r="BF94" s="150"/>
      <c r="BG94" s="150"/>
      <c r="BJ94" s="150"/>
      <c r="BK94" s="150"/>
      <c r="BL94" s="148"/>
      <c r="BM94" s="150"/>
      <c r="BO94" s="150"/>
      <c r="BP94" s="150"/>
      <c r="BQ94" s="148"/>
      <c r="BU94" s="148"/>
      <c r="CF94" s="154"/>
    </row>
    <row r="95" spans="10:84">
      <c r="J95" s="148"/>
      <c r="K95" s="148"/>
      <c r="L95" s="148"/>
      <c r="M95" s="148"/>
      <c r="AC95" s="150"/>
      <c r="AE95" s="150"/>
      <c r="AF95" s="150"/>
      <c r="AH95" s="150"/>
      <c r="AI95" s="150"/>
      <c r="AJ95" s="150"/>
      <c r="AL95" s="150"/>
      <c r="AM95" s="150"/>
      <c r="AN95" s="150"/>
      <c r="AP95" s="150"/>
      <c r="AQ95" s="150"/>
      <c r="AR95" s="150"/>
      <c r="AT95" s="150"/>
      <c r="AU95" s="150"/>
      <c r="AV95" s="150"/>
      <c r="AW95" s="150"/>
      <c r="AX95" s="150"/>
      <c r="AY95" s="150"/>
      <c r="BA95" s="150"/>
      <c r="BB95" s="150"/>
      <c r="BC95" s="150"/>
      <c r="BD95" s="150"/>
      <c r="BF95" s="150"/>
      <c r="BG95" s="150"/>
      <c r="BJ95" s="150"/>
      <c r="BK95" s="150"/>
      <c r="BL95" s="148"/>
      <c r="BM95" s="150"/>
      <c r="BO95" s="150"/>
      <c r="BP95" s="150"/>
      <c r="BQ95" s="148"/>
      <c r="BU95" s="148"/>
      <c r="CF95" s="154"/>
    </row>
    <row r="96" spans="10:84">
      <c r="J96" s="148"/>
      <c r="K96" s="148"/>
      <c r="L96" s="148"/>
      <c r="M96" s="148"/>
      <c r="AC96" s="150"/>
      <c r="AE96" s="150"/>
      <c r="AF96" s="150"/>
      <c r="AH96" s="150"/>
      <c r="AI96" s="150"/>
      <c r="AJ96" s="150"/>
      <c r="AL96" s="150"/>
      <c r="AM96" s="150"/>
      <c r="AN96" s="150"/>
      <c r="AP96" s="150"/>
      <c r="AQ96" s="150"/>
      <c r="AR96" s="150"/>
      <c r="AT96" s="150"/>
      <c r="AU96" s="150"/>
      <c r="AV96" s="150"/>
      <c r="AW96" s="150"/>
      <c r="AX96" s="150"/>
      <c r="AY96" s="150"/>
      <c r="BA96" s="150"/>
      <c r="BB96" s="150"/>
      <c r="BC96" s="150"/>
      <c r="BD96" s="150"/>
      <c r="BF96" s="150"/>
      <c r="BG96" s="150"/>
      <c r="BJ96" s="150"/>
      <c r="BK96" s="150"/>
      <c r="BL96" s="148"/>
      <c r="BM96" s="150"/>
      <c r="BO96" s="150"/>
      <c r="BP96" s="150"/>
      <c r="BQ96" s="148"/>
      <c r="BU96" s="148"/>
      <c r="CF96" s="154"/>
    </row>
    <row r="97" spans="10:84">
      <c r="J97" s="148"/>
      <c r="K97" s="148"/>
      <c r="L97" s="148"/>
      <c r="M97" s="148"/>
      <c r="AC97" s="150"/>
      <c r="AE97" s="150"/>
      <c r="AF97" s="150"/>
      <c r="AH97" s="150"/>
      <c r="AI97" s="150"/>
      <c r="AJ97" s="150"/>
      <c r="AL97" s="150"/>
      <c r="AM97" s="150"/>
      <c r="AN97" s="150"/>
      <c r="AP97" s="150"/>
      <c r="AQ97" s="150"/>
      <c r="AR97" s="150"/>
      <c r="AT97" s="150"/>
      <c r="AU97" s="150"/>
      <c r="AV97" s="150"/>
      <c r="AW97" s="150"/>
      <c r="AX97" s="150"/>
      <c r="AY97" s="150"/>
      <c r="BA97" s="150"/>
      <c r="BB97" s="150"/>
      <c r="BC97" s="150"/>
      <c r="BD97" s="150"/>
      <c r="BF97" s="150"/>
      <c r="BG97" s="150"/>
      <c r="BJ97" s="150"/>
      <c r="BK97" s="150"/>
      <c r="BL97" s="148"/>
      <c r="BM97" s="150"/>
      <c r="BO97" s="150"/>
      <c r="BP97" s="150"/>
      <c r="BQ97" s="148"/>
      <c r="BU97" s="148"/>
      <c r="CF97" s="154"/>
    </row>
    <row r="98" spans="10:84">
      <c r="J98" s="148"/>
      <c r="K98" s="148"/>
      <c r="L98" s="148"/>
      <c r="M98" s="148"/>
      <c r="AC98" s="150"/>
      <c r="AE98" s="150"/>
      <c r="AF98" s="150"/>
      <c r="AH98" s="150"/>
      <c r="AI98" s="150"/>
      <c r="AJ98" s="150"/>
      <c r="AL98" s="150"/>
      <c r="AM98" s="150"/>
      <c r="AN98" s="150"/>
      <c r="AP98" s="150"/>
      <c r="AQ98" s="150"/>
      <c r="AR98" s="150"/>
      <c r="AT98" s="150"/>
      <c r="AU98" s="150"/>
      <c r="AV98" s="150"/>
      <c r="AW98" s="150"/>
      <c r="AX98" s="150"/>
      <c r="AY98" s="150"/>
      <c r="BA98" s="150"/>
      <c r="BB98" s="150"/>
      <c r="BC98" s="150"/>
      <c r="BD98" s="150"/>
      <c r="BF98" s="150"/>
      <c r="BG98" s="150"/>
      <c r="BJ98" s="150"/>
      <c r="BK98" s="150"/>
      <c r="BL98" s="148"/>
      <c r="BM98" s="150"/>
      <c r="BO98" s="150"/>
      <c r="BP98" s="150"/>
      <c r="BQ98" s="148"/>
      <c r="BU98" s="148"/>
      <c r="CF98" s="154"/>
    </row>
    <row r="99" spans="10:84">
      <c r="J99" s="148"/>
      <c r="K99" s="148"/>
      <c r="L99" s="148"/>
      <c r="M99" s="148"/>
      <c r="AC99" s="150"/>
      <c r="AE99" s="150"/>
      <c r="AF99" s="150"/>
      <c r="AH99" s="150"/>
      <c r="AI99" s="150"/>
      <c r="AJ99" s="150"/>
      <c r="AL99" s="150"/>
      <c r="AM99" s="150"/>
      <c r="AN99" s="150"/>
      <c r="AP99" s="150"/>
      <c r="AQ99" s="150"/>
      <c r="AR99" s="150"/>
      <c r="AT99" s="150"/>
      <c r="AU99" s="150"/>
      <c r="AV99" s="150"/>
      <c r="AW99" s="150"/>
      <c r="AX99" s="150"/>
      <c r="AY99" s="150"/>
      <c r="BA99" s="150"/>
      <c r="BB99" s="150"/>
      <c r="BC99" s="150"/>
      <c r="BD99" s="150"/>
      <c r="BF99" s="150"/>
      <c r="BG99" s="150"/>
      <c r="BJ99" s="150"/>
      <c r="BK99" s="150"/>
      <c r="BL99" s="148"/>
      <c r="BM99" s="150"/>
      <c r="BO99" s="150"/>
      <c r="BP99" s="150"/>
      <c r="BQ99" s="148"/>
      <c r="BU99" s="148"/>
      <c r="CF99" s="154"/>
    </row>
    <row r="100" spans="10:84">
      <c r="J100" s="148"/>
      <c r="K100" s="148"/>
      <c r="L100" s="148"/>
      <c r="M100" s="148"/>
      <c r="AC100" s="150"/>
      <c r="AE100" s="150"/>
      <c r="AF100" s="150"/>
      <c r="AH100" s="150"/>
      <c r="AI100" s="150"/>
      <c r="AJ100" s="150"/>
      <c r="AL100" s="150"/>
      <c r="AM100" s="150"/>
      <c r="AN100" s="150"/>
      <c r="AP100" s="150"/>
      <c r="AQ100" s="150"/>
      <c r="AR100" s="150"/>
      <c r="AT100" s="150"/>
      <c r="AU100" s="150"/>
      <c r="AV100" s="150"/>
      <c r="AW100" s="150"/>
      <c r="AX100" s="150"/>
      <c r="AY100" s="150"/>
      <c r="BA100" s="150"/>
      <c r="BB100" s="150"/>
      <c r="BC100" s="150"/>
      <c r="BD100" s="150"/>
      <c r="BF100" s="150"/>
      <c r="BG100" s="150"/>
      <c r="BJ100" s="150"/>
      <c r="BK100" s="150"/>
      <c r="BL100" s="148"/>
      <c r="BM100" s="150"/>
      <c r="BO100" s="150"/>
      <c r="BP100" s="150"/>
      <c r="BQ100" s="148"/>
      <c r="BU100" s="148"/>
      <c r="CF100" s="154"/>
    </row>
    <row r="101" spans="10:84">
      <c r="J101" s="148"/>
      <c r="K101" s="148"/>
      <c r="L101" s="148"/>
      <c r="M101" s="148"/>
      <c r="AC101" s="150"/>
      <c r="AE101" s="150"/>
      <c r="AF101" s="150"/>
      <c r="AH101" s="150"/>
      <c r="AI101" s="150"/>
      <c r="AJ101" s="150"/>
      <c r="AL101" s="150"/>
      <c r="AM101" s="150"/>
      <c r="AN101" s="150"/>
      <c r="AP101" s="150"/>
      <c r="AQ101" s="150"/>
      <c r="AR101" s="150"/>
      <c r="AT101" s="150"/>
      <c r="AU101" s="150"/>
      <c r="AV101" s="150"/>
      <c r="AW101" s="150"/>
      <c r="AX101" s="150"/>
      <c r="AY101" s="150"/>
      <c r="BA101" s="150"/>
      <c r="BB101" s="150"/>
      <c r="BC101" s="150"/>
      <c r="BD101" s="150"/>
      <c r="BF101" s="150"/>
      <c r="BG101" s="150"/>
      <c r="BJ101" s="150"/>
      <c r="BK101" s="150"/>
      <c r="BL101" s="148"/>
      <c r="BM101" s="150"/>
      <c r="BO101" s="150"/>
      <c r="BP101" s="150"/>
      <c r="BQ101" s="148"/>
      <c r="BU101" s="148"/>
      <c r="CF101" s="154"/>
    </row>
    <row r="102" spans="10:84">
      <c r="J102" s="148"/>
      <c r="K102" s="148"/>
      <c r="L102" s="148"/>
      <c r="M102" s="148"/>
      <c r="AC102" s="150"/>
      <c r="AE102" s="150"/>
      <c r="AF102" s="150"/>
      <c r="AH102" s="150"/>
      <c r="AI102" s="150"/>
      <c r="AJ102" s="150"/>
      <c r="AL102" s="150"/>
      <c r="AM102" s="150"/>
      <c r="AN102" s="150"/>
      <c r="AP102" s="150"/>
      <c r="AQ102" s="150"/>
      <c r="AR102" s="150"/>
      <c r="AT102" s="150"/>
      <c r="AU102" s="150"/>
      <c r="AV102" s="150"/>
      <c r="AW102" s="150"/>
      <c r="AX102" s="150"/>
      <c r="AY102" s="150"/>
      <c r="BA102" s="150"/>
      <c r="BB102" s="150"/>
      <c r="BC102" s="150"/>
      <c r="BD102" s="150"/>
      <c r="BF102" s="150"/>
      <c r="BG102" s="150"/>
      <c r="BJ102" s="150"/>
      <c r="BK102" s="150"/>
      <c r="BL102" s="148"/>
      <c r="BM102" s="150"/>
      <c r="BO102" s="150"/>
      <c r="BP102" s="150"/>
      <c r="BQ102" s="148"/>
      <c r="BU102" s="148"/>
      <c r="CF102" s="154"/>
    </row>
    <row r="103" spans="10:84">
      <c r="J103" s="148"/>
      <c r="K103" s="148"/>
      <c r="L103" s="148"/>
      <c r="M103" s="148"/>
      <c r="AC103" s="150"/>
      <c r="AE103" s="150"/>
      <c r="AF103" s="150"/>
      <c r="AH103" s="150"/>
      <c r="AI103" s="150"/>
      <c r="AJ103" s="150"/>
      <c r="AL103" s="150"/>
      <c r="AM103" s="150"/>
      <c r="AN103" s="150"/>
      <c r="AP103" s="150"/>
      <c r="AQ103" s="150"/>
      <c r="AR103" s="150"/>
      <c r="AT103" s="150"/>
      <c r="AU103" s="150"/>
      <c r="AV103" s="150"/>
      <c r="AW103" s="150"/>
      <c r="AX103" s="150"/>
      <c r="AY103" s="150"/>
      <c r="BA103" s="150"/>
      <c r="BB103" s="150"/>
      <c r="BC103" s="150"/>
      <c r="BD103" s="150"/>
      <c r="BF103" s="150"/>
      <c r="BG103" s="150"/>
      <c r="BJ103" s="150"/>
      <c r="BK103" s="150"/>
      <c r="BL103" s="148"/>
      <c r="BM103" s="150"/>
      <c r="BO103" s="150"/>
      <c r="BP103" s="150"/>
      <c r="BQ103" s="148"/>
      <c r="BU103" s="148"/>
      <c r="CF103" s="154"/>
    </row>
    <row r="104" spans="10:84">
      <c r="J104" s="148"/>
      <c r="K104" s="148"/>
      <c r="L104" s="148"/>
      <c r="M104" s="148"/>
      <c r="AC104" s="150"/>
      <c r="AE104" s="150"/>
      <c r="AF104" s="150"/>
      <c r="AH104" s="150"/>
      <c r="AI104" s="150"/>
      <c r="AJ104" s="150"/>
      <c r="AL104" s="150"/>
      <c r="AM104" s="150"/>
      <c r="AN104" s="150"/>
      <c r="AP104" s="150"/>
      <c r="AQ104" s="150"/>
      <c r="AR104" s="150"/>
      <c r="AT104" s="150"/>
      <c r="AU104" s="150"/>
      <c r="AV104" s="150"/>
      <c r="AW104" s="150"/>
      <c r="AX104" s="150"/>
      <c r="AY104" s="150"/>
      <c r="BA104" s="150"/>
      <c r="BB104" s="150"/>
      <c r="BC104" s="150"/>
      <c r="BD104" s="150"/>
      <c r="BF104" s="150"/>
      <c r="BG104" s="150"/>
      <c r="BJ104" s="150"/>
      <c r="BK104" s="150"/>
      <c r="BL104" s="148"/>
      <c r="BM104" s="150"/>
      <c r="BO104" s="150"/>
      <c r="BP104" s="150"/>
      <c r="BQ104" s="148"/>
      <c r="BU104" s="148"/>
      <c r="CF104" s="154"/>
    </row>
    <row r="105" spans="10:84">
      <c r="J105" s="148"/>
      <c r="K105" s="148"/>
      <c r="L105" s="148"/>
      <c r="M105" s="148"/>
      <c r="AC105" s="150"/>
      <c r="AE105" s="150"/>
      <c r="AF105" s="150"/>
      <c r="AH105" s="150"/>
      <c r="AI105" s="150"/>
      <c r="AJ105" s="150"/>
      <c r="AL105" s="150"/>
      <c r="AM105" s="150"/>
      <c r="AN105" s="150"/>
      <c r="AP105" s="150"/>
      <c r="AQ105" s="150"/>
      <c r="AR105" s="150"/>
      <c r="AT105" s="150"/>
      <c r="AU105" s="150"/>
      <c r="AV105" s="150"/>
      <c r="AW105" s="150"/>
      <c r="AX105" s="150"/>
      <c r="AY105" s="150"/>
      <c r="BA105" s="150"/>
      <c r="BB105" s="150"/>
      <c r="BC105" s="150"/>
      <c r="BD105" s="150"/>
      <c r="BF105" s="150"/>
      <c r="BG105" s="150"/>
      <c r="BJ105" s="150"/>
      <c r="BK105" s="150"/>
      <c r="BL105" s="148"/>
      <c r="BM105" s="150"/>
      <c r="BO105" s="150"/>
      <c r="BP105" s="150"/>
      <c r="BQ105" s="148"/>
      <c r="BU105" s="148"/>
      <c r="CF105" s="154"/>
    </row>
    <row r="106" spans="10:84">
      <c r="J106" s="148"/>
      <c r="K106" s="148"/>
      <c r="L106" s="148"/>
      <c r="M106" s="148"/>
      <c r="AC106" s="150"/>
      <c r="AE106" s="150"/>
      <c r="AF106" s="150"/>
      <c r="AH106" s="150"/>
      <c r="AI106" s="150"/>
      <c r="AJ106" s="150"/>
      <c r="AL106" s="150"/>
      <c r="AM106" s="150"/>
      <c r="AN106" s="150"/>
      <c r="AP106" s="150"/>
      <c r="AQ106" s="150"/>
      <c r="AR106" s="150"/>
      <c r="AT106" s="150"/>
      <c r="AU106" s="150"/>
      <c r="AV106" s="150"/>
      <c r="AW106" s="150"/>
      <c r="AX106" s="150"/>
      <c r="AY106" s="150"/>
      <c r="BA106" s="150"/>
      <c r="BB106" s="150"/>
      <c r="BC106" s="150"/>
      <c r="BD106" s="150"/>
      <c r="BF106" s="150"/>
      <c r="BG106" s="150"/>
      <c r="BJ106" s="150"/>
      <c r="BK106" s="150"/>
      <c r="BL106" s="148"/>
      <c r="BM106" s="150"/>
      <c r="BO106" s="150"/>
      <c r="BP106" s="150"/>
      <c r="BQ106" s="148"/>
      <c r="BU106" s="148"/>
      <c r="CF106" s="154"/>
    </row>
    <row r="107" spans="10:84">
      <c r="J107" s="148"/>
      <c r="K107" s="148"/>
      <c r="L107" s="148"/>
      <c r="M107" s="148"/>
      <c r="AC107" s="150"/>
      <c r="AE107" s="150"/>
      <c r="AF107" s="150"/>
      <c r="AH107" s="150"/>
      <c r="AI107" s="150"/>
      <c r="AJ107" s="150"/>
      <c r="AL107" s="150"/>
      <c r="AM107" s="150"/>
      <c r="AN107" s="150"/>
      <c r="AP107" s="150"/>
      <c r="AQ107" s="150"/>
      <c r="AR107" s="150"/>
      <c r="AT107" s="150"/>
      <c r="AU107" s="150"/>
      <c r="AV107" s="150"/>
      <c r="AW107" s="150"/>
      <c r="AX107" s="150"/>
      <c r="AY107" s="150"/>
      <c r="BA107" s="150"/>
      <c r="BB107" s="150"/>
      <c r="BC107" s="150"/>
      <c r="BD107" s="150"/>
      <c r="BF107" s="150"/>
      <c r="BG107" s="150"/>
      <c r="BJ107" s="150"/>
      <c r="BK107" s="150"/>
      <c r="BL107" s="148"/>
      <c r="BM107" s="150"/>
      <c r="BO107" s="150"/>
      <c r="BP107" s="150"/>
      <c r="BQ107" s="148"/>
      <c r="BU107" s="148"/>
      <c r="CF107" s="154"/>
    </row>
    <row r="108" spans="10:84">
      <c r="J108" s="148"/>
      <c r="K108" s="148"/>
      <c r="L108" s="148"/>
      <c r="M108" s="148"/>
      <c r="AC108" s="150"/>
      <c r="AE108" s="150"/>
      <c r="AF108" s="150"/>
      <c r="AH108" s="150"/>
      <c r="AI108" s="150"/>
      <c r="AJ108" s="150"/>
      <c r="AL108" s="150"/>
      <c r="AM108" s="150"/>
      <c r="AN108" s="150"/>
      <c r="AP108" s="150"/>
      <c r="AQ108" s="150"/>
      <c r="AR108" s="150"/>
      <c r="AT108" s="150"/>
      <c r="AU108" s="150"/>
      <c r="AV108" s="150"/>
      <c r="AW108" s="150"/>
      <c r="AX108" s="150"/>
      <c r="AY108" s="150"/>
      <c r="BA108" s="150"/>
      <c r="BB108" s="150"/>
      <c r="BC108" s="150"/>
      <c r="BD108" s="150"/>
      <c r="BF108" s="150"/>
      <c r="BG108" s="150"/>
      <c r="BJ108" s="150"/>
      <c r="BK108" s="150"/>
      <c r="BL108" s="148"/>
      <c r="BM108" s="150"/>
      <c r="BO108" s="150"/>
      <c r="BP108" s="150"/>
      <c r="BQ108" s="148"/>
      <c r="BU108" s="148"/>
      <c r="CF108" s="154"/>
    </row>
    <row r="109" spans="10:84">
      <c r="J109" s="148"/>
      <c r="K109" s="148"/>
      <c r="L109" s="148"/>
      <c r="M109" s="148"/>
      <c r="AC109" s="150"/>
      <c r="AE109" s="150"/>
      <c r="AF109" s="150"/>
      <c r="AH109" s="150"/>
      <c r="AI109" s="150"/>
      <c r="AJ109" s="150"/>
      <c r="AL109" s="150"/>
      <c r="AM109" s="150"/>
      <c r="AN109" s="150"/>
      <c r="AP109" s="150"/>
      <c r="AQ109" s="150"/>
      <c r="AR109" s="150"/>
      <c r="AT109" s="150"/>
      <c r="AU109" s="150"/>
      <c r="AV109" s="150"/>
      <c r="AW109" s="150"/>
      <c r="AX109" s="150"/>
      <c r="AY109" s="150"/>
      <c r="BA109" s="150"/>
      <c r="BB109" s="150"/>
      <c r="BC109" s="150"/>
      <c r="BD109" s="150"/>
      <c r="BF109" s="150"/>
      <c r="BG109" s="150"/>
      <c r="BJ109" s="150"/>
      <c r="BK109" s="150"/>
      <c r="BL109" s="148"/>
      <c r="BM109" s="150"/>
      <c r="BO109" s="150"/>
      <c r="BP109" s="150"/>
      <c r="BQ109" s="148"/>
      <c r="BU109" s="148"/>
      <c r="CF109" s="154"/>
    </row>
    <row r="110" spans="10:84">
      <c r="J110" s="148"/>
      <c r="K110" s="148"/>
      <c r="L110" s="148"/>
      <c r="M110" s="148"/>
      <c r="AC110" s="150"/>
      <c r="AE110" s="150"/>
      <c r="AF110" s="150"/>
      <c r="AH110" s="150"/>
      <c r="AI110" s="150"/>
      <c r="AJ110" s="150"/>
      <c r="AL110" s="150"/>
      <c r="AM110" s="150"/>
      <c r="AN110" s="150"/>
      <c r="AP110" s="150"/>
      <c r="AQ110" s="150"/>
      <c r="AR110" s="150"/>
      <c r="AT110" s="150"/>
      <c r="AU110" s="150"/>
      <c r="AV110" s="150"/>
      <c r="AW110" s="150"/>
      <c r="AX110" s="150"/>
      <c r="AY110" s="150"/>
      <c r="BA110" s="150"/>
      <c r="BB110" s="150"/>
      <c r="BC110" s="150"/>
      <c r="BD110" s="150"/>
      <c r="BF110" s="150"/>
      <c r="BG110" s="150"/>
      <c r="BJ110" s="150"/>
      <c r="BK110" s="150"/>
      <c r="BL110" s="148"/>
      <c r="BM110" s="150"/>
      <c r="BO110" s="150"/>
      <c r="BP110" s="150"/>
      <c r="BQ110" s="148"/>
      <c r="BU110" s="148"/>
      <c r="CF110" s="154"/>
    </row>
    <row r="111" spans="10:84">
      <c r="J111" s="148"/>
      <c r="K111" s="148"/>
      <c r="L111" s="148"/>
      <c r="M111" s="148"/>
      <c r="AC111" s="150"/>
      <c r="AE111" s="150"/>
      <c r="AF111" s="150"/>
      <c r="AH111" s="150"/>
      <c r="AI111" s="150"/>
      <c r="AJ111" s="150"/>
      <c r="AL111" s="150"/>
      <c r="AM111" s="150"/>
      <c r="AN111" s="150"/>
      <c r="AP111" s="150"/>
      <c r="AQ111" s="150"/>
      <c r="AR111" s="150"/>
      <c r="AT111" s="150"/>
      <c r="AU111" s="150"/>
      <c r="AV111" s="150"/>
      <c r="AW111" s="150"/>
      <c r="AX111" s="150"/>
      <c r="AY111" s="150"/>
      <c r="BA111" s="150"/>
      <c r="BB111" s="150"/>
      <c r="BC111" s="150"/>
      <c r="BD111" s="150"/>
      <c r="BF111" s="150"/>
      <c r="BG111" s="150"/>
      <c r="BJ111" s="150"/>
      <c r="BK111" s="150"/>
      <c r="BL111" s="148"/>
      <c r="BM111" s="150"/>
      <c r="BO111" s="150"/>
      <c r="BP111" s="150"/>
      <c r="BQ111" s="148"/>
      <c r="BU111" s="148"/>
      <c r="CF111" s="154"/>
    </row>
    <row r="112" spans="10:84">
      <c r="J112" s="148"/>
      <c r="K112" s="148"/>
      <c r="L112" s="148"/>
      <c r="M112" s="148"/>
      <c r="AC112" s="150"/>
      <c r="AE112" s="150"/>
      <c r="AF112" s="150"/>
      <c r="AH112" s="150"/>
      <c r="AI112" s="150"/>
      <c r="AJ112" s="150"/>
      <c r="AL112" s="150"/>
      <c r="AM112" s="150"/>
      <c r="AN112" s="150"/>
      <c r="AP112" s="150"/>
      <c r="AQ112" s="150"/>
      <c r="AR112" s="150"/>
      <c r="AT112" s="150"/>
      <c r="AU112" s="150"/>
      <c r="AV112" s="150"/>
      <c r="AW112" s="150"/>
      <c r="AX112" s="150"/>
      <c r="AY112" s="150"/>
      <c r="BA112" s="150"/>
      <c r="BB112" s="150"/>
      <c r="BC112" s="150"/>
      <c r="BD112" s="150"/>
      <c r="BF112" s="150"/>
      <c r="BG112" s="150"/>
      <c r="BJ112" s="150"/>
      <c r="BK112" s="150"/>
      <c r="BL112" s="148"/>
      <c r="BM112" s="150"/>
      <c r="BO112" s="150"/>
      <c r="BP112" s="150"/>
      <c r="BQ112" s="148"/>
      <c r="BU112" s="148"/>
      <c r="CF112" s="154"/>
    </row>
    <row r="113" spans="10:84">
      <c r="J113" s="148"/>
      <c r="K113" s="148"/>
      <c r="L113" s="148"/>
      <c r="M113" s="148"/>
      <c r="AC113" s="150"/>
      <c r="AE113" s="150"/>
      <c r="AF113" s="150"/>
      <c r="AH113" s="150"/>
      <c r="AI113" s="150"/>
      <c r="AJ113" s="150"/>
      <c r="AL113" s="150"/>
      <c r="AM113" s="150"/>
      <c r="AN113" s="150"/>
      <c r="AP113" s="150"/>
      <c r="AQ113" s="150"/>
      <c r="AR113" s="150"/>
      <c r="AT113" s="150"/>
      <c r="AU113" s="150"/>
      <c r="AV113" s="150"/>
      <c r="AW113" s="150"/>
      <c r="AX113" s="150"/>
      <c r="AY113" s="150"/>
      <c r="BA113" s="150"/>
      <c r="BB113" s="150"/>
      <c r="BC113" s="150"/>
      <c r="BD113" s="150"/>
      <c r="BF113" s="150"/>
      <c r="BG113" s="150"/>
      <c r="BJ113" s="150"/>
      <c r="BK113" s="150"/>
      <c r="BL113" s="148"/>
      <c r="BM113" s="150"/>
      <c r="BO113" s="150"/>
      <c r="BP113" s="150"/>
      <c r="BQ113" s="148"/>
      <c r="BU113" s="148"/>
      <c r="CF113" s="154"/>
    </row>
    <row r="114" spans="10:84">
      <c r="J114" s="148"/>
      <c r="K114" s="148"/>
      <c r="L114" s="148"/>
      <c r="M114" s="148"/>
      <c r="AC114" s="150"/>
      <c r="AE114" s="150"/>
      <c r="AF114" s="150"/>
      <c r="AH114" s="150"/>
      <c r="AI114" s="150"/>
      <c r="AJ114" s="150"/>
      <c r="AL114" s="150"/>
      <c r="AM114" s="150"/>
      <c r="AN114" s="150"/>
      <c r="AP114" s="150"/>
      <c r="AQ114" s="150"/>
      <c r="AR114" s="150"/>
      <c r="AT114" s="150"/>
      <c r="AU114" s="150"/>
      <c r="AV114" s="150"/>
      <c r="AW114" s="150"/>
      <c r="AX114" s="150"/>
      <c r="AY114" s="150"/>
      <c r="BA114" s="150"/>
      <c r="BB114" s="150"/>
      <c r="BC114" s="150"/>
      <c r="BD114" s="150"/>
      <c r="BF114" s="150"/>
      <c r="BG114" s="150"/>
      <c r="BJ114" s="150"/>
      <c r="BK114" s="150"/>
      <c r="BL114" s="148"/>
      <c r="BM114" s="150"/>
      <c r="BO114" s="150"/>
      <c r="BP114" s="150"/>
      <c r="BQ114" s="148"/>
      <c r="BU114" s="148"/>
      <c r="CF114" s="154"/>
    </row>
    <row r="115" spans="10:84">
      <c r="J115" s="148"/>
      <c r="K115" s="148"/>
      <c r="L115" s="148"/>
      <c r="M115" s="148"/>
      <c r="AC115" s="150"/>
      <c r="AE115" s="150"/>
      <c r="AF115" s="150"/>
      <c r="AH115" s="150"/>
      <c r="AI115" s="150"/>
      <c r="AJ115" s="150"/>
      <c r="AL115" s="150"/>
      <c r="AM115" s="150"/>
      <c r="AN115" s="150"/>
      <c r="AP115" s="150"/>
      <c r="AQ115" s="150"/>
      <c r="AR115" s="150"/>
      <c r="AT115" s="150"/>
      <c r="AU115" s="150"/>
      <c r="AV115" s="150"/>
      <c r="AW115" s="150"/>
      <c r="AX115" s="150"/>
      <c r="AY115" s="150"/>
      <c r="BA115" s="150"/>
      <c r="BB115" s="150"/>
      <c r="BC115" s="150"/>
      <c r="BD115" s="150"/>
      <c r="BF115" s="150"/>
      <c r="BG115" s="150"/>
      <c r="BJ115" s="150"/>
      <c r="BK115" s="150"/>
      <c r="BL115" s="148"/>
      <c r="BM115" s="150"/>
      <c r="BO115" s="150"/>
      <c r="BP115" s="150"/>
      <c r="BQ115" s="148"/>
      <c r="BU115" s="148"/>
      <c r="CF115" s="154"/>
    </row>
    <row r="116" spans="10:84">
      <c r="J116" s="148"/>
      <c r="K116" s="148"/>
      <c r="L116" s="148"/>
      <c r="M116" s="148"/>
      <c r="AC116" s="150"/>
      <c r="AE116" s="150"/>
      <c r="AF116" s="150"/>
      <c r="AH116" s="150"/>
      <c r="AI116" s="150"/>
      <c r="AJ116" s="150"/>
      <c r="AL116" s="150"/>
      <c r="AM116" s="150"/>
      <c r="AN116" s="150"/>
      <c r="AP116" s="150"/>
      <c r="AQ116" s="150"/>
      <c r="AR116" s="150"/>
      <c r="AT116" s="150"/>
      <c r="AU116" s="150"/>
      <c r="AV116" s="150"/>
      <c r="AW116" s="150"/>
      <c r="AX116" s="150"/>
      <c r="AY116" s="150"/>
      <c r="BA116" s="150"/>
      <c r="BB116" s="150"/>
      <c r="BC116" s="150"/>
      <c r="BD116" s="150"/>
      <c r="BF116" s="150"/>
      <c r="BG116" s="150"/>
      <c r="BJ116" s="150"/>
      <c r="BK116" s="150"/>
      <c r="BL116" s="148"/>
      <c r="BM116" s="150"/>
      <c r="BO116" s="150"/>
      <c r="BP116" s="150"/>
      <c r="BQ116" s="148"/>
      <c r="BU116" s="148"/>
      <c r="CF116" s="154"/>
    </row>
    <row r="117" spans="10:84">
      <c r="J117" s="148"/>
      <c r="K117" s="148"/>
      <c r="L117" s="148"/>
      <c r="M117" s="148"/>
      <c r="AC117" s="150"/>
      <c r="AE117" s="150"/>
      <c r="AF117" s="150"/>
      <c r="AH117" s="150"/>
      <c r="AI117" s="150"/>
      <c r="AJ117" s="150"/>
      <c r="AL117" s="150"/>
      <c r="AM117" s="150"/>
      <c r="AN117" s="150"/>
      <c r="AP117" s="150"/>
      <c r="AQ117" s="150"/>
      <c r="AR117" s="150"/>
      <c r="AT117" s="150"/>
      <c r="AU117" s="150"/>
      <c r="AV117" s="150"/>
      <c r="AW117" s="150"/>
      <c r="AX117" s="150"/>
      <c r="AY117" s="150"/>
      <c r="BA117" s="150"/>
      <c r="BB117" s="150"/>
      <c r="BC117" s="150"/>
      <c r="BD117" s="150"/>
      <c r="BF117" s="150"/>
      <c r="BG117" s="150"/>
      <c r="BJ117" s="150"/>
      <c r="BK117" s="150"/>
      <c r="BL117" s="148"/>
      <c r="BM117" s="150"/>
      <c r="BO117" s="150"/>
      <c r="BP117" s="150"/>
      <c r="BQ117" s="148"/>
      <c r="BU117" s="148"/>
      <c r="CF117" s="154"/>
    </row>
    <row r="118" spans="10:84">
      <c r="J118" s="148"/>
      <c r="K118" s="148"/>
      <c r="L118" s="148"/>
      <c r="M118" s="148"/>
      <c r="AC118" s="150"/>
      <c r="AE118" s="150"/>
      <c r="AF118" s="150"/>
      <c r="AH118" s="150"/>
      <c r="AI118" s="150"/>
      <c r="AJ118" s="150"/>
      <c r="AL118" s="150"/>
      <c r="AM118" s="150"/>
      <c r="AN118" s="150"/>
      <c r="AP118" s="150"/>
      <c r="AQ118" s="150"/>
      <c r="AR118" s="150"/>
      <c r="AT118" s="150"/>
      <c r="AU118" s="150"/>
      <c r="AV118" s="150"/>
      <c r="AW118" s="150"/>
      <c r="AX118" s="150"/>
      <c r="AY118" s="150"/>
      <c r="BA118" s="150"/>
      <c r="BB118" s="150"/>
      <c r="BC118" s="150"/>
      <c r="BD118" s="150"/>
      <c r="BF118" s="150"/>
      <c r="BG118" s="150"/>
      <c r="BJ118" s="150"/>
      <c r="BK118" s="150"/>
      <c r="BL118" s="148"/>
      <c r="BM118" s="150"/>
      <c r="BO118" s="150"/>
      <c r="BP118" s="150"/>
      <c r="BQ118" s="148"/>
      <c r="BU118" s="148"/>
      <c r="CF118" s="154"/>
    </row>
    <row r="119" spans="10:84">
      <c r="J119" s="148"/>
      <c r="K119" s="148"/>
      <c r="L119" s="148"/>
      <c r="M119" s="148"/>
      <c r="AC119" s="150"/>
      <c r="AE119" s="150"/>
      <c r="AF119" s="150"/>
      <c r="AH119" s="150"/>
      <c r="AI119" s="150"/>
      <c r="AJ119" s="150"/>
      <c r="AL119" s="150"/>
      <c r="AM119" s="150"/>
      <c r="AN119" s="150"/>
      <c r="AP119" s="150"/>
      <c r="AQ119" s="150"/>
      <c r="AR119" s="150"/>
      <c r="AT119" s="150"/>
      <c r="AU119" s="150"/>
      <c r="AV119" s="150"/>
      <c r="AW119" s="150"/>
      <c r="AX119" s="150"/>
      <c r="AY119" s="150"/>
      <c r="BA119" s="150"/>
      <c r="BB119" s="150"/>
      <c r="BC119" s="150"/>
      <c r="BD119" s="150"/>
      <c r="BF119" s="150"/>
      <c r="BG119" s="150"/>
      <c r="BJ119" s="150"/>
      <c r="BK119" s="150"/>
      <c r="BL119" s="148"/>
      <c r="BM119" s="150"/>
      <c r="BO119" s="150"/>
      <c r="BP119" s="150"/>
      <c r="BQ119" s="148"/>
      <c r="BU119" s="148"/>
      <c r="CF119" s="154"/>
    </row>
    <row r="120" spans="10:84">
      <c r="J120" s="148"/>
      <c r="K120" s="148"/>
      <c r="L120" s="148"/>
      <c r="M120" s="148"/>
      <c r="AC120" s="150"/>
      <c r="AE120" s="150"/>
      <c r="AF120" s="150"/>
      <c r="AH120" s="150"/>
      <c r="AI120" s="150"/>
      <c r="AJ120" s="150"/>
      <c r="AL120" s="150"/>
      <c r="AM120" s="150"/>
      <c r="AN120" s="150"/>
      <c r="AP120" s="150"/>
      <c r="AQ120" s="150"/>
      <c r="AR120" s="150"/>
      <c r="AT120" s="150"/>
      <c r="AU120" s="150"/>
      <c r="AV120" s="150"/>
      <c r="AW120" s="150"/>
      <c r="AX120" s="150"/>
      <c r="AY120" s="150"/>
      <c r="BA120" s="150"/>
      <c r="BB120" s="150"/>
      <c r="BC120" s="150"/>
      <c r="BD120" s="150"/>
      <c r="BF120" s="150"/>
      <c r="BG120" s="150"/>
      <c r="BJ120" s="150"/>
      <c r="BK120" s="150"/>
      <c r="BL120" s="148"/>
      <c r="BM120" s="150"/>
      <c r="BO120" s="150"/>
      <c r="BP120" s="150"/>
      <c r="BQ120" s="148"/>
      <c r="BU120" s="148"/>
      <c r="CF120" s="154"/>
    </row>
    <row r="121" spans="10:84">
      <c r="J121" s="148"/>
      <c r="K121" s="148"/>
      <c r="L121" s="148"/>
      <c r="M121" s="148"/>
      <c r="AC121" s="150"/>
      <c r="AE121" s="150"/>
      <c r="AF121" s="150"/>
      <c r="AH121" s="150"/>
      <c r="AI121" s="150"/>
      <c r="AJ121" s="150"/>
      <c r="AL121" s="150"/>
      <c r="AM121" s="150"/>
      <c r="AN121" s="150"/>
      <c r="AP121" s="150"/>
      <c r="AQ121" s="150"/>
      <c r="AR121" s="150"/>
      <c r="AT121" s="150"/>
      <c r="AU121" s="150"/>
      <c r="AV121" s="150"/>
      <c r="AW121" s="150"/>
      <c r="AX121" s="150"/>
      <c r="AY121" s="150"/>
      <c r="BA121" s="150"/>
      <c r="BB121" s="150"/>
      <c r="BC121" s="150"/>
      <c r="BD121" s="150"/>
      <c r="BF121" s="150"/>
      <c r="BG121" s="150"/>
      <c r="BJ121" s="150"/>
      <c r="BK121" s="150"/>
      <c r="BL121" s="148"/>
      <c r="BM121" s="150"/>
      <c r="BO121" s="150"/>
      <c r="BP121" s="150"/>
      <c r="BQ121" s="148"/>
      <c r="BU121" s="148"/>
      <c r="CF121" s="154"/>
    </row>
    <row r="122" spans="10:84">
      <c r="J122" s="148"/>
      <c r="K122" s="148"/>
      <c r="L122" s="148"/>
      <c r="M122" s="148"/>
      <c r="AC122" s="150"/>
      <c r="AE122" s="150"/>
      <c r="AF122" s="150"/>
      <c r="AH122" s="150"/>
      <c r="AI122" s="150"/>
      <c r="AJ122" s="150"/>
      <c r="AL122" s="150"/>
      <c r="AM122" s="150"/>
      <c r="AN122" s="150"/>
      <c r="AP122" s="150"/>
      <c r="AQ122" s="150"/>
      <c r="AR122" s="150"/>
      <c r="AT122" s="150"/>
      <c r="AU122" s="150"/>
      <c r="AV122" s="150"/>
      <c r="AW122" s="150"/>
      <c r="AX122" s="150"/>
      <c r="AY122" s="150"/>
      <c r="BA122" s="150"/>
      <c r="BB122" s="150"/>
      <c r="BC122" s="150"/>
      <c r="BD122" s="150"/>
      <c r="BF122" s="150"/>
      <c r="BG122" s="150"/>
      <c r="BJ122" s="150"/>
      <c r="BK122" s="150"/>
      <c r="BL122" s="148"/>
      <c r="BM122" s="150"/>
      <c r="BO122" s="150"/>
      <c r="BP122" s="150"/>
      <c r="BQ122" s="148"/>
      <c r="BU122" s="148"/>
      <c r="CF122" s="154"/>
    </row>
    <row r="123" spans="10:84">
      <c r="J123" s="148"/>
      <c r="K123" s="148"/>
      <c r="L123" s="148"/>
      <c r="M123" s="148"/>
      <c r="AC123" s="150"/>
      <c r="AE123" s="150"/>
      <c r="AF123" s="150"/>
      <c r="AH123" s="150"/>
      <c r="AI123" s="150"/>
      <c r="AJ123" s="150"/>
      <c r="AL123" s="150"/>
      <c r="AM123" s="150"/>
      <c r="AN123" s="150"/>
      <c r="AP123" s="150"/>
      <c r="AQ123" s="150"/>
      <c r="AR123" s="150"/>
      <c r="AT123" s="150"/>
      <c r="AU123" s="150"/>
      <c r="AV123" s="150"/>
      <c r="AW123" s="150"/>
      <c r="AX123" s="150"/>
      <c r="AY123" s="150"/>
      <c r="BA123" s="150"/>
      <c r="BB123" s="150"/>
      <c r="BC123" s="150"/>
      <c r="BD123" s="150"/>
      <c r="BF123" s="150"/>
      <c r="BG123" s="150"/>
      <c r="BJ123" s="150"/>
      <c r="BK123" s="150"/>
      <c r="BL123" s="148"/>
      <c r="BM123" s="150"/>
      <c r="BO123" s="150"/>
      <c r="BP123" s="150"/>
      <c r="BQ123" s="148"/>
      <c r="BU123" s="148"/>
      <c r="CF123" s="154"/>
    </row>
    <row r="124" spans="10:84">
      <c r="J124" s="148"/>
      <c r="K124" s="148"/>
      <c r="L124" s="148"/>
      <c r="M124" s="148"/>
      <c r="AC124" s="150"/>
      <c r="AE124" s="150"/>
      <c r="AF124" s="150"/>
      <c r="AH124" s="150"/>
      <c r="AI124" s="150"/>
      <c r="AJ124" s="150"/>
      <c r="AL124" s="150"/>
      <c r="AM124" s="150"/>
      <c r="AN124" s="150"/>
      <c r="AP124" s="150"/>
      <c r="AQ124" s="150"/>
      <c r="AR124" s="150"/>
      <c r="AT124" s="150"/>
      <c r="AU124" s="150"/>
      <c r="AV124" s="150"/>
      <c r="AW124" s="150"/>
      <c r="AX124" s="150"/>
      <c r="AY124" s="150"/>
      <c r="BA124" s="150"/>
      <c r="BB124" s="150"/>
      <c r="BC124" s="150"/>
      <c r="BD124" s="150"/>
      <c r="BF124" s="150"/>
      <c r="BG124" s="150"/>
      <c r="BJ124" s="150"/>
      <c r="BK124" s="150"/>
      <c r="BL124" s="148"/>
      <c r="BM124" s="150"/>
      <c r="BO124" s="150"/>
      <c r="BP124" s="150"/>
      <c r="BQ124" s="148"/>
      <c r="BU124" s="148"/>
      <c r="CF124" s="154"/>
    </row>
    <row r="125" spans="10:84">
      <c r="J125" s="148"/>
      <c r="K125" s="148"/>
      <c r="L125" s="148"/>
      <c r="M125" s="148"/>
      <c r="AC125" s="150"/>
      <c r="AE125" s="150"/>
      <c r="AF125" s="150"/>
      <c r="AH125" s="150"/>
      <c r="AI125" s="150"/>
      <c r="AJ125" s="150"/>
      <c r="AL125" s="150"/>
      <c r="AM125" s="150"/>
      <c r="AN125" s="150"/>
      <c r="AP125" s="150"/>
      <c r="AQ125" s="150"/>
      <c r="AR125" s="150"/>
      <c r="AT125" s="150"/>
      <c r="AU125" s="150"/>
      <c r="AV125" s="150"/>
      <c r="AW125" s="150"/>
      <c r="AX125" s="150"/>
      <c r="AY125" s="150"/>
      <c r="BA125" s="150"/>
      <c r="BB125" s="150"/>
      <c r="BC125" s="150"/>
      <c r="BD125" s="150"/>
      <c r="BF125" s="150"/>
      <c r="BG125" s="150"/>
      <c r="BJ125" s="150"/>
      <c r="BK125" s="150"/>
      <c r="BL125" s="148"/>
      <c r="BM125" s="150"/>
      <c r="BO125" s="150"/>
      <c r="BP125" s="150"/>
      <c r="BQ125" s="148"/>
      <c r="BU125" s="148"/>
      <c r="CF125" s="154"/>
    </row>
    <row r="126" spans="10:84">
      <c r="J126" s="148"/>
      <c r="K126" s="148"/>
      <c r="L126" s="148"/>
      <c r="M126" s="148"/>
      <c r="AC126" s="150"/>
      <c r="AE126" s="150"/>
      <c r="AF126" s="150"/>
      <c r="AH126" s="150"/>
      <c r="AI126" s="150"/>
      <c r="AJ126" s="150"/>
      <c r="AL126" s="150"/>
      <c r="AM126" s="150"/>
      <c r="AN126" s="150"/>
      <c r="AP126" s="150"/>
      <c r="AQ126" s="150"/>
      <c r="AR126" s="150"/>
      <c r="AT126" s="150"/>
      <c r="AU126" s="150"/>
      <c r="AV126" s="150"/>
      <c r="AW126" s="150"/>
      <c r="AX126" s="150"/>
      <c r="AY126" s="150"/>
      <c r="BA126" s="150"/>
      <c r="BB126" s="150"/>
      <c r="BC126" s="150"/>
      <c r="BD126" s="150"/>
      <c r="BF126" s="150"/>
      <c r="BG126" s="150"/>
      <c r="BJ126" s="150"/>
      <c r="BK126" s="150"/>
      <c r="BL126" s="148"/>
      <c r="BM126" s="150"/>
      <c r="BO126" s="150"/>
      <c r="BP126" s="150"/>
      <c r="BQ126" s="148"/>
      <c r="BU126" s="148"/>
      <c r="CF126" s="154"/>
    </row>
    <row r="127" spans="10:84">
      <c r="J127" s="148"/>
      <c r="K127" s="148"/>
      <c r="L127" s="148"/>
      <c r="M127" s="148"/>
      <c r="AC127" s="150"/>
      <c r="AE127" s="150"/>
      <c r="AF127" s="150"/>
      <c r="AH127" s="150"/>
      <c r="AI127" s="150"/>
      <c r="AJ127" s="150"/>
      <c r="AL127" s="150"/>
      <c r="AM127" s="150"/>
      <c r="AN127" s="150"/>
      <c r="AP127" s="150"/>
      <c r="AQ127" s="150"/>
      <c r="AR127" s="150"/>
      <c r="AT127" s="150"/>
      <c r="AU127" s="150"/>
      <c r="AV127" s="150"/>
      <c r="AW127" s="150"/>
      <c r="AX127" s="150"/>
      <c r="AY127" s="150"/>
      <c r="BA127" s="150"/>
      <c r="BB127" s="150"/>
      <c r="BC127" s="150"/>
      <c r="BD127" s="150"/>
      <c r="BF127" s="150"/>
      <c r="BG127" s="150"/>
      <c r="BJ127" s="150"/>
      <c r="BK127" s="150"/>
      <c r="BL127" s="148"/>
      <c r="BM127" s="150"/>
      <c r="BO127" s="150"/>
      <c r="BP127" s="150"/>
      <c r="BQ127" s="148"/>
      <c r="BU127" s="148"/>
      <c r="CF127" s="154"/>
    </row>
    <row r="128" spans="10:84">
      <c r="J128" s="148"/>
      <c r="K128" s="148"/>
      <c r="L128" s="148"/>
      <c r="M128" s="148"/>
      <c r="AC128" s="150"/>
      <c r="AE128" s="150"/>
      <c r="AF128" s="150"/>
      <c r="AH128" s="150"/>
      <c r="AI128" s="150"/>
      <c r="AJ128" s="150"/>
      <c r="AL128" s="150"/>
      <c r="AM128" s="150"/>
      <c r="AN128" s="150"/>
      <c r="AP128" s="150"/>
      <c r="AQ128" s="150"/>
      <c r="AR128" s="150"/>
      <c r="AT128" s="150"/>
      <c r="AU128" s="150"/>
      <c r="AV128" s="150"/>
      <c r="AW128" s="150"/>
      <c r="AX128" s="150"/>
      <c r="AY128" s="150"/>
      <c r="BA128" s="150"/>
      <c r="BB128" s="150"/>
      <c r="BC128" s="150"/>
      <c r="BD128" s="150"/>
      <c r="BF128" s="150"/>
      <c r="BG128" s="150"/>
      <c r="BJ128" s="150"/>
      <c r="BK128" s="150"/>
      <c r="BL128" s="148"/>
      <c r="BM128" s="150"/>
      <c r="BO128" s="150"/>
      <c r="BP128" s="150"/>
      <c r="BQ128" s="148"/>
      <c r="BU128" s="148"/>
      <c r="CF128" s="154"/>
    </row>
    <row r="129" spans="10:84">
      <c r="J129" s="148"/>
      <c r="K129" s="148"/>
      <c r="L129" s="148"/>
      <c r="M129" s="148"/>
      <c r="AC129" s="150"/>
      <c r="AE129" s="150"/>
      <c r="AF129" s="150"/>
      <c r="AH129" s="150"/>
      <c r="AI129" s="150"/>
      <c r="AJ129" s="150"/>
      <c r="AL129" s="150"/>
      <c r="AM129" s="150"/>
      <c r="AN129" s="150"/>
      <c r="AP129" s="150"/>
      <c r="AQ129" s="150"/>
      <c r="AR129" s="150"/>
      <c r="AT129" s="150"/>
      <c r="AU129" s="150"/>
      <c r="AV129" s="150"/>
      <c r="AW129" s="150"/>
      <c r="AX129" s="150"/>
      <c r="AY129" s="150"/>
      <c r="BA129" s="150"/>
      <c r="BB129" s="150"/>
      <c r="BC129" s="150"/>
      <c r="BD129" s="150"/>
      <c r="BF129" s="150"/>
      <c r="BG129" s="150"/>
      <c r="BJ129" s="150"/>
      <c r="BK129" s="150"/>
      <c r="BL129" s="148"/>
      <c r="BM129" s="150"/>
      <c r="BO129" s="150"/>
      <c r="BP129" s="150"/>
      <c r="BQ129" s="148"/>
      <c r="BU129" s="148"/>
      <c r="CF129" s="154"/>
    </row>
    <row r="130" spans="10:84">
      <c r="J130" s="148"/>
      <c r="K130" s="148"/>
      <c r="L130" s="148"/>
      <c r="M130" s="148"/>
      <c r="AC130" s="150"/>
      <c r="AE130" s="150"/>
      <c r="AF130" s="150"/>
      <c r="AH130" s="150"/>
      <c r="AI130" s="150"/>
      <c r="AJ130" s="150"/>
      <c r="AL130" s="150"/>
      <c r="AM130" s="150"/>
      <c r="AN130" s="150"/>
      <c r="AP130" s="150"/>
      <c r="AQ130" s="150"/>
      <c r="AR130" s="150"/>
      <c r="AT130" s="150"/>
      <c r="AU130" s="150"/>
      <c r="AV130" s="150"/>
      <c r="AW130" s="150"/>
      <c r="AX130" s="150"/>
      <c r="AY130" s="150"/>
      <c r="BA130" s="150"/>
      <c r="BB130" s="150"/>
      <c r="BC130" s="150"/>
      <c r="BD130" s="150"/>
      <c r="BF130" s="150"/>
      <c r="BG130" s="150"/>
      <c r="BJ130" s="150"/>
      <c r="BK130" s="150"/>
      <c r="BL130" s="148"/>
      <c r="BM130" s="150"/>
      <c r="BO130" s="150"/>
      <c r="BP130" s="150"/>
      <c r="BQ130" s="148"/>
      <c r="BU130" s="148"/>
      <c r="CF130" s="154"/>
    </row>
    <row r="131" spans="10:84">
      <c r="J131" s="148"/>
      <c r="K131" s="148"/>
      <c r="L131" s="148"/>
      <c r="M131" s="148"/>
      <c r="AC131" s="150"/>
      <c r="AE131" s="150"/>
      <c r="AF131" s="150"/>
      <c r="AH131" s="150"/>
      <c r="AI131" s="150"/>
      <c r="AJ131" s="150"/>
      <c r="AL131" s="150"/>
      <c r="AM131" s="150"/>
      <c r="AN131" s="150"/>
      <c r="AP131" s="150"/>
      <c r="AQ131" s="150"/>
      <c r="AR131" s="150"/>
      <c r="AT131" s="150"/>
      <c r="AU131" s="150"/>
      <c r="AV131" s="150"/>
      <c r="AW131" s="150"/>
      <c r="AX131" s="150"/>
      <c r="AY131" s="150"/>
      <c r="BA131" s="150"/>
      <c r="BB131" s="150"/>
      <c r="BC131" s="150"/>
      <c r="BD131" s="150"/>
      <c r="BF131" s="150"/>
      <c r="BG131" s="150"/>
      <c r="BJ131" s="150"/>
      <c r="BK131" s="150"/>
      <c r="BL131" s="148"/>
      <c r="BM131" s="150"/>
      <c r="BO131" s="150"/>
      <c r="BP131" s="150"/>
      <c r="BQ131" s="148"/>
      <c r="BU131" s="148"/>
      <c r="CF131" s="154"/>
    </row>
    <row r="132" spans="10:84">
      <c r="J132" s="148"/>
      <c r="K132" s="148"/>
      <c r="L132" s="148"/>
      <c r="M132" s="148"/>
      <c r="AC132" s="150"/>
      <c r="AE132" s="150"/>
      <c r="AF132" s="150"/>
      <c r="AH132" s="150"/>
      <c r="AI132" s="150"/>
      <c r="AJ132" s="150"/>
      <c r="AL132" s="150"/>
      <c r="AM132" s="150"/>
      <c r="AN132" s="150"/>
      <c r="AP132" s="150"/>
      <c r="AQ132" s="150"/>
      <c r="AR132" s="150"/>
      <c r="AT132" s="150"/>
      <c r="AU132" s="150"/>
      <c r="AV132" s="150"/>
      <c r="AW132" s="150"/>
      <c r="AX132" s="150"/>
      <c r="AY132" s="150"/>
      <c r="BA132" s="150"/>
      <c r="BB132" s="150"/>
      <c r="BC132" s="150"/>
      <c r="BD132" s="150"/>
      <c r="BF132" s="150"/>
      <c r="BG132" s="150"/>
      <c r="BJ132" s="150"/>
      <c r="BK132" s="150"/>
      <c r="BL132" s="148"/>
      <c r="BM132" s="150"/>
      <c r="BO132" s="150"/>
      <c r="BP132" s="150"/>
      <c r="BQ132" s="148"/>
      <c r="BU132" s="148"/>
      <c r="CF132" s="154"/>
    </row>
    <row r="133" spans="10:84">
      <c r="J133" s="148"/>
      <c r="K133" s="148"/>
      <c r="L133" s="148"/>
      <c r="M133" s="148"/>
      <c r="AC133" s="150"/>
      <c r="AE133" s="150"/>
      <c r="AF133" s="150"/>
      <c r="AH133" s="150"/>
      <c r="AI133" s="150"/>
      <c r="AJ133" s="150"/>
      <c r="AL133" s="150"/>
      <c r="AM133" s="150"/>
      <c r="AN133" s="150"/>
      <c r="AP133" s="150"/>
      <c r="AQ133" s="150"/>
      <c r="AR133" s="150"/>
      <c r="AT133" s="150"/>
      <c r="AU133" s="150"/>
      <c r="AV133" s="150"/>
      <c r="AW133" s="150"/>
      <c r="AX133" s="150"/>
      <c r="AY133" s="150"/>
      <c r="BA133" s="150"/>
      <c r="BB133" s="150"/>
      <c r="BC133" s="150"/>
      <c r="BD133" s="150"/>
      <c r="BF133" s="150"/>
      <c r="BG133" s="150"/>
      <c r="BJ133" s="150"/>
      <c r="BK133" s="150"/>
      <c r="BL133" s="148"/>
      <c r="BM133" s="150"/>
      <c r="BO133" s="150"/>
      <c r="BP133" s="150"/>
      <c r="BQ133" s="148"/>
      <c r="BU133" s="148"/>
      <c r="CF133" s="154"/>
    </row>
    <row r="134" spans="10:84">
      <c r="J134" s="148"/>
      <c r="K134" s="148"/>
      <c r="L134" s="148"/>
      <c r="M134" s="148"/>
      <c r="AC134" s="150"/>
      <c r="AE134" s="150"/>
      <c r="AF134" s="150"/>
      <c r="AH134" s="150"/>
      <c r="AI134" s="150"/>
      <c r="AJ134" s="150"/>
      <c r="AL134" s="150"/>
      <c r="AM134" s="150"/>
      <c r="AN134" s="150"/>
      <c r="AP134" s="150"/>
      <c r="AQ134" s="150"/>
      <c r="AR134" s="150"/>
      <c r="AT134" s="150"/>
      <c r="AU134" s="150"/>
      <c r="AV134" s="150"/>
      <c r="AW134" s="150"/>
      <c r="AX134" s="150"/>
      <c r="AY134" s="150"/>
      <c r="BA134" s="150"/>
      <c r="BB134" s="150"/>
      <c r="BC134" s="150"/>
      <c r="BD134" s="150"/>
      <c r="BF134" s="150"/>
      <c r="BG134" s="150"/>
      <c r="BJ134" s="150"/>
      <c r="BK134" s="150"/>
      <c r="BL134" s="148"/>
      <c r="BM134" s="150"/>
      <c r="BO134" s="150"/>
      <c r="BP134" s="150"/>
      <c r="BQ134" s="148"/>
      <c r="BU134" s="148"/>
      <c r="CF134" s="154"/>
    </row>
    <row r="135" spans="10:84">
      <c r="J135" s="148"/>
      <c r="K135" s="148"/>
      <c r="L135" s="148"/>
      <c r="M135" s="148"/>
      <c r="AC135" s="150"/>
      <c r="AE135" s="150"/>
      <c r="AF135" s="150"/>
      <c r="AH135" s="150"/>
      <c r="AI135" s="150"/>
      <c r="AJ135" s="150"/>
      <c r="AL135" s="150"/>
      <c r="AM135" s="150"/>
      <c r="AN135" s="150"/>
      <c r="AP135" s="150"/>
      <c r="AQ135" s="150"/>
      <c r="AR135" s="150"/>
      <c r="AT135" s="150"/>
      <c r="AU135" s="150"/>
      <c r="AV135" s="150"/>
      <c r="AW135" s="150"/>
      <c r="AX135" s="150"/>
      <c r="AY135" s="150"/>
      <c r="BA135" s="150"/>
      <c r="BB135" s="150"/>
      <c r="BC135" s="150"/>
      <c r="BD135" s="150"/>
      <c r="BF135" s="150"/>
      <c r="BG135" s="150"/>
      <c r="BJ135" s="150"/>
      <c r="BK135" s="150"/>
      <c r="BL135" s="148"/>
      <c r="BM135" s="150"/>
      <c r="BO135" s="150"/>
      <c r="BP135" s="150"/>
      <c r="BQ135" s="148"/>
      <c r="BU135" s="148"/>
      <c r="CF135" s="154"/>
    </row>
    <row r="136" spans="10:84">
      <c r="J136" s="148"/>
      <c r="K136" s="148"/>
      <c r="L136" s="148"/>
      <c r="M136" s="148"/>
      <c r="AC136" s="150"/>
      <c r="AE136" s="150"/>
      <c r="AF136" s="150"/>
      <c r="AH136" s="150"/>
      <c r="AI136" s="150"/>
      <c r="AJ136" s="150"/>
      <c r="AL136" s="150"/>
      <c r="AM136" s="150"/>
      <c r="AN136" s="150"/>
      <c r="AP136" s="150"/>
      <c r="AQ136" s="150"/>
      <c r="AR136" s="150"/>
      <c r="AT136" s="150"/>
      <c r="AU136" s="150"/>
      <c r="AV136" s="150"/>
      <c r="AW136" s="150"/>
      <c r="AX136" s="150"/>
      <c r="AY136" s="150"/>
      <c r="BA136" s="150"/>
      <c r="BB136" s="150"/>
      <c r="BC136" s="150"/>
      <c r="BD136" s="150"/>
      <c r="BF136" s="150"/>
      <c r="BG136" s="150"/>
      <c r="BJ136" s="150"/>
      <c r="BK136" s="150"/>
      <c r="BL136" s="148"/>
      <c r="BM136" s="150"/>
      <c r="BO136" s="150"/>
      <c r="BP136" s="150"/>
      <c r="BQ136" s="148"/>
      <c r="BU136" s="148"/>
      <c r="CF136" s="154"/>
    </row>
    <row r="137" spans="10:84">
      <c r="J137" s="148"/>
      <c r="K137" s="148"/>
      <c r="L137" s="148"/>
      <c r="M137" s="148"/>
      <c r="AC137" s="150"/>
      <c r="AE137" s="150"/>
      <c r="AF137" s="150"/>
      <c r="AH137" s="150"/>
      <c r="AI137" s="150"/>
      <c r="AJ137" s="150"/>
      <c r="AL137" s="150"/>
      <c r="AM137" s="150"/>
      <c r="AN137" s="150"/>
      <c r="AP137" s="150"/>
      <c r="AQ137" s="150"/>
      <c r="AR137" s="150"/>
      <c r="AT137" s="150"/>
      <c r="AU137" s="150"/>
      <c r="AV137" s="150"/>
      <c r="AW137" s="150"/>
      <c r="AX137" s="150"/>
      <c r="AY137" s="150"/>
      <c r="BA137" s="150"/>
      <c r="BB137" s="150"/>
      <c r="BC137" s="150"/>
      <c r="BD137" s="150"/>
      <c r="BF137" s="150"/>
      <c r="BG137" s="150"/>
      <c r="BJ137" s="150"/>
      <c r="BK137" s="150"/>
      <c r="BL137" s="148"/>
      <c r="BM137" s="150"/>
      <c r="BO137" s="150"/>
      <c r="BP137" s="150"/>
      <c r="BQ137" s="148"/>
      <c r="BU137" s="148"/>
      <c r="CF137" s="154"/>
    </row>
    <row r="138" spans="10:84">
      <c r="J138" s="148"/>
      <c r="K138" s="148"/>
      <c r="L138" s="148"/>
      <c r="M138" s="148"/>
      <c r="AC138" s="150"/>
      <c r="AE138" s="150"/>
      <c r="AF138" s="150"/>
      <c r="AH138" s="150"/>
      <c r="AI138" s="150"/>
      <c r="AJ138" s="150"/>
      <c r="AL138" s="150"/>
      <c r="AM138" s="150"/>
      <c r="AN138" s="150"/>
      <c r="AP138" s="150"/>
      <c r="AQ138" s="150"/>
      <c r="AR138" s="150"/>
      <c r="AT138" s="150"/>
      <c r="AU138" s="150"/>
      <c r="AV138" s="150"/>
      <c r="AW138" s="150"/>
      <c r="AX138" s="150"/>
      <c r="AY138" s="150"/>
      <c r="BA138" s="150"/>
      <c r="BB138" s="150"/>
      <c r="BC138" s="150"/>
      <c r="BD138" s="150"/>
      <c r="BF138" s="150"/>
      <c r="BG138" s="150"/>
      <c r="BJ138" s="150"/>
      <c r="BK138" s="150"/>
      <c r="BL138" s="148"/>
      <c r="BM138" s="150"/>
      <c r="BO138" s="150"/>
      <c r="BP138" s="150"/>
      <c r="BQ138" s="148"/>
      <c r="BU138" s="148"/>
      <c r="CF138" s="154"/>
    </row>
    <row r="139" spans="10:84">
      <c r="J139" s="148"/>
      <c r="K139" s="148"/>
      <c r="L139" s="148"/>
      <c r="M139" s="148"/>
      <c r="AC139" s="150"/>
      <c r="AE139" s="150"/>
      <c r="AF139" s="150"/>
      <c r="AH139" s="150"/>
      <c r="AI139" s="150"/>
      <c r="AJ139" s="150"/>
      <c r="AL139" s="150"/>
      <c r="AM139" s="150"/>
      <c r="AN139" s="150"/>
      <c r="AP139" s="150"/>
      <c r="AQ139" s="150"/>
      <c r="AR139" s="150"/>
      <c r="AT139" s="150"/>
      <c r="AU139" s="150"/>
      <c r="AV139" s="150"/>
      <c r="AW139" s="150"/>
      <c r="AX139" s="150"/>
      <c r="AY139" s="150"/>
      <c r="BA139" s="150"/>
      <c r="BB139" s="150"/>
      <c r="BC139" s="150"/>
      <c r="BD139" s="150"/>
      <c r="BF139" s="150"/>
      <c r="BG139" s="150"/>
      <c r="BJ139" s="150"/>
      <c r="BK139" s="150"/>
      <c r="BL139" s="148"/>
      <c r="BM139" s="150"/>
      <c r="BO139" s="150"/>
      <c r="BP139" s="150"/>
      <c r="BQ139" s="148"/>
      <c r="BU139" s="148"/>
      <c r="CF139" s="154"/>
    </row>
    <row r="140" spans="10:84">
      <c r="J140" s="148"/>
      <c r="K140" s="148"/>
      <c r="L140" s="148"/>
      <c r="M140" s="148"/>
      <c r="AC140" s="150"/>
      <c r="AE140" s="150"/>
      <c r="AF140" s="150"/>
      <c r="AH140" s="150"/>
      <c r="AI140" s="150"/>
      <c r="AJ140" s="150"/>
      <c r="AL140" s="150"/>
      <c r="AM140" s="150"/>
      <c r="AN140" s="150"/>
      <c r="AP140" s="150"/>
      <c r="AQ140" s="150"/>
      <c r="AR140" s="150"/>
      <c r="AT140" s="150"/>
      <c r="AU140" s="150"/>
      <c r="AV140" s="150"/>
      <c r="AW140" s="150"/>
      <c r="AX140" s="150"/>
      <c r="AY140" s="150"/>
      <c r="BA140" s="150"/>
      <c r="BB140" s="150"/>
      <c r="BC140" s="150"/>
      <c r="BD140" s="150"/>
      <c r="BF140" s="150"/>
      <c r="BG140" s="150"/>
      <c r="BJ140" s="150"/>
      <c r="BK140" s="150"/>
      <c r="BL140" s="148"/>
      <c r="BM140" s="150"/>
      <c r="BO140" s="150"/>
      <c r="BP140" s="150"/>
      <c r="BQ140" s="148"/>
      <c r="BU140" s="148"/>
      <c r="CF140" s="154"/>
    </row>
    <row r="141" spans="10:84">
      <c r="J141" s="148"/>
      <c r="K141" s="148"/>
      <c r="L141" s="148"/>
      <c r="M141" s="148"/>
      <c r="AC141" s="150"/>
      <c r="AE141" s="150"/>
      <c r="AF141" s="150"/>
      <c r="AH141" s="150"/>
      <c r="AI141" s="150"/>
      <c r="AJ141" s="150"/>
      <c r="AL141" s="150"/>
      <c r="AM141" s="150"/>
      <c r="AN141" s="150"/>
      <c r="AP141" s="150"/>
      <c r="AQ141" s="150"/>
      <c r="AR141" s="150"/>
      <c r="AT141" s="150"/>
      <c r="AU141" s="150"/>
      <c r="AV141" s="150"/>
      <c r="AW141" s="150"/>
      <c r="AX141" s="150"/>
      <c r="AY141" s="150"/>
      <c r="BA141" s="150"/>
      <c r="BB141" s="150"/>
      <c r="BC141" s="150"/>
      <c r="BD141" s="150"/>
      <c r="BF141" s="150"/>
      <c r="BG141" s="150"/>
      <c r="BJ141" s="150"/>
      <c r="BK141" s="150"/>
      <c r="BL141" s="148"/>
      <c r="BM141" s="150"/>
      <c r="BO141" s="150"/>
      <c r="BP141" s="150"/>
      <c r="BQ141" s="148"/>
      <c r="BU141" s="148"/>
      <c r="CF141" s="154"/>
    </row>
    <row r="142" spans="10:84">
      <c r="J142" s="148"/>
      <c r="K142" s="148"/>
      <c r="L142" s="148"/>
      <c r="M142" s="148"/>
      <c r="AC142" s="150"/>
      <c r="AE142" s="150"/>
      <c r="AF142" s="150"/>
      <c r="AH142" s="150"/>
      <c r="AI142" s="150"/>
      <c r="AJ142" s="150"/>
      <c r="AL142" s="150"/>
      <c r="AM142" s="150"/>
      <c r="AN142" s="150"/>
      <c r="AP142" s="150"/>
      <c r="AQ142" s="150"/>
      <c r="AR142" s="150"/>
      <c r="AT142" s="150"/>
      <c r="AU142" s="150"/>
      <c r="AV142" s="150"/>
      <c r="AW142" s="150"/>
      <c r="AX142" s="150"/>
      <c r="AY142" s="150"/>
      <c r="BA142" s="150"/>
      <c r="BB142" s="150"/>
      <c r="BC142" s="150"/>
      <c r="BD142" s="150"/>
      <c r="BF142" s="150"/>
      <c r="BG142" s="150"/>
      <c r="BJ142" s="150"/>
      <c r="BK142" s="150"/>
      <c r="BL142" s="148"/>
      <c r="BM142" s="150"/>
      <c r="BO142" s="150"/>
      <c r="BP142" s="150"/>
      <c r="BQ142" s="148"/>
      <c r="BU142" s="148"/>
      <c r="CF142" s="154"/>
    </row>
    <row r="143" spans="10:84">
      <c r="J143" s="148"/>
      <c r="K143" s="148"/>
      <c r="L143" s="148"/>
      <c r="M143" s="148"/>
      <c r="AC143" s="150"/>
      <c r="AE143" s="150"/>
      <c r="AF143" s="150"/>
      <c r="AH143" s="150"/>
      <c r="AI143" s="150"/>
      <c r="AJ143" s="150"/>
      <c r="AL143" s="150"/>
      <c r="AM143" s="150"/>
      <c r="AN143" s="150"/>
      <c r="AP143" s="150"/>
      <c r="AQ143" s="150"/>
      <c r="AR143" s="150"/>
      <c r="AT143" s="150"/>
      <c r="AU143" s="150"/>
      <c r="AV143" s="150"/>
      <c r="AW143" s="150"/>
      <c r="AX143" s="150"/>
      <c r="AY143" s="150"/>
      <c r="BA143" s="150"/>
      <c r="BB143" s="150"/>
      <c r="BC143" s="150"/>
      <c r="BD143" s="150"/>
      <c r="BF143" s="150"/>
      <c r="BG143" s="150"/>
      <c r="BJ143" s="150"/>
      <c r="BK143" s="150"/>
      <c r="BL143" s="148"/>
      <c r="BM143" s="150"/>
      <c r="BO143" s="150"/>
      <c r="BP143" s="150"/>
      <c r="BQ143" s="148"/>
      <c r="BU143" s="148"/>
      <c r="CF143" s="154"/>
    </row>
    <row r="144" spans="10:84">
      <c r="J144" s="148"/>
      <c r="K144" s="148"/>
      <c r="L144" s="148"/>
      <c r="M144" s="148"/>
      <c r="AC144" s="150"/>
      <c r="AE144" s="150"/>
      <c r="AF144" s="150"/>
      <c r="AH144" s="150"/>
      <c r="AI144" s="150"/>
      <c r="AJ144" s="150"/>
      <c r="AL144" s="150"/>
      <c r="AM144" s="150"/>
      <c r="AN144" s="150"/>
      <c r="AP144" s="150"/>
      <c r="AQ144" s="150"/>
      <c r="AR144" s="150"/>
      <c r="AT144" s="150"/>
      <c r="AU144" s="150"/>
      <c r="AV144" s="150"/>
      <c r="AW144" s="150"/>
      <c r="AX144" s="150"/>
      <c r="AY144" s="150"/>
      <c r="BA144" s="150"/>
      <c r="BB144" s="150"/>
      <c r="BC144" s="150"/>
      <c r="BD144" s="150"/>
      <c r="BF144" s="150"/>
      <c r="BG144" s="150"/>
      <c r="BJ144" s="150"/>
      <c r="BK144" s="150"/>
      <c r="BL144" s="148"/>
      <c r="BM144" s="150"/>
      <c r="BO144" s="150"/>
      <c r="BP144" s="150"/>
      <c r="BQ144" s="148"/>
      <c r="BU144" s="148"/>
      <c r="CF144" s="154"/>
    </row>
    <row r="145" spans="10:84">
      <c r="J145" s="148"/>
      <c r="K145" s="148"/>
      <c r="L145" s="148"/>
      <c r="M145" s="148"/>
      <c r="AC145" s="150"/>
      <c r="AE145" s="150"/>
      <c r="AF145" s="150"/>
      <c r="AH145" s="150"/>
      <c r="AI145" s="150"/>
      <c r="AJ145" s="150"/>
      <c r="AL145" s="150"/>
      <c r="AM145" s="150"/>
      <c r="AN145" s="150"/>
      <c r="AP145" s="150"/>
      <c r="AQ145" s="150"/>
      <c r="AR145" s="150"/>
      <c r="AT145" s="150"/>
      <c r="AU145" s="150"/>
      <c r="AV145" s="150"/>
      <c r="AW145" s="150"/>
      <c r="AX145" s="150"/>
      <c r="AY145" s="150"/>
      <c r="BA145" s="150"/>
      <c r="BB145" s="150"/>
      <c r="BC145" s="150"/>
      <c r="BD145" s="150"/>
      <c r="BF145" s="150"/>
      <c r="BG145" s="150"/>
      <c r="BJ145" s="150"/>
      <c r="BK145" s="150"/>
      <c r="BL145" s="148"/>
      <c r="BM145" s="150"/>
      <c r="BO145" s="150"/>
      <c r="BP145" s="150"/>
      <c r="BQ145" s="148"/>
      <c r="BU145" s="148"/>
      <c r="CF145" s="154"/>
    </row>
    <row r="146" spans="10:84">
      <c r="J146" s="148"/>
      <c r="K146" s="148"/>
      <c r="L146" s="148"/>
      <c r="M146" s="148"/>
      <c r="AC146" s="150"/>
      <c r="AE146" s="150"/>
      <c r="AF146" s="150"/>
      <c r="AH146" s="150"/>
      <c r="AI146" s="150"/>
      <c r="AJ146" s="150"/>
      <c r="AL146" s="150"/>
      <c r="AM146" s="150"/>
      <c r="AN146" s="150"/>
      <c r="AP146" s="150"/>
      <c r="AQ146" s="150"/>
      <c r="AR146" s="150"/>
      <c r="AT146" s="150"/>
      <c r="AU146" s="150"/>
      <c r="AV146" s="150"/>
      <c r="AW146" s="150"/>
      <c r="AX146" s="150"/>
      <c r="AY146" s="150"/>
      <c r="BA146" s="150"/>
      <c r="BB146" s="150"/>
      <c r="BC146" s="150"/>
      <c r="BD146" s="150"/>
      <c r="BF146" s="150"/>
      <c r="BG146" s="150"/>
      <c r="BJ146" s="150"/>
      <c r="BK146" s="150"/>
      <c r="BL146" s="148"/>
      <c r="BM146" s="150"/>
      <c r="BO146" s="150"/>
      <c r="BP146" s="150"/>
      <c r="BQ146" s="148"/>
      <c r="BU146" s="148"/>
      <c r="CF146" s="154"/>
    </row>
    <row r="147" spans="10:84">
      <c r="J147" s="148"/>
      <c r="K147" s="148"/>
      <c r="L147" s="148"/>
      <c r="M147" s="148"/>
      <c r="AC147" s="150"/>
      <c r="AE147" s="150"/>
      <c r="AF147" s="150"/>
      <c r="AH147" s="150"/>
      <c r="AI147" s="150"/>
      <c r="AJ147" s="150"/>
      <c r="AL147" s="150"/>
      <c r="AM147" s="150"/>
      <c r="AN147" s="150"/>
      <c r="AP147" s="150"/>
      <c r="AQ147" s="150"/>
      <c r="AR147" s="150"/>
      <c r="AT147" s="150"/>
      <c r="AU147" s="150"/>
      <c r="AV147" s="150"/>
      <c r="AW147" s="150"/>
      <c r="AX147" s="150"/>
      <c r="AY147" s="150"/>
      <c r="BA147" s="150"/>
      <c r="BB147" s="150"/>
      <c r="BC147" s="150"/>
      <c r="BD147" s="150"/>
      <c r="BF147" s="150"/>
      <c r="BG147" s="150"/>
      <c r="BJ147" s="150"/>
      <c r="BK147" s="150"/>
      <c r="BL147" s="148"/>
      <c r="BM147" s="150"/>
      <c r="BO147" s="150"/>
      <c r="BP147" s="150"/>
      <c r="BQ147" s="148"/>
      <c r="BU147" s="148"/>
      <c r="CF147" s="154"/>
    </row>
    <row r="148" spans="10:84">
      <c r="J148" s="148"/>
      <c r="K148" s="148"/>
      <c r="L148" s="148"/>
      <c r="M148" s="148"/>
      <c r="AC148" s="150"/>
      <c r="AE148" s="150"/>
      <c r="AF148" s="150"/>
      <c r="AH148" s="150"/>
      <c r="AI148" s="150"/>
      <c r="AJ148" s="150"/>
      <c r="AL148" s="150"/>
      <c r="AM148" s="150"/>
      <c r="AN148" s="150"/>
      <c r="AP148" s="150"/>
      <c r="AQ148" s="150"/>
      <c r="AR148" s="150"/>
      <c r="AT148" s="150"/>
      <c r="AU148" s="150"/>
      <c r="AV148" s="150"/>
      <c r="AW148" s="150"/>
      <c r="AX148" s="150"/>
      <c r="AY148" s="150"/>
      <c r="BA148" s="150"/>
      <c r="BB148" s="150"/>
      <c r="BC148" s="150"/>
      <c r="BD148" s="150"/>
      <c r="BF148" s="150"/>
      <c r="BG148" s="150"/>
      <c r="BJ148" s="150"/>
      <c r="BK148" s="150"/>
      <c r="BL148" s="148"/>
      <c r="BM148" s="150"/>
      <c r="BO148" s="150"/>
      <c r="BP148" s="150"/>
      <c r="BQ148" s="148"/>
      <c r="BU148" s="148"/>
      <c r="CF148" s="154"/>
    </row>
    <row r="149" spans="10:84">
      <c r="J149" s="148"/>
      <c r="K149" s="148"/>
      <c r="L149" s="148"/>
      <c r="M149" s="148"/>
      <c r="AC149" s="150"/>
      <c r="AE149" s="150"/>
      <c r="AF149" s="150"/>
      <c r="AH149" s="150"/>
      <c r="AI149" s="150"/>
      <c r="AJ149" s="150"/>
      <c r="AL149" s="150"/>
      <c r="AM149" s="150"/>
      <c r="AN149" s="150"/>
      <c r="AP149" s="150"/>
      <c r="AQ149" s="150"/>
      <c r="AR149" s="150"/>
      <c r="AT149" s="150"/>
      <c r="AU149" s="150"/>
      <c r="AV149" s="150"/>
      <c r="AW149" s="150"/>
      <c r="AX149" s="150"/>
      <c r="AY149" s="150"/>
      <c r="BA149" s="150"/>
      <c r="BB149" s="150"/>
      <c r="BC149" s="150"/>
      <c r="BD149" s="150"/>
      <c r="BF149" s="150"/>
      <c r="BG149" s="150"/>
      <c r="BJ149" s="150"/>
      <c r="BK149" s="150"/>
      <c r="BL149" s="148"/>
      <c r="BM149" s="150"/>
      <c r="BO149" s="150"/>
      <c r="BP149" s="150"/>
      <c r="BQ149" s="148"/>
      <c r="BU149" s="148"/>
      <c r="CF149" s="154"/>
    </row>
    <row r="150" spans="10:84">
      <c r="J150" s="148"/>
      <c r="K150" s="148"/>
      <c r="L150" s="148"/>
      <c r="M150" s="148"/>
      <c r="AC150" s="150"/>
      <c r="AE150" s="150"/>
      <c r="AF150" s="150"/>
      <c r="AH150" s="150"/>
      <c r="AI150" s="150"/>
      <c r="AJ150" s="150"/>
      <c r="AL150" s="150"/>
      <c r="AM150" s="150"/>
      <c r="AN150" s="150"/>
      <c r="AP150" s="150"/>
      <c r="AQ150" s="150"/>
      <c r="AR150" s="150"/>
      <c r="AT150" s="150"/>
      <c r="AU150" s="150"/>
      <c r="AV150" s="150"/>
      <c r="AW150" s="150"/>
      <c r="AX150" s="150"/>
      <c r="AY150" s="150"/>
      <c r="BA150" s="150"/>
      <c r="BB150" s="150"/>
      <c r="BC150" s="150"/>
      <c r="BD150" s="150"/>
      <c r="BF150" s="150"/>
      <c r="BG150" s="150"/>
      <c r="BJ150" s="150"/>
      <c r="BK150" s="150"/>
      <c r="BL150" s="148"/>
      <c r="BM150" s="150"/>
      <c r="BO150" s="150"/>
      <c r="BP150" s="150"/>
      <c r="BQ150" s="148"/>
      <c r="BU150" s="148"/>
      <c r="CF150" s="154"/>
    </row>
    <row r="151" spans="10:84">
      <c r="J151" s="148"/>
      <c r="K151" s="148"/>
      <c r="L151" s="148"/>
      <c r="M151" s="148"/>
      <c r="AC151" s="150"/>
      <c r="AE151" s="150"/>
      <c r="AF151" s="150"/>
      <c r="AH151" s="150"/>
      <c r="AI151" s="150"/>
      <c r="AJ151" s="150"/>
      <c r="AL151" s="150"/>
      <c r="AM151" s="150"/>
      <c r="AN151" s="150"/>
      <c r="AP151" s="150"/>
      <c r="AQ151" s="150"/>
      <c r="AR151" s="150"/>
      <c r="AT151" s="150"/>
      <c r="AU151" s="150"/>
      <c r="AV151" s="150"/>
      <c r="AW151" s="150"/>
      <c r="AX151" s="150"/>
      <c r="AY151" s="150"/>
      <c r="BA151" s="150"/>
      <c r="BB151" s="150"/>
      <c r="BC151" s="150"/>
      <c r="BD151" s="150"/>
      <c r="BF151" s="150"/>
      <c r="BG151" s="150"/>
      <c r="BJ151" s="150"/>
      <c r="BK151" s="150"/>
      <c r="BL151" s="148"/>
      <c r="BM151" s="150"/>
      <c r="BO151" s="150"/>
      <c r="BP151" s="150"/>
      <c r="BQ151" s="148"/>
      <c r="BU151" s="148"/>
      <c r="CF151" s="154"/>
    </row>
    <row r="152" spans="10:84">
      <c r="J152" s="148"/>
      <c r="K152" s="148"/>
      <c r="L152" s="148"/>
      <c r="M152" s="148"/>
      <c r="AC152" s="150"/>
      <c r="AE152" s="150"/>
      <c r="AF152" s="150"/>
      <c r="AH152" s="150"/>
      <c r="AI152" s="150"/>
      <c r="AJ152" s="150"/>
      <c r="AL152" s="150"/>
      <c r="AM152" s="150"/>
      <c r="AN152" s="150"/>
      <c r="AP152" s="150"/>
      <c r="AQ152" s="150"/>
      <c r="AR152" s="150"/>
      <c r="AT152" s="150"/>
      <c r="AU152" s="150"/>
      <c r="AV152" s="150"/>
      <c r="AW152" s="150"/>
      <c r="AX152" s="150"/>
      <c r="AY152" s="150"/>
      <c r="BA152" s="150"/>
      <c r="BB152" s="150"/>
      <c r="BC152" s="150"/>
      <c r="BD152" s="150"/>
      <c r="BF152" s="150"/>
      <c r="BG152" s="150"/>
      <c r="BJ152" s="150"/>
      <c r="BK152" s="150"/>
      <c r="BL152" s="148"/>
      <c r="BM152" s="150"/>
      <c r="BO152" s="150"/>
      <c r="BP152" s="150"/>
      <c r="BQ152" s="148"/>
      <c r="BU152" s="148"/>
      <c r="CF152" s="154"/>
    </row>
    <row r="153" spans="10:84">
      <c r="J153" s="148"/>
      <c r="K153" s="148"/>
      <c r="L153" s="148"/>
      <c r="M153" s="148"/>
      <c r="AC153" s="150"/>
      <c r="AE153" s="150"/>
      <c r="AF153" s="150"/>
      <c r="AH153" s="150"/>
      <c r="AI153" s="150"/>
      <c r="AJ153" s="150"/>
      <c r="AL153" s="150"/>
      <c r="AM153" s="150"/>
      <c r="AN153" s="150"/>
      <c r="AP153" s="150"/>
      <c r="AQ153" s="150"/>
      <c r="AR153" s="150"/>
      <c r="AT153" s="150"/>
      <c r="AU153" s="150"/>
      <c r="AV153" s="150"/>
      <c r="AW153" s="150"/>
      <c r="AX153" s="150"/>
      <c r="AY153" s="150"/>
      <c r="BA153" s="150"/>
      <c r="BB153" s="150"/>
      <c r="BC153" s="150"/>
      <c r="BD153" s="150"/>
      <c r="BF153" s="150"/>
      <c r="BG153" s="150"/>
      <c r="BJ153" s="150"/>
      <c r="BK153" s="150"/>
      <c r="BL153" s="148"/>
      <c r="BM153" s="150"/>
      <c r="BO153" s="150"/>
      <c r="BP153" s="150"/>
      <c r="BQ153" s="148"/>
      <c r="BU153" s="148"/>
      <c r="CF153" s="154"/>
    </row>
    <row r="154" spans="10:84">
      <c r="J154" s="148"/>
      <c r="K154" s="148"/>
      <c r="L154" s="148"/>
      <c r="M154" s="148"/>
      <c r="AC154" s="150"/>
      <c r="AE154" s="150"/>
      <c r="AF154" s="150"/>
      <c r="AH154" s="150"/>
      <c r="AI154" s="150"/>
      <c r="AJ154" s="150"/>
      <c r="AL154" s="150"/>
      <c r="AM154" s="150"/>
      <c r="AN154" s="150"/>
      <c r="AP154" s="150"/>
      <c r="AQ154" s="150"/>
      <c r="AR154" s="150"/>
      <c r="AT154" s="150"/>
      <c r="AU154" s="150"/>
      <c r="AV154" s="150"/>
      <c r="AW154" s="150"/>
      <c r="AX154" s="150"/>
      <c r="AY154" s="150"/>
      <c r="BA154" s="150"/>
      <c r="BB154" s="150"/>
      <c r="BC154" s="150"/>
      <c r="BD154" s="150"/>
      <c r="BF154" s="150"/>
      <c r="BG154" s="150"/>
      <c r="BJ154" s="150"/>
      <c r="BK154" s="150"/>
      <c r="BL154" s="148"/>
      <c r="BM154" s="150"/>
      <c r="BO154" s="150"/>
      <c r="BP154" s="150"/>
      <c r="BQ154" s="148"/>
      <c r="BU154" s="148"/>
      <c r="CF154" s="154"/>
    </row>
    <row r="155" spans="10:84">
      <c r="J155" s="148"/>
      <c r="K155" s="148"/>
      <c r="L155" s="148"/>
      <c r="M155" s="148"/>
      <c r="AC155" s="150"/>
      <c r="AE155" s="150"/>
      <c r="AF155" s="150"/>
      <c r="AH155" s="150"/>
      <c r="AI155" s="150"/>
      <c r="AJ155" s="150"/>
      <c r="AL155" s="150"/>
      <c r="AM155" s="150"/>
      <c r="AN155" s="150"/>
      <c r="AP155" s="150"/>
      <c r="AQ155" s="150"/>
      <c r="AR155" s="150"/>
      <c r="AT155" s="150"/>
      <c r="AU155" s="150"/>
      <c r="AV155" s="150"/>
      <c r="AW155" s="150"/>
      <c r="AX155" s="150"/>
      <c r="AY155" s="150"/>
      <c r="BA155" s="150"/>
      <c r="BB155" s="150"/>
      <c r="BC155" s="150"/>
      <c r="BD155" s="150"/>
      <c r="BF155" s="150"/>
      <c r="BG155" s="150"/>
      <c r="BJ155" s="150"/>
      <c r="BK155" s="150"/>
      <c r="BL155" s="148"/>
      <c r="BM155" s="150"/>
      <c r="BO155" s="150"/>
      <c r="BP155" s="150"/>
      <c r="BQ155" s="148"/>
      <c r="BU155" s="148"/>
      <c r="CF155" s="154"/>
    </row>
    <row r="156" spans="10:84">
      <c r="J156" s="148"/>
      <c r="K156" s="148"/>
      <c r="L156" s="148"/>
      <c r="M156" s="148"/>
      <c r="AC156" s="150"/>
      <c r="AE156" s="150"/>
      <c r="AF156" s="150"/>
      <c r="AH156" s="150"/>
      <c r="AI156" s="150"/>
      <c r="AJ156" s="150"/>
      <c r="AL156" s="150"/>
      <c r="AM156" s="150"/>
      <c r="AN156" s="150"/>
      <c r="AP156" s="150"/>
      <c r="AQ156" s="150"/>
      <c r="AR156" s="150"/>
      <c r="AT156" s="150"/>
      <c r="AU156" s="150"/>
      <c r="AV156" s="150"/>
      <c r="AW156" s="150"/>
      <c r="AX156" s="150"/>
      <c r="AY156" s="150"/>
      <c r="BA156" s="150"/>
      <c r="BB156" s="150"/>
      <c r="BC156" s="150"/>
      <c r="BD156" s="150"/>
      <c r="BF156" s="150"/>
      <c r="BG156" s="150"/>
      <c r="BJ156" s="150"/>
      <c r="BK156" s="150"/>
      <c r="BL156" s="148"/>
      <c r="BM156" s="150"/>
      <c r="BO156" s="150"/>
      <c r="BP156" s="150"/>
      <c r="BQ156" s="148"/>
      <c r="BU156" s="148"/>
      <c r="CF156" s="154"/>
    </row>
    <row r="157" spans="10:84">
      <c r="J157" s="148"/>
      <c r="K157" s="148"/>
      <c r="L157" s="148"/>
      <c r="M157" s="148"/>
      <c r="AC157" s="150"/>
      <c r="AE157" s="150"/>
      <c r="AF157" s="150"/>
      <c r="AH157" s="150"/>
      <c r="AI157" s="150"/>
      <c r="AJ157" s="150"/>
      <c r="AL157" s="150"/>
      <c r="AM157" s="150"/>
      <c r="AN157" s="150"/>
      <c r="AP157" s="150"/>
      <c r="AQ157" s="150"/>
      <c r="AR157" s="150"/>
      <c r="AT157" s="150"/>
      <c r="AU157" s="150"/>
      <c r="AV157" s="150"/>
      <c r="AW157" s="150"/>
      <c r="AX157" s="150"/>
      <c r="AY157" s="150"/>
      <c r="BA157" s="150"/>
      <c r="BB157" s="150"/>
      <c r="BC157" s="150"/>
      <c r="BD157" s="150"/>
      <c r="BF157" s="150"/>
      <c r="BG157" s="150"/>
      <c r="BJ157" s="150"/>
      <c r="BK157" s="150"/>
      <c r="BL157" s="148"/>
      <c r="BM157" s="150"/>
      <c r="BO157" s="150"/>
      <c r="BP157" s="150"/>
      <c r="BQ157" s="148"/>
      <c r="BU157" s="148"/>
      <c r="CF157" s="154"/>
    </row>
    <row r="158" spans="10:84">
      <c r="J158" s="148"/>
      <c r="K158" s="148"/>
      <c r="L158" s="148"/>
      <c r="M158" s="148"/>
      <c r="AC158" s="150"/>
      <c r="AE158" s="150"/>
      <c r="AF158" s="150"/>
      <c r="AH158" s="150"/>
      <c r="AI158" s="150"/>
      <c r="AJ158" s="150"/>
      <c r="AL158" s="150"/>
      <c r="AM158" s="150"/>
      <c r="AN158" s="150"/>
      <c r="AP158" s="150"/>
      <c r="AQ158" s="150"/>
      <c r="AR158" s="150"/>
      <c r="AT158" s="150"/>
      <c r="AU158" s="150"/>
      <c r="AV158" s="150"/>
      <c r="AW158" s="150"/>
      <c r="AX158" s="150"/>
      <c r="AY158" s="150"/>
      <c r="BA158" s="150"/>
      <c r="BB158" s="150"/>
      <c r="BC158" s="150"/>
      <c r="BD158" s="150"/>
      <c r="BF158" s="150"/>
      <c r="BG158" s="150"/>
      <c r="BJ158" s="150"/>
      <c r="BK158" s="150"/>
      <c r="BL158" s="148"/>
      <c r="BM158" s="150"/>
      <c r="BO158" s="150"/>
      <c r="BP158" s="150"/>
      <c r="BQ158" s="148"/>
      <c r="BU158" s="148"/>
      <c r="CF158" s="154"/>
    </row>
    <row r="159" spans="10:84">
      <c r="J159" s="148"/>
      <c r="K159" s="148"/>
      <c r="L159" s="148"/>
      <c r="M159" s="148"/>
      <c r="AC159" s="150"/>
      <c r="AE159" s="150"/>
      <c r="AF159" s="150"/>
      <c r="AH159" s="150"/>
      <c r="AI159" s="150"/>
      <c r="AJ159" s="150"/>
      <c r="AL159" s="150"/>
      <c r="AM159" s="150"/>
      <c r="AN159" s="150"/>
      <c r="AP159" s="150"/>
      <c r="AQ159" s="150"/>
      <c r="AR159" s="150"/>
      <c r="AT159" s="150"/>
      <c r="AU159" s="150"/>
      <c r="AV159" s="150"/>
      <c r="AW159" s="150"/>
      <c r="AX159" s="150"/>
      <c r="AY159" s="150"/>
      <c r="BA159" s="150"/>
      <c r="BB159" s="150"/>
      <c r="BC159" s="150"/>
      <c r="BD159" s="150"/>
      <c r="BF159" s="150"/>
      <c r="BG159" s="150"/>
      <c r="BJ159" s="150"/>
      <c r="BK159" s="150"/>
      <c r="BL159" s="148"/>
      <c r="BM159" s="150"/>
      <c r="BO159" s="150"/>
      <c r="BP159" s="150"/>
      <c r="BQ159" s="148"/>
      <c r="BU159" s="148"/>
      <c r="CF159" s="154"/>
    </row>
    <row r="160" spans="10:84">
      <c r="J160" s="148"/>
      <c r="K160" s="148"/>
      <c r="L160" s="148"/>
      <c r="M160" s="148"/>
      <c r="AC160" s="150"/>
      <c r="AE160" s="150"/>
      <c r="AF160" s="150"/>
      <c r="AH160" s="150"/>
      <c r="AI160" s="150"/>
      <c r="AJ160" s="150"/>
      <c r="AL160" s="150"/>
      <c r="AM160" s="150"/>
      <c r="AN160" s="150"/>
      <c r="AP160" s="150"/>
      <c r="AQ160" s="150"/>
      <c r="AR160" s="150"/>
      <c r="AT160" s="150"/>
      <c r="AU160" s="150"/>
      <c r="AV160" s="150"/>
      <c r="AW160" s="150"/>
      <c r="AX160" s="150"/>
      <c r="AY160" s="150"/>
      <c r="BA160" s="150"/>
      <c r="BB160" s="150"/>
      <c r="BC160" s="150"/>
      <c r="BD160" s="150"/>
      <c r="BF160" s="150"/>
      <c r="BG160" s="150"/>
      <c r="BJ160" s="150"/>
      <c r="BK160" s="150"/>
      <c r="BL160" s="148"/>
      <c r="BM160" s="150"/>
      <c r="BO160" s="150"/>
      <c r="BP160" s="150"/>
      <c r="BQ160" s="148"/>
      <c r="BU160" s="148"/>
      <c r="CF160" s="154"/>
    </row>
    <row r="161" spans="2:220">
      <c r="J161" s="148"/>
      <c r="K161" s="148"/>
      <c r="L161" s="148"/>
      <c r="M161" s="148"/>
      <c r="AC161" s="150"/>
      <c r="AE161" s="150"/>
      <c r="AF161" s="150"/>
      <c r="AH161" s="150"/>
      <c r="AI161" s="150"/>
      <c r="AJ161" s="150"/>
      <c r="AL161" s="150"/>
      <c r="AM161" s="150"/>
      <c r="AN161" s="150"/>
      <c r="AP161" s="150"/>
      <c r="AQ161" s="150"/>
      <c r="AR161" s="150"/>
      <c r="AT161" s="150"/>
      <c r="AU161" s="150"/>
      <c r="AV161" s="150"/>
      <c r="AW161" s="150"/>
      <c r="AX161" s="150"/>
      <c r="AY161" s="150"/>
      <c r="BA161" s="150"/>
      <c r="BB161" s="150"/>
      <c r="BC161" s="150"/>
      <c r="BD161" s="150"/>
      <c r="BF161" s="150"/>
      <c r="BG161" s="150"/>
      <c r="BJ161" s="150"/>
      <c r="BK161" s="150"/>
      <c r="BL161" s="148"/>
      <c r="BM161" s="150"/>
      <c r="BO161" s="150"/>
      <c r="BP161" s="150"/>
      <c r="BQ161" s="148"/>
      <c r="BU161" s="148"/>
      <c r="CF161" s="154"/>
    </row>
    <row r="162" spans="2:220">
      <c r="J162" s="148"/>
      <c r="K162" s="148"/>
      <c r="L162" s="148"/>
      <c r="M162" s="148"/>
      <c r="AC162" s="150"/>
      <c r="AE162" s="150"/>
      <c r="AF162" s="150"/>
      <c r="AH162" s="150"/>
      <c r="AI162" s="150"/>
      <c r="AJ162" s="150"/>
      <c r="AL162" s="150"/>
      <c r="AM162" s="150"/>
      <c r="AN162" s="150"/>
      <c r="AP162" s="150"/>
      <c r="AQ162" s="150"/>
      <c r="AR162" s="150"/>
      <c r="AT162" s="150"/>
      <c r="AU162" s="150"/>
      <c r="AV162" s="150"/>
      <c r="AW162" s="150"/>
      <c r="AX162" s="150"/>
      <c r="AY162" s="150"/>
      <c r="BA162" s="150"/>
      <c r="BB162" s="150"/>
      <c r="BC162" s="150"/>
      <c r="BD162" s="150"/>
      <c r="BF162" s="150"/>
      <c r="BG162" s="150"/>
      <c r="BJ162" s="150"/>
      <c r="BK162" s="150"/>
      <c r="BL162" s="148"/>
      <c r="BM162" s="150"/>
      <c r="BO162" s="150"/>
      <c r="BP162" s="150"/>
      <c r="BQ162" s="148"/>
      <c r="BU162" s="148"/>
      <c r="CF162" s="154"/>
    </row>
    <row r="163" spans="2:220" s="162" customFormat="1">
      <c r="B163" s="146"/>
      <c r="C163" s="146"/>
      <c r="D163" s="146"/>
      <c r="E163" s="146"/>
      <c r="F163" s="146"/>
      <c r="G163" s="146"/>
      <c r="H163" s="146"/>
      <c r="I163" s="147"/>
      <c r="J163" s="148"/>
      <c r="K163" s="148"/>
      <c r="L163" s="148"/>
      <c r="M163" s="148"/>
      <c r="N163" s="156"/>
      <c r="O163" s="149"/>
      <c r="P163" s="149"/>
      <c r="Q163" s="149"/>
      <c r="R163" s="149"/>
      <c r="S163" s="149"/>
      <c r="T163" s="149"/>
      <c r="U163" s="149"/>
      <c r="V163" s="149"/>
      <c r="W163" s="146"/>
      <c r="X163" s="149"/>
      <c r="Y163" s="149"/>
      <c r="Z163" s="149"/>
      <c r="AA163" s="149"/>
      <c r="AB163" s="147"/>
      <c r="AC163" s="150"/>
      <c r="AD163" s="151"/>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1"/>
      <c r="BA163" s="150"/>
      <c r="BB163" s="150"/>
      <c r="BC163" s="150"/>
      <c r="BD163" s="150"/>
      <c r="BE163" s="151"/>
      <c r="BF163" s="150"/>
      <c r="BG163" s="150"/>
      <c r="BH163" s="151"/>
      <c r="BI163" s="151"/>
      <c r="BJ163" s="150"/>
      <c r="BK163" s="150"/>
      <c r="BL163" s="148"/>
      <c r="BM163" s="150"/>
      <c r="BN163" s="151"/>
      <c r="BO163" s="150"/>
      <c r="BP163" s="150"/>
      <c r="BQ163" s="148"/>
      <c r="BR163" s="151"/>
      <c r="BS163" s="151"/>
      <c r="BT163" s="151"/>
      <c r="BU163" s="148"/>
      <c r="BV163" s="147"/>
      <c r="BW163" s="147"/>
      <c r="BX163" s="147"/>
      <c r="BY163" s="152"/>
      <c r="BZ163" s="156"/>
      <c r="CA163" s="147"/>
      <c r="CB163" s="153"/>
      <c r="CC163" s="132"/>
      <c r="CD163" s="147"/>
      <c r="CE163" s="147"/>
      <c r="CF163" s="154"/>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132"/>
      <c r="EG163" s="132"/>
      <c r="EH163" s="132"/>
      <c r="EI163" s="132"/>
      <c r="EJ163" s="132"/>
      <c r="EK163" s="132"/>
      <c r="EL163" s="132"/>
      <c r="EM163" s="132"/>
      <c r="EN163" s="132"/>
      <c r="EO163" s="132"/>
      <c r="EP163" s="132"/>
      <c r="EQ163" s="132"/>
      <c r="ER163" s="132"/>
      <c r="ES163" s="132"/>
      <c r="ET163" s="132"/>
      <c r="EU163" s="132"/>
      <c r="EV163" s="132"/>
      <c r="EW163" s="132"/>
      <c r="EX163" s="132"/>
      <c r="EY163" s="132"/>
      <c r="EZ163" s="132"/>
      <c r="FA163" s="132"/>
      <c r="FB163" s="132"/>
      <c r="FC163" s="132"/>
      <c r="FD163" s="132"/>
      <c r="FE163" s="132"/>
      <c r="FF163" s="132"/>
      <c r="FG163" s="132"/>
      <c r="FH163" s="132"/>
      <c r="FI163" s="132"/>
      <c r="FJ163" s="132"/>
      <c r="FK163" s="132"/>
      <c r="FL163" s="132"/>
      <c r="FM163" s="132"/>
      <c r="FN163" s="132"/>
      <c r="FO163" s="132"/>
      <c r="FP163" s="132"/>
      <c r="FQ163" s="132"/>
      <c r="FR163" s="132"/>
      <c r="FS163" s="132"/>
      <c r="FT163" s="132"/>
      <c r="FU163" s="132"/>
      <c r="FV163" s="132"/>
      <c r="FW163" s="132"/>
      <c r="FX163" s="132"/>
      <c r="FY163" s="132"/>
      <c r="FZ163" s="132"/>
      <c r="GA163" s="132"/>
      <c r="GB163" s="132"/>
      <c r="GC163" s="132"/>
      <c r="GD163" s="132"/>
      <c r="GE163" s="132"/>
      <c r="GF163" s="132"/>
      <c r="GG163" s="132"/>
      <c r="GH163" s="132"/>
      <c r="GI163" s="132"/>
      <c r="GJ163" s="132"/>
      <c r="GK163" s="132"/>
      <c r="GL163" s="132"/>
      <c r="GM163" s="132"/>
      <c r="GN163" s="132"/>
      <c r="GO163" s="132"/>
      <c r="GP163" s="132"/>
      <c r="GQ163" s="132"/>
      <c r="GR163" s="132"/>
      <c r="GS163" s="132"/>
      <c r="GT163" s="132"/>
      <c r="GU163" s="132"/>
      <c r="GV163" s="132"/>
      <c r="GW163" s="132"/>
      <c r="GX163" s="132"/>
      <c r="GY163" s="132"/>
      <c r="GZ163" s="132"/>
      <c r="HA163" s="132"/>
      <c r="HB163" s="132"/>
      <c r="HC163" s="132"/>
      <c r="HD163" s="132"/>
      <c r="HE163" s="132"/>
      <c r="HF163" s="132"/>
      <c r="HG163" s="132"/>
      <c r="HH163" s="132"/>
      <c r="HI163" s="132"/>
      <c r="HJ163" s="132"/>
      <c r="HK163" s="132"/>
      <c r="HL163" s="132"/>
    </row>
    <row r="164" spans="2:220" s="162" customFormat="1">
      <c r="B164" s="146"/>
      <c r="C164" s="146"/>
      <c r="D164" s="146"/>
      <c r="E164" s="146"/>
      <c r="F164" s="146"/>
      <c r="G164" s="146"/>
      <c r="H164" s="146"/>
      <c r="I164" s="147"/>
      <c r="J164" s="148"/>
      <c r="K164" s="148"/>
      <c r="L164" s="148"/>
      <c r="M164" s="148"/>
      <c r="N164" s="156"/>
      <c r="O164" s="149"/>
      <c r="P164" s="149"/>
      <c r="Q164" s="149"/>
      <c r="R164" s="149"/>
      <c r="S164" s="149"/>
      <c r="T164" s="149"/>
      <c r="U164" s="149"/>
      <c r="V164" s="149"/>
      <c r="W164" s="146"/>
      <c r="X164" s="149"/>
      <c r="Y164" s="149"/>
      <c r="Z164" s="149"/>
      <c r="AA164" s="149"/>
      <c r="AB164" s="147"/>
      <c r="AC164" s="150"/>
      <c r="AD164" s="151"/>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1"/>
      <c r="BA164" s="150"/>
      <c r="BB164" s="150"/>
      <c r="BC164" s="150"/>
      <c r="BD164" s="150"/>
      <c r="BE164" s="151"/>
      <c r="BF164" s="150"/>
      <c r="BG164" s="150"/>
      <c r="BH164" s="151"/>
      <c r="BI164" s="151"/>
      <c r="BJ164" s="150"/>
      <c r="BK164" s="150"/>
      <c r="BL164" s="148"/>
      <c r="BM164" s="150"/>
      <c r="BN164" s="151"/>
      <c r="BO164" s="150"/>
      <c r="BP164" s="150"/>
      <c r="BQ164" s="148"/>
      <c r="BR164" s="151"/>
      <c r="BS164" s="151"/>
      <c r="BT164" s="151"/>
      <c r="BU164" s="148"/>
      <c r="BV164" s="147"/>
      <c r="BW164" s="147"/>
      <c r="BX164" s="147"/>
      <c r="BY164" s="152"/>
      <c r="BZ164" s="156"/>
      <c r="CA164" s="147"/>
      <c r="CB164" s="153"/>
      <c r="CC164" s="132"/>
      <c r="CD164" s="147"/>
      <c r="CE164" s="147"/>
      <c r="CF164" s="154"/>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132"/>
      <c r="EG164" s="132"/>
      <c r="EH164" s="132"/>
      <c r="EI164" s="132"/>
      <c r="EJ164" s="132"/>
      <c r="EK164" s="132"/>
      <c r="EL164" s="132"/>
      <c r="EM164" s="132"/>
      <c r="EN164" s="132"/>
      <c r="EO164" s="132"/>
      <c r="EP164" s="132"/>
      <c r="EQ164" s="132"/>
      <c r="ER164" s="132"/>
      <c r="ES164" s="132"/>
      <c r="ET164" s="132"/>
      <c r="EU164" s="132"/>
      <c r="EV164" s="132"/>
      <c r="EW164" s="132"/>
      <c r="EX164" s="132"/>
      <c r="EY164" s="132"/>
      <c r="EZ164" s="132"/>
      <c r="FA164" s="132"/>
      <c r="FB164" s="132"/>
      <c r="FC164" s="132"/>
      <c r="FD164" s="132"/>
      <c r="FE164" s="132"/>
      <c r="FF164" s="132"/>
      <c r="FG164" s="132"/>
      <c r="FH164" s="132"/>
      <c r="FI164" s="132"/>
      <c r="FJ164" s="132"/>
      <c r="FK164" s="132"/>
      <c r="FL164" s="132"/>
      <c r="FM164" s="132"/>
      <c r="FN164" s="132"/>
      <c r="FO164" s="132"/>
      <c r="FP164" s="132"/>
      <c r="FQ164" s="132"/>
      <c r="FR164" s="132"/>
      <c r="FS164" s="132"/>
      <c r="FT164" s="132"/>
      <c r="FU164" s="132"/>
      <c r="FV164" s="132"/>
      <c r="FW164" s="132"/>
      <c r="FX164" s="132"/>
      <c r="FY164" s="132"/>
      <c r="FZ164" s="132"/>
      <c r="GA164" s="132"/>
      <c r="GB164" s="132"/>
      <c r="GC164" s="132"/>
      <c r="GD164" s="132"/>
      <c r="GE164" s="132"/>
      <c r="GF164" s="132"/>
      <c r="GG164" s="132"/>
      <c r="GH164" s="132"/>
      <c r="GI164" s="132"/>
      <c r="GJ164" s="132"/>
      <c r="GK164" s="132"/>
      <c r="GL164" s="132"/>
      <c r="GM164" s="132"/>
      <c r="GN164" s="132"/>
      <c r="GO164" s="132"/>
      <c r="GP164" s="132"/>
      <c r="GQ164" s="132"/>
      <c r="GR164" s="132"/>
      <c r="GS164" s="132"/>
      <c r="GT164" s="132"/>
      <c r="GU164" s="132"/>
      <c r="GV164" s="132"/>
      <c r="GW164" s="132"/>
      <c r="GX164" s="132"/>
      <c r="GY164" s="132"/>
      <c r="GZ164" s="132"/>
      <c r="HA164" s="132"/>
      <c r="HB164" s="132"/>
      <c r="HC164" s="132"/>
      <c r="HD164" s="132"/>
      <c r="HE164" s="132"/>
      <c r="HF164" s="132"/>
      <c r="HG164" s="132"/>
      <c r="HH164" s="132"/>
      <c r="HI164" s="132"/>
      <c r="HJ164" s="132"/>
      <c r="HK164" s="132"/>
      <c r="HL164" s="132"/>
    </row>
    <row r="165" spans="2:220" s="162" customFormat="1">
      <c r="B165" s="146"/>
      <c r="C165" s="146"/>
      <c r="D165" s="146"/>
      <c r="E165" s="146"/>
      <c r="F165" s="146"/>
      <c r="G165" s="146"/>
      <c r="H165" s="146"/>
      <c r="I165" s="147"/>
      <c r="J165" s="148"/>
      <c r="K165" s="148"/>
      <c r="L165" s="148"/>
      <c r="M165" s="148"/>
      <c r="N165" s="156"/>
      <c r="O165" s="149"/>
      <c r="P165" s="149"/>
      <c r="Q165" s="149"/>
      <c r="R165" s="149"/>
      <c r="S165" s="149"/>
      <c r="T165" s="149"/>
      <c r="U165" s="149"/>
      <c r="V165" s="149"/>
      <c r="W165" s="146"/>
      <c r="X165" s="149"/>
      <c r="Y165" s="149"/>
      <c r="Z165" s="149"/>
      <c r="AA165" s="149"/>
      <c r="AB165" s="147"/>
      <c r="AC165" s="150"/>
      <c r="AD165" s="151"/>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1"/>
      <c r="BA165" s="150"/>
      <c r="BB165" s="150"/>
      <c r="BC165" s="150"/>
      <c r="BD165" s="150"/>
      <c r="BE165" s="151"/>
      <c r="BF165" s="150"/>
      <c r="BG165" s="150"/>
      <c r="BH165" s="151"/>
      <c r="BI165" s="151"/>
      <c r="BJ165" s="150"/>
      <c r="BK165" s="150"/>
      <c r="BL165" s="148"/>
      <c r="BM165" s="150"/>
      <c r="BN165" s="151"/>
      <c r="BO165" s="150"/>
      <c r="BP165" s="150"/>
      <c r="BQ165" s="148"/>
      <c r="BR165" s="151"/>
      <c r="BS165" s="151"/>
      <c r="BT165" s="151"/>
      <c r="BU165" s="148"/>
      <c r="BV165" s="147"/>
      <c r="BW165" s="147"/>
      <c r="BX165" s="147"/>
      <c r="BY165" s="152"/>
      <c r="BZ165" s="156"/>
      <c r="CA165" s="147"/>
      <c r="CB165" s="153"/>
      <c r="CC165" s="132"/>
      <c r="CD165" s="147"/>
      <c r="CE165" s="147"/>
      <c r="CF165" s="154"/>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132"/>
      <c r="EG165" s="132"/>
      <c r="EH165" s="132"/>
      <c r="EI165" s="132"/>
      <c r="EJ165" s="132"/>
      <c r="EK165" s="132"/>
      <c r="EL165" s="132"/>
      <c r="EM165" s="132"/>
      <c r="EN165" s="132"/>
      <c r="EO165" s="132"/>
      <c r="EP165" s="132"/>
      <c r="EQ165" s="132"/>
      <c r="ER165" s="132"/>
      <c r="ES165" s="132"/>
      <c r="ET165" s="132"/>
      <c r="EU165" s="132"/>
      <c r="EV165" s="132"/>
      <c r="EW165" s="132"/>
      <c r="EX165" s="132"/>
      <c r="EY165" s="132"/>
      <c r="EZ165" s="132"/>
      <c r="FA165" s="132"/>
      <c r="FB165" s="132"/>
      <c r="FC165" s="132"/>
      <c r="FD165" s="132"/>
      <c r="FE165" s="132"/>
      <c r="FF165" s="132"/>
      <c r="FG165" s="132"/>
      <c r="FH165" s="132"/>
      <c r="FI165" s="132"/>
      <c r="FJ165" s="132"/>
      <c r="FK165" s="132"/>
      <c r="FL165" s="132"/>
      <c r="FM165" s="132"/>
      <c r="FN165" s="132"/>
      <c r="FO165" s="132"/>
      <c r="FP165" s="132"/>
      <c r="FQ165" s="132"/>
      <c r="FR165" s="132"/>
      <c r="FS165" s="132"/>
      <c r="FT165" s="132"/>
      <c r="FU165" s="132"/>
      <c r="FV165" s="132"/>
      <c r="FW165" s="132"/>
      <c r="FX165" s="132"/>
      <c r="FY165" s="132"/>
      <c r="FZ165" s="132"/>
      <c r="GA165" s="132"/>
      <c r="GB165" s="132"/>
      <c r="GC165" s="132"/>
      <c r="GD165" s="132"/>
      <c r="GE165" s="132"/>
      <c r="GF165" s="132"/>
      <c r="GG165" s="132"/>
      <c r="GH165" s="132"/>
      <c r="GI165" s="132"/>
      <c r="GJ165" s="132"/>
      <c r="GK165" s="132"/>
      <c r="GL165" s="132"/>
      <c r="GM165" s="132"/>
      <c r="GN165" s="132"/>
      <c r="GO165" s="132"/>
      <c r="GP165" s="132"/>
      <c r="GQ165" s="132"/>
      <c r="GR165" s="132"/>
      <c r="GS165" s="132"/>
      <c r="GT165" s="132"/>
      <c r="GU165" s="132"/>
      <c r="GV165" s="132"/>
      <c r="GW165" s="132"/>
      <c r="GX165" s="132"/>
      <c r="GY165" s="132"/>
      <c r="GZ165" s="132"/>
      <c r="HA165" s="132"/>
      <c r="HB165" s="132"/>
      <c r="HC165" s="132"/>
      <c r="HD165" s="132"/>
      <c r="HE165" s="132"/>
      <c r="HF165" s="132"/>
      <c r="HG165" s="132"/>
      <c r="HH165" s="132"/>
      <c r="HI165" s="132"/>
      <c r="HJ165" s="132"/>
      <c r="HK165" s="132"/>
      <c r="HL165" s="132"/>
    </row>
    <row r="166" spans="2:220" s="162" customFormat="1">
      <c r="B166" s="146"/>
      <c r="C166" s="146"/>
      <c r="D166" s="146"/>
      <c r="E166" s="146"/>
      <c r="F166" s="146"/>
      <c r="G166" s="146"/>
      <c r="H166" s="146"/>
      <c r="I166" s="147"/>
      <c r="J166" s="148"/>
      <c r="K166" s="148"/>
      <c r="L166" s="148"/>
      <c r="M166" s="148"/>
      <c r="N166" s="156"/>
      <c r="O166" s="149"/>
      <c r="P166" s="149"/>
      <c r="Q166" s="149"/>
      <c r="R166" s="149"/>
      <c r="S166" s="149"/>
      <c r="T166" s="149"/>
      <c r="U166" s="149"/>
      <c r="V166" s="149"/>
      <c r="W166" s="146"/>
      <c r="X166" s="149"/>
      <c r="Y166" s="149"/>
      <c r="Z166" s="149"/>
      <c r="AA166" s="149"/>
      <c r="AB166" s="147"/>
      <c r="AC166" s="150"/>
      <c r="AD166" s="151"/>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1"/>
      <c r="BA166" s="150"/>
      <c r="BB166" s="150"/>
      <c r="BC166" s="150"/>
      <c r="BD166" s="150"/>
      <c r="BE166" s="151"/>
      <c r="BF166" s="150"/>
      <c r="BG166" s="150"/>
      <c r="BH166" s="151"/>
      <c r="BI166" s="151"/>
      <c r="BJ166" s="150"/>
      <c r="BK166" s="150"/>
      <c r="BL166" s="148"/>
      <c r="BM166" s="150"/>
      <c r="BN166" s="151"/>
      <c r="BO166" s="150"/>
      <c r="BP166" s="150"/>
      <c r="BQ166" s="148"/>
      <c r="BR166" s="151"/>
      <c r="BS166" s="151"/>
      <c r="BT166" s="151"/>
      <c r="BU166" s="148"/>
      <c r="BV166" s="147"/>
      <c r="BW166" s="147"/>
      <c r="BX166" s="147"/>
      <c r="BY166" s="152"/>
      <c r="BZ166" s="156"/>
      <c r="CA166" s="147"/>
      <c r="CB166" s="153"/>
      <c r="CC166" s="132"/>
      <c r="CD166" s="147"/>
      <c r="CE166" s="147"/>
      <c r="CF166" s="154"/>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132"/>
      <c r="EG166" s="132"/>
      <c r="EH166" s="132"/>
      <c r="EI166" s="132"/>
      <c r="EJ166" s="132"/>
      <c r="EK166" s="132"/>
      <c r="EL166" s="132"/>
      <c r="EM166" s="132"/>
      <c r="EN166" s="132"/>
      <c r="EO166" s="132"/>
      <c r="EP166" s="132"/>
      <c r="EQ166" s="132"/>
      <c r="ER166" s="132"/>
      <c r="ES166" s="132"/>
      <c r="ET166" s="132"/>
      <c r="EU166" s="132"/>
      <c r="EV166" s="132"/>
      <c r="EW166" s="132"/>
      <c r="EX166" s="132"/>
      <c r="EY166" s="132"/>
      <c r="EZ166" s="132"/>
      <c r="FA166" s="132"/>
      <c r="FB166" s="132"/>
      <c r="FC166" s="132"/>
      <c r="FD166" s="132"/>
      <c r="FE166" s="132"/>
      <c r="FF166" s="132"/>
      <c r="FG166" s="132"/>
      <c r="FH166" s="132"/>
      <c r="FI166" s="132"/>
      <c r="FJ166" s="132"/>
      <c r="FK166" s="132"/>
      <c r="FL166" s="132"/>
      <c r="FM166" s="132"/>
      <c r="FN166" s="132"/>
      <c r="FO166" s="132"/>
      <c r="FP166" s="132"/>
      <c r="FQ166" s="132"/>
      <c r="FR166" s="132"/>
      <c r="FS166" s="132"/>
      <c r="FT166" s="132"/>
      <c r="FU166" s="132"/>
      <c r="FV166" s="132"/>
      <c r="FW166" s="132"/>
      <c r="FX166" s="132"/>
      <c r="FY166" s="132"/>
      <c r="FZ166" s="132"/>
      <c r="GA166" s="132"/>
      <c r="GB166" s="132"/>
      <c r="GC166" s="132"/>
      <c r="GD166" s="132"/>
      <c r="GE166" s="132"/>
      <c r="GF166" s="132"/>
      <c r="GG166" s="132"/>
      <c r="GH166" s="132"/>
      <c r="GI166" s="132"/>
      <c r="GJ166" s="132"/>
      <c r="GK166" s="132"/>
      <c r="GL166" s="132"/>
      <c r="GM166" s="132"/>
      <c r="GN166" s="132"/>
      <c r="GO166" s="132"/>
      <c r="GP166" s="132"/>
      <c r="GQ166" s="132"/>
      <c r="GR166" s="132"/>
      <c r="GS166" s="132"/>
      <c r="GT166" s="132"/>
      <c r="GU166" s="132"/>
      <c r="GV166" s="132"/>
      <c r="GW166" s="132"/>
      <c r="GX166" s="132"/>
      <c r="GY166" s="132"/>
      <c r="GZ166" s="132"/>
      <c r="HA166" s="132"/>
      <c r="HB166" s="132"/>
      <c r="HC166" s="132"/>
      <c r="HD166" s="132"/>
      <c r="HE166" s="132"/>
      <c r="HF166" s="132"/>
      <c r="HG166" s="132"/>
      <c r="HH166" s="132"/>
      <c r="HI166" s="132"/>
      <c r="HJ166" s="132"/>
      <c r="HK166" s="132"/>
      <c r="HL166" s="132"/>
    </row>
    <row r="167" spans="2:220">
      <c r="J167" s="148"/>
      <c r="K167" s="148"/>
      <c r="L167" s="148"/>
      <c r="M167" s="148"/>
      <c r="O167" s="149"/>
      <c r="P167" s="149"/>
      <c r="Q167" s="149"/>
      <c r="R167" s="149"/>
      <c r="S167" s="149"/>
      <c r="T167" s="149"/>
      <c r="U167" s="149"/>
      <c r="V167" s="149"/>
      <c r="X167" s="149"/>
      <c r="Y167" s="149"/>
      <c r="Z167" s="149"/>
      <c r="AA167" s="149"/>
      <c r="AC167" s="150"/>
      <c r="AE167" s="150"/>
      <c r="AF167" s="150"/>
      <c r="AH167" s="150"/>
      <c r="AI167" s="150"/>
      <c r="AJ167" s="150"/>
      <c r="AL167" s="150"/>
      <c r="AM167" s="150"/>
      <c r="AN167" s="150"/>
      <c r="AP167" s="150"/>
      <c r="AQ167" s="150"/>
      <c r="AR167" s="150"/>
      <c r="AT167" s="150"/>
      <c r="AU167" s="150"/>
      <c r="AV167" s="150"/>
      <c r="AW167" s="150"/>
      <c r="AX167" s="150"/>
      <c r="AY167" s="150"/>
      <c r="BA167" s="150"/>
      <c r="BB167" s="150"/>
      <c r="BC167" s="150"/>
      <c r="BD167" s="150"/>
      <c r="BF167" s="150"/>
      <c r="BG167" s="150"/>
      <c r="BJ167" s="150"/>
      <c r="BK167" s="150"/>
      <c r="BL167" s="148"/>
      <c r="BM167" s="150"/>
      <c r="BO167" s="150"/>
      <c r="BP167" s="150"/>
      <c r="BQ167" s="148"/>
      <c r="BU167" s="148"/>
      <c r="BY167" s="152"/>
      <c r="BZ167" s="156"/>
      <c r="CF167" s="154"/>
    </row>
    <row r="168" spans="2:220" s="163" customFormat="1">
      <c r="B168" s="146"/>
      <c r="C168" s="146"/>
      <c r="D168" s="146"/>
      <c r="E168" s="146"/>
      <c r="F168" s="146"/>
      <c r="G168" s="146"/>
      <c r="H168" s="146"/>
      <c r="I168" s="147"/>
      <c r="J168" s="148"/>
      <c r="K168" s="148"/>
      <c r="L168" s="148"/>
      <c r="M168" s="148"/>
      <c r="N168" s="147"/>
      <c r="O168" s="149"/>
      <c r="P168" s="149"/>
      <c r="Q168" s="149"/>
      <c r="R168" s="149"/>
      <c r="S168" s="149"/>
      <c r="T168" s="149"/>
      <c r="U168" s="149"/>
      <c r="V168" s="149"/>
      <c r="W168" s="146"/>
      <c r="X168" s="149"/>
      <c r="Y168" s="149"/>
      <c r="Z168" s="149"/>
      <c r="AA168" s="149"/>
      <c r="AB168" s="147"/>
      <c r="AC168" s="150"/>
      <c r="AD168" s="151"/>
      <c r="AE168" s="150"/>
      <c r="AF168" s="150"/>
      <c r="AG168" s="150"/>
      <c r="AH168" s="150"/>
      <c r="AI168" s="150"/>
      <c r="AJ168" s="150"/>
      <c r="AK168" s="150"/>
      <c r="AL168" s="150"/>
      <c r="AM168" s="150"/>
      <c r="AN168" s="150"/>
      <c r="AO168" s="151"/>
      <c r="AP168" s="150"/>
      <c r="AQ168" s="150"/>
      <c r="AR168" s="150"/>
      <c r="AS168" s="151"/>
      <c r="AT168" s="150"/>
      <c r="AU168" s="150"/>
      <c r="AV168" s="150"/>
      <c r="AW168" s="150"/>
      <c r="AX168" s="150"/>
      <c r="AY168" s="150"/>
      <c r="AZ168" s="151"/>
      <c r="BA168" s="150"/>
      <c r="BB168" s="150"/>
      <c r="BC168" s="150"/>
      <c r="BD168" s="150"/>
      <c r="BE168" s="151"/>
      <c r="BF168" s="150"/>
      <c r="BG168" s="150"/>
      <c r="BH168" s="151"/>
      <c r="BI168" s="151"/>
      <c r="BJ168" s="150"/>
      <c r="BK168" s="150"/>
      <c r="BL168" s="148"/>
      <c r="BM168" s="150"/>
      <c r="BN168" s="151"/>
      <c r="BO168" s="150"/>
      <c r="BP168" s="150"/>
      <c r="BQ168" s="148"/>
      <c r="BR168" s="151"/>
      <c r="BS168" s="151"/>
      <c r="BT168" s="151"/>
      <c r="BU168" s="148"/>
      <c r="BV168" s="147"/>
      <c r="BW168" s="147"/>
      <c r="BX168" s="147"/>
      <c r="BY168" s="152"/>
      <c r="BZ168" s="156"/>
      <c r="CA168" s="147"/>
      <c r="CB168" s="153"/>
      <c r="CC168" s="132"/>
      <c r="CD168" s="147"/>
      <c r="CE168" s="147"/>
      <c r="CF168" s="154"/>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I168" s="132"/>
      <c r="EJ168" s="132"/>
      <c r="EK168" s="132"/>
      <c r="EL168" s="132"/>
      <c r="EM168" s="132"/>
      <c r="EN168" s="132"/>
      <c r="EO168" s="132"/>
      <c r="EP168" s="132"/>
      <c r="EQ168" s="132"/>
      <c r="ER168" s="132"/>
      <c r="ES168" s="132"/>
      <c r="ET168" s="132"/>
      <c r="EU168" s="132"/>
      <c r="EV168" s="132"/>
      <c r="EW168" s="132"/>
      <c r="EX168" s="132"/>
      <c r="EY168" s="132"/>
      <c r="EZ168" s="132"/>
      <c r="FA168" s="132"/>
      <c r="FB168" s="132"/>
      <c r="FC168" s="132"/>
      <c r="FD168" s="132"/>
      <c r="FE168" s="132"/>
      <c r="FF168" s="132"/>
      <c r="FG168" s="132"/>
      <c r="FH168" s="132"/>
      <c r="FI168" s="132"/>
      <c r="FJ168" s="132"/>
      <c r="FK168" s="132"/>
      <c r="FL168" s="132"/>
      <c r="FM168" s="132"/>
      <c r="FN168" s="132"/>
      <c r="FO168" s="132"/>
      <c r="FP168" s="132"/>
      <c r="FQ168" s="132"/>
      <c r="FR168" s="132"/>
      <c r="FS168" s="132"/>
      <c r="FT168" s="132"/>
      <c r="FU168" s="132"/>
      <c r="FV168" s="132"/>
      <c r="FW168" s="132"/>
      <c r="FX168" s="132"/>
      <c r="FY168" s="132"/>
      <c r="FZ168" s="132"/>
      <c r="GA168" s="132"/>
      <c r="GB168" s="132"/>
      <c r="GC168" s="132"/>
      <c r="GD168" s="132"/>
      <c r="GE168" s="132"/>
      <c r="GF168" s="132"/>
      <c r="GG168" s="132"/>
      <c r="GH168" s="132"/>
      <c r="GI168" s="132"/>
      <c r="GJ168" s="132"/>
      <c r="GK168" s="132"/>
      <c r="GL168" s="132"/>
      <c r="GM168" s="132"/>
      <c r="GN168" s="132"/>
      <c r="GO168" s="132"/>
      <c r="GP168" s="132"/>
      <c r="GQ168" s="132"/>
      <c r="GR168" s="132"/>
      <c r="GS168" s="132"/>
      <c r="GT168" s="132"/>
      <c r="GU168" s="132"/>
      <c r="GV168" s="132"/>
      <c r="GW168" s="132"/>
      <c r="GX168" s="132"/>
      <c r="GY168" s="132"/>
      <c r="GZ168" s="132"/>
      <c r="HA168" s="132"/>
      <c r="HB168" s="132"/>
      <c r="HC168" s="132"/>
      <c r="HD168" s="132"/>
      <c r="HE168" s="132"/>
      <c r="HF168" s="132"/>
      <c r="HG168" s="132"/>
      <c r="HH168" s="132"/>
      <c r="HI168" s="132"/>
      <c r="HJ168" s="132"/>
      <c r="HK168" s="132"/>
      <c r="HL168" s="132"/>
    </row>
    <row r="169" spans="2:220" s="163" customFormat="1">
      <c r="B169" s="146"/>
      <c r="C169" s="146"/>
      <c r="D169" s="146"/>
      <c r="E169" s="146"/>
      <c r="F169" s="146"/>
      <c r="G169" s="146"/>
      <c r="H169" s="146"/>
      <c r="I169" s="147"/>
      <c r="J169" s="148"/>
      <c r="K169" s="148"/>
      <c r="L169" s="148"/>
      <c r="M169" s="148"/>
      <c r="N169" s="147"/>
      <c r="O169" s="149"/>
      <c r="P169" s="149"/>
      <c r="Q169" s="149"/>
      <c r="R169" s="149"/>
      <c r="S169" s="149"/>
      <c r="T169" s="149"/>
      <c r="U169" s="149"/>
      <c r="V169" s="149"/>
      <c r="W169" s="146"/>
      <c r="X169" s="149"/>
      <c r="Y169" s="149"/>
      <c r="Z169" s="149"/>
      <c r="AA169" s="149"/>
      <c r="AB169" s="147"/>
      <c r="AC169" s="150"/>
      <c r="AD169" s="151"/>
      <c r="AE169" s="150"/>
      <c r="AF169" s="150"/>
      <c r="AG169" s="150"/>
      <c r="AH169" s="150"/>
      <c r="AI169" s="150"/>
      <c r="AJ169" s="150"/>
      <c r="AK169" s="150"/>
      <c r="AL169" s="150"/>
      <c r="AM169" s="150"/>
      <c r="AN169" s="150"/>
      <c r="AO169" s="151"/>
      <c r="AP169" s="150"/>
      <c r="AQ169" s="150"/>
      <c r="AR169" s="150"/>
      <c r="AS169" s="151"/>
      <c r="AT169" s="150"/>
      <c r="AU169" s="150"/>
      <c r="AV169" s="150"/>
      <c r="AW169" s="150"/>
      <c r="AX169" s="150"/>
      <c r="AY169" s="150"/>
      <c r="AZ169" s="151"/>
      <c r="BA169" s="150"/>
      <c r="BB169" s="150"/>
      <c r="BC169" s="150"/>
      <c r="BD169" s="150"/>
      <c r="BE169" s="151"/>
      <c r="BF169" s="150"/>
      <c r="BG169" s="150"/>
      <c r="BH169" s="151"/>
      <c r="BI169" s="151"/>
      <c r="BJ169" s="150"/>
      <c r="BK169" s="150"/>
      <c r="BL169" s="148"/>
      <c r="BM169" s="150"/>
      <c r="BN169" s="151"/>
      <c r="BO169" s="150"/>
      <c r="BP169" s="150"/>
      <c r="BQ169" s="148"/>
      <c r="BR169" s="151"/>
      <c r="BS169" s="151"/>
      <c r="BT169" s="151"/>
      <c r="BU169" s="148"/>
      <c r="BV169" s="147"/>
      <c r="BW169" s="147"/>
      <c r="BX169" s="147"/>
      <c r="BY169" s="152"/>
      <c r="BZ169" s="156"/>
      <c r="CA169" s="147"/>
      <c r="CB169" s="153"/>
      <c r="CC169" s="132"/>
      <c r="CD169" s="147"/>
      <c r="CE169" s="147"/>
      <c r="CF169" s="154"/>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I169" s="132"/>
      <c r="EJ169" s="132"/>
      <c r="EK169" s="132"/>
      <c r="EL169" s="132"/>
      <c r="EM169" s="132"/>
      <c r="EN169" s="132"/>
      <c r="EO169" s="132"/>
      <c r="EP169" s="132"/>
      <c r="EQ169" s="132"/>
      <c r="ER169" s="132"/>
      <c r="ES169" s="132"/>
      <c r="ET169" s="132"/>
      <c r="EU169" s="132"/>
      <c r="EV169" s="132"/>
      <c r="EW169" s="132"/>
      <c r="EX169" s="132"/>
      <c r="EY169" s="132"/>
      <c r="EZ169" s="132"/>
      <c r="FA169" s="132"/>
      <c r="FB169" s="132"/>
      <c r="FC169" s="132"/>
      <c r="FD169" s="132"/>
      <c r="FE169" s="132"/>
      <c r="FF169" s="132"/>
      <c r="FG169" s="132"/>
      <c r="FH169" s="132"/>
      <c r="FI169" s="132"/>
      <c r="FJ169" s="132"/>
      <c r="FK169" s="132"/>
      <c r="FL169" s="132"/>
      <c r="FM169" s="132"/>
      <c r="FN169" s="132"/>
      <c r="FO169" s="132"/>
      <c r="FP169" s="132"/>
      <c r="FQ169" s="132"/>
      <c r="FR169" s="132"/>
      <c r="FS169" s="132"/>
      <c r="FT169" s="132"/>
      <c r="FU169" s="132"/>
      <c r="FV169" s="132"/>
      <c r="FW169" s="132"/>
      <c r="FX169" s="132"/>
      <c r="FY169" s="132"/>
      <c r="FZ169" s="132"/>
      <c r="GA169" s="132"/>
      <c r="GB169" s="132"/>
      <c r="GC169" s="132"/>
      <c r="GD169" s="132"/>
      <c r="GE169" s="132"/>
      <c r="GF169" s="132"/>
      <c r="GG169" s="132"/>
      <c r="GH169" s="132"/>
      <c r="GI169" s="132"/>
      <c r="GJ169" s="132"/>
      <c r="GK169" s="132"/>
      <c r="GL169" s="132"/>
      <c r="GM169" s="132"/>
      <c r="GN169" s="132"/>
      <c r="GO169" s="132"/>
      <c r="GP169" s="132"/>
      <c r="GQ169" s="132"/>
      <c r="GR169" s="132"/>
      <c r="GS169" s="132"/>
      <c r="GT169" s="132"/>
      <c r="GU169" s="132"/>
      <c r="GV169" s="132"/>
      <c r="GW169" s="132"/>
      <c r="GX169" s="132"/>
      <c r="GY169" s="132"/>
      <c r="GZ169" s="132"/>
      <c r="HA169" s="132"/>
      <c r="HB169" s="132"/>
      <c r="HC169" s="132"/>
      <c r="HD169" s="132"/>
      <c r="HE169" s="132"/>
      <c r="HF169" s="132"/>
      <c r="HG169" s="132"/>
      <c r="HH169" s="132"/>
      <c r="HI169" s="132"/>
      <c r="HJ169" s="132"/>
      <c r="HK169" s="132"/>
      <c r="HL169" s="132"/>
    </row>
    <row r="170" spans="2:220" s="163" customFormat="1">
      <c r="B170" s="146"/>
      <c r="C170" s="146"/>
      <c r="D170" s="146"/>
      <c r="E170" s="146"/>
      <c r="F170" s="146"/>
      <c r="G170" s="146"/>
      <c r="H170" s="146"/>
      <c r="I170" s="147"/>
      <c r="J170" s="148"/>
      <c r="K170" s="148"/>
      <c r="L170" s="148"/>
      <c r="M170" s="148"/>
      <c r="N170" s="147"/>
      <c r="O170" s="149"/>
      <c r="P170" s="149"/>
      <c r="Q170" s="149"/>
      <c r="R170" s="149"/>
      <c r="S170" s="149"/>
      <c r="T170" s="149"/>
      <c r="U170" s="149"/>
      <c r="V170" s="149"/>
      <c r="W170" s="146"/>
      <c r="X170" s="149"/>
      <c r="Y170" s="149"/>
      <c r="Z170" s="149"/>
      <c r="AA170" s="149"/>
      <c r="AB170" s="147"/>
      <c r="AC170" s="150"/>
      <c r="AD170" s="151"/>
      <c r="AE170" s="150"/>
      <c r="AF170" s="150"/>
      <c r="AG170" s="150"/>
      <c r="AH170" s="150"/>
      <c r="AI170" s="150"/>
      <c r="AJ170" s="150"/>
      <c r="AK170" s="150"/>
      <c r="AL170" s="150"/>
      <c r="AM170" s="150"/>
      <c r="AN170" s="150"/>
      <c r="AO170" s="151"/>
      <c r="AP170" s="150"/>
      <c r="AQ170" s="150"/>
      <c r="AR170" s="150"/>
      <c r="AS170" s="151"/>
      <c r="AT170" s="150"/>
      <c r="AU170" s="150"/>
      <c r="AV170" s="150"/>
      <c r="AW170" s="150"/>
      <c r="AX170" s="150"/>
      <c r="AY170" s="150"/>
      <c r="AZ170" s="151"/>
      <c r="BA170" s="150"/>
      <c r="BB170" s="150"/>
      <c r="BC170" s="150"/>
      <c r="BD170" s="150"/>
      <c r="BE170" s="151"/>
      <c r="BF170" s="150"/>
      <c r="BG170" s="150"/>
      <c r="BH170" s="151"/>
      <c r="BI170" s="151"/>
      <c r="BJ170" s="150"/>
      <c r="BK170" s="150"/>
      <c r="BL170" s="148"/>
      <c r="BM170" s="150"/>
      <c r="BN170" s="151"/>
      <c r="BO170" s="150"/>
      <c r="BP170" s="150"/>
      <c r="BQ170" s="148"/>
      <c r="BR170" s="151"/>
      <c r="BS170" s="151"/>
      <c r="BT170" s="151"/>
      <c r="BU170" s="148"/>
      <c r="BV170" s="147"/>
      <c r="BW170" s="147"/>
      <c r="BX170" s="147"/>
      <c r="BY170" s="152"/>
      <c r="BZ170" s="156"/>
      <c r="CA170" s="147"/>
      <c r="CB170" s="153"/>
      <c r="CC170" s="132"/>
      <c r="CD170" s="147"/>
      <c r="CE170" s="147"/>
      <c r="CF170" s="154"/>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I170" s="132"/>
      <c r="EJ170" s="132"/>
      <c r="EK170" s="132"/>
      <c r="EL170" s="132"/>
      <c r="EM170" s="132"/>
      <c r="EN170" s="132"/>
      <c r="EO170" s="132"/>
      <c r="EP170" s="132"/>
      <c r="EQ170" s="132"/>
      <c r="ER170" s="132"/>
      <c r="ES170" s="132"/>
      <c r="ET170" s="132"/>
      <c r="EU170" s="132"/>
      <c r="EV170" s="132"/>
      <c r="EW170" s="132"/>
      <c r="EX170" s="132"/>
      <c r="EY170" s="132"/>
      <c r="EZ170" s="132"/>
      <c r="FA170" s="132"/>
      <c r="FB170" s="132"/>
      <c r="FC170" s="132"/>
      <c r="FD170" s="132"/>
      <c r="FE170" s="132"/>
      <c r="FF170" s="132"/>
      <c r="FG170" s="132"/>
      <c r="FH170" s="132"/>
      <c r="FI170" s="132"/>
      <c r="FJ170" s="132"/>
      <c r="FK170" s="132"/>
      <c r="FL170" s="132"/>
      <c r="FM170" s="132"/>
      <c r="FN170" s="132"/>
      <c r="FO170" s="132"/>
      <c r="FP170" s="132"/>
      <c r="FQ170" s="132"/>
      <c r="FR170" s="132"/>
      <c r="FS170" s="132"/>
      <c r="FT170" s="132"/>
      <c r="FU170" s="132"/>
      <c r="FV170" s="132"/>
      <c r="FW170" s="132"/>
      <c r="FX170" s="132"/>
      <c r="FY170" s="132"/>
      <c r="FZ170" s="132"/>
      <c r="GA170" s="132"/>
      <c r="GB170" s="132"/>
      <c r="GC170" s="132"/>
      <c r="GD170" s="132"/>
      <c r="GE170" s="132"/>
      <c r="GF170" s="132"/>
      <c r="GG170" s="132"/>
      <c r="GH170" s="132"/>
      <c r="GI170" s="132"/>
      <c r="GJ170" s="132"/>
      <c r="GK170" s="132"/>
      <c r="GL170" s="132"/>
      <c r="GM170" s="132"/>
      <c r="GN170" s="132"/>
      <c r="GO170" s="132"/>
      <c r="GP170" s="132"/>
      <c r="GQ170" s="132"/>
      <c r="GR170" s="132"/>
      <c r="GS170" s="132"/>
      <c r="GT170" s="132"/>
      <c r="GU170" s="132"/>
      <c r="GV170" s="132"/>
      <c r="GW170" s="132"/>
      <c r="GX170" s="132"/>
      <c r="GY170" s="132"/>
      <c r="GZ170" s="132"/>
      <c r="HA170" s="132"/>
      <c r="HB170" s="132"/>
      <c r="HC170" s="132"/>
      <c r="HD170" s="132"/>
      <c r="HE170" s="132"/>
      <c r="HF170" s="132"/>
      <c r="HG170" s="132"/>
      <c r="HH170" s="132"/>
      <c r="HI170" s="132"/>
      <c r="HJ170" s="132"/>
      <c r="HK170" s="132"/>
      <c r="HL170" s="132"/>
    </row>
    <row r="171" spans="2:220" s="163" customFormat="1">
      <c r="B171" s="146"/>
      <c r="C171" s="146"/>
      <c r="D171" s="146"/>
      <c r="E171" s="146"/>
      <c r="F171" s="146"/>
      <c r="G171" s="146"/>
      <c r="H171" s="146"/>
      <c r="I171" s="147"/>
      <c r="J171" s="148"/>
      <c r="K171" s="148"/>
      <c r="L171" s="148"/>
      <c r="M171" s="148"/>
      <c r="N171" s="147"/>
      <c r="O171" s="149"/>
      <c r="P171" s="149"/>
      <c r="Q171" s="149"/>
      <c r="R171" s="149"/>
      <c r="S171" s="149"/>
      <c r="T171" s="149"/>
      <c r="U171" s="149"/>
      <c r="V171" s="149"/>
      <c r="W171" s="146"/>
      <c r="X171" s="149"/>
      <c r="Y171" s="149"/>
      <c r="Z171" s="149"/>
      <c r="AA171" s="149"/>
      <c r="AB171" s="147"/>
      <c r="AC171" s="150"/>
      <c r="AD171" s="151"/>
      <c r="AE171" s="150"/>
      <c r="AF171" s="150"/>
      <c r="AG171" s="150"/>
      <c r="AH171" s="150"/>
      <c r="AI171" s="150"/>
      <c r="AJ171" s="150"/>
      <c r="AK171" s="150"/>
      <c r="AL171" s="150"/>
      <c r="AM171" s="150"/>
      <c r="AN171" s="150"/>
      <c r="AO171" s="151"/>
      <c r="AP171" s="150"/>
      <c r="AQ171" s="150"/>
      <c r="AR171" s="150"/>
      <c r="AS171" s="151"/>
      <c r="AT171" s="150"/>
      <c r="AU171" s="150"/>
      <c r="AV171" s="150"/>
      <c r="AW171" s="150"/>
      <c r="AX171" s="150"/>
      <c r="AY171" s="150"/>
      <c r="AZ171" s="151"/>
      <c r="BA171" s="150"/>
      <c r="BB171" s="150"/>
      <c r="BC171" s="150"/>
      <c r="BD171" s="150"/>
      <c r="BE171" s="151"/>
      <c r="BF171" s="150"/>
      <c r="BG171" s="150"/>
      <c r="BH171" s="151"/>
      <c r="BI171" s="151"/>
      <c r="BJ171" s="150"/>
      <c r="BK171" s="150"/>
      <c r="BL171" s="148"/>
      <c r="BM171" s="150"/>
      <c r="BN171" s="151"/>
      <c r="BO171" s="150"/>
      <c r="BP171" s="150"/>
      <c r="BQ171" s="148"/>
      <c r="BR171" s="151"/>
      <c r="BS171" s="151"/>
      <c r="BT171" s="151"/>
      <c r="BU171" s="148"/>
      <c r="BV171" s="147"/>
      <c r="BW171" s="147"/>
      <c r="BX171" s="147"/>
      <c r="BY171" s="152"/>
      <c r="BZ171" s="156"/>
      <c r="CA171" s="147"/>
      <c r="CB171" s="153"/>
      <c r="CC171" s="132"/>
      <c r="CD171" s="147"/>
      <c r="CE171" s="147"/>
      <c r="CF171" s="154"/>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c r="HL171" s="132"/>
    </row>
    <row r="172" spans="2:220" s="163" customFormat="1">
      <c r="B172" s="146"/>
      <c r="C172" s="146"/>
      <c r="D172" s="146"/>
      <c r="E172" s="146"/>
      <c r="F172" s="146"/>
      <c r="G172" s="146"/>
      <c r="H172" s="146"/>
      <c r="I172" s="147"/>
      <c r="J172" s="148"/>
      <c r="K172" s="148"/>
      <c r="L172" s="148"/>
      <c r="M172" s="148"/>
      <c r="N172" s="147"/>
      <c r="O172" s="149"/>
      <c r="P172" s="149"/>
      <c r="Q172" s="149"/>
      <c r="R172" s="149"/>
      <c r="S172" s="149"/>
      <c r="T172" s="149"/>
      <c r="U172" s="149"/>
      <c r="V172" s="149"/>
      <c r="W172" s="146"/>
      <c r="X172" s="149"/>
      <c r="Y172" s="149"/>
      <c r="Z172" s="149"/>
      <c r="AA172" s="149"/>
      <c r="AB172" s="147"/>
      <c r="AC172" s="150"/>
      <c r="AD172" s="151"/>
      <c r="AE172" s="150"/>
      <c r="AF172" s="150"/>
      <c r="AG172" s="150"/>
      <c r="AH172" s="150"/>
      <c r="AI172" s="150"/>
      <c r="AJ172" s="150"/>
      <c r="AK172" s="150"/>
      <c r="AL172" s="150"/>
      <c r="AM172" s="150"/>
      <c r="AN172" s="150"/>
      <c r="AO172" s="151"/>
      <c r="AP172" s="150"/>
      <c r="AQ172" s="150"/>
      <c r="AR172" s="150"/>
      <c r="AS172" s="151"/>
      <c r="AT172" s="150"/>
      <c r="AU172" s="150"/>
      <c r="AV172" s="150"/>
      <c r="AW172" s="150"/>
      <c r="AX172" s="150"/>
      <c r="AY172" s="150"/>
      <c r="AZ172" s="151"/>
      <c r="BA172" s="150"/>
      <c r="BB172" s="150"/>
      <c r="BC172" s="150"/>
      <c r="BD172" s="150"/>
      <c r="BE172" s="151"/>
      <c r="BF172" s="150"/>
      <c r="BG172" s="150"/>
      <c r="BH172" s="151"/>
      <c r="BI172" s="151"/>
      <c r="BJ172" s="150"/>
      <c r="BK172" s="150"/>
      <c r="BL172" s="148"/>
      <c r="BM172" s="150"/>
      <c r="BN172" s="151"/>
      <c r="BO172" s="150"/>
      <c r="BP172" s="150"/>
      <c r="BQ172" s="148"/>
      <c r="BR172" s="151"/>
      <c r="BS172" s="151"/>
      <c r="BT172" s="151"/>
      <c r="BU172" s="148"/>
      <c r="BV172" s="147"/>
      <c r="BW172" s="147"/>
      <c r="BX172" s="147"/>
      <c r="BY172" s="152"/>
      <c r="BZ172" s="156"/>
      <c r="CA172" s="147"/>
      <c r="CB172" s="153"/>
      <c r="CC172" s="132"/>
      <c r="CD172" s="147"/>
      <c r="CE172" s="147"/>
      <c r="CF172" s="154"/>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132"/>
      <c r="FI172" s="132"/>
      <c r="FJ172" s="132"/>
      <c r="FK172" s="132"/>
      <c r="FL172" s="132"/>
      <c r="FM172" s="132"/>
      <c r="FN172" s="132"/>
      <c r="FO172" s="132"/>
      <c r="FP172" s="132"/>
      <c r="FQ172" s="132"/>
      <c r="FR172" s="132"/>
      <c r="FS172" s="132"/>
      <c r="FT172" s="132"/>
      <c r="FU172" s="132"/>
      <c r="FV172" s="132"/>
      <c r="FW172" s="132"/>
      <c r="FX172" s="132"/>
      <c r="FY172" s="132"/>
      <c r="FZ172" s="132"/>
      <c r="GA172" s="132"/>
      <c r="GB172" s="132"/>
      <c r="GC172" s="132"/>
      <c r="GD172" s="132"/>
      <c r="GE172" s="132"/>
      <c r="GF172" s="132"/>
      <c r="GG172" s="132"/>
      <c r="GH172" s="132"/>
      <c r="GI172" s="132"/>
      <c r="GJ172" s="132"/>
      <c r="GK172" s="132"/>
      <c r="GL172" s="132"/>
      <c r="GM172" s="132"/>
      <c r="GN172" s="132"/>
      <c r="GO172" s="132"/>
      <c r="GP172" s="132"/>
      <c r="GQ172" s="132"/>
      <c r="GR172" s="132"/>
      <c r="GS172" s="132"/>
      <c r="GT172" s="132"/>
      <c r="GU172" s="132"/>
      <c r="GV172" s="132"/>
      <c r="GW172" s="132"/>
      <c r="GX172" s="132"/>
      <c r="GY172" s="132"/>
      <c r="GZ172" s="132"/>
      <c r="HA172" s="132"/>
      <c r="HB172" s="132"/>
      <c r="HC172" s="132"/>
      <c r="HD172" s="132"/>
      <c r="HE172" s="132"/>
      <c r="HF172" s="132"/>
      <c r="HG172" s="132"/>
      <c r="HH172" s="132"/>
      <c r="HI172" s="132"/>
      <c r="HJ172" s="132"/>
      <c r="HK172" s="132"/>
      <c r="HL172" s="132"/>
    </row>
    <row r="173" spans="2:220" s="163" customFormat="1">
      <c r="B173" s="146"/>
      <c r="C173" s="146"/>
      <c r="D173" s="146"/>
      <c r="E173" s="146"/>
      <c r="F173" s="146"/>
      <c r="G173" s="146"/>
      <c r="H173" s="146"/>
      <c r="I173" s="147"/>
      <c r="J173" s="148"/>
      <c r="K173" s="148"/>
      <c r="L173" s="148"/>
      <c r="M173" s="148"/>
      <c r="N173" s="147"/>
      <c r="O173" s="149"/>
      <c r="P173" s="149"/>
      <c r="Q173" s="149"/>
      <c r="R173" s="149"/>
      <c r="S173" s="149"/>
      <c r="T173" s="149"/>
      <c r="U173" s="149"/>
      <c r="V173" s="149"/>
      <c r="W173" s="146"/>
      <c r="X173" s="149"/>
      <c r="Y173" s="149"/>
      <c r="Z173" s="149"/>
      <c r="AA173" s="149"/>
      <c r="AB173" s="147"/>
      <c r="AC173" s="150"/>
      <c r="AD173" s="151"/>
      <c r="AE173" s="150"/>
      <c r="AF173" s="150"/>
      <c r="AG173" s="150"/>
      <c r="AH173" s="150"/>
      <c r="AI173" s="150"/>
      <c r="AJ173" s="150"/>
      <c r="AK173" s="150"/>
      <c r="AL173" s="150"/>
      <c r="AM173" s="150"/>
      <c r="AN173" s="150"/>
      <c r="AO173" s="151"/>
      <c r="AP173" s="150"/>
      <c r="AQ173" s="150"/>
      <c r="AR173" s="150"/>
      <c r="AS173" s="151"/>
      <c r="AT173" s="150"/>
      <c r="AU173" s="150"/>
      <c r="AV173" s="150"/>
      <c r="AW173" s="150"/>
      <c r="AX173" s="150"/>
      <c r="AY173" s="150"/>
      <c r="AZ173" s="151"/>
      <c r="BA173" s="150"/>
      <c r="BB173" s="150"/>
      <c r="BC173" s="150"/>
      <c r="BD173" s="150"/>
      <c r="BE173" s="151"/>
      <c r="BF173" s="150"/>
      <c r="BG173" s="150"/>
      <c r="BH173" s="151"/>
      <c r="BI173" s="151"/>
      <c r="BJ173" s="150"/>
      <c r="BK173" s="150"/>
      <c r="BL173" s="148"/>
      <c r="BM173" s="150"/>
      <c r="BN173" s="151"/>
      <c r="BO173" s="150"/>
      <c r="BP173" s="150"/>
      <c r="BQ173" s="148"/>
      <c r="BR173" s="151"/>
      <c r="BS173" s="151"/>
      <c r="BT173" s="151"/>
      <c r="BU173" s="148"/>
      <c r="BV173" s="147"/>
      <c r="BW173" s="147"/>
      <c r="BX173" s="147"/>
      <c r="BY173" s="152"/>
      <c r="BZ173" s="156"/>
      <c r="CA173" s="147"/>
      <c r="CB173" s="153"/>
      <c r="CC173" s="132"/>
      <c r="CD173" s="147"/>
      <c r="CE173" s="147"/>
      <c r="CF173" s="154"/>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row>
    <row r="174" spans="2:220" s="163" customFormat="1">
      <c r="B174" s="146"/>
      <c r="C174" s="146"/>
      <c r="D174" s="146"/>
      <c r="E174" s="146"/>
      <c r="F174" s="146"/>
      <c r="G174" s="146"/>
      <c r="H174" s="146"/>
      <c r="I174" s="147"/>
      <c r="J174" s="148"/>
      <c r="K174" s="148"/>
      <c r="L174" s="148"/>
      <c r="M174" s="148"/>
      <c r="N174" s="147"/>
      <c r="O174" s="149"/>
      <c r="P174" s="149"/>
      <c r="Q174" s="149"/>
      <c r="R174" s="149"/>
      <c r="S174" s="149"/>
      <c r="T174" s="149"/>
      <c r="U174" s="149"/>
      <c r="V174" s="149"/>
      <c r="W174" s="146"/>
      <c r="X174" s="149"/>
      <c r="Y174" s="149"/>
      <c r="Z174" s="149"/>
      <c r="AA174" s="149"/>
      <c r="AB174" s="147"/>
      <c r="AC174" s="150"/>
      <c r="AD174" s="151"/>
      <c r="AE174" s="150"/>
      <c r="AF174" s="150"/>
      <c r="AG174" s="150"/>
      <c r="AH174" s="150"/>
      <c r="AI174" s="150"/>
      <c r="AJ174" s="150"/>
      <c r="AK174" s="150"/>
      <c r="AL174" s="150"/>
      <c r="AM174" s="150"/>
      <c r="AN174" s="150"/>
      <c r="AO174" s="151"/>
      <c r="AP174" s="150"/>
      <c r="AQ174" s="150"/>
      <c r="AR174" s="150"/>
      <c r="AS174" s="151"/>
      <c r="AT174" s="150"/>
      <c r="AU174" s="150"/>
      <c r="AV174" s="150"/>
      <c r="AW174" s="150"/>
      <c r="AX174" s="150"/>
      <c r="AY174" s="150"/>
      <c r="AZ174" s="151"/>
      <c r="BA174" s="150"/>
      <c r="BB174" s="150"/>
      <c r="BC174" s="150"/>
      <c r="BD174" s="150"/>
      <c r="BE174" s="151"/>
      <c r="BF174" s="150"/>
      <c r="BG174" s="150"/>
      <c r="BH174" s="151"/>
      <c r="BI174" s="151"/>
      <c r="BJ174" s="150"/>
      <c r="BK174" s="150"/>
      <c r="BL174" s="148"/>
      <c r="BM174" s="150"/>
      <c r="BN174" s="151"/>
      <c r="BO174" s="150"/>
      <c r="BP174" s="150"/>
      <c r="BQ174" s="148"/>
      <c r="BR174" s="151"/>
      <c r="BS174" s="151"/>
      <c r="BT174" s="151"/>
      <c r="BU174" s="148"/>
      <c r="BV174" s="147"/>
      <c r="BW174" s="147"/>
      <c r="BX174" s="147"/>
      <c r="BY174" s="152"/>
      <c r="BZ174" s="156"/>
      <c r="CA174" s="147"/>
      <c r="CB174" s="153"/>
      <c r="CC174" s="132"/>
      <c r="CD174" s="147"/>
      <c r="CE174" s="147"/>
      <c r="CF174" s="154"/>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132"/>
      <c r="EU174" s="132"/>
      <c r="EV174" s="132"/>
      <c r="EW174" s="132"/>
      <c r="EX174" s="132"/>
      <c r="EY174" s="132"/>
      <c r="EZ174" s="132"/>
      <c r="FA174" s="132"/>
      <c r="FB174" s="132"/>
      <c r="FC174" s="132"/>
      <c r="FD174" s="132"/>
      <c r="FE174" s="132"/>
      <c r="FF174" s="132"/>
      <c r="FG174" s="132"/>
      <c r="FH174" s="132"/>
      <c r="FI174" s="132"/>
      <c r="FJ174" s="132"/>
      <c r="FK174" s="132"/>
      <c r="FL174" s="132"/>
      <c r="FM174" s="132"/>
      <c r="FN174" s="132"/>
      <c r="FO174" s="132"/>
      <c r="FP174" s="132"/>
      <c r="FQ174" s="132"/>
      <c r="FR174" s="132"/>
      <c r="FS174" s="132"/>
      <c r="FT174" s="132"/>
      <c r="FU174" s="132"/>
      <c r="FV174" s="132"/>
      <c r="FW174" s="132"/>
      <c r="FX174" s="132"/>
      <c r="FY174" s="132"/>
      <c r="FZ174" s="132"/>
      <c r="GA174" s="132"/>
      <c r="GB174" s="132"/>
      <c r="GC174" s="132"/>
      <c r="GD174" s="132"/>
      <c r="GE174" s="132"/>
      <c r="GF174" s="132"/>
      <c r="GG174" s="132"/>
      <c r="GH174" s="132"/>
      <c r="GI174" s="132"/>
      <c r="GJ174" s="132"/>
      <c r="GK174" s="132"/>
      <c r="GL174" s="132"/>
      <c r="GM174" s="132"/>
      <c r="GN174" s="132"/>
      <c r="GO174" s="132"/>
      <c r="GP174" s="132"/>
      <c r="GQ174" s="132"/>
      <c r="GR174" s="132"/>
      <c r="GS174" s="132"/>
      <c r="GT174" s="132"/>
      <c r="GU174" s="132"/>
      <c r="GV174" s="132"/>
      <c r="GW174" s="132"/>
      <c r="GX174" s="132"/>
      <c r="GY174" s="132"/>
      <c r="GZ174" s="132"/>
      <c r="HA174" s="132"/>
      <c r="HB174" s="132"/>
      <c r="HC174" s="132"/>
      <c r="HD174" s="132"/>
      <c r="HE174" s="132"/>
      <c r="HF174" s="132"/>
      <c r="HG174" s="132"/>
      <c r="HH174" s="132"/>
      <c r="HI174" s="132"/>
      <c r="HJ174" s="132"/>
      <c r="HK174" s="132"/>
      <c r="HL174" s="132"/>
    </row>
    <row r="175" spans="2:220" s="163" customFormat="1">
      <c r="B175" s="146"/>
      <c r="C175" s="146"/>
      <c r="D175" s="146"/>
      <c r="E175" s="146"/>
      <c r="F175" s="146"/>
      <c r="G175" s="146"/>
      <c r="H175" s="146"/>
      <c r="I175" s="147"/>
      <c r="J175" s="148"/>
      <c r="K175" s="148"/>
      <c r="L175" s="148"/>
      <c r="M175" s="148"/>
      <c r="N175" s="147"/>
      <c r="O175" s="149"/>
      <c r="P175" s="149"/>
      <c r="Q175" s="149"/>
      <c r="R175" s="149"/>
      <c r="S175" s="149"/>
      <c r="T175" s="149"/>
      <c r="U175" s="149"/>
      <c r="V175" s="149"/>
      <c r="W175" s="146"/>
      <c r="X175" s="149"/>
      <c r="Y175" s="149"/>
      <c r="Z175" s="149"/>
      <c r="AA175" s="149"/>
      <c r="AB175" s="147"/>
      <c r="AC175" s="150"/>
      <c r="AD175" s="151"/>
      <c r="AE175" s="150"/>
      <c r="AF175" s="150"/>
      <c r="AG175" s="150"/>
      <c r="AH175" s="150"/>
      <c r="AI175" s="150"/>
      <c r="AJ175" s="150"/>
      <c r="AK175" s="150"/>
      <c r="AL175" s="150"/>
      <c r="AM175" s="150"/>
      <c r="AN175" s="150"/>
      <c r="AO175" s="151"/>
      <c r="AP175" s="150"/>
      <c r="AQ175" s="150"/>
      <c r="AR175" s="150"/>
      <c r="AS175" s="151"/>
      <c r="AT175" s="150"/>
      <c r="AU175" s="150"/>
      <c r="AV175" s="150"/>
      <c r="AW175" s="150"/>
      <c r="AX175" s="150"/>
      <c r="AY175" s="150"/>
      <c r="AZ175" s="151"/>
      <c r="BA175" s="150"/>
      <c r="BB175" s="150"/>
      <c r="BC175" s="150"/>
      <c r="BD175" s="150"/>
      <c r="BE175" s="151"/>
      <c r="BF175" s="150"/>
      <c r="BG175" s="150"/>
      <c r="BH175" s="151"/>
      <c r="BI175" s="151"/>
      <c r="BJ175" s="150"/>
      <c r="BK175" s="150"/>
      <c r="BL175" s="148"/>
      <c r="BM175" s="150"/>
      <c r="BN175" s="151"/>
      <c r="BO175" s="150"/>
      <c r="BP175" s="150"/>
      <c r="BQ175" s="148"/>
      <c r="BR175" s="151"/>
      <c r="BS175" s="151"/>
      <c r="BT175" s="151"/>
      <c r="BU175" s="148"/>
      <c r="BV175" s="147"/>
      <c r="BW175" s="147"/>
      <c r="BX175" s="147"/>
      <c r="BY175" s="152"/>
      <c r="BZ175" s="156"/>
      <c r="CA175" s="147"/>
      <c r="CB175" s="153"/>
      <c r="CC175" s="132"/>
      <c r="CD175" s="147"/>
      <c r="CE175" s="147"/>
      <c r="CF175" s="154"/>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132"/>
      <c r="EU175" s="132"/>
      <c r="EV175" s="132"/>
      <c r="EW175" s="132"/>
      <c r="EX175" s="132"/>
      <c r="EY175" s="132"/>
      <c r="EZ175" s="132"/>
      <c r="FA175" s="132"/>
      <c r="FB175" s="132"/>
      <c r="FC175" s="132"/>
      <c r="FD175" s="132"/>
      <c r="FE175" s="132"/>
      <c r="FF175" s="132"/>
      <c r="FG175" s="132"/>
      <c r="FH175" s="132"/>
      <c r="FI175" s="132"/>
      <c r="FJ175" s="132"/>
      <c r="FK175" s="132"/>
      <c r="FL175" s="132"/>
      <c r="FM175" s="132"/>
      <c r="FN175" s="132"/>
      <c r="FO175" s="132"/>
      <c r="FP175" s="132"/>
      <c r="FQ175" s="132"/>
      <c r="FR175" s="132"/>
      <c r="FS175" s="132"/>
      <c r="FT175" s="132"/>
      <c r="FU175" s="132"/>
      <c r="FV175" s="132"/>
      <c r="FW175" s="132"/>
      <c r="FX175" s="132"/>
      <c r="FY175" s="132"/>
      <c r="FZ175" s="132"/>
      <c r="GA175" s="132"/>
      <c r="GB175" s="132"/>
      <c r="GC175" s="132"/>
      <c r="GD175" s="132"/>
      <c r="GE175" s="132"/>
      <c r="GF175" s="132"/>
      <c r="GG175" s="132"/>
      <c r="GH175" s="132"/>
      <c r="GI175" s="132"/>
      <c r="GJ175" s="132"/>
      <c r="GK175" s="132"/>
      <c r="GL175" s="132"/>
      <c r="GM175" s="132"/>
      <c r="GN175" s="132"/>
      <c r="GO175" s="132"/>
      <c r="GP175" s="132"/>
      <c r="GQ175" s="132"/>
      <c r="GR175" s="132"/>
      <c r="GS175" s="132"/>
      <c r="GT175" s="132"/>
      <c r="GU175" s="132"/>
      <c r="GV175" s="132"/>
      <c r="GW175" s="132"/>
      <c r="GX175" s="132"/>
      <c r="GY175" s="132"/>
      <c r="GZ175" s="132"/>
      <c r="HA175" s="132"/>
      <c r="HB175" s="132"/>
      <c r="HC175" s="132"/>
      <c r="HD175" s="132"/>
      <c r="HE175" s="132"/>
      <c r="HF175" s="132"/>
      <c r="HG175" s="132"/>
      <c r="HH175" s="132"/>
      <c r="HI175" s="132"/>
      <c r="HJ175" s="132"/>
      <c r="HK175" s="132"/>
      <c r="HL175" s="132"/>
    </row>
    <row r="176" spans="2:220" s="163" customFormat="1">
      <c r="B176" s="146"/>
      <c r="C176" s="146"/>
      <c r="D176" s="146"/>
      <c r="E176" s="146"/>
      <c r="F176" s="146"/>
      <c r="G176" s="146"/>
      <c r="H176" s="146"/>
      <c r="I176" s="147"/>
      <c r="J176" s="148"/>
      <c r="K176" s="148"/>
      <c r="L176" s="148"/>
      <c r="M176" s="148"/>
      <c r="N176" s="147"/>
      <c r="O176" s="149"/>
      <c r="P176" s="149"/>
      <c r="Q176" s="149"/>
      <c r="R176" s="149"/>
      <c r="S176" s="149"/>
      <c r="T176" s="149"/>
      <c r="U176" s="149"/>
      <c r="V176" s="149"/>
      <c r="W176" s="146"/>
      <c r="X176" s="149"/>
      <c r="Y176" s="149"/>
      <c r="Z176" s="149"/>
      <c r="AA176" s="149"/>
      <c r="AB176" s="147"/>
      <c r="AC176" s="150"/>
      <c r="AD176" s="151"/>
      <c r="AE176" s="150"/>
      <c r="AF176" s="150"/>
      <c r="AG176" s="150"/>
      <c r="AH176" s="150"/>
      <c r="AI176" s="150"/>
      <c r="AJ176" s="150"/>
      <c r="AK176" s="150"/>
      <c r="AL176" s="150"/>
      <c r="AM176" s="150"/>
      <c r="AN176" s="150"/>
      <c r="AO176" s="151"/>
      <c r="AP176" s="150"/>
      <c r="AQ176" s="150"/>
      <c r="AR176" s="150"/>
      <c r="AS176" s="151"/>
      <c r="AT176" s="150"/>
      <c r="AU176" s="150"/>
      <c r="AV176" s="150"/>
      <c r="AW176" s="150"/>
      <c r="AX176" s="150"/>
      <c r="AY176" s="150"/>
      <c r="AZ176" s="151"/>
      <c r="BA176" s="150"/>
      <c r="BB176" s="150"/>
      <c r="BC176" s="150"/>
      <c r="BD176" s="150"/>
      <c r="BE176" s="151"/>
      <c r="BF176" s="150"/>
      <c r="BG176" s="150"/>
      <c r="BH176" s="151"/>
      <c r="BI176" s="151"/>
      <c r="BJ176" s="150"/>
      <c r="BK176" s="150"/>
      <c r="BL176" s="148"/>
      <c r="BM176" s="150"/>
      <c r="BN176" s="151"/>
      <c r="BO176" s="150"/>
      <c r="BP176" s="150"/>
      <c r="BQ176" s="148"/>
      <c r="BR176" s="151"/>
      <c r="BS176" s="151"/>
      <c r="BT176" s="151"/>
      <c r="BU176" s="148"/>
      <c r="BV176" s="147"/>
      <c r="BW176" s="147"/>
      <c r="BX176" s="147"/>
      <c r="BY176" s="152"/>
      <c r="BZ176" s="156"/>
      <c r="CA176" s="147"/>
      <c r="CB176" s="153"/>
      <c r="CC176" s="132"/>
      <c r="CD176" s="147"/>
      <c r="CE176" s="147"/>
      <c r="CF176" s="154"/>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132"/>
      <c r="EU176" s="132"/>
      <c r="EV176" s="132"/>
      <c r="EW176" s="132"/>
      <c r="EX176" s="132"/>
      <c r="EY176" s="132"/>
      <c r="EZ176" s="132"/>
      <c r="FA176" s="132"/>
      <c r="FB176" s="132"/>
      <c r="FC176" s="132"/>
      <c r="FD176" s="132"/>
      <c r="FE176" s="132"/>
      <c r="FF176" s="132"/>
      <c r="FG176" s="132"/>
      <c r="FH176" s="132"/>
      <c r="FI176" s="132"/>
      <c r="FJ176" s="132"/>
      <c r="FK176" s="132"/>
      <c r="FL176" s="132"/>
      <c r="FM176" s="132"/>
      <c r="FN176" s="132"/>
      <c r="FO176" s="132"/>
      <c r="FP176" s="132"/>
      <c r="FQ176" s="132"/>
      <c r="FR176" s="132"/>
      <c r="FS176" s="132"/>
      <c r="FT176" s="132"/>
      <c r="FU176" s="132"/>
      <c r="FV176" s="132"/>
      <c r="FW176" s="132"/>
      <c r="FX176" s="132"/>
      <c r="FY176" s="132"/>
      <c r="FZ176" s="132"/>
      <c r="GA176" s="132"/>
      <c r="GB176" s="132"/>
      <c r="GC176" s="132"/>
      <c r="GD176" s="132"/>
      <c r="GE176" s="132"/>
      <c r="GF176" s="132"/>
      <c r="GG176" s="132"/>
      <c r="GH176" s="132"/>
      <c r="GI176" s="132"/>
      <c r="GJ176" s="132"/>
      <c r="GK176" s="132"/>
      <c r="GL176" s="132"/>
      <c r="GM176" s="132"/>
      <c r="GN176" s="132"/>
      <c r="GO176" s="132"/>
      <c r="GP176" s="132"/>
      <c r="GQ176" s="132"/>
      <c r="GR176" s="132"/>
      <c r="GS176" s="132"/>
      <c r="GT176" s="132"/>
      <c r="GU176" s="132"/>
      <c r="GV176" s="132"/>
      <c r="GW176" s="132"/>
      <c r="GX176" s="132"/>
      <c r="GY176" s="132"/>
      <c r="GZ176" s="132"/>
      <c r="HA176" s="132"/>
      <c r="HB176" s="132"/>
      <c r="HC176" s="132"/>
      <c r="HD176" s="132"/>
      <c r="HE176" s="132"/>
      <c r="HF176" s="132"/>
      <c r="HG176" s="132"/>
      <c r="HH176" s="132"/>
      <c r="HI176" s="132"/>
      <c r="HJ176" s="132"/>
      <c r="HK176" s="132"/>
      <c r="HL176" s="132"/>
    </row>
    <row r="177" spans="2:220" s="163" customFormat="1">
      <c r="B177" s="146"/>
      <c r="C177" s="146"/>
      <c r="D177" s="146"/>
      <c r="E177" s="146"/>
      <c r="F177" s="146"/>
      <c r="G177" s="146"/>
      <c r="H177" s="146"/>
      <c r="I177" s="147"/>
      <c r="J177" s="148"/>
      <c r="K177" s="148"/>
      <c r="L177" s="148"/>
      <c r="M177" s="148"/>
      <c r="N177" s="147"/>
      <c r="O177" s="149"/>
      <c r="P177" s="149"/>
      <c r="Q177" s="149"/>
      <c r="R177" s="149"/>
      <c r="S177" s="149"/>
      <c r="T177" s="149"/>
      <c r="U177" s="149"/>
      <c r="V177" s="149"/>
      <c r="W177" s="146"/>
      <c r="X177" s="149"/>
      <c r="Y177" s="149"/>
      <c r="Z177" s="149"/>
      <c r="AA177" s="149"/>
      <c r="AB177" s="147"/>
      <c r="AC177" s="150"/>
      <c r="AD177" s="151"/>
      <c r="AE177" s="150"/>
      <c r="AF177" s="150"/>
      <c r="AG177" s="150"/>
      <c r="AH177" s="150"/>
      <c r="AI177" s="150"/>
      <c r="AJ177" s="150"/>
      <c r="AK177" s="150"/>
      <c r="AL177" s="150"/>
      <c r="AM177" s="150"/>
      <c r="AN177" s="150"/>
      <c r="AO177" s="151"/>
      <c r="AP177" s="150"/>
      <c r="AQ177" s="150"/>
      <c r="AR177" s="150"/>
      <c r="AS177" s="151"/>
      <c r="AT177" s="150"/>
      <c r="AU177" s="150"/>
      <c r="AV177" s="150"/>
      <c r="AW177" s="150"/>
      <c r="AX177" s="150"/>
      <c r="AY177" s="150"/>
      <c r="AZ177" s="151"/>
      <c r="BA177" s="150"/>
      <c r="BB177" s="150"/>
      <c r="BC177" s="150"/>
      <c r="BD177" s="150"/>
      <c r="BE177" s="151"/>
      <c r="BF177" s="150"/>
      <c r="BG177" s="150"/>
      <c r="BH177" s="151"/>
      <c r="BI177" s="151"/>
      <c r="BJ177" s="150"/>
      <c r="BK177" s="150"/>
      <c r="BL177" s="148"/>
      <c r="BM177" s="150"/>
      <c r="BN177" s="151"/>
      <c r="BO177" s="150"/>
      <c r="BP177" s="150"/>
      <c r="BQ177" s="148"/>
      <c r="BR177" s="151"/>
      <c r="BS177" s="151"/>
      <c r="BT177" s="151"/>
      <c r="BU177" s="148"/>
      <c r="BV177" s="147"/>
      <c r="BW177" s="147"/>
      <c r="BX177" s="147"/>
      <c r="BY177" s="152"/>
      <c r="BZ177" s="156"/>
      <c r="CA177" s="147"/>
      <c r="CB177" s="153"/>
      <c r="CC177" s="132"/>
      <c r="CD177" s="147"/>
      <c r="CE177" s="147"/>
      <c r="CF177" s="154"/>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132"/>
      <c r="EU177" s="132"/>
      <c r="EV177" s="132"/>
      <c r="EW177" s="132"/>
      <c r="EX177" s="132"/>
      <c r="EY177" s="132"/>
      <c r="EZ177" s="132"/>
      <c r="FA177" s="132"/>
      <c r="FB177" s="132"/>
      <c r="FC177" s="132"/>
      <c r="FD177" s="132"/>
      <c r="FE177" s="132"/>
      <c r="FF177" s="132"/>
      <c r="FG177" s="132"/>
      <c r="FH177" s="132"/>
      <c r="FI177" s="132"/>
      <c r="FJ177" s="132"/>
      <c r="FK177" s="132"/>
      <c r="FL177" s="132"/>
      <c r="FM177" s="132"/>
      <c r="FN177" s="132"/>
      <c r="FO177" s="132"/>
      <c r="FP177" s="132"/>
      <c r="FQ177" s="132"/>
      <c r="FR177" s="132"/>
      <c r="FS177" s="132"/>
      <c r="FT177" s="132"/>
      <c r="FU177" s="132"/>
      <c r="FV177" s="132"/>
      <c r="FW177" s="132"/>
      <c r="FX177" s="132"/>
      <c r="FY177" s="132"/>
      <c r="FZ177" s="132"/>
      <c r="GA177" s="132"/>
      <c r="GB177" s="132"/>
      <c r="GC177" s="132"/>
      <c r="GD177" s="132"/>
      <c r="GE177" s="132"/>
      <c r="GF177" s="132"/>
      <c r="GG177" s="132"/>
      <c r="GH177" s="132"/>
      <c r="GI177" s="132"/>
      <c r="GJ177" s="132"/>
      <c r="GK177" s="132"/>
      <c r="GL177" s="132"/>
      <c r="GM177" s="132"/>
      <c r="GN177" s="132"/>
      <c r="GO177" s="132"/>
      <c r="GP177" s="132"/>
      <c r="GQ177" s="132"/>
      <c r="GR177" s="132"/>
      <c r="GS177" s="132"/>
      <c r="GT177" s="132"/>
      <c r="GU177" s="132"/>
      <c r="GV177" s="132"/>
      <c r="GW177" s="132"/>
      <c r="GX177" s="132"/>
      <c r="GY177" s="132"/>
      <c r="GZ177" s="132"/>
      <c r="HA177" s="132"/>
      <c r="HB177" s="132"/>
      <c r="HC177" s="132"/>
      <c r="HD177" s="132"/>
      <c r="HE177" s="132"/>
      <c r="HF177" s="132"/>
      <c r="HG177" s="132"/>
      <c r="HH177" s="132"/>
      <c r="HI177" s="132"/>
      <c r="HJ177" s="132"/>
      <c r="HK177" s="132"/>
      <c r="HL177" s="132"/>
    </row>
    <row r="178" spans="2:220" s="163" customFormat="1">
      <c r="B178" s="146"/>
      <c r="C178" s="146"/>
      <c r="D178" s="146"/>
      <c r="E178" s="146"/>
      <c r="F178" s="146"/>
      <c r="G178" s="146"/>
      <c r="H178" s="146"/>
      <c r="I178" s="147"/>
      <c r="J178" s="148"/>
      <c r="K178" s="148"/>
      <c r="L178" s="148"/>
      <c r="M178" s="148"/>
      <c r="N178" s="147"/>
      <c r="O178" s="149"/>
      <c r="P178" s="149"/>
      <c r="Q178" s="149"/>
      <c r="R178" s="149"/>
      <c r="S178" s="149"/>
      <c r="T178" s="149"/>
      <c r="U178" s="149"/>
      <c r="V178" s="149"/>
      <c r="W178" s="146"/>
      <c r="X178" s="149"/>
      <c r="Y178" s="149"/>
      <c r="Z178" s="149"/>
      <c r="AA178" s="149"/>
      <c r="AB178" s="147"/>
      <c r="AC178" s="150"/>
      <c r="AD178" s="151"/>
      <c r="AE178" s="150"/>
      <c r="AF178" s="150"/>
      <c r="AG178" s="150"/>
      <c r="AH178" s="150"/>
      <c r="AI178" s="150"/>
      <c r="AJ178" s="150"/>
      <c r="AK178" s="150"/>
      <c r="AL178" s="150"/>
      <c r="AM178" s="150"/>
      <c r="AN178" s="150"/>
      <c r="AO178" s="151"/>
      <c r="AP178" s="150"/>
      <c r="AQ178" s="150"/>
      <c r="AR178" s="150"/>
      <c r="AS178" s="151"/>
      <c r="AT178" s="150"/>
      <c r="AU178" s="150"/>
      <c r="AV178" s="150"/>
      <c r="AW178" s="150"/>
      <c r="AX178" s="150"/>
      <c r="AY178" s="150"/>
      <c r="AZ178" s="151"/>
      <c r="BA178" s="150"/>
      <c r="BB178" s="150"/>
      <c r="BC178" s="150"/>
      <c r="BD178" s="150"/>
      <c r="BE178" s="151"/>
      <c r="BF178" s="150"/>
      <c r="BG178" s="150"/>
      <c r="BH178" s="151"/>
      <c r="BI178" s="151"/>
      <c r="BJ178" s="150"/>
      <c r="BK178" s="150"/>
      <c r="BL178" s="148"/>
      <c r="BM178" s="150"/>
      <c r="BN178" s="151"/>
      <c r="BO178" s="150"/>
      <c r="BP178" s="150"/>
      <c r="BQ178" s="148"/>
      <c r="BR178" s="151"/>
      <c r="BS178" s="151"/>
      <c r="BT178" s="151"/>
      <c r="BU178" s="148"/>
      <c r="BV178" s="147"/>
      <c r="BW178" s="147"/>
      <c r="BX178" s="147"/>
      <c r="BY178" s="152"/>
      <c r="BZ178" s="156"/>
      <c r="CA178" s="147"/>
      <c r="CB178" s="153"/>
      <c r="CC178" s="132"/>
      <c r="CD178" s="147"/>
      <c r="CE178" s="147"/>
      <c r="CF178" s="154"/>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132"/>
      <c r="EU178" s="132"/>
      <c r="EV178" s="132"/>
      <c r="EW178" s="132"/>
      <c r="EX178" s="132"/>
      <c r="EY178" s="132"/>
      <c r="EZ178" s="132"/>
      <c r="FA178" s="132"/>
      <c r="FB178" s="132"/>
      <c r="FC178" s="132"/>
      <c r="FD178" s="132"/>
      <c r="FE178" s="132"/>
      <c r="FF178" s="132"/>
      <c r="FG178" s="132"/>
      <c r="FH178" s="132"/>
      <c r="FI178" s="132"/>
      <c r="FJ178" s="132"/>
      <c r="FK178" s="132"/>
      <c r="FL178" s="132"/>
      <c r="FM178" s="132"/>
      <c r="FN178" s="132"/>
      <c r="FO178" s="132"/>
      <c r="FP178" s="132"/>
      <c r="FQ178" s="132"/>
      <c r="FR178" s="132"/>
      <c r="FS178" s="132"/>
      <c r="FT178" s="132"/>
      <c r="FU178" s="132"/>
      <c r="FV178" s="132"/>
      <c r="FW178" s="132"/>
      <c r="FX178" s="132"/>
      <c r="FY178" s="132"/>
      <c r="FZ178" s="132"/>
      <c r="GA178" s="132"/>
      <c r="GB178" s="132"/>
      <c r="GC178" s="132"/>
      <c r="GD178" s="132"/>
      <c r="GE178" s="132"/>
      <c r="GF178" s="132"/>
      <c r="GG178" s="132"/>
      <c r="GH178" s="132"/>
      <c r="GI178" s="132"/>
      <c r="GJ178" s="132"/>
      <c r="GK178" s="132"/>
      <c r="GL178" s="132"/>
      <c r="GM178" s="132"/>
      <c r="GN178" s="132"/>
      <c r="GO178" s="132"/>
      <c r="GP178" s="132"/>
      <c r="GQ178" s="132"/>
      <c r="GR178" s="132"/>
      <c r="GS178" s="132"/>
      <c r="GT178" s="132"/>
      <c r="GU178" s="132"/>
      <c r="GV178" s="132"/>
      <c r="GW178" s="132"/>
      <c r="GX178" s="132"/>
      <c r="GY178" s="132"/>
      <c r="GZ178" s="132"/>
      <c r="HA178" s="132"/>
      <c r="HB178" s="132"/>
      <c r="HC178" s="132"/>
      <c r="HD178" s="132"/>
      <c r="HE178" s="132"/>
      <c r="HF178" s="132"/>
      <c r="HG178" s="132"/>
      <c r="HH178" s="132"/>
      <c r="HI178" s="132"/>
      <c r="HJ178" s="132"/>
      <c r="HK178" s="132"/>
      <c r="HL178" s="132"/>
    </row>
    <row r="179" spans="2:220" s="163" customFormat="1">
      <c r="B179" s="146"/>
      <c r="C179" s="146"/>
      <c r="D179" s="146"/>
      <c r="E179" s="146"/>
      <c r="F179" s="146"/>
      <c r="G179" s="146"/>
      <c r="H179" s="146"/>
      <c r="I179" s="147"/>
      <c r="J179" s="148"/>
      <c r="K179" s="148"/>
      <c r="L179" s="148"/>
      <c r="M179" s="148"/>
      <c r="N179" s="147"/>
      <c r="O179" s="149"/>
      <c r="P179" s="149"/>
      <c r="Q179" s="149"/>
      <c r="R179" s="149"/>
      <c r="S179" s="149"/>
      <c r="T179" s="149"/>
      <c r="U179" s="149"/>
      <c r="V179" s="149"/>
      <c r="W179" s="146"/>
      <c r="X179" s="149"/>
      <c r="Y179" s="149"/>
      <c r="Z179" s="149"/>
      <c r="AA179" s="149"/>
      <c r="AB179" s="147"/>
      <c r="AC179" s="150"/>
      <c r="AD179" s="151"/>
      <c r="AE179" s="150"/>
      <c r="AF179" s="150"/>
      <c r="AG179" s="150"/>
      <c r="AH179" s="150"/>
      <c r="AI179" s="150"/>
      <c r="AJ179" s="150"/>
      <c r="AK179" s="150"/>
      <c r="AL179" s="150"/>
      <c r="AM179" s="150"/>
      <c r="AN179" s="150"/>
      <c r="AO179" s="151"/>
      <c r="AP179" s="150"/>
      <c r="AQ179" s="150"/>
      <c r="AR179" s="150"/>
      <c r="AS179" s="151"/>
      <c r="AT179" s="150"/>
      <c r="AU179" s="150"/>
      <c r="AV179" s="150"/>
      <c r="AW179" s="150"/>
      <c r="AX179" s="150"/>
      <c r="AY179" s="150"/>
      <c r="AZ179" s="151"/>
      <c r="BA179" s="150"/>
      <c r="BB179" s="150"/>
      <c r="BC179" s="150"/>
      <c r="BD179" s="150"/>
      <c r="BE179" s="151"/>
      <c r="BF179" s="150"/>
      <c r="BG179" s="150"/>
      <c r="BH179" s="151"/>
      <c r="BI179" s="151"/>
      <c r="BJ179" s="150"/>
      <c r="BK179" s="150"/>
      <c r="BL179" s="148"/>
      <c r="BM179" s="150"/>
      <c r="BN179" s="151"/>
      <c r="BO179" s="150"/>
      <c r="BP179" s="150"/>
      <c r="BQ179" s="148"/>
      <c r="BR179" s="151"/>
      <c r="BS179" s="151"/>
      <c r="BT179" s="151"/>
      <c r="BU179" s="148"/>
      <c r="BV179" s="147"/>
      <c r="BW179" s="147"/>
      <c r="BX179" s="147"/>
      <c r="BY179" s="152"/>
      <c r="BZ179" s="156"/>
      <c r="CA179" s="147"/>
      <c r="CB179" s="153"/>
      <c r="CC179" s="132"/>
      <c r="CD179" s="147"/>
      <c r="CE179" s="147"/>
      <c r="CF179" s="154"/>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132"/>
      <c r="EU179" s="132"/>
      <c r="EV179" s="132"/>
      <c r="EW179" s="132"/>
      <c r="EX179" s="132"/>
      <c r="EY179" s="132"/>
      <c r="EZ179" s="132"/>
      <c r="FA179" s="132"/>
      <c r="FB179" s="132"/>
      <c r="FC179" s="132"/>
      <c r="FD179" s="132"/>
      <c r="FE179" s="132"/>
      <c r="FF179" s="132"/>
      <c r="FG179" s="132"/>
      <c r="FH179" s="132"/>
      <c r="FI179" s="132"/>
      <c r="FJ179" s="132"/>
      <c r="FK179" s="132"/>
      <c r="FL179" s="132"/>
      <c r="FM179" s="132"/>
      <c r="FN179" s="132"/>
      <c r="FO179" s="132"/>
      <c r="FP179" s="132"/>
      <c r="FQ179" s="132"/>
      <c r="FR179" s="132"/>
      <c r="FS179" s="132"/>
      <c r="FT179" s="132"/>
      <c r="FU179" s="132"/>
      <c r="FV179" s="132"/>
      <c r="FW179" s="132"/>
      <c r="FX179" s="132"/>
      <c r="FY179" s="132"/>
      <c r="FZ179" s="132"/>
      <c r="GA179" s="132"/>
      <c r="GB179" s="132"/>
      <c r="GC179" s="132"/>
      <c r="GD179" s="132"/>
      <c r="GE179" s="132"/>
      <c r="GF179" s="132"/>
      <c r="GG179" s="132"/>
      <c r="GH179" s="132"/>
      <c r="GI179" s="132"/>
      <c r="GJ179" s="132"/>
      <c r="GK179" s="132"/>
      <c r="GL179" s="132"/>
      <c r="GM179" s="132"/>
      <c r="GN179" s="132"/>
      <c r="GO179" s="132"/>
      <c r="GP179" s="132"/>
      <c r="GQ179" s="132"/>
      <c r="GR179" s="132"/>
      <c r="GS179" s="132"/>
      <c r="GT179" s="132"/>
      <c r="GU179" s="132"/>
      <c r="GV179" s="132"/>
      <c r="GW179" s="132"/>
      <c r="GX179" s="132"/>
      <c r="GY179" s="132"/>
      <c r="GZ179" s="132"/>
      <c r="HA179" s="132"/>
      <c r="HB179" s="132"/>
      <c r="HC179" s="132"/>
      <c r="HD179" s="132"/>
      <c r="HE179" s="132"/>
      <c r="HF179" s="132"/>
      <c r="HG179" s="132"/>
      <c r="HH179" s="132"/>
      <c r="HI179" s="132"/>
      <c r="HJ179" s="132"/>
      <c r="HK179" s="132"/>
      <c r="HL179" s="132"/>
    </row>
    <row r="180" spans="2:220" s="163" customFormat="1">
      <c r="B180" s="146"/>
      <c r="C180" s="146"/>
      <c r="D180" s="146"/>
      <c r="E180" s="146"/>
      <c r="F180" s="146"/>
      <c r="G180" s="146"/>
      <c r="H180" s="146"/>
      <c r="I180" s="147"/>
      <c r="J180" s="148"/>
      <c r="K180" s="148"/>
      <c r="L180" s="148"/>
      <c r="M180" s="148"/>
      <c r="N180" s="147"/>
      <c r="O180" s="149"/>
      <c r="P180" s="149"/>
      <c r="Q180" s="149"/>
      <c r="R180" s="149"/>
      <c r="S180" s="149"/>
      <c r="T180" s="149"/>
      <c r="U180" s="149"/>
      <c r="V180" s="149"/>
      <c r="W180" s="146"/>
      <c r="X180" s="149"/>
      <c r="Y180" s="149"/>
      <c r="Z180" s="149"/>
      <c r="AA180" s="149"/>
      <c r="AB180" s="147"/>
      <c r="AC180" s="150"/>
      <c r="AD180" s="151"/>
      <c r="AE180" s="150"/>
      <c r="AF180" s="150"/>
      <c r="AG180" s="150"/>
      <c r="AH180" s="150"/>
      <c r="AI180" s="150"/>
      <c r="AJ180" s="150"/>
      <c r="AK180" s="150"/>
      <c r="AL180" s="150"/>
      <c r="AM180" s="150"/>
      <c r="AN180" s="150"/>
      <c r="AO180" s="151"/>
      <c r="AP180" s="150"/>
      <c r="AQ180" s="150"/>
      <c r="AR180" s="150"/>
      <c r="AS180" s="151"/>
      <c r="AT180" s="150"/>
      <c r="AU180" s="150"/>
      <c r="AV180" s="150"/>
      <c r="AW180" s="150"/>
      <c r="AX180" s="150"/>
      <c r="AY180" s="150"/>
      <c r="AZ180" s="151"/>
      <c r="BA180" s="150"/>
      <c r="BB180" s="150"/>
      <c r="BC180" s="150"/>
      <c r="BD180" s="150"/>
      <c r="BE180" s="151"/>
      <c r="BF180" s="150"/>
      <c r="BG180" s="150"/>
      <c r="BH180" s="151"/>
      <c r="BI180" s="151"/>
      <c r="BJ180" s="150"/>
      <c r="BK180" s="150"/>
      <c r="BL180" s="148"/>
      <c r="BM180" s="150"/>
      <c r="BN180" s="151"/>
      <c r="BO180" s="150"/>
      <c r="BP180" s="150"/>
      <c r="BQ180" s="148"/>
      <c r="BR180" s="151"/>
      <c r="BS180" s="151"/>
      <c r="BT180" s="151"/>
      <c r="BU180" s="148"/>
      <c r="BV180" s="147"/>
      <c r="BW180" s="147"/>
      <c r="BX180" s="147"/>
      <c r="BY180" s="152"/>
      <c r="BZ180" s="156"/>
      <c r="CA180" s="147"/>
      <c r="CB180" s="153"/>
      <c r="CC180" s="132"/>
      <c r="CD180" s="147"/>
      <c r="CE180" s="147"/>
      <c r="CF180" s="154"/>
      <c r="CG180" s="132"/>
      <c r="CH180" s="132"/>
      <c r="CI180" s="132"/>
      <c r="CJ180" s="132"/>
      <c r="CK180" s="132"/>
      <c r="CL180" s="132"/>
      <c r="CM180" s="132"/>
      <c r="CN180" s="132"/>
      <c r="CO180" s="132"/>
      <c r="CP180" s="132"/>
      <c r="CQ180" s="132"/>
      <c r="CR180" s="132"/>
      <c r="CS180" s="132"/>
      <c r="CT180" s="132"/>
      <c r="CU180" s="132"/>
      <c r="CV180" s="132"/>
      <c r="CW180" s="132"/>
      <c r="CX180" s="132"/>
      <c r="CY180" s="132"/>
      <c r="CZ180" s="132"/>
      <c r="DA180" s="132"/>
      <c r="DB180" s="132"/>
      <c r="DC180" s="132"/>
      <c r="DD180" s="132"/>
      <c r="DE180" s="132"/>
      <c r="DF180" s="132"/>
      <c r="DG180" s="132"/>
      <c r="DH180" s="132"/>
      <c r="DI180" s="132"/>
      <c r="DJ180" s="132"/>
      <c r="DK180" s="132"/>
      <c r="DL180" s="132"/>
      <c r="DM180" s="132"/>
      <c r="DN180" s="132"/>
      <c r="DO180" s="132"/>
      <c r="DP180" s="132"/>
      <c r="DQ180" s="132"/>
      <c r="DR180" s="132"/>
      <c r="DS180" s="132"/>
      <c r="DT180" s="132"/>
      <c r="DU180" s="132"/>
      <c r="DV180" s="132"/>
      <c r="DW180" s="132"/>
      <c r="DX180" s="132"/>
      <c r="DY180" s="132"/>
      <c r="DZ180" s="132"/>
      <c r="EA180" s="132"/>
      <c r="EB180" s="132"/>
      <c r="EC180" s="132"/>
      <c r="ED180" s="132"/>
      <c r="EE180" s="132"/>
      <c r="EF180" s="132"/>
      <c r="EG180" s="132"/>
      <c r="EH180" s="132"/>
      <c r="EI180" s="132"/>
      <c r="EJ180" s="132"/>
      <c r="EK180" s="132"/>
      <c r="EL180" s="132"/>
      <c r="EM180" s="132"/>
      <c r="EN180" s="132"/>
      <c r="EO180" s="132"/>
      <c r="EP180" s="132"/>
      <c r="EQ180" s="132"/>
      <c r="ER180" s="132"/>
      <c r="ES180" s="132"/>
      <c r="ET180" s="132"/>
      <c r="EU180" s="132"/>
      <c r="EV180" s="132"/>
      <c r="EW180" s="132"/>
      <c r="EX180" s="132"/>
      <c r="EY180" s="132"/>
      <c r="EZ180" s="132"/>
      <c r="FA180" s="132"/>
      <c r="FB180" s="132"/>
      <c r="FC180" s="132"/>
      <c r="FD180" s="132"/>
      <c r="FE180" s="132"/>
      <c r="FF180" s="132"/>
      <c r="FG180" s="132"/>
      <c r="FH180" s="132"/>
      <c r="FI180" s="132"/>
      <c r="FJ180" s="132"/>
      <c r="FK180" s="132"/>
      <c r="FL180" s="132"/>
      <c r="FM180" s="132"/>
      <c r="FN180" s="132"/>
      <c r="FO180" s="132"/>
      <c r="FP180" s="132"/>
      <c r="FQ180" s="132"/>
      <c r="FR180" s="132"/>
      <c r="FS180" s="132"/>
      <c r="FT180" s="132"/>
      <c r="FU180" s="132"/>
      <c r="FV180" s="132"/>
      <c r="FW180" s="132"/>
      <c r="FX180" s="132"/>
      <c r="FY180" s="132"/>
      <c r="FZ180" s="132"/>
      <c r="GA180" s="132"/>
      <c r="GB180" s="132"/>
      <c r="GC180" s="132"/>
      <c r="GD180" s="132"/>
      <c r="GE180" s="132"/>
      <c r="GF180" s="132"/>
      <c r="GG180" s="132"/>
      <c r="GH180" s="132"/>
      <c r="GI180" s="132"/>
      <c r="GJ180" s="132"/>
      <c r="GK180" s="132"/>
      <c r="GL180" s="132"/>
      <c r="GM180" s="132"/>
      <c r="GN180" s="132"/>
      <c r="GO180" s="132"/>
      <c r="GP180" s="132"/>
      <c r="GQ180" s="132"/>
      <c r="GR180" s="132"/>
      <c r="GS180" s="132"/>
      <c r="GT180" s="132"/>
      <c r="GU180" s="132"/>
      <c r="GV180" s="132"/>
      <c r="GW180" s="132"/>
      <c r="GX180" s="132"/>
      <c r="GY180" s="132"/>
      <c r="GZ180" s="132"/>
      <c r="HA180" s="132"/>
      <c r="HB180" s="132"/>
      <c r="HC180" s="132"/>
      <c r="HD180" s="132"/>
      <c r="HE180" s="132"/>
      <c r="HF180" s="132"/>
      <c r="HG180" s="132"/>
      <c r="HH180" s="132"/>
      <c r="HI180" s="132"/>
      <c r="HJ180" s="132"/>
      <c r="HK180" s="132"/>
      <c r="HL180" s="132"/>
    </row>
    <row r="181" spans="2:220" s="163" customFormat="1">
      <c r="B181" s="146"/>
      <c r="C181" s="146"/>
      <c r="D181" s="146"/>
      <c r="E181" s="146"/>
      <c r="F181" s="146"/>
      <c r="G181" s="146"/>
      <c r="H181" s="146"/>
      <c r="I181" s="147"/>
      <c r="J181" s="148"/>
      <c r="K181" s="148"/>
      <c r="L181" s="148"/>
      <c r="M181" s="148"/>
      <c r="N181" s="147"/>
      <c r="O181" s="149"/>
      <c r="P181" s="149"/>
      <c r="Q181" s="149"/>
      <c r="R181" s="149"/>
      <c r="S181" s="149"/>
      <c r="T181" s="149"/>
      <c r="U181" s="149"/>
      <c r="V181" s="149"/>
      <c r="W181" s="146"/>
      <c r="X181" s="149"/>
      <c r="Y181" s="149"/>
      <c r="Z181" s="149"/>
      <c r="AA181" s="149"/>
      <c r="AB181" s="147"/>
      <c r="AC181" s="150"/>
      <c r="AD181" s="151"/>
      <c r="AE181" s="150"/>
      <c r="AF181" s="150"/>
      <c r="AG181" s="150"/>
      <c r="AH181" s="150"/>
      <c r="AI181" s="150"/>
      <c r="AJ181" s="150"/>
      <c r="AK181" s="150"/>
      <c r="AL181" s="150"/>
      <c r="AM181" s="150"/>
      <c r="AN181" s="150"/>
      <c r="AO181" s="151"/>
      <c r="AP181" s="150"/>
      <c r="AQ181" s="150"/>
      <c r="AR181" s="150"/>
      <c r="AS181" s="151"/>
      <c r="AT181" s="150"/>
      <c r="AU181" s="150"/>
      <c r="AV181" s="150"/>
      <c r="AW181" s="150"/>
      <c r="AX181" s="150"/>
      <c r="AY181" s="150"/>
      <c r="AZ181" s="151"/>
      <c r="BA181" s="150"/>
      <c r="BB181" s="150"/>
      <c r="BC181" s="150"/>
      <c r="BD181" s="150"/>
      <c r="BE181" s="151"/>
      <c r="BF181" s="150"/>
      <c r="BG181" s="150"/>
      <c r="BH181" s="151"/>
      <c r="BI181" s="151"/>
      <c r="BJ181" s="150"/>
      <c r="BK181" s="150"/>
      <c r="BL181" s="148"/>
      <c r="BM181" s="150"/>
      <c r="BN181" s="151"/>
      <c r="BO181" s="150"/>
      <c r="BP181" s="150"/>
      <c r="BQ181" s="148"/>
      <c r="BR181" s="151"/>
      <c r="BS181" s="151"/>
      <c r="BT181" s="151"/>
      <c r="BU181" s="148"/>
      <c r="BV181" s="147"/>
      <c r="BW181" s="147"/>
      <c r="BX181" s="147"/>
      <c r="BY181" s="152"/>
      <c r="BZ181" s="156"/>
      <c r="CA181" s="147"/>
      <c r="CB181" s="153"/>
      <c r="CC181" s="132"/>
      <c r="CD181" s="147"/>
      <c r="CE181" s="147"/>
      <c r="CF181" s="154"/>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row>
    <row r="182" spans="2:220" s="163" customFormat="1">
      <c r="B182" s="146"/>
      <c r="C182" s="146"/>
      <c r="D182" s="146"/>
      <c r="E182" s="146"/>
      <c r="F182" s="146"/>
      <c r="G182" s="146"/>
      <c r="H182" s="146"/>
      <c r="I182" s="147"/>
      <c r="J182" s="148"/>
      <c r="K182" s="148"/>
      <c r="L182" s="148"/>
      <c r="M182" s="148"/>
      <c r="N182" s="147"/>
      <c r="O182" s="149"/>
      <c r="P182" s="149"/>
      <c r="Q182" s="149"/>
      <c r="R182" s="149"/>
      <c r="S182" s="149"/>
      <c r="T182" s="149"/>
      <c r="U182" s="149"/>
      <c r="V182" s="149"/>
      <c r="W182" s="146"/>
      <c r="X182" s="149"/>
      <c r="Y182" s="149"/>
      <c r="Z182" s="149"/>
      <c r="AA182" s="149"/>
      <c r="AB182" s="147"/>
      <c r="AC182" s="150"/>
      <c r="AD182" s="151"/>
      <c r="AE182" s="150"/>
      <c r="AF182" s="150"/>
      <c r="AG182" s="150"/>
      <c r="AH182" s="150"/>
      <c r="AI182" s="150"/>
      <c r="AJ182" s="150"/>
      <c r="AK182" s="150"/>
      <c r="AL182" s="150"/>
      <c r="AM182" s="150"/>
      <c r="AN182" s="150"/>
      <c r="AO182" s="151"/>
      <c r="AP182" s="150"/>
      <c r="AQ182" s="150"/>
      <c r="AR182" s="150"/>
      <c r="AS182" s="151"/>
      <c r="AT182" s="150"/>
      <c r="AU182" s="150"/>
      <c r="AV182" s="150"/>
      <c r="AW182" s="150"/>
      <c r="AX182" s="150"/>
      <c r="AY182" s="150"/>
      <c r="AZ182" s="151"/>
      <c r="BA182" s="150"/>
      <c r="BB182" s="150"/>
      <c r="BC182" s="150"/>
      <c r="BD182" s="150"/>
      <c r="BE182" s="151"/>
      <c r="BF182" s="150"/>
      <c r="BG182" s="150"/>
      <c r="BH182" s="151"/>
      <c r="BI182" s="151"/>
      <c r="BJ182" s="150"/>
      <c r="BK182" s="150"/>
      <c r="BL182" s="148"/>
      <c r="BM182" s="150"/>
      <c r="BN182" s="151"/>
      <c r="BO182" s="150"/>
      <c r="BP182" s="150"/>
      <c r="BQ182" s="148"/>
      <c r="BR182" s="151"/>
      <c r="BS182" s="151"/>
      <c r="BT182" s="151"/>
      <c r="BU182" s="148"/>
      <c r="BV182" s="147"/>
      <c r="BW182" s="147"/>
      <c r="BX182" s="147"/>
      <c r="BY182" s="152"/>
      <c r="BZ182" s="156"/>
      <c r="CA182" s="147"/>
      <c r="CB182" s="153"/>
      <c r="CC182" s="132"/>
      <c r="CD182" s="147"/>
      <c r="CE182" s="147"/>
      <c r="CF182" s="154"/>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row>
    <row r="183" spans="2:220" s="163" customFormat="1">
      <c r="B183" s="146"/>
      <c r="C183" s="146"/>
      <c r="D183" s="146"/>
      <c r="E183" s="146"/>
      <c r="F183" s="146"/>
      <c r="G183" s="146"/>
      <c r="H183" s="146"/>
      <c r="I183" s="147"/>
      <c r="J183" s="148"/>
      <c r="K183" s="148"/>
      <c r="L183" s="148"/>
      <c r="M183" s="148"/>
      <c r="N183" s="147"/>
      <c r="O183" s="149"/>
      <c r="P183" s="149"/>
      <c r="Q183" s="149"/>
      <c r="R183" s="149"/>
      <c r="S183" s="149"/>
      <c r="T183" s="149"/>
      <c r="U183" s="149"/>
      <c r="V183" s="149"/>
      <c r="W183" s="146"/>
      <c r="X183" s="149"/>
      <c r="Y183" s="149"/>
      <c r="Z183" s="149"/>
      <c r="AA183" s="149"/>
      <c r="AB183" s="147"/>
      <c r="AC183" s="150"/>
      <c r="AD183" s="151"/>
      <c r="AE183" s="150"/>
      <c r="AF183" s="150"/>
      <c r="AG183" s="150"/>
      <c r="AH183" s="150"/>
      <c r="AI183" s="150"/>
      <c r="AJ183" s="150"/>
      <c r="AK183" s="150"/>
      <c r="AL183" s="150"/>
      <c r="AM183" s="150"/>
      <c r="AN183" s="150"/>
      <c r="AO183" s="151"/>
      <c r="AP183" s="150"/>
      <c r="AQ183" s="150"/>
      <c r="AR183" s="150"/>
      <c r="AS183" s="151"/>
      <c r="AT183" s="150"/>
      <c r="AU183" s="150"/>
      <c r="AV183" s="150"/>
      <c r="AW183" s="150"/>
      <c r="AX183" s="150"/>
      <c r="AY183" s="150"/>
      <c r="AZ183" s="151"/>
      <c r="BA183" s="150"/>
      <c r="BB183" s="150"/>
      <c r="BC183" s="150"/>
      <c r="BD183" s="150"/>
      <c r="BE183" s="151"/>
      <c r="BF183" s="150"/>
      <c r="BG183" s="150"/>
      <c r="BH183" s="151"/>
      <c r="BI183" s="151"/>
      <c r="BJ183" s="150"/>
      <c r="BK183" s="150"/>
      <c r="BL183" s="148"/>
      <c r="BM183" s="150"/>
      <c r="BN183" s="151"/>
      <c r="BO183" s="150"/>
      <c r="BP183" s="150"/>
      <c r="BQ183" s="148"/>
      <c r="BR183" s="151"/>
      <c r="BS183" s="151"/>
      <c r="BT183" s="151"/>
      <c r="BU183" s="148"/>
      <c r="BV183" s="147"/>
      <c r="BW183" s="147"/>
      <c r="BX183" s="147"/>
      <c r="BY183" s="152"/>
      <c r="BZ183" s="156"/>
      <c r="CA183" s="147"/>
      <c r="CB183" s="153"/>
      <c r="CC183" s="132"/>
      <c r="CD183" s="147"/>
      <c r="CE183" s="147"/>
      <c r="CF183" s="154"/>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row>
    <row r="184" spans="2:220" s="163" customFormat="1">
      <c r="B184" s="146"/>
      <c r="C184" s="146"/>
      <c r="D184" s="146"/>
      <c r="E184" s="146"/>
      <c r="F184" s="146"/>
      <c r="G184" s="146"/>
      <c r="H184" s="146"/>
      <c r="I184" s="147"/>
      <c r="J184" s="148"/>
      <c r="K184" s="148"/>
      <c r="L184" s="148"/>
      <c r="M184" s="148"/>
      <c r="N184" s="147"/>
      <c r="O184" s="149"/>
      <c r="P184" s="149"/>
      <c r="Q184" s="149"/>
      <c r="R184" s="149"/>
      <c r="S184" s="149"/>
      <c r="T184" s="149"/>
      <c r="U184" s="149"/>
      <c r="V184" s="149"/>
      <c r="W184" s="146"/>
      <c r="X184" s="149"/>
      <c r="Y184" s="149"/>
      <c r="Z184" s="149"/>
      <c r="AA184" s="149"/>
      <c r="AB184" s="147"/>
      <c r="AC184" s="150"/>
      <c r="AD184" s="151"/>
      <c r="AE184" s="150"/>
      <c r="AF184" s="150"/>
      <c r="AG184" s="150"/>
      <c r="AH184" s="150"/>
      <c r="AI184" s="150"/>
      <c r="AJ184" s="150"/>
      <c r="AK184" s="150"/>
      <c r="AL184" s="150"/>
      <c r="AM184" s="150"/>
      <c r="AN184" s="150"/>
      <c r="AO184" s="151"/>
      <c r="AP184" s="150"/>
      <c r="AQ184" s="150"/>
      <c r="AR184" s="150"/>
      <c r="AS184" s="151"/>
      <c r="AT184" s="150"/>
      <c r="AU184" s="150"/>
      <c r="AV184" s="150"/>
      <c r="AW184" s="150"/>
      <c r="AX184" s="150"/>
      <c r="AY184" s="150"/>
      <c r="AZ184" s="151"/>
      <c r="BA184" s="150"/>
      <c r="BB184" s="150"/>
      <c r="BC184" s="150"/>
      <c r="BD184" s="150"/>
      <c r="BE184" s="151"/>
      <c r="BF184" s="150"/>
      <c r="BG184" s="150"/>
      <c r="BH184" s="151"/>
      <c r="BI184" s="151"/>
      <c r="BJ184" s="150"/>
      <c r="BK184" s="150"/>
      <c r="BL184" s="148"/>
      <c r="BM184" s="150"/>
      <c r="BN184" s="151"/>
      <c r="BO184" s="150"/>
      <c r="BP184" s="150"/>
      <c r="BQ184" s="148"/>
      <c r="BR184" s="151"/>
      <c r="BS184" s="151"/>
      <c r="BT184" s="151"/>
      <c r="BU184" s="148"/>
      <c r="BV184" s="147"/>
      <c r="BW184" s="147"/>
      <c r="BX184" s="147"/>
      <c r="BY184" s="152"/>
      <c r="BZ184" s="156"/>
      <c r="CA184" s="147"/>
      <c r="CB184" s="153"/>
      <c r="CC184" s="132"/>
      <c r="CD184" s="147"/>
      <c r="CE184" s="147"/>
      <c r="CF184" s="154"/>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row>
    <row r="185" spans="2:220" s="163" customFormat="1">
      <c r="B185" s="146"/>
      <c r="C185" s="146"/>
      <c r="D185" s="146"/>
      <c r="E185" s="146"/>
      <c r="F185" s="146"/>
      <c r="G185" s="146"/>
      <c r="H185" s="146"/>
      <c r="I185" s="147"/>
      <c r="J185" s="148"/>
      <c r="K185" s="148"/>
      <c r="L185" s="148"/>
      <c r="M185" s="148"/>
      <c r="N185" s="147"/>
      <c r="O185" s="149"/>
      <c r="P185" s="149"/>
      <c r="Q185" s="149"/>
      <c r="R185" s="149"/>
      <c r="S185" s="149"/>
      <c r="T185" s="149"/>
      <c r="U185" s="149"/>
      <c r="V185" s="149"/>
      <c r="W185" s="146"/>
      <c r="X185" s="149"/>
      <c r="Y185" s="149"/>
      <c r="Z185" s="149"/>
      <c r="AA185" s="149"/>
      <c r="AB185" s="147"/>
      <c r="AC185" s="150"/>
      <c r="AD185" s="151"/>
      <c r="AE185" s="150"/>
      <c r="AF185" s="150"/>
      <c r="AG185" s="150"/>
      <c r="AH185" s="150"/>
      <c r="AI185" s="150"/>
      <c r="AJ185" s="150"/>
      <c r="AK185" s="150"/>
      <c r="AL185" s="150"/>
      <c r="AM185" s="150"/>
      <c r="AN185" s="150"/>
      <c r="AO185" s="151"/>
      <c r="AP185" s="150"/>
      <c r="AQ185" s="150"/>
      <c r="AR185" s="150"/>
      <c r="AS185" s="151"/>
      <c r="AT185" s="150"/>
      <c r="AU185" s="150"/>
      <c r="AV185" s="150"/>
      <c r="AW185" s="150"/>
      <c r="AX185" s="150"/>
      <c r="AY185" s="150"/>
      <c r="AZ185" s="151"/>
      <c r="BA185" s="150"/>
      <c r="BB185" s="150"/>
      <c r="BC185" s="150"/>
      <c r="BD185" s="150"/>
      <c r="BE185" s="151"/>
      <c r="BF185" s="150"/>
      <c r="BG185" s="150"/>
      <c r="BH185" s="151"/>
      <c r="BI185" s="151"/>
      <c r="BJ185" s="150"/>
      <c r="BK185" s="150"/>
      <c r="BL185" s="148"/>
      <c r="BM185" s="150"/>
      <c r="BN185" s="151"/>
      <c r="BO185" s="150"/>
      <c r="BP185" s="150"/>
      <c r="BQ185" s="148"/>
      <c r="BR185" s="151"/>
      <c r="BS185" s="151"/>
      <c r="BT185" s="151"/>
      <c r="BU185" s="148"/>
      <c r="BV185" s="147"/>
      <c r="BW185" s="147"/>
      <c r="BX185" s="147"/>
      <c r="BY185" s="152"/>
      <c r="BZ185" s="156"/>
      <c r="CA185" s="147"/>
      <c r="CB185" s="153"/>
      <c r="CC185" s="132"/>
      <c r="CD185" s="147"/>
      <c r="CE185" s="147"/>
      <c r="CF185" s="154"/>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row>
    <row r="186" spans="2:220" s="163" customFormat="1">
      <c r="B186" s="146"/>
      <c r="C186" s="146"/>
      <c r="D186" s="146"/>
      <c r="E186" s="146"/>
      <c r="F186" s="146"/>
      <c r="G186" s="146"/>
      <c r="H186" s="146"/>
      <c r="I186" s="147"/>
      <c r="J186" s="148"/>
      <c r="K186" s="148"/>
      <c r="L186" s="148"/>
      <c r="M186" s="148"/>
      <c r="N186" s="147"/>
      <c r="O186" s="149"/>
      <c r="P186" s="149"/>
      <c r="Q186" s="149"/>
      <c r="R186" s="149"/>
      <c r="S186" s="149"/>
      <c r="T186" s="149"/>
      <c r="U186" s="149"/>
      <c r="V186" s="149"/>
      <c r="W186" s="146"/>
      <c r="X186" s="149"/>
      <c r="Y186" s="149"/>
      <c r="Z186" s="149"/>
      <c r="AA186" s="149"/>
      <c r="AB186" s="147"/>
      <c r="AC186" s="150"/>
      <c r="AD186" s="151"/>
      <c r="AE186" s="150"/>
      <c r="AF186" s="150"/>
      <c r="AG186" s="150"/>
      <c r="AH186" s="150"/>
      <c r="AI186" s="150"/>
      <c r="AJ186" s="150"/>
      <c r="AK186" s="150"/>
      <c r="AL186" s="150"/>
      <c r="AM186" s="150"/>
      <c r="AN186" s="150"/>
      <c r="AO186" s="151"/>
      <c r="AP186" s="150"/>
      <c r="AQ186" s="150"/>
      <c r="AR186" s="150"/>
      <c r="AS186" s="151"/>
      <c r="AT186" s="150"/>
      <c r="AU186" s="150"/>
      <c r="AV186" s="150"/>
      <c r="AW186" s="150"/>
      <c r="AX186" s="150"/>
      <c r="AY186" s="150"/>
      <c r="AZ186" s="151"/>
      <c r="BA186" s="150"/>
      <c r="BB186" s="150"/>
      <c r="BC186" s="150"/>
      <c r="BD186" s="150"/>
      <c r="BE186" s="151"/>
      <c r="BF186" s="150"/>
      <c r="BG186" s="150"/>
      <c r="BH186" s="151"/>
      <c r="BI186" s="151"/>
      <c r="BJ186" s="150"/>
      <c r="BK186" s="150"/>
      <c r="BL186" s="148"/>
      <c r="BM186" s="150"/>
      <c r="BN186" s="151"/>
      <c r="BO186" s="150"/>
      <c r="BP186" s="150"/>
      <c r="BQ186" s="148"/>
      <c r="BR186" s="151"/>
      <c r="BS186" s="151"/>
      <c r="BT186" s="151"/>
      <c r="BU186" s="148"/>
      <c r="BV186" s="147"/>
      <c r="BW186" s="147"/>
      <c r="BX186" s="147"/>
      <c r="BY186" s="152"/>
      <c r="BZ186" s="156"/>
      <c r="CA186" s="147"/>
      <c r="CB186" s="153"/>
      <c r="CC186" s="132"/>
      <c r="CD186" s="147"/>
      <c r="CE186" s="147"/>
      <c r="CF186" s="154"/>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row>
    <row r="187" spans="2:220" s="163" customFormat="1">
      <c r="B187" s="146"/>
      <c r="C187" s="146"/>
      <c r="D187" s="146"/>
      <c r="E187" s="146"/>
      <c r="F187" s="146"/>
      <c r="G187" s="146"/>
      <c r="H187" s="146"/>
      <c r="I187" s="147"/>
      <c r="J187" s="148"/>
      <c r="K187" s="148"/>
      <c r="L187" s="148"/>
      <c r="M187" s="148"/>
      <c r="N187" s="147"/>
      <c r="O187" s="149"/>
      <c r="P187" s="149"/>
      <c r="Q187" s="149"/>
      <c r="R187" s="149"/>
      <c r="S187" s="149"/>
      <c r="T187" s="149"/>
      <c r="U187" s="149"/>
      <c r="V187" s="149"/>
      <c r="W187" s="146"/>
      <c r="X187" s="149"/>
      <c r="Y187" s="149"/>
      <c r="Z187" s="149"/>
      <c r="AA187" s="149"/>
      <c r="AB187" s="147"/>
      <c r="AC187" s="150"/>
      <c r="AD187" s="151"/>
      <c r="AE187" s="150"/>
      <c r="AF187" s="150"/>
      <c r="AG187" s="150"/>
      <c r="AH187" s="150"/>
      <c r="AI187" s="150"/>
      <c r="AJ187" s="150"/>
      <c r="AK187" s="150"/>
      <c r="AL187" s="150"/>
      <c r="AM187" s="150"/>
      <c r="AN187" s="150"/>
      <c r="AO187" s="151"/>
      <c r="AP187" s="150"/>
      <c r="AQ187" s="150"/>
      <c r="AR187" s="150"/>
      <c r="AS187" s="151"/>
      <c r="AT187" s="150"/>
      <c r="AU187" s="150"/>
      <c r="AV187" s="150"/>
      <c r="AW187" s="150"/>
      <c r="AX187" s="150"/>
      <c r="AY187" s="150"/>
      <c r="AZ187" s="151"/>
      <c r="BA187" s="150"/>
      <c r="BB187" s="150"/>
      <c r="BC187" s="150"/>
      <c r="BD187" s="150"/>
      <c r="BE187" s="151"/>
      <c r="BF187" s="150"/>
      <c r="BG187" s="150"/>
      <c r="BH187" s="151"/>
      <c r="BI187" s="151"/>
      <c r="BJ187" s="150"/>
      <c r="BK187" s="150"/>
      <c r="BL187" s="148"/>
      <c r="BM187" s="150"/>
      <c r="BN187" s="151"/>
      <c r="BO187" s="150"/>
      <c r="BP187" s="150"/>
      <c r="BQ187" s="148"/>
      <c r="BR187" s="151"/>
      <c r="BS187" s="151"/>
      <c r="BT187" s="151"/>
      <c r="BU187" s="148"/>
      <c r="BV187" s="147"/>
      <c r="BW187" s="147"/>
      <c r="BX187" s="147"/>
      <c r="BY187" s="152"/>
      <c r="BZ187" s="156"/>
      <c r="CA187" s="147"/>
      <c r="CB187" s="153"/>
      <c r="CC187" s="132"/>
      <c r="CD187" s="147"/>
      <c r="CE187" s="147"/>
      <c r="CF187" s="154"/>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row>
    <row r="188" spans="2:220" s="163" customFormat="1">
      <c r="B188" s="146"/>
      <c r="C188" s="146"/>
      <c r="D188" s="146"/>
      <c r="E188" s="146"/>
      <c r="F188" s="146"/>
      <c r="G188" s="146"/>
      <c r="H188" s="146"/>
      <c r="I188" s="147"/>
      <c r="J188" s="148"/>
      <c r="K188" s="148"/>
      <c r="L188" s="148"/>
      <c r="M188" s="148"/>
      <c r="N188" s="147"/>
      <c r="O188" s="149"/>
      <c r="P188" s="149"/>
      <c r="Q188" s="149"/>
      <c r="R188" s="149"/>
      <c r="S188" s="149"/>
      <c r="T188" s="149"/>
      <c r="U188" s="149"/>
      <c r="V188" s="149"/>
      <c r="W188" s="146"/>
      <c r="X188" s="149"/>
      <c r="Y188" s="149"/>
      <c r="Z188" s="149"/>
      <c r="AA188" s="149"/>
      <c r="AB188" s="147"/>
      <c r="AC188" s="150"/>
      <c r="AD188" s="151"/>
      <c r="AE188" s="150"/>
      <c r="AF188" s="150"/>
      <c r="AG188" s="150"/>
      <c r="AH188" s="150"/>
      <c r="AI188" s="150"/>
      <c r="AJ188" s="150"/>
      <c r="AK188" s="150"/>
      <c r="AL188" s="150"/>
      <c r="AM188" s="150"/>
      <c r="AN188" s="150"/>
      <c r="AO188" s="151"/>
      <c r="AP188" s="150"/>
      <c r="AQ188" s="150"/>
      <c r="AR188" s="150"/>
      <c r="AS188" s="151"/>
      <c r="AT188" s="150"/>
      <c r="AU188" s="150"/>
      <c r="AV188" s="150"/>
      <c r="AW188" s="150"/>
      <c r="AX188" s="150"/>
      <c r="AY188" s="150"/>
      <c r="AZ188" s="151"/>
      <c r="BA188" s="150"/>
      <c r="BB188" s="150"/>
      <c r="BC188" s="150"/>
      <c r="BD188" s="150"/>
      <c r="BE188" s="151"/>
      <c r="BF188" s="150"/>
      <c r="BG188" s="150"/>
      <c r="BH188" s="151"/>
      <c r="BI188" s="151"/>
      <c r="BJ188" s="150"/>
      <c r="BK188" s="150"/>
      <c r="BL188" s="148"/>
      <c r="BM188" s="150"/>
      <c r="BN188" s="151"/>
      <c r="BO188" s="150"/>
      <c r="BP188" s="150"/>
      <c r="BQ188" s="148"/>
      <c r="BR188" s="151"/>
      <c r="BS188" s="151"/>
      <c r="BT188" s="151"/>
      <c r="BU188" s="148"/>
      <c r="BV188" s="147"/>
      <c r="BW188" s="147"/>
      <c r="BX188" s="147"/>
      <c r="BY188" s="152"/>
      <c r="BZ188" s="156"/>
      <c r="CA188" s="147"/>
      <c r="CB188" s="153"/>
      <c r="CC188" s="132"/>
      <c r="CD188" s="147"/>
      <c r="CE188" s="147"/>
      <c r="CF188" s="154"/>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row>
    <row r="189" spans="2:220">
      <c r="J189" s="148"/>
      <c r="K189" s="148"/>
      <c r="L189" s="148"/>
      <c r="M189" s="148"/>
      <c r="O189" s="149"/>
      <c r="P189" s="149"/>
      <c r="Q189" s="149"/>
      <c r="R189" s="149"/>
      <c r="S189" s="149"/>
      <c r="T189" s="149"/>
      <c r="U189" s="149"/>
      <c r="V189" s="149"/>
      <c r="X189" s="149"/>
      <c r="Y189" s="149"/>
      <c r="Z189" s="149"/>
      <c r="AA189" s="149"/>
      <c r="AC189" s="150"/>
      <c r="AE189" s="150"/>
      <c r="AF189" s="150"/>
      <c r="AH189" s="150"/>
      <c r="AI189" s="150"/>
      <c r="AJ189" s="150"/>
      <c r="AL189" s="150"/>
      <c r="AM189" s="150"/>
      <c r="AN189" s="150"/>
      <c r="AP189" s="150"/>
      <c r="AQ189" s="150"/>
      <c r="AR189" s="150"/>
      <c r="AT189" s="150"/>
      <c r="AU189" s="150"/>
      <c r="AV189" s="150"/>
      <c r="AW189" s="150"/>
      <c r="AX189" s="150"/>
      <c r="AY189" s="150"/>
      <c r="BA189" s="150"/>
      <c r="BB189" s="150"/>
      <c r="BC189" s="150"/>
      <c r="BD189" s="150"/>
      <c r="BF189" s="150"/>
      <c r="BG189" s="150"/>
      <c r="BJ189" s="150"/>
      <c r="BK189" s="150"/>
      <c r="BL189" s="148"/>
      <c r="BM189" s="150"/>
      <c r="BO189" s="150"/>
      <c r="BP189" s="150"/>
      <c r="BQ189" s="148"/>
      <c r="BU189" s="148"/>
      <c r="BY189" s="152"/>
      <c r="BZ189" s="156"/>
      <c r="CF189" s="154"/>
    </row>
    <row r="190" spans="2:220" s="138" customFormat="1" ht="17.45" customHeight="1">
      <c r="B190" s="146"/>
      <c r="C190" s="146"/>
      <c r="D190" s="146"/>
      <c r="E190" s="146"/>
      <c r="F190" s="146"/>
      <c r="G190" s="146"/>
      <c r="H190" s="146"/>
      <c r="I190" s="147"/>
      <c r="J190" s="148"/>
      <c r="K190" s="148"/>
      <c r="L190" s="148"/>
      <c r="M190" s="148"/>
      <c r="N190" s="147"/>
      <c r="O190" s="149"/>
      <c r="P190" s="149"/>
      <c r="Q190" s="149"/>
      <c r="R190" s="149"/>
      <c r="S190" s="149"/>
      <c r="T190" s="149"/>
      <c r="U190" s="149"/>
      <c r="V190" s="149"/>
      <c r="W190" s="146"/>
      <c r="X190" s="149"/>
      <c r="Y190" s="149"/>
      <c r="Z190" s="149"/>
      <c r="AA190" s="149"/>
      <c r="AB190" s="147"/>
      <c r="AC190" s="150"/>
      <c r="AD190" s="151"/>
      <c r="AE190" s="150"/>
      <c r="AF190" s="150"/>
      <c r="AG190" s="151"/>
      <c r="AH190" s="150"/>
      <c r="AI190" s="150"/>
      <c r="AJ190" s="150"/>
      <c r="AK190" s="151"/>
      <c r="AL190" s="150"/>
      <c r="AM190" s="150"/>
      <c r="AN190" s="150"/>
      <c r="AO190" s="151"/>
      <c r="AP190" s="150"/>
      <c r="AQ190" s="150"/>
      <c r="AR190" s="150"/>
      <c r="AS190" s="151"/>
      <c r="AT190" s="150"/>
      <c r="AU190" s="150"/>
      <c r="AV190" s="150"/>
      <c r="AW190" s="150"/>
      <c r="AX190" s="150"/>
      <c r="AY190" s="150"/>
      <c r="AZ190" s="151"/>
      <c r="BA190" s="150"/>
      <c r="BB190" s="150"/>
      <c r="BC190" s="150"/>
      <c r="BD190" s="150"/>
      <c r="BE190" s="151"/>
      <c r="BF190" s="150"/>
      <c r="BG190" s="150"/>
      <c r="BH190" s="151"/>
      <c r="BI190" s="151"/>
      <c r="BJ190" s="150"/>
      <c r="BK190" s="150"/>
      <c r="BL190" s="148"/>
      <c r="BM190" s="150"/>
      <c r="BN190" s="151"/>
      <c r="BO190" s="150"/>
      <c r="BP190" s="150"/>
      <c r="BQ190" s="148"/>
      <c r="BR190" s="151"/>
      <c r="BS190" s="151"/>
      <c r="BT190" s="151"/>
      <c r="BU190" s="148"/>
      <c r="BV190" s="147"/>
      <c r="BW190" s="147"/>
      <c r="BX190" s="147"/>
      <c r="BY190" s="152"/>
      <c r="BZ190" s="156"/>
      <c r="CA190" s="147"/>
      <c r="CB190" s="153"/>
      <c r="CC190" s="147"/>
      <c r="CD190" s="147"/>
      <c r="CE190" s="147"/>
      <c r="CF190" s="154"/>
      <c r="CG190" s="147"/>
      <c r="CH190" s="147"/>
      <c r="CI190" s="147"/>
      <c r="CJ190" s="147"/>
      <c r="CK190" s="147"/>
      <c r="CL190" s="147"/>
      <c r="CM190" s="147"/>
      <c r="CN190" s="147"/>
      <c r="CO190" s="147"/>
      <c r="CP190" s="147"/>
      <c r="CQ190" s="147"/>
      <c r="CR190" s="147"/>
      <c r="CS190" s="147"/>
      <c r="CT190" s="147"/>
      <c r="CU190" s="147"/>
      <c r="CV190" s="147"/>
      <c r="CW190" s="147"/>
      <c r="CX190" s="147"/>
      <c r="CY190" s="147"/>
      <c r="CZ190" s="147"/>
      <c r="DA190" s="147"/>
      <c r="DB190" s="147"/>
      <c r="DC190" s="147"/>
      <c r="DD190" s="147"/>
      <c r="DE190" s="147"/>
      <c r="DF190" s="147"/>
      <c r="DG190" s="147"/>
      <c r="DH190" s="147"/>
      <c r="DI190" s="147"/>
      <c r="DJ190" s="147"/>
      <c r="DK190" s="147"/>
      <c r="DL190" s="147"/>
      <c r="DM190" s="147"/>
      <c r="DN190" s="147"/>
      <c r="DO190" s="147"/>
      <c r="DP190" s="147"/>
      <c r="DQ190" s="147"/>
      <c r="DR190" s="147"/>
      <c r="DS190" s="147"/>
      <c r="DT190" s="147"/>
      <c r="DU190" s="147"/>
      <c r="DV190" s="147"/>
      <c r="DW190" s="147"/>
      <c r="DX190" s="147"/>
      <c r="DY190" s="147"/>
      <c r="DZ190" s="147"/>
      <c r="EA190" s="147"/>
      <c r="EB190" s="147"/>
      <c r="EC190" s="147"/>
      <c r="ED190" s="147"/>
      <c r="EE190" s="147"/>
      <c r="EF190" s="147"/>
      <c r="EG190" s="147"/>
      <c r="EH190" s="147"/>
      <c r="EI190" s="147"/>
      <c r="EJ190" s="147"/>
      <c r="EK190" s="147"/>
      <c r="EL190" s="147"/>
      <c r="EM190" s="147"/>
      <c r="EN190" s="147"/>
      <c r="EO190" s="147"/>
      <c r="EP190" s="147"/>
      <c r="EQ190" s="147"/>
      <c r="ER190" s="147"/>
      <c r="ES190" s="147"/>
      <c r="ET190" s="147"/>
      <c r="EU190" s="147"/>
      <c r="EV190" s="147"/>
      <c r="EW190" s="147"/>
      <c r="EX190" s="147"/>
      <c r="EY190" s="147"/>
      <c r="EZ190" s="147"/>
      <c r="FA190" s="147"/>
      <c r="FB190" s="147"/>
      <c r="FC190" s="147"/>
      <c r="FD190" s="147"/>
      <c r="FE190" s="147"/>
      <c r="FF190" s="147"/>
      <c r="FG190" s="147"/>
      <c r="FH190" s="147"/>
      <c r="FI190" s="147"/>
      <c r="FJ190" s="147"/>
      <c r="FK190" s="147"/>
      <c r="FL190" s="147"/>
      <c r="FM190" s="147"/>
      <c r="FN190" s="147"/>
      <c r="FO190" s="147"/>
      <c r="FP190" s="147"/>
      <c r="FQ190" s="147"/>
      <c r="FR190" s="147"/>
      <c r="FS190" s="147"/>
      <c r="FT190" s="147"/>
      <c r="FU190" s="147"/>
      <c r="FV190" s="147"/>
      <c r="FW190" s="147"/>
      <c r="FX190" s="147"/>
      <c r="FY190" s="147"/>
      <c r="FZ190" s="147"/>
      <c r="GA190" s="147"/>
      <c r="GB190" s="147"/>
      <c r="GC190" s="147"/>
      <c r="GD190" s="147"/>
      <c r="GE190" s="147"/>
      <c r="GF190" s="147"/>
      <c r="GG190" s="147"/>
      <c r="GH190" s="147"/>
      <c r="GI190" s="147"/>
      <c r="GJ190" s="147"/>
      <c r="GK190" s="147"/>
      <c r="GL190" s="147"/>
      <c r="GM190" s="147"/>
      <c r="GN190" s="147"/>
      <c r="GO190" s="147"/>
      <c r="GP190" s="147"/>
      <c r="GQ190" s="147"/>
      <c r="GR190" s="147"/>
      <c r="GS190" s="147"/>
      <c r="GT190" s="147"/>
      <c r="GU190" s="147"/>
      <c r="GV190" s="147"/>
      <c r="GW190" s="147"/>
      <c r="GX190" s="147"/>
      <c r="GY190" s="147"/>
      <c r="GZ190" s="147"/>
      <c r="HA190" s="147"/>
      <c r="HB190" s="147"/>
      <c r="HC190" s="147"/>
      <c r="HD190" s="147"/>
      <c r="HE190" s="147"/>
      <c r="HF190" s="147"/>
      <c r="HG190" s="147"/>
      <c r="HH190" s="147"/>
      <c r="HI190" s="147"/>
      <c r="HJ190" s="147"/>
      <c r="HK190" s="147"/>
      <c r="HL190" s="147"/>
    </row>
    <row r="191" spans="2:220">
      <c r="J191" s="148"/>
      <c r="K191" s="148"/>
      <c r="L191" s="148"/>
      <c r="M191" s="148"/>
      <c r="O191" s="149"/>
      <c r="P191" s="149"/>
      <c r="Q191" s="149"/>
      <c r="R191" s="149"/>
      <c r="S191" s="149"/>
      <c r="T191" s="149"/>
      <c r="U191" s="149"/>
      <c r="V191" s="149"/>
      <c r="X191" s="149"/>
      <c r="Y191" s="149"/>
      <c r="Z191" s="149"/>
      <c r="AA191" s="149"/>
      <c r="AC191" s="150"/>
      <c r="AE191" s="150"/>
      <c r="AF191" s="150"/>
      <c r="AH191" s="150"/>
      <c r="AI191" s="150"/>
      <c r="AJ191" s="150"/>
      <c r="AL191" s="150"/>
      <c r="AM191" s="150"/>
      <c r="AN191" s="150"/>
      <c r="AP191" s="150"/>
      <c r="AQ191" s="150"/>
      <c r="AR191" s="150"/>
      <c r="AT191" s="150"/>
      <c r="AU191" s="150"/>
      <c r="AV191" s="150"/>
      <c r="AW191" s="150"/>
      <c r="AX191" s="150"/>
      <c r="AY191" s="150"/>
      <c r="BA191" s="150"/>
      <c r="BB191" s="150"/>
      <c r="BC191" s="150"/>
      <c r="BD191" s="150"/>
      <c r="BF191" s="150"/>
      <c r="BG191" s="150"/>
      <c r="BJ191" s="150"/>
      <c r="BK191" s="150"/>
      <c r="BL191" s="148"/>
      <c r="BM191" s="150"/>
      <c r="BO191" s="150"/>
      <c r="BP191" s="150"/>
      <c r="BQ191" s="148"/>
      <c r="BU191" s="148"/>
      <c r="BY191" s="152"/>
      <c r="BZ191" s="156"/>
      <c r="CC191" s="132"/>
      <c r="CF191" s="154"/>
    </row>
    <row r="192" spans="2:220">
      <c r="J192" s="148"/>
      <c r="K192" s="148"/>
      <c r="L192" s="148"/>
      <c r="M192" s="148"/>
      <c r="O192" s="149"/>
      <c r="P192" s="149"/>
      <c r="Q192" s="149"/>
      <c r="R192" s="149"/>
      <c r="S192" s="149"/>
      <c r="T192" s="149"/>
      <c r="U192" s="149"/>
      <c r="V192" s="149"/>
      <c r="X192" s="149"/>
      <c r="Y192" s="149"/>
      <c r="Z192" s="149"/>
      <c r="AA192" s="149"/>
      <c r="AC192" s="150"/>
      <c r="AE192" s="150"/>
      <c r="AF192" s="150"/>
      <c r="AH192" s="150"/>
      <c r="AI192" s="150"/>
      <c r="AJ192" s="150"/>
      <c r="AL192" s="150"/>
      <c r="AM192" s="150"/>
      <c r="AN192" s="150"/>
      <c r="AP192" s="150"/>
      <c r="AQ192" s="150"/>
      <c r="AR192" s="150"/>
      <c r="AT192" s="150"/>
      <c r="AU192" s="150"/>
      <c r="AV192" s="150"/>
      <c r="AW192" s="150"/>
      <c r="AX192" s="150"/>
      <c r="AY192" s="150"/>
      <c r="BA192" s="150"/>
      <c r="BB192" s="150"/>
      <c r="BC192" s="150"/>
      <c r="BD192" s="150"/>
      <c r="BF192" s="150"/>
      <c r="BG192" s="150"/>
      <c r="BJ192" s="150"/>
      <c r="BK192" s="150"/>
      <c r="BL192" s="148"/>
      <c r="BM192" s="150"/>
      <c r="BO192" s="150"/>
      <c r="BP192" s="150"/>
      <c r="BQ192" s="148"/>
      <c r="BU192" s="148"/>
      <c r="BY192" s="152"/>
      <c r="BZ192" s="156"/>
      <c r="CC192" s="132"/>
      <c r="CF192" s="154"/>
    </row>
    <row r="193" spans="2:220">
      <c r="J193" s="148"/>
      <c r="K193" s="148"/>
      <c r="L193" s="148"/>
      <c r="M193" s="148"/>
      <c r="O193" s="149"/>
      <c r="P193" s="149"/>
      <c r="Q193" s="149"/>
      <c r="R193" s="149"/>
      <c r="S193" s="149"/>
      <c r="T193" s="149"/>
      <c r="U193" s="149"/>
      <c r="V193" s="149"/>
      <c r="X193" s="149"/>
      <c r="Y193" s="149"/>
      <c r="Z193" s="149"/>
      <c r="AA193" s="149"/>
      <c r="AC193" s="150"/>
      <c r="AE193" s="150"/>
      <c r="AF193" s="150"/>
      <c r="AH193" s="150"/>
      <c r="AI193" s="150"/>
      <c r="AJ193" s="150"/>
      <c r="AL193" s="150"/>
      <c r="AM193" s="150"/>
      <c r="AN193" s="150"/>
      <c r="AP193" s="150"/>
      <c r="AQ193" s="150"/>
      <c r="AR193" s="150"/>
      <c r="AT193" s="150"/>
      <c r="AU193" s="150"/>
      <c r="AV193" s="150"/>
      <c r="AW193" s="150"/>
      <c r="AX193" s="150"/>
      <c r="AY193" s="150"/>
      <c r="BA193" s="150"/>
      <c r="BB193" s="150"/>
      <c r="BC193" s="150"/>
      <c r="BD193" s="150"/>
      <c r="BF193" s="150"/>
      <c r="BG193" s="150"/>
      <c r="BJ193" s="150"/>
      <c r="BK193" s="150"/>
      <c r="BL193" s="148"/>
      <c r="BM193" s="150"/>
      <c r="BO193" s="150"/>
      <c r="BP193" s="150"/>
      <c r="BQ193" s="148"/>
      <c r="BU193" s="148"/>
      <c r="BY193" s="152"/>
      <c r="BZ193" s="156"/>
      <c r="CC193" s="132"/>
      <c r="CF193" s="154"/>
    </row>
    <row r="194" spans="2:220">
      <c r="J194" s="148"/>
      <c r="K194" s="148"/>
      <c r="L194" s="148"/>
      <c r="M194" s="148"/>
      <c r="O194" s="149"/>
      <c r="P194" s="149"/>
      <c r="Q194" s="149"/>
      <c r="R194" s="149"/>
      <c r="S194" s="149"/>
      <c r="T194" s="149"/>
      <c r="U194" s="149"/>
      <c r="V194" s="149"/>
      <c r="X194" s="149"/>
      <c r="Y194" s="149"/>
      <c r="Z194" s="149"/>
      <c r="AA194" s="149"/>
      <c r="AC194" s="150"/>
      <c r="AE194" s="150"/>
      <c r="AF194" s="150"/>
      <c r="AH194" s="150"/>
      <c r="AI194" s="150"/>
      <c r="AJ194" s="150"/>
      <c r="AL194" s="150"/>
      <c r="AM194" s="150"/>
      <c r="AN194" s="150"/>
      <c r="AP194" s="150"/>
      <c r="AQ194" s="150"/>
      <c r="AR194" s="150"/>
      <c r="AT194" s="150"/>
      <c r="AU194" s="150"/>
      <c r="AV194" s="150"/>
      <c r="AW194" s="150"/>
      <c r="AX194" s="150"/>
      <c r="AY194" s="150"/>
      <c r="BA194" s="150"/>
      <c r="BB194" s="150"/>
      <c r="BC194" s="150"/>
      <c r="BD194" s="150"/>
      <c r="BF194" s="150"/>
      <c r="BG194" s="150"/>
      <c r="BJ194" s="150"/>
      <c r="BK194" s="150"/>
      <c r="BL194" s="148"/>
      <c r="BM194" s="150"/>
      <c r="BO194" s="150"/>
      <c r="BP194" s="150"/>
      <c r="BQ194" s="148"/>
      <c r="BU194" s="148"/>
      <c r="BY194" s="152"/>
      <c r="BZ194" s="156"/>
      <c r="CC194" s="132"/>
      <c r="CF194" s="154"/>
    </row>
    <row r="195" spans="2:220">
      <c r="J195" s="148"/>
      <c r="K195" s="148"/>
      <c r="L195" s="148"/>
      <c r="M195" s="148"/>
      <c r="O195" s="149"/>
      <c r="P195" s="149"/>
      <c r="Q195" s="149"/>
      <c r="R195" s="149"/>
      <c r="S195" s="149"/>
      <c r="T195" s="149"/>
      <c r="U195" s="149"/>
      <c r="V195" s="149"/>
      <c r="X195" s="149"/>
      <c r="Y195" s="149"/>
      <c r="Z195" s="149"/>
      <c r="AA195" s="149"/>
      <c r="AC195" s="150"/>
      <c r="AE195" s="150"/>
      <c r="AF195" s="150"/>
      <c r="AH195" s="150"/>
      <c r="AI195" s="150"/>
      <c r="AJ195" s="150"/>
      <c r="AL195" s="150"/>
      <c r="AM195" s="150"/>
      <c r="AN195" s="150"/>
      <c r="AP195" s="150"/>
      <c r="AQ195" s="150"/>
      <c r="AR195" s="150"/>
      <c r="AT195" s="150"/>
      <c r="AU195" s="150"/>
      <c r="AV195" s="150"/>
      <c r="AW195" s="150"/>
      <c r="AX195" s="150"/>
      <c r="AY195" s="150"/>
      <c r="BA195" s="150"/>
      <c r="BB195" s="150"/>
      <c r="BC195" s="150"/>
      <c r="BD195" s="150"/>
      <c r="BF195" s="150"/>
      <c r="BG195" s="150"/>
      <c r="BJ195" s="150"/>
      <c r="BK195" s="150"/>
      <c r="BL195" s="148"/>
      <c r="BM195" s="150"/>
      <c r="BO195" s="150"/>
      <c r="BP195" s="150"/>
      <c r="BQ195" s="148"/>
      <c r="BU195" s="148"/>
      <c r="BY195" s="152"/>
      <c r="BZ195" s="156"/>
      <c r="CC195" s="132"/>
      <c r="CF195" s="154"/>
    </row>
    <row r="196" spans="2:220">
      <c r="J196" s="148"/>
      <c r="K196" s="148"/>
      <c r="L196" s="148"/>
      <c r="M196" s="148"/>
      <c r="O196" s="149"/>
      <c r="P196" s="149"/>
      <c r="Q196" s="149"/>
      <c r="R196" s="149"/>
      <c r="S196" s="149"/>
      <c r="T196" s="149"/>
      <c r="U196" s="149"/>
      <c r="V196" s="149"/>
      <c r="X196" s="149"/>
      <c r="Y196" s="149"/>
      <c r="Z196" s="149"/>
      <c r="AA196" s="149"/>
      <c r="AC196" s="150"/>
      <c r="AE196" s="150"/>
      <c r="AF196" s="150"/>
      <c r="AH196" s="150"/>
      <c r="AI196" s="150"/>
      <c r="AJ196" s="150"/>
      <c r="AL196" s="150"/>
      <c r="AM196" s="150"/>
      <c r="AN196" s="150"/>
      <c r="AP196" s="150"/>
      <c r="AQ196" s="150"/>
      <c r="AR196" s="150"/>
      <c r="AT196" s="150"/>
      <c r="AU196" s="150"/>
      <c r="AV196" s="150"/>
      <c r="AW196" s="150"/>
      <c r="AX196" s="150"/>
      <c r="AY196" s="150"/>
      <c r="BA196" s="150"/>
      <c r="BB196" s="150"/>
      <c r="BC196" s="150"/>
      <c r="BD196" s="150"/>
      <c r="BF196" s="150"/>
      <c r="BG196" s="150"/>
      <c r="BJ196" s="150"/>
      <c r="BK196" s="150"/>
      <c r="BL196" s="148"/>
      <c r="BM196" s="150"/>
      <c r="BO196" s="150"/>
      <c r="BP196" s="150"/>
      <c r="BQ196" s="148"/>
      <c r="BU196" s="148"/>
      <c r="BY196" s="152"/>
      <c r="BZ196" s="156"/>
      <c r="CC196" s="132"/>
      <c r="CF196" s="154"/>
    </row>
    <row r="197" spans="2:220">
      <c r="J197" s="148"/>
      <c r="K197" s="148"/>
      <c r="L197" s="148"/>
      <c r="M197" s="148"/>
      <c r="O197" s="149"/>
      <c r="P197" s="149"/>
      <c r="Q197" s="149"/>
      <c r="R197" s="149"/>
      <c r="S197" s="149"/>
      <c r="T197" s="149"/>
      <c r="U197" s="149"/>
      <c r="V197" s="149"/>
      <c r="X197" s="149"/>
      <c r="Y197" s="149"/>
      <c r="Z197" s="149"/>
      <c r="AA197" s="149"/>
      <c r="AC197" s="150"/>
      <c r="AE197" s="150"/>
      <c r="AF197" s="150"/>
      <c r="AH197" s="150"/>
      <c r="AI197" s="150"/>
      <c r="AJ197" s="150"/>
      <c r="AL197" s="150"/>
      <c r="AM197" s="150"/>
      <c r="AN197" s="150"/>
      <c r="AP197" s="150"/>
      <c r="AQ197" s="150"/>
      <c r="AR197" s="150"/>
      <c r="AT197" s="150"/>
      <c r="AU197" s="150"/>
      <c r="AV197" s="150"/>
      <c r="AW197" s="150"/>
      <c r="AX197" s="150"/>
      <c r="AY197" s="150"/>
      <c r="BA197" s="150"/>
      <c r="BB197" s="150"/>
      <c r="BC197" s="150"/>
      <c r="BD197" s="150"/>
      <c r="BF197" s="150"/>
      <c r="BG197" s="150"/>
      <c r="BJ197" s="150"/>
      <c r="BK197" s="150"/>
      <c r="BL197" s="148"/>
      <c r="BM197" s="150"/>
      <c r="BO197" s="150"/>
      <c r="BP197" s="150"/>
      <c r="BQ197" s="148"/>
      <c r="BU197" s="148"/>
      <c r="BY197" s="152"/>
      <c r="BZ197" s="156"/>
      <c r="CC197" s="132"/>
      <c r="CF197" s="154"/>
    </row>
    <row r="198" spans="2:220" s="155" customFormat="1">
      <c r="B198" s="146"/>
      <c r="C198" s="146"/>
      <c r="D198" s="146"/>
      <c r="E198" s="146"/>
      <c r="F198" s="146"/>
      <c r="G198" s="146"/>
      <c r="H198" s="146"/>
      <c r="I198" s="147"/>
      <c r="J198" s="148"/>
      <c r="K198" s="148"/>
      <c r="L198" s="148"/>
      <c r="M198" s="148"/>
      <c r="N198" s="147"/>
      <c r="O198" s="149"/>
      <c r="P198" s="149"/>
      <c r="Q198" s="149"/>
      <c r="R198" s="149"/>
      <c r="S198" s="149"/>
      <c r="T198" s="149"/>
      <c r="U198" s="149"/>
      <c r="V198" s="149"/>
      <c r="W198" s="146"/>
      <c r="X198" s="149"/>
      <c r="Y198" s="149"/>
      <c r="Z198" s="149"/>
      <c r="AA198" s="149"/>
      <c r="AB198" s="147"/>
      <c r="AC198" s="150"/>
      <c r="AD198" s="151"/>
      <c r="AE198" s="150"/>
      <c r="AF198" s="150"/>
      <c r="AG198" s="151"/>
      <c r="AH198" s="150"/>
      <c r="AI198" s="150"/>
      <c r="AJ198" s="150"/>
      <c r="AK198" s="151"/>
      <c r="AL198" s="150"/>
      <c r="AM198" s="150"/>
      <c r="AN198" s="150"/>
      <c r="AO198" s="151"/>
      <c r="AP198" s="150"/>
      <c r="AQ198" s="150"/>
      <c r="AR198" s="150"/>
      <c r="AS198" s="151"/>
      <c r="AT198" s="150"/>
      <c r="AU198" s="150"/>
      <c r="AV198" s="150"/>
      <c r="AW198" s="150"/>
      <c r="AX198" s="150"/>
      <c r="AY198" s="150"/>
      <c r="AZ198" s="151"/>
      <c r="BA198" s="150"/>
      <c r="BB198" s="150"/>
      <c r="BC198" s="150"/>
      <c r="BD198" s="150"/>
      <c r="BE198" s="151"/>
      <c r="BF198" s="150"/>
      <c r="BG198" s="150"/>
      <c r="BH198" s="151"/>
      <c r="BI198" s="151"/>
      <c r="BJ198" s="150"/>
      <c r="BK198" s="150"/>
      <c r="BL198" s="148"/>
      <c r="BM198" s="150"/>
      <c r="BN198" s="151"/>
      <c r="BO198" s="150"/>
      <c r="BP198" s="150"/>
      <c r="BQ198" s="148"/>
      <c r="BR198" s="151"/>
      <c r="BS198" s="151"/>
      <c r="BT198" s="151"/>
      <c r="BU198" s="148"/>
      <c r="BV198" s="147"/>
      <c r="BW198" s="147"/>
      <c r="BX198" s="147"/>
      <c r="BY198" s="152"/>
      <c r="BZ198" s="156"/>
      <c r="CA198" s="147"/>
      <c r="CB198" s="153"/>
      <c r="CC198" s="132"/>
      <c r="CD198" s="147"/>
      <c r="CE198" s="147"/>
      <c r="CF198" s="154"/>
      <c r="CG198" s="132"/>
      <c r="CH198" s="132"/>
      <c r="CI198" s="132"/>
      <c r="CJ198" s="132"/>
      <c r="CK198" s="132"/>
      <c r="CL198" s="132"/>
      <c r="CM198" s="132"/>
      <c r="CN198" s="132"/>
      <c r="CO198" s="132"/>
      <c r="CP198" s="132"/>
      <c r="CQ198" s="132"/>
      <c r="CR198" s="132"/>
      <c r="CS198" s="132"/>
      <c r="CT198" s="132"/>
      <c r="CU198" s="132"/>
      <c r="CV198" s="132"/>
      <c r="CW198" s="132"/>
      <c r="CX198" s="132"/>
      <c r="CY198" s="132"/>
      <c r="CZ198" s="132"/>
      <c r="DA198" s="132"/>
      <c r="DB198" s="132"/>
      <c r="DC198" s="132"/>
      <c r="DD198" s="132"/>
      <c r="DE198" s="132"/>
      <c r="DF198" s="132"/>
      <c r="DG198" s="132"/>
      <c r="DH198" s="132"/>
      <c r="DI198" s="132"/>
      <c r="DJ198" s="132"/>
      <c r="DK198" s="132"/>
      <c r="DL198" s="132"/>
      <c r="DM198" s="132"/>
      <c r="DN198" s="132"/>
      <c r="DO198" s="132"/>
      <c r="DP198" s="132"/>
      <c r="DQ198" s="132"/>
      <c r="DR198" s="132"/>
      <c r="DS198" s="132"/>
      <c r="DT198" s="132"/>
      <c r="DU198" s="132"/>
      <c r="DV198" s="132"/>
      <c r="DW198" s="132"/>
      <c r="DX198" s="132"/>
      <c r="DY198" s="132"/>
      <c r="DZ198" s="132"/>
      <c r="EA198" s="132"/>
      <c r="EB198" s="132"/>
      <c r="EC198" s="132"/>
      <c r="ED198" s="132"/>
      <c r="EE198" s="132"/>
      <c r="EF198" s="132"/>
      <c r="EG198" s="132"/>
      <c r="EH198" s="132"/>
      <c r="EI198" s="132"/>
      <c r="EJ198" s="132"/>
      <c r="EK198" s="132"/>
      <c r="EL198" s="132"/>
      <c r="EM198" s="132"/>
      <c r="EN198" s="132"/>
      <c r="EO198" s="132"/>
      <c r="EP198" s="132"/>
      <c r="EQ198" s="132"/>
      <c r="ER198" s="132"/>
      <c r="ES198" s="132"/>
      <c r="ET198" s="132"/>
      <c r="EU198" s="132"/>
      <c r="EV198" s="132"/>
      <c r="EW198" s="132"/>
      <c r="EX198" s="132"/>
      <c r="EY198" s="132"/>
      <c r="EZ198" s="132"/>
      <c r="FA198" s="132"/>
      <c r="FB198" s="132"/>
      <c r="FC198" s="132"/>
      <c r="FD198" s="132"/>
      <c r="FE198" s="132"/>
      <c r="FF198" s="132"/>
      <c r="FG198" s="132"/>
      <c r="FH198" s="132"/>
      <c r="FI198" s="132"/>
      <c r="FJ198" s="132"/>
      <c r="FK198" s="132"/>
      <c r="FL198" s="132"/>
      <c r="FM198" s="132"/>
      <c r="FN198" s="132"/>
      <c r="FO198" s="132"/>
      <c r="FP198" s="132"/>
      <c r="FQ198" s="132"/>
      <c r="FR198" s="132"/>
      <c r="FS198" s="132"/>
      <c r="FT198" s="132"/>
      <c r="FU198" s="132"/>
      <c r="FV198" s="132"/>
      <c r="FW198" s="132"/>
      <c r="FX198" s="132"/>
      <c r="FY198" s="132"/>
      <c r="FZ198" s="132"/>
      <c r="GA198" s="132"/>
      <c r="GB198" s="132"/>
      <c r="GC198" s="132"/>
      <c r="GD198" s="132"/>
      <c r="GE198" s="132"/>
      <c r="GF198" s="132"/>
      <c r="GG198" s="132"/>
      <c r="GH198" s="132"/>
      <c r="GI198" s="132"/>
      <c r="GJ198" s="132"/>
      <c r="GK198" s="132"/>
      <c r="GL198" s="132"/>
      <c r="GM198" s="132"/>
      <c r="GN198" s="132"/>
      <c r="GO198" s="132"/>
      <c r="GP198" s="132"/>
      <c r="GQ198" s="132"/>
      <c r="GR198" s="132"/>
      <c r="GS198" s="132"/>
      <c r="GT198" s="132"/>
      <c r="GU198" s="132"/>
      <c r="GV198" s="132"/>
      <c r="GW198" s="132"/>
      <c r="GX198" s="132"/>
      <c r="GY198" s="132"/>
      <c r="GZ198" s="132"/>
      <c r="HA198" s="132"/>
      <c r="HB198" s="132"/>
      <c r="HC198" s="132"/>
      <c r="HD198" s="132"/>
      <c r="HE198" s="132"/>
      <c r="HF198" s="132"/>
      <c r="HG198" s="132"/>
      <c r="HH198" s="132"/>
      <c r="HI198" s="132"/>
      <c r="HJ198" s="132"/>
      <c r="HK198" s="132"/>
      <c r="HL198" s="132"/>
    </row>
    <row r="199" spans="2:220" s="155" customFormat="1">
      <c r="B199" s="146"/>
      <c r="C199" s="146"/>
      <c r="D199" s="146"/>
      <c r="E199" s="146"/>
      <c r="F199" s="146"/>
      <c r="G199" s="146"/>
      <c r="H199" s="146"/>
      <c r="I199" s="147"/>
      <c r="J199" s="148"/>
      <c r="K199" s="148"/>
      <c r="L199" s="148"/>
      <c r="M199" s="148"/>
      <c r="N199" s="147"/>
      <c r="O199" s="149"/>
      <c r="P199" s="149"/>
      <c r="Q199" s="149"/>
      <c r="R199" s="149"/>
      <c r="S199" s="149"/>
      <c r="T199" s="149"/>
      <c r="U199" s="149"/>
      <c r="V199" s="149"/>
      <c r="W199" s="146"/>
      <c r="X199" s="149"/>
      <c r="Y199" s="149"/>
      <c r="Z199" s="149"/>
      <c r="AA199" s="149"/>
      <c r="AB199" s="147"/>
      <c r="AC199" s="150"/>
      <c r="AD199" s="151"/>
      <c r="AE199" s="150"/>
      <c r="AF199" s="150"/>
      <c r="AG199" s="151"/>
      <c r="AH199" s="150"/>
      <c r="AI199" s="150"/>
      <c r="AJ199" s="150"/>
      <c r="AK199" s="151"/>
      <c r="AL199" s="150"/>
      <c r="AM199" s="150"/>
      <c r="AN199" s="150"/>
      <c r="AO199" s="151"/>
      <c r="AP199" s="150"/>
      <c r="AQ199" s="150"/>
      <c r="AR199" s="150"/>
      <c r="AS199" s="151"/>
      <c r="AT199" s="150"/>
      <c r="AU199" s="150"/>
      <c r="AV199" s="150"/>
      <c r="AW199" s="150"/>
      <c r="AX199" s="150"/>
      <c r="AY199" s="150"/>
      <c r="AZ199" s="151"/>
      <c r="BA199" s="150"/>
      <c r="BB199" s="150"/>
      <c r="BC199" s="150"/>
      <c r="BD199" s="150"/>
      <c r="BE199" s="151"/>
      <c r="BF199" s="150"/>
      <c r="BG199" s="150"/>
      <c r="BH199" s="151"/>
      <c r="BI199" s="151"/>
      <c r="BJ199" s="150"/>
      <c r="BK199" s="150"/>
      <c r="BL199" s="148"/>
      <c r="BM199" s="150"/>
      <c r="BN199" s="151"/>
      <c r="BO199" s="150"/>
      <c r="BP199" s="150"/>
      <c r="BQ199" s="148"/>
      <c r="BR199" s="151"/>
      <c r="BS199" s="151"/>
      <c r="BT199" s="151"/>
      <c r="BU199" s="148"/>
      <c r="BV199" s="147"/>
      <c r="BW199" s="147"/>
      <c r="BX199" s="147"/>
      <c r="BY199" s="152"/>
      <c r="BZ199" s="156"/>
      <c r="CA199" s="147"/>
      <c r="CB199" s="153"/>
      <c r="CC199" s="132"/>
      <c r="CD199" s="147"/>
      <c r="CE199" s="147"/>
      <c r="CF199" s="154"/>
      <c r="CG199" s="132"/>
      <c r="CH199" s="132"/>
      <c r="CI199" s="132"/>
      <c r="CJ199" s="132"/>
      <c r="CK199" s="132"/>
      <c r="CL199" s="132"/>
      <c r="CM199" s="132"/>
      <c r="CN199" s="132"/>
      <c r="CO199" s="132"/>
      <c r="CP199" s="132"/>
      <c r="CQ199" s="132"/>
      <c r="CR199" s="132"/>
      <c r="CS199" s="132"/>
      <c r="CT199" s="132"/>
      <c r="CU199" s="132"/>
      <c r="CV199" s="132"/>
      <c r="CW199" s="132"/>
      <c r="CX199" s="132"/>
      <c r="CY199" s="132"/>
      <c r="CZ199" s="132"/>
      <c r="DA199" s="132"/>
      <c r="DB199" s="132"/>
      <c r="DC199" s="132"/>
      <c r="DD199" s="132"/>
      <c r="DE199" s="132"/>
      <c r="DF199" s="132"/>
      <c r="DG199" s="132"/>
      <c r="DH199" s="132"/>
      <c r="DI199" s="132"/>
      <c r="DJ199" s="132"/>
      <c r="DK199" s="132"/>
      <c r="DL199" s="132"/>
      <c r="DM199" s="132"/>
      <c r="DN199" s="132"/>
      <c r="DO199" s="132"/>
      <c r="DP199" s="132"/>
      <c r="DQ199" s="132"/>
      <c r="DR199" s="132"/>
      <c r="DS199" s="132"/>
      <c r="DT199" s="132"/>
      <c r="DU199" s="132"/>
      <c r="DV199" s="132"/>
      <c r="DW199" s="132"/>
      <c r="DX199" s="132"/>
      <c r="DY199" s="132"/>
      <c r="DZ199" s="132"/>
      <c r="EA199" s="132"/>
      <c r="EB199" s="132"/>
      <c r="EC199" s="132"/>
      <c r="ED199" s="132"/>
      <c r="EE199" s="132"/>
      <c r="EF199" s="132"/>
      <c r="EG199" s="132"/>
      <c r="EH199" s="132"/>
      <c r="EI199" s="132"/>
      <c r="EJ199" s="132"/>
      <c r="EK199" s="132"/>
      <c r="EL199" s="132"/>
      <c r="EM199" s="132"/>
      <c r="EN199" s="132"/>
      <c r="EO199" s="132"/>
      <c r="EP199" s="132"/>
      <c r="EQ199" s="132"/>
      <c r="ER199" s="132"/>
      <c r="ES199" s="132"/>
      <c r="ET199" s="132"/>
      <c r="EU199" s="132"/>
      <c r="EV199" s="132"/>
      <c r="EW199" s="132"/>
      <c r="EX199" s="132"/>
      <c r="EY199" s="132"/>
      <c r="EZ199" s="132"/>
      <c r="FA199" s="132"/>
      <c r="FB199" s="132"/>
      <c r="FC199" s="132"/>
      <c r="FD199" s="132"/>
      <c r="FE199" s="132"/>
      <c r="FF199" s="132"/>
      <c r="FG199" s="132"/>
      <c r="FH199" s="132"/>
      <c r="FI199" s="132"/>
      <c r="FJ199" s="132"/>
      <c r="FK199" s="132"/>
      <c r="FL199" s="132"/>
      <c r="FM199" s="132"/>
      <c r="FN199" s="132"/>
      <c r="FO199" s="132"/>
      <c r="FP199" s="132"/>
      <c r="FQ199" s="132"/>
      <c r="FR199" s="132"/>
      <c r="FS199" s="132"/>
      <c r="FT199" s="132"/>
      <c r="FU199" s="132"/>
      <c r="FV199" s="132"/>
      <c r="FW199" s="132"/>
      <c r="FX199" s="132"/>
      <c r="FY199" s="132"/>
      <c r="FZ199" s="132"/>
      <c r="GA199" s="132"/>
      <c r="GB199" s="132"/>
      <c r="GC199" s="132"/>
      <c r="GD199" s="132"/>
      <c r="GE199" s="132"/>
      <c r="GF199" s="132"/>
      <c r="GG199" s="132"/>
      <c r="GH199" s="132"/>
      <c r="GI199" s="132"/>
      <c r="GJ199" s="132"/>
      <c r="GK199" s="132"/>
      <c r="GL199" s="132"/>
      <c r="GM199" s="132"/>
      <c r="GN199" s="132"/>
      <c r="GO199" s="132"/>
      <c r="GP199" s="132"/>
      <c r="GQ199" s="132"/>
      <c r="GR199" s="132"/>
      <c r="GS199" s="132"/>
      <c r="GT199" s="132"/>
      <c r="GU199" s="132"/>
      <c r="GV199" s="132"/>
      <c r="GW199" s="132"/>
      <c r="GX199" s="132"/>
      <c r="GY199" s="132"/>
      <c r="GZ199" s="132"/>
      <c r="HA199" s="132"/>
      <c r="HB199" s="132"/>
      <c r="HC199" s="132"/>
      <c r="HD199" s="132"/>
      <c r="HE199" s="132"/>
      <c r="HF199" s="132"/>
      <c r="HG199" s="132"/>
      <c r="HH199" s="132"/>
      <c r="HI199" s="132"/>
      <c r="HJ199" s="132"/>
      <c r="HK199" s="132"/>
      <c r="HL199" s="132"/>
    </row>
    <row r="200" spans="2:220" s="155" customFormat="1">
      <c r="B200" s="146"/>
      <c r="C200" s="146"/>
      <c r="D200" s="146"/>
      <c r="E200" s="146"/>
      <c r="F200" s="146"/>
      <c r="G200" s="146"/>
      <c r="H200" s="146"/>
      <c r="I200" s="147"/>
      <c r="J200" s="148"/>
      <c r="K200" s="148"/>
      <c r="L200" s="148"/>
      <c r="M200" s="148"/>
      <c r="N200" s="147"/>
      <c r="O200" s="149"/>
      <c r="P200" s="149"/>
      <c r="Q200" s="149"/>
      <c r="R200" s="149"/>
      <c r="S200" s="149"/>
      <c r="T200" s="149"/>
      <c r="U200" s="149"/>
      <c r="V200" s="149"/>
      <c r="W200" s="146"/>
      <c r="X200" s="149"/>
      <c r="Y200" s="149"/>
      <c r="Z200" s="149"/>
      <c r="AA200" s="149"/>
      <c r="AB200" s="147"/>
      <c r="AC200" s="150"/>
      <c r="AD200" s="151"/>
      <c r="AE200" s="150"/>
      <c r="AF200" s="150"/>
      <c r="AG200" s="151"/>
      <c r="AH200" s="150"/>
      <c r="AI200" s="150"/>
      <c r="AJ200" s="150"/>
      <c r="AK200" s="151"/>
      <c r="AL200" s="150"/>
      <c r="AM200" s="150"/>
      <c r="AN200" s="150"/>
      <c r="AO200" s="151"/>
      <c r="AP200" s="150"/>
      <c r="AQ200" s="150"/>
      <c r="AR200" s="150"/>
      <c r="AS200" s="151"/>
      <c r="AT200" s="150"/>
      <c r="AU200" s="150"/>
      <c r="AV200" s="150"/>
      <c r="AW200" s="150"/>
      <c r="AX200" s="150"/>
      <c r="AY200" s="150"/>
      <c r="AZ200" s="151"/>
      <c r="BA200" s="150"/>
      <c r="BB200" s="150"/>
      <c r="BC200" s="150"/>
      <c r="BD200" s="150"/>
      <c r="BE200" s="151"/>
      <c r="BF200" s="150"/>
      <c r="BG200" s="150"/>
      <c r="BH200" s="151"/>
      <c r="BI200" s="151"/>
      <c r="BJ200" s="150"/>
      <c r="BK200" s="150"/>
      <c r="BL200" s="148"/>
      <c r="BM200" s="150"/>
      <c r="BN200" s="151"/>
      <c r="BO200" s="150"/>
      <c r="BP200" s="150"/>
      <c r="BQ200" s="148"/>
      <c r="BR200" s="151"/>
      <c r="BS200" s="151"/>
      <c r="BT200" s="151"/>
      <c r="BU200" s="148"/>
      <c r="BV200" s="147"/>
      <c r="BW200" s="147"/>
      <c r="BX200" s="147"/>
      <c r="BY200" s="152"/>
      <c r="BZ200" s="156"/>
      <c r="CA200" s="147"/>
      <c r="CB200" s="153"/>
      <c r="CC200" s="132"/>
      <c r="CD200" s="147"/>
      <c r="CE200" s="147"/>
      <c r="CF200" s="154"/>
      <c r="CG200" s="132"/>
      <c r="CH200" s="132"/>
      <c r="CI200" s="132"/>
      <c r="CJ200" s="132"/>
      <c r="CK200" s="132"/>
      <c r="CL200" s="132"/>
      <c r="CM200" s="132"/>
      <c r="CN200" s="132"/>
      <c r="CO200" s="132"/>
      <c r="CP200" s="132"/>
      <c r="CQ200" s="132"/>
      <c r="CR200" s="132"/>
      <c r="CS200" s="132"/>
      <c r="CT200" s="132"/>
      <c r="CU200" s="132"/>
      <c r="CV200" s="132"/>
      <c r="CW200" s="132"/>
      <c r="CX200" s="132"/>
      <c r="CY200" s="132"/>
      <c r="CZ200" s="132"/>
      <c r="DA200" s="132"/>
      <c r="DB200" s="132"/>
      <c r="DC200" s="132"/>
      <c r="DD200" s="132"/>
      <c r="DE200" s="132"/>
      <c r="DF200" s="132"/>
      <c r="DG200" s="132"/>
      <c r="DH200" s="132"/>
      <c r="DI200" s="132"/>
      <c r="DJ200" s="132"/>
      <c r="DK200" s="132"/>
      <c r="DL200" s="132"/>
      <c r="DM200" s="132"/>
      <c r="DN200" s="132"/>
      <c r="DO200" s="132"/>
      <c r="DP200" s="132"/>
      <c r="DQ200" s="132"/>
      <c r="DR200" s="132"/>
      <c r="DS200" s="132"/>
      <c r="DT200" s="132"/>
      <c r="DU200" s="132"/>
      <c r="DV200" s="132"/>
      <c r="DW200" s="132"/>
      <c r="DX200" s="132"/>
      <c r="DY200" s="132"/>
      <c r="DZ200" s="132"/>
      <c r="EA200" s="132"/>
      <c r="EB200" s="132"/>
      <c r="EC200" s="132"/>
      <c r="ED200" s="132"/>
      <c r="EE200" s="132"/>
      <c r="EF200" s="132"/>
      <c r="EG200" s="132"/>
      <c r="EH200" s="132"/>
      <c r="EI200" s="132"/>
      <c r="EJ200" s="132"/>
      <c r="EK200" s="132"/>
      <c r="EL200" s="132"/>
      <c r="EM200" s="132"/>
      <c r="EN200" s="132"/>
      <c r="EO200" s="132"/>
      <c r="EP200" s="132"/>
      <c r="EQ200" s="132"/>
      <c r="ER200" s="132"/>
      <c r="ES200" s="132"/>
      <c r="ET200" s="132"/>
      <c r="EU200" s="132"/>
      <c r="EV200" s="132"/>
      <c r="EW200" s="132"/>
      <c r="EX200" s="132"/>
      <c r="EY200" s="132"/>
      <c r="EZ200" s="132"/>
      <c r="FA200" s="132"/>
      <c r="FB200" s="132"/>
      <c r="FC200" s="132"/>
      <c r="FD200" s="132"/>
      <c r="FE200" s="132"/>
      <c r="FF200" s="132"/>
      <c r="FG200" s="132"/>
      <c r="FH200" s="132"/>
      <c r="FI200" s="132"/>
      <c r="FJ200" s="132"/>
      <c r="FK200" s="132"/>
      <c r="FL200" s="132"/>
      <c r="FM200" s="132"/>
      <c r="FN200" s="132"/>
      <c r="FO200" s="132"/>
      <c r="FP200" s="132"/>
      <c r="FQ200" s="132"/>
      <c r="FR200" s="132"/>
      <c r="FS200" s="132"/>
      <c r="FT200" s="132"/>
      <c r="FU200" s="132"/>
      <c r="FV200" s="132"/>
      <c r="FW200" s="132"/>
      <c r="FX200" s="132"/>
      <c r="FY200" s="132"/>
      <c r="FZ200" s="132"/>
      <c r="GA200" s="132"/>
      <c r="GB200" s="132"/>
      <c r="GC200" s="132"/>
      <c r="GD200" s="132"/>
      <c r="GE200" s="132"/>
      <c r="GF200" s="132"/>
      <c r="GG200" s="132"/>
      <c r="GH200" s="132"/>
      <c r="GI200" s="132"/>
      <c r="GJ200" s="132"/>
      <c r="GK200" s="132"/>
      <c r="GL200" s="132"/>
      <c r="GM200" s="132"/>
      <c r="GN200" s="132"/>
      <c r="GO200" s="132"/>
      <c r="GP200" s="132"/>
      <c r="GQ200" s="132"/>
      <c r="GR200" s="132"/>
      <c r="GS200" s="132"/>
      <c r="GT200" s="132"/>
      <c r="GU200" s="132"/>
      <c r="GV200" s="132"/>
      <c r="GW200" s="132"/>
      <c r="GX200" s="132"/>
      <c r="GY200" s="132"/>
      <c r="GZ200" s="132"/>
      <c r="HA200" s="132"/>
      <c r="HB200" s="132"/>
      <c r="HC200" s="132"/>
      <c r="HD200" s="132"/>
      <c r="HE200" s="132"/>
      <c r="HF200" s="132"/>
      <c r="HG200" s="132"/>
      <c r="HH200" s="132"/>
      <c r="HI200" s="132"/>
      <c r="HJ200" s="132"/>
      <c r="HK200" s="132"/>
      <c r="HL200" s="132"/>
    </row>
    <row r="201" spans="2:220" s="155" customFormat="1">
      <c r="B201" s="146"/>
      <c r="C201" s="146"/>
      <c r="D201" s="146"/>
      <c r="E201" s="146"/>
      <c r="F201" s="146"/>
      <c r="G201" s="146"/>
      <c r="H201" s="146"/>
      <c r="I201" s="147"/>
      <c r="J201" s="148"/>
      <c r="K201" s="148"/>
      <c r="L201" s="148"/>
      <c r="M201" s="148"/>
      <c r="N201" s="147"/>
      <c r="O201" s="149"/>
      <c r="P201" s="149"/>
      <c r="Q201" s="149"/>
      <c r="R201" s="149"/>
      <c r="S201" s="149"/>
      <c r="T201" s="149"/>
      <c r="U201" s="149"/>
      <c r="V201" s="149"/>
      <c r="W201" s="146"/>
      <c r="X201" s="149"/>
      <c r="Y201" s="149"/>
      <c r="Z201" s="149"/>
      <c r="AA201" s="149"/>
      <c r="AB201" s="147"/>
      <c r="AC201" s="150"/>
      <c r="AD201" s="151"/>
      <c r="AE201" s="150"/>
      <c r="AF201" s="150"/>
      <c r="AG201" s="151"/>
      <c r="AH201" s="150"/>
      <c r="AI201" s="150"/>
      <c r="AJ201" s="150"/>
      <c r="AK201" s="151"/>
      <c r="AL201" s="150"/>
      <c r="AM201" s="150"/>
      <c r="AN201" s="150"/>
      <c r="AO201" s="151"/>
      <c r="AP201" s="150"/>
      <c r="AQ201" s="150"/>
      <c r="AR201" s="150"/>
      <c r="AS201" s="151"/>
      <c r="AT201" s="150"/>
      <c r="AU201" s="150"/>
      <c r="AV201" s="150"/>
      <c r="AW201" s="150"/>
      <c r="AX201" s="150"/>
      <c r="AY201" s="150"/>
      <c r="AZ201" s="151"/>
      <c r="BA201" s="150"/>
      <c r="BB201" s="150"/>
      <c r="BC201" s="150"/>
      <c r="BD201" s="150"/>
      <c r="BE201" s="151"/>
      <c r="BF201" s="150"/>
      <c r="BG201" s="150"/>
      <c r="BH201" s="151"/>
      <c r="BI201" s="151"/>
      <c r="BJ201" s="150"/>
      <c r="BK201" s="150"/>
      <c r="BL201" s="148"/>
      <c r="BM201" s="150"/>
      <c r="BN201" s="151"/>
      <c r="BO201" s="150"/>
      <c r="BP201" s="150"/>
      <c r="BQ201" s="148"/>
      <c r="BR201" s="151"/>
      <c r="BS201" s="151"/>
      <c r="BT201" s="151"/>
      <c r="BU201" s="148"/>
      <c r="BV201" s="147"/>
      <c r="BW201" s="147"/>
      <c r="BX201" s="147"/>
      <c r="BY201" s="152"/>
      <c r="BZ201" s="156"/>
      <c r="CA201" s="147"/>
      <c r="CB201" s="153"/>
      <c r="CC201" s="132"/>
      <c r="CD201" s="147"/>
      <c r="CE201" s="147"/>
      <c r="CF201" s="154"/>
      <c r="CG201" s="132"/>
      <c r="CH201" s="132"/>
      <c r="CI201" s="132"/>
      <c r="CJ201" s="132"/>
      <c r="CK201" s="132"/>
      <c r="CL201" s="132"/>
      <c r="CM201" s="132"/>
      <c r="CN201" s="132"/>
      <c r="CO201" s="132"/>
      <c r="CP201" s="132"/>
      <c r="CQ201" s="132"/>
      <c r="CR201" s="132"/>
      <c r="CS201" s="132"/>
      <c r="CT201" s="132"/>
      <c r="CU201" s="132"/>
      <c r="CV201" s="132"/>
      <c r="CW201" s="132"/>
      <c r="CX201" s="132"/>
      <c r="CY201" s="132"/>
      <c r="CZ201" s="132"/>
      <c r="DA201" s="132"/>
      <c r="DB201" s="132"/>
      <c r="DC201" s="132"/>
      <c r="DD201" s="132"/>
      <c r="DE201" s="132"/>
      <c r="DF201" s="132"/>
      <c r="DG201" s="132"/>
      <c r="DH201" s="132"/>
      <c r="DI201" s="132"/>
      <c r="DJ201" s="132"/>
      <c r="DK201" s="132"/>
      <c r="DL201" s="132"/>
      <c r="DM201" s="132"/>
      <c r="DN201" s="132"/>
      <c r="DO201" s="132"/>
      <c r="DP201" s="132"/>
      <c r="DQ201" s="132"/>
      <c r="DR201" s="132"/>
      <c r="DS201" s="132"/>
      <c r="DT201" s="132"/>
      <c r="DU201" s="132"/>
      <c r="DV201" s="132"/>
      <c r="DW201" s="132"/>
      <c r="DX201" s="132"/>
      <c r="DY201" s="132"/>
      <c r="DZ201" s="132"/>
      <c r="EA201" s="132"/>
      <c r="EB201" s="132"/>
      <c r="EC201" s="132"/>
      <c r="ED201" s="132"/>
      <c r="EE201" s="132"/>
      <c r="EF201" s="132"/>
      <c r="EG201" s="132"/>
      <c r="EH201" s="132"/>
      <c r="EI201" s="132"/>
      <c r="EJ201" s="132"/>
      <c r="EK201" s="132"/>
      <c r="EL201" s="132"/>
      <c r="EM201" s="132"/>
      <c r="EN201" s="132"/>
      <c r="EO201" s="132"/>
      <c r="EP201" s="132"/>
      <c r="EQ201" s="132"/>
      <c r="ER201" s="132"/>
      <c r="ES201" s="132"/>
      <c r="ET201" s="132"/>
      <c r="EU201" s="132"/>
      <c r="EV201" s="132"/>
      <c r="EW201" s="132"/>
      <c r="EX201" s="132"/>
      <c r="EY201" s="132"/>
      <c r="EZ201" s="132"/>
      <c r="FA201" s="132"/>
      <c r="FB201" s="132"/>
      <c r="FC201" s="132"/>
      <c r="FD201" s="132"/>
      <c r="FE201" s="132"/>
      <c r="FF201" s="132"/>
      <c r="FG201" s="132"/>
      <c r="FH201" s="132"/>
      <c r="FI201" s="132"/>
      <c r="FJ201" s="132"/>
      <c r="FK201" s="132"/>
      <c r="FL201" s="132"/>
      <c r="FM201" s="132"/>
      <c r="FN201" s="132"/>
      <c r="FO201" s="132"/>
      <c r="FP201" s="132"/>
      <c r="FQ201" s="132"/>
      <c r="FR201" s="132"/>
      <c r="FS201" s="132"/>
      <c r="FT201" s="132"/>
      <c r="FU201" s="132"/>
      <c r="FV201" s="132"/>
      <c r="FW201" s="132"/>
      <c r="FX201" s="132"/>
      <c r="FY201" s="132"/>
      <c r="FZ201" s="132"/>
      <c r="GA201" s="132"/>
      <c r="GB201" s="132"/>
      <c r="GC201" s="132"/>
      <c r="GD201" s="132"/>
      <c r="GE201" s="132"/>
      <c r="GF201" s="132"/>
      <c r="GG201" s="132"/>
      <c r="GH201" s="132"/>
      <c r="GI201" s="132"/>
      <c r="GJ201" s="132"/>
      <c r="GK201" s="132"/>
      <c r="GL201" s="132"/>
      <c r="GM201" s="132"/>
      <c r="GN201" s="132"/>
      <c r="GO201" s="132"/>
      <c r="GP201" s="132"/>
      <c r="GQ201" s="132"/>
      <c r="GR201" s="132"/>
      <c r="GS201" s="132"/>
      <c r="GT201" s="132"/>
      <c r="GU201" s="132"/>
      <c r="GV201" s="132"/>
      <c r="GW201" s="132"/>
      <c r="GX201" s="132"/>
      <c r="GY201" s="132"/>
      <c r="GZ201" s="132"/>
      <c r="HA201" s="132"/>
      <c r="HB201" s="132"/>
      <c r="HC201" s="132"/>
      <c r="HD201" s="132"/>
      <c r="HE201" s="132"/>
      <c r="HF201" s="132"/>
      <c r="HG201" s="132"/>
      <c r="HH201" s="132"/>
      <c r="HI201" s="132"/>
      <c r="HJ201" s="132"/>
      <c r="HK201" s="132"/>
      <c r="HL201" s="132"/>
    </row>
    <row r="202" spans="2:220" s="155" customFormat="1">
      <c r="B202" s="146"/>
      <c r="C202" s="146"/>
      <c r="D202" s="146"/>
      <c r="E202" s="146"/>
      <c r="F202" s="146"/>
      <c r="G202" s="146"/>
      <c r="H202" s="146"/>
      <c r="I202" s="147"/>
      <c r="J202" s="148"/>
      <c r="K202" s="148"/>
      <c r="L202" s="148"/>
      <c r="M202" s="148"/>
      <c r="N202" s="147"/>
      <c r="O202" s="149"/>
      <c r="P202" s="149"/>
      <c r="Q202" s="149"/>
      <c r="R202" s="149"/>
      <c r="S202" s="149"/>
      <c r="T202" s="149"/>
      <c r="U202" s="149"/>
      <c r="V202" s="149"/>
      <c r="W202" s="146"/>
      <c r="X202" s="149"/>
      <c r="Y202" s="149"/>
      <c r="Z202" s="149"/>
      <c r="AA202" s="149"/>
      <c r="AB202" s="147"/>
      <c r="AC202" s="150"/>
      <c r="AD202" s="151"/>
      <c r="AE202" s="150"/>
      <c r="AF202" s="150"/>
      <c r="AG202" s="151"/>
      <c r="AH202" s="150"/>
      <c r="AI202" s="150"/>
      <c r="AJ202" s="150"/>
      <c r="AK202" s="151"/>
      <c r="AL202" s="150"/>
      <c r="AM202" s="150"/>
      <c r="AN202" s="150"/>
      <c r="AO202" s="151"/>
      <c r="AP202" s="150"/>
      <c r="AQ202" s="150"/>
      <c r="AR202" s="150"/>
      <c r="AS202" s="151"/>
      <c r="AT202" s="150"/>
      <c r="AU202" s="150"/>
      <c r="AV202" s="150"/>
      <c r="AW202" s="150"/>
      <c r="AX202" s="150"/>
      <c r="AY202" s="150"/>
      <c r="AZ202" s="151"/>
      <c r="BA202" s="150"/>
      <c r="BB202" s="150"/>
      <c r="BC202" s="150"/>
      <c r="BD202" s="150"/>
      <c r="BE202" s="151"/>
      <c r="BF202" s="150"/>
      <c r="BG202" s="150"/>
      <c r="BH202" s="151"/>
      <c r="BI202" s="151"/>
      <c r="BJ202" s="150"/>
      <c r="BK202" s="150"/>
      <c r="BL202" s="148"/>
      <c r="BM202" s="150"/>
      <c r="BN202" s="151"/>
      <c r="BO202" s="150"/>
      <c r="BP202" s="150"/>
      <c r="BQ202" s="148"/>
      <c r="BR202" s="151"/>
      <c r="BS202" s="151"/>
      <c r="BT202" s="151"/>
      <c r="BU202" s="148"/>
      <c r="BV202" s="147"/>
      <c r="BW202" s="147"/>
      <c r="BX202" s="147"/>
      <c r="BY202" s="152"/>
      <c r="BZ202" s="156"/>
      <c r="CA202" s="147"/>
      <c r="CB202" s="153"/>
      <c r="CC202" s="132"/>
      <c r="CD202" s="147"/>
      <c r="CE202" s="147"/>
      <c r="CF202" s="154"/>
      <c r="CG202" s="132"/>
      <c r="CH202" s="132"/>
      <c r="CI202" s="132"/>
      <c r="CJ202" s="132"/>
      <c r="CK202" s="132"/>
      <c r="CL202" s="132"/>
      <c r="CM202" s="132"/>
      <c r="CN202" s="132"/>
      <c r="CO202" s="132"/>
      <c r="CP202" s="132"/>
      <c r="CQ202" s="132"/>
      <c r="CR202" s="132"/>
      <c r="CS202" s="132"/>
      <c r="CT202" s="132"/>
      <c r="CU202" s="132"/>
      <c r="CV202" s="132"/>
      <c r="CW202" s="132"/>
      <c r="CX202" s="132"/>
      <c r="CY202" s="132"/>
      <c r="CZ202" s="132"/>
      <c r="DA202" s="132"/>
      <c r="DB202" s="132"/>
      <c r="DC202" s="132"/>
      <c r="DD202" s="132"/>
      <c r="DE202" s="132"/>
      <c r="DF202" s="132"/>
      <c r="DG202" s="132"/>
      <c r="DH202" s="132"/>
      <c r="DI202" s="132"/>
      <c r="DJ202" s="132"/>
      <c r="DK202" s="132"/>
      <c r="DL202" s="132"/>
      <c r="DM202" s="132"/>
      <c r="DN202" s="132"/>
      <c r="DO202" s="132"/>
      <c r="DP202" s="132"/>
      <c r="DQ202" s="132"/>
      <c r="DR202" s="132"/>
      <c r="DS202" s="132"/>
      <c r="DT202" s="132"/>
      <c r="DU202" s="132"/>
      <c r="DV202" s="132"/>
      <c r="DW202" s="132"/>
      <c r="DX202" s="132"/>
      <c r="DY202" s="132"/>
      <c r="DZ202" s="132"/>
      <c r="EA202" s="132"/>
      <c r="EB202" s="132"/>
      <c r="EC202" s="132"/>
      <c r="ED202" s="132"/>
      <c r="EE202" s="132"/>
      <c r="EF202" s="132"/>
      <c r="EG202" s="132"/>
      <c r="EH202" s="132"/>
      <c r="EI202" s="132"/>
      <c r="EJ202" s="132"/>
      <c r="EK202" s="132"/>
      <c r="EL202" s="132"/>
      <c r="EM202" s="132"/>
      <c r="EN202" s="132"/>
      <c r="EO202" s="132"/>
      <c r="EP202" s="132"/>
      <c r="EQ202" s="132"/>
      <c r="ER202" s="132"/>
      <c r="ES202" s="132"/>
      <c r="ET202" s="132"/>
      <c r="EU202" s="132"/>
      <c r="EV202" s="132"/>
      <c r="EW202" s="132"/>
      <c r="EX202" s="132"/>
      <c r="EY202" s="132"/>
      <c r="EZ202" s="132"/>
      <c r="FA202" s="132"/>
      <c r="FB202" s="132"/>
      <c r="FC202" s="132"/>
      <c r="FD202" s="132"/>
      <c r="FE202" s="132"/>
      <c r="FF202" s="132"/>
      <c r="FG202" s="132"/>
      <c r="FH202" s="132"/>
      <c r="FI202" s="132"/>
      <c r="FJ202" s="132"/>
      <c r="FK202" s="132"/>
      <c r="FL202" s="132"/>
      <c r="FM202" s="132"/>
      <c r="FN202" s="132"/>
      <c r="FO202" s="132"/>
      <c r="FP202" s="132"/>
      <c r="FQ202" s="132"/>
      <c r="FR202" s="132"/>
      <c r="FS202" s="132"/>
      <c r="FT202" s="132"/>
      <c r="FU202" s="132"/>
      <c r="FV202" s="132"/>
      <c r="FW202" s="132"/>
      <c r="FX202" s="132"/>
      <c r="FY202" s="132"/>
      <c r="FZ202" s="132"/>
      <c r="GA202" s="132"/>
      <c r="GB202" s="132"/>
      <c r="GC202" s="132"/>
      <c r="GD202" s="132"/>
      <c r="GE202" s="132"/>
      <c r="GF202" s="132"/>
      <c r="GG202" s="132"/>
      <c r="GH202" s="132"/>
      <c r="GI202" s="132"/>
      <c r="GJ202" s="132"/>
      <c r="GK202" s="132"/>
      <c r="GL202" s="132"/>
      <c r="GM202" s="132"/>
      <c r="GN202" s="132"/>
      <c r="GO202" s="132"/>
      <c r="GP202" s="132"/>
      <c r="GQ202" s="132"/>
      <c r="GR202" s="132"/>
      <c r="GS202" s="132"/>
      <c r="GT202" s="132"/>
      <c r="GU202" s="132"/>
      <c r="GV202" s="132"/>
      <c r="GW202" s="132"/>
      <c r="GX202" s="132"/>
      <c r="GY202" s="132"/>
      <c r="GZ202" s="132"/>
      <c r="HA202" s="132"/>
      <c r="HB202" s="132"/>
      <c r="HC202" s="132"/>
      <c r="HD202" s="132"/>
      <c r="HE202" s="132"/>
      <c r="HF202" s="132"/>
      <c r="HG202" s="132"/>
      <c r="HH202" s="132"/>
      <c r="HI202" s="132"/>
      <c r="HJ202" s="132"/>
      <c r="HK202" s="132"/>
      <c r="HL202" s="132"/>
    </row>
    <row r="203" spans="2:220" s="138" customFormat="1" ht="17.45" customHeight="1">
      <c r="B203" s="146"/>
      <c r="C203" s="146"/>
      <c r="D203" s="146"/>
      <c r="E203" s="146"/>
      <c r="F203" s="146"/>
      <c r="G203" s="146"/>
      <c r="H203" s="146"/>
      <c r="I203" s="147"/>
      <c r="J203" s="148"/>
      <c r="K203" s="148"/>
      <c r="L203" s="148"/>
      <c r="M203" s="148"/>
      <c r="N203" s="147"/>
      <c r="O203" s="149"/>
      <c r="P203" s="149"/>
      <c r="Q203" s="149"/>
      <c r="R203" s="149"/>
      <c r="S203" s="149"/>
      <c r="T203" s="149"/>
      <c r="U203" s="149"/>
      <c r="V203" s="149"/>
      <c r="W203" s="146"/>
      <c r="X203" s="149"/>
      <c r="Y203" s="149"/>
      <c r="Z203" s="149"/>
      <c r="AA203" s="149"/>
      <c r="AB203" s="147"/>
      <c r="AC203" s="150"/>
      <c r="AD203" s="151"/>
      <c r="AE203" s="150"/>
      <c r="AF203" s="150"/>
      <c r="AG203" s="151"/>
      <c r="AH203" s="150"/>
      <c r="AI203" s="150"/>
      <c r="AJ203" s="150"/>
      <c r="AK203" s="151"/>
      <c r="AL203" s="150"/>
      <c r="AM203" s="150"/>
      <c r="AN203" s="150"/>
      <c r="AO203" s="151"/>
      <c r="AP203" s="150"/>
      <c r="AQ203" s="150"/>
      <c r="AR203" s="150"/>
      <c r="AS203" s="151"/>
      <c r="AT203" s="150"/>
      <c r="AU203" s="150"/>
      <c r="AV203" s="150"/>
      <c r="AW203" s="150"/>
      <c r="AX203" s="150"/>
      <c r="AY203" s="150"/>
      <c r="AZ203" s="151"/>
      <c r="BA203" s="150"/>
      <c r="BB203" s="150"/>
      <c r="BC203" s="150"/>
      <c r="BD203" s="150"/>
      <c r="BE203" s="151"/>
      <c r="BF203" s="150"/>
      <c r="BG203" s="150"/>
      <c r="BH203" s="151"/>
      <c r="BI203" s="151"/>
      <c r="BJ203" s="150"/>
      <c r="BK203" s="150"/>
      <c r="BL203" s="148"/>
      <c r="BM203" s="150"/>
      <c r="BN203" s="151"/>
      <c r="BO203" s="150"/>
      <c r="BP203" s="150"/>
      <c r="BQ203" s="148"/>
      <c r="BR203" s="151"/>
      <c r="BS203" s="151"/>
      <c r="BT203" s="151"/>
      <c r="BU203" s="148"/>
      <c r="BV203" s="147"/>
      <c r="BW203" s="147"/>
      <c r="BX203" s="147"/>
      <c r="BY203" s="152"/>
      <c r="BZ203" s="156"/>
      <c r="CA203" s="147"/>
      <c r="CB203" s="153"/>
      <c r="CC203" s="147"/>
      <c r="CD203" s="147"/>
      <c r="CE203" s="147"/>
      <c r="CF203" s="154"/>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c r="DE203" s="147"/>
      <c r="DF203" s="147"/>
      <c r="DG203" s="147"/>
      <c r="DH203" s="147"/>
      <c r="DI203" s="147"/>
      <c r="DJ203" s="147"/>
      <c r="DK203" s="147"/>
      <c r="DL203" s="147"/>
      <c r="DM203" s="147"/>
      <c r="DN203" s="147"/>
      <c r="DO203" s="147"/>
      <c r="DP203" s="147"/>
      <c r="DQ203" s="147"/>
      <c r="DR203" s="147"/>
      <c r="DS203" s="147"/>
      <c r="DT203" s="147"/>
      <c r="DU203" s="147"/>
      <c r="DV203" s="147"/>
      <c r="DW203" s="147"/>
      <c r="DX203" s="147"/>
      <c r="DY203" s="147"/>
      <c r="DZ203" s="147"/>
      <c r="EA203" s="147"/>
      <c r="EB203" s="147"/>
      <c r="EC203" s="147"/>
      <c r="ED203" s="147"/>
      <c r="EE203" s="147"/>
      <c r="EF203" s="147"/>
      <c r="EG203" s="147"/>
      <c r="EH203" s="147"/>
      <c r="EI203" s="147"/>
      <c r="EJ203" s="147"/>
      <c r="EK203" s="147"/>
      <c r="EL203" s="147"/>
      <c r="EM203" s="147"/>
      <c r="EN203" s="147"/>
      <c r="EO203" s="147"/>
      <c r="EP203" s="147"/>
      <c r="EQ203" s="147"/>
      <c r="ER203" s="147"/>
      <c r="ES203" s="147"/>
      <c r="ET203" s="147"/>
      <c r="EU203" s="147"/>
      <c r="EV203" s="147"/>
      <c r="EW203" s="147"/>
      <c r="EX203" s="147"/>
      <c r="EY203" s="147"/>
      <c r="EZ203" s="147"/>
      <c r="FA203" s="147"/>
      <c r="FB203" s="147"/>
      <c r="FC203" s="147"/>
      <c r="FD203" s="147"/>
      <c r="FE203" s="147"/>
      <c r="FF203" s="147"/>
      <c r="FG203" s="147"/>
      <c r="FH203" s="147"/>
      <c r="FI203" s="147"/>
      <c r="FJ203" s="147"/>
      <c r="FK203" s="147"/>
      <c r="FL203" s="147"/>
      <c r="FM203" s="147"/>
      <c r="FN203" s="147"/>
      <c r="FO203" s="147"/>
      <c r="FP203" s="147"/>
      <c r="FQ203" s="147"/>
      <c r="FR203" s="147"/>
      <c r="FS203" s="147"/>
      <c r="FT203" s="147"/>
      <c r="FU203" s="147"/>
      <c r="FV203" s="147"/>
      <c r="FW203" s="147"/>
      <c r="FX203" s="147"/>
      <c r="FY203" s="147"/>
      <c r="FZ203" s="147"/>
      <c r="GA203" s="147"/>
      <c r="GB203" s="147"/>
      <c r="GC203" s="147"/>
      <c r="GD203" s="147"/>
      <c r="GE203" s="147"/>
      <c r="GF203" s="147"/>
      <c r="GG203" s="147"/>
      <c r="GH203" s="147"/>
      <c r="GI203" s="147"/>
      <c r="GJ203" s="147"/>
      <c r="GK203" s="147"/>
      <c r="GL203" s="147"/>
      <c r="GM203" s="147"/>
      <c r="GN203" s="147"/>
      <c r="GO203" s="147"/>
      <c r="GP203" s="147"/>
      <c r="GQ203" s="147"/>
      <c r="GR203" s="147"/>
      <c r="GS203" s="147"/>
      <c r="GT203" s="147"/>
      <c r="GU203" s="147"/>
      <c r="GV203" s="147"/>
      <c r="GW203" s="147"/>
      <c r="GX203" s="147"/>
      <c r="GY203" s="147"/>
      <c r="GZ203" s="147"/>
      <c r="HA203" s="147"/>
      <c r="HB203" s="147"/>
      <c r="HC203" s="147"/>
      <c r="HD203" s="147"/>
      <c r="HE203" s="147"/>
      <c r="HF203" s="147"/>
      <c r="HG203" s="147"/>
      <c r="HH203" s="147"/>
      <c r="HI203" s="147"/>
      <c r="HJ203" s="147"/>
      <c r="HK203" s="147"/>
      <c r="HL203" s="147"/>
    </row>
    <row r="204" spans="2:220">
      <c r="J204" s="148"/>
      <c r="K204" s="148"/>
      <c r="L204" s="148"/>
      <c r="M204" s="148"/>
      <c r="AC204" s="150"/>
      <c r="AE204" s="150"/>
      <c r="AF204" s="150"/>
      <c r="AH204" s="150"/>
      <c r="AI204" s="150"/>
      <c r="AJ204" s="150"/>
      <c r="AL204" s="150"/>
      <c r="AM204" s="150"/>
      <c r="AN204" s="150"/>
      <c r="AP204" s="150"/>
      <c r="AQ204" s="150"/>
      <c r="AR204" s="150"/>
      <c r="AT204" s="150"/>
      <c r="AU204" s="150"/>
      <c r="AV204" s="150"/>
      <c r="AW204" s="150"/>
      <c r="AX204" s="150"/>
      <c r="AY204" s="150"/>
      <c r="BA204" s="150"/>
      <c r="BB204" s="150"/>
      <c r="BC204" s="150"/>
      <c r="BD204" s="150"/>
      <c r="BF204" s="150"/>
      <c r="BG204" s="150"/>
      <c r="BJ204" s="150"/>
      <c r="BK204" s="150"/>
      <c r="BL204" s="148"/>
      <c r="BM204" s="150"/>
      <c r="BO204" s="150"/>
      <c r="BP204" s="150"/>
      <c r="BQ204" s="148"/>
      <c r="BU204" s="148"/>
      <c r="CF204" s="154"/>
    </row>
    <row r="205" spans="2:220">
      <c r="J205" s="148"/>
      <c r="K205" s="148"/>
      <c r="L205" s="148"/>
      <c r="M205" s="148"/>
      <c r="AC205" s="150"/>
      <c r="AE205" s="150"/>
      <c r="AF205" s="150"/>
      <c r="AH205" s="150"/>
      <c r="AI205" s="150"/>
      <c r="AJ205" s="150"/>
      <c r="AL205" s="150"/>
      <c r="AM205" s="150"/>
      <c r="AN205" s="150"/>
      <c r="AP205" s="150"/>
      <c r="AQ205" s="150"/>
      <c r="AR205" s="150"/>
      <c r="AT205" s="150"/>
      <c r="AU205" s="150"/>
      <c r="AV205" s="150"/>
      <c r="AW205" s="150"/>
      <c r="AX205" s="150"/>
      <c r="AY205" s="150"/>
      <c r="BA205" s="150"/>
      <c r="BB205" s="150"/>
      <c r="BC205" s="150"/>
      <c r="BD205" s="150"/>
      <c r="BF205" s="150"/>
      <c r="BG205" s="150"/>
      <c r="BJ205" s="150"/>
      <c r="BK205" s="150"/>
      <c r="BL205" s="148"/>
      <c r="BM205" s="150"/>
      <c r="BO205" s="150"/>
      <c r="BP205" s="150"/>
      <c r="BQ205" s="148"/>
      <c r="BU205" s="148"/>
      <c r="CF205" s="154"/>
    </row>
    <row r="206" spans="2:220">
      <c r="J206" s="148"/>
      <c r="K206" s="148"/>
      <c r="L206" s="148"/>
      <c r="M206" s="148"/>
      <c r="O206" s="149"/>
      <c r="P206" s="149"/>
      <c r="Q206" s="149"/>
      <c r="R206" s="149"/>
      <c r="S206" s="149"/>
      <c r="T206" s="149"/>
      <c r="U206" s="149"/>
      <c r="V206" s="149"/>
      <c r="X206" s="149"/>
      <c r="Y206" s="149"/>
      <c r="Z206" s="149"/>
      <c r="AA206" s="149"/>
      <c r="AC206" s="150"/>
      <c r="AE206" s="150"/>
      <c r="AF206" s="150"/>
      <c r="AH206" s="150"/>
      <c r="AI206" s="150"/>
      <c r="AJ206" s="150"/>
      <c r="AL206" s="150"/>
      <c r="AM206" s="150"/>
      <c r="AN206" s="150"/>
      <c r="AP206" s="150"/>
      <c r="AQ206" s="150"/>
      <c r="AR206" s="150"/>
      <c r="AT206" s="150"/>
      <c r="AU206" s="150"/>
      <c r="AV206" s="150"/>
      <c r="AW206" s="150"/>
      <c r="AX206" s="150"/>
      <c r="AY206" s="150"/>
      <c r="BA206" s="150"/>
      <c r="BB206" s="150"/>
      <c r="BC206" s="150"/>
      <c r="BD206" s="150"/>
      <c r="BF206" s="150"/>
      <c r="BG206" s="150"/>
      <c r="BJ206" s="150"/>
      <c r="BK206" s="150"/>
      <c r="BL206" s="148"/>
      <c r="BM206" s="150"/>
      <c r="BO206" s="150"/>
      <c r="BP206" s="150"/>
      <c r="BQ206" s="148"/>
      <c r="BU206" s="148"/>
      <c r="BY206" s="152"/>
      <c r="BZ206" s="156"/>
      <c r="CF206" s="154"/>
    </row>
    <row r="207" spans="2:220" s="164" customFormat="1">
      <c r="B207" s="146"/>
      <c r="C207" s="146"/>
      <c r="D207" s="146"/>
      <c r="E207" s="146"/>
      <c r="F207" s="146"/>
      <c r="G207" s="146"/>
      <c r="H207" s="146"/>
      <c r="I207" s="147"/>
      <c r="J207" s="148"/>
      <c r="K207" s="148"/>
      <c r="L207" s="148"/>
      <c r="M207" s="148"/>
      <c r="N207" s="147"/>
      <c r="O207" s="149"/>
      <c r="P207" s="149"/>
      <c r="Q207" s="149"/>
      <c r="R207" s="149"/>
      <c r="S207" s="149"/>
      <c r="T207" s="149"/>
      <c r="U207" s="149"/>
      <c r="V207" s="149"/>
      <c r="W207" s="146"/>
      <c r="X207" s="149"/>
      <c r="Y207" s="149"/>
      <c r="Z207" s="149"/>
      <c r="AA207" s="149"/>
      <c r="AB207" s="147"/>
      <c r="AC207" s="150"/>
      <c r="AD207" s="151"/>
      <c r="AE207" s="150"/>
      <c r="AF207" s="150"/>
      <c r="AG207" s="150"/>
      <c r="AH207" s="150"/>
      <c r="AI207" s="150"/>
      <c r="AJ207" s="150"/>
      <c r="AK207" s="150"/>
      <c r="AL207" s="150"/>
      <c r="AM207" s="150"/>
      <c r="AN207" s="150"/>
      <c r="AO207" s="151"/>
      <c r="AP207" s="150"/>
      <c r="AQ207" s="150"/>
      <c r="AR207" s="150"/>
      <c r="AS207" s="151"/>
      <c r="AT207" s="150"/>
      <c r="AU207" s="150"/>
      <c r="AV207" s="150"/>
      <c r="AW207" s="150"/>
      <c r="AX207" s="150"/>
      <c r="AY207" s="150"/>
      <c r="AZ207" s="151"/>
      <c r="BA207" s="150"/>
      <c r="BB207" s="150"/>
      <c r="BC207" s="150"/>
      <c r="BD207" s="150"/>
      <c r="BE207" s="151"/>
      <c r="BF207" s="150"/>
      <c r="BG207" s="150"/>
      <c r="BH207" s="151"/>
      <c r="BI207" s="151"/>
      <c r="BJ207" s="150"/>
      <c r="BK207" s="150"/>
      <c r="BL207" s="148"/>
      <c r="BM207" s="150"/>
      <c r="BN207" s="151"/>
      <c r="BO207" s="150"/>
      <c r="BP207" s="150"/>
      <c r="BQ207" s="148"/>
      <c r="BR207" s="151"/>
      <c r="BS207" s="151"/>
      <c r="BT207" s="151"/>
      <c r="BU207" s="148"/>
      <c r="BV207" s="147"/>
      <c r="BW207" s="147"/>
      <c r="BX207" s="147"/>
      <c r="BY207" s="152"/>
      <c r="BZ207" s="156"/>
      <c r="CA207" s="147"/>
      <c r="CB207" s="153"/>
      <c r="CC207" s="147"/>
      <c r="CD207" s="147"/>
      <c r="CE207" s="147"/>
      <c r="CF207" s="154"/>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DE207" s="147"/>
      <c r="DF207" s="147"/>
      <c r="DG207" s="147"/>
      <c r="DH207" s="147"/>
      <c r="DI207" s="147"/>
      <c r="DJ207" s="147"/>
      <c r="DK207" s="147"/>
      <c r="DL207" s="147"/>
      <c r="DM207" s="147"/>
      <c r="DN207" s="147"/>
      <c r="DO207" s="147"/>
      <c r="DP207" s="147"/>
      <c r="DQ207" s="147"/>
      <c r="DR207" s="147"/>
      <c r="DS207" s="147"/>
      <c r="DT207" s="147"/>
      <c r="DU207" s="147"/>
      <c r="DV207" s="147"/>
      <c r="DW207" s="147"/>
      <c r="DX207" s="147"/>
      <c r="DY207" s="147"/>
      <c r="DZ207" s="147"/>
      <c r="EA207" s="147"/>
      <c r="EB207" s="147"/>
      <c r="EC207" s="147"/>
      <c r="ED207" s="147"/>
      <c r="EE207" s="147"/>
      <c r="EF207" s="147"/>
      <c r="EG207" s="147"/>
      <c r="EH207" s="147"/>
      <c r="EI207" s="147"/>
      <c r="EJ207" s="147"/>
      <c r="EK207" s="147"/>
      <c r="EL207" s="147"/>
      <c r="EM207" s="147"/>
      <c r="EN207" s="147"/>
      <c r="EO207" s="147"/>
      <c r="EP207" s="147"/>
      <c r="EQ207" s="147"/>
      <c r="ER207" s="147"/>
      <c r="ES207" s="147"/>
      <c r="ET207" s="147"/>
      <c r="EU207" s="147"/>
      <c r="EV207" s="147"/>
      <c r="EW207" s="147"/>
      <c r="EX207" s="147"/>
      <c r="EY207" s="147"/>
      <c r="EZ207" s="147"/>
      <c r="FA207" s="147"/>
      <c r="FB207" s="147"/>
      <c r="FC207" s="147"/>
      <c r="FD207" s="147"/>
      <c r="FE207" s="147"/>
      <c r="FF207" s="147"/>
      <c r="FG207" s="147"/>
      <c r="FH207" s="147"/>
      <c r="FI207" s="147"/>
      <c r="FJ207" s="147"/>
      <c r="FK207" s="147"/>
      <c r="FL207" s="147"/>
      <c r="FM207" s="147"/>
      <c r="FN207" s="147"/>
      <c r="FO207" s="147"/>
      <c r="FP207" s="147"/>
      <c r="FQ207" s="147"/>
      <c r="FR207" s="147"/>
      <c r="FS207" s="147"/>
      <c r="FT207" s="147"/>
      <c r="FU207" s="147"/>
      <c r="FV207" s="147"/>
      <c r="FW207" s="147"/>
      <c r="FX207" s="147"/>
      <c r="FY207" s="147"/>
      <c r="FZ207" s="147"/>
      <c r="GA207" s="147"/>
      <c r="GB207" s="147"/>
      <c r="GC207" s="147"/>
      <c r="GD207" s="147"/>
      <c r="GE207" s="147"/>
      <c r="GF207" s="147"/>
      <c r="GG207" s="147"/>
      <c r="GH207" s="147"/>
      <c r="GI207" s="147"/>
      <c r="GJ207" s="147"/>
      <c r="GK207" s="147"/>
      <c r="GL207" s="147"/>
      <c r="GM207" s="147"/>
      <c r="GN207" s="147"/>
      <c r="GO207" s="147"/>
      <c r="GP207" s="147"/>
      <c r="GQ207" s="147"/>
      <c r="GR207" s="147"/>
      <c r="GS207" s="147"/>
      <c r="GT207" s="147"/>
      <c r="GU207" s="147"/>
      <c r="GV207" s="147"/>
      <c r="GW207" s="147"/>
      <c r="GX207" s="147"/>
      <c r="GY207" s="147"/>
      <c r="GZ207" s="147"/>
      <c r="HA207" s="147"/>
      <c r="HB207" s="147"/>
      <c r="HC207" s="147"/>
      <c r="HD207" s="147"/>
      <c r="HE207" s="147"/>
      <c r="HF207" s="147"/>
      <c r="HG207" s="147"/>
      <c r="HH207" s="147"/>
      <c r="HI207" s="147"/>
      <c r="HJ207" s="147"/>
      <c r="HK207" s="147"/>
      <c r="HL207" s="147"/>
    </row>
    <row r="208" spans="2:220" s="164" customFormat="1">
      <c r="B208" s="146"/>
      <c r="C208" s="146"/>
      <c r="D208" s="146"/>
      <c r="E208" s="146"/>
      <c r="F208" s="146"/>
      <c r="G208" s="146"/>
      <c r="H208" s="146"/>
      <c r="I208" s="147"/>
      <c r="J208" s="148"/>
      <c r="K208" s="148"/>
      <c r="L208" s="148"/>
      <c r="M208" s="148"/>
      <c r="N208" s="147"/>
      <c r="O208" s="149"/>
      <c r="P208" s="149"/>
      <c r="Q208" s="149"/>
      <c r="R208" s="149"/>
      <c r="S208" s="149"/>
      <c r="T208" s="149"/>
      <c r="U208" s="149"/>
      <c r="V208" s="149"/>
      <c r="W208" s="146"/>
      <c r="X208" s="149"/>
      <c r="Y208" s="149"/>
      <c r="Z208" s="149"/>
      <c r="AA208" s="149"/>
      <c r="AB208" s="147"/>
      <c r="AC208" s="150"/>
      <c r="AD208" s="151"/>
      <c r="AE208" s="150"/>
      <c r="AF208" s="150"/>
      <c r="AG208" s="150"/>
      <c r="AH208" s="150"/>
      <c r="AI208" s="150"/>
      <c r="AJ208" s="150"/>
      <c r="AK208" s="150"/>
      <c r="AL208" s="150"/>
      <c r="AM208" s="150"/>
      <c r="AN208" s="150"/>
      <c r="AO208" s="151"/>
      <c r="AP208" s="150"/>
      <c r="AQ208" s="150"/>
      <c r="AR208" s="150"/>
      <c r="AS208" s="151"/>
      <c r="AT208" s="150"/>
      <c r="AU208" s="150"/>
      <c r="AV208" s="150"/>
      <c r="AW208" s="150"/>
      <c r="AX208" s="150"/>
      <c r="AY208" s="150"/>
      <c r="AZ208" s="151"/>
      <c r="BA208" s="150"/>
      <c r="BB208" s="150"/>
      <c r="BC208" s="150"/>
      <c r="BD208" s="150"/>
      <c r="BE208" s="151"/>
      <c r="BF208" s="150"/>
      <c r="BG208" s="150"/>
      <c r="BH208" s="151"/>
      <c r="BI208" s="151"/>
      <c r="BJ208" s="150"/>
      <c r="BK208" s="150"/>
      <c r="BL208" s="148"/>
      <c r="BM208" s="150"/>
      <c r="BN208" s="151"/>
      <c r="BO208" s="150"/>
      <c r="BP208" s="150"/>
      <c r="BQ208" s="148"/>
      <c r="BR208" s="151"/>
      <c r="BS208" s="151"/>
      <c r="BT208" s="151"/>
      <c r="BU208" s="148"/>
      <c r="BV208" s="147"/>
      <c r="BW208" s="147"/>
      <c r="BX208" s="147"/>
      <c r="BY208" s="152"/>
      <c r="BZ208" s="156"/>
      <c r="CA208" s="147"/>
      <c r="CB208" s="153"/>
      <c r="CC208" s="147"/>
      <c r="CD208" s="147"/>
      <c r="CE208" s="147"/>
      <c r="CF208" s="154"/>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c r="DE208" s="147"/>
      <c r="DF208" s="147"/>
      <c r="DG208" s="147"/>
      <c r="DH208" s="147"/>
      <c r="DI208" s="147"/>
      <c r="DJ208" s="147"/>
      <c r="DK208" s="147"/>
      <c r="DL208" s="147"/>
      <c r="DM208" s="147"/>
      <c r="DN208" s="147"/>
      <c r="DO208" s="147"/>
      <c r="DP208" s="147"/>
      <c r="DQ208" s="147"/>
      <c r="DR208" s="147"/>
      <c r="DS208" s="147"/>
      <c r="DT208" s="147"/>
      <c r="DU208" s="147"/>
      <c r="DV208" s="147"/>
      <c r="DW208" s="147"/>
      <c r="DX208" s="147"/>
      <c r="DY208" s="147"/>
      <c r="DZ208" s="147"/>
      <c r="EA208" s="147"/>
      <c r="EB208" s="147"/>
      <c r="EC208" s="147"/>
      <c r="ED208" s="147"/>
      <c r="EE208" s="147"/>
      <c r="EF208" s="147"/>
      <c r="EG208" s="147"/>
      <c r="EH208" s="147"/>
      <c r="EI208" s="147"/>
      <c r="EJ208" s="147"/>
      <c r="EK208" s="147"/>
      <c r="EL208" s="147"/>
      <c r="EM208" s="147"/>
      <c r="EN208" s="147"/>
      <c r="EO208" s="147"/>
      <c r="EP208" s="147"/>
      <c r="EQ208" s="147"/>
      <c r="ER208" s="147"/>
      <c r="ES208" s="147"/>
      <c r="ET208" s="147"/>
      <c r="EU208" s="147"/>
      <c r="EV208" s="147"/>
      <c r="EW208" s="147"/>
      <c r="EX208" s="147"/>
      <c r="EY208" s="147"/>
      <c r="EZ208" s="147"/>
      <c r="FA208" s="147"/>
      <c r="FB208" s="147"/>
      <c r="FC208" s="147"/>
      <c r="FD208" s="147"/>
      <c r="FE208" s="147"/>
      <c r="FF208" s="147"/>
      <c r="FG208" s="147"/>
      <c r="FH208" s="147"/>
      <c r="FI208" s="147"/>
      <c r="FJ208" s="147"/>
      <c r="FK208" s="147"/>
      <c r="FL208" s="147"/>
      <c r="FM208" s="147"/>
      <c r="FN208" s="147"/>
      <c r="FO208" s="147"/>
      <c r="FP208" s="147"/>
      <c r="FQ208" s="147"/>
      <c r="FR208" s="147"/>
      <c r="FS208" s="147"/>
      <c r="FT208" s="147"/>
      <c r="FU208" s="147"/>
      <c r="FV208" s="147"/>
      <c r="FW208" s="147"/>
      <c r="FX208" s="147"/>
      <c r="FY208" s="147"/>
      <c r="FZ208" s="147"/>
      <c r="GA208" s="147"/>
      <c r="GB208" s="147"/>
      <c r="GC208" s="147"/>
      <c r="GD208" s="147"/>
      <c r="GE208" s="147"/>
      <c r="GF208" s="147"/>
      <c r="GG208" s="147"/>
      <c r="GH208" s="147"/>
      <c r="GI208" s="147"/>
      <c r="GJ208" s="147"/>
      <c r="GK208" s="147"/>
      <c r="GL208" s="147"/>
      <c r="GM208" s="147"/>
      <c r="GN208" s="147"/>
      <c r="GO208" s="147"/>
      <c r="GP208" s="147"/>
      <c r="GQ208" s="147"/>
      <c r="GR208" s="147"/>
      <c r="GS208" s="147"/>
      <c r="GT208" s="147"/>
      <c r="GU208" s="147"/>
      <c r="GV208" s="147"/>
      <c r="GW208" s="147"/>
      <c r="GX208" s="147"/>
      <c r="GY208" s="147"/>
      <c r="GZ208" s="147"/>
      <c r="HA208" s="147"/>
      <c r="HB208" s="147"/>
      <c r="HC208" s="147"/>
      <c r="HD208" s="147"/>
      <c r="HE208" s="147"/>
      <c r="HF208" s="147"/>
      <c r="HG208" s="147"/>
      <c r="HH208" s="147"/>
      <c r="HI208" s="147"/>
      <c r="HJ208" s="147"/>
      <c r="HK208" s="147"/>
      <c r="HL208" s="147"/>
    </row>
    <row r="209" spans="2:220" s="165" customFormat="1">
      <c r="B209" s="146"/>
      <c r="C209" s="146"/>
      <c r="D209" s="146"/>
      <c r="E209" s="146"/>
      <c r="F209" s="146"/>
      <c r="G209" s="146"/>
      <c r="H209" s="146"/>
      <c r="I209" s="147"/>
      <c r="J209" s="148"/>
      <c r="K209" s="148"/>
      <c r="L209" s="148"/>
      <c r="M209" s="148"/>
      <c r="N209" s="147"/>
      <c r="O209" s="149"/>
      <c r="P209" s="149"/>
      <c r="Q209" s="149"/>
      <c r="R209" s="149"/>
      <c r="S209" s="149"/>
      <c r="T209" s="149"/>
      <c r="U209" s="149"/>
      <c r="V209" s="149"/>
      <c r="W209" s="146"/>
      <c r="X209" s="149"/>
      <c r="Y209" s="149"/>
      <c r="Z209" s="149"/>
      <c r="AA209" s="149"/>
      <c r="AB209" s="147"/>
      <c r="AC209" s="150"/>
      <c r="AD209" s="151"/>
      <c r="AE209" s="150"/>
      <c r="AF209" s="150"/>
      <c r="AG209" s="150"/>
      <c r="AH209" s="150"/>
      <c r="AI209" s="150"/>
      <c r="AJ209" s="150"/>
      <c r="AK209" s="150"/>
      <c r="AL209" s="150"/>
      <c r="AM209" s="150"/>
      <c r="AN209" s="150"/>
      <c r="AO209" s="151"/>
      <c r="AP209" s="150"/>
      <c r="AQ209" s="150"/>
      <c r="AR209" s="150"/>
      <c r="AS209" s="151"/>
      <c r="AT209" s="150"/>
      <c r="AU209" s="150"/>
      <c r="AV209" s="150"/>
      <c r="AW209" s="150"/>
      <c r="AX209" s="150"/>
      <c r="AY209" s="150"/>
      <c r="AZ209" s="151"/>
      <c r="BA209" s="150"/>
      <c r="BB209" s="150"/>
      <c r="BC209" s="150"/>
      <c r="BD209" s="150"/>
      <c r="BE209" s="151"/>
      <c r="BF209" s="150"/>
      <c r="BG209" s="150"/>
      <c r="BH209" s="151"/>
      <c r="BI209" s="151"/>
      <c r="BJ209" s="150"/>
      <c r="BK209" s="150"/>
      <c r="BL209" s="148"/>
      <c r="BM209" s="150"/>
      <c r="BN209" s="151"/>
      <c r="BO209" s="150"/>
      <c r="BP209" s="150"/>
      <c r="BQ209" s="148"/>
      <c r="BR209" s="151"/>
      <c r="BS209" s="151"/>
      <c r="BT209" s="151"/>
      <c r="BU209" s="148"/>
      <c r="BV209" s="147"/>
      <c r="BW209" s="147"/>
      <c r="BX209" s="147"/>
      <c r="BY209" s="152"/>
      <c r="BZ209" s="156"/>
      <c r="CA209" s="147"/>
      <c r="CB209" s="153"/>
      <c r="CC209" s="147"/>
      <c r="CD209" s="147"/>
      <c r="CE209" s="147"/>
      <c r="CF209" s="154"/>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c r="DE209" s="147"/>
      <c r="DF209" s="147"/>
      <c r="DG209" s="147"/>
      <c r="DH209" s="147"/>
      <c r="DI209" s="147"/>
      <c r="DJ209" s="147"/>
      <c r="DK209" s="147"/>
      <c r="DL209" s="147"/>
      <c r="DM209" s="147"/>
      <c r="DN209" s="147"/>
      <c r="DO209" s="147"/>
      <c r="DP209" s="147"/>
      <c r="DQ209" s="147"/>
      <c r="DR209" s="147"/>
      <c r="DS209" s="147"/>
      <c r="DT209" s="147"/>
      <c r="DU209" s="147"/>
      <c r="DV209" s="147"/>
      <c r="DW209" s="147"/>
      <c r="DX209" s="147"/>
      <c r="DY209" s="147"/>
      <c r="DZ209" s="147"/>
      <c r="EA209" s="147"/>
      <c r="EB209" s="147"/>
      <c r="EC209" s="147"/>
      <c r="ED209" s="147"/>
      <c r="EE209" s="147"/>
      <c r="EF209" s="147"/>
      <c r="EG209" s="147"/>
      <c r="EH209" s="147"/>
      <c r="EI209" s="147"/>
      <c r="EJ209" s="147"/>
      <c r="EK209" s="147"/>
      <c r="EL209" s="147"/>
      <c r="EM209" s="147"/>
      <c r="EN209" s="147"/>
      <c r="EO209" s="147"/>
      <c r="EP209" s="147"/>
      <c r="EQ209" s="147"/>
      <c r="ER209" s="147"/>
      <c r="ES209" s="147"/>
      <c r="ET209" s="147"/>
      <c r="EU209" s="147"/>
      <c r="EV209" s="147"/>
      <c r="EW209" s="147"/>
      <c r="EX209" s="147"/>
      <c r="EY209" s="147"/>
      <c r="EZ209" s="147"/>
      <c r="FA209" s="147"/>
      <c r="FB209" s="147"/>
      <c r="FC209" s="147"/>
      <c r="FD209" s="147"/>
      <c r="FE209" s="147"/>
      <c r="FF209" s="147"/>
      <c r="FG209" s="147"/>
      <c r="FH209" s="147"/>
      <c r="FI209" s="147"/>
      <c r="FJ209" s="147"/>
      <c r="FK209" s="147"/>
      <c r="FL209" s="147"/>
      <c r="FM209" s="147"/>
      <c r="FN209" s="147"/>
      <c r="FO209" s="147"/>
      <c r="FP209" s="147"/>
      <c r="FQ209" s="147"/>
      <c r="FR209" s="147"/>
      <c r="FS209" s="147"/>
      <c r="FT209" s="147"/>
      <c r="FU209" s="147"/>
      <c r="FV209" s="147"/>
      <c r="FW209" s="147"/>
      <c r="FX209" s="147"/>
      <c r="FY209" s="147"/>
      <c r="FZ209" s="147"/>
      <c r="GA209" s="147"/>
      <c r="GB209" s="147"/>
      <c r="GC209" s="147"/>
      <c r="GD209" s="147"/>
      <c r="GE209" s="147"/>
      <c r="GF209" s="147"/>
      <c r="GG209" s="147"/>
      <c r="GH209" s="147"/>
      <c r="GI209" s="147"/>
      <c r="GJ209" s="147"/>
      <c r="GK209" s="147"/>
      <c r="GL209" s="147"/>
      <c r="GM209" s="147"/>
      <c r="GN209" s="147"/>
      <c r="GO209" s="147"/>
      <c r="GP209" s="147"/>
      <c r="GQ209" s="147"/>
      <c r="GR209" s="147"/>
      <c r="GS209" s="147"/>
      <c r="GT209" s="147"/>
      <c r="GU209" s="147"/>
      <c r="GV209" s="147"/>
      <c r="GW209" s="147"/>
      <c r="GX209" s="147"/>
      <c r="GY209" s="147"/>
      <c r="GZ209" s="147"/>
      <c r="HA209" s="147"/>
      <c r="HB209" s="147"/>
      <c r="HC209" s="147"/>
      <c r="HD209" s="147"/>
      <c r="HE209" s="147"/>
      <c r="HF209" s="147"/>
      <c r="HG209" s="147"/>
      <c r="HH209" s="147"/>
      <c r="HI209" s="147"/>
      <c r="HJ209" s="147"/>
      <c r="HK209" s="147"/>
      <c r="HL209" s="147"/>
    </row>
    <row r="210" spans="2:220" s="166" customFormat="1">
      <c r="B210" s="146"/>
      <c r="C210" s="146"/>
      <c r="D210" s="146"/>
      <c r="E210" s="146"/>
      <c r="F210" s="146"/>
      <c r="G210" s="146"/>
      <c r="H210" s="146"/>
      <c r="I210" s="147"/>
      <c r="J210" s="148"/>
      <c r="K210" s="148"/>
      <c r="L210" s="148"/>
      <c r="M210" s="148"/>
      <c r="N210" s="147"/>
      <c r="O210" s="149"/>
      <c r="P210" s="149"/>
      <c r="Q210" s="149"/>
      <c r="R210" s="149"/>
      <c r="S210" s="149"/>
      <c r="T210" s="149"/>
      <c r="U210" s="149"/>
      <c r="V210" s="149"/>
      <c r="W210" s="146"/>
      <c r="X210" s="149"/>
      <c r="Y210" s="149"/>
      <c r="Z210" s="149"/>
      <c r="AA210" s="149"/>
      <c r="AB210" s="147"/>
      <c r="AC210" s="150"/>
      <c r="AD210" s="151"/>
      <c r="AE210" s="150"/>
      <c r="AF210" s="150"/>
      <c r="AG210" s="150"/>
      <c r="AH210" s="150"/>
      <c r="AI210" s="150"/>
      <c r="AJ210" s="150"/>
      <c r="AK210" s="150"/>
      <c r="AL210" s="150"/>
      <c r="AM210" s="150"/>
      <c r="AN210" s="150"/>
      <c r="AO210" s="151"/>
      <c r="AP210" s="150"/>
      <c r="AQ210" s="150"/>
      <c r="AR210" s="150"/>
      <c r="AS210" s="151"/>
      <c r="AT210" s="150"/>
      <c r="AU210" s="150"/>
      <c r="AV210" s="150"/>
      <c r="AW210" s="150"/>
      <c r="AX210" s="150"/>
      <c r="AY210" s="150"/>
      <c r="AZ210" s="151"/>
      <c r="BA210" s="150"/>
      <c r="BB210" s="150"/>
      <c r="BC210" s="150"/>
      <c r="BD210" s="150"/>
      <c r="BE210" s="151"/>
      <c r="BF210" s="150"/>
      <c r="BG210" s="150"/>
      <c r="BH210" s="151"/>
      <c r="BI210" s="151"/>
      <c r="BJ210" s="150"/>
      <c r="BK210" s="150"/>
      <c r="BL210" s="148"/>
      <c r="BM210" s="150"/>
      <c r="BN210" s="151"/>
      <c r="BO210" s="150"/>
      <c r="BP210" s="150"/>
      <c r="BQ210" s="148"/>
      <c r="BR210" s="151"/>
      <c r="BS210" s="151"/>
      <c r="BT210" s="151"/>
      <c r="BU210" s="148"/>
      <c r="BV210" s="147"/>
      <c r="BW210" s="147"/>
      <c r="BX210" s="147"/>
      <c r="BY210" s="152"/>
      <c r="BZ210" s="156"/>
      <c r="CA210" s="147"/>
      <c r="CB210" s="153"/>
      <c r="CC210" s="147"/>
      <c r="CD210" s="147"/>
      <c r="CE210" s="147"/>
      <c r="CF210" s="154"/>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c r="DH210" s="147"/>
      <c r="DI210" s="147"/>
      <c r="DJ210" s="147"/>
      <c r="DK210" s="147"/>
      <c r="DL210" s="147"/>
      <c r="DM210" s="147"/>
      <c r="DN210" s="147"/>
      <c r="DO210" s="147"/>
      <c r="DP210" s="147"/>
      <c r="DQ210" s="147"/>
      <c r="DR210" s="147"/>
      <c r="DS210" s="147"/>
      <c r="DT210" s="147"/>
      <c r="DU210" s="147"/>
      <c r="DV210" s="147"/>
      <c r="DW210" s="147"/>
      <c r="DX210" s="147"/>
      <c r="DY210" s="147"/>
      <c r="DZ210" s="147"/>
      <c r="EA210" s="147"/>
      <c r="EB210" s="147"/>
      <c r="EC210" s="147"/>
      <c r="ED210" s="147"/>
      <c r="EE210" s="147"/>
      <c r="EF210" s="147"/>
      <c r="EG210" s="147"/>
      <c r="EH210" s="147"/>
      <c r="EI210" s="147"/>
      <c r="EJ210" s="147"/>
      <c r="EK210" s="147"/>
      <c r="EL210" s="147"/>
      <c r="EM210" s="147"/>
      <c r="EN210" s="147"/>
      <c r="EO210" s="147"/>
      <c r="EP210" s="147"/>
      <c r="EQ210" s="147"/>
      <c r="ER210" s="147"/>
      <c r="ES210" s="147"/>
      <c r="ET210" s="147"/>
      <c r="EU210" s="147"/>
      <c r="EV210" s="147"/>
      <c r="EW210" s="147"/>
      <c r="EX210" s="147"/>
      <c r="EY210" s="147"/>
      <c r="EZ210" s="147"/>
      <c r="FA210" s="147"/>
      <c r="FB210" s="147"/>
      <c r="FC210" s="147"/>
      <c r="FD210" s="147"/>
      <c r="FE210" s="147"/>
      <c r="FF210" s="147"/>
      <c r="FG210" s="147"/>
      <c r="FH210" s="147"/>
      <c r="FI210" s="147"/>
      <c r="FJ210" s="147"/>
      <c r="FK210" s="147"/>
      <c r="FL210" s="147"/>
      <c r="FM210" s="147"/>
      <c r="FN210" s="147"/>
      <c r="FO210" s="147"/>
      <c r="FP210" s="147"/>
      <c r="FQ210" s="147"/>
      <c r="FR210" s="147"/>
      <c r="FS210" s="147"/>
      <c r="FT210" s="147"/>
      <c r="FU210" s="147"/>
      <c r="FV210" s="147"/>
      <c r="FW210" s="147"/>
      <c r="FX210" s="147"/>
      <c r="FY210" s="147"/>
      <c r="FZ210" s="147"/>
      <c r="GA210" s="147"/>
      <c r="GB210" s="147"/>
      <c r="GC210" s="147"/>
      <c r="GD210" s="147"/>
      <c r="GE210" s="147"/>
      <c r="GF210" s="147"/>
      <c r="GG210" s="147"/>
      <c r="GH210" s="147"/>
      <c r="GI210" s="147"/>
      <c r="GJ210" s="147"/>
      <c r="GK210" s="147"/>
      <c r="GL210" s="147"/>
      <c r="GM210" s="147"/>
      <c r="GN210" s="147"/>
      <c r="GO210" s="147"/>
      <c r="GP210" s="147"/>
      <c r="GQ210" s="147"/>
      <c r="GR210" s="147"/>
      <c r="GS210" s="147"/>
      <c r="GT210" s="147"/>
      <c r="GU210" s="147"/>
      <c r="GV210" s="147"/>
      <c r="GW210" s="147"/>
      <c r="GX210" s="147"/>
      <c r="GY210" s="147"/>
      <c r="GZ210" s="147"/>
      <c r="HA210" s="147"/>
      <c r="HB210" s="147"/>
      <c r="HC210" s="147"/>
      <c r="HD210" s="147"/>
      <c r="HE210" s="147"/>
      <c r="HF210" s="147"/>
      <c r="HG210" s="147"/>
      <c r="HH210" s="147"/>
      <c r="HI210" s="147"/>
      <c r="HJ210" s="147"/>
      <c r="HK210" s="147"/>
      <c r="HL210" s="147"/>
    </row>
    <row r="211" spans="2:220" s="166" customFormat="1">
      <c r="B211" s="146"/>
      <c r="C211" s="146"/>
      <c r="D211" s="146"/>
      <c r="E211" s="146"/>
      <c r="F211" s="146"/>
      <c r="G211" s="146"/>
      <c r="H211" s="146"/>
      <c r="I211" s="147"/>
      <c r="J211" s="148"/>
      <c r="K211" s="148"/>
      <c r="L211" s="148"/>
      <c r="M211" s="148"/>
      <c r="N211" s="147"/>
      <c r="O211" s="149"/>
      <c r="P211" s="149"/>
      <c r="Q211" s="149"/>
      <c r="R211" s="149"/>
      <c r="S211" s="149"/>
      <c r="T211" s="149"/>
      <c r="U211" s="149"/>
      <c r="V211" s="149"/>
      <c r="W211" s="146"/>
      <c r="X211" s="149"/>
      <c r="Y211" s="149"/>
      <c r="Z211" s="149"/>
      <c r="AA211" s="149"/>
      <c r="AB211" s="147"/>
      <c r="AC211" s="150"/>
      <c r="AD211" s="151"/>
      <c r="AE211" s="150"/>
      <c r="AF211" s="150"/>
      <c r="AG211" s="150"/>
      <c r="AH211" s="150"/>
      <c r="AI211" s="150"/>
      <c r="AJ211" s="150"/>
      <c r="AK211" s="150"/>
      <c r="AL211" s="150"/>
      <c r="AM211" s="150"/>
      <c r="AN211" s="150"/>
      <c r="AO211" s="151"/>
      <c r="AP211" s="150"/>
      <c r="AQ211" s="150"/>
      <c r="AR211" s="150"/>
      <c r="AS211" s="151"/>
      <c r="AT211" s="150"/>
      <c r="AU211" s="150"/>
      <c r="AV211" s="150"/>
      <c r="AW211" s="150"/>
      <c r="AX211" s="150"/>
      <c r="AY211" s="150"/>
      <c r="AZ211" s="151"/>
      <c r="BA211" s="150"/>
      <c r="BB211" s="150"/>
      <c r="BC211" s="150"/>
      <c r="BD211" s="150"/>
      <c r="BE211" s="151"/>
      <c r="BF211" s="150"/>
      <c r="BG211" s="150"/>
      <c r="BH211" s="151"/>
      <c r="BI211" s="151"/>
      <c r="BJ211" s="150"/>
      <c r="BK211" s="150"/>
      <c r="BL211" s="148"/>
      <c r="BM211" s="150"/>
      <c r="BN211" s="151"/>
      <c r="BO211" s="150"/>
      <c r="BP211" s="150"/>
      <c r="BQ211" s="148"/>
      <c r="BR211" s="151"/>
      <c r="BS211" s="151"/>
      <c r="BT211" s="151"/>
      <c r="BU211" s="148"/>
      <c r="BV211" s="147"/>
      <c r="BW211" s="147"/>
      <c r="BX211" s="147"/>
      <c r="BY211" s="152"/>
      <c r="BZ211" s="156"/>
      <c r="CA211" s="147"/>
      <c r="CB211" s="153"/>
      <c r="CC211" s="147"/>
      <c r="CD211" s="147"/>
      <c r="CE211" s="147"/>
      <c r="CF211" s="154"/>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c r="DE211" s="147"/>
      <c r="DF211" s="147"/>
      <c r="DG211" s="147"/>
      <c r="DH211" s="147"/>
      <c r="DI211" s="147"/>
      <c r="DJ211" s="147"/>
      <c r="DK211" s="147"/>
      <c r="DL211" s="147"/>
      <c r="DM211" s="147"/>
      <c r="DN211" s="147"/>
      <c r="DO211" s="147"/>
      <c r="DP211" s="147"/>
      <c r="DQ211" s="147"/>
      <c r="DR211" s="147"/>
      <c r="DS211" s="147"/>
      <c r="DT211" s="147"/>
      <c r="DU211" s="147"/>
      <c r="DV211" s="147"/>
      <c r="DW211" s="147"/>
      <c r="DX211" s="147"/>
      <c r="DY211" s="147"/>
      <c r="DZ211" s="147"/>
      <c r="EA211" s="147"/>
      <c r="EB211" s="147"/>
      <c r="EC211" s="147"/>
      <c r="ED211" s="147"/>
      <c r="EE211" s="147"/>
      <c r="EF211" s="147"/>
      <c r="EG211" s="147"/>
      <c r="EH211" s="147"/>
      <c r="EI211" s="147"/>
      <c r="EJ211" s="147"/>
      <c r="EK211" s="147"/>
      <c r="EL211" s="147"/>
      <c r="EM211" s="147"/>
      <c r="EN211" s="147"/>
      <c r="EO211" s="147"/>
      <c r="EP211" s="147"/>
      <c r="EQ211" s="147"/>
      <c r="ER211" s="147"/>
      <c r="ES211" s="147"/>
      <c r="ET211" s="147"/>
      <c r="EU211" s="147"/>
      <c r="EV211" s="147"/>
      <c r="EW211" s="147"/>
      <c r="EX211" s="147"/>
      <c r="EY211" s="147"/>
      <c r="EZ211" s="147"/>
      <c r="FA211" s="147"/>
      <c r="FB211" s="147"/>
      <c r="FC211" s="147"/>
      <c r="FD211" s="147"/>
      <c r="FE211" s="147"/>
      <c r="FF211" s="147"/>
      <c r="FG211" s="147"/>
      <c r="FH211" s="147"/>
      <c r="FI211" s="147"/>
      <c r="FJ211" s="147"/>
      <c r="FK211" s="147"/>
      <c r="FL211" s="147"/>
      <c r="FM211" s="147"/>
      <c r="FN211" s="147"/>
      <c r="FO211" s="147"/>
      <c r="FP211" s="147"/>
      <c r="FQ211" s="147"/>
      <c r="FR211" s="147"/>
      <c r="FS211" s="147"/>
      <c r="FT211" s="147"/>
      <c r="FU211" s="147"/>
      <c r="FV211" s="147"/>
      <c r="FW211" s="147"/>
      <c r="FX211" s="147"/>
      <c r="FY211" s="147"/>
      <c r="FZ211" s="147"/>
      <c r="GA211" s="147"/>
      <c r="GB211" s="147"/>
      <c r="GC211" s="147"/>
      <c r="GD211" s="147"/>
      <c r="GE211" s="147"/>
      <c r="GF211" s="147"/>
      <c r="GG211" s="147"/>
      <c r="GH211" s="147"/>
      <c r="GI211" s="147"/>
      <c r="GJ211" s="147"/>
      <c r="GK211" s="147"/>
      <c r="GL211" s="147"/>
      <c r="GM211" s="147"/>
      <c r="GN211" s="147"/>
      <c r="GO211" s="147"/>
      <c r="GP211" s="147"/>
      <c r="GQ211" s="147"/>
      <c r="GR211" s="147"/>
      <c r="GS211" s="147"/>
      <c r="GT211" s="147"/>
      <c r="GU211" s="147"/>
      <c r="GV211" s="147"/>
      <c r="GW211" s="147"/>
      <c r="GX211" s="147"/>
      <c r="GY211" s="147"/>
      <c r="GZ211" s="147"/>
      <c r="HA211" s="147"/>
      <c r="HB211" s="147"/>
      <c r="HC211" s="147"/>
      <c r="HD211" s="147"/>
      <c r="HE211" s="147"/>
      <c r="HF211" s="147"/>
      <c r="HG211" s="147"/>
      <c r="HH211" s="147"/>
      <c r="HI211" s="147"/>
      <c r="HJ211" s="147"/>
      <c r="HK211" s="147"/>
      <c r="HL211" s="147"/>
    </row>
    <row r="212" spans="2:220">
      <c r="J212" s="148"/>
      <c r="K212" s="148"/>
      <c r="L212" s="148"/>
      <c r="M212" s="148"/>
      <c r="AC212" s="150"/>
      <c r="AE212" s="150"/>
      <c r="AF212" s="150"/>
      <c r="AH212" s="150"/>
      <c r="AI212" s="150"/>
      <c r="AJ212" s="150"/>
      <c r="AL212" s="150"/>
      <c r="AM212" s="150"/>
      <c r="AN212" s="150"/>
      <c r="AP212" s="150"/>
      <c r="AQ212" s="150"/>
      <c r="AR212" s="150"/>
      <c r="AT212" s="150"/>
      <c r="AU212" s="150"/>
      <c r="AV212" s="150"/>
      <c r="AW212" s="150"/>
      <c r="AX212" s="150"/>
      <c r="AY212" s="150"/>
      <c r="BA212" s="150"/>
      <c r="BB212" s="150"/>
      <c r="BC212" s="150"/>
      <c r="BD212" s="150"/>
      <c r="BF212" s="150"/>
      <c r="BG212" s="150"/>
      <c r="BJ212" s="150"/>
      <c r="BK212" s="150"/>
      <c r="BL212" s="148"/>
      <c r="BM212" s="150"/>
      <c r="BO212" s="150"/>
      <c r="BP212" s="150"/>
      <c r="BQ212" s="148"/>
      <c r="BU212" s="148"/>
      <c r="CF212" s="154"/>
    </row>
    <row r="213" spans="2:220">
      <c r="J213" s="148"/>
      <c r="K213" s="148"/>
      <c r="L213" s="148"/>
      <c r="M213" s="148"/>
      <c r="AC213" s="150"/>
      <c r="AE213" s="150"/>
      <c r="AF213" s="150"/>
      <c r="AH213" s="150"/>
      <c r="AI213" s="150"/>
      <c r="AJ213" s="150"/>
      <c r="AL213" s="150"/>
      <c r="AM213" s="150"/>
      <c r="AN213" s="150"/>
      <c r="AP213" s="150"/>
      <c r="AQ213" s="150"/>
      <c r="AR213" s="150"/>
      <c r="AT213" s="150"/>
      <c r="AU213" s="150"/>
      <c r="AV213" s="150"/>
      <c r="AW213" s="150"/>
      <c r="AX213" s="150"/>
      <c r="AY213" s="150"/>
      <c r="BA213" s="150"/>
      <c r="BB213" s="150"/>
      <c r="BC213" s="150"/>
      <c r="BD213" s="150"/>
      <c r="BF213" s="150"/>
      <c r="BG213" s="150"/>
      <c r="BJ213" s="150"/>
      <c r="BK213" s="150"/>
      <c r="BL213" s="148"/>
      <c r="BM213" s="150"/>
      <c r="BO213" s="150"/>
      <c r="BP213" s="150"/>
      <c r="BQ213" s="148"/>
      <c r="BU213" s="148"/>
      <c r="CF213" s="154"/>
    </row>
    <row r="214" spans="2:220">
      <c r="J214" s="148"/>
      <c r="K214" s="148"/>
      <c r="L214" s="148"/>
      <c r="M214" s="148"/>
      <c r="AC214" s="150"/>
      <c r="AE214" s="150"/>
      <c r="AF214" s="150"/>
      <c r="AH214" s="150"/>
      <c r="AI214" s="150"/>
      <c r="AJ214" s="150"/>
      <c r="AL214" s="150"/>
      <c r="AM214" s="150"/>
      <c r="AN214" s="150"/>
      <c r="AP214" s="150"/>
      <c r="AQ214" s="150"/>
      <c r="AR214" s="150"/>
      <c r="AT214" s="150"/>
      <c r="AU214" s="150"/>
      <c r="AV214" s="150"/>
      <c r="AW214" s="150"/>
      <c r="AX214" s="150"/>
      <c r="AY214" s="150"/>
      <c r="BA214" s="150"/>
      <c r="BB214" s="150"/>
      <c r="BC214" s="150"/>
      <c r="BD214" s="150"/>
      <c r="BF214" s="150"/>
      <c r="BG214" s="150"/>
      <c r="BJ214" s="150"/>
      <c r="BK214" s="150"/>
      <c r="BL214" s="148"/>
      <c r="BM214" s="150"/>
      <c r="BO214" s="150"/>
      <c r="BP214" s="150"/>
      <c r="BQ214" s="148"/>
      <c r="BU214" s="148"/>
      <c r="CF214" s="154"/>
    </row>
    <row r="215" spans="2:220">
      <c r="J215" s="148"/>
      <c r="K215" s="148"/>
      <c r="L215" s="148"/>
      <c r="M215" s="148"/>
      <c r="AC215" s="150"/>
      <c r="AE215" s="150"/>
      <c r="AF215" s="150"/>
      <c r="AH215" s="150"/>
      <c r="AI215" s="150"/>
      <c r="AJ215" s="150"/>
      <c r="AL215" s="150"/>
      <c r="AM215" s="150"/>
      <c r="AN215" s="150"/>
      <c r="AP215" s="150"/>
      <c r="AQ215" s="150"/>
      <c r="AR215" s="150"/>
      <c r="AT215" s="150"/>
      <c r="AU215" s="150"/>
      <c r="AV215" s="150"/>
      <c r="AW215" s="150"/>
      <c r="AX215" s="150"/>
      <c r="AY215" s="150"/>
      <c r="BA215" s="150"/>
      <c r="BB215" s="150"/>
      <c r="BC215" s="150"/>
      <c r="BD215" s="150"/>
      <c r="BF215" s="150"/>
      <c r="BG215" s="150"/>
      <c r="BJ215" s="150"/>
      <c r="BK215" s="150"/>
      <c r="BL215" s="148"/>
      <c r="BM215" s="150"/>
      <c r="BO215" s="150"/>
      <c r="BP215" s="150"/>
      <c r="BQ215" s="148"/>
      <c r="BU215" s="148"/>
      <c r="CF215" s="154"/>
    </row>
    <row r="216" spans="2:220">
      <c r="J216" s="148"/>
      <c r="K216" s="148"/>
      <c r="L216" s="148"/>
      <c r="M216" s="148"/>
      <c r="AC216" s="150"/>
      <c r="AE216" s="150"/>
      <c r="AF216" s="150"/>
      <c r="AH216" s="150"/>
      <c r="AI216" s="150"/>
      <c r="AJ216" s="150"/>
      <c r="AL216" s="150"/>
      <c r="AM216" s="150"/>
      <c r="AN216" s="150"/>
      <c r="AP216" s="150"/>
      <c r="AQ216" s="150"/>
      <c r="AR216" s="150"/>
      <c r="AT216" s="150"/>
      <c r="AU216" s="150"/>
      <c r="AV216" s="150"/>
      <c r="AW216" s="150"/>
      <c r="AX216" s="150"/>
      <c r="AY216" s="150"/>
      <c r="BA216" s="150"/>
      <c r="BB216" s="150"/>
      <c r="BC216" s="150"/>
      <c r="BD216" s="150"/>
      <c r="BF216" s="150"/>
      <c r="BG216" s="150"/>
      <c r="BJ216" s="150"/>
      <c r="BK216" s="150"/>
      <c r="BL216" s="148"/>
      <c r="BM216" s="150"/>
      <c r="BO216" s="150"/>
      <c r="BP216" s="150"/>
      <c r="BQ216" s="148"/>
      <c r="BU216" s="148"/>
      <c r="CF216" s="154"/>
    </row>
    <row r="217" spans="2:220">
      <c r="J217" s="148"/>
      <c r="K217" s="148"/>
      <c r="L217" s="148"/>
      <c r="M217" s="148"/>
      <c r="AC217" s="150"/>
      <c r="AE217" s="150"/>
      <c r="AF217" s="150"/>
      <c r="AH217" s="150"/>
      <c r="AI217" s="150"/>
      <c r="AJ217" s="150"/>
      <c r="AL217" s="150"/>
      <c r="AM217" s="150"/>
      <c r="AN217" s="150"/>
      <c r="AP217" s="150"/>
      <c r="AQ217" s="150"/>
      <c r="AR217" s="150"/>
      <c r="AT217" s="150"/>
      <c r="AU217" s="150"/>
      <c r="AV217" s="150"/>
      <c r="AW217" s="150"/>
      <c r="AX217" s="150"/>
      <c r="AY217" s="150"/>
      <c r="BA217" s="150"/>
      <c r="BB217" s="150"/>
      <c r="BC217" s="150"/>
      <c r="BD217" s="150"/>
      <c r="BF217" s="150"/>
      <c r="BG217" s="150"/>
      <c r="BJ217" s="150"/>
      <c r="BK217" s="150"/>
      <c r="BL217" s="148"/>
      <c r="BM217" s="150"/>
      <c r="BO217" s="150"/>
      <c r="BP217" s="150"/>
      <c r="BQ217" s="148"/>
      <c r="BU217" s="148"/>
      <c r="CF217" s="154"/>
    </row>
    <row r="218" spans="2:220" s="131" customFormat="1">
      <c r="B218" s="146"/>
      <c r="C218" s="146"/>
      <c r="D218" s="146"/>
      <c r="E218" s="146"/>
      <c r="F218" s="146"/>
      <c r="G218" s="146"/>
      <c r="H218" s="146"/>
      <c r="I218" s="147"/>
      <c r="J218" s="148"/>
      <c r="K218" s="148"/>
      <c r="L218" s="148"/>
      <c r="M218" s="148"/>
      <c r="N218" s="147"/>
      <c r="O218" s="149"/>
      <c r="P218" s="149"/>
      <c r="Q218" s="149"/>
      <c r="R218" s="149"/>
      <c r="S218" s="149"/>
      <c r="T218" s="149"/>
      <c r="U218" s="149"/>
      <c r="V218" s="149"/>
      <c r="W218" s="146"/>
      <c r="X218" s="149"/>
      <c r="Y218" s="149"/>
      <c r="Z218" s="149"/>
      <c r="AA218" s="149"/>
      <c r="AB218" s="147"/>
      <c r="AC218" s="150"/>
      <c r="AD218" s="151"/>
      <c r="AE218" s="150"/>
      <c r="AF218" s="150"/>
      <c r="AG218" s="150"/>
      <c r="AH218" s="150"/>
      <c r="AI218" s="150"/>
      <c r="AJ218" s="150"/>
      <c r="AK218" s="150"/>
      <c r="AL218" s="150"/>
      <c r="AM218" s="150"/>
      <c r="AN218" s="150"/>
      <c r="AO218" s="151"/>
      <c r="AP218" s="150"/>
      <c r="AQ218" s="150"/>
      <c r="AR218" s="150"/>
      <c r="AS218" s="151"/>
      <c r="AT218" s="150"/>
      <c r="AU218" s="150"/>
      <c r="AV218" s="150"/>
      <c r="AW218" s="150"/>
      <c r="AX218" s="150"/>
      <c r="AY218" s="150"/>
      <c r="AZ218" s="151"/>
      <c r="BA218" s="150"/>
      <c r="BB218" s="150"/>
      <c r="BC218" s="150"/>
      <c r="BD218" s="150"/>
      <c r="BE218" s="151"/>
      <c r="BF218" s="150"/>
      <c r="BG218" s="150"/>
      <c r="BH218" s="151"/>
      <c r="BI218" s="151"/>
      <c r="BJ218" s="150"/>
      <c r="BK218" s="150"/>
      <c r="BL218" s="148"/>
      <c r="BM218" s="150"/>
      <c r="BN218" s="151"/>
      <c r="BO218" s="150"/>
      <c r="BP218" s="150"/>
      <c r="BQ218" s="148"/>
      <c r="BR218" s="151"/>
      <c r="BS218" s="151"/>
      <c r="BT218" s="151"/>
      <c r="BU218" s="148"/>
      <c r="BV218" s="147"/>
      <c r="BW218" s="147"/>
      <c r="BX218" s="147"/>
      <c r="BY218" s="152"/>
      <c r="BZ218" s="156"/>
      <c r="CA218" s="147"/>
      <c r="CB218" s="153"/>
      <c r="CC218" s="147"/>
      <c r="CD218" s="147"/>
      <c r="CE218" s="147"/>
      <c r="CF218" s="154"/>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DE218" s="147"/>
      <c r="DF218" s="147"/>
      <c r="DG218" s="147"/>
      <c r="DH218" s="147"/>
      <c r="DI218" s="147"/>
      <c r="DJ218" s="147"/>
      <c r="DK218" s="147"/>
      <c r="DL218" s="147"/>
      <c r="DM218" s="147"/>
      <c r="DN218" s="147"/>
      <c r="DO218" s="147"/>
      <c r="DP218" s="147"/>
      <c r="DQ218" s="147"/>
      <c r="DR218" s="147"/>
      <c r="DS218" s="147"/>
      <c r="DT218" s="147"/>
      <c r="DU218" s="147"/>
      <c r="DV218" s="147"/>
      <c r="DW218" s="147"/>
      <c r="DX218" s="147"/>
      <c r="DY218" s="147"/>
      <c r="DZ218" s="147"/>
      <c r="EA218" s="147"/>
      <c r="EB218" s="147"/>
      <c r="EC218" s="147"/>
      <c r="ED218" s="147"/>
      <c r="EE218" s="147"/>
      <c r="EF218" s="147"/>
      <c r="EG218" s="147"/>
      <c r="EH218" s="147"/>
      <c r="EI218" s="147"/>
      <c r="EJ218" s="147"/>
      <c r="EK218" s="147"/>
      <c r="EL218" s="147"/>
      <c r="EM218" s="147"/>
      <c r="EN218" s="147"/>
      <c r="EO218" s="147"/>
      <c r="EP218" s="147"/>
      <c r="EQ218" s="147"/>
      <c r="ER218" s="147"/>
      <c r="ES218" s="147"/>
      <c r="ET218" s="147"/>
      <c r="EU218" s="147"/>
      <c r="EV218" s="147"/>
      <c r="EW218" s="147"/>
      <c r="EX218" s="147"/>
      <c r="EY218" s="147"/>
      <c r="EZ218" s="147"/>
      <c r="FA218" s="147"/>
      <c r="FB218" s="147"/>
      <c r="FC218" s="147"/>
      <c r="FD218" s="147"/>
      <c r="FE218" s="147"/>
      <c r="FF218" s="147"/>
      <c r="FG218" s="147"/>
      <c r="FH218" s="147"/>
      <c r="FI218" s="147"/>
      <c r="FJ218" s="147"/>
      <c r="FK218" s="147"/>
      <c r="FL218" s="147"/>
      <c r="FM218" s="147"/>
      <c r="FN218" s="147"/>
      <c r="FO218" s="147"/>
      <c r="FP218" s="147"/>
      <c r="FQ218" s="147"/>
      <c r="FR218" s="147"/>
      <c r="FS218" s="147"/>
      <c r="FT218" s="147"/>
      <c r="FU218" s="147"/>
      <c r="FV218" s="147"/>
      <c r="FW218" s="147"/>
      <c r="FX218" s="147"/>
      <c r="FY218" s="147"/>
      <c r="FZ218" s="147"/>
      <c r="GA218" s="147"/>
      <c r="GB218" s="147"/>
      <c r="GC218" s="147"/>
      <c r="GD218" s="147"/>
      <c r="GE218" s="147"/>
      <c r="GF218" s="147"/>
      <c r="GG218" s="147"/>
      <c r="GH218" s="147"/>
      <c r="GI218" s="147"/>
      <c r="GJ218" s="147"/>
      <c r="GK218" s="147"/>
      <c r="GL218" s="147"/>
      <c r="GM218" s="147"/>
      <c r="GN218" s="147"/>
      <c r="GO218" s="147"/>
      <c r="GP218" s="147"/>
      <c r="GQ218" s="147"/>
      <c r="GR218" s="147"/>
      <c r="GS218" s="147"/>
      <c r="GT218" s="147"/>
      <c r="GU218" s="147"/>
      <c r="GV218" s="147"/>
      <c r="GW218" s="147"/>
      <c r="GX218" s="147"/>
      <c r="GY218" s="147"/>
      <c r="GZ218" s="147"/>
      <c r="HA218" s="147"/>
      <c r="HB218" s="147"/>
      <c r="HC218" s="147"/>
      <c r="HD218" s="147"/>
      <c r="HE218" s="147"/>
      <c r="HF218" s="147"/>
      <c r="HG218" s="147"/>
      <c r="HH218" s="147"/>
      <c r="HI218" s="147"/>
      <c r="HJ218" s="147"/>
      <c r="HK218" s="147"/>
      <c r="HL218" s="147"/>
    </row>
    <row r="219" spans="2:220" s="131" customFormat="1">
      <c r="B219" s="146"/>
      <c r="C219" s="146"/>
      <c r="D219" s="146"/>
      <c r="E219" s="146"/>
      <c r="F219" s="146"/>
      <c r="G219" s="146"/>
      <c r="H219" s="146"/>
      <c r="I219" s="147"/>
      <c r="J219" s="148"/>
      <c r="K219" s="148"/>
      <c r="L219" s="148"/>
      <c r="M219" s="148"/>
      <c r="N219" s="147"/>
      <c r="O219" s="149"/>
      <c r="P219" s="149"/>
      <c r="Q219" s="149"/>
      <c r="R219" s="149"/>
      <c r="S219" s="149"/>
      <c r="T219" s="149"/>
      <c r="U219" s="149"/>
      <c r="V219" s="149"/>
      <c r="W219" s="146"/>
      <c r="X219" s="149"/>
      <c r="Y219" s="149"/>
      <c r="Z219" s="149"/>
      <c r="AA219" s="149"/>
      <c r="AB219" s="147"/>
      <c r="AC219" s="150"/>
      <c r="AD219" s="151"/>
      <c r="AE219" s="150"/>
      <c r="AF219" s="150"/>
      <c r="AG219" s="150"/>
      <c r="AH219" s="150"/>
      <c r="AI219" s="150"/>
      <c r="AJ219" s="150"/>
      <c r="AK219" s="150"/>
      <c r="AL219" s="150"/>
      <c r="AM219" s="150"/>
      <c r="AN219" s="150"/>
      <c r="AO219" s="151"/>
      <c r="AP219" s="150"/>
      <c r="AQ219" s="150"/>
      <c r="AR219" s="150"/>
      <c r="AS219" s="151"/>
      <c r="AT219" s="150"/>
      <c r="AU219" s="150"/>
      <c r="AV219" s="150"/>
      <c r="AW219" s="150"/>
      <c r="AX219" s="150"/>
      <c r="AY219" s="150"/>
      <c r="AZ219" s="151"/>
      <c r="BA219" s="150"/>
      <c r="BB219" s="150"/>
      <c r="BC219" s="150"/>
      <c r="BD219" s="150"/>
      <c r="BE219" s="151"/>
      <c r="BF219" s="150"/>
      <c r="BG219" s="150"/>
      <c r="BH219" s="151"/>
      <c r="BI219" s="151"/>
      <c r="BJ219" s="150"/>
      <c r="BK219" s="150"/>
      <c r="BL219" s="148"/>
      <c r="BM219" s="150"/>
      <c r="BN219" s="151"/>
      <c r="BO219" s="150"/>
      <c r="BP219" s="150"/>
      <c r="BQ219" s="148"/>
      <c r="BR219" s="151"/>
      <c r="BS219" s="151"/>
      <c r="BT219" s="151"/>
      <c r="BU219" s="148"/>
      <c r="BV219" s="147"/>
      <c r="BW219" s="147"/>
      <c r="BX219" s="147"/>
      <c r="BY219" s="152"/>
      <c r="BZ219" s="156"/>
      <c r="CA219" s="147"/>
      <c r="CB219" s="153"/>
      <c r="CC219" s="147"/>
      <c r="CD219" s="147"/>
      <c r="CE219" s="147"/>
      <c r="CF219" s="154"/>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c r="DE219" s="147"/>
      <c r="DF219" s="147"/>
      <c r="DG219" s="147"/>
      <c r="DH219" s="147"/>
      <c r="DI219" s="147"/>
      <c r="DJ219" s="147"/>
      <c r="DK219" s="147"/>
      <c r="DL219" s="147"/>
      <c r="DM219" s="147"/>
      <c r="DN219" s="147"/>
      <c r="DO219" s="147"/>
      <c r="DP219" s="147"/>
      <c r="DQ219" s="147"/>
      <c r="DR219" s="147"/>
      <c r="DS219" s="147"/>
      <c r="DT219" s="147"/>
      <c r="DU219" s="147"/>
      <c r="DV219" s="147"/>
      <c r="DW219" s="147"/>
      <c r="DX219" s="147"/>
      <c r="DY219" s="147"/>
      <c r="DZ219" s="147"/>
      <c r="EA219" s="147"/>
      <c r="EB219" s="147"/>
      <c r="EC219" s="147"/>
      <c r="ED219" s="147"/>
      <c r="EE219" s="147"/>
      <c r="EF219" s="147"/>
      <c r="EG219" s="147"/>
      <c r="EH219" s="147"/>
      <c r="EI219" s="147"/>
      <c r="EJ219" s="147"/>
      <c r="EK219" s="147"/>
      <c r="EL219" s="147"/>
      <c r="EM219" s="147"/>
      <c r="EN219" s="147"/>
      <c r="EO219" s="147"/>
      <c r="EP219" s="147"/>
      <c r="EQ219" s="147"/>
      <c r="ER219" s="147"/>
      <c r="ES219" s="147"/>
      <c r="ET219" s="147"/>
      <c r="EU219" s="147"/>
      <c r="EV219" s="147"/>
      <c r="EW219" s="147"/>
      <c r="EX219" s="147"/>
      <c r="EY219" s="147"/>
      <c r="EZ219" s="147"/>
      <c r="FA219" s="147"/>
      <c r="FB219" s="147"/>
      <c r="FC219" s="147"/>
      <c r="FD219" s="147"/>
      <c r="FE219" s="147"/>
      <c r="FF219" s="147"/>
      <c r="FG219" s="147"/>
      <c r="FH219" s="147"/>
      <c r="FI219" s="147"/>
      <c r="FJ219" s="147"/>
      <c r="FK219" s="147"/>
      <c r="FL219" s="147"/>
      <c r="FM219" s="147"/>
      <c r="FN219" s="147"/>
      <c r="FO219" s="147"/>
      <c r="FP219" s="147"/>
      <c r="FQ219" s="147"/>
      <c r="FR219" s="147"/>
      <c r="FS219" s="147"/>
      <c r="FT219" s="147"/>
      <c r="FU219" s="147"/>
      <c r="FV219" s="147"/>
      <c r="FW219" s="147"/>
      <c r="FX219" s="147"/>
      <c r="FY219" s="147"/>
      <c r="FZ219" s="147"/>
      <c r="GA219" s="147"/>
      <c r="GB219" s="147"/>
      <c r="GC219" s="147"/>
      <c r="GD219" s="147"/>
      <c r="GE219" s="147"/>
      <c r="GF219" s="147"/>
      <c r="GG219" s="147"/>
      <c r="GH219" s="147"/>
      <c r="GI219" s="147"/>
      <c r="GJ219" s="147"/>
      <c r="GK219" s="147"/>
      <c r="GL219" s="147"/>
      <c r="GM219" s="147"/>
      <c r="GN219" s="147"/>
      <c r="GO219" s="147"/>
      <c r="GP219" s="147"/>
      <c r="GQ219" s="147"/>
      <c r="GR219" s="147"/>
      <c r="GS219" s="147"/>
      <c r="GT219" s="147"/>
      <c r="GU219" s="147"/>
      <c r="GV219" s="147"/>
      <c r="GW219" s="147"/>
      <c r="GX219" s="147"/>
      <c r="GY219" s="147"/>
      <c r="GZ219" s="147"/>
      <c r="HA219" s="147"/>
      <c r="HB219" s="147"/>
      <c r="HC219" s="147"/>
      <c r="HD219" s="147"/>
      <c r="HE219" s="147"/>
      <c r="HF219" s="147"/>
      <c r="HG219" s="147"/>
      <c r="HH219" s="147"/>
      <c r="HI219" s="147"/>
      <c r="HJ219" s="147"/>
      <c r="HK219" s="147"/>
      <c r="HL219" s="147"/>
    </row>
    <row r="220" spans="2:220" s="155" customFormat="1">
      <c r="B220" s="146"/>
      <c r="C220" s="146"/>
      <c r="D220" s="146"/>
      <c r="E220" s="146"/>
      <c r="F220" s="146"/>
      <c r="G220" s="146"/>
      <c r="H220" s="146"/>
      <c r="I220" s="147"/>
      <c r="J220" s="148"/>
      <c r="K220" s="148"/>
      <c r="L220" s="148"/>
      <c r="M220" s="148"/>
      <c r="N220" s="147"/>
      <c r="O220" s="149"/>
      <c r="P220" s="149"/>
      <c r="Q220" s="149"/>
      <c r="R220" s="149"/>
      <c r="S220" s="149"/>
      <c r="T220" s="149"/>
      <c r="U220" s="149"/>
      <c r="V220" s="149"/>
      <c r="W220" s="146"/>
      <c r="X220" s="149"/>
      <c r="Y220" s="149"/>
      <c r="Z220" s="149"/>
      <c r="AA220" s="149"/>
      <c r="AB220" s="147"/>
      <c r="AC220" s="150"/>
      <c r="AD220" s="151"/>
      <c r="AE220" s="150"/>
      <c r="AF220" s="150"/>
      <c r="AG220" s="151"/>
      <c r="AH220" s="150"/>
      <c r="AI220" s="150"/>
      <c r="AJ220" s="150"/>
      <c r="AK220" s="151"/>
      <c r="AL220" s="150"/>
      <c r="AM220" s="150"/>
      <c r="AN220" s="150"/>
      <c r="AO220" s="151"/>
      <c r="AP220" s="150"/>
      <c r="AQ220" s="150"/>
      <c r="AR220" s="150"/>
      <c r="AS220" s="151"/>
      <c r="AT220" s="150"/>
      <c r="AU220" s="150"/>
      <c r="AV220" s="150"/>
      <c r="AW220" s="150"/>
      <c r="AX220" s="150"/>
      <c r="AY220" s="150"/>
      <c r="AZ220" s="151"/>
      <c r="BA220" s="150"/>
      <c r="BB220" s="150"/>
      <c r="BC220" s="150"/>
      <c r="BD220" s="150"/>
      <c r="BE220" s="151"/>
      <c r="BF220" s="150"/>
      <c r="BG220" s="150"/>
      <c r="BH220" s="151"/>
      <c r="BI220" s="151"/>
      <c r="BJ220" s="150"/>
      <c r="BK220" s="150"/>
      <c r="BL220" s="148"/>
      <c r="BM220" s="150"/>
      <c r="BN220" s="151"/>
      <c r="BO220" s="150"/>
      <c r="BP220" s="150"/>
      <c r="BQ220" s="148"/>
      <c r="BR220" s="151"/>
      <c r="BS220" s="151"/>
      <c r="BT220" s="151"/>
      <c r="BU220" s="148"/>
      <c r="BV220" s="147"/>
      <c r="BW220" s="147"/>
      <c r="BX220" s="147"/>
      <c r="BY220" s="152"/>
      <c r="BZ220" s="156"/>
      <c r="CA220" s="147"/>
      <c r="CB220" s="153"/>
      <c r="CC220" s="132"/>
      <c r="CD220" s="147"/>
      <c r="CE220" s="147"/>
      <c r="CF220" s="154"/>
      <c r="CG220" s="132"/>
      <c r="CH220" s="132"/>
      <c r="CI220" s="132"/>
      <c r="CJ220" s="132"/>
      <c r="CK220" s="132"/>
      <c r="CL220" s="132"/>
      <c r="CM220" s="132"/>
      <c r="CN220" s="132"/>
      <c r="CO220" s="132"/>
      <c r="CP220" s="132"/>
      <c r="CQ220" s="132"/>
      <c r="CR220" s="132"/>
      <c r="CS220" s="132"/>
      <c r="CT220" s="132"/>
      <c r="CU220" s="132"/>
      <c r="CV220" s="132"/>
      <c r="CW220" s="132"/>
      <c r="CX220" s="132"/>
      <c r="CY220" s="132"/>
      <c r="CZ220" s="132"/>
      <c r="DA220" s="132"/>
      <c r="DB220" s="132"/>
      <c r="DC220" s="132"/>
      <c r="DD220" s="132"/>
      <c r="DE220" s="132"/>
      <c r="DF220" s="132"/>
      <c r="DG220" s="132"/>
      <c r="DH220" s="132"/>
      <c r="DI220" s="132"/>
      <c r="DJ220" s="132"/>
      <c r="DK220" s="132"/>
      <c r="DL220" s="132"/>
      <c r="DM220" s="132"/>
      <c r="DN220" s="132"/>
      <c r="DO220" s="132"/>
      <c r="DP220" s="132"/>
      <c r="DQ220" s="132"/>
      <c r="DR220" s="132"/>
      <c r="DS220" s="132"/>
      <c r="DT220" s="132"/>
      <c r="DU220" s="132"/>
      <c r="DV220" s="132"/>
      <c r="DW220" s="132"/>
      <c r="DX220" s="132"/>
      <c r="DY220" s="132"/>
      <c r="DZ220" s="132"/>
      <c r="EA220" s="132"/>
      <c r="EB220" s="132"/>
      <c r="EC220" s="132"/>
      <c r="ED220" s="132"/>
      <c r="EE220" s="132"/>
      <c r="EF220" s="132"/>
      <c r="EG220" s="132"/>
      <c r="EH220" s="132"/>
      <c r="EI220" s="132"/>
      <c r="EJ220" s="132"/>
      <c r="EK220" s="132"/>
      <c r="EL220" s="132"/>
      <c r="EM220" s="132"/>
      <c r="EN220" s="132"/>
      <c r="EO220" s="132"/>
      <c r="EP220" s="132"/>
      <c r="EQ220" s="132"/>
      <c r="ER220" s="132"/>
      <c r="ES220" s="132"/>
      <c r="ET220" s="132"/>
      <c r="EU220" s="132"/>
      <c r="EV220" s="132"/>
      <c r="EW220" s="132"/>
      <c r="EX220" s="132"/>
      <c r="EY220" s="132"/>
      <c r="EZ220" s="132"/>
      <c r="FA220" s="132"/>
      <c r="FB220" s="132"/>
      <c r="FC220" s="132"/>
      <c r="FD220" s="132"/>
      <c r="FE220" s="132"/>
      <c r="FF220" s="132"/>
      <c r="FG220" s="132"/>
      <c r="FH220" s="132"/>
      <c r="FI220" s="132"/>
      <c r="FJ220" s="132"/>
      <c r="FK220" s="132"/>
      <c r="FL220" s="132"/>
      <c r="FM220" s="132"/>
      <c r="FN220" s="132"/>
      <c r="FO220" s="132"/>
      <c r="FP220" s="132"/>
      <c r="FQ220" s="132"/>
      <c r="FR220" s="132"/>
      <c r="FS220" s="132"/>
      <c r="FT220" s="132"/>
      <c r="FU220" s="132"/>
      <c r="FV220" s="132"/>
      <c r="FW220" s="132"/>
      <c r="FX220" s="132"/>
      <c r="FY220" s="132"/>
      <c r="FZ220" s="132"/>
      <c r="GA220" s="132"/>
      <c r="GB220" s="132"/>
      <c r="GC220" s="132"/>
      <c r="GD220" s="132"/>
      <c r="GE220" s="132"/>
      <c r="GF220" s="132"/>
      <c r="GG220" s="132"/>
      <c r="GH220" s="132"/>
      <c r="GI220" s="132"/>
      <c r="GJ220" s="132"/>
      <c r="GK220" s="132"/>
      <c r="GL220" s="132"/>
      <c r="GM220" s="132"/>
      <c r="GN220" s="132"/>
      <c r="GO220" s="132"/>
      <c r="GP220" s="132"/>
      <c r="GQ220" s="132"/>
      <c r="GR220" s="132"/>
      <c r="GS220" s="132"/>
      <c r="GT220" s="132"/>
      <c r="GU220" s="132"/>
      <c r="GV220" s="132"/>
      <c r="GW220" s="132"/>
      <c r="GX220" s="132"/>
      <c r="GY220" s="132"/>
      <c r="GZ220" s="132"/>
      <c r="HA220" s="132"/>
      <c r="HB220" s="132"/>
      <c r="HC220" s="132"/>
      <c r="HD220" s="132"/>
      <c r="HE220" s="132"/>
      <c r="HF220" s="132"/>
      <c r="HG220" s="132"/>
      <c r="HH220" s="132"/>
      <c r="HI220" s="132"/>
      <c r="HJ220" s="132"/>
      <c r="HK220" s="132"/>
      <c r="HL220" s="132"/>
    </row>
    <row r="221" spans="2:220" s="155" customFormat="1">
      <c r="B221" s="146"/>
      <c r="C221" s="146"/>
      <c r="D221" s="146"/>
      <c r="E221" s="146"/>
      <c r="F221" s="146"/>
      <c r="G221" s="146"/>
      <c r="H221" s="146"/>
      <c r="I221" s="147"/>
      <c r="J221" s="148"/>
      <c r="K221" s="148"/>
      <c r="L221" s="148"/>
      <c r="M221" s="148"/>
      <c r="N221" s="147"/>
      <c r="O221" s="149"/>
      <c r="P221" s="149"/>
      <c r="Q221" s="149"/>
      <c r="R221" s="149"/>
      <c r="S221" s="149"/>
      <c r="T221" s="149"/>
      <c r="U221" s="149"/>
      <c r="V221" s="149"/>
      <c r="W221" s="146"/>
      <c r="X221" s="149"/>
      <c r="Y221" s="149"/>
      <c r="Z221" s="149"/>
      <c r="AA221" s="149"/>
      <c r="AB221" s="147"/>
      <c r="AC221" s="150"/>
      <c r="AD221" s="151"/>
      <c r="AE221" s="150"/>
      <c r="AF221" s="150"/>
      <c r="AG221" s="151"/>
      <c r="AH221" s="150"/>
      <c r="AI221" s="150"/>
      <c r="AJ221" s="150"/>
      <c r="AK221" s="151"/>
      <c r="AL221" s="150"/>
      <c r="AM221" s="150"/>
      <c r="AN221" s="150"/>
      <c r="AO221" s="151"/>
      <c r="AP221" s="150"/>
      <c r="AQ221" s="150"/>
      <c r="AR221" s="150"/>
      <c r="AS221" s="151"/>
      <c r="AT221" s="150"/>
      <c r="AU221" s="150"/>
      <c r="AV221" s="150"/>
      <c r="AW221" s="150"/>
      <c r="AX221" s="150"/>
      <c r="AY221" s="150"/>
      <c r="AZ221" s="151"/>
      <c r="BA221" s="150"/>
      <c r="BB221" s="150"/>
      <c r="BC221" s="150"/>
      <c r="BD221" s="150"/>
      <c r="BE221" s="151"/>
      <c r="BF221" s="150"/>
      <c r="BG221" s="150"/>
      <c r="BH221" s="151"/>
      <c r="BI221" s="151"/>
      <c r="BJ221" s="150"/>
      <c r="BK221" s="150"/>
      <c r="BL221" s="148"/>
      <c r="BM221" s="150"/>
      <c r="BN221" s="151"/>
      <c r="BO221" s="150"/>
      <c r="BP221" s="150"/>
      <c r="BQ221" s="148"/>
      <c r="BR221" s="151"/>
      <c r="BS221" s="151"/>
      <c r="BT221" s="151"/>
      <c r="BU221" s="148"/>
      <c r="BV221" s="147"/>
      <c r="BW221" s="147"/>
      <c r="BX221" s="147"/>
      <c r="BY221" s="152"/>
      <c r="BZ221" s="156"/>
      <c r="CA221" s="147"/>
      <c r="CB221" s="153"/>
      <c r="CC221" s="132"/>
      <c r="CD221" s="147"/>
      <c r="CE221" s="147"/>
      <c r="CF221" s="154"/>
      <c r="CG221" s="132"/>
      <c r="CH221" s="132"/>
      <c r="CI221" s="132"/>
      <c r="CJ221" s="132"/>
      <c r="CK221" s="132"/>
      <c r="CL221" s="132"/>
      <c r="CM221" s="132"/>
      <c r="CN221" s="132"/>
      <c r="CO221" s="132"/>
      <c r="CP221" s="132"/>
      <c r="CQ221" s="132"/>
      <c r="CR221" s="132"/>
      <c r="CS221" s="132"/>
      <c r="CT221" s="132"/>
      <c r="CU221" s="132"/>
      <c r="CV221" s="132"/>
      <c r="CW221" s="132"/>
      <c r="CX221" s="132"/>
      <c r="CY221" s="132"/>
      <c r="CZ221" s="132"/>
      <c r="DA221" s="132"/>
      <c r="DB221" s="132"/>
      <c r="DC221" s="132"/>
      <c r="DD221" s="132"/>
      <c r="DE221" s="132"/>
      <c r="DF221" s="132"/>
      <c r="DG221" s="132"/>
      <c r="DH221" s="132"/>
      <c r="DI221" s="132"/>
      <c r="DJ221" s="132"/>
      <c r="DK221" s="132"/>
      <c r="DL221" s="132"/>
      <c r="DM221" s="132"/>
      <c r="DN221" s="132"/>
      <c r="DO221" s="132"/>
      <c r="DP221" s="132"/>
      <c r="DQ221" s="132"/>
      <c r="DR221" s="132"/>
      <c r="DS221" s="132"/>
      <c r="DT221" s="132"/>
      <c r="DU221" s="132"/>
      <c r="DV221" s="132"/>
      <c r="DW221" s="132"/>
      <c r="DX221" s="132"/>
      <c r="DY221" s="132"/>
      <c r="DZ221" s="132"/>
      <c r="EA221" s="132"/>
      <c r="EB221" s="132"/>
      <c r="EC221" s="132"/>
      <c r="ED221" s="132"/>
      <c r="EE221" s="132"/>
      <c r="EF221" s="132"/>
      <c r="EG221" s="132"/>
      <c r="EH221" s="132"/>
      <c r="EI221" s="132"/>
      <c r="EJ221" s="132"/>
      <c r="EK221" s="132"/>
      <c r="EL221" s="132"/>
      <c r="EM221" s="132"/>
      <c r="EN221" s="132"/>
      <c r="EO221" s="132"/>
      <c r="EP221" s="132"/>
      <c r="EQ221" s="132"/>
      <c r="ER221" s="132"/>
      <c r="ES221" s="132"/>
      <c r="ET221" s="132"/>
      <c r="EU221" s="132"/>
      <c r="EV221" s="132"/>
      <c r="EW221" s="132"/>
      <c r="EX221" s="132"/>
      <c r="EY221" s="132"/>
      <c r="EZ221" s="132"/>
      <c r="FA221" s="132"/>
      <c r="FB221" s="132"/>
      <c r="FC221" s="132"/>
      <c r="FD221" s="132"/>
      <c r="FE221" s="132"/>
      <c r="FF221" s="132"/>
      <c r="FG221" s="132"/>
      <c r="FH221" s="132"/>
      <c r="FI221" s="132"/>
      <c r="FJ221" s="132"/>
      <c r="FK221" s="132"/>
      <c r="FL221" s="132"/>
      <c r="FM221" s="132"/>
      <c r="FN221" s="132"/>
      <c r="FO221" s="132"/>
      <c r="FP221" s="132"/>
      <c r="FQ221" s="132"/>
      <c r="FR221" s="132"/>
      <c r="FS221" s="132"/>
      <c r="FT221" s="132"/>
      <c r="FU221" s="132"/>
      <c r="FV221" s="132"/>
      <c r="FW221" s="132"/>
      <c r="FX221" s="132"/>
      <c r="FY221" s="132"/>
      <c r="FZ221" s="132"/>
      <c r="GA221" s="132"/>
      <c r="GB221" s="132"/>
      <c r="GC221" s="132"/>
      <c r="GD221" s="132"/>
      <c r="GE221" s="132"/>
      <c r="GF221" s="132"/>
      <c r="GG221" s="132"/>
      <c r="GH221" s="132"/>
      <c r="GI221" s="132"/>
      <c r="GJ221" s="132"/>
      <c r="GK221" s="132"/>
      <c r="GL221" s="132"/>
      <c r="GM221" s="132"/>
      <c r="GN221" s="132"/>
      <c r="GO221" s="132"/>
      <c r="GP221" s="132"/>
      <c r="GQ221" s="132"/>
      <c r="GR221" s="132"/>
      <c r="GS221" s="132"/>
      <c r="GT221" s="132"/>
      <c r="GU221" s="132"/>
      <c r="GV221" s="132"/>
      <c r="GW221" s="132"/>
      <c r="GX221" s="132"/>
      <c r="GY221" s="132"/>
      <c r="GZ221" s="132"/>
      <c r="HA221" s="132"/>
      <c r="HB221" s="132"/>
      <c r="HC221" s="132"/>
      <c r="HD221" s="132"/>
      <c r="HE221" s="132"/>
      <c r="HF221" s="132"/>
      <c r="HG221" s="132"/>
      <c r="HH221" s="132"/>
      <c r="HI221" s="132"/>
      <c r="HJ221" s="132"/>
      <c r="HK221" s="132"/>
      <c r="HL221" s="132"/>
    </row>
    <row r="222" spans="2:220" s="167" customFormat="1">
      <c r="B222" s="146"/>
      <c r="C222" s="146"/>
      <c r="D222" s="146"/>
      <c r="E222" s="146"/>
      <c r="F222" s="146"/>
      <c r="G222" s="146"/>
      <c r="H222" s="146"/>
      <c r="I222" s="147"/>
      <c r="J222" s="148"/>
      <c r="K222" s="148"/>
      <c r="L222" s="148"/>
      <c r="M222" s="148"/>
      <c r="N222" s="147"/>
      <c r="O222" s="149"/>
      <c r="P222" s="149"/>
      <c r="Q222" s="149"/>
      <c r="R222" s="149"/>
      <c r="S222" s="149"/>
      <c r="T222" s="149"/>
      <c r="U222" s="149"/>
      <c r="V222" s="149"/>
      <c r="W222" s="146"/>
      <c r="X222" s="149"/>
      <c r="Y222" s="149"/>
      <c r="Z222" s="149"/>
      <c r="AA222" s="149"/>
      <c r="AB222" s="147"/>
      <c r="AC222" s="150"/>
      <c r="AD222" s="151"/>
      <c r="AE222" s="150"/>
      <c r="AF222" s="150"/>
      <c r="AG222" s="151"/>
      <c r="AH222" s="150"/>
      <c r="AI222" s="150"/>
      <c r="AJ222" s="150"/>
      <c r="AK222" s="151"/>
      <c r="AL222" s="150"/>
      <c r="AM222" s="150"/>
      <c r="AN222" s="150"/>
      <c r="AO222" s="151"/>
      <c r="AP222" s="150"/>
      <c r="AQ222" s="150"/>
      <c r="AR222" s="150"/>
      <c r="AS222" s="151"/>
      <c r="AT222" s="150"/>
      <c r="AU222" s="150"/>
      <c r="AV222" s="150"/>
      <c r="AW222" s="150"/>
      <c r="AX222" s="150"/>
      <c r="AY222" s="150"/>
      <c r="AZ222" s="151"/>
      <c r="BA222" s="150"/>
      <c r="BB222" s="150"/>
      <c r="BC222" s="150"/>
      <c r="BD222" s="150"/>
      <c r="BE222" s="151"/>
      <c r="BF222" s="150"/>
      <c r="BG222" s="150"/>
      <c r="BH222" s="151"/>
      <c r="BI222" s="151"/>
      <c r="BJ222" s="150"/>
      <c r="BK222" s="150"/>
      <c r="BL222" s="148"/>
      <c r="BM222" s="150"/>
      <c r="BN222" s="151"/>
      <c r="BO222" s="150"/>
      <c r="BP222" s="150"/>
      <c r="BQ222" s="148"/>
      <c r="BR222" s="151"/>
      <c r="BS222" s="151"/>
      <c r="BT222" s="151"/>
      <c r="BU222" s="148"/>
      <c r="BV222" s="147"/>
      <c r="BW222" s="147"/>
      <c r="BX222" s="147"/>
      <c r="BY222" s="152"/>
      <c r="BZ222" s="156"/>
      <c r="CA222" s="147"/>
      <c r="CB222" s="153"/>
      <c r="CC222" s="132"/>
      <c r="CD222" s="147"/>
      <c r="CE222" s="147"/>
      <c r="CF222" s="154"/>
      <c r="CG222" s="132"/>
      <c r="CH222" s="132"/>
      <c r="CI222" s="132"/>
      <c r="CJ222" s="132"/>
      <c r="CK222" s="132"/>
      <c r="CL222" s="132"/>
      <c r="CM222" s="132"/>
      <c r="CN222" s="132"/>
      <c r="CO222" s="132"/>
      <c r="CP222" s="132"/>
      <c r="CQ222" s="132"/>
      <c r="CR222" s="132"/>
      <c r="CS222" s="132"/>
      <c r="CT222" s="132"/>
      <c r="CU222" s="132"/>
      <c r="CV222" s="132"/>
      <c r="CW222" s="132"/>
      <c r="CX222" s="132"/>
      <c r="CY222" s="132"/>
      <c r="CZ222" s="132"/>
      <c r="DA222" s="132"/>
      <c r="DB222" s="132"/>
      <c r="DC222" s="132"/>
      <c r="DD222" s="132"/>
      <c r="DE222" s="132"/>
      <c r="DF222" s="132"/>
      <c r="DG222" s="132"/>
      <c r="DH222" s="132"/>
      <c r="DI222" s="132"/>
      <c r="DJ222" s="132"/>
      <c r="DK222" s="132"/>
      <c r="DL222" s="132"/>
      <c r="DM222" s="132"/>
      <c r="DN222" s="132"/>
      <c r="DO222" s="132"/>
      <c r="DP222" s="132"/>
      <c r="DQ222" s="132"/>
      <c r="DR222" s="132"/>
      <c r="DS222" s="132"/>
      <c r="DT222" s="132"/>
      <c r="DU222" s="132"/>
      <c r="DV222" s="132"/>
      <c r="DW222" s="132"/>
      <c r="DX222" s="132"/>
      <c r="DY222" s="132"/>
      <c r="DZ222" s="132"/>
      <c r="EA222" s="132"/>
      <c r="EB222" s="132"/>
      <c r="EC222" s="132"/>
      <c r="ED222" s="132"/>
      <c r="EE222" s="132"/>
      <c r="EF222" s="132"/>
      <c r="EG222" s="132"/>
      <c r="EH222" s="132"/>
      <c r="EI222" s="132"/>
      <c r="EJ222" s="132"/>
      <c r="EK222" s="132"/>
      <c r="EL222" s="132"/>
      <c r="EM222" s="132"/>
      <c r="EN222" s="132"/>
      <c r="EO222" s="132"/>
      <c r="EP222" s="132"/>
      <c r="EQ222" s="132"/>
      <c r="ER222" s="132"/>
      <c r="ES222" s="132"/>
      <c r="ET222" s="132"/>
      <c r="EU222" s="132"/>
      <c r="EV222" s="132"/>
      <c r="EW222" s="132"/>
      <c r="EX222" s="132"/>
      <c r="EY222" s="132"/>
      <c r="EZ222" s="132"/>
      <c r="FA222" s="132"/>
      <c r="FB222" s="132"/>
      <c r="FC222" s="132"/>
      <c r="FD222" s="132"/>
      <c r="FE222" s="132"/>
      <c r="FF222" s="132"/>
      <c r="FG222" s="132"/>
      <c r="FH222" s="132"/>
      <c r="FI222" s="132"/>
      <c r="FJ222" s="132"/>
      <c r="FK222" s="132"/>
      <c r="FL222" s="132"/>
      <c r="FM222" s="132"/>
      <c r="FN222" s="132"/>
      <c r="FO222" s="132"/>
      <c r="FP222" s="132"/>
      <c r="FQ222" s="132"/>
      <c r="FR222" s="132"/>
      <c r="FS222" s="132"/>
      <c r="FT222" s="132"/>
      <c r="FU222" s="132"/>
      <c r="FV222" s="132"/>
      <c r="FW222" s="132"/>
      <c r="FX222" s="132"/>
      <c r="FY222" s="132"/>
      <c r="FZ222" s="132"/>
      <c r="GA222" s="132"/>
      <c r="GB222" s="132"/>
      <c r="GC222" s="132"/>
      <c r="GD222" s="132"/>
      <c r="GE222" s="132"/>
      <c r="GF222" s="132"/>
      <c r="GG222" s="132"/>
      <c r="GH222" s="132"/>
      <c r="GI222" s="132"/>
      <c r="GJ222" s="132"/>
      <c r="GK222" s="132"/>
      <c r="GL222" s="132"/>
      <c r="GM222" s="132"/>
      <c r="GN222" s="132"/>
      <c r="GO222" s="132"/>
      <c r="GP222" s="132"/>
      <c r="GQ222" s="132"/>
      <c r="GR222" s="132"/>
      <c r="GS222" s="132"/>
      <c r="GT222" s="132"/>
      <c r="GU222" s="132"/>
      <c r="GV222" s="132"/>
      <c r="GW222" s="132"/>
      <c r="GX222" s="132"/>
      <c r="GY222" s="132"/>
      <c r="GZ222" s="132"/>
      <c r="HA222" s="132"/>
      <c r="HB222" s="132"/>
      <c r="HC222" s="132"/>
      <c r="HD222" s="132"/>
      <c r="HE222" s="132"/>
      <c r="HF222" s="132"/>
      <c r="HG222" s="132"/>
      <c r="HH222" s="132"/>
      <c r="HI222" s="132"/>
      <c r="HJ222" s="132"/>
      <c r="HK222" s="132"/>
      <c r="HL222" s="132"/>
    </row>
    <row r="223" spans="2:220" s="167" customFormat="1">
      <c r="B223" s="146"/>
      <c r="C223" s="146"/>
      <c r="D223" s="146"/>
      <c r="E223" s="146"/>
      <c r="F223" s="146"/>
      <c r="G223" s="146"/>
      <c r="H223" s="146"/>
      <c r="I223" s="147"/>
      <c r="J223" s="148"/>
      <c r="K223" s="148"/>
      <c r="L223" s="148"/>
      <c r="M223" s="148"/>
      <c r="N223" s="147"/>
      <c r="O223" s="149"/>
      <c r="P223" s="149"/>
      <c r="Q223" s="149"/>
      <c r="R223" s="149"/>
      <c r="S223" s="149"/>
      <c r="T223" s="149"/>
      <c r="U223" s="149"/>
      <c r="V223" s="149"/>
      <c r="W223" s="146"/>
      <c r="X223" s="149"/>
      <c r="Y223" s="149"/>
      <c r="Z223" s="149"/>
      <c r="AA223" s="149"/>
      <c r="AB223" s="147"/>
      <c r="AC223" s="150"/>
      <c r="AD223" s="151"/>
      <c r="AE223" s="150"/>
      <c r="AF223" s="150"/>
      <c r="AG223" s="151"/>
      <c r="AH223" s="150"/>
      <c r="AI223" s="150"/>
      <c r="AJ223" s="150"/>
      <c r="AK223" s="151"/>
      <c r="AL223" s="150"/>
      <c r="AM223" s="150"/>
      <c r="AN223" s="150"/>
      <c r="AO223" s="151"/>
      <c r="AP223" s="150"/>
      <c r="AQ223" s="150"/>
      <c r="AR223" s="150"/>
      <c r="AS223" s="151"/>
      <c r="AT223" s="150"/>
      <c r="AU223" s="150"/>
      <c r="AV223" s="150"/>
      <c r="AW223" s="150"/>
      <c r="AX223" s="150"/>
      <c r="AY223" s="150"/>
      <c r="AZ223" s="151"/>
      <c r="BA223" s="150"/>
      <c r="BB223" s="150"/>
      <c r="BC223" s="150"/>
      <c r="BD223" s="150"/>
      <c r="BE223" s="151"/>
      <c r="BF223" s="150"/>
      <c r="BG223" s="150"/>
      <c r="BH223" s="151"/>
      <c r="BI223" s="151"/>
      <c r="BJ223" s="150"/>
      <c r="BK223" s="150"/>
      <c r="BL223" s="148"/>
      <c r="BM223" s="150"/>
      <c r="BN223" s="151"/>
      <c r="BO223" s="150"/>
      <c r="BP223" s="150"/>
      <c r="BQ223" s="148"/>
      <c r="BR223" s="151"/>
      <c r="BS223" s="151"/>
      <c r="BT223" s="151"/>
      <c r="BU223" s="148"/>
      <c r="BV223" s="147"/>
      <c r="BW223" s="147"/>
      <c r="BX223" s="147"/>
      <c r="BY223" s="152"/>
      <c r="BZ223" s="156"/>
      <c r="CA223" s="147"/>
      <c r="CB223" s="153"/>
      <c r="CC223" s="132"/>
      <c r="CD223" s="147"/>
      <c r="CE223" s="147"/>
      <c r="CF223" s="154"/>
      <c r="CG223" s="132"/>
      <c r="CH223" s="132"/>
      <c r="CI223" s="132"/>
      <c r="CJ223" s="132"/>
      <c r="CK223" s="132"/>
      <c r="CL223" s="132"/>
      <c r="CM223" s="132"/>
      <c r="CN223" s="132"/>
      <c r="CO223" s="132"/>
      <c r="CP223" s="132"/>
      <c r="CQ223" s="132"/>
      <c r="CR223" s="132"/>
      <c r="CS223" s="132"/>
      <c r="CT223" s="132"/>
      <c r="CU223" s="132"/>
      <c r="CV223" s="132"/>
      <c r="CW223" s="132"/>
      <c r="CX223" s="132"/>
      <c r="CY223" s="132"/>
      <c r="CZ223" s="132"/>
      <c r="DA223" s="132"/>
      <c r="DB223" s="132"/>
      <c r="DC223" s="132"/>
      <c r="DD223" s="132"/>
      <c r="DE223" s="132"/>
      <c r="DF223" s="132"/>
      <c r="DG223" s="132"/>
      <c r="DH223" s="132"/>
      <c r="DI223" s="132"/>
      <c r="DJ223" s="132"/>
      <c r="DK223" s="132"/>
      <c r="DL223" s="132"/>
      <c r="DM223" s="132"/>
      <c r="DN223" s="132"/>
      <c r="DO223" s="132"/>
      <c r="DP223" s="132"/>
      <c r="DQ223" s="132"/>
      <c r="DR223" s="132"/>
      <c r="DS223" s="132"/>
      <c r="DT223" s="132"/>
      <c r="DU223" s="132"/>
      <c r="DV223" s="132"/>
      <c r="DW223" s="132"/>
      <c r="DX223" s="132"/>
      <c r="DY223" s="132"/>
      <c r="DZ223" s="132"/>
      <c r="EA223" s="132"/>
      <c r="EB223" s="132"/>
      <c r="EC223" s="132"/>
      <c r="ED223" s="132"/>
      <c r="EE223" s="132"/>
      <c r="EF223" s="132"/>
      <c r="EG223" s="132"/>
      <c r="EH223" s="132"/>
      <c r="EI223" s="132"/>
      <c r="EJ223" s="132"/>
      <c r="EK223" s="132"/>
      <c r="EL223" s="132"/>
      <c r="EM223" s="132"/>
      <c r="EN223" s="132"/>
      <c r="EO223" s="132"/>
      <c r="EP223" s="132"/>
      <c r="EQ223" s="132"/>
      <c r="ER223" s="132"/>
      <c r="ES223" s="132"/>
      <c r="ET223" s="132"/>
      <c r="EU223" s="132"/>
      <c r="EV223" s="132"/>
      <c r="EW223" s="132"/>
      <c r="EX223" s="132"/>
      <c r="EY223" s="132"/>
      <c r="EZ223" s="132"/>
      <c r="FA223" s="132"/>
      <c r="FB223" s="132"/>
      <c r="FC223" s="132"/>
      <c r="FD223" s="132"/>
      <c r="FE223" s="132"/>
      <c r="FF223" s="132"/>
      <c r="FG223" s="132"/>
      <c r="FH223" s="132"/>
      <c r="FI223" s="132"/>
      <c r="FJ223" s="132"/>
      <c r="FK223" s="132"/>
      <c r="FL223" s="132"/>
      <c r="FM223" s="132"/>
      <c r="FN223" s="132"/>
      <c r="FO223" s="132"/>
      <c r="FP223" s="132"/>
      <c r="FQ223" s="132"/>
      <c r="FR223" s="132"/>
      <c r="FS223" s="132"/>
      <c r="FT223" s="132"/>
      <c r="FU223" s="132"/>
      <c r="FV223" s="132"/>
      <c r="FW223" s="132"/>
      <c r="FX223" s="132"/>
      <c r="FY223" s="132"/>
      <c r="FZ223" s="132"/>
      <c r="GA223" s="132"/>
      <c r="GB223" s="132"/>
      <c r="GC223" s="132"/>
      <c r="GD223" s="132"/>
      <c r="GE223" s="132"/>
      <c r="GF223" s="132"/>
      <c r="GG223" s="132"/>
      <c r="GH223" s="132"/>
      <c r="GI223" s="132"/>
      <c r="GJ223" s="132"/>
      <c r="GK223" s="132"/>
      <c r="GL223" s="132"/>
      <c r="GM223" s="132"/>
      <c r="GN223" s="132"/>
      <c r="GO223" s="132"/>
      <c r="GP223" s="132"/>
      <c r="GQ223" s="132"/>
      <c r="GR223" s="132"/>
      <c r="GS223" s="132"/>
      <c r="GT223" s="132"/>
      <c r="GU223" s="132"/>
      <c r="GV223" s="132"/>
      <c r="GW223" s="132"/>
      <c r="GX223" s="132"/>
      <c r="GY223" s="132"/>
      <c r="GZ223" s="132"/>
      <c r="HA223" s="132"/>
      <c r="HB223" s="132"/>
      <c r="HC223" s="132"/>
      <c r="HD223" s="132"/>
      <c r="HE223" s="132"/>
      <c r="HF223" s="132"/>
      <c r="HG223" s="132"/>
      <c r="HH223" s="132"/>
      <c r="HI223" s="132"/>
      <c r="HJ223" s="132"/>
      <c r="HK223" s="132"/>
      <c r="HL223" s="132"/>
    </row>
    <row r="224" spans="2:220" s="167" customFormat="1">
      <c r="B224" s="146"/>
      <c r="C224" s="146"/>
      <c r="D224" s="146"/>
      <c r="E224" s="146"/>
      <c r="F224" s="146"/>
      <c r="G224" s="146"/>
      <c r="H224" s="146"/>
      <c r="I224" s="147"/>
      <c r="J224" s="148"/>
      <c r="K224" s="148"/>
      <c r="L224" s="148"/>
      <c r="M224" s="148"/>
      <c r="N224" s="147"/>
      <c r="O224" s="149"/>
      <c r="P224" s="149"/>
      <c r="Q224" s="149"/>
      <c r="R224" s="149"/>
      <c r="S224" s="149"/>
      <c r="T224" s="149"/>
      <c r="U224" s="149"/>
      <c r="V224" s="149"/>
      <c r="W224" s="146"/>
      <c r="X224" s="149"/>
      <c r="Y224" s="149"/>
      <c r="Z224" s="149"/>
      <c r="AA224" s="149"/>
      <c r="AB224" s="147"/>
      <c r="AC224" s="150"/>
      <c r="AD224" s="151"/>
      <c r="AE224" s="150"/>
      <c r="AF224" s="150"/>
      <c r="AG224" s="151"/>
      <c r="AH224" s="150"/>
      <c r="AI224" s="150"/>
      <c r="AJ224" s="150"/>
      <c r="AK224" s="151"/>
      <c r="AL224" s="150"/>
      <c r="AM224" s="150"/>
      <c r="AN224" s="150"/>
      <c r="AO224" s="151"/>
      <c r="AP224" s="150"/>
      <c r="AQ224" s="150"/>
      <c r="AR224" s="150"/>
      <c r="AS224" s="151"/>
      <c r="AT224" s="150"/>
      <c r="AU224" s="150"/>
      <c r="AV224" s="150"/>
      <c r="AW224" s="150"/>
      <c r="AX224" s="150"/>
      <c r="AY224" s="150"/>
      <c r="AZ224" s="151"/>
      <c r="BA224" s="150"/>
      <c r="BB224" s="150"/>
      <c r="BC224" s="150"/>
      <c r="BD224" s="150"/>
      <c r="BE224" s="151"/>
      <c r="BF224" s="150"/>
      <c r="BG224" s="150"/>
      <c r="BH224" s="151"/>
      <c r="BI224" s="151"/>
      <c r="BJ224" s="150"/>
      <c r="BK224" s="150"/>
      <c r="BL224" s="148"/>
      <c r="BM224" s="150"/>
      <c r="BN224" s="151"/>
      <c r="BO224" s="150"/>
      <c r="BP224" s="150"/>
      <c r="BQ224" s="148"/>
      <c r="BR224" s="151"/>
      <c r="BS224" s="151"/>
      <c r="BT224" s="151"/>
      <c r="BU224" s="148"/>
      <c r="BV224" s="147"/>
      <c r="BW224" s="147"/>
      <c r="BX224" s="147"/>
      <c r="BY224" s="152"/>
      <c r="BZ224" s="156"/>
      <c r="CA224" s="147"/>
      <c r="CB224" s="153"/>
      <c r="CC224" s="132"/>
      <c r="CD224" s="147"/>
      <c r="CE224" s="147"/>
      <c r="CF224" s="154"/>
      <c r="CG224" s="132"/>
      <c r="CH224" s="132"/>
      <c r="CI224" s="132"/>
      <c r="CJ224" s="132"/>
      <c r="CK224" s="132"/>
      <c r="CL224" s="132"/>
      <c r="CM224" s="132"/>
      <c r="CN224" s="132"/>
      <c r="CO224" s="132"/>
      <c r="CP224" s="132"/>
      <c r="CQ224" s="132"/>
      <c r="CR224" s="132"/>
      <c r="CS224" s="132"/>
      <c r="CT224" s="132"/>
      <c r="CU224" s="132"/>
      <c r="CV224" s="132"/>
      <c r="CW224" s="132"/>
      <c r="CX224" s="132"/>
      <c r="CY224" s="132"/>
      <c r="CZ224" s="132"/>
      <c r="DA224" s="132"/>
      <c r="DB224" s="132"/>
      <c r="DC224" s="132"/>
      <c r="DD224" s="132"/>
      <c r="DE224" s="132"/>
      <c r="DF224" s="132"/>
      <c r="DG224" s="132"/>
      <c r="DH224" s="132"/>
      <c r="DI224" s="132"/>
      <c r="DJ224" s="132"/>
      <c r="DK224" s="132"/>
      <c r="DL224" s="132"/>
      <c r="DM224" s="132"/>
      <c r="DN224" s="132"/>
      <c r="DO224" s="132"/>
      <c r="DP224" s="132"/>
      <c r="DQ224" s="132"/>
      <c r="DR224" s="132"/>
      <c r="DS224" s="132"/>
      <c r="DT224" s="132"/>
      <c r="DU224" s="132"/>
      <c r="DV224" s="132"/>
      <c r="DW224" s="132"/>
      <c r="DX224" s="132"/>
      <c r="DY224" s="132"/>
      <c r="DZ224" s="132"/>
      <c r="EA224" s="132"/>
      <c r="EB224" s="132"/>
      <c r="EC224" s="132"/>
      <c r="ED224" s="132"/>
      <c r="EE224" s="132"/>
      <c r="EF224" s="132"/>
      <c r="EG224" s="132"/>
      <c r="EH224" s="132"/>
      <c r="EI224" s="132"/>
      <c r="EJ224" s="132"/>
      <c r="EK224" s="132"/>
      <c r="EL224" s="132"/>
      <c r="EM224" s="132"/>
      <c r="EN224" s="132"/>
      <c r="EO224" s="132"/>
      <c r="EP224" s="132"/>
      <c r="EQ224" s="132"/>
      <c r="ER224" s="132"/>
      <c r="ES224" s="132"/>
      <c r="ET224" s="132"/>
      <c r="EU224" s="132"/>
      <c r="EV224" s="132"/>
      <c r="EW224" s="132"/>
      <c r="EX224" s="132"/>
      <c r="EY224" s="132"/>
      <c r="EZ224" s="132"/>
      <c r="FA224" s="132"/>
      <c r="FB224" s="132"/>
      <c r="FC224" s="132"/>
      <c r="FD224" s="132"/>
      <c r="FE224" s="132"/>
      <c r="FF224" s="132"/>
      <c r="FG224" s="132"/>
      <c r="FH224" s="132"/>
      <c r="FI224" s="132"/>
      <c r="FJ224" s="132"/>
      <c r="FK224" s="132"/>
      <c r="FL224" s="132"/>
      <c r="FM224" s="132"/>
      <c r="FN224" s="132"/>
      <c r="FO224" s="132"/>
      <c r="FP224" s="132"/>
      <c r="FQ224" s="132"/>
      <c r="FR224" s="132"/>
      <c r="FS224" s="132"/>
      <c r="FT224" s="132"/>
      <c r="FU224" s="132"/>
      <c r="FV224" s="132"/>
      <c r="FW224" s="132"/>
      <c r="FX224" s="132"/>
      <c r="FY224" s="132"/>
      <c r="FZ224" s="132"/>
      <c r="GA224" s="132"/>
      <c r="GB224" s="132"/>
      <c r="GC224" s="132"/>
      <c r="GD224" s="132"/>
      <c r="GE224" s="132"/>
      <c r="GF224" s="132"/>
      <c r="GG224" s="132"/>
      <c r="GH224" s="132"/>
      <c r="GI224" s="132"/>
      <c r="GJ224" s="132"/>
      <c r="GK224" s="132"/>
      <c r="GL224" s="132"/>
      <c r="GM224" s="132"/>
      <c r="GN224" s="132"/>
      <c r="GO224" s="132"/>
      <c r="GP224" s="132"/>
      <c r="GQ224" s="132"/>
      <c r="GR224" s="132"/>
      <c r="GS224" s="132"/>
      <c r="GT224" s="132"/>
      <c r="GU224" s="132"/>
      <c r="GV224" s="132"/>
      <c r="GW224" s="132"/>
      <c r="GX224" s="132"/>
      <c r="GY224" s="132"/>
      <c r="GZ224" s="132"/>
      <c r="HA224" s="132"/>
      <c r="HB224" s="132"/>
      <c r="HC224" s="132"/>
      <c r="HD224" s="132"/>
      <c r="HE224" s="132"/>
      <c r="HF224" s="132"/>
      <c r="HG224" s="132"/>
      <c r="HH224" s="132"/>
      <c r="HI224" s="132"/>
      <c r="HJ224" s="132"/>
      <c r="HK224" s="132"/>
      <c r="HL224" s="132"/>
    </row>
    <row r="225" spans="2:220" s="167" customFormat="1">
      <c r="B225" s="146"/>
      <c r="C225" s="146"/>
      <c r="D225" s="146"/>
      <c r="E225" s="146"/>
      <c r="F225" s="146"/>
      <c r="G225" s="146"/>
      <c r="H225" s="146"/>
      <c r="I225" s="147"/>
      <c r="J225" s="148"/>
      <c r="K225" s="148"/>
      <c r="L225" s="148"/>
      <c r="M225" s="148"/>
      <c r="N225" s="147"/>
      <c r="O225" s="149"/>
      <c r="P225" s="149"/>
      <c r="Q225" s="149"/>
      <c r="R225" s="149"/>
      <c r="S225" s="149"/>
      <c r="T225" s="149"/>
      <c r="U225" s="149"/>
      <c r="V225" s="149"/>
      <c r="W225" s="146"/>
      <c r="X225" s="149"/>
      <c r="Y225" s="149"/>
      <c r="Z225" s="149"/>
      <c r="AA225" s="149"/>
      <c r="AB225" s="147"/>
      <c r="AC225" s="150"/>
      <c r="AD225" s="151"/>
      <c r="AE225" s="150"/>
      <c r="AF225" s="150"/>
      <c r="AG225" s="151"/>
      <c r="AH225" s="150"/>
      <c r="AI225" s="150"/>
      <c r="AJ225" s="150"/>
      <c r="AK225" s="151"/>
      <c r="AL225" s="150"/>
      <c r="AM225" s="150"/>
      <c r="AN225" s="150"/>
      <c r="AO225" s="151"/>
      <c r="AP225" s="150"/>
      <c r="AQ225" s="150"/>
      <c r="AR225" s="150"/>
      <c r="AS225" s="151"/>
      <c r="AT225" s="150"/>
      <c r="AU225" s="150"/>
      <c r="AV225" s="150"/>
      <c r="AW225" s="150"/>
      <c r="AX225" s="150"/>
      <c r="AY225" s="150"/>
      <c r="AZ225" s="151"/>
      <c r="BA225" s="150"/>
      <c r="BB225" s="150"/>
      <c r="BC225" s="150"/>
      <c r="BD225" s="150"/>
      <c r="BE225" s="151"/>
      <c r="BF225" s="150"/>
      <c r="BG225" s="150"/>
      <c r="BH225" s="151"/>
      <c r="BI225" s="151"/>
      <c r="BJ225" s="150"/>
      <c r="BK225" s="150"/>
      <c r="BL225" s="148"/>
      <c r="BM225" s="150"/>
      <c r="BN225" s="151"/>
      <c r="BO225" s="150"/>
      <c r="BP225" s="150"/>
      <c r="BQ225" s="148"/>
      <c r="BR225" s="151"/>
      <c r="BS225" s="151"/>
      <c r="BT225" s="151"/>
      <c r="BU225" s="148"/>
      <c r="BV225" s="147"/>
      <c r="BW225" s="147"/>
      <c r="BX225" s="147"/>
      <c r="BY225" s="152"/>
      <c r="BZ225" s="156"/>
      <c r="CA225" s="147"/>
      <c r="CB225" s="153"/>
      <c r="CC225" s="132"/>
      <c r="CD225" s="147"/>
      <c r="CE225" s="147"/>
      <c r="CF225" s="154"/>
      <c r="CG225" s="132"/>
      <c r="CH225" s="132"/>
      <c r="CI225" s="132"/>
      <c r="CJ225" s="132"/>
      <c r="CK225" s="132"/>
      <c r="CL225" s="132"/>
      <c r="CM225" s="132"/>
      <c r="CN225" s="132"/>
      <c r="CO225" s="132"/>
      <c r="CP225" s="132"/>
      <c r="CQ225" s="132"/>
      <c r="CR225" s="132"/>
      <c r="CS225" s="132"/>
      <c r="CT225" s="132"/>
      <c r="CU225" s="132"/>
      <c r="CV225" s="132"/>
      <c r="CW225" s="132"/>
      <c r="CX225" s="132"/>
      <c r="CY225" s="132"/>
      <c r="CZ225" s="132"/>
      <c r="DA225" s="132"/>
      <c r="DB225" s="132"/>
      <c r="DC225" s="132"/>
      <c r="DD225" s="132"/>
      <c r="DE225" s="132"/>
      <c r="DF225" s="132"/>
      <c r="DG225" s="132"/>
      <c r="DH225" s="132"/>
      <c r="DI225" s="132"/>
      <c r="DJ225" s="132"/>
      <c r="DK225" s="132"/>
      <c r="DL225" s="132"/>
      <c r="DM225" s="132"/>
      <c r="DN225" s="132"/>
      <c r="DO225" s="132"/>
      <c r="DP225" s="132"/>
      <c r="DQ225" s="132"/>
      <c r="DR225" s="132"/>
      <c r="DS225" s="132"/>
      <c r="DT225" s="132"/>
      <c r="DU225" s="132"/>
      <c r="DV225" s="132"/>
      <c r="DW225" s="132"/>
      <c r="DX225" s="132"/>
      <c r="DY225" s="132"/>
      <c r="DZ225" s="132"/>
      <c r="EA225" s="132"/>
      <c r="EB225" s="132"/>
      <c r="EC225" s="132"/>
      <c r="ED225" s="132"/>
      <c r="EE225" s="132"/>
      <c r="EF225" s="132"/>
      <c r="EG225" s="132"/>
      <c r="EH225" s="132"/>
      <c r="EI225" s="132"/>
      <c r="EJ225" s="132"/>
      <c r="EK225" s="132"/>
      <c r="EL225" s="132"/>
      <c r="EM225" s="132"/>
      <c r="EN225" s="132"/>
      <c r="EO225" s="132"/>
      <c r="EP225" s="132"/>
      <c r="EQ225" s="132"/>
      <c r="ER225" s="132"/>
      <c r="ES225" s="132"/>
      <c r="ET225" s="132"/>
      <c r="EU225" s="132"/>
      <c r="EV225" s="132"/>
      <c r="EW225" s="132"/>
      <c r="EX225" s="132"/>
      <c r="EY225" s="132"/>
      <c r="EZ225" s="132"/>
      <c r="FA225" s="132"/>
      <c r="FB225" s="132"/>
      <c r="FC225" s="132"/>
      <c r="FD225" s="132"/>
      <c r="FE225" s="132"/>
      <c r="FF225" s="132"/>
      <c r="FG225" s="132"/>
      <c r="FH225" s="132"/>
      <c r="FI225" s="132"/>
      <c r="FJ225" s="132"/>
      <c r="FK225" s="132"/>
      <c r="FL225" s="132"/>
      <c r="FM225" s="132"/>
      <c r="FN225" s="132"/>
      <c r="FO225" s="132"/>
      <c r="FP225" s="132"/>
      <c r="FQ225" s="132"/>
      <c r="FR225" s="132"/>
      <c r="FS225" s="132"/>
      <c r="FT225" s="132"/>
      <c r="FU225" s="132"/>
      <c r="FV225" s="132"/>
      <c r="FW225" s="132"/>
      <c r="FX225" s="132"/>
      <c r="FY225" s="132"/>
      <c r="FZ225" s="132"/>
      <c r="GA225" s="132"/>
      <c r="GB225" s="132"/>
      <c r="GC225" s="132"/>
      <c r="GD225" s="132"/>
      <c r="GE225" s="132"/>
      <c r="GF225" s="132"/>
      <c r="GG225" s="132"/>
      <c r="GH225" s="132"/>
      <c r="GI225" s="132"/>
      <c r="GJ225" s="132"/>
      <c r="GK225" s="132"/>
      <c r="GL225" s="132"/>
      <c r="GM225" s="132"/>
      <c r="GN225" s="132"/>
      <c r="GO225" s="132"/>
      <c r="GP225" s="132"/>
      <c r="GQ225" s="132"/>
      <c r="GR225" s="132"/>
      <c r="GS225" s="132"/>
      <c r="GT225" s="132"/>
      <c r="GU225" s="132"/>
      <c r="GV225" s="132"/>
      <c r="GW225" s="132"/>
      <c r="GX225" s="132"/>
      <c r="GY225" s="132"/>
      <c r="GZ225" s="132"/>
      <c r="HA225" s="132"/>
      <c r="HB225" s="132"/>
      <c r="HC225" s="132"/>
      <c r="HD225" s="132"/>
      <c r="HE225" s="132"/>
      <c r="HF225" s="132"/>
      <c r="HG225" s="132"/>
      <c r="HH225" s="132"/>
      <c r="HI225" s="132"/>
      <c r="HJ225" s="132"/>
      <c r="HK225" s="132"/>
      <c r="HL225" s="132"/>
    </row>
    <row r="226" spans="2:220" s="167" customFormat="1">
      <c r="B226" s="146"/>
      <c r="C226" s="146"/>
      <c r="D226" s="146"/>
      <c r="E226" s="146"/>
      <c r="F226" s="146"/>
      <c r="G226" s="146"/>
      <c r="H226" s="146"/>
      <c r="I226" s="147"/>
      <c r="J226" s="148"/>
      <c r="K226" s="148"/>
      <c r="L226" s="148"/>
      <c r="M226" s="148"/>
      <c r="N226" s="147"/>
      <c r="O226" s="149"/>
      <c r="P226" s="149"/>
      <c r="Q226" s="149"/>
      <c r="R226" s="149"/>
      <c r="S226" s="149"/>
      <c r="T226" s="149"/>
      <c r="U226" s="149"/>
      <c r="V226" s="149"/>
      <c r="W226" s="146"/>
      <c r="X226" s="149"/>
      <c r="Y226" s="149"/>
      <c r="Z226" s="149"/>
      <c r="AA226" s="149"/>
      <c r="AB226" s="147"/>
      <c r="AC226" s="150"/>
      <c r="AD226" s="151"/>
      <c r="AE226" s="150"/>
      <c r="AF226" s="150"/>
      <c r="AG226" s="151"/>
      <c r="AH226" s="150"/>
      <c r="AI226" s="150"/>
      <c r="AJ226" s="150"/>
      <c r="AK226" s="151"/>
      <c r="AL226" s="150"/>
      <c r="AM226" s="150"/>
      <c r="AN226" s="150"/>
      <c r="AO226" s="151"/>
      <c r="AP226" s="150"/>
      <c r="AQ226" s="150"/>
      <c r="AR226" s="150"/>
      <c r="AS226" s="151"/>
      <c r="AT226" s="150"/>
      <c r="AU226" s="150"/>
      <c r="AV226" s="150"/>
      <c r="AW226" s="150"/>
      <c r="AX226" s="150"/>
      <c r="AY226" s="150"/>
      <c r="AZ226" s="151"/>
      <c r="BA226" s="150"/>
      <c r="BB226" s="150"/>
      <c r="BC226" s="150"/>
      <c r="BD226" s="150"/>
      <c r="BE226" s="151"/>
      <c r="BF226" s="150"/>
      <c r="BG226" s="150"/>
      <c r="BH226" s="151"/>
      <c r="BI226" s="151"/>
      <c r="BJ226" s="150"/>
      <c r="BK226" s="150"/>
      <c r="BL226" s="148"/>
      <c r="BM226" s="150"/>
      <c r="BN226" s="151"/>
      <c r="BO226" s="150"/>
      <c r="BP226" s="150"/>
      <c r="BQ226" s="148"/>
      <c r="BR226" s="151"/>
      <c r="BS226" s="151"/>
      <c r="BT226" s="151"/>
      <c r="BU226" s="148"/>
      <c r="BV226" s="147"/>
      <c r="BW226" s="147"/>
      <c r="BX226" s="147"/>
      <c r="BY226" s="152"/>
      <c r="BZ226" s="156"/>
      <c r="CA226" s="147"/>
      <c r="CB226" s="153"/>
      <c r="CC226" s="132"/>
      <c r="CD226" s="147"/>
      <c r="CE226" s="147"/>
      <c r="CF226" s="154"/>
      <c r="CG226" s="132"/>
      <c r="CH226" s="132"/>
      <c r="CI226" s="132"/>
      <c r="CJ226" s="132"/>
      <c r="CK226" s="132"/>
      <c r="CL226" s="132"/>
      <c r="CM226" s="132"/>
      <c r="CN226" s="132"/>
      <c r="CO226" s="132"/>
      <c r="CP226" s="132"/>
      <c r="CQ226" s="132"/>
      <c r="CR226" s="132"/>
      <c r="CS226" s="132"/>
      <c r="CT226" s="132"/>
      <c r="CU226" s="132"/>
      <c r="CV226" s="132"/>
      <c r="CW226" s="132"/>
      <c r="CX226" s="132"/>
      <c r="CY226" s="132"/>
      <c r="CZ226" s="132"/>
      <c r="DA226" s="132"/>
      <c r="DB226" s="132"/>
      <c r="DC226" s="132"/>
      <c r="DD226" s="132"/>
      <c r="DE226" s="132"/>
      <c r="DF226" s="132"/>
      <c r="DG226" s="132"/>
      <c r="DH226" s="132"/>
      <c r="DI226" s="132"/>
      <c r="DJ226" s="132"/>
      <c r="DK226" s="132"/>
      <c r="DL226" s="132"/>
      <c r="DM226" s="132"/>
      <c r="DN226" s="132"/>
      <c r="DO226" s="132"/>
      <c r="DP226" s="132"/>
      <c r="DQ226" s="132"/>
      <c r="DR226" s="132"/>
      <c r="DS226" s="132"/>
      <c r="DT226" s="132"/>
      <c r="DU226" s="132"/>
      <c r="DV226" s="132"/>
      <c r="DW226" s="132"/>
      <c r="DX226" s="132"/>
      <c r="DY226" s="132"/>
      <c r="DZ226" s="132"/>
      <c r="EA226" s="132"/>
      <c r="EB226" s="132"/>
      <c r="EC226" s="132"/>
      <c r="ED226" s="132"/>
      <c r="EE226" s="132"/>
      <c r="EF226" s="132"/>
      <c r="EG226" s="132"/>
      <c r="EH226" s="132"/>
      <c r="EI226" s="132"/>
      <c r="EJ226" s="132"/>
      <c r="EK226" s="132"/>
      <c r="EL226" s="132"/>
      <c r="EM226" s="132"/>
      <c r="EN226" s="132"/>
      <c r="EO226" s="132"/>
      <c r="EP226" s="132"/>
      <c r="EQ226" s="132"/>
      <c r="ER226" s="132"/>
      <c r="ES226" s="132"/>
      <c r="ET226" s="132"/>
      <c r="EU226" s="132"/>
      <c r="EV226" s="132"/>
      <c r="EW226" s="132"/>
      <c r="EX226" s="132"/>
      <c r="EY226" s="132"/>
      <c r="EZ226" s="132"/>
      <c r="FA226" s="132"/>
      <c r="FB226" s="132"/>
      <c r="FC226" s="132"/>
      <c r="FD226" s="132"/>
      <c r="FE226" s="132"/>
      <c r="FF226" s="132"/>
      <c r="FG226" s="132"/>
      <c r="FH226" s="132"/>
      <c r="FI226" s="132"/>
      <c r="FJ226" s="132"/>
      <c r="FK226" s="132"/>
      <c r="FL226" s="132"/>
      <c r="FM226" s="132"/>
      <c r="FN226" s="132"/>
      <c r="FO226" s="132"/>
      <c r="FP226" s="132"/>
      <c r="FQ226" s="132"/>
      <c r="FR226" s="132"/>
      <c r="FS226" s="132"/>
      <c r="FT226" s="132"/>
      <c r="FU226" s="132"/>
      <c r="FV226" s="132"/>
      <c r="FW226" s="132"/>
      <c r="FX226" s="132"/>
      <c r="FY226" s="132"/>
      <c r="FZ226" s="132"/>
      <c r="GA226" s="132"/>
      <c r="GB226" s="132"/>
      <c r="GC226" s="132"/>
      <c r="GD226" s="132"/>
      <c r="GE226" s="132"/>
      <c r="GF226" s="132"/>
      <c r="GG226" s="132"/>
      <c r="GH226" s="132"/>
      <c r="GI226" s="132"/>
      <c r="GJ226" s="132"/>
      <c r="GK226" s="132"/>
      <c r="GL226" s="132"/>
      <c r="GM226" s="132"/>
      <c r="GN226" s="132"/>
      <c r="GO226" s="132"/>
      <c r="GP226" s="132"/>
      <c r="GQ226" s="132"/>
      <c r="GR226" s="132"/>
      <c r="GS226" s="132"/>
      <c r="GT226" s="132"/>
      <c r="GU226" s="132"/>
      <c r="GV226" s="132"/>
      <c r="GW226" s="132"/>
      <c r="GX226" s="132"/>
      <c r="GY226" s="132"/>
      <c r="GZ226" s="132"/>
      <c r="HA226" s="132"/>
      <c r="HB226" s="132"/>
      <c r="HC226" s="132"/>
      <c r="HD226" s="132"/>
      <c r="HE226" s="132"/>
      <c r="HF226" s="132"/>
      <c r="HG226" s="132"/>
      <c r="HH226" s="132"/>
      <c r="HI226" s="132"/>
      <c r="HJ226" s="132"/>
      <c r="HK226" s="132"/>
      <c r="HL226" s="132"/>
    </row>
    <row r="227" spans="2:220" s="168" customFormat="1">
      <c r="B227" s="146"/>
      <c r="C227" s="146"/>
      <c r="D227" s="146"/>
      <c r="E227" s="146"/>
      <c r="F227" s="146"/>
      <c r="G227" s="146"/>
      <c r="H227" s="146"/>
      <c r="I227" s="147"/>
      <c r="J227" s="148"/>
      <c r="K227" s="148"/>
      <c r="L227" s="148"/>
      <c r="M227" s="148"/>
      <c r="N227" s="147"/>
      <c r="O227" s="149"/>
      <c r="P227" s="149"/>
      <c r="Q227" s="149"/>
      <c r="R227" s="149"/>
      <c r="S227" s="149"/>
      <c r="T227" s="149"/>
      <c r="U227" s="149"/>
      <c r="V227" s="149"/>
      <c r="W227" s="146"/>
      <c r="X227" s="149"/>
      <c r="Y227" s="149"/>
      <c r="Z227" s="149"/>
      <c r="AA227" s="149"/>
      <c r="AB227" s="147"/>
      <c r="AC227" s="150"/>
      <c r="AD227" s="151"/>
      <c r="AE227" s="150"/>
      <c r="AF227" s="150"/>
      <c r="AG227" s="151"/>
      <c r="AH227" s="150"/>
      <c r="AI227" s="150"/>
      <c r="AJ227" s="150"/>
      <c r="AK227" s="151"/>
      <c r="AL227" s="150"/>
      <c r="AM227" s="150"/>
      <c r="AN227" s="150"/>
      <c r="AO227" s="151"/>
      <c r="AP227" s="150"/>
      <c r="AQ227" s="150"/>
      <c r="AR227" s="150"/>
      <c r="AS227" s="151"/>
      <c r="AT227" s="150"/>
      <c r="AU227" s="150"/>
      <c r="AV227" s="150"/>
      <c r="AW227" s="150"/>
      <c r="AX227" s="150"/>
      <c r="AY227" s="150"/>
      <c r="AZ227" s="151"/>
      <c r="BA227" s="150"/>
      <c r="BB227" s="150"/>
      <c r="BC227" s="150"/>
      <c r="BD227" s="150"/>
      <c r="BE227" s="151"/>
      <c r="BF227" s="150"/>
      <c r="BG227" s="150"/>
      <c r="BH227" s="151"/>
      <c r="BI227" s="151"/>
      <c r="BJ227" s="150"/>
      <c r="BK227" s="150"/>
      <c r="BL227" s="148"/>
      <c r="BM227" s="150"/>
      <c r="BN227" s="151"/>
      <c r="BO227" s="150"/>
      <c r="BP227" s="150"/>
      <c r="BQ227" s="148"/>
      <c r="BR227" s="151"/>
      <c r="BS227" s="151"/>
      <c r="BT227" s="151"/>
      <c r="BU227" s="148"/>
      <c r="BV227" s="147"/>
      <c r="BW227" s="147"/>
      <c r="BX227" s="147"/>
      <c r="BY227" s="152"/>
      <c r="BZ227" s="156"/>
      <c r="CA227" s="147"/>
      <c r="CB227" s="153"/>
      <c r="CC227" s="132"/>
      <c r="CD227" s="147"/>
      <c r="CE227" s="147"/>
      <c r="CF227" s="154"/>
      <c r="CG227" s="132"/>
      <c r="CH227" s="132"/>
      <c r="CI227" s="132"/>
      <c r="CJ227" s="132"/>
      <c r="CK227" s="132"/>
      <c r="CL227" s="132"/>
      <c r="CM227" s="132"/>
      <c r="CN227" s="132"/>
      <c r="CO227" s="132"/>
      <c r="CP227" s="132"/>
      <c r="CQ227" s="132"/>
      <c r="CR227" s="132"/>
      <c r="CS227" s="132"/>
      <c r="CT227" s="132"/>
      <c r="CU227" s="132"/>
      <c r="CV227" s="132"/>
      <c r="CW227" s="132"/>
      <c r="CX227" s="132"/>
      <c r="CY227" s="132"/>
      <c r="CZ227" s="132"/>
      <c r="DA227" s="132"/>
      <c r="DB227" s="132"/>
      <c r="DC227" s="132"/>
      <c r="DD227" s="132"/>
      <c r="DE227" s="132"/>
      <c r="DF227" s="132"/>
      <c r="DG227" s="132"/>
      <c r="DH227" s="132"/>
      <c r="DI227" s="132"/>
      <c r="DJ227" s="132"/>
      <c r="DK227" s="132"/>
      <c r="DL227" s="132"/>
      <c r="DM227" s="132"/>
      <c r="DN227" s="132"/>
      <c r="DO227" s="132"/>
      <c r="DP227" s="132"/>
      <c r="DQ227" s="132"/>
      <c r="DR227" s="132"/>
      <c r="DS227" s="132"/>
      <c r="DT227" s="132"/>
      <c r="DU227" s="132"/>
      <c r="DV227" s="132"/>
      <c r="DW227" s="132"/>
      <c r="DX227" s="132"/>
      <c r="DY227" s="132"/>
      <c r="DZ227" s="132"/>
      <c r="EA227" s="132"/>
      <c r="EB227" s="132"/>
      <c r="EC227" s="132"/>
      <c r="ED227" s="132"/>
      <c r="EE227" s="132"/>
      <c r="EF227" s="132"/>
      <c r="EG227" s="132"/>
      <c r="EH227" s="132"/>
      <c r="EI227" s="132"/>
      <c r="EJ227" s="132"/>
      <c r="EK227" s="132"/>
      <c r="EL227" s="132"/>
      <c r="EM227" s="132"/>
      <c r="EN227" s="132"/>
      <c r="EO227" s="132"/>
      <c r="EP227" s="132"/>
      <c r="EQ227" s="132"/>
      <c r="ER227" s="132"/>
      <c r="ES227" s="132"/>
      <c r="ET227" s="132"/>
      <c r="EU227" s="132"/>
      <c r="EV227" s="132"/>
      <c r="EW227" s="132"/>
      <c r="EX227" s="132"/>
      <c r="EY227" s="132"/>
      <c r="EZ227" s="132"/>
      <c r="FA227" s="132"/>
      <c r="FB227" s="132"/>
      <c r="FC227" s="132"/>
      <c r="FD227" s="132"/>
      <c r="FE227" s="132"/>
      <c r="FF227" s="132"/>
      <c r="FG227" s="132"/>
      <c r="FH227" s="132"/>
      <c r="FI227" s="132"/>
      <c r="FJ227" s="132"/>
      <c r="FK227" s="132"/>
      <c r="FL227" s="132"/>
      <c r="FM227" s="132"/>
      <c r="FN227" s="132"/>
      <c r="FO227" s="132"/>
      <c r="FP227" s="132"/>
      <c r="FQ227" s="132"/>
      <c r="FR227" s="132"/>
      <c r="FS227" s="132"/>
      <c r="FT227" s="132"/>
      <c r="FU227" s="132"/>
      <c r="FV227" s="132"/>
      <c r="FW227" s="132"/>
      <c r="FX227" s="132"/>
      <c r="FY227" s="132"/>
      <c r="FZ227" s="132"/>
      <c r="GA227" s="132"/>
      <c r="GB227" s="132"/>
      <c r="GC227" s="132"/>
      <c r="GD227" s="132"/>
      <c r="GE227" s="132"/>
      <c r="GF227" s="132"/>
      <c r="GG227" s="132"/>
      <c r="GH227" s="132"/>
      <c r="GI227" s="132"/>
      <c r="GJ227" s="132"/>
      <c r="GK227" s="132"/>
      <c r="GL227" s="132"/>
      <c r="GM227" s="132"/>
      <c r="GN227" s="132"/>
      <c r="GO227" s="132"/>
      <c r="GP227" s="132"/>
      <c r="GQ227" s="132"/>
      <c r="GR227" s="132"/>
      <c r="GS227" s="132"/>
      <c r="GT227" s="132"/>
      <c r="GU227" s="132"/>
      <c r="GV227" s="132"/>
      <c r="GW227" s="132"/>
      <c r="GX227" s="132"/>
      <c r="GY227" s="132"/>
      <c r="GZ227" s="132"/>
      <c r="HA227" s="132"/>
      <c r="HB227" s="132"/>
      <c r="HC227" s="132"/>
      <c r="HD227" s="132"/>
      <c r="HE227" s="132"/>
      <c r="HF227" s="132"/>
      <c r="HG227" s="132"/>
      <c r="HH227" s="132"/>
      <c r="HI227" s="132"/>
      <c r="HJ227" s="132"/>
      <c r="HK227" s="132"/>
      <c r="HL227" s="132"/>
    </row>
    <row r="228" spans="2:220">
      <c r="J228" s="148"/>
      <c r="K228" s="148"/>
      <c r="L228" s="148"/>
      <c r="M228" s="148"/>
      <c r="O228" s="149"/>
      <c r="P228" s="149"/>
      <c r="Q228" s="149"/>
      <c r="R228" s="149"/>
      <c r="S228" s="149"/>
      <c r="T228" s="149"/>
      <c r="U228" s="149"/>
      <c r="V228" s="149"/>
      <c r="X228" s="149"/>
      <c r="Y228" s="149"/>
      <c r="Z228" s="149"/>
      <c r="AA228" s="149"/>
      <c r="AC228" s="150"/>
      <c r="AE228" s="150"/>
      <c r="AF228" s="150"/>
      <c r="AH228" s="150"/>
      <c r="AI228" s="150"/>
      <c r="AJ228" s="150"/>
      <c r="AL228" s="150"/>
      <c r="AM228" s="150"/>
      <c r="AN228" s="150"/>
      <c r="AP228" s="150"/>
      <c r="AQ228" s="150"/>
      <c r="AR228" s="150"/>
      <c r="AT228" s="150"/>
      <c r="AU228" s="150"/>
      <c r="AV228" s="150"/>
      <c r="AW228" s="150"/>
      <c r="AX228" s="150"/>
      <c r="AY228" s="150"/>
      <c r="BA228" s="150"/>
      <c r="BB228" s="150"/>
      <c r="BC228" s="150"/>
      <c r="BD228" s="150"/>
      <c r="BF228" s="150"/>
      <c r="BG228" s="150"/>
      <c r="BJ228" s="150"/>
      <c r="BK228" s="150"/>
      <c r="BL228" s="148"/>
      <c r="BM228" s="150"/>
      <c r="BO228" s="150"/>
      <c r="BP228" s="150"/>
      <c r="BQ228" s="148"/>
      <c r="BU228" s="148"/>
      <c r="BY228" s="152"/>
      <c r="BZ228" s="156"/>
      <c r="CF228" s="154"/>
    </row>
    <row r="229" spans="2:220">
      <c r="J229" s="148"/>
      <c r="K229" s="148"/>
      <c r="L229" s="148"/>
      <c r="M229" s="148"/>
      <c r="O229" s="149"/>
      <c r="P229" s="149"/>
      <c r="Q229" s="149"/>
      <c r="R229" s="149"/>
      <c r="S229" s="149"/>
      <c r="T229" s="149"/>
      <c r="U229" s="149"/>
      <c r="V229" s="149"/>
      <c r="X229" s="149"/>
      <c r="Y229" s="149"/>
      <c r="Z229" s="149"/>
      <c r="AA229" s="149"/>
      <c r="AC229" s="150"/>
      <c r="AE229" s="150"/>
      <c r="AF229" s="150"/>
      <c r="AH229" s="150"/>
      <c r="AI229" s="150"/>
      <c r="AJ229" s="150"/>
      <c r="AL229" s="150"/>
      <c r="AM229" s="150"/>
      <c r="AN229" s="150"/>
      <c r="AP229" s="150"/>
      <c r="AQ229" s="150"/>
      <c r="AR229" s="150"/>
      <c r="AT229" s="150"/>
      <c r="AU229" s="150"/>
      <c r="AV229" s="150"/>
      <c r="AW229" s="150"/>
      <c r="AX229" s="150"/>
      <c r="AY229" s="150"/>
      <c r="BA229" s="150"/>
      <c r="BB229" s="150"/>
      <c r="BC229" s="150"/>
      <c r="BD229" s="150"/>
      <c r="BF229" s="150"/>
      <c r="BG229" s="150"/>
      <c r="BJ229" s="150"/>
      <c r="BK229" s="150"/>
      <c r="BL229" s="148"/>
      <c r="BM229" s="150"/>
      <c r="BO229" s="150"/>
      <c r="BP229" s="150"/>
      <c r="BQ229" s="148"/>
      <c r="BU229" s="148"/>
      <c r="BY229" s="152"/>
      <c r="BZ229" s="156"/>
      <c r="CC229" s="132"/>
      <c r="CF229" s="154"/>
    </row>
    <row r="230" spans="2:220">
      <c r="J230" s="148"/>
      <c r="K230" s="148"/>
      <c r="L230" s="148"/>
      <c r="M230" s="148"/>
      <c r="O230" s="149"/>
      <c r="P230" s="149"/>
      <c r="Q230" s="149"/>
      <c r="R230" s="149"/>
      <c r="S230" s="149"/>
      <c r="T230" s="149"/>
      <c r="U230" s="149"/>
      <c r="V230" s="149"/>
      <c r="X230" s="149"/>
      <c r="Y230" s="149"/>
      <c r="Z230" s="149"/>
      <c r="AA230" s="149"/>
      <c r="AC230" s="150"/>
      <c r="AE230" s="150"/>
      <c r="AF230" s="150"/>
      <c r="AH230" s="150"/>
      <c r="AI230" s="150"/>
      <c r="AJ230" s="150"/>
      <c r="AL230" s="150"/>
      <c r="AM230" s="150"/>
      <c r="AN230" s="150"/>
      <c r="AP230" s="150"/>
      <c r="AQ230" s="150"/>
      <c r="AR230" s="150"/>
      <c r="AT230" s="150"/>
      <c r="AU230" s="150"/>
      <c r="AV230" s="150"/>
      <c r="AW230" s="150"/>
      <c r="AX230" s="150"/>
      <c r="AY230" s="150"/>
      <c r="BA230" s="150"/>
      <c r="BB230" s="150"/>
      <c r="BC230" s="150"/>
      <c r="BD230" s="150"/>
      <c r="BF230" s="150"/>
      <c r="BG230" s="150"/>
      <c r="BJ230" s="150"/>
      <c r="BK230" s="150"/>
      <c r="BL230" s="148"/>
      <c r="BM230" s="150"/>
      <c r="BO230" s="150"/>
      <c r="BP230" s="150"/>
      <c r="BQ230" s="148"/>
      <c r="BU230" s="148"/>
      <c r="BY230" s="152"/>
      <c r="BZ230" s="156"/>
      <c r="CC230" s="132"/>
      <c r="CF230" s="154"/>
    </row>
    <row r="231" spans="2:220">
      <c r="J231" s="148"/>
      <c r="K231" s="148"/>
      <c r="L231" s="148"/>
      <c r="M231" s="148"/>
      <c r="O231" s="149"/>
      <c r="P231" s="149"/>
      <c r="Q231" s="149"/>
      <c r="R231" s="149"/>
      <c r="S231" s="149"/>
      <c r="T231" s="149"/>
      <c r="U231" s="149"/>
      <c r="V231" s="149"/>
      <c r="X231" s="149"/>
      <c r="Y231" s="149"/>
      <c r="Z231" s="149"/>
      <c r="AA231" s="149"/>
      <c r="AC231" s="150"/>
      <c r="AE231" s="150"/>
      <c r="AF231" s="150"/>
      <c r="AH231" s="150"/>
      <c r="AI231" s="150"/>
      <c r="AJ231" s="150"/>
      <c r="AL231" s="150"/>
      <c r="AM231" s="150"/>
      <c r="AN231" s="150"/>
      <c r="AP231" s="150"/>
      <c r="AQ231" s="150"/>
      <c r="AR231" s="150"/>
      <c r="AT231" s="150"/>
      <c r="AU231" s="150"/>
      <c r="AV231" s="150"/>
      <c r="AW231" s="150"/>
      <c r="AX231" s="150"/>
      <c r="AY231" s="150"/>
      <c r="BA231" s="150"/>
      <c r="BB231" s="150"/>
      <c r="BC231" s="150"/>
      <c r="BD231" s="150"/>
      <c r="BF231" s="150"/>
      <c r="BG231" s="150"/>
      <c r="BJ231" s="150"/>
      <c r="BK231" s="150"/>
      <c r="BL231" s="148"/>
      <c r="BM231" s="150"/>
      <c r="BO231" s="150"/>
      <c r="BP231" s="150"/>
      <c r="BQ231" s="148"/>
      <c r="BU231" s="148"/>
      <c r="BY231" s="152"/>
      <c r="BZ231" s="156"/>
      <c r="CC231" s="132"/>
      <c r="CF231" s="154"/>
    </row>
    <row r="232" spans="2:220">
      <c r="J232" s="148"/>
      <c r="K232" s="148"/>
      <c r="L232" s="148"/>
      <c r="M232" s="148"/>
      <c r="O232" s="149"/>
      <c r="P232" s="149"/>
      <c r="Q232" s="149"/>
      <c r="R232" s="149"/>
      <c r="S232" s="149"/>
      <c r="T232" s="149"/>
      <c r="U232" s="149"/>
      <c r="V232" s="149"/>
      <c r="X232" s="149"/>
      <c r="Y232" s="149"/>
      <c r="Z232" s="149"/>
      <c r="AA232" s="149"/>
      <c r="AC232" s="150"/>
      <c r="AE232" s="150"/>
      <c r="AF232" s="150"/>
      <c r="AH232" s="150"/>
      <c r="AI232" s="150"/>
      <c r="AJ232" s="150"/>
      <c r="AL232" s="150"/>
      <c r="AM232" s="150"/>
      <c r="AN232" s="150"/>
      <c r="AP232" s="150"/>
      <c r="AQ232" s="150"/>
      <c r="AR232" s="150"/>
      <c r="AT232" s="150"/>
      <c r="AU232" s="150"/>
      <c r="AV232" s="150"/>
      <c r="AW232" s="150"/>
      <c r="AX232" s="150"/>
      <c r="AY232" s="150"/>
      <c r="BA232" s="150"/>
      <c r="BB232" s="150"/>
      <c r="BC232" s="150"/>
      <c r="BD232" s="150"/>
      <c r="BF232" s="150"/>
      <c r="BG232" s="150"/>
      <c r="BJ232" s="150"/>
      <c r="BK232" s="150"/>
      <c r="BL232" s="148"/>
      <c r="BM232" s="150"/>
      <c r="BO232" s="150"/>
      <c r="BP232" s="150"/>
      <c r="BQ232" s="148"/>
      <c r="BU232" s="148"/>
      <c r="BY232" s="152"/>
      <c r="BZ232" s="156"/>
      <c r="CC232" s="132"/>
      <c r="CF232" s="154"/>
    </row>
    <row r="233" spans="2:220" s="168" customFormat="1">
      <c r="B233" s="146"/>
      <c r="C233" s="146"/>
      <c r="D233" s="146"/>
      <c r="E233" s="146"/>
      <c r="F233" s="146"/>
      <c r="G233" s="146"/>
      <c r="H233" s="146"/>
      <c r="I233" s="147"/>
      <c r="J233" s="148"/>
      <c r="K233" s="148"/>
      <c r="L233" s="148"/>
      <c r="M233" s="148"/>
      <c r="N233" s="147"/>
      <c r="O233" s="149"/>
      <c r="P233" s="149"/>
      <c r="Q233" s="149"/>
      <c r="R233" s="149"/>
      <c r="S233" s="149"/>
      <c r="T233" s="149"/>
      <c r="U233" s="149"/>
      <c r="V233" s="149"/>
      <c r="W233" s="146"/>
      <c r="X233" s="149"/>
      <c r="Y233" s="149"/>
      <c r="Z233" s="149"/>
      <c r="AA233" s="149"/>
      <c r="AB233" s="147"/>
      <c r="AC233" s="150"/>
      <c r="AD233" s="151"/>
      <c r="AE233" s="150"/>
      <c r="AF233" s="150"/>
      <c r="AG233" s="150"/>
      <c r="AH233" s="150"/>
      <c r="AI233" s="150"/>
      <c r="AJ233" s="150"/>
      <c r="AK233" s="150"/>
      <c r="AL233" s="150"/>
      <c r="AM233" s="150"/>
      <c r="AN233" s="150"/>
      <c r="AO233" s="151"/>
      <c r="AP233" s="150"/>
      <c r="AQ233" s="150"/>
      <c r="AR233" s="150"/>
      <c r="AS233" s="151"/>
      <c r="AT233" s="150"/>
      <c r="AU233" s="150"/>
      <c r="AV233" s="150"/>
      <c r="AW233" s="150"/>
      <c r="AX233" s="150"/>
      <c r="AY233" s="150"/>
      <c r="AZ233" s="151"/>
      <c r="BA233" s="150"/>
      <c r="BB233" s="150"/>
      <c r="BC233" s="150"/>
      <c r="BD233" s="150"/>
      <c r="BE233" s="151"/>
      <c r="BF233" s="150"/>
      <c r="BG233" s="150"/>
      <c r="BH233" s="151"/>
      <c r="BI233" s="151"/>
      <c r="BJ233" s="150"/>
      <c r="BK233" s="150"/>
      <c r="BL233" s="148"/>
      <c r="BM233" s="150"/>
      <c r="BN233" s="151"/>
      <c r="BO233" s="150"/>
      <c r="BP233" s="150"/>
      <c r="BQ233" s="148"/>
      <c r="BR233" s="151"/>
      <c r="BS233" s="151"/>
      <c r="BT233" s="151"/>
      <c r="BU233" s="148"/>
      <c r="BV233" s="147"/>
      <c r="BW233" s="147"/>
      <c r="BX233" s="147"/>
      <c r="BY233" s="152"/>
      <c r="BZ233" s="156"/>
      <c r="CA233" s="147"/>
      <c r="CB233" s="153"/>
      <c r="CC233" s="132"/>
      <c r="CD233" s="147"/>
      <c r="CE233" s="147"/>
      <c r="CF233" s="154"/>
      <c r="CG233" s="132"/>
      <c r="CH233" s="132"/>
      <c r="CI233" s="132"/>
      <c r="CJ233" s="132"/>
      <c r="CK233" s="132"/>
      <c r="CL233" s="132"/>
      <c r="CM233" s="132"/>
      <c r="CN233" s="132"/>
      <c r="CO233" s="132"/>
      <c r="CP233" s="132"/>
      <c r="CQ233" s="132"/>
      <c r="CR233" s="132"/>
      <c r="CS233" s="132"/>
      <c r="CT233" s="132"/>
      <c r="CU233" s="132"/>
      <c r="CV233" s="132"/>
      <c r="CW233" s="132"/>
      <c r="CX233" s="132"/>
      <c r="CY233" s="132"/>
      <c r="CZ233" s="132"/>
      <c r="DA233" s="132"/>
      <c r="DB233" s="132"/>
      <c r="DC233" s="132"/>
      <c r="DD233" s="132"/>
      <c r="DE233" s="132"/>
      <c r="DF233" s="132"/>
      <c r="DG233" s="132"/>
      <c r="DH233" s="132"/>
      <c r="DI233" s="132"/>
      <c r="DJ233" s="132"/>
      <c r="DK233" s="132"/>
      <c r="DL233" s="132"/>
      <c r="DM233" s="132"/>
      <c r="DN233" s="132"/>
      <c r="DO233" s="132"/>
      <c r="DP233" s="132"/>
      <c r="DQ233" s="132"/>
      <c r="DR233" s="132"/>
      <c r="DS233" s="132"/>
      <c r="DT233" s="132"/>
      <c r="DU233" s="132"/>
      <c r="DV233" s="132"/>
      <c r="DW233" s="132"/>
      <c r="DX233" s="132"/>
      <c r="DY233" s="132"/>
      <c r="DZ233" s="132"/>
      <c r="EA233" s="132"/>
      <c r="EB233" s="132"/>
      <c r="EC233" s="132"/>
      <c r="ED233" s="132"/>
      <c r="EE233" s="132"/>
      <c r="EF233" s="132"/>
      <c r="EG233" s="132"/>
      <c r="EH233" s="132"/>
      <c r="EI233" s="132"/>
      <c r="EJ233" s="132"/>
      <c r="EK233" s="132"/>
      <c r="EL233" s="132"/>
      <c r="EM233" s="132"/>
      <c r="EN233" s="132"/>
      <c r="EO233" s="132"/>
      <c r="EP233" s="132"/>
      <c r="EQ233" s="132"/>
      <c r="ER233" s="132"/>
      <c r="ES233" s="132"/>
      <c r="ET233" s="132"/>
      <c r="EU233" s="132"/>
      <c r="EV233" s="132"/>
      <c r="EW233" s="132"/>
      <c r="EX233" s="132"/>
      <c r="EY233" s="132"/>
      <c r="EZ233" s="132"/>
      <c r="FA233" s="132"/>
      <c r="FB233" s="132"/>
      <c r="FC233" s="132"/>
      <c r="FD233" s="132"/>
      <c r="FE233" s="132"/>
      <c r="FF233" s="132"/>
      <c r="FG233" s="132"/>
      <c r="FH233" s="132"/>
      <c r="FI233" s="132"/>
      <c r="FJ233" s="132"/>
      <c r="FK233" s="132"/>
      <c r="FL233" s="132"/>
      <c r="FM233" s="132"/>
      <c r="FN233" s="132"/>
      <c r="FO233" s="132"/>
      <c r="FP233" s="132"/>
      <c r="FQ233" s="132"/>
      <c r="FR233" s="132"/>
      <c r="FS233" s="132"/>
      <c r="FT233" s="132"/>
      <c r="FU233" s="132"/>
      <c r="FV233" s="132"/>
      <c r="FW233" s="132"/>
      <c r="FX233" s="132"/>
      <c r="FY233" s="132"/>
      <c r="FZ233" s="132"/>
      <c r="GA233" s="132"/>
      <c r="GB233" s="132"/>
      <c r="GC233" s="132"/>
      <c r="GD233" s="132"/>
      <c r="GE233" s="132"/>
      <c r="GF233" s="132"/>
      <c r="GG233" s="132"/>
      <c r="GH233" s="132"/>
      <c r="GI233" s="132"/>
      <c r="GJ233" s="132"/>
      <c r="GK233" s="132"/>
      <c r="GL233" s="132"/>
      <c r="GM233" s="132"/>
      <c r="GN233" s="132"/>
      <c r="GO233" s="132"/>
      <c r="GP233" s="132"/>
      <c r="GQ233" s="132"/>
      <c r="GR233" s="132"/>
      <c r="GS233" s="132"/>
      <c r="GT233" s="132"/>
      <c r="GU233" s="132"/>
      <c r="GV233" s="132"/>
      <c r="GW233" s="132"/>
      <c r="GX233" s="132"/>
      <c r="GY233" s="132"/>
      <c r="GZ233" s="132"/>
      <c r="HA233" s="132"/>
      <c r="HB233" s="132"/>
      <c r="HC233" s="132"/>
      <c r="HD233" s="132"/>
      <c r="HE233" s="132"/>
      <c r="HF233" s="132"/>
      <c r="HG233" s="132"/>
      <c r="HH233" s="132"/>
      <c r="HI233" s="132"/>
      <c r="HJ233" s="132"/>
      <c r="HK233" s="132"/>
      <c r="HL233" s="132"/>
    </row>
    <row r="234" spans="2:220" s="138" customFormat="1" ht="17.45" customHeight="1">
      <c r="B234" s="146"/>
      <c r="C234" s="146"/>
      <c r="D234" s="146"/>
      <c r="E234" s="146"/>
      <c r="F234" s="146"/>
      <c r="G234" s="146"/>
      <c r="H234" s="146"/>
      <c r="I234" s="147"/>
      <c r="J234" s="148"/>
      <c r="K234" s="148"/>
      <c r="L234" s="148"/>
      <c r="M234" s="148"/>
      <c r="N234" s="147"/>
      <c r="O234" s="149"/>
      <c r="P234" s="149"/>
      <c r="Q234" s="149"/>
      <c r="R234" s="149"/>
      <c r="S234" s="149"/>
      <c r="T234" s="149"/>
      <c r="U234" s="149"/>
      <c r="V234" s="149"/>
      <c r="W234" s="146"/>
      <c r="X234" s="149"/>
      <c r="Y234" s="149"/>
      <c r="Z234" s="149"/>
      <c r="AA234" s="149"/>
      <c r="AB234" s="147"/>
      <c r="AC234" s="150"/>
      <c r="AD234" s="151"/>
      <c r="AE234" s="150"/>
      <c r="AF234" s="150"/>
      <c r="AG234" s="150"/>
      <c r="AH234" s="150"/>
      <c r="AI234" s="150"/>
      <c r="AJ234" s="150"/>
      <c r="AK234" s="150"/>
      <c r="AL234" s="150"/>
      <c r="AM234" s="150"/>
      <c r="AN234" s="150"/>
      <c r="AO234" s="151"/>
      <c r="AP234" s="150"/>
      <c r="AQ234" s="150"/>
      <c r="AR234" s="150"/>
      <c r="AS234" s="151"/>
      <c r="AT234" s="150"/>
      <c r="AU234" s="150"/>
      <c r="AV234" s="150"/>
      <c r="AW234" s="150"/>
      <c r="AX234" s="150"/>
      <c r="AY234" s="150"/>
      <c r="AZ234" s="151"/>
      <c r="BA234" s="150"/>
      <c r="BB234" s="150"/>
      <c r="BC234" s="150"/>
      <c r="BD234" s="150"/>
      <c r="BE234" s="151"/>
      <c r="BF234" s="150"/>
      <c r="BG234" s="150"/>
      <c r="BH234" s="151"/>
      <c r="BI234" s="151"/>
      <c r="BJ234" s="150"/>
      <c r="BK234" s="150"/>
      <c r="BL234" s="148"/>
      <c r="BM234" s="150"/>
      <c r="BN234" s="151"/>
      <c r="BO234" s="150"/>
      <c r="BP234" s="150"/>
      <c r="BQ234" s="148"/>
      <c r="BR234" s="151"/>
      <c r="BS234" s="151"/>
      <c r="BT234" s="151"/>
      <c r="BU234" s="148"/>
      <c r="BV234" s="147"/>
      <c r="BW234" s="147"/>
      <c r="BX234" s="147"/>
      <c r="BY234" s="152"/>
      <c r="BZ234" s="156"/>
      <c r="CA234" s="147"/>
      <c r="CB234" s="153"/>
      <c r="CC234" s="147"/>
      <c r="CD234" s="147"/>
      <c r="CE234" s="147"/>
      <c r="CF234" s="154"/>
      <c r="CG234" s="147"/>
      <c r="CH234" s="147"/>
      <c r="CI234" s="147"/>
      <c r="CJ234" s="147"/>
      <c r="CK234" s="147"/>
      <c r="CL234" s="147"/>
      <c r="CM234" s="147"/>
      <c r="CN234" s="147"/>
      <c r="CO234" s="147"/>
      <c r="CP234" s="147"/>
      <c r="CQ234" s="147"/>
      <c r="CR234" s="147"/>
      <c r="CS234" s="147"/>
      <c r="CT234" s="147"/>
      <c r="CU234" s="147"/>
      <c r="CV234" s="147"/>
      <c r="CW234" s="147"/>
      <c r="CX234" s="147"/>
      <c r="CY234" s="147"/>
      <c r="CZ234" s="147"/>
      <c r="DA234" s="147"/>
      <c r="DB234" s="147"/>
      <c r="DC234" s="147"/>
      <c r="DD234" s="147"/>
      <c r="DE234" s="147"/>
      <c r="DF234" s="147"/>
      <c r="DG234" s="147"/>
      <c r="DH234" s="147"/>
      <c r="DI234" s="147"/>
      <c r="DJ234" s="147"/>
      <c r="DK234" s="147"/>
      <c r="DL234" s="147"/>
      <c r="DM234" s="147"/>
      <c r="DN234" s="147"/>
      <c r="DO234" s="147"/>
      <c r="DP234" s="147"/>
      <c r="DQ234" s="147"/>
      <c r="DR234" s="147"/>
      <c r="DS234" s="147"/>
      <c r="DT234" s="147"/>
      <c r="DU234" s="147"/>
      <c r="DV234" s="147"/>
      <c r="DW234" s="147"/>
      <c r="DX234" s="147"/>
      <c r="DY234" s="147"/>
      <c r="DZ234" s="147"/>
      <c r="EA234" s="147"/>
      <c r="EB234" s="147"/>
      <c r="EC234" s="147"/>
      <c r="ED234" s="147"/>
      <c r="EE234" s="147"/>
      <c r="EF234" s="147"/>
      <c r="EG234" s="147"/>
      <c r="EH234" s="147"/>
      <c r="EI234" s="147"/>
      <c r="EJ234" s="147"/>
      <c r="EK234" s="147"/>
      <c r="EL234" s="147"/>
      <c r="EM234" s="147"/>
      <c r="EN234" s="147"/>
      <c r="EO234" s="147"/>
      <c r="EP234" s="147"/>
      <c r="EQ234" s="147"/>
      <c r="ER234" s="147"/>
      <c r="ES234" s="147"/>
      <c r="ET234" s="147"/>
      <c r="EU234" s="147"/>
      <c r="EV234" s="147"/>
      <c r="EW234" s="147"/>
      <c r="EX234" s="147"/>
      <c r="EY234" s="147"/>
      <c r="EZ234" s="147"/>
      <c r="FA234" s="147"/>
      <c r="FB234" s="147"/>
      <c r="FC234" s="147"/>
      <c r="FD234" s="147"/>
      <c r="FE234" s="147"/>
      <c r="FF234" s="147"/>
      <c r="FG234" s="147"/>
      <c r="FH234" s="147"/>
      <c r="FI234" s="147"/>
      <c r="FJ234" s="147"/>
      <c r="FK234" s="147"/>
      <c r="FL234" s="147"/>
      <c r="FM234" s="147"/>
      <c r="FN234" s="147"/>
      <c r="FO234" s="147"/>
      <c r="FP234" s="147"/>
      <c r="FQ234" s="147"/>
      <c r="FR234" s="147"/>
      <c r="FS234" s="147"/>
      <c r="FT234" s="147"/>
      <c r="FU234" s="147"/>
      <c r="FV234" s="147"/>
      <c r="FW234" s="147"/>
      <c r="FX234" s="147"/>
      <c r="FY234" s="147"/>
      <c r="FZ234" s="147"/>
      <c r="GA234" s="147"/>
      <c r="GB234" s="147"/>
      <c r="GC234" s="147"/>
      <c r="GD234" s="147"/>
      <c r="GE234" s="147"/>
      <c r="GF234" s="147"/>
      <c r="GG234" s="147"/>
      <c r="GH234" s="147"/>
      <c r="GI234" s="147"/>
      <c r="GJ234" s="147"/>
      <c r="GK234" s="147"/>
      <c r="GL234" s="147"/>
      <c r="GM234" s="147"/>
      <c r="GN234" s="147"/>
      <c r="GO234" s="147"/>
      <c r="GP234" s="147"/>
      <c r="GQ234" s="147"/>
      <c r="GR234" s="147"/>
      <c r="GS234" s="147"/>
      <c r="GT234" s="147"/>
      <c r="GU234" s="147"/>
      <c r="GV234" s="147"/>
      <c r="GW234" s="147"/>
      <c r="GX234" s="147"/>
      <c r="GY234" s="147"/>
      <c r="GZ234" s="147"/>
      <c r="HA234" s="147"/>
      <c r="HB234" s="147"/>
      <c r="HC234" s="147"/>
      <c r="HD234" s="147"/>
      <c r="HE234" s="147"/>
      <c r="HF234" s="147"/>
      <c r="HG234" s="147"/>
      <c r="HH234" s="147"/>
      <c r="HI234" s="147"/>
      <c r="HJ234" s="147"/>
      <c r="HK234" s="147"/>
      <c r="HL234" s="147"/>
    </row>
    <row r="235" spans="2:220" s="135" customFormat="1">
      <c r="B235" s="146"/>
      <c r="C235" s="146"/>
      <c r="D235" s="146"/>
      <c r="E235" s="146"/>
      <c r="F235" s="146"/>
      <c r="G235" s="146"/>
      <c r="H235" s="146"/>
      <c r="I235" s="147"/>
      <c r="J235" s="148"/>
      <c r="K235" s="148"/>
      <c r="L235" s="148"/>
      <c r="M235" s="148"/>
      <c r="N235" s="147"/>
      <c r="O235" s="149"/>
      <c r="P235" s="149"/>
      <c r="Q235" s="149"/>
      <c r="R235" s="149"/>
      <c r="S235" s="149"/>
      <c r="T235" s="149"/>
      <c r="U235" s="149"/>
      <c r="V235" s="149"/>
      <c r="W235" s="146"/>
      <c r="X235" s="149"/>
      <c r="Y235" s="149"/>
      <c r="Z235" s="149"/>
      <c r="AA235" s="149"/>
      <c r="AB235" s="147"/>
      <c r="AC235" s="150"/>
      <c r="AD235" s="151"/>
      <c r="AE235" s="150"/>
      <c r="AF235" s="150"/>
      <c r="AG235" s="150"/>
      <c r="AH235" s="150"/>
      <c r="AI235" s="150"/>
      <c r="AJ235" s="150"/>
      <c r="AK235" s="150"/>
      <c r="AL235" s="150"/>
      <c r="AM235" s="150"/>
      <c r="AN235" s="150"/>
      <c r="AO235" s="151"/>
      <c r="AP235" s="150"/>
      <c r="AQ235" s="150"/>
      <c r="AR235" s="150"/>
      <c r="AS235" s="151"/>
      <c r="AT235" s="150"/>
      <c r="AU235" s="150"/>
      <c r="AV235" s="150"/>
      <c r="AW235" s="150"/>
      <c r="AX235" s="150"/>
      <c r="AY235" s="150"/>
      <c r="AZ235" s="151"/>
      <c r="BA235" s="150"/>
      <c r="BB235" s="150"/>
      <c r="BC235" s="150"/>
      <c r="BD235" s="150"/>
      <c r="BE235" s="151"/>
      <c r="BF235" s="150"/>
      <c r="BG235" s="150"/>
      <c r="BH235" s="151"/>
      <c r="BI235" s="151"/>
      <c r="BJ235" s="150"/>
      <c r="BK235" s="150"/>
      <c r="BL235" s="148"/>
      <c r="BM235" s="150"/>
      <c r="BN235" s="151"/>
      <c r="BO235" s="150"/>
      <c r="BP235" s="150"/>
      <c r="BQ235" s="148"/>
      <c r="BR235" s="151"/>
      <c r="BS235" s="151"/>
      <c r="BT235" s="151"/>
      <c r="BU235" s="148"/>
      <c r="BV235" s="147"/>
      <c r="BW235" s="147"/>
      <c r="BX235" s="147"/>
      <c r="BY235" s="152"/>
      <c r="BZ235" s="156"/>
      <c r="CA235" s="147"/>
      <c r="CB235" s="153"/>
      <c r="CC235" s="132"/>
      <c r="CD235" s="147"/>
      <c r="CE235" s="147"/>
      <c r="CF235" s="154"/>
      <c r="CG235" s="132"/>
      <c r="CH235" s="132"/>
      <c r="CI235" s="132"/>
      <c r="CJ235" s="132"/>
      <c r="CK235" s="132"/>
      <c r="CL235" s="132"/>
      <c r="CM235" s="132"/>
      <c r="CN235" s="132"/>
      <c r="CO235" s="132"/>
      <c r="CP235" s="132"/>
      <c r="CQ235" s="132"/>
      <c r="CR235" s="132"/>
      <c r="CS235" s="132"/>
      <c r="CT235" s="132"/>
      <c r="CU235" s="132"/>
      <c r="CV235" s="132"/>
      <c r="CW235" s="132"/>
      <c r="CX235" s="132"/>
      <c r="CY235" s="132"/>
      <c r="CZ235" s="132"/>
      <c r="DA235" s="132"/>
      <c r="DB235" s="132"/>
      <c r="DC235" s="132"/>
      <c r="DD235" s="132"/>
      <c r="DE235" s="132"/>
      <c r="DF235" s="132"/>
      <c r="DG235" s="132"/>
      <c r="DH235" s="132"/>
      <c r="DI235" s="132"/>
      <c r="DJ235" s="132"/>
      <c r="DK235" s="132"/>
      <c r="DL235" s="132"/>
      <c r="DM235" s="132"/>
      <c r="DN235" s="132"/>
      <c r="DO235" s="132"/>
      <c r="DP235" s="132"/>
      <c r="DQ235" s="132"/>
      <c r="DR235" s="132"/>
      <c r="DS235" s="132"/>
      <c r="DT235" s="132"/>
      <c r="DU235" s="132"/>
      <c r="DV235" s="132"/>
      <c r="DW235" s="132"/>
      <c r="DX235" s="132"/>
      <c r="DY235" s="132"/>
      <c r="DZ235" s="132"/>
      <c r="EA235" s="132"/>
      <c r="EB235" s="132"/>
      <c r="EC235" s="132"/>
      <c r="ED235" s="132"/>
      <c r="EE235" s="132"/>
      <c r="EF235" s="132"/>
      <c r="EG235" s="132"/>
      <c r="EH235" s="132"/>
      <c r="EI235" s="132"/>
      <c r="EJ235" s="132"/>
      <c r="EK235" s="132"/>
      <c r="EL235" s="132"/>
      <c r="EM235" s="132"/>
      <c r="EN235" s="132"/>
      <c r="EO235" s="132"/>
      <c r="EP235" s="132"/>
      <c r="EQ235" s="132"/>
      <c r="ER235" s="132"/>
      <c r="ES235" s="132"/>
      <c r="ET235" s="132"/>
      <c r="EU235" s="132"/>
      <c r="EV235" s="132"/>
      <c r="EW235" s="132"/>
      <c r="EX235" s="132"/>
      <c r="EY235" s="132"/>
      <c r="EZ235" s="132"/>
      <c r="FA235" s="132"/>
      <c r="FB235" s="132"/>
      <c r="FC235" s="132"/>
      <c r="FD235" s="132"/>
      <c r="FE235" s="132"/>
      <c r="FF235" s="132"/>
      <c r="FG235" s="132"/>
      <c r="FH235" s="132"/>
      <c r="FI235" s="132"/>
      <c r="FJ235" s="132"/>
      <c r="FK235" s="132"/>
      <c r="FL235" s="132"/>
      <c r="FM235" s="132"/>
      <c r="FN235" s="132"/>
      <c r="FO235" s="132"/>
      <c r="FP235" s="132"/>
      <c r="FQ235" s="132"/>
      <c r="FR235" s="132"/>
      <c r="FS235" s="132"/>
      <c r="FT235" s="132"/>
      <c r="FU235" s="132"/>
      <c r="FV235" s="132"/>
      <c r="FW235" s="132"/>
      <c r="FX235" s="132"/>
      <c r="FY235" s="132"/>
      <c r="FZ235" s="132"/>
      <c r="GA235" s="132"/>
      <c r="GB235" s="132"/>
      <c r="GC235" s="132"/>
      <c r="GD235" s="132"/>
      <c r="GE235" s="132"/>
      <c r="GF235" s="132"/>
      <c r="GG235" s="132"/>
      <c r="GH235" s="132"/>
      <c r="GI235" s="132"/>
      <c r="GJ235" s="132"/>
      <c r="GK235" s="132"/>
      <c r="GL235" s="132"/>
      <c r="GM235" s="132"/>
      <c r="GN235" s="132"/>
      <c r="GO235" s="132"/>
      <c r="GP235" s="132"/>
      <c r="GQ235" s="132"/>
      <c r="GR235" s="132"/>
      <c r="GS235" s="132"/>
      <c r="GT235" s="132"/>
      <c r="GU235" s="132"/>
      <c r="GV235" s="132"/>
      <c r="GW235" s="132"/>
      <c r="GX235" s="132"/>
      <c r="GY235" s="132"/>
      <c r="GZ235" s="132"/>
      <c r="HA235" s="132"/>
      <c r="HB235" s="132"/>
      <c r="HC235" s="132"/>
      <c r="HD235" s="132"/>
      <c r="HE235" s="132"/>
      <c r="HF235" s="132"/>
      <c r="HG235" s="132"/>
      <c r="HH235" s="132"/>
      <c r="HI235" s="132"/>
      <c r="HJ235" s="132"/>
      <c r="HK235" s="132"/>
      <c r="HL235" s="132"/>
    </row>
    <row r="236" spans="2:220" s="135" customFormat="1">
      <c r="B236" s="146"/>
      <c r="C236" s="146"/>
      <c r="D236" s="146"/>
      <c r="E236" s="146"/>
      <c r="F236" s="146"/>
      <c r="G236" s="146"/>
      <c r="H236" s="146"/>
      <c r="I236" s="147"/>
      <c r="J236" s="148"/>
      <c r="K236" s="148"/>
      <c r="L236" s="148"/>
      <c r="M236" s="148"/>
      <c r="N236" s="147"/>
      <c r="O236" s="149"/>
      <c r="P236" s="149"/>
      <c r="Q236" s="149"/>
      <c r="R236" s="149"/>
      <c r="S236" s="149"/>
      <c r="T236" s="149"/>
      <c r="U236" s="149"/>
      <c r="V236" s="149"/>
      <c r="W236" s="146"/>
      <c r="X236" s="149"/>
      <c r="Y236" s="149"/>
      <c r="Z236" s="149"/>
      <c r="AA236" s="149"/>
      <c r="AB236" s="147"/>
      <c r="AC236" s="150"/>
      <c r="AD236" s="151"/>
      <c r="AE236" s="150"/>
      <c r="AF236" s="150"/>
      <c r="AG236" s="150"/>
      <c r="AH236" s="150"/>
      <c r="AI236" s="150"/>
      <c r="AJ236" s="150"/>
      <c r="AK236" s="150"/>
      <c r="AL236" s="150"/>
      <c r="AM236" s="150"/>
      <c r="AN236" s="150"/>
      <c r="AO236" s="151"/>
      <c r="AP236" s="150"/>
      <c r="AQ236" s="150"/>
      <c r="AR236" s="150"/>
      <c r="AS236" s="151"/>
      <c r="AT236" s="150"/>
      <c r="AU236" s="150"/>
      <c r="AV236" s="150"/>
      <c r="AW236" s="150"/>
      <c r="AX236" s="150"/>
      <c r="AY236" s="150"/>
      <c r="AZ236" s="151"/>
      <c r="BA236" s="150"/>
      <c r="BB236" s="150"/>
      <c r="BC236" s="150"/>
      <c r="BD236" s="150"/>
      <c r="BE236" s="151"/>
      <c r="BF236" s="150"/>
      <c r="BG236" s="150"/>
      <c r="BH236" s="151"/>
      <c r="BI236" s="151"/>
      <c r="BJ236" s="150"/>
      <c r="BK236" s="150"/>
      <c r="BL236" s="148"/>
      <c r="BM236" s="150"/>
      <c r="BN236" s="151"/>
      <c r="BO236" s="150"/>
      <c r="BP236" s="150"/>
      <c r="BQ236" s="148"/>
      <c r="BR236" s="151"/>
      <c r="BS236" s="151"/>
      <c r="BT236" s="151"/>
      <c r="BU236" s="148"/>
      <c r="BV236" s="147"/>
      <c r="BW236" s="147"/>
      <c r="BX236" s="147"/>
      <c r="BY236" s="152"/>
      <c r="BZ236" s="156"/>
      <c r="CA236" s="147"/>
      <c r="CB236" s="153"/>
      <c r="CC236" s="132"/>
      <c r="CD236" s="147"/>
      <c r="CE236" s="147"/>
      <c r="CF236" s="154"/>
      <c r="CG236" s="132"/>
      <c r="CH236" s="132"/>
      <c r="CI236" s="132"/>
      <c r="CJ236" s="132"/>
      <c r="CK236" s="132"/>
      <c r="CL236" s="132"/>
      <c r="CM236" s="132"/>
      <c r="CN236" s="132"/>
      <c r="CO236" s="132"/>
      <c r="CP236" s="132"/>
      <c r="CQ236" s="132"/>
      <c r="CR236" s="132"/>
      <c r="CS236" s="132"/>
      <c r="CT236" s="132"/>
      <c r="CU236" s="132"/>
      <c r="CV236" s="132"/>
      <c r="CW236" s="132"/>
      <c r="CX236" s="132"/>
      <c r="CY236" s="132"/>
      <c r="CZ236" s="132"/>
      <c r="DA236" s="132"/>
      <c r="DB236" s="132"/>
      <c r="DC236" s="132"/>
      <c r="DD236" s="132"/>
      <c r="DE236" s="132"/>
      <c r="DF236" s="132"/>
      <c r="DG236" s="132"/>
      <c r="DH236" s="132"/>
      <c r="DI236" s="132"/>
      <c r="DJ236" s="132"/>
      <c r="DK236" s="132"/>
      <c r="DL236" s="132"/>
      <c r="DM236" s="132"/>
      <c r="DN236" s="132"/>
      <c r="DO236" s="132"/>
      <c r="DP236" s="132"/>
      <c r="DQ236" s="132"/>
      <c r="DR236" s="132"/>
      <c r="DS236" s="132"/>
      <c r="DT236" s="132"/>
      <c r="DU236" s="132"/>
      <c r="DV236" s="132"/>
      <c r="DW236" s="132"/>
      <c r="DX236" s="132"/>
      <c r="DY236" s="132"/>
      <c r="DZ236" s="132"/>
      <c r="EA236" s="132"/>
      <c r="EB236" s="132"/>
      <c r="EC236" s="132"/>
      <c r="ED236" s="132"/>
      <c r="EE236" s="132"/>
      <c r="EF236" s="132"/>
      <c r="EG236" s="132"/>
      <c r="EH236" s="132"/>
      <c r="EI236" s="132"/>
      <c r="EJ236" s="132"/>
      <c r="EK236" s="132"/>
      <c r="EL236" s="132"/>
      <c r="EM236" s="132"/>
      <c r="EN236" s="132"/>
      <c r="EO236" s="132"/>
      <c r="EP236" s="132"/>
      <c r="EQ236" s="132"/>
      <c r="ER236" s="132"/>
      <c r="ES236" s="132"/>
      <c r="ET236" s="132"/>
      <c r="EU236" s="132"/>
      <c r="EV236" s="132"/>
      <c r="EW236" s="132"/>
      <c r="EX236" s="132"/>
      <c r="EY236" s="132"/>
      <c r="EZ236" s="132"/>
      <c r="FA236" s="132"/>
      <c r="FB236" s="132"/>
      <c r="FC236" s="132"/>
      <c r="FD236" s="132"/>
      <c r="FE236" s="132"/>
      <c r="FF236" s="132"/>
      <c r="FG236" s="132"/>
      <c r="FH236" s="132"/>
      <c r="FI236" s="132"/>
      <c r="FJ236" s="132"/>
      <c r="FK236" s="132"/>
      <c r="FL236" s="132"/>
      <c r="FM236" s="132"/>
      <c r="FN236" s="132"/>
      <c r="FO236" s="132"/>
      <c r="FP236" s="132"/>
      <c r="FQ236" s="132"/>
      <c r="FR236" s="132"/>
      <c r="FS236" s="132"/>
      <c r="FT236" s="132"/>
      <c r="FU236" s="132"/>
      <c r="FV236" s="132"/>
      <c r="FW236" s="132"/>
      <c r="FX236" s="132"/>
      <c r="FY236" s="132"/>
      <c r="FZ236" s="132"/>
      <c r="GA236" s="132"/>
      <c r="GB236" s="132"/>
      <c r="GC236" s="132"/>
      <c r="GD236" s="132"/>
      <c r="GE236" s="132"/>
      <c r="GF236" s="132"/>
      <c r="GG236" s="132"/>
      <c r="GH236" s="132"/>
      <c r="GI236" s="132"/>
      <c r="GJ236" s="132"/>
      <c r="GK236" s="132"/>
      <c r="GL236" s="132"/>
      <c r="GM236" s="132"/>
      <c r="GN236" s="132"/>
      <c r="GO236" s="132"/>
      <c r="GP236" s="132"/>
      <c r="GQ236" s="132"/>
      <c r="GR236" s="132"/>
      <c r="GS236" s="132"/>
      <c r="GT236" s="132"/>
      <c r="GU236" s="132"/>
      <c r="GV236" s="132"/>
      <c r="GW236" s="132"/>
      <c r="GX236" s="132"/>
      <c r="GY236" s="132"/>
      <c r="GZ236" s="132"/>
      <c r="HA236" s="132"/>
      <c r="HB236" s="132"/>
      <c r="HC236" s="132"/>
      <c r="HD236" s="132"/>
      <c r="HE236" s="132"/>
      <c r="HF236" s="132"/>
      <c r="HG236" s="132"/>
      <c r="HH236" s="132"/>
      <c r="HI236" s="132"/>
      <c r="HJ236" s="132"/>
      <c r="HK236" s="132"/>
      <c r="HL236" s="132"/>
    </row>
    <row r="237" spans="2:220" s="135" customFormat="1">
      <c r="B237" s="146"/>
      <c r="C237" s="146"/>
      <c r="D237" s="146"/>
      <c r="E237" s="146"/>
      <c r="F237" s="146"/>
      <c r="G237" s="146"/>
      <c r="H237" s="146"/>
      <c r="I237" s="147"/>
      <c r="J237" s="148"/>
      <c r="K237" s="148"/>
      <c r="L237" s="148"/>
      <c r="M237" s="148"/>
      <c r="N237" s="147"/>
      <c r="O237" s="149"/>
      <c r="P237" s="149"/>
      <c r="Q237" s="149"/>
      <c r="R237" s="149"/>
      <c r="S237" s="149"/>
      <c r="T237" s="149"/>
      <c r="U237" s="149"/>
      <c r="V237" s="149"/>
      <c r="W237" s="146"/>
      <c r="X237" s="149"/>
      <c r="Y237" s="149"/>
      <c r="Z237" s="149"/>
      <c r="AA237" s="149"/>
      <c r="AB237" s="147"/>
      <c r="AC237" s="150"/>
      <c r="AD237" s="151"/>
      <c r="AE237" s="150"/>
      <c r="AF237" s="150"/>
      <c r="AG237" s="150"/>
      <c r="AH237" s="150"/>
      <c r="AI237" s="150"/>
      <c r="AJ237" s="150"/>
      <c r="AK237" s="150"/>
      <c r="AL237" s="150"/>
      <c r="AM237" s="150"/>
      <c r="AN237" s="150"/>
      <c r="AO237" s="151"/>
      <c r="AP237" s="150"/>
      <c r="AQ237" s="150"/>
      <c r="AR237" s="150"/>
      <c r="AS237" s="151"/>
      <c r="AT237" s="150"/>
      <c r="AU237" s="150"/>
      <c r="AV237" s="150"/>
      <c r="AW237" s="150"/>
      <c r="AX237" s="150"/>
      <c r="AY237" s="150"/>
      <c r="AZ237" s="151"/>
      <c r="BA237" s="150"/>
      <c r="BB237" s="150"/>
      <c r="BC237" s="150"/>
      <c r="BD237" s="150"/>
      <c r="BE237" s="151"/>
      <c r="BF237" s="150"/>
      <c r="BG237" s="150"/>
      <c r="BH237" s="151"/>
      <c r="BI237" s="151"/>
      <c r="BJ237" s="150"/>
      <c r="BK237" s="150"/>
      <c r="BL237" s="148"/>
      <c r="BM237" s="150"/>
      <c r="BN237" s="151"/>
      <c r="BO237" s="150"/>
      <c r="BP237" s="150"/>
      <c r="BQ237" s="148"/>
      <c r="BR237" s="151"/>
      <c r="BS237" s="151"/>
      <c r="BT237" s="151"/>
      <c r="BU237" s="148"/>
      <c r="BV237" s="147"/>
      <c r="BW237" s="147"/>
      <c r="BX237" s="147"/>
      <c r="BY237" s="152"/>
      <c r="BZ237" s="156"/>
      <c r="CA237" s="147"/>
      <c r="CB237" s="153"/>
      <c r="CC237" s="132"/>
      <c r="CD237" s="147"/>
      <c r="CE237" s="147"/>
      <c r="CF237" s="154"/>
      <c r="CG237" s="132"/>
      <c r="CH237" s="132"/>
      <c r="CI237" s="132"/>
      <c r="CJ237" s="132"/>
      <c r="CK237" s="132"/>
      <c r="CL237" s="132"/>
      <c r="CM237" s="132"/>
      <c r="CN237" s="132"/>
      <c r="CO237" s="132"/>
      <c r="CP237" s="132"/>
      <c r="CQ237" s="132"/>
      <c r="CR237" s="132"/>
      <c r="CS237" s="132"/>
      <c r="CT237" s="132"/>
      <c r="CU237" s="132"/>
      <c r="CV237" s="132"/>
      <c r="CW237" s="132"/>
      <c r="CX237" s="132"/>
      <c r="CY237" s="132"/>
      <c r="CZ237" s="132"/>
      <c r="DA237" s="132"/>
      <c r="DB237" s="132"/>
      <c r="DC237" s="132"/>
      <c r="DD237" s="132"/>
      <c r="DE237" s="132"/>
      <c r="DF237" s="132"/>
      <c r="DG237" s="132"/>
      <c r="DH237" s="132"/>
      <c r="DI237" s="132"/>
      <c r="DJ237" s="132"/>
      <c r="DK237" s="132"/>
      <c r="DL237" s="132"/>
      <c r="DM237" s="132"/>
      <c r="DN237" s="132"/>
      <c r="DO237" s="132"/>
      <c r="DP237" s="132"/>
      <c r="DQ237" s="132"/>
      <c r="DR237" s="132"/>
      <c r="DS237" s="132"/>
      <c r="DT237" s="132"/>
      <c r="DU237" s="132"/>
      <c r="DV237" s="132"/>
      <c r="DW237" s="132"/>
      <c r="DX237" s="132"/>
      <c r="DY237" s="132"/>
      <c r="DZ237" s="132"/>
      <c r="EA237" s="132"/>
      <c r="EB237" s="132"/>
      <c r="EC237" s="132"/>
      <c r="ED237" s="132"/>
      <c r="EE237" s="132"/>
      <c r="EF237" s="132"/>
      <c r="EG237" s="132"/>
      <c r="EH237" s="132"/>
      <c r="EI237" s="132"/>
      <c r="EJ237" s="132"/>
      <c r="EK237" s="132"/>
      <c r="EL237" s="132"/>
      <c r="EM237" s="132"/>
      <c r="EN237" s="132"/>
      <c r="EO237" s="132"/>
      <c r="EP237" s="132"/>
      <c r="EQ237" s="132"/>
      <c r="ER237" s="132"/>
      <c r="ES237" s="132"/>
      <c r="ET237" s="132"/>
      <c r="EU237" s="132"/>
      <c r="EV237" s="132"/>
      <c r="EW237" s="132"/>
      <c r="EX237" s="132"/>
      <c r="EY237" s="132"/>
      <c r="EZ237" s="132"/>
      <c r="FA237" s="132"/>
      <c r="FB237" s="132"/>
      <c r="FC237" s="132"/>
      <c r="FD237" s="132"/>
      <c r="FE237" s="132"/>
      <c r="FF237" s="132"/>
      <c r="FG237" s="132"/>
      <c r="FH237" s="132"/>
      <c r="FI237" s="132"/>
      <c r="FJ237" s="132"/>
      <c r="FK237" s="132"/>
      <c r="FL237" s="132"/>
      <c r="FM237" s="132"/>
      <c r="FN237" s="132"/>
      <c r="FO237" s="132"/>
      <c r="FP237" s="132"/>
      <c r="FQ237" s="132"/>
      <c r="FR237" s="132"/>
      <c r="FS237" s="132"/>
      <c r="FT237" s="132"/>
      <c r="FU237" s="132"/>
      <c r="FV237" s="132"/>
      <c r="FW237" s="132"/>
      <c r="FX237" s="132"/>
      <c r="FY237" s="132"/>
      <c r="FZ237" s="132"/>
      <c r="GA237" s="132"/>
      <c r="GB237" s="132"/>
      <c r="GC237" s="132"/>
      <c r="GD237" s="132"/>
      <c r="GE237" s="132"/>
      <c r="GF237" s="132"/>
      <c r="GG237" s="132"/>
      <c r="GH237" s="132"/>
      <c r="GI237" s="132"/>
      <c r="GJ237" s="132"/>
      <c r="GK237" s="132"/>
      <c r="GL237" s="132"/>
      <c r="GM237" s="132"/>
      <c r="GN237" s="132"/>
      <c r="GO237" s="132"/>
      <c r="GP237" s="132"/>
      <c r="GQ237" s="132"/>
      <c r="GR237" s="132"/>
      <c r="GS237" s="132"/>
      <c r="GT237" s="132"/>
      <c r="GU237" s="132"/>
      <c r="GV237" s="132"/>
      <c r="GW237" s="132"/>
      <c r="GX237" s="132"/>
      <c r="GY237" s="132"/>
      <c r="GZ237" s="132"/>
      <c r="HA237" s="132"/>
      <c r="HB237" s="132"/>
      <c r="HC237" s="132"/>
      <c r="HD237" s="132"/>
      <c r="HE237" s="132"/>
      <c r="HF237" s="132"/>
      <c r="HG237" s="132"/>
      <c r="HH237" s="132"/>
      <c r="HI237" s="132"/>
      <c r="HJ237" s="132"/>
      <c r="HK237" s="132"/>
      <c r="HL237" s="132"/>
    </row>
    <row r="238" spans="2:220" s="135" customFormat="1">
      <c r="B238" s="146"/>
      <c r="C238" s="146"/>
      <c r="D238" s="146"/>
      <c r="E238" s="146"/>
      <c r="F238" s="146"/>
      <c r="G238" s="146"/>
      <c r="H238" s="146"/>
      <c r="I238" s="147"/>
      <c r="J238" s="148"/>
      <c r="K238" s="148"/>
      <c r="L238" s="148"/>
      <c r="M238" s="148"/>
      <c r="N238" s="147"/>
      <c r="O238" s="149"/>
      <c r="P238" s="149"/>
      <c r="Q238" s="149"/>
      <c r="R238" s="149"/>
      <c r="S238" s="149"/>
      <c r="T238" s="149"/>
      <c r="U238" s="149"/>
      <c r="V238" s="149"/>
      <c r="W238" s="146"/>
      <c r="X238" s="149"/>
      <c r="Y238" s="149"/>
      <c r="Z238" s="149"/>
      <c r="AA238" s="149"/>
      <c r="AB238" s="147"/>
      <c r="AC238" s="150"/>
      <c r="AD238" s="151"/>
      <c r="AE238" s="150"/>
      <c r="AF238" s="150"/>
      <c r="AG238" s="150"/>
      <c r="AH238" s="150"/>
      <c r="AI238" s="150"/>
      <c r="AJ238" s="150"/>
      <c r="AK238" s="150"/>
      <c r="AL238" s="150"/>
      <c r="AM238" s="150"/>
      <c r="AN238" s="150"/>
      <c r="AO238" s="151"/>
      <c r="AP238" s="150"/>
      <c r="AQ238" s="150"/>
      <c r="AR238" s="150"/>
      <c r="AS238" s="151"/>
      <c r="AT238" s="150"/>
      <c r="AU238" s="150"/>
      <c r="AV238" s="150"/>
      <c r="AW238" s="150"/>
      <c r="AX238" s="150"/>
      <c r="AY238" s="150"/>
      <c r="AZ238" s="151"/>
      <c r="BA238" s="150"/>
      <c r="BB238" s="150"/>
      <c r="BC238" s="150"/>
      <c r="BD238" s="150"/>
      <c r="BE238" s="151"/>
      <c r="BF238" s="150"/>
      <c r="BG238" s="150"/>
      <c r="BH238" s="151"/>
      <c r="BI238" s="151"/>
      <c r="BJ238" s="150"/>
      <c r="BK238" s="150"/>
      <c r="BL238" s="148"/>
      <c r="BM238" s="150"/>
      <c r="BN238" s="151"/>
      <c r="BO238" s="150"/>
      <c r="BP238" s="150"/>
      <c r="BQ238" s="148"/>
      <c r="BR238" s="151"/>
      <c r="BS238" s="151"/>
      <c r="BT238" s="151"/>
      <c r="BU238" s="148"/>
      <c r="BV238" s="147"/>
      <c r="BW238" s="147"/>
      <c r="BX238" s="147"/>
      <c r="BY238" s="152"/>
      <c r="BZ238" s="156"/>
      <c r="CA238" s="147"/>
      <c r="CB238" s="153"/>
      <c r="CC238" s="132"/>
      <c r="CD238" s="147"/>
      <c r="CE238" s="147"/>
      <c r="CF238" s="154"/>
      <c r="CG238" s="132"/>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2"/>
      <c r="DI238" s="132"/>
      <c r="DJ238" s="132"/>
      <c r="DK238" s="132"/>
      <c r="DL238" s="132"/>
      <c r="DM238" s="132"/>
      <c r="DN238" s="132"/>
      <c r="DO238" s="132"/>
      <c r="DP238" s="132"/>
      <c r="DQ238" s="132"/>
      <c r="DR238" s="132"/>
      <c r="DS238" s="132"/>
      <c r="DT238" s="132"/>
      <c r="DU238" s="132"/>
      <c r="DV238" s="132"/>
      <c r="DW238" s="132"/>
      <c r="DX238" s="132"/>
      <c r="DY238" s="132"/>
      <c r="DZ238" s="132"/>
      <c r="EA238" s="132"/>
      <c r="EB238" s="132"/>
      <c r="EC238" s="132"/>
      <c r="ED238" s="132"/>
      <c r="EE238" s="132"/>
      <c r="EF238" s="132"/>
      <c r="EG238" s="132"/>
      <c r="EH238" s="132"/>
      <c r="EI238" s="132"/>
      <c r="EJ238" s="132"/>
      <c r="EK238" s="132"/>
      <c r="EL238" s="132"/>
      <c r="EM238" s="132"/>
      <c r="EN238" s="132"/>
      <c r="EO238" s="132"/>
      <c r="EP238" s="132"/>
      <c r="EQ238" s="132"/>
      <c r="ER238" s="132"/>
      <c r="ES238" s="132"/>
      <c r="ET238" s="132"/>
      <c r="EU238" s="132"/>
      <c r="EV238" s="132"/>
      <c r="EW238" s="132"/>
      <c r="EX238" s="132"/>
      <c r="EY238" s="132"/>
      <c r="EZ238" s="132"/>
      <c r="FA238" s="132"/>
      <c r="FB238" s="132"/>
      <c r="FC238" s="132"/>
      <c r="FD238" s="132"/>
      <c r="FE238" s="132"/>
      <c r="FF238" s="132"/>
      <c r="FG238" s="132"/>
      <c r="FH238" s="132"/>
      <c r="FI238" s="132"/>
      <c r="FJ238" s="132"/>
      <c r="FK238" s="132"/>
      <c r="FL238" s="132"/>
      <c r="FM238" s="132"/>
      <c r="FN238" s="132"/>
      <c r="FO238" s="132"/>
      <c r="FP238" s="132"/>
      <c r="FQ238" s="132"/>
      <c r="FR238" s="132"/>
      <c r="FS238" s="132"/>
      <c r="FT238" s="132"/>
      <c r="FU238" s="132"/>
      <c r="FV238" s="132"/>
      <c r="FW238" s="132"/>
      <c r="FX238" s="132"/>
      <c r="FY238" s="132"/>
      <c r="FZ238" s="132"/>
      <c r="GA238" s="132"/>
      <c r="GB238" s="132"/>
      <c r="GC238" s="132"/>
      <c r="GD238" s="132"/>
      <c r="GE238" s="132"/>
      <c r="GF238" s="132"/>
      <c r="GG238" s="132"/>
      <c r="GH238" s="132"/>
      <c r="GI238" s="132"/>
      <c r="GJ238" s="132"/>
      <c r="GK238" s="132"/>
      <c r="GL238" s="132"/>
      <c r="GM238" s="132"/>
      <c r="GN238" s="132"/>
      <c r="GO238" s="132"/>
      <c r="GP238" s="132"/>
      <c r="GQ238" s="132"/>
      <c r="GR238" s="132"/>
      <c r="GS238" s="132"/>
      <c r="GT238" s="132"/>
      <c r="GU238" s="132"/>
      <c r="GV238" s="132"/>
      <c r="GW238" s="132"/>
      <c r="GX238" s="132"/>
      <c r="GY238" s="132"/>
      <c r="GZ238" s="132"/>
      <c r="HA238" s="132"/>
      <c r="HB238" s="132"/>
      <c r="HC238" s="132"/>
      <c r="HD238" s="132"/>
      <c r="HE238" s="132"/>
      <c r="HF238" s="132"/>
      <c r="HG238" s="132"/>
      <c r="HH238" s="132"/>
      <c r="HI238" s="132"/>
      <c r="HJ238" s="132"/>
      <c r="HK238" s="132"/>
      <c r="HL238" s="132"/>
    </row>
    <row r="239" spans="2:220" s="135" customFormat="1">
      <c r="B239" s="146"/>
      <c r="C239" s="146"/>
      <c r="D239" s="146"/>
      <c r="E239" s="146"/>
      <c r="F239" s="146"/>
      <c r="G239" s="146"/>
      <c r="H239" s="146"/>
      <c r="I239" s="147"/>
      <c r="J239" s="148"/>
      <c r="K239" s="148"/>
      <c r="L239" s="148"/>
      <c r="M239" s="148"/>
      <c r="N239" s="147"/>
      <c r="O239" s="149"/>
      <c r="P239" s="149"/>
      <c r="Q239" s="149"/>
      <c r="R239" s="149"/>
      <c r="S239" s="149"/>
      <c r="T239" s="149"/>
      <c r="U239" s="149"/>
      <c r="V239" s="149"/>
      <c r="W239" s="146"/>
      <c r="X239" s="149"/>
      <c r="Y239" s="149"/>
      <c r="Z239" s="149"/>
      <c r="AA239" s="149"/>
      <c r="AB239" s="147"/>
      <c r="AC239" s="150"/>
      <c r="AD239" s="151"/>
      <c r="AE239" s="150"/>
      <c r="AF239" s="150"/>
      <c r="AG239" s="150"/>
      <c r="AH239" s="150"/>
      <c r="AI239" s="150"/>
      <c r="AJ239" s="150"/>
      <c r="AK239" s="150"/>
      <c r="AL239" s="150"/>
      <c r="AM239" s="150"/>
      <c r="AN239" s="150"/>
      <c r="AO239" s="151"/>
      <c r="AP239" s="150"/>
      <c r="AQ239" s="150"/>
      <c r="AR239" s="150"/>
      <c r="AS239" s="151"/>
      <c r="AT239" s="150"/>
      <c r="AU239" s="150"/>
      <c r="AV239" s="150"/>
      <c r="AW239" s="150"/>
      <c r="AX239" s="150"/>
      <c r="AY239" s="150"/>
      <c r="AZ239" s="151"/>
      <c r="BA239" s="150"/>
      <c r="BB239" s="150"/>
      <c r="BC239" s="150"/>
      <c r="BD239" s="150"/>
      <c r="BE239" s="151"/>
      <c r="BF239" s="150"/>
      <c r="BG239" s="150"/>
      <c r="BH239" s="151"/>
      <c r="BI239" s="151"/>
      <c r="BJ239" s="150"/>
      <c r="BK239" s="150"/>
      <c r="BL239" s="148"/>
      <c r="BM239" s="150"/>
      <c r="BN239" s="151"/>
      <c r="BO239" s="150"/>
      <c r="BP239" s="150"/>
      <c r="BQ239" s="148"/>
      <c r="BR239" s="151"/>
      <c r="BS239" s="151"/>
      <c r="BT239" s="151"/>
      <c r="BU239" s="148"/>
      <c r="BV239" s="147"/>
      <c r="BW239" s="147"/>
      <c r="BX239" s="147"/>
      <c r="BY239" s="152"/>
      <c r="BZ239" s="156"/>
      <c r="CA239" s="147"/>
      <c r="CB239" s="153"/>
      <c r="CC239" s="132"/>
      <c r="CD239" s="147"/>
      <c r="CE239" s="147"/>
      <c r="CF239" s="154"/>
      <c r="CG239" s="132"/>
      <c r="CH239" s="132"/>
      <c r="CI239" s="132"/>
      <c r="CJ239" s="132"/>
      <c r="CK239" s="132"/>
      <c r="CL239" s="132"/>
      <c r="CM239" s="132"/>
      <c r="CN239" s="132"/>
      <c r="CO239" s="132"/>
      <c r="CP239" s="132"/>
      <c r="CQ239" s="132"/>
      <c r="CR239" s="132"/>
      <c r="CS239" s="132"/>
      <c r="CT239" s="132"/>
      <c r="CU239" s="132"/>
      <c r="CV239" s="132"/>
      <c r="CW239" s="132"/>
      <c r="CX239" s="132"/>
      <c r="CY239" s="132"/>
      <c r="CZ239" s="132"/>
      <c r="DA239" s="132"/>
      <c r="DB239" s="132"/>
      <c r="DC239" s="132"/>
      <c r="DD239" s="132"/>
      <c r="DE239" s="132"/>
      <c r="DF239" s="132"/>
      <c r="DG239" s="132"/>
      <c r="DH239" s="132"/>
      <c r="DI239" s="132"/>
      <c r="DJ239" s="132"/>
      <c r="DK239" s="132"/>
      <c r="DL239" s="132"/>
      <c r="DM239" s="132"/>
      <c r="DN239" s="132"/>
      <c r="DO239" s="132"/>
      <c r="DP239" s="132"/>
      <c r="DQ239" s="132"/>
      <c r="DR239" s="132"/>
      <c r="DS239" s="132"/>
      <c r="DT239" s="132"/>
      <c r="DU239" s="132"/>
      <c r="DV239" s="132"/>
      <c r="DW239" s="132"/>
      <c r="DX239" s="132"/>
      <c r="DY239" s="132"/>
      <c r="DZ239" s="132"/>
      <c r="EA239" s="132"/>
      <c r="EB239" s="132"/>
      <c r="EC239" s="132"/>
      <c r="ED239" s="132"/>
      <c r="EE239" s="132"/>
      <c r="EF239" s="132"/>
      <c r="EG239" s="132"/>
      <c r="EH239" s="132"/>
      <c r="EI239" s="132"/>
      <c r="EJ239" s="132"/>
      <c r="EK239" s="132"/>
      <c r="EL239" s="132"/>
      <c r="EM239" s="132"/>
      <c r="EN239" s="132"/>
      <c r="EO239" s="132"/>
      <c r="EP239" s="132"/>
      <c r="EQ239" s="132"/>
      <c r="ER239" s="132"/>
      <c r="ES239" s="132"/>
      <c r="ET239" s="132"/>
      <c r="EU239" s="132"/>
      <c r="EV239" s="132"/>
      <c r="EW239" s="132"/>
      <c r="EX239" s="132"/>
      <c r="EY239" s="132"/>
      <c r="EZ239" s="132"/>
      <c r="FA239" s="132"/>
      <c r="FB239" s="132"/>
      <c r="FC239" s="132"/>
      <c r="FD239" s="132"/>
      <c r="FE239" s="132"/>
      <c r="FF239" s="132"/>
      <c r="FG239" s="132"/>
      <c r="FH239" s="132"/>
      <c r="FI239" s="132"/>
      <c r="FJ239" s="132"/>
      <c r="FK239" s="132"/>
      <c r="FL239" s="132"/>
      <c r="FM239" s="132"/>
      <c r="FN239" s="132"/>
      <c r="FO239" s="132"/>
      <c r="FP239" s="132"/>
      <c r="FQ239" s="132"/>
      <c r="FR239" s="132"/>
      <c r="FS239" s="132"/>
      <c r="FT239" s="132"/>
      <c r="FU239" s="132"/>
      <c r="FV239" s="132"/>
      <c r="FW239" s="132"/>
      <c r="FX239" s="132"/>
      <c r="FY239" s="132"/>
      <c r="FZ239" s="132"/>
      <c r="GA239" s="132"/>
      <c r="GB239" s="132"/>
      <c r="GC239" s="132"/>
      <c r="GD239" s="132"/>
      <c r="GE239" s="132"/>
      <c r="GF239" s="132"/>
      <c r="GG239" s="132"/>
      <c r="GH239" s="132"/>
      <c r="GI239" s="132"/>
      <c r="GJ239" s="132"/>
      <c r="GK239" s="132"/>
      <c r="GL239" s="132"/>
      <c r="GM239" s="132"/>
      <c r="GN239" s="132"/>
      <c r="GO239" s="132"/>
      <c r="GP239" s="132"/>
      <c r="GQ239" s="132"/>
      <c r="GR239" s="132"/>
      <c r="GS239" s="132"/>
      <c r="GT239" s="132"/>
      <c r="GU239" s="132"/>
      <c r="GV239" s="132"/>
      <c r="GW239" s="132"/>
      <c r="GX239" s="132"/>
      <c r="GY239" s="132"/>
      <c r="GZ239" s="132"/>
      <c r="HA239" s="132"/>
      <c r="HB239" s="132"/>
      <c r="HC239" s="132"/>
      <c r="HD239" s="132"/>
      <c r="HE239" s="132"/>
      <c r="HF239" s="132"/>
      <c r="HG239" s="132"/>
      <c r="HH239" s="132"/>
      <c r="HI239" s="132"/>
      <c r="HJ239" s="132"/>
      <c r="HK239" s="132"/>
      <c r="HL239" s="132"/>
    </row>
    <row r="240" spans="2:220" s="135" customFormat="1">
      <c r="B240" s="146"/>
      <c r="C240" s="146"/>
      <c r="D240" s="146"/>
      <c r="E240" s="146"/>
      <c r="F240" s="146"/>
      <c r="G240" s="146"/>
      <c r="H240" s="146"/>
      <c r="I240" s="147"/>
      <c r="J240" s="148"/>
      <c r="K240" s="148"/>
      <c r="L240" s="148"/>
      <c r="M240" s="148"/>
      <c r="N240" s="147"/>
      <c r="O240" s="149"/>
      <c r="P240" s="149"/>
      <c r="Q240" s="149"/>
      <c r="R240" s="149"/>
      <c r="S240" s="149"/>
      <c r="T240" s="149"/>
      <c r="U240" s="149"/>
      <c r="V240" s="149"/>
      <c r="W240" s="146"/>
      <c r="X240" s="149"/>
      <c r="Y240" s="149"/>
      <c r="Z240" s="149"/>
      <c r="AA240" s="149"/>
      <c r="AB240" s="147"/>
      <c r="AC240" s="150"/>
      <c r="AD240" s="151"/>
      <c r="AE240" s="150"/>
      <c r="AF240" s="150"/>
      <c r="AG240" s="150"/>
      <c r="AH240" s="150"/>
      <c r="AI240" s="150"/>
      <c r="AJ240" s="150"/>
      <c r="AK240" s="150"/>
      <c r="AL240" s="150"/>
      <c r="AM240" s="150"/>
      <c r="AN240" s="150"/>
      <c r="AO240" s="151"/>
      <c r="AP240" s="150"/>
      <c r="AQ240" s="150"/>
      <c r="AR240" s="150"/>
      <c r="AS240" s="151"/>
      <c r="AT240" s="150"/>
      <c r="AU240" s="150"/>
      <c r="AV240" s="150"/>
      <c r="AW240" s="150"/>
      <c r="AX240" s="150"/>
      <c r="AY240" s="150"/>
      <c r="AZ240" s="151"/>
      <c r="BA240" s="150"/>
      <c r="BB240" s="150"/>
      <c r="BC240" s="150"/>
      <c r="BD240" s="150"/>
      <c r="BE240" s="151"/>
      <c r="BF240" s="150"/>
      <c r="BG240" s="150"/>
      <c r="BH240" s="151"/>
      <c r="BI240" s="151"/>
      <c r="BJ240" s="150"/>
      <c r="BK240" s="150"/>
      <c r="BL240" s="148"/>
      <c r="BM240" s="150"/>
      <c r="BN240" s="151"/>
      <c r="BO240" s="150"/>
      <c r="BP240" s="150"/>
      <c r="BQ240" s="148"/>
      <c r="BR240" s="151"/>
      <c r="BS240" s="151"/>
      <c r="BT240" s="151"/>
      <c r="BU240" s="148"/>
      <c r="BV240" s="147"/>
      <c r="BW240" s="147"/>
      <c r="BX240" s="147"/>
      <c r="BY240" s="152"/>
      <c r="BZ240" s="156"/>
      <c r="CA240" s="147"/>
      <c r="CB240" s="153"/>
      <c r="CC240" s="132"/>
      <c r="CD240" s="147"/>
      <c r="CE240" s="147"/>
      <c r="CF240" s="154"/>
      <c r="CG240" s="132"/>
      <c r="CH240" s="132"/>
      <c r="CI240" s="132"/>
      <c r="CJ240" s="132"/>
      <c r="CK240" s="132"/>
      <c r="CL240" s="132"/>
      <c r="CM240" s="132"/>
      <c r="CN240" s="132"/>
      <c r="CO240" s="132"/>
      <c r="CP240" s="132"/>
      <c r="CQ240" s="132"/>
      <c r="CR240" s="132"/>
      <c r="CS240" s="132"/>
      <c r="CT240" s="132"/>
      <c r="CU240" s="132"/>
      <c r="CV240" s="132"/>
      <c r="CW240" s="132"/>
      <c r="CX240" s="132"/>
      <c r="CY240" s="132"/>
      <c r="CZ240" s="132"/>
      <c r="DA240" s="132"/>
      <c r="DB240" s="132"/>
      <c r="DC240" s="132"/>
      <c r="DD240" s="132"/>
      <c r="DE240" s="132"/>
      <c r="DF240" s="132"/>
      <c r="DG240" s="132"/>
      <c r="DH240" s="132"/>
      <c r="DI240" s="132"/>
      <c r="DJ240" s="132"/>
      <c r="DK240" s="132"/>
      <c r="DL240" s="132"/>
      <c r="DM240" s="132"/>
      <c r="DN240" s="132"/>
      <c r="DO240" s="132"/>
      <c r="DP240" s="132"/>
      <c r="DQ240" s="132"/>
      <c r="DR240" s="132"/>
      <c r="DS240" s="132"/>
      <c r="DT240" s="132"/>
      <c r="DU240" s="132"/>
      <c r="DV240" s="132"/>
      <c r="DW240" s="132"/>
      <c r="DX240" s="132"/>
      <c r="DY240" s="132"/>
      <c r="DZ240" s="132"/>
      <c r="EA240" s="132"/>
      <c r="EB240" s="132"/>
      <c r="EC240" s="132"/>
      <c r="ED240" s="132"/>
      <c r="EE240" s="132"/>
      <c r="EF240" s="132"/>
      <c r="EG240" s="132"/>
      <c r="EH240" s="132"/>
      <c r="EI240" s="132"/>
      <c r="EJ240" s="132"/>
      <c r="EK240" s="132"/>
      <c r="EL240" s="132"/>
      <c r="EM240" s="132"/>
      <c r="EN240" s="132"/>
      <c r="EO240" s="132"/>
      <c r="EP240" s="132"/>
      <c r="EQ240" s="132"/>
      <c r="ER240" s="132"/>
      <c r="ES240" s="132"/>
      <c r="ET240" s="132"/>
      <c r="EU240" s="132"/>
      <c r="EV240" s="132"/>
      <c r="EW240" s="132"/>
      <c r="EX240" s="132"/>
      <c r="EY240" s="132"/>
      <c r="EZ240" s="132"/>
      <c r="FA240" s="132"/>
      <c r="FB240" s="132"/>
      <c r="FC240" s="132"/>
      <c r="FD240" s="132"/>
      <c r="FE240" s="132"/>
      <c r="FF240" s="132"/>
      <c r="FG240" s="132"/>
      <c r="FH240" s="132"/>
      <c r="FI240" s="132"/>
      <c r="FJ240" s="132"/>
      <c r="FK240" s="132"/>
      <c r="FL240" s="132"/>
      <c r="FM240" s="132"/>
      <c r="FN240" s="132"/>
      <c r="FO240" s="132"/>
      <c r="FP240" s="132"/>
      <c r="FQ240" s="132"/>
      <c r="FR240" s="132"/>
      <c r="FS240" s="132"/>
      <c r="FT240" s="132"/>
      <c r="FU240" s="132"/>
      <c r="FV240" s="132"/>
      <c r="FW240" s="132"/>
      <c r="FX240" s="132"/>
      <c r="FY240" s="132"/>
      <c r="FZ240" s="132"/>
      <c r="GA240" s="132"/>
      <c r="GB240" s="132"/>
      <c r="GC240" s="132"/>
      <c r="GD240" s="132"/>
      <c r="GE240" s="132"/>
      <c r="GF240" s="132"/>
      <c r="GG240" s="132"/>
      <c r="GH240" s="132"/>
      <c r="GI240" s="132"/>
      <c r="GJ240" s="132"/>
      <c r="GK240" s="132"/>
      <c r="GL240" s="132"/>
      <c r="GM240" s="132"/>
      <c r="GN240" s="132"/>
      <c r="GO240" s="132"/>
      <c r="GP240" s="132"/>
      <c r="GQ240" s="132"/>
      <c r="GR240" s="132"/>
      <c r="GS240" s="132"/>
      <c r="GT240" s="132"/>
      <c r="GU240" s="132"/>
      <c r="GV240" s="132"/>
      <c r="GW240" s="132"/>
      <c r="GX240" s="132"/>
      <c r="GY240" s="132"/>
      <c r="GZ240" s="132"/>
      <c r="HA240" s="132"/>
      <c r="HB240" s="132"/>
      <c r="HC240" s="132"/>
      <c r="HD240" s="132"/>
      <c r="HE240" s="132"/>
      <c r="HF240" s="132"/>
      <c r="HG240" s="132"/>
      <c r="HH240" s="132"/>
      <c r="HI240" s="132"/>
      <c r="HJ240" s="132"/>
      <c r="HK240" s="132"/>
      <c r="HL240" s="132"/>
    </row>
    <row r="241" spans="2:220" s="135" customFormat="1">
      <c r="B241" s="146"/>
      <c r="C241" s="146"/>
      <c r="D241" s="146"/>
      <c r="E241" s="146"/>
      <c r="F241" s="146"/>
      <c r="G241" s="146"/>
      <c r="H241" s="146"/>
      <c r="I241" s="147"/>
      <c r="J241" s="148"/>
      <c r="K241" s="148"/>
      <c r="L241" s="148"/>
      <c r="M241" s="148"/>
      <c r="N241" s="147"/>
      <c r="O241" s="149"/>
      <c r="P241" s="149"/>
      <c r="Q241" s="149"/>
      <c r="R241" s="149"/>
      <c r="S241" s="149"/>
      <c r="T241" s="149"/>
      <c r="U241" s="149"/>
      <c r="V241" s="149"/>
      <c r="W241" s="146"/>
      <c r="X241" s="149"/>
      <c r="Y241" s="149"/>
      <c r="Z241" s="149"/>
      <c r="AA241" s="149"/>
      <c r="AB241" s="147"/>
      <c r="AC241" s="150"/>
      <c r="AD241" s="151"/>
      <c r="AE241" s="150"/>
      <c r="AF241" s="150"/>
      <c r="AG241" s="150"/>
      <c r="AH241" s="150"/>
      <c r="AI241" s="150"/>
      <c r="AJ241" s="150"/>
      <c r="AK241" s="150"/>
      <c r="AL241" s="150"/>
      <c r="AM241" s="150"/>
      <c r="AN241" s="150"/>
      <c r="AO241" s="151"/>
      <c r="AP241" s="150"/>
      <c r="AQ241" s="150"/>
      <c r="AR241" s="150"/>
      <c r="AS241" s="151"/>
      <c r="AT241" s="150"/>
      <c r="AU241" s="150"/>
      <c r="AV241" s="150"/>
      <c r="AW241" s="150"/>
      <c r="AX241" s="150"/>
      <c r="AY241" s="150"/>
      <c r="AZ241" s="151"/>
      <c r="BA241" s="150"/>
      <c r="BB241" s="150"/>
      <c r="BC241" s="150"/>
      <c r="BD241" s="150"/>
      <c r="BE241" s="151"/>
      <c r="BF241" s="150"/>
      <c r="BG241" s="150"/>
      <c r="BH241" s="151"/>
      <c r="BI241" s="151"/>
      <c r="BJ241" s="150"/>
      <c r="BK241" s="150"/>
      <c r="BL241" s="148"/>
      <c r="BM241" s="150"/>
      <c r="BN241" s="151"/>
      <c r="BO241" s="150"/>
      <c r="BP241" s="150"/>
      <c r="BQ241" s="148"/>
      <c r="BR241" s="151"/>
      <c r="BS241" s="151"/>
      <c r="BT241" s="151"/>
      <c r="BU241" s="148"/>
      <c r="BV241" s="147"/>
      <c r="BW241" s="147"/>
      <c r="BX241" s="147"/>
      <c r="BY241" s="152"/>
      <c r="BZ241" s="156"/>
      <c r="CA241" s="147"/>
      <c r="CB241" s="153"/>
      <c r="CC241" s="132"/>
      <c r="CD241" s="147"/>
      <c r="CE241" s="147"/>
      <c r="CF241" s="154"/>
      <c r="CG241" s="132"/>
      <c r="CH241" s="132"/>
      <c r="CI241" s="132"/>
      <c r="CJ241" s="132"/>
      <c r="CK241" s="132"/>
      <c r="CL241" s="132"/>
      <c r="CM241" s="132"/>
      <c r="CN241" s="132"/>
      <c r="CO241" s="132"/>
      <c r="CP241" s="132"/>
      <c r="CQ241" s="132"/>
      <c r="CR241" s="132"/>
      <c r="CS241" s="132"/>
      <c r="CT241" s="132"/>
      <c r="CU241" s="132"/>
      <c r="CV241" s="132"/>
      <c r="CW241" s="132"/>
      <c r="CX241" s="132"/>
      <c r="CY241" s="132"/>
      <c r="CZ241" s="132"/>
      <c r="DA241" s="132"/>
      <c r="DB241" s="132"/>
      <c r="DC241" s="132"/>
      <c r="DD241" s="132"/>
      <c r="DE241" s="132"/>
      <c r="DF241" s="132"/>
      <c r="DG241" s="132"/>
      <c r="DH241" s="132"/>
      <c r="DI241" s="132"/>
      <c r="DJ241" s="132"/>
      <c r="DK241" s="132"/>
      <c r="DL241" s="132"/>
      <c r="DM241" s="132"/>
      <c r="DN241" s="132"/>
      <c r="DO241" s="132"/>
      <c r="DP241" s="132"/>
      <c r="DQ241" s="132"/>
      <c r="DR241" s="132"/>
      <c r="DS241" s="132"/>
      <c r="DT241" s="132"/>
      <c r="DU241" s="132"/>
      <c r="DV241" s="132"/>
      <c r="DW241" s="132"/>
      <c r="DX241" s="132"/>
      <c r="DY241" s="132"/>
      <c r="DZ241" s="132"/>
      <c r="EA241" s="132"/>
      <c r="EB241" s="132"/>
      <c r="EC241" s="132"/>
      <c r="ED241" s="132"/>
      <c r="EE241" s="132"/>
      <c r="EF241" s="132"/>
      <c r="EG241" s="132"/>
      <c r="EH241" s="132"/>
      <c r="EI241" s="132"/>
      <c r="EJ241" s="132"/>
      <c r="EK241" s="132"/>
      <c r="EL241" s="132"/>
      <c r="EM241" s="132"/>
      <c r="EN241" s="132"/>
      <c r="EO241" s="132"/>
      <c r="EP241" s="132"/>
      <c r="EQ241" s="132"/>
      <c r="ER241" s="132"/>
      <c r="ES241" s="132"/>
      <c r="ET241" s="132"/>
      <c r="EU241" s="132"/>
      <c r="EV241" s="132"/>
      <c r="EW241" s="132"/>
      <c r="EX241" s="132"/>
      <c r="EY241" s="132"/>
      <c r="EZ241" s="132"/>
      <c r="FA241" s="132"/>
      <c r="FB241" s="132"/>
      <c r="FC241" s="132"/>
      <c r="FD241" s="132"/>
      <c r="FE241" s="132"/>
      <c r="FF241" s="132"/>
      <c r="FG241" s="132"/>
      <c r="FH241" s="132"/>
      <c r="FI241" s="132"/>
      <c r="FJ241" s="132"/>
      <c r="FK241" s="132"/>
      <c r="FL241" s="132"/>
      <c r="FM241" s="132"/>
      <c r="FN241" s="132"/>
      <c r="FO241" s="132"/>
      <c r="FP241" s="132"/>
      <c r="FQ241" s="132"/>
      <c r="FR241" s="132"/>
      <c r="FS241" s="132"/>
      <c r="FT241" s="132"/>
      <c r="FU241" s="132"/>
      <c r="FV241" s="132"/>
      <c r="FW241" s="132"/>
      <c r="FX241" s="132"/>
      <c r="FY241" s="132"/>
      <c r="FZ241" s="132"/>
      <c r="GA241" s="132"/>
      <c r="GB241" s="132"/>
      <c r="GC241" s="132"/>
      <c r="GD241" s="132"/>
      <c r="GE241" s="132"/>
      <c r="GF241" s="132"/>
      <c r="GG241" s="132"/>
      <c r="GH241" s="132"/>
      <c r="GI241" s="132"/>
      <c r="GJ241" s="132"/>
      <c r="GK241" s="132"/>
      <c r="GL241" s="132"/>
      <c r="GM241" s="132"/>
      <c r="GN241" s="132"/>
      <c r="GO241" s="132"/>
      <c r="GP241" s="132"/>
      <c r="GQ241" s="132"/>
      <c r="GR241" s="132"/>
      <c r="GS241" s="132"/>
      <c r="GT241" s="132"/>
      <c r="GU241" s="132"/>
      <c r="GV241" s="132"/>
      <c r="GW241" s="132"/>
      <c r="GX241" s="132"/>
      <c r="GY241" s="132"/>
      <c r="GZ241" s="132"/>
      <c r="HA241" s="132"/>
      <c r="HB241" s="132"/>
      <c r="HC241" s="132"/>
      <c r="HD241" s="132"/>
      <c r="HE241" s="132"/>
      <c r="HF241" s="132"/>
      <c r="HG241" s="132"/>
      <c r="HH241" s="132"/>
      <c r="HI241" s="132"/>
      <c r="HJ241" s="132"/>
      <c r="HK241" s="132"/>
      <c r="HL241" s="132"/>
    </row>
    <row r="242" spans="2:220" s="135" customFormat="1">
      <c r="B242" s="146"/>
      <c r="C242" s="146"/>
      <c r="D242" s="146"/>
      <c r="E242" s="146"/>
      <c r="F242" s="146"/>
      <c r="G242" s="146"/>
      <c r="H242" s="146"/>
      <c r="I242" s="147"/>
      <c r="J242" s="148"/>
      <c r="K242" s="148"/>
      <c r="L242" s="148"/>
      <c r="M242" s="148"/>
      <c r="N242" s="147"/>
      <c r="O242" s="149"/>
      <c r="P242" s="149"/>
      <c r="Q242" s="149"/>
      <c r="R242" s="149"/>
      <c r="S242" s="149"/>
      <c r="T242" s="149"/>
      <c r="U242" s="149"/>
      <c r="V242" s="149"/>
      <c r="W242" s="146"/>
      <c r="X242" s="149"/>
      <c r="Y242" s="149"/>
      <c r="Z242" s="149"/>
      <c r="AA242" s="149"/>
      <c r="AB242" s="147"/>
      <c r="AC242" s="150"/>
      <c r="AD242" s="151"/>
      <c r="AE242" s="150"/>
      <c r="AF242" s="150"/>
      <c r="AG242" s="150"/>
      <c r="AH242" s="150"/>
      <c r="AI242" s="150"/>
      <c r="AJ242" s="150"/>
      <c r="AK242" s="150"/>
      <c r="AL242" s="150"/>
      <c r="AM242" s="150"/>
      <c r="AN242" s="150"/>
      <c r="AO242" s="151"/>
      <c r="AP242" s="150"/>
      <c r="AQ242" s="150"/>
      <c r="AR242" s="150"/>
      <c r="AS242" s="151"/>
      <c r="AT242" s="150"/>
      <c r="AU242" s="150"/>
      <c r="AV242" s="150"/>
      <c r="AW242" s="150"/>
      <c r="AX242" s="150"/>
      <c r="AY242" s="150"/>
      <c r="AZ242" s="151"/>
      <c r="BA242" s="150"/>
      <c r="BB242" s="150"/>
      <c r="BC242" s="150"/>
      <c r="BD242" s="150"/>
      <c r="BE242" s="151"/>
      <c r="BF242" s="150"/>
      <c r="BG242" s="150"/>
      <c r="BH242" s="151"/>
      <c r="BI242" s="151"/>
      <c r="BJ242" s="150"/>
      <c r="BK242" s="150"/>
      <c r="BL242" s="148"/>
      <c r="BM242" s="150"/>
      <c r="BN242" s="151"/>
      <c r="BO242" s="150"/>
      <c r="BP242" s="150"/>
      <c r="BQ242" s="148"/>
      <c r="BR242" s="151"/>
      <c r="BS242" s="151"/>
      <c r="BT242" s="151"/>
      <c r="BU242" s="148"/>
      <c r="BV242" s="147"/>
      <c r="BW242" s="147"/>
      <c r="BX242" s="147"/>
      <c r="BY242" s="152"/>
      <c r="BZ242" s="156"/>
      <c r="CA242" s="147"/>
      <c r="CB242" s="153"/>
      <c r="CC242" s="132"/>
      <c r="CD242" s="147"/>
      <c r="CE242" s="147"/>
      <c r="CF242" s="154"/>
      <c r="CG242" s="132"/>
      <c r="CH242" s="132"/>
      <c r="CI242" s="132"/>
      <c r="CJ242" s="132"/>
      <c r="CK242" s="132"/>
      <c r="CL242" s="132"/>
      <c r="CM242" s="132"/>
      <c r="CN242" s="132"/>
      <c r="CO242" s="132"/>
      <c r="CP242" s="132"/>
      <c r="CQ242" s="132"/>
      <c r="CR242" s="132"/>
      <c r="CS242" s="132"/>
      <c r="CT242" s="132"/>
      <c r="CU242" s="132"/>
      <c r="CV242" s="132"/>
      <c r="CW242" s="132"/>
      <c r="CX242" s="132"/>
      <c r="CY242" s="132"/>
      <c r="CZ242" s="132"/>
      <c r="DA242" s="132"/>
      <c r="DB242" s="132"/>
      <c r="DC242" s="132"/>
      <c r="DD242" s="132"/>
      <c r="DE242" s="132"/>
      <c r="DF242" s="132"/>
      <c r="DG242" s="132"/>
      <c r="DH242" s="132"/>
      <c r="DI242" s="132"/>
      <c r="DJ242" s="132"/>
      <c r="DK242" s="132"/>
      <c r="DL242" s="132"/>
      <c r="DM242" s="132"/>
      <c r="DN242" s="132"/>
      <c r="DO242" s="132"/>
      <c r="DP242" s="132"/>
      <c r="DQ242" s="132"/>
      <c r="DR242" s="132"/>
      <c r="DS242" s="132"/>
      <c r="DT242" s="132"/>
      <c r="DU242" s="132"/>
      <c r="DV242" s="132"/>
      <c r="DW242" s="132"/>
      <c r="DX242" s="132"/>
      <c r="DY242" s="132"/>
      <c r="DZ242" s="132"/>
      <c r="EA242" s="132"/>
      <c r="EB242" s="132"/>
      <c r="EC242" s="132"/>
      <c r="ED242" s="132"/>
      <c r="EE242" s="132"/>
      <c r="EF242" s="132"/>
      <c r="EG242" s="132"/>
      <c r="EH242" s="132"/>
      <c r="EI242" s="132"/>
      <c r="EJ242" s="132"/>
      <c r="EK242" s="132"/>
      <c r="EL242" s="132"/>
      <c r="EM242" s="132"/>
      <c r="EN242" s="132"/>
      <c r="EO242" s="132"/>
      <c r="EP242" s="132"/>
      <c r="EQ242" s="132"/>
      <c r="ER242" s="132"/>
      <c r="ES242" s="132"/>
      <c r="ET242" s="132"/>
      <c r="EU242" s="132"/>
      <c r="EV242" s="132"/>
      <c r="EW242" s="132"/>
      <c r="EX242" s="132"/>
      <c r="EY242" s="132"/>
      <c r="EZ242" s="132"/>
      <c r="FA242" s="132"/>
      <c r="FB242" s="132"/>
      <c r="FC242" s="132"/>
      <c r="FD242" s="132"/>
      <c r="FE242" s="132"/>
      <c r="FF242" s="132"/>
      <c r="FG242" s="132"/>
      <c r="FH242" s="132"/>
      <c r="FI242" s="132"/>
      <c r="FJ242" s="132"/>
      <c r="FK242" s="132"/>
      <c r="FL242" s="132"/>
      <c r="FM242" s="132"/>
      <c r="FN242" s="132"/>
      <c r="FO242" s="132"/>
      <c r="FP242" s="132"/>
      <c r="FQ242" s="132"/>
      <c r="FR242" s="132"/>
      <c r="FS242" s="132"/>
      <c r="FT242" s="132"/>
      <c r="FU242" s="132"/>
      <c r="FV242" s="132"/>
      <c r="FW242" s="132"/>
      <c r="FX242" s="132"/>
      <c r="FY242" s="132"/>
      <c r="FZ242" s="132"/>
      <c r="GA242" s="132"/>
      <c r="GB242" s="132"/>
      <c r="GC242" s="132"/>
      <c r="GD242" s="132"/>
      <c r="GE242" s="132"/>
      <c r="GF242" s="132"/>
      <c r="GG242" s="132"/>
      <c r="GH242" s="132"/>
      <c r="GI242" s="132"/>
      <c r="GJ242" s="132"/>
      <c r="GK242" s="132"/>
      <c r="GL242" s="132"/>
      <c r="GM242" s="132"/>
      <c r="GN242" s="132"/>
      <c r="GO242" s="132"/>
      <c r="GP242" s="132"/>
      <c r="GQ242" s="132"/>
      <c r="GR242" s="132"/>
      <c r="GS242" s="132"/>
      <c r="GT242" s="132"/>
      <c r="GU242" s="132"/>
      <c r="GV242" s="132"/>
      <c r="GW242" s="132"/>
      <c r="GX242" s="132"/>
      <c r="GY242" s="132"/>
      <c r="GZ242" s="132"/>
      <c r="HA242" s="132"/>
      <c r="HB242" s="132"/>
      <c r="HC242" s="132"/>
      <c r="HD242" s="132"/>
      <c r="HE242" s="132"/>
      <c r="HF242" s="132"/>
      <c r="HG242" s="132"/>
      <c r="HH242" s="132"/>
      <c r="HI242" s="132"/>
      <c r="HJ242" s="132"/>
      <c r="HK242" s="132"/>
      <c r="HL242" s="132"/>
    </row>
    <row r="243" spans="2:220" s="135" customFormat="1">
      <c r="B243" s="146"/>
      <c r="C243" s="146"/>
      <c r="D243" s="146"/>
      <c r="E243" s="146"/>
      <c r="F243" s="146"/>
      <c r="G243" s="146"/>
      <c r="H243" s="146"/>
      <c r="I243" s="147"/>
      <c r="J243" s="148"/>
      <c r="K243" s="148"/>
      <c r="L243" s="148"/>
      <c r="M243" s="148"/>
      <c r="N243" s="147"/>
      <c r="O243" s="149"/>
      <c r="P243" s="149"/>
      <c r="Q243" s="149"/>
      <c r="R243" s="149"/>
      <c r="S243" s="149"/>
      <c r="T243" s="149"/>
      <c r="U243" s="149"/>
      <c r="V243" s="149"/>
      <c r="W243" s="146"/>
      <c r="X243" s="149"/>
      <c r="Y243" s="149"/>
      <c r="Z243" s="149"/>
      <c r="AA243" s="149"/>
      <c r="AB243" s="147"/>
      <c r="AC243" s="150"/>
      <c r="AD243" s="151"/>
      <c r="AE243" s="150"/>
      <c r="AF243" s="150"/>
      <c r="AG243" s="150"/>
      <c r="AH243" s="150"/>
      <c r="AI243" s="150"/>
      <c r="AJ243" s="150"/>
      <c r="AK243" s="150"/>
      <c r="AL243" s="150"/>
      <c r="AM243" s="150"/>
      <c r="AN243" s="150"/>
      <c r="AO243" s="151"/>
      <c r="AP243" s="150"/>
      <c r="AQ243" s="150"/>
      <c r="AR243" s="150"/>
      <c r="AS243" s="151"/>
      <c r="AT243" s="150"/>
      <c r="AU243" s="150"/>
      <c r="AV243" s="150"/>
      <c r="AW243" s="150"/>
      <c r="AX243" s="150"/>
      <c r="AY243" s="150"/>
      <c r="AZ243" s="151"/>
      <c r="BA243" s="150"/>
      <c r="BB243" s="150"/>
      <c r="BC243" s="150"/>
      <c r="BD243" s="150"/>
      <c r="BE243" s="151"/>
      <c r="BF243" s="150"/>
      <c r="BG243" s="150"/>
      <c r="BH243" s="151"/>
      <c r="BI243" s="151"/>
      <c r="BJ243" s="150"/>
      <c r="BK243" s="150"/>
      <c r="BL243" s="148"/>
      <c r="BM243" s="150"/>
      <c r="BN243" s="151"/>
      <c r="BO243" s="150"/>
      <c r="BP243" s="150"/>
      <c r="BQ243" s="148"/>
      <c r="BR243" s="151"/>
      <c r="BS243" s="151"/>
      <c r="BT243" s="151"/>
      <c r="BU243" s="148"/>
      <c r="BV243" s="147"/>
      <c r="BW243" s="147"/>
      <c r="BX243" s="147"/>
      <c r="BY243" s="152"/>
      <c r="BZ243" s="156"/>
      <c r="CA243" s="147"/>
      <c r="CB243" s="153"/>
      <c r="CC243" s="132"/>
      <c r="CD243" s="147"/>
      <c r="CE243" s="147"/>
      <c r="CF243" s="154"/>
      <c r="CG243" s="132"/>
      <c r="CH243" s="132"/>
      <c r="CI243" s="132"/>
      <c r="CJ243" s="132"/>
      <c r="CK243" s="132"/>
      <c r="CL243" s="132"/>
      <c r="CM243" s="132"/>
      <c r="CN243" s="132"/>
      <c r="CO243" s="132"/>
      <c r="CP243" s="132"/>
      <c r="CQ243" s="132"/>
      <c r="CR243" s="132"/>
      <c r="CS243" s="132"/>
      <c r="CT243" s="132"/>
      <c r="CU243" s="132"/>
      <c r="CV243" s="132"/>
      <c r="CW243" s="132"/>
      <c r="CX243" s="132"/>
      <c r="CY243" s="132"/>
      <c r="CZ243" s="132"/>
      <c r="DA243" s="132"/>
      <c r="DB243" s="132"/>
      <c r="DC243" s="132"/>
      <c r="DD243" s="132"/>
      <c r="DE243" s="132"/>
      <c r="DF243" s="132"/>
      <c r="DG243" s="132"/>
      <c r="DH243" s="132"/>
      <c r="DI243" s="132"/>
      <c r="DJ243" s="132"/>
      <c r="DK243" s="132"/>
      <c r="DL243" s="132"/>
      <c r="DM243" s="132"/>
      <c r="DN243" s="132"/>
      <c r="DO243" s="132"/>
      <c r="DP243" s="132"/>
      <c r="DQ243" s="132"/>
      <c r="DR243" s="132"/>
      <c r="DS243" s="132"/>
      <c r="DT243" s="132"/>
      <c r="DU243" s="132"/>
      <c r="DV243" s="132"/>
      <c r="DW243" s="132"/>
      <c r="DX243" s="132"/>
      <c r="DY243" s="132"/>
      <c r="DZ243" s="132"/>
      <c r="EA243" s="132"/>
      <c r="EB243" s="132"/>
      <c r="EC243" s="132"/>
      <c r="ED243" s="132"/>
      <c r="EE243" s="132"/>
      <c r="EF243" s="132"/>
      <c r="EG243" s="132"/>
      <c r="EH243" s="132"/>
      <c r="EI243" s="132"/>
      <c r="EJ243" s="132"/>
      <c r="EK243" s="132"/>
      <c r="EL243" s="132"/>
      <c r="EM243" s="132"/>
      <c r="EN243" s="132"/>
      <c r="EO243" s="132"/>
      <c r="EP243" s="132"/>
      <c r="EQ243" s="132"/>
      <c r="ER243" s="132"/>
      <c r="ES243" s="132"/>
      <c r="ET243" s="132"/>
      <c r="EU243" s="132"/>
      <c r="EV243" s="132"/>
      <c r="EW243" s="132"/>
      <c r="EX243" s="132"/>
      <c r="EY243" s="132"/>
      <c r="EZ243" s="132"/>
      <c r="FA243" s="132"/>
      <c r="FB243" s="132"/>
      <c r="FC243" s="132"/>
      <c r="FD243" s="132"/>
      <c r="FE243" s="132"/>
      <c r="FF243" s="132"/>
      <c r="FG243" s="132"/>
      <c r="FH243" s="132"/>
      <c r="FI243" s="132"/>
      <c r="FJ243" s="132"/>
      <c r="FK243" s="132"/>
      <c r="FL243" s="132"/>
      <c r="FM243" s="132"/>
      <c r="FN243" s="132"/>
      <c r="FO243" s="132"/>
      <c r="FP243" s="132"/>
      <c r="FQ243" s="132"/>
      <c r="FR243" s="132"/>
      <c r="FS243" s="132"/>
      <c r="FT243" s="132"/>
      <c r="FU243" s="132"/>
      <c r="FV243" s="132"/>
      <c r="FW243" s="132"/>
      <c r="FX243" s="132"/>
      <c r="FY243" s="132"/>
      <c r="FZ243" s="132"/>
      <c r="GA243" s="132"/>
      <c r="GB243" s="132"/>
      <c r="GC243" s="132"/>
      <c r="GD243" s="132"/>
      <c r="GE243" s="132"/>
      <c r="GF243" s="132"/>
      <c r="GG243" s="132"/>
      <c r="GH243" s="132"/>
      <c r="GI243" s="132"/>
      <c r="GJ243" s="132"/>
      <c r="GK243" s="132"/>
      <c r="GL243" s="132"/>
      <c r="GM243" s="132"/>
      <c r="GN243" s="132"/>
      <c r="GO243" s="132"/>
      <c r="GP243" s="132"/>
      <c r="GQ243" s="132"/>
      <c r="GR243" s="132"/>
      <c r="GS243" s="132"/>
      <c r="GT243" s="132"/>
      <c r="GU243" s="132"/>
      <c r="GV243" s="132"/>
      <c r="GW243" s="132"/>
      <c r="GX243" s="132"/>
      <c r="GY243" s="132"/>
      <c r="GZ243" s="132"/>
      <c r="HA243" s="132"/>
      <c r="HB243" s="132"/>
      <c r="HC243" s="132"/>
      <c r="HD243" s="132"/>
      <c r="HE243" s="132"/>
      <c r="HF243" s="132"/>
      <c r="HG243" s="132"/>
      <c r="HH243" s="132"/>
      <c r="HI243" s="132"/>
      <c r="HJ243" s="132"/>
      <c r="HK243" s="132"/>
      <c r="HL243" s="132"/>
    </row>
    <row r="244" spans="2:220" s="135" customFormat="1">
      <c r="B244" s="146"/>
      <c r="C244" s="146"/>
      <c r="D244" s="146"/>
      <c r="E244" s="146"/>
      <c r="F244" s="146"/>
      <c r="G244" s="146"/>
      <c r="H244" s="146"/>
      <c r="I244" s="147"/>
      <c r="J244" s="148"/>
      <c r="K244" s="148"/>
      <c r="L244" s="148"/>
      <c r="M244" s="148"/>
      <c r="N244" s="147"/>
      <c r="O244" s="149"/>
      <c r="P244" s="149"/>
      <c r="Q244" s="149"/>
      <c r="R244" s="149"/>
      <c r="S244" s="149"/>
      <c r="T244" s="149"/>
      <c r="U244" s="149"/>
      <c r="V244" s="149"/>
      <c r="W244" s="146"/>
      <c r="X244" s="149"/>
      <c r="Y244" s="149"/>
      <c r="Z244" s="149"/>
      <c r="AA244" s="149"/>
      <c r="AB244" s="147"/>
      <c r="AC244" s="150"/>
      <c r="AD244" s="151"/>
      <c r="AE244" s="150"/>
      <c r="AF244" s="150"/>
      <c r="AG244" s="150"/>
      <c r="AH244" s="150"/>
      <c r="AI244" s="150"/>
      <c r="AJ244" s="150"/>
      <c r="AK244" s="150"/>
      <c r="AL244" s="150"/>
      <c r="AM244" s="150"/>
      <c r="AN244" s="150"/>
      <c r="AO244" s="151"/>
      <c r="AP244" s="150"/>
      <c r="AQ244" s="150"/>
      <c r="AR244" s="150"/>
      <c r="AS244" s="151"/>
      <c r="AT244" s="150"/>
      <c r="AU244" s="150"/>
      <c r="AV244" s="150"/>
      <c r="AW244" s="150"/>
      <c r="AX244" s="150"/>
      <c r="AY244" s="150"/>
      <c r="AZ244" s="151"/>
      <c r="BA244" s="150"/>
      <c r="BB244" s="150"/>
      <c r="BC244" s="150"/>
      <c r="BD244" s="150"/>
      <c r="BE244" s="151"/>
      <c r="BF244" s="150"/>
      <c r="BG244" s="150"/>
      <c r="BH244" s="151"/>
      <c r="BI244" s="151"/>
      <c r="BJ244" s="150"/>
      <c r="BK244" s="150"/>
      <c r="BL244" s="148"/>
      <c r="BM244" s="150"/>
      <c r="BN244" s="151"/>
      <c r="BO244" s="150"/>
      <c r="BP244" s="150"/>
      <c r="BQ244" s="148"/>
      <c r="BR244" s="151"/>
      <c r="BS244" s="151"/>
      <c r="BT244" s="151"/>
      <c r="BU244" s="148"/>
      <c r="BV244" s="147"/>
      <c r="BW244" s="147"/>
      <c r="BX244" s="147"/>
      <c r="BY244" s="152"/>
      <c r="BZ244" s="156"/>
      <c r="CA244" s="147"/>
      <c r="CB244" s="153"/>
      <c r="CC244" s="132"/>
      <c r="CD244" s="147"/>
      <c r="CE244" s="147"/>
      <c r="CF244" s="154"/>
      <c r="CG244" s="132"/>
      <c r="CH244" s="132"/>
      <c r="CI244" s="132"/>
      <c r="CJ244" s="132"/>
      <c r="CK244" s="132"/>
      <c r="CL244" s="132"/>
      <c r="CM244" s="132"/>
      <c r="CN244" s="132"/>
      <c r="CO244" s="132"/>
      <c r="CP244" s="132"/>
      <c r="CQ244" s="132"/>
      <c r="CR244" s="132"/>
      <c r="CS244" s="132"/>
      <c r="CT244" s="132"/>
      <c r="CU244" s="132"/>
      <c r="CV244" s="132"/>
      <c r="CW244" s="132"/>
      <c r="CX244" s="132"/>
      <c r="CY244" s="132"/>
      <c r="CZ244" s="132"/>
      <c r="DA244" s="132"/>
      <c r="DB244" s="132"/>
      <c r="DC244" s="132"/>
      <c r="DD244" s="132"/>
      <c r="DE244" s="132"/>
      <c r="DF244" s="132"/>
      <c r="DG244" s="132"/>
      <c r="DH244" s="132"/>
      <c r="DI244" s="132"/>
      <c r="DJ244" s="132"/>
      <c r="DK244" s="132"/>
      <c r="DL244" s="132"/>
      <c r="DM244" s="132"/>
      <c r="DN244" s="132"/>
      <c r="DO244" s="132"/>
      <c r="DP244" s="132"/>
      <c r="DQ244" s="132"/>
      <c r="DR244" s="132"/>
      <c r="DS244" s="132"/>
      <c r="DT244" s="132"/>
      <c r="DU244" s="132"/>
      <c r="DV244" s="132"/>
      <c r="DW244" s="132"/>
      <c r="DX244" s="132"/>
      <c r="DY244" s="132"/>
      <c r="DZ244" s="132"/>
      <c r="EA244" s="132"/>
      <c r="EB244" s="132"/>
      <c r="EC244" s="132"/>
      <c r="ED244" s="132"/>
      <c r="EE244" s="132"/>
      <c r="EF244" s="132"/>
      <c r="EG244" s="132"/>
      <c r="EH244" s="132"/>
      <c r="EI244" s="132"/>
      <c r="EJ244" s="132"/>
      <c r="EK244" s="132"/>
      <c r="EL244" s="132"/>
      <c r="EM244" s="132"/>
      <c r="EN244" s="132"/>
      <c r="EO244" s="132"/>
      <c r="EP244" s="132"/>
      <c r="EQ244" s="132"/>
      <c r="ER244" s="132"/>
      <c r="ES244" s="132"/>
      <c r="ET244" s="132"/>
      <c r="EU244" s="132"/>
      <c r="EV244" s="132"/>
      <c r="EW244" s="132"/>
      <c r="EX244" s="132"/>
      <c r="EY244" s="132"/>
      <c r="EZ244" s="132"/>
      <c r="FA244" s="132"/>
      <c r="FB244" s="132"/>
      <c r="FC244" s="132"/>
      <c r="FD244" s="132"/>
      <c r="FE244" s="132"/>
      <c r="FF244" s="132"/>
      <c r="FG244" s="132"/>
      <c r="FH244" s="132"/>
      <c r="FI244" s="132"/>
      <c r="FJ244" s="132"/>
      <c r="FK244" s="132"/>
      <c r="FL244" s="132"/>
      <c r="FM244" s="132"/>
      <c r="FN244" s="132"/>
      <c r="FO244" s="132"/>
      <c r="FP244" s="132"/>
      <c r="FQ244" s="132"/>
      <c r="FR244" s="132"/>
      <c r="FS244" s="132"/>
      <c r="FT244" s="132"/>
      <c r="FU244" s="132"/>
      <c r="FV244" s="132"/>
      <c r="FW244" s="132"/>
      <c r="FX244" s="132"/>
      <c r="FY244" s="132"/>
      <c r="FZ244" s="132"/>
      <c r="GA244" s="132"/>
      <c r="GB244" s="132"/>
      <c r="GC244" s="132"/>
      <c r="GD244" s="132"/>
      <c r="GE244" s="132"/>
      <c r="GF244" s="132"/>
      <c r="GG244" s="132"/>
      <c r="GH244" s="132"/>
      <c r="GI244" s="132"/>
      <c r="GJ244" s="132"/>
      <c r="GK244" s="132"/>
      <c r="GL244" s="132"/>
      <c r="GM244" s="132"/>
      <c r="GN244" s="132"/>
      <c r="GO244" s="132"/>
      <c r="GP244" s="132"/>
      <c r="GQ244" s="132"/>
      <c r="GR244" s="132"/>
      <c r="GS244" s="132"/>
      <c r="GT244" s="132"/>
      <c r="GU244" s="132"/>
      <c r="GV244" s="132"/>
      <c r="GW244" s="132"/>
      <c r="GX244" s="132"/>
      <c r="GY244" s="132"/>
      <c r="GZ244" s="132"/>
      <c r="HA244" s="132"/>
      <c r="HB244" s="132"/>
      <c r="HC244" s="132"/>
      <c r="HD244" s="132"/>
      <c r="HE244" s="132"/>
      <c r="HF244" s="132"/>
      <c r="HG244" s="132"/>
      <c r="HH244" s="132"/>
      <c r="HI244" s="132"/>
      <c r="HJ244" s="132"/>
      <c r="HK244" s="132"/>
      <c r="HL244" s="132"/>
    </row>
    <row r="245" spans="2:220" s="138" customFormat="1" ht="17.45" customHeight="1">
      <c r="B245" s="146"/>
      <c r="C245" s="146"/>
      <c r="D245" s="146"/>
      <c r="E245" s="146"/>
      <c r="F245" s="146"/>
      <c r="G245" s="146"/>
      <c r="H245" s="146"/>
      <c r="I245" s="147"/>
      <c r="J245" s="148"/>
      <c r="K245" s="148"/>
      <c r="L245" s="148"/>
      <c r="M245" s="148"/>
      <c r="N245" s="147"/>
      <c r="O245" s="149"/>
      <c r="P245" s="149"/>
      <c r="Q245" s="149"/>
      <c r="R245" s="149"/>
      <c r="S245" s="149"/>
      <c r="T245" s="149"/>
      <c r="U245" s="149"/>
      <c r="V245" s="149"/>
      <c r="W245" s="146"/>
      <c r="X245" s="149"/>
      <c r="Y245" s="149"/>
      <c r="Z245" s="149"/>
      <c r="AA245" s="149"/>
      <c r="AB245" s="147"/>
      <c r="AC245" s="150"/>
      <c r="AD245" s="151"/>
      <c r="AE245" s="150"/>
      <c r="AF245" s="150"/>
      <c r="AG245" s="150"/>
      <c r="AH245" s="150"/>
      <c r="AI245" s="150"/>
      <c r="AJ245" s="150"/>
      <c r="AK245" s="150"/>
      <c r="AL245" s="150"/>
      <c r="AM245" s="150"/>
      <c r="AN245" s="150"/>
      <c r="AO245" s="151"/>
      <c r="AP245" s="150"/>
      <c r="AQ245" s="150"/>
      <c r="AR245" s="150"/>
      <c r="AS245" s="151"/>
      <c r="AT245" s="150"/>
      <c r="AU245" s="150"/>
      <c r="AV245" s="150"/>
      <c r="AW245" s="150"/>
      <c r="AX245" s="150"/>
      <c r="AY245" s="150"/>
      <c r="AZ245" s="151"/>
      <c r="BA245" s="150"/>
      <c r="BB245" s="150"/>
      <c r="BC245" s="150"/>
      <c r="BD245" s="150"/>
      <c r="BE245" s="151"/>
      <c r="BF245" s="150"/>
      <c r="BG245" s="150"/>
      <c r="BH245" s="151"/>
      <c r="BI245" s="151"/>
      <c r="BJ245" s="150"/>
      <c r="BK245" s="150"/>
      <c r="BL245" s="148"/>
      <c r="BM245" s="150"/>
      <c r="BN245" s="151"/>
      <c r="BO245" s="150"/>
      <c r="BP245" s="150"/>
      <c r="BQ245" s="148"/>
      <c r="BR245" s="151"/>
      <c r="BS245" s="151"/>
      <c r="BT245" s="151"/>
      <c r="BU245" s="148"/>
      <c r="BV245" s="147"/>
      <c r="BW245" s="147"/>
      <c r="BX245" s="147"/>
      <c r="BY245" s="152"/>
      <c r="BZ245" s="156"/>
      <c r="CA245" s="147"/>
      <c r="CB245" s="153"/>
      <c r="CC245" s="147"/>
      <c r="CD245" s="147"/>
      <c r="CE245" s="147"/>
      <c r="CF245" s="154"/>
      <c r="CG245" s="147"/>
      <c r="CH245" s="147"/>
      <c r="CI245" s="147"/>
      <c r="CJ245" s="147"/>
      <c r="CK245" s="147"/>
      <c r="CL245" s="147"/>
      <c r="CM245" s="147"/>
      <c r="CN245" s="147"/>
      <c r="CO245" s="147"/>
      <c r="CP245" s="147"/>
      <c r="CQ245" s="147"/>
      <c r="CR245" s="147"/>
      <c r="CS245" s="147"/>
      <c r="CT245" s="147"/>
      <c r="CU245" s="147"/>
      <c r="CV245" s="147"/>
      <c r="CW245" s="147"/>
      <c r="CX245" s="147"/>
      <c r="CY245" s="147"/>
      <c r="CZ245" s="147"/>
      <c r="DA245" s="147"/>
      <c r="DB245" s="147"/>
      <c r="DC245" s="147"/>
      <c r="DD245" s="147"/>
      <c r="DE245" s="147"/>
      <c r="DF245" s="147"/>
      <c r="DG245" s="147"/>
      <c r="DH245" s="147"/>
      <c r="DI245" s="147"/>
      <c r="DJ245" s="147"/>
      <c r="DK245" s="147"/>
      <c r="DL245" s="147"/>
      <c r="DM245" s="147"/>
      <c r="DN245" s="147"/>
      <c r="DO245" s="147"/>
      <c r="DP245" s="147"/>
      <c r="DQ245" s="147"/>
      <c r="DR245" s="147"/>
      <c r="DS245" s="147"/>
      <c r="DT245" s="147"/>
      <c r="DU245" s="147"/>
      <c r="DV245" s="147"/>
      <c r="DW245" s="147"/>
      <c r="DX245" s="147"/>
      <c r="DY245" s="147"/>
      <c r="DZ245" s="147"/>
      <c r="EA245" s="147"/>
      <c r="EB245" s="147"/>
      <c r="EC245" s="147"/>
      <c r="ED245" s="147"/>
      <c r="EE245" s="147"/>
      <c r="EF245" s="147"/>
      <c r="EG245" s="147"/>
      <c r="EH245" s="147"/>
      <c r="EI245" s="147"/>
      <c r="EJ245" s="147"/>
      <c r="EK245" s="147"/>
      <c r="EL245" s="147"/>
      <c r="EM245" s="147"/>
      <c r="EN245" s="147"/>
      <c r="EO245" s="147"/>
      <c r="EP245" s="147"/>
      <c r="EQ245" s="147"/>
      <c r="ER245" s="147"/>
      <c r="ES245" s="147"/>
      <c r="ET245" s="147"/>
      <c r="EU245" s="147"/>
      <c r="EV245" s="147"/>
      <c r="EW245" s="147"/>
      <c r="EX245" s="147"/>
      <c r="EY245" s="147"/>
      <c r="EZ245" s="147"/>
      <c r="FA245" s="147"/>
      <c r="FB245" s="147"/>
      <c r="FC245" s="147"/>
      <c r="FD245" s="147"/>
      <c r="FE245" s="147"/>
      <c r="FF245" s="147"/>
      <c r="FG245" s="147"/>
      <c r="FH245" s="147"/>
      <c r="FI245" s="147"/>
      <c r="FJ245" s="147"/>
      <c r="FK245" s="147"/>
      <c r="FL245" s="147"/>
      <c r="FM245" s="147"/>
      <c r="FN245" s="147"/>
      <c r="FO245" s="147"/>
      <c r="FP245" s="147"/>
      <c r="FQ245" s="147"/>
      <c r="FR245" s="147"/>
      <c r="FS245" s="147"/>
      <c r="FT245" s="147"/>
      <c r="FU245" s="147"/>
      <c r="FV245" s="147"/>
      <c r="FW245" s="147"/>
      <c r="FX245" s="147"/>
      <c r="FY245" s="147"/>
      <c r="FZ245" s="147"/>
      <c r="GA245" s="147"/>
      <c r="GB245" s="147"/>
      <c r="GC245" s="147"/>
      <c r="GD245" s="147"/>
      <c r="GE245" s="147"/>
      <c r="GF245" s="147"/>
      <c r="GG245" s="147"/>
      <c r="GH245" s="147"/>
      <c r="GI245" s="147"/>
      <c r="GJ245" s="147"/>
      <c r="GK245" s="147"/>
      <c r="GL245" s="147"/>
      <c r="GM245" s="147"/>
      <c r="GN245" s="147"/>
      <c r="GO245" s="147"/>
      <c r="GP245" s="147"/>
      <c r="GQ245" s="147"/>
      <c r="GR245" s="147"/>
      <c r="GS245" s="147"/>
      <c r="GT245" s="147"/>
      <c r="GU245" s="147"/>
      <c r="GV245" s="147"/>
      <c r="GW245" s="147"/>
      <c r="GX245" s="147"/>
      <c r="GY245" s="147"/>
      <c r="GZ245" s="147"/>
      <c r="HA245" s="147"/>
      <c r="HB245" s="147"/>
      <c r="HC245" s="147"/>
      <c r="HD245" s="147"/>
      <c r="HE245" s="147"/>
      <c r="HF245" s="147"/>
      <c r="HG245" s="147"/>
      <c r="HH245" s="147"/>
      <c r="HI245" s="147"/>
      <c r="HJ245" s="147"/>
      <c r="HK245" s="147"/>
      <c r="HL245" s="147"/>
    </row>
    <row r="246" spans="2:220">
      <c r="J246" s="148"/>
      <c r="K246" s="148"/>
      <c r="L246" s="148"/>
      <c r="M246" s="148"/>
      <c r="O246" s="149"/>
      <c r="P246" s="149"/>
      <c r="Q246" s="149"/>
      <c r="R246" s="149"/>
      <c r="S246" s="149"/>
      <c r="T246" s="149"/>
      <c r="U246" s="149"/>
      <c r="V246" s="149"/>
      <c r="X246" s="149"/>
      <c r="Y246" s="149"/>
      <c r="Z246" s="149"/>
      <c r="AA246" s="149"/>
      <c r="AC246" s="150"/>
      <c r="AE246" s="150"/>
      <c r="AF246" s="150"/>
      <c r="AG246" s="150"/>
      <c r="AH246" s="150"/>
      <c r="AI246" s="150"/>
      <c r="AJ246" s="150"/>
      <c r="AK246" s="150"/>
      <c r="AL246" s="150"/>
      <c r="AM246" s="150"/>
      <c r="AN246" s="150"/>
      <c r="AP246" s="150"/>
      <c r="AQ246" s="150"/>
      <c r="AR246" s="150"/>
      <c r="AT246" s="150"/>
      <c r="AU246" s="150"/>
      <c r="AV246" s="150"/>
      <c r="AW246" s="150"/>
      <c r="AX246" s="150"/>
      <c r="AY246" s="150"/>
      <c r="BA246" s="150"/>
      <c r="BB246" s="150"/>
      <c r="BC246" s="150"/>
      <c r="BD246" s="150"/>
      <c r="BF246" s="150"/>
      <c r="BG246" s="150"/>
      <c r="BJ246" s="150"/>
      <c r="BK246" s="150"/>
      <c r="BL246" s="148"/>
      <c r="BM246" s="150"/>
      <c r="BO246" s="150"/>
      <c r="BP246" s="150"/>
      <c r="BQ246" s="148"/>
      <c r="BU246" s="148"/>
      <c r="BY246" s="152"/>
      <c r="BZ246" s="156"/>
      <c r="CC246" s="132"/>
      <c r="CF246" s="154"/>
    </row>
    <row r="247" spans="2:220">
      <c r="J247" s="148"/>
      <c r="K247" s="148"/>
      <c r="L247" s="148"/>
      <c r="M247" s="148"/>
      <c r="O247" s="149"/>
      <c r="P247" s="149"/>
      <c r="Q247" s="149"/>
      <c r="R247" s="149"/>
      <c r="S247" s="149"/>
      <c r="T247" s="149"/>
      <c r="U247" s="149"/>
      <c r="V247" s="149"/>
      <c r="X247" s="149"/>
      <c r="Y247" s="149"/>
      <c r="Z247" s="149"/>
      <c r="AA247" s="149"/>
      <c r="AC247" s="150"/>
      <c r="AE247" s="150"/>
      <c r="AF247" s="150"/>
      <c r="AG247" s="150"/>
      <c r="AH247" s="150"/>
      <c r="AI247" s="150"/>
      <c r="AJ247" s="150"/>
      <c r="AK247" s="150"/>
      <c r="AL247" s="150"/>
      <c r="AM247" s="150"/>
      <c r="AN247" s="150"/>
      <c r="AP247" s="150"/>
      <c r="AQ247" s="150"/>
      <c r="AR247" s="150"/>
      <c r="AT247" s="150"/>
      <c r="AU247" s="150"/>
      <c r="AV247" s="150"/>
      <c r="AW247" s="150"/>
      <c r="AX247" s="150"/>
      <c r="AY247" s="150"/>
      <c r="BA247" s="150"/>
      <c r="BB247" s="150"/>
      <c r="BC247" s="150"/>
      <c r="BD247" s="150"/>
      <c r="BF247" s="150"/>
      <c r="BG247" s="150"/>
      <c r="BJ247" s="150"/>
      <c r="BK247" s="150"/>
      <c r="BL247" s="148"/>
      <c r="BM247" s="150"/>
      <c r="BO247" s="150"/>
      <c r="BP247" s="150"/>
      <c r="BQ247" s="148"/>
      <c r="BU247" s="148"/>
      <c r="BY247" s="152"/>
      <c r="BZ247" s="156"/>
      <c r="CC247" s="132"/>
      <c r="CF247" s="154"/>
    </row>
    <row r="248" spans="2:220">
      <c r="J248" s="148"/>
      <c r="K248" s="148"/>
      <c r="L248" s="148"/>
      <c r="M248" s="148"/>
      <c r="O248" s="149"/>
      <c r="P248" s="149"/>
      <c r="Q248" s="149"/>
      <c r="R248" s="149"/>
      <c r="S248" s="149"/>
      <c r="T248" s="149"/>
      <c r="U248" s="149"/>
      <c r="V248" s="149"/>
      <c r="X248" s="149"/>
      <c r="Y248" s="149"/>
      <c r="Z248" s="149"/>
      <c r="AA248" s="149"/>
      <c r="AC248" s="150"/>
      <c r="AE248" s="150"/>
      <c r="AF248" s="150"/>
      <c r="AG248" s="150"/>
      <c r="AH248" s="150"/>
      <c r="AI248" s="150"/>
      <c r="AJ248" s="150"/>
      <c r="AK248" s="150"/>
      <c r="AL248" s="150"/>
      <c r="AM248" s="150"/>
      <c r="AN248" s="150"/>
      <c r="AP248" s="150"/>
      <c r="AQ248" s="150"/>
      <c r="AR248" s="150"/>
      <c r="AT248" s="150"/>
      <c r="AU248" s="150"/>
      <c r="AV248" s="150"/>
      <c r="AW248" s="150"/>
      <c r="AX248" s="150"/>
      <c r="AY248" s="150"/>
      <c r="BA248" s="150"/>
      <c r="BB248" s="150"/>
      <c r="BC248" s="150"/>
      <c r="BD248" s="150"/>
      <c r="BF248" s="150"/>
      <c r="BG248" s="150"/>
      <c r="BJ248" s="150"/>
      <c r="BK248" s="150"/>
      <c r="BL248" s="148"/>
      <c r="BM248" s="150"/>
      <c r="BO248" s="150"/>
      <c r="BP248" s="150"/>
      <c r="BQ248" s="148"/>
      <c r="BU248" s="148"/>
      <c r="BY248" s="152"/>
      <c r="BZ248" s="156"/>
      <c r="CC248" s="132"/>
      <c r="CF248" s="154"/>
    </row>
    <row r="249" spans="2:220">
      <c r="J249" s="148"/>
      <c r="K249" s="148"/>
      <c r="L249" s="148"/>
      <c r="M249" s="148"/>
      <c r="O249" s="149"/>
      <c r="P249" s="149"/>
      <c r="Q249" s="149"/>
      <c r="R249" s="149"/>
      <c r="S249" s="149"/>
      <c r="T249" s="149"/>
      <c r="U249" s="149"/>
      <c r="V249" s="149"/>
      <c r="X249" s="149"/>
      <c r="Y249" s="149"/>
      <c r="Z249" s="149"/>
      <c r="AA249" s="149"/>
      <c r="AC249" s="150"/>
      <c r="AE249" s="150"/>
      <c r="AF249" s="150"/>
      <c r="AG249" s="150"/>
      <c r="AH249" s="150"/>
      <c r="AI249" s="150"/>
      <c r="AJ249" s="150"/>
      <c r="AK249" s="150"/>
      <c r="AL249" s="150"/>
      <c r="AM249" s="150"/>
      <c r="AN249" s="150"/>
      <c r="AP249" s="150"/>
      <c r="AQ249" s="150"/>
      <c r="AR249" s="150"/>
      <c r="AT249" s="150"/>
      <c r="AU249" s="150"/>
      <c r="AV249" s="150"/>
      <c r="AW249" s="150"/>
      <c r="AX249" s="150"/>
      <c r="AY249" s="150"/>
      <c r="BA249" s="150"/>
      <c r="BB249" s="150"/>
      <c r="BC249" s="150"/>
      <c r="BD249" s="150"/>
      <c r="BF249" s="150"/>
      <c r="BG249" s="150"/>
      <c r="BJ249" s="150"/>
      <c r="BK249" s="150"/>
      <c r="BL249" s="148"/>
      <c r="BM249" s="150"/>
      <c r="BO249" s="150"/>
      <c r="BP249" s="150"/>
      <c r="BQ249" s="148"/>
      <c r="BU249" s="148"/>
      <c r="BY249" s="152"/>
      <c r="BZ249" s="156"/>
      <c r="CC249" s="132"/>
      <c r="CF249" s="154"/>
    </row>
    <row r="250" spans="2:220" s="135" customFormat="1">
      <c r="B250" s="146"/>
      <c r="C250" s="146"/>
      <c r="D250" s="146"/>
      <c r="E250" s="146"/>
      <c r="F250" s="146"/>
      <c r="G250" s="146"/>
      <c r="H250" s="146"/>
      <c r="I250" s="147"/>
      <c r="J250" s="148"/>
      <c r="K250" s="148"/>
      <c r="L250" s="148"/>
      <c r="M250" s="148"/>
      <c r="N250" s="147"/>
      <c r="O250" s="149"/>
      <c r="P250" s="149"/>
      <c r="Q250" s="149"/>
      <c r="R250" s="149"/>
      <c r="S250" s="149"/>
      <c r="T250" s="149"/>
      <c r="U250" s="149"/>
      <c r="V250" s="149"/>
      <c r="W250" s="146"/>
      <c r="X250" s="149"/>
      <c r="Y250" s="149"/>
      <c r="Z250" s="149"/>
      <c r="AA250" s="149"/>
      <c r="AB250" s="147"/>
      <c r="AC250" s="150"/>
      <c r="AD250" s="151"/>
      <c r="AE250" s="150"/>
      <c r="AF250" s="150"/>
      <c r="AG250" s="150"/>
      <c r="AH250" s="150"/>
      <c r="AI250" s="150"/>
      <c r="AJ250" s="150"/>
      <c r="AK250" s="150"/>
      <c r="AL250" s="150"/>
      <c r="AM250" s="150"/>
      <c r="AN250" s="150"/>
      <c r="AO250" s="151"/>
      <c r="AP250" s="150"/>
      <c r="AQ250" s="150"/>
      <c r="AR250" s="150"/>
      <c r="AS250" s="151"/>
      <c r="AT250" s="150"/>
      <c r="AU250" s="150"/>
      <c r="AV250" s="150"/>
      <c r="AW250" s="150"/>
      <c r="AX250" s="150"/>
      <c r="AY250" s="150"/>
      <c r="AZ250" s="151"/>
      <c r="BA250" s="150"/>
      <c r="BB250" s="150"/>
      <c r="BC250" s="150"/>
      <c r="BD250" s="150"/>
      <c r="BE250" s="151"/>
      <c r="BF250" s="150"/>
      <c r="BG250" s="150"/>
      <c r="BH250" s="151"/>
      <c r="BI250" s="151"/>
      <c r="BJ250" s="150"/>
      <c r="BK250" s="150"/>
      <c r="BL250" s="148"/>
      <c r="BM250" s="150"/>
      <c r="BN250" s="151"/>
      <c r="BO250" s="150"/>
      <c r="BP250" s="150"/>
      <c r="BQ250" s="148"/>
      <c r="BR250" s="151"/>
      <c r="BS250" s="151"/>
      <c r="BT250" s="151"/>
      <c r="BU250" s="148"/>
      <c r="BV250" s="147"/>
      <c r="BW250" s="147"/>
      <c r="BX250" s="147"/>
      <c r="BY250" s="152"/>
      <c r="BZ250" s="156"/>
      <c r="CA250" s="147"/>
      <c r="CB250" s="153"/>
      <c r="CC250" s="132"/>
      <c r="CD250" s="147"/>
      <c r="CE250" s="147"/>
      <c r="CF250" s="154"/>
      <c r="CG250" s="132"/>
      <c r="CH250" s="132"/>
      <c r="CI250" s="132"/>
      <c r="CJ250" s="132"/>
      <c r="CK250" s="132"/>
      <c r="CL250" s="132"/>
      <c r="CM250" s="132"/>
      <c r="CN250" s="132"/>
      <c r="CO250" s="132"/>
      <c r="CP250" s="132"/>
      <c r="CQ250" s="132"/>
      <c r="CR250" s="132"/>
      <c r="CS250" s="132"/>
      <c r="CT250" s="132"/>
      <c r="CU250" s="132"/>
      <c r="CV250" s="132"/>
      <c r="CW250" s="132"/>
      <c r="CX250" s="132"/>
      <c r="CY250" s="132"/>
      <c r="CZ250" s="132"/>
      <c r="DA250" s="132"/>
      <c r="DB250" s="132"/>
      <c r="DC250" s="132"/>
      <c r="DD250" s="132"/>
      <c r="DE250" s="132"/>
      <c r="DF250" s="132"/>
      <c r="DG250" s="132"/>
      <c r="DH250" s="132"/>
      <c r="DI250" s="132"/>
      <c r="DJ250" s="132"/>
      <c r="DK250" s="132"/>
      <c r="DL250" s="132"/>
      <c r="DM250" s="132"/>
      <c r="DN250" s="132"/>
      <c r="DO250" s="132"/>
      <c r="DP250" s="132"/>
      <c r="DQ250" s="132"/>
      <c r="DR250" s="132"/>
      <c r="DS250" s="132"/>
      <c r="DT250" s="132"/>
      <c r="DU250" s="132"/>
      <c r="DV250" s="132"/>
      <c r="DW250" s="132"/>
      <c r="DX250" s="132"/>
      <c r="DY250" s="132"/>
      <c r="DZ250" s="132"/>
      <c r="EA250" s="132"/>
      <c r="EB250" s="132"/>
      <c r="EC250" s="132"/>
      <c r="ED250" s="132"/>
      <c r="EE250" s="132"/>
      <c r="EF250" s="132"/>
      <c r="EG250" s="132"/>
      <c r="EH250" s="132"/>
      <c r="EI250" s="132"/>
      <c r="EJ250" s="132"/>
      <c r="EK250" s="132"/>
      <c r="EL250" s="132"/>
      <c r="EM250" s="132"/>
      <c r="EN250" s="132"/>
      <c r="EO250" s="132"/>
      <c r="EP250" s="132"/>
      <c r="EQ250" s="132"/>
      <c r="ER250" s="132"/>
      <c r="ES250" s="132"/>
      <c r="ET250" s="132"/>
      <c r="EU250" s="132"/>
      <c r="EV250" s="132"/>
      <c r="EW250" s="132"/>
      <c r="EX250" s="132"/>
      <c r="EY250" s="132"/>
      <c r="EZ250" s="132"/>
      <c r="FA250" s="132"/>
      <c r="FB250" s="132"/>
      <c r="FC250" s="132"/>
      <c r="FD250" s="132"/>
      <c r="FE250" s="132"/>
      <c r="FF250" s="132"/>
      <c r="FG250" s="132"/>
      <c r="FH250" s="132"/>
      <c r="FI250" s="132"/>
      <c r="FJ250" s="132"/>
      <c r="FK250" s="132"/>
      <c r="FL250" s="132"/>
      <c r="FM250" s="132"/>
      <c r="FN250" s="132"/>
      <c r="FO250" s="132"/>
      <c r="FP250" s="132"/>
      <c r="FQ250" s="132"/>
      <c r="FR250" s="132"/>
      <c r="FS250" s="132"/>
      <c r="FT250" s="132"/>
      <c r="FU250" s="132"/>
      <c r="FV250" s="132"/>
      <c r="FW250" s="132"/>
      <c r="FX250" s="132"/>
      <c r="FY250" s="132"/>
      <c r="FZ250" s="132"/>
      <c r="GA250" s="132"/>
      <c r="GB250" s="132"/>
      <c r="GC250" s="132"/>
      <c r="GD250" s="132"/>
      <c r="GE250" s="132"/>
      <c r="GF250" s="132"/>
      <c r="GG250" s="132"/>
      <c r="GH250" s="132"/>
      <c r="GI250" s="132"/>
      <c r="GJ250" s="132"/>
      <c r="GK250" s="132"/>
      <c r="GL250" s="132"/>
      <c r="GM250" s="132"/>
      <c r="GN250" s="132"/>
      <c r="GO250" s="132"/>
      <c r="GP250" s="132"/>
      <c r="GQ250" s="132"/>
      <c r="GR250" s="132"/>
      <c r="GS250" s="132"/>
      <c r="GT250" s="132"/>
      <c r="GU250" s="132"/>
      <c r="GV250" s="132"/>
      <c r="GW250" s="132"/>
      <c r="GX250" s="132"/>
      <c r="GY250" s="132"/>
      <c r="GZ250" s="132"/>
      <c r="HA250" s="132"/>
      <c r="HB250" s="132"/>
      <c r="HC250" s="132"/>
      <c r="HD250" s="132"/>
      <c r="HE250" s="132"/>
      <c r="HF250" s="132"/>
      <c r="HG250" s="132"/>
      <c r="HH250" s="132"/>
      <c r="HI250" s="132"/>
      <c r="HJ250" s="132"/>
      <c r="HK250" s="132"/>
      <c r="HL250" s="132"/>
    </row>
    <row r="251" spans="2:220">
      <c r="J251" s="148"/>
      <c r="K251" s="148"/>
      <c r="L251" s="148"/>
      <c r="M251" s="148"/>
      <c r="O251" s="149"/>
      <c r="P251" s="149"/>
      <c r="Q251" s="149"/>
      <c r="R251" s="149"/>
      <c r="S251" s="149"/>
      <c r="T251" s="149"/>
      <c r="U251" s="149"/>
      <c r="V251" s="149"/>
      <c r="X251" s="149"/>
      <c r="Y251" s="149"/>
      <c r="Z251" s="149"/>
      <c r="AA251" s="149"/>
      <c r="AC251" s="150"/>
      <c r="AE251" s="150"/>
      <c r="AF251" s="150"/>
      <c r="AG251" s="150"/>
      <c r="AH251" s="150"/>
      <c r="AI251" s="150"/>
      <c r="AJ251" s="150"/>
      <c r="AK251" s="150"/>
      <c r="AL251" s="150"/>
      <c r="AM251" s="150"/>
      <c r="AN251" s="150"/>
      <c r="AP251" s="150"/>
      <c r="AQ251" s="150"/>
      <c r="AR251" s="150"/>
      <c r="AT251" s="150"/>
      <c r="AU251" s="150"/>
      <c r="AV251" s="150"/>
      <c r="AW251" s="150"/>
      <c r="AX251" s="150"/>
      <c r="AY251" s="150"/>
      <c r="BA251" s="150"/>
      <c r="BB251" s="150"/>
      <c r="BC251" s="150"/>
      <c r="BD251" s="150"/>
      <c r="BF251" s="150"/>
      <c r="BG251" s="150"/>
      <c r="BJ251" s="150"/>
      <c r="BK251" s="150"/>
      <c r="BL251" s="148"/>
      <c r="BM251" s="150"/>
      <c r="BO251" s="150"/>
      <c r="BP251" s="150"/>
      <c r="BQ251" s="148"/>
      <c r="BU251" s="148"/>
      <c r="BY251" s="152"/>
      <c r="BZ251" s="156"/>
      <c r="CC251" s="132"/>
      <c r="CF251" s="154"/>
    </row>
    <row r="252" spans="2:220">
      <c r="J252" s="148"/>
      <c r="K252" s="148"/>
      <c r="L252" s="148"/>
      <c r="M252" s="148"/>
      <c r="O252" s="149"/>
      <c r="P252" s="149"/>
      <c r="Q252" s="149"/>
      <c r="R252" s="149"/>
      <c r="S252" s="149"/>
      <c r="T252" s="149"/>
      <c r="U252" s="149"/>
      <c r="V252" s="149"/>
      <c r="X252" s="149"/>
      <c r="Y252" s="149"/>
      <c r="Z252" s="149"/>
      <c r="AA252" s="149"/>
      <c r="AC252" s="150"/>
      <c r="AE252" s="150"/>
      <c r="AF252" s="150"/>
      <c r="AG252" s="150"/>
      <c r="AH252" s="150"/>
      <c r="AI252" s="150"/>
      <c r="AJ252" s="150"/>
      <c r="AK252" s="150"/>
      <c r="AL252" s="150"/>
      <c r="AM252" s="150"/>
      <c r="AN252" s="150"/>
      <c r="AP252" s="150"/>
      <c r="AQ252" s="150"/>
      <c r="AR252" s="150"/>
      <c r="AT252" s="150"/>
      <c r="AU252" s="150"/>
      <c r="AV252" s="150"/>
      <c r="AW252" s="150"/>
      <c r="AX252" s="150"/>
      <c r="AY252" s="150"/>
      <c r="BA252" s="150"/>
      <c r="BB252" s="150"/>
      <c r="BC252" s="150"/>
      <c r="BD252" s="150"/>
      <c r="BF252" s="150"/>
      <c r="BG252" s="150"/>
      <c r="BJ252" s="150"/>
      <c r="BK252" s="150"/>
      <c r="BL252" s="148"/>
      <c r="BM252" s="150"/>
      <c r="BO252" s="150"/>
      <c r="BP252" s="150"/>
      <c r="BQ252" s="148"/>
      <c r="BU252" s="148"/>
      <c r="BY252" s="152"/>
      <c r="BZ252" s="156"/>
      <c r="CC252" s="132"/>
      <c r="CF252" s="154"/>
    </row>
    <row r="253" spans="2:220">
      <c r="J253" s="148"/>
      <c r="K253" s="148"/>
      <c r="L253" s="148"/>
      <c r="M253" s="148"/>
      <c r="O253" s="149"/>
      <c r="P253" s="149"/>
      <c r="Q253" s="149"/>
      <c r="R253" s="149"/>
      <c r="S253" s="149"/>
      <c r="T253" s="149"/>
      <c r="U253" s="149"/>
      <c r="V253" s="149"/>
      <c r="X253" s="149"/>
      <c r="Y253" s="149"/>
      <c r="Z253" s="149"/>
      <c r="AA253" s="149"/>
      <c r="AC253" s="150"/>
      <c r="AE253" s="150"/>
      <c r="AF253" s="150"/>
      <c r="AG253" s="150"/>
      <c r="AH253" s="150"/>
      <c r="AI253" s="150"/>
      <c r="AJ253" s="150"/>
      <c r="AK253" s="150"/>
      <c r="AL253" s="150"/>
      <c r="AM253" s="150"/>
      <c r="AN253" s="150"/>
      <c r="AP253" s="150"/>
      <c r="AQ253" s="150"/>
      <c r="AR253" s="150"/>
      <c r="AT253" s="150"/>
      <c r="AU253" s="150"/>
      <c r="AV253" s="150"/>
      <c r="AW253" s="150"/>
      <c r="AX253" s="150"/>
      <c r="AY253" s="150"/>
      <c r="BA253" s="150"/>
      <c r="BB253" s="150"/>
      <c r="BC253" s="150"/>
      <c r="BD253" s="150"/>
      <c r="BF253" s="150"/>
      <c r="BG253" s="150"/>
      <c r="BJ253" s="150"/>
      <c r="BK253" s="150"/>
      <c r="BL253" s="148"/>
      <c r="BM253" s="150"/>
      <c r="BO253" s="150"/>
      <c r="BP253" s="150"/>
      <c r="BQ253" s="148"/>
      <c r="BU253" s="148"/>
      <c r="BY253" s="152"/>
      <c r="BZ253" s="156"/>
      <c r="CC253" s="132"/>
      <c r="CF253" s="154"/>
    </row>
    <row r="254" spans="2:220">
      <c r="J254" s="148"/>
      <c r="K254" s="148"/>
      <c r="L254" s="148"/>
      <c r="M254" s="148"/>
      <c r="O254" s="149"/>
      <c r="P254" s="149"/>
      <c r="Q254" s="149"/>
      <c r="R254" s="149"/>
      <c r="S254" s="149"/>
      <c r="T254" s="149"/>
      <c r="U254" s="149"/>
      <c r="V254" s="149"/>
      <c r="X254" s="149"/>
      <c r="Y254" s="149"/>
      <c r="Z254" s="149"/>
      <c r="AA254" s="149"/>
      <c r="AC254" s="150"/>
      <c r="AE254" s="150"/>
      <c r="AF254" s="150"/>
      <c r="AG254" s="150"/>
      <c r="AH254" s="150"/>
      <c r="AI254" s="150"/>
      <c r="AJ254" s="150"/>
      <c r="AK254" s="150"/>
      <c r="AL254" s="150"/>
      <c r="AM254" s="150"/>
      <c r="AN254" s="150"/>
      <c r="AP254" s="150"/>
      <c r="AQ254" s="150"/>
      <c r="AR254" s="150"/>
      <c r="AT254" s="150"/>
      <c r="AU254" s="150"/>
      <c r="AV254" s="150"/>
      <c r="AW254" s="150"/>
      <c r="AX254" s="150"/>
      <c r="AY254" s="150"/>
      <c r="BA254" s="150"/>
      <c r="BB254" s="150"/>
      <c r="BC254" s="150"/>
      <c r="BD254" s="150"/>
      <c r="BF254" s="150"/>
      <c r="BG254" s="150"/>
      <c r="BJ254" s="150"/>
      <c r="BK254" s="150"/>
      <c r="BL254" s="148"/>
      <c r="BM254" s="150"/>
      <c r="BO254" s="150"/>
      <c r="BP254" s="150"/>
      <c r="BQ254" s="148"/>
      <c r="BU254" s="148"/>
      <c r="BY254" s="152"/>
      <c r="BZ254" s="156"/>
      <c r="CC254" s="132"/>
      <c r="CF254" s="154"/>
    </row>
    <row r="255" spans="2:220" s="138" customFormat="1" ht="17.45" customHeight="1">
      <c r="B255" s="146"/>
      <c r="C255" s="146"/>
      <c r="D255" s="146"/>
      <c r="E255" s="146"/>
      <c r="F255" s="146"/>
      <c r="G255" s="146"/>
      <c r="H255" s="146"/>
      <c r="I255" s="147"/>
      <c r="J255" s="148"/>
      <c r="K255" s="148"/>
      <c r="L255" s="148"/>
      <c r="M255" s="148"/>
      <c r="N255" s="147"/>
      <c r="O255" s="149"/>
      <c r="P255" s="149"/>
      <c r="Q255" s="149"/>
      <c r="R255" s="149"/>
      <c r="S255" s="149"/>
      <c r="T255" s="149"/>
      <c r="U255" s="149"/>
      <c r="V255" s="149"/>
      <c r="W255" s="146"/>
      <c r="X255" s="149"/>
      <c r="Y255" s="149"/>
      <c r="Z255" s="149"/>
      <c r="AA255" s="149"/>
      <c r="AB255" s="147"/>
      <c r="AC255" s="150"/>
      <c r="AD255" s="151"/>
      <c r="AE255" s="150"/>
      <c r="AF255" s="150"/>
      <c r="AG255" s="150"/>
      <c r="AH255" s="150"/>
      <c r="AI255" s="150"/>
      <c r="AJ255" s="150"/>
      <c r="AK255" s="150"/>
      <c r="AL255" s="150"/>
      <c r="AM255" s="150"/>
      <c r="AN255" s="150"/>
      <c r="AO255" s="151"/>
      <c r="AP255" s="150"/>
      <c r="AQ255" s="150"/>
      <c r="AR255" s="150"/>
      <c r="AS255" s="151"/>
      <c r="AT255" s="150"/>
      <c r="AU255" s="150"/>
      <c r="AV255" s="150"/>
      <c r="AW255" s="150"/>
      <c r="AX255" s="150"/>
      <c r="AY255" s="150"/>
      <c r="AZ255" s="151"/>
      <c r="BA255" s="150"/>
      <c r="BB255" s="150"/>
      <c r="BC255" s="150"/>
      <c r="BD255" s="150"/>
      <c r="BE255" s="151"/>
      <c r="BF255" s="150"/>
      <c r="BG255" s="150"/>
      <c r="BH255" s="151"/>
      <c r="BI255" s="151"/>
      <c r="BJ255" s="150"/>
      <c r="BK255" s="150"/>
      <c r="BL255" s="148"/>
      <c r="BM255" s="150"/>
      <c r="BN255" s="151"/>
      <c r="BO255" s="150"/>
      <c r="BP255" s="150"/>
      <c r="BQ255" s="148"/>
      <c r="BR255" s="151"/>
      <c r="BS255" s="151"/>
      <c r="BT255" s="151"/>
      <c r="BU255" s="148"/>
      <c r="BV255" s="147"/>
      <c r="BW255" s="147"/>
      <c r="BX255" s="147"/>
      <c r="BY255" s="152"/>
      <c r="BZ255" s="156"/>
      <c r="CA255" s="147"/>
      <c r="CB255" s="153"/>
      <c r="CC255" s="147"/>
      <c r="CD255" s="147"/>
      <c r="CE255" s="147"/>
      <c r="CF255" s="154"/>
      <c r="CG255" s="147"/>
      <c r="CH255" s="147"/>
      <c r="CI255" s="147"/>
      <c r="CJ255" s="147"/>
      <c r="CK255" s="147"/>
      <c r="CL255" s="147"/>
      <c r="CM255" s="147"/>
      <c r="CN255" s="147"/>
      <c r="CO255" s="147"/>
      <c r="CP255" s="147"/>
      <c r="CQ255" s="147"/>
      <c r="CR255" s="147"/>
      <c r="CS255" s="147"/>
      <c r="CT255" s="147"/>
      <c r="CU255" s="147"/>
      <c r="CV255" s="147"/>
      <c r="CW255" s="147"/>
      <c r="CX255" s="147"/>
      <c r="CY255" s="147"/>
      <c r="CZ255" s="147"/>
      <c r="DA255" s="147"/>
      <c r="DB255" s="147"/>
      <c r="DC255" s="147"/>
      <c r="DD255" s="147"/>
      <c r="DE255" s="147"/>
      <c r="DF255" s="147"/>
      <c r="DG255" s="147"/>
      <c r="DH255" s="147"/>
      <c r="DI255" s="147"/>
      <c r="DJ255" s="147"/>
      <c r="DK255" s="147"/>
      <c r="DL255" s="147"/>
      <c r="DM255" s="147"/>
      <c r="DN255" s="147"/>
      <c r="DO255" s="147"/>
      <c r="DP255" s="147"/>
      <c r="DQ255" s="147"/>
      <c r="DR255" s="147"/>
      <c r="DS255" s="147"/>
      <c r="DT255" s="147"/>
      <c r="DU255" s="147"/>
      <c r="DV255" s="147"/>
      <c r="DW255" s="147"/>
      <c r="DX255" s="147"/>
      <c r="DY255" s="147"/>
      <c r="DZ255" s="147"/>
      <c r="EA255" s="147"/>
      <c r="EB255" s="147"/>
      <c r="EC255" s="147"/>
      <c r="ED255" s="147"/>
      <c r="EE255" s="147"/>
      <c r="EF255" s="147"/>
      <c r="EG255" s="147"/>
      <c r="EH255" s="147"/>
      <c r="EI255" s="147"/>
      <c r="EJ255" s="147"/>
      <c r="EK255" s="147"/>
      <c r="EL255" s="147"/>
      <c r="EM255" s="147"/>
      <c r="EN255" s="147"/>
      <c r="EO255" s="147"/>
      <c r="EP255" s="147"/>
      <c r="EQ255" s="147"/>
      <c r="ER255" s="147"/>
      <c r="ES255" s="147"/>
      <c r="ET255" s="147"/>
      <c r="EU255" s="147"/>
      <c r="EV255" s="147"/>
      <c r="EW255" s="147"/>
      <c r="EX255" s="147"/>
      <c r="EY255" s="147"/>
      <c r="EZ255" s="147"/>
      <c r="FA255" s="147"/>
      <c r="FB255" s="147"/>
      <c r="FC255" s="147"/>
      <c r="FD255" s="147"/>
      <c r="FE255" s="147"/>
      <c r="FF255" s="147"/>
      <c r="FG255" s="147"/>
      <c r="FH255" s="147"/>
      <c r="FI255" s="147"/>
      <c r="FJ255" s="147"/>
      <c r="FK255" s="147"/>
      <c r="FL255" s="147"/>
      <c r="FM255" s="147"/>
      <c r="FN255" s="147"/>
      <c r="FO255" s="147"/>
      <c r="FP255" s="147"/>
      <c r="FQ255" s="147"/>
      <c r="FR255" s="147"/>
      <c r="FS255" s="147"/>
      <c r="FT255" s="147"/>
      <c r="FU255" s="147"/>
      <c r="FV255" s="147"/>
      <c r="FW255" s="147"/>
      <c r="FX255" s="147"/>
      <c r="FY255" s="147"/>
      <c r="FZ255" s="147"/>
      <c r="GA255" s="147"/>
      <c r="GB255" s="147"/>
      <c r="GC255" s="147"/>
      <c r="GD255" s="147"/>
      <c r="GE255" s="147"/>
      <c r="GF255" s="147"/>
      <c r="GG255" s="147"/>
      <c r="GH255" s="147"/>
      <c r="GI255" s="147"/>
      <c r="GJ255" s="147"/>
      <c r="GK255" s="147"/>
      <c r="GL255" s="147"/>
      <c r="GM255" s="147"/>
      <c r="GN255" s="147"/>
      <c r="GO255" s="147"/>
      <c r="GP255" s="147"/>
      <c r="GQ255" s="147"/>
      <c r="GR255" s="147"/>
      <c r="GS255" s="147"/>
      <c r="GT255" s="147"/>
      <c r="GU255" s="147"/>
      <c r="GV255" s="147"/>
      <c r="GW255" s="147"/>
      <c r="GX255" s="147"/>
      <c r="GY255" s="147"/>
      <c r="GZ255" s="147"/>
      <c r="HA255" s="147"/>
      <c r="HB255" s="147"/>
      <c r="HC255" s="147"/>
      <c r="HD255" s="147"/>
      <c r="HE255" s="147"/>
      <c r="HF255" s="147"/>
      <c r="HG255" s="147"/>
      <c r="HH255" s="147"/>
      <c r="HI255" s="147"/>
      <c r="HJ255" s="147"/>
      <c r="HK255" s="147"/>
      <c r="HL255" s="147"/>
    </row>
    <row r="256" spans="2:220" s="168" customFormat="1">
      <c r="B256" s="146"/>
      <c r="C256" s="146"/>
      <c r="D256" s="146"/>
      <c r="E256" s="146"/>
      <c r="F256" s="146"/>
      <c r="G256" s="146"/>
      <c r="H256" s="146"/>
      <c r="I256" s="147"/>
      <c r="J256" s="148"/>
      <c r="K256" s="148"/>
      <c r="L256" s="148"/>
      <c r="M256" s="148"/>
      <c r="N256" s="147"/>
      <c r="O256" s="149"/>
      <c r="P256" s="149"/>
      <c r="Q256" s="149"/>
      <c r="R256" s="149"/>
      <c r="S256" s="149"/>
      <c r="T256" s="149"/>
      <c r="U256" s="149"/>
      <c r="V256" s="149"/>
      <c r="W256" s="146"/>
      <c r="X256" s="149"/>
      <c r="Y256" s="149"/>
      <c r="Z256" s="149"/>
      <c r="AA256" s="149"/>
      <c r="AB256" s="147"/>
      <c r="AC256" s="150"/>
      <c r="AD256" s="151"/>
      <c r="AE256" s="150"/>
      <c r="AF256" s="150"/>
      <c r="AG256" s="150"/>
      <c r="AH256" s="150"/>
      <c r="AI256" s="150"/>
      <c r="AJ256" s="150"/>
      <c r="AK256" s="150"/>
      <c r="AL256" s="150"/>
      <c r="AM256" s="150"/>
      <c r="AN256" s="150"/>
      <c r="AO256" s="151"/>
      <c r="AP256" s="150"/>
      <c r="AQ256" s="150"/>
      <c r="AR256" s="150"/>
      <c r="AS256" s="151"/>
      <c r="AT256" s="150"/>
      <c r="AU256" s="150"/>
      <c r="AV256" s="150"/>
      <c r="AW256" s="150"/>
      <c r="AX256" s="150"/>
      <c r="AY256" s="150"/>
      <c r="AZ256" s="151"/>
      <c r="BA256" s="150"/>
      <c r="BB256" s="150"/>
      <c r="BC256" s="150"/>
      <c r="BD256" s="150"/>
      <c r="BE256" s="151"/>
      <c r="BF256" s="150"/>
      <c r="BG256" s="150"/>
      <c r="BH256" s="151"/>
      <c r="BI256" s="151"/>
      <c r="BJ256" s="150"/>
      <c r="BK256" s="150"/>
      <c r="BL256" s="148"/>
      <c r="BM256" s="150"/>
      <c r="BN256" s="151"/>
      <c r="BO256" s="150"/>
      <c r="BP256" s="150"/>
      <c r="BQ256" s="148"/>
      <c r="BR256" s="151"/>
      <c r="BS256" s="151"/>
      <c r="BT256" s="151"/>
      <c r="BU256" s="148"/>
      <c r="BV256" s="147"/>
      <c r="BW256" s="147"/>
      <c r="BX256" s="147"/>
      <c r="BY256" s="152"/>
      <c r="BZ256" s="156"/>
      <c r="CA256" s="147"/>
      <c r="CB256" s="153"/>
      <c r="CC256" s="132"/>
      <c r="CD256" s="147"/>
      <c r="CE256" s="147"/>
      <c r="CF256" s="154"/>
      <c r="CG256" s="132"/>
      <c r="CH256" s="132"/>
      <c r="CI256" s="132"/>
      <c r="CJ256" s="132"/>
      <c r="CK256" s="132"/>
      <c r="CL256" s="132"/>
      <c r="CM256" s="132"/>
      <c r="CN256" s="132"/>
      <c r="CO256" s="132"/>
      <c r="CP256" s="132"/>
      <c r="CQ256" s="132"/>
      <c r="CR256" s="132"/>
      <c r="CS256" s="132"/>
      <c r="CT256" s="132"/>
      <c r="CU256" s="132"/>
      <c r="CV256" s="132"/>
      <c r="CW256" s="132"/>
      <c r="CX256" s="132"/>
      <c r="CY256" s="132"/>
      <c r="CZ256" s="132"/>
      <c r="DA256" s="132"/>
      <c r="DB256" s="132"/>
      <c r="DC256" s="132"/>
      <c r="DD256" s="132"/>
      <c r="DE256" s="132"/>
      <c r="DF256" s="132"/>
      <c r="DG256" s="132"/>
      <c r="DH256" s="132"/>
      <c r="DI256" s="132"/>
      <c r="DJ256" s="132"/>
      <c r="DK256" s="132"/>
      <c r="DL256" s="132"/>
      <c r="DM256" s="132"/>
      <c r="DN256" s="132"/>
      <c r="DO256" s="132"/>
      <c r="DP256" s="132"/>
      <c r="DQ256" s="132"/>
      <c r="DR256" s="132"/>
      <c r="DS256" s="132"/>
      <c r="DT256" s="132"/>
      <c r="DU256" s="132"/>
      <c r="DV256" s="132"/>
      <c r="DW256" s="132"/>
      <c r="DX256" s="132"/>
      <c r="DY256" s="132"/>
      <c r="DZ256" s="132"/>
      <c r="EA256" s="132"/>
      <c r="EB256" s="132"/>
      <c r="EC256" s="132"/>
      <c r="ED256" s="132"/>
      <c r="EE256" s="132"/>
      <c r="EF256" s="132"/>
      <c r="EG256" s="132"/>
      <c r="EH256" s="132"/>
      <c r="EI256" s="132"/>
      <c r="EJ256" s="132"/>
      <c r="EK256" s="132"/>
      <c r="EL256" s="132"/>
      <c r="EM256" s="132"/>
      <c r="EN256" s="132"/>
      <c r="EO256" s="132"/>
      <c r="EP256" s="132"/>
      <c r="EQ256" s="132"/>
      <c r="ER256" s="132"/>
      <c r="ES256" s="132"/>
      <c r="ET256" s="132"/>
      <c r="EU256" s="132"/>
      <c r="EV256" s="132"/>
      <c r="EW256" s="132"/>
      <c r="EX256" s="132"/>
      <c r="EY256" s="132"/>
      <c r="EZ256" s="132"/>
      <c r="FA256" s="132"/>
      <c r="FB256" s="132"/>
      <c r="FC256" s="132"/>
      <c r="FD256" s="132"/>
      <c r="FE256" s="132"/>
      <c r="FF256" s="132"/>
      <c r="FG256" s="132"/>
      <c r="FH256" s="132"/>
      <c r="FI256" s="132"/>
      <c r="FJ256" s="132"/>
      <c r="FK256" s="132"/>
      <c r="FL256" s="132"/>
      <c r="FM256" s="132"/>
      <c r="FN256" s="132"/>
      <c r="FO256" s="132"/>
      <c r="FP256" s="132"/>
      <c r="FQ256" s="132"/>
      <c r="FR256" s="132"/>
      <c r="FS256" s="132"/>
      <c r="FT256" s="132"/>
      <c r="FU256" s="132"/>
      <c r="FV256" s="132"/>
      <c r="FW256" s="132"/>
      <c r="FX256" s="132"/>
      <c r="FY256" s="132"/>
      <c r="FZ256" s="132"/>
      <c r="GA256" s="132"/>
      <c r="GB256" s="132"/>
      <c r="GC256" s="132"/>
      <c r="GD256" s="132"/>
      <c r="GE256" s="132"/>
      <c r="GF256" s="132"/>
      <c r="GG256" s="132"/>
      <c r="GH256" s="132"/>
      <c r="GI256" s="132"/>
      <c r="GJ256" s="132"/>
      <c r="GK256" s="132"/>
      <c r="GL256" s="132"/>
      <c r="GM256" s="132"/>
      <c r="GN256" s="132"/>
      <c r="GO256" s="132"/>
      <c r="GP256" s="132"/>
      <c r="GQ256" s="132"/>
      <c r="GR256" s="132"/>
      <c r="GS256" s="132"/>
      <c r="GT256" s="132"/>
      <c r="GU256" s="132"/>
      <c r="GV256" s="132"/>
      <c r="GW256" s="132"/>
      <c r="GX256" s="132"/>
      <c r="GY256" s="132"/>
      <c r="GZ256" s="132"/>
      <c r="HA256" s="132"/>
      <c r="HB256" s="132"/>
      <c r="HC256" s="132"/>
      <c r="HD256" s="132"/>
      <c r="HE256" s="132"/>
      <c r="HF256" s="132"/>
      <c r="HG256" s="132"/>
      <c r="HH256" s="132"/>
      <c r="HI256" s="132"/>
      <c r="HJ256" s="132"/>
      <c r="HK256" s="132"/>
      <c r="HL256" s="132"/>
    </row>
    <row r="257" spans="10:84">
      <c r="J257" s="148"/>
      <c r="K257" s="148"/>
      <c r="L257" s="148"/>
      <c r="M257" s="148"/>
      <c r="AC257" s="150"/>
      <c r="AE257" s="150"/>
      <c r="AF257" s="150"/>
      <c r="AH257" s="150"/>
      <c r="AI257" s="150"/>
      <c r="AJ257" s="150"/>
      <c r="AL257" s="150"/>
      <c r="AM257" s="150"/>
      <c r="AN257" s="150"/>
      <c r="AP257" s="150"/>
      <c r="AQ257" s="150"/>
      <c r="AR257" s="150"/>
      <c r="AT257" s="150"/>
      <c r="AU257" s="150"/>
      <c r="AV257" s="150"/>
      <c r="AW257" s="150"/>
      <c r="AX257" s="150"/>
      <c r="AY257" s="150"/>
      <c r="BA257" s="150"/>
      <c r="BB257" s="150"/>
      <c r="BC257" s="150"/>
      <c r="BD257" s="150"/>
      <c r="BF257" s="150"/>
      <c r="BG257" s="150"/>
      <c r="BJ257" s="150"/>
      <c r="BK257" s="150"/>
      <c r="BL257" s="148"/>
      <c r="BM257" s="150"/>
      <c r="BO257" s="150"/>
      <c r="BP257" s="150"/>
      <c r="BQ257" s="148"/>
      <c r="BU257" s="148"/>
      <c r="CF257" s="154"/>
    </row>
    <row r="258" spans="10:84">
      <c r="J258" s="148"/>
      <c r="K258" s="148"/>
      <c r="L258" s="148"/>
      <c r="M258" s="148"/>
      <c r="AC258" s="150"/>
      <c r="AE258" s="150"/>
      <c r="AF258" s="150"/>
      <c r="AH258" s="150"/>
      <c r="AI258" s="150"/>
      <c r="AJ258" s="150"/>
      <c r="AL258" s="150"/>
      <c r="AM258" s="150"/>
      <c r="AN258" s="150"/>
      <c r="AP258" s="150"/>
      <c r="AQ258" s="150"/>
      <c r="AR258" s="150"/>
      <c r="AT258" s="150"/>
      <c r="AU258" s="150"/>
      <c r="AV258" s="150"/>
      <c r="AW258" s="150"/>
      <c r="AX258" s="150"/>
      <c r="AY258" s="150"/>
      <c r="BA258" s="150"/>
      <c r="BB258" s="150"/>
      <c r="BC258" s="150"/>
      <c r="BD258" s="150"/>
      <c r="BF258" s="150"/>
      <c r="BG258" s="150"/>
      <c r="BJ258" s="150"/>
      <c r="BK258" s="150"/>
      <c r="BL258" s="148"/>
      <c r="BM258" s="150"/>
      <c r="BO258" s="150"/>
      <c r="BP258" s="150"/>
      <c r="BQ258" s="148"/>
      <c r="BU258" s="148"/>
      <c r="CF258" s="154"/>
    </row>
    <row r="259" spans="10:84">
      <c r="J259" s="148"/>
      <c r="K259" s="148"/>
      <c r="L259" s="148"/>
      <c r="M259" s="148"/>
      <c r="AC259" s="150"/>
      <c r="AE259" s="150"/>
      <c r="AF259" s="150"/>
      <c r="AH259" s="150"/>
      <c r="AI259" s="150"/>
      <c r="AJ259" s="150"/>
      <c r="AL259" s="150"/>
      <c r="AM259" s="150"/>
      <c r="AN259" s="150"/>
      <c r="AP259" s="150"/>
      <c r="AQ259" s="150"/>
      <c r="AR259" s="150"/>
      <c r="AT259" s="150"/>
      <c r="AU259" s="150"/>
      <c r="AV259" s="150"/>
      <c r="AW259" s="150"/>
      <c r="AX259" s="150"/>
      <c r="AY259" s="150"/>
      <c r="BA259" s="150"/>
      <c r="BB259" s="150"/>
      <c r="BC259" s="150"/>
      <c r="BD259" s="150"/>
      <c r="BF259" s="150"/>
      <c r="BG259" s="150"/>
      <c r="BJ259" s="150"/>
      <c r="BK259" s="150"/>
      <c r="BL259" s="148"/>
      <c r="BM259" s="150"/>
      <c r="BO259" s="150"/>
      <c r="BP259" s="150"/>
      <c r="BQ259" s="148"/>
      <c r="BU259" s="148"/>
      <c r="CF259" s="154"/>
    </row>
    <row r="260" spans="10:84">
      <c r="J260" s="148"/>
      <c r="K260" s="148"/>
      <c r="L260" s="148"/>
      <c r="M260" s="148"/>
      <c r="AC260" s="150"/>
      <c r="AE260" s="150"/>
      <c r="AF260" s="150"/>
      <c r="AH260" s="150"/>
      <c r="AI260" s="150"/>
      <c r="AJ260" s="150"/>
      <c r="AL260" s="150"/>
      <c r="AM260" s="150"/>
      <c r="AN260" s="150"/>
      <c r="AP260" s="150"/>
      <c r="AQ260" s="150"/>
      <c r="AR260" s="150"/>
      <c r="AT260" s="150"/>
      <c r="AU260" s="150"/>
      <c r="AV260" s="150"/>
      <c r="AW260" s="150"/>
      <c r="AX260" s="150"/>
      <c r="AY260" s="150"/>
      <c r="BA260" s="150"/>
      <c r="BB260" s="150"/>
      <c r="BC260" s="150"/>
      <c r="BD260" s="150"/>
      <c r="BF260" s="150"/>
      <c r="BG260" s="150"/>
      <c r="BJ260" s="150"/>
      <c r="BK260" s="150"/>
      <c r="BL260" s="148"/>
      <c r="BM260" s="150"/>
      <c r="BO260" s="150"/>
      <c r="BP260" s="150"/>
      <c r="BQ260" s="148"/>
      <c r="BU260" s="148"/>
      <c r="CF260" s="154"/>
    </row>
    <row r="261" spans="10:84">
      <c r="J261" s="148"/>
      <c r="K261" s="148"/>
      <c r="L261" s="148"/>
      <c r="M261" s="148"/>
      <c r="AC261" s="150"/>
      <c r="AE261" s="150"/>
      <c r="AF261" s="150"/>
      <c r="AH261" s="150"/>
      <c r="AI261" s="150"/>
      <c r="AJ261" s="150"/>
      <c r="AL261" s="150"/>
      <c r="AM261" s="150"/>
      <c r="AN261" s="150"/>
      <c r="AP261" s="150"/>
      <c r="AQ261" s="150"/>
      <c r="AR261" s="150"/>
      <c r="AT261" s="150"/>
      <c r="AU261" s="150"/>
      <c r="AV261" s="150"/>
      <c r="AW261" s="150"/>
      <c r="AX261" s="150"/>
      <c r="AY261" s="150"/>
      <c r="BA261" s="150"/>
      <c r="BB261" s="150"/>
      <c r="BC261" s="150"/>
      <c r="BD261" s="150"/>
      <c r="BF261" s="150"/>
      <c r="BG261" s="150"/>
      <c r="BJ261" s="150"/>
      <c r="BK261" s="150"/>
      <c r="BL261" s="148"/>
      <c r="BM261" s="150"/>
      <c r="BO261" s="150"/>
      <c r="BP261" s="150"/>
      <c r="BQ261" s="148"/>
      <c r="BU261" s="148"/>
      <c r="CF261" s="154"/>
    </row>
    <row r="262" spans="10:84">
      <c r="J262" s="148"/>
      <c r="K262" s="148"/>
      <c r="L262" s="148"/>
      <c r="M262" s="148"/>
      <c r="AC262" s="150"/>
      <c r="AE262" s="150"/>
      <c r="AF262" s="150"/>
      <c r="AH262" s="150"/>
      <c r="AI262" s="150"/>
      <c r="AJ262" s="150"/>
      <c r="AL262" s="150"/>
      <c r="AM262" s="150"/>
      <c r="AN262" s="150"/>
      <c r="AP262" s="150"/>
      <c r="AQ262" s="150"/>
      <c r="AR262" s="150"/>
      <c r="AT262" s="150"/>
      <c r="AU262" s="150"/>
      <c r="AV262" s="150"/>
      <c r="AW262" s="150"/>
      <c r="AX262" s="150"/>
      <c r="AY262" s="150"/>
      <c r="BA262" s="150"/>
      <c r="BB262" s="150"/>
      <c r="BC262" s="150"/>
      <c r="BD262" s="150"/>
      <c r="BF262" s="150"/>
      <c r="BG262" s="150"/>
      <c r="BJ262" s="150"/>
      <c r="BK262" s="150"/>
      <c r="BL262" s="148"/>
      <c r="BM262" s="150"/>
      <c r="BO262" s="150"/>
      <c r="BP262" s="150"/>
      <c r="BQ262" s="148"/>
      <c r="BU262" s="148"/>
      <c r="CF262" s="154"/>
    </row>
    <row r="263" spans="10:84">
      <c r="J263" s="148"/>
      <c r="K263" s="148"/>
      <c r="L263" s="148"/>
      <c r="M263" s="148"/>
      <c r="AC263" s="150"/>
      <c r="AE263" s="150"/>
      <c r="AF263" s="150"/>
      <c r="AH263" s="150"/>
      <c r="AI263" s="150"/>
      <c r="AJ263" s="150"/>
      <c r="AL263" s="150"/>
      <c r="AM263" s="150"/>
      <c r="AN263" s="150"/>
      <c r="AP263" s="150"/>
      <c r="AQ263" s="150"/>
      <c r="AR263" s="150"/>
      <c r="AT263" s="150"/>
      <c r="AU263" s="150"/>
      <c r="AV263" s="150"/>
      <c r="AW263" s="150"/>
      <c r="AX263" s="150"/>
      <c r="AY263" s="150"/>
      <c r="BA263" s="150"/>
      <c r="BB263" s="150"/>
      <c r="BC263" s="150"/>
      <c r="BD263" s="150"/>
      <c r="BF263" s="150"/>
      <c r="BG263" s="150"/>
      <c r="BJ263" s="150"/>
      <c r="BK263" s="150"/>
      <c r="BL263" s="148"/>
      <c r="BM263" s="150"/>
      <c r="BO263" s="150"/>
      <c r="BP263" s="150"/>
      <c r="BQ263" s="148"/>
      <c r="BU263" s="148"/>
      <c r="CF263" s="154"/>
    </row>
    <row r="264" spans="10:84">
      <c r="J264" s="148"/>
      <c r="K264" s="148"/>
      <c r="L264" s="148"/>
      <c r="M264" s="148"/>
      <c r="AC264" s="150"/>
      <c r="AE264" s="150"/>
      <c r="AF264" s="150"/>
      <c r="AH264" s="150"/>
      <c r="AI264" s="150"/>
      <c r="AJ264" s="150"/>
      <c r="AL264" s="150"/>
      <c r="AM264" s="150"/>
      <c r="AN264" s="150"/>
      <c r="AP264" s="150"/>
      <c r="AQ264" s="150"/>
      <c r="AR264" s="150"/>
      <c r="AT264" s="150"/>
      <c r="AU264" s="150"/>
      <c r="AV264" s="150"/>
      <c r="AW264" s="150"/>
      <c r="AX264" s="150"/>
      <c r="AY264" s="150"/>
      <c r="BA264" s="150"/>
      <c r="BB264" s="150"/>
      <c r="BC264" s="150"/>
      <c r="BD264" s="150"/>
      <c r="BF264" s="150"/>
      <c r="BG264" s="150"/>
      <c r="BJ264" s="150"/>
      <c r="BK264" s="150"/>
      <c r="BL264" s="148"/>
      <c r="BM264" s="150"/>
      <c r="BO264" s="150"/>
      <c r="BP264" s="150"/>
      <c r="BQ264" s="148"/>
      <c r="BU264" s="148"/>
      <c r="CF264" s="154"/>
    </row>
    <row r="265" spans="10:84">
      <c r="J265" s="148"/>
      <c r="K265" s="148"/>
      <c r="L265" s="148"/>
      <c r="M265" s="148"/>
      <c r="AC265" s="150"/>
      <c r="AE265" s="150"/>
      <c r="AF265" s="150"/>
      <c r="AH265" s="150"/>
      <c r="AI265" s="150"/>
      <c r="AJ265" s="150"/>
      <c r="AL265" s="150"/>
      <c r="AM265" s="150"/>
      <c r="AN265" s="150"/>
      <c r="AP265" s="150"/>
      <c r="AQ265" s="150"/>
      <c r="AR265" s="150"/>
      <c r="AT265" s="150"/>
      <c r="AU265" s="150"/>
      <c r="AV265" s="150"/>
      <c r="AW265" s="150"/>
      <c r="AX265" s="150"/>
      <c r="AY265" s="150"/>
      <c r="BA265" s="150"/>
      <c r="BB265" s="150"/>
      <c r="BC265" s="150"/>
      <c r="BD265" s="150"/>
      <c r="BF265" s="150"/>
      <c r="BG265" s="150"/>
      <c r="BJ265" s="150"/>
      <c r="BK265" s="150"/>
      <c r="BL265" s="148"/>
      <c r="BM265" s="150"/>
      <c r="BO265" s="150"/>
      <c r="BP265" s="150"/>
      <c r="BQ265" s="148"/>
      <c r="BU265" s="148"/>
      <c r="CF265" s="154"/>
    </row>
    <row r="266" spans="10:84">
      <c r="J266" s="148"/>
      <c r="K266" s="148"/>
      <c r="L266" s="148"/>
      <c r="M266" s="148"/>
      <c r="AC266" s="150"/>
      <c r="AE266" s="150"/>
      <c r="AF266" s="150"/>
      <c r="AH266" s="150"/>
      <c r="AI266" s="150"/>
      <c r="AJ266" s="150"/>
      <c r="AL266" s="150"/>
      <c r="AM266" s="150"/>
      <c r="AN266" s="150"/>
      <c r="AP266" s="150"/>
      <c r="AQ266" s="150"/>
      <c r="AR266" s="150"/>
      <c r="AT266" s="150"/>
      <c r="AU266" s="150"/>
      <c r="AV266" s="150"/>
      <c r="AW266" s="150"/>
      <c r="AX266" s="150"/>
      <c r="AY266" s="150"/>
      <c r="BA266" s="150"/>
      <c r="BB266" s="150"/>
      <c r="BC266" s="150"/>
      <c r="BD266" s="150"/>
      <c r="BF266" s="150"/>
      <c r="BG266" s="150"/>
      <c r="BJ266" s="150"/>
      <c r="BK266" s="150"/>
      <c r="BL266" s="148"/>
      <c r="BM266" s="150"/>
      <c r="BO266" s="150"/>
      <c r="BP266" s="150"/>
      <c r="BQ266" s="148"/>
      <c r="BU266" s="148"/>
      <c r="CF266" s="154"/>
    </row>
    <row r="267" spans="10:84">
      <c r="J267" s="148"/>
      <c r="K267" s="148"/>
      <c r="L267" s="148"/>
      <c r="M267" s="148"/>
      <c r="AC267" s="150"/>
      <c r="AE267" s="150"/>
      <c r="AF267" s="150"/>
      <c r="AH267" s="150"/>
      <c r="AI267" s="150"/>
      <c r="AJ267" s="150"/>
      <c r="AL267" s="150"/>
      <c r="AM267" s="150"/>
      <c r="AN267" s="150"/>
      <c r="AP267" s="150"/>
      <c r="AQ267" s="150"/>
      <c r="AR267" s="150"/>
      <c r="AT267" s="150"/>
      <c r="AU267" s="150"/>
      <c r="AV267" s="150"/>
      <c r="AW267" s="150"/>
      <c r="AX267" s="150"/>
      <c r="AY267" s="150"/>
      <c r="BA267" s="150"/>
      <c r="BB267" s="150"/>
      <c r="BC267" s="150"/>
      <c r="BD267" s="150"/>
      <c r="BF267" s="150"/>
      <c r="BG267" s="150"/>
      <c r="BJ267" s="150"/>
      <c r="BK267" s="150"/>
      <c r="BL267" s="148"/>
      <c r="BM267" s="150"/>
      <c r="BO267" s="150"/>
      <c r="BP267" s="150"/>
      <c r="BQ267" s="148"/>
      <c r="BU267" s="148"/>
      <c r="CF267" s="154"/>
    </row>
    <row r="268" spans="10:84">
      <c r="J268" s="148"/>
      <c r="K268" s="148"/>
      <c r="L268" s="148"/>
      <c r="M268" s="148"/>
      <c r="O268" s="149"/>
      <c r="P268" s="149"/>
      <c r="Q268" s="149"/>
      <c r="R268" s="149"/>
      <c r="S268" s="149"/>
      <c r="T268" s="149"/>
      <c r="U268" s="149"/>
      <c r="V268" s="149"/>
      <c r="X268" s="149"/>
      <c r="Y268" s="149"/>
      <c r="Z268" s="149"/>
      <c r="AA268" s="149"/>
      <c r="AC268" s="150"/>
      <c r="AE268" s="150"/>
      <c r="AF268" s="150"/>
      <c r="AG268" s="150"/>
      <c r="AH268" s="150"/>
      <c r="AI268" s="150"/>
      <c r="AJ268" s="150"/>
      <c r="AK268" s="150"/>
      <c r="AL268" s="150"/>
      <c r="AM268" s="150"/>
      <c r="AN268" s="150"/>
      <c r="AP268" s="150"/>
      <c r="AQ268" s="150"/>
      <c r="AR268" s="150"/>
      <c r="AT268" s="150"/>
      <c r="AU268" s="150"/>
      <c r="AV268" s="150"/>
      <c r="AW268" s="150"/>
      <c r="AX268" s="150"/>
      <c r="AY268" s="150"/>
      <c r="BA268" s="150"/>
      <c r="BB268" s="150"/>
      <c r="BC268" s="150"/>
      <c r="BD268" s="150"/>
      <c r="BF268" s="150"/>
      <c r="BG268" s="150"/>
      <c r="BJ268" s="150"/>
      <c r="BK268" s="150"/>
      <c r="BL268" s="148"/>
      <c r="BM268" s="150"/>
      <c r="BO268" s="150"/>
      <c r="BP268" s="150"/>
      <c r="BQ268" s="148"/>
      <c r="BU268" s="148"/>
      <c r="BY268" s="152"/>
      <c r="BZ268" s="156"/>
      <c r="CC268" s="132"/>
      <c r="CF268" s="154"/>
    </row>
    <row r="269" spans="10:84">
      <c r="J269" s="148"/>
      <c r="K269" s="148"/>
      <c r="L269" s="148"/>
      <c r="M269" s="148"/>
      <c r="O269" s="149"/>
      <c r="P269" s="149"/>
      <c r="Q269" s="149"/>
      <c r="R269" s="149"/>
      <c r="S269" s="149"/>
      <c r="T269" s="149"/>
      <c r="U269" s="149"/>
      <c r="V269" s="149"/>
      <c r="X269" s="149"/>
      <c r="Y269" s="149"/>
      <c r="Z269" s="149"/>
      <c r="AA269" s="149"/>
      <c r="AC269" s="150"/>
      <c r="AE269" s="150"/>
      <c r="AF269" s="150"/>
      <c r="AG269" s="150"/>
      <c r="AH269" s="150"/>
      <c r="AI269" s="150"/>
      <c r="AJ269" s="150"/>
      <c r="AK269" s="150"/>
      <c r="AL269" s="150"/>
      <c r="AM269" s="150"/>
      <c r="AN269" s="150"/>
      <c r="AP269" s="150"/>
      <c r="AQ269" s="150"/>
      <c r="AR269" s="150"/>
      <c r="AT269" s="150"/>
      <c r="AU269" s="150"/>
      <c r="AV269" s="150"/>
      <c r="AW269" s="150"/>
      <c r="AX269" s="150"/>
      <c r="AY269" s="150"/>
      <c r="BA269" s="150"/>
      <c r="BB269" s="150"/>
      <c r="BC269" s="150"/>
      <c r="BD269" s="150"/>
      <c r="BF269" s="150"/>
      <c r="BG269" s="150"/>
      <c r="BJ269" s="150"/>
      <c r="BK269" s="150"/>
      <c r="BL269" s="148"/>
      <c r="BM269" s="150"/>
      <c r="BO269" s="150"/>
      <c r="BP269" s="150"/>
      <c r="BQ269" s="148"/>
      <c r="BU269" s="148"/>
      <c r="BY269" s="152"/>
      <c r="BZ269" s="156"/>
      <c r="CC269" s="132"/>
      <c r="CF269" s="154"/>
    </row>
    <row r="270" spans="10:84">
      <c r="J270" s="148"/>
      <c r="K270" s="148"/>
      <c r="L270" s="148"/>
      <c r="M270" s="148"/>
      <c r="O270" s="149"/>
      <c r="P270" s="149"/>
      <c r="Q270" s="149"/>
      <c r="R270" s="149"/>
      <c r="S270" s="149"/>
      <c r="T270" s="149"/>
      <c r="U270" s="149"/>
      <c r="V270" s="149"/>
      <c r="X270" s="149"/>
      <c r="Y270" s="149"/>
      <c r="Z270" s="149"/>
      <c r="AA270" s="149"/>
      <c r="AC270" s="150"/>
      <c r="AE270" s="150"/>
      <c r="AF270" s="150"/>
      <c r="AG270" s="150"/>
      <c r="AH270" s="150"/>
      <c r="AI270" s="150"/>
      <c r="AJ270" s="150"/>
      <c r="AK270" s="150"/>
      <c r="AL270" s="150"/>
      <c r="AM270" s="150"/>
      <c r="AN270" s="150"/>
      <c r="AP270" s="150"/>
      <c r="AQ270" s="150"/>
      <c r="AR270" s="150"/>
      <c r="AT270" s="150"/>
      <c r="AU270" s="150"/>
      <c r="AV270" s="150"/>
      <c r="AW270" s="150"/>
      <c r="AX270" s="150"/>
      <c r="AY270" s="150"/>
      <c r="BA270" s="150"/>
      <c r="BB270" s="150"/>
      <c r="BC270" s="150"/>
      <c r="BD270" s="150"/>
      <c r="BF270" s="150"/>
      <c r="BG270" s="150"/>
      <c r="BJ270" s="150"/>
      <c r="BK270" s="150"/>
      <c r="BL270" s="148"/>
      <c r="BM270" s="150"/>
      <c r="BO270" s="150"/>
      <c r="BP270" s="150"/>
      <c r="BQ270" s="148"/>
      <c r="BU270" s="148"/>
      <c r="BY270" s="152"/>
      <c r="BZ270" s="156"/>
      <c r="CC270" s="132"/>
      <c r="CF270" s="154"/>
    </row>
    <row r="271" spans="10:84">
      <c r="J271" s="148"/>
      <c r="K271" s="148"/>
      <c r="L271" s="148"/>
      <c r="M271" s="148"/>
      <c r="O271" s="149"/>
      <c r="P271" s="149"/>
      <c r="Q271" s="149"/>
      <c r="R271" s="149"/>
      <c r="S271" s="149"/>
      <c r="T271" s="149"/>
      <c r="U271" s="149"/>
      <c r="V271" s="149"/>
      <c r="X271" s="149"/>
      <c r="Y271" s="149"/>
      <c r="Z271" s="149"/>
      <c r="AA271" s="149"/>
      <c r="AC271" s="150"/>
      <c r="AE271" s="150"/>
      <c r="AF271" s="150"/>
      <c r="AG271" s="150"/>
      <c r="AH271" s="150"/>
      <c r="AI271" s="150"/>
      <c r="AJ271" s="150"/>
      <c r="AK271" s="150"/>
      <c r="AL271" s="150"/>
      <c r="AM271" s="150"/>
      <c r="AN271" s="150"/>
      <c r="AP271" s="150"/>
      <c r="AQ271" s="150"/>
      <c r="AR271" s="150"/>
      <c r="AT271" s="150"/>
      <c r="AU271" s="150"/>
      <c r="AV271" s="150"/>
      <c r="AW271" s="150"/>
      <c r="AX271" s="150"/>
      <c r="AY271" s="150"/>
      <c r="BA271" s="150"/>
      <c r="BB271" s="150"/>
      <c r="BC271" s="150"/>
      <c r="BD271" s="150"/>
      <c r="BF271" s="150"/>
      <c r="BG271" s="150"/>
      <c r="BJ271" s="150"/>
      <c r="BK271" s="150"/>
      <c r="BL271" s="148"/>
      <c r="BM271" s="150"/>
      <c r="BO271" s="150"/>
      <c r="BP271" s="150"/>
      <c r="BQ271" s="148"/>
      <c r="BU271" s="148"/>
      <c r="BY271" s="152"/>
      <c r="BZ271" s="156"/>
      <c r="CC271" s="132"/>
      <c r="CF271" s="154"/>
    </row>
    <row r="272" spans="10:84">
      <c r="J272" s="148"/>
      <c r="K272" s="148"/>
      <c r="L272" s="148"/>
      <c r="M272" s="148"/>
      <c r="O272" s="149"/>
      <c r="P272" s="149"/>
      <c r="Q272" s="149"/>
      <c r="R272" s="149"/>
      <c r="S272" s="149"/>
      <c r="T272" s="149"/>
      <c r="U272" s="149"/>
      <c r="V272" s="149"/>
      <c r="X272" s="149"/>
      <c r="Y272" s="149"/>
      <c r="Z272" s="149"/>
      <c r="AA272" s="149"/>
      <c r="AC272" s="150"/>
      <c r="AE272" s="150"/>
      <c r="AF272" s="150"/>
      <c r="AG272" s="150"/>
      <c r="AH272" s="150"/>
      <c r="AI272" s="150"/>
      <c r="AJ272" s="150"/>
      <c r="AK272" s="150"/>
      <c r="AL272" s="150"/>
      <c r="AM272" s="150"/>
      <c r="AN272" s="150"/>
      <c r="AP272" s="150"/>
      <c r="AQ272" s="150"/>
      <c r="AR272" s="150"/>
      <c r="AT272" s="150"/>
      <c r="AU272" s="150"/>
      <c r="AV272" s="150"/>
      <c r="AW272" s="150"/>
      <c r="AX272" s="150"/>
      <c r="AY272" s="150"/>
      <c r="BA272" s="150"/>
      <c r="BB272" s="150"/>
      <c r="BC272" s="150"/>
      <c r="BD272" s="150"/>
      <c r="BF272" s="150"/>
      <c r="BG272" s="150"/>
      <c r="BJ272" s="150"/>
      <c r="BK272" s="150"/>
      <c r="BL272" s="148"/>
      <c r="BM272" s="150"/>
      <c r="BO272" s="150"/>
      <c r="BP272" s="150"/>
      <c r="BQ272" s="148"/>
      <c r="BU272" s="148"/>
      <c r="BY272" s="152"/>
      <c r="BZ272" s="156"/>
      <c r="CC272" s="132"/>
      <c r="CF272" s="154"/>
    </row>
    <row r="273" spans="2:220">
      <c r="J273" s="148"/>
      <c r="K273" s="148"/>
      <c r="L273" s="148"/>
      <c r="M273" s="148"/>
      <c r="O273" s="149"/>
      <c r="P273" s="149"/>
      <c r="Q273" s="149"/>
      <c r="R273" s="149"/>
      <c r="S273" s="149"/>
      <c r="T273" s="149"/>
      <c r="U273" s="149"/>
      <c r="V273" s="149"/>
      <c r="X273" s="149"/>
      <c r="Y273" s="149"/>
      <c r="Z273" s="149"/>
      <c r="AA273" s="149"/>
      <c r="AC273" s="150"/>
      <c r="AE273" s="150"/>
      <c r="AF273" s="150"/>
      <c r="AG273" s="150"/>
      <c r="AH273" s="150"/>
      <c r="AI273" s="150"/>
      <c r="AJ273" s="150"/>
      <c r="AK273" s="150"/>
      <c r="AL273" s="150"/>
      <c r="AM273" s="150"/>
      <c r="AN273" s="150"/>
      <c r="AP273" s="150"/>
      <c r="AQ273" s="150"/>
      <c r="AR273" s="150"/>
      <c r="AT273" s="150"/>
      <c r="AU273" s="150"/>
      <c r="AV273" s="150"/>
      <c r="AW273" s="150"/>
      <c r="AX273" s="150"/>
      <c r="AY273" s="150"/>
      <c r="BA273" s="150"/>
      <c r="BB273" s="150"/>
      <c r="BC273" s="150"/>
      <c r="BD273" s="150"/>
      <c r="BF273" s="150"/>
      <c r="BG273" s="150"/>
      <c r="BJ273" s="150"/>
      <c r="BK273" s="150"/>
      <c r="BL273" s="148"/>
      <c r="BM273" s="150"/>
      <c r="BO273" s="150"/>
      <c r="BP273" s="150"/>
      <c r="BQ273" s="148"/>
      <c r="BU273" s="148"/>
      <c r="BY273" s="152"/>
      <c r="BZ273" s="156"/>
      <c r="CF273" s="154"/>
    </row>
    <row r="274" spans="2:220" s="138" customFormat="1" ht="17.45" customHeight="1">
      <c r="B274" s="146"/>
      <c r="C274" s="146"/>
      <c r="D274" s="146"/>
      <c r="E274" s="146"/>
      <c r="F274" s="146"/>
      <c r="G274" s="146"/>
      <c r="H274" s="146"/>
      <c r="I274" s="147"/>
      <c r="J274" s="148"/>
      <c r="K274" s="148"/>
      <c r="L274" s="148"/>
      <c r="M274" s="148"/>
      <c r="N274" s="147"/>
      <c r="O274" s="149"/>
      <c r="P274" s="149"/>
      <c r="Q274" s="149"/>
      <c r="R274" s="149"/>
      <c r="S274" s="149"/>
      <c r="T274" s="149"/>
      <c r="U274" s="149"/>
      <c r="V274" s="149"/>
      <c r="W274" s="146"/>
      <c r="X274" s="149"/>
      <c r="Y274" s="149"/>
      <c r="Z274" s="149"/>
      <c r="AA274" s="149"/>
      <c r="AB274" s="147"/>
      <c r="AC274" s="150"/>
      <c r="AD274" s="151"/>
      <c r="AE274" s="150"/>
      <c r="AF274" s="150"/>
      <c r="AG274" s="150"/>
      <c r="AH274" s="150"/>
      <c r="AI274" s="150"/>
      <c r="AJ274" s="150"/>
      <c r="AK274" s="150"/>
      <c r="AL274" s="150"/>
      <c r="AM274" s="150"/>
      <c r="AN274" s="150"/>
      <c r="AO274" s="151"/>
      <c r="AP274" s="150"/>
      <c r="AQ274" s="150"/>
      <c r="AR274" s="150"/>
      <c r="AS274" s="151"/>
      <c r="AT274" s="150"/>
      <c r="AU274" s="150"/>
      <c r="AV274" s="150"/>
      <c r="AW274" s="150"/>
      <c r="AX274" s="150"/>
      <c r="AY274" s="150"/>
      <c r="AZ274" s="151"/>
      <c r="BA274" s="150"/>
      <c r="BB274" s="150"/>
      <c r="BC274" s="150"/>
      <c r="BD274" s="150"/>
      <c r="BE274" s="151"/>
      <c r="BF274" s="150"/>
      <c r="BG274" s="150"/>
      <c r="BH274" s="151"/>
      <c r="BI274" s="151"/>
      <c r="BJ274" s="150"/>
      <c r="BK274" s="150"/>
      <c r="BL274" s="148"/>
      <c r="BM274" s="150"/>
      <c r="BN274" s="151"/>
      <c r="BO274" s="150"/>
      <c r="BP274" s="150"/>
      <c r="BQ274" s="148"/>
      <c r="BR274" s="151"/>
      <c r="BS274" s="151"/>
      <c r="BT274" s="151"/>
      <c r="BU274" s="148"/>
      <c r="BV274" s="147"/>
      <c r="BW274" s="147"/>
      <c r="BX274" s="147"/>
      <c r="BY274" s="152"/>
      <c r="BZ274" s="156"/>
      <c r="CA274" s="147"/>
      <c r="CB274" s="153"/>
      <c r="CC274" s="147"/>
      <c r="CD274" s="147"/>
      <c r="CE274" s="147"/>
      <c r="CF274" s="154"/>
      <c r="CG274" s="147"/>
      <c r="CH274" s="147"/>
      <c r="CI274" s="147"/>
      <c r="CJ274" s="147"/>
      <c r="CK274" s="147"/>
      <c r="CL274" s="147"/>
      <c r="CM274" s="147"/>
      <c r="CN274" s="147"/>
      <c r="CO274" s="147"/>
      <c r="CP274" s="147"/>
      <c r="CQ274" s="147"/>
      <c r="CR274" s="147"/>
      <c r="CS274" s="147"/>
      <c r="CT274" s="147"/>
      <c r="CU274" s="147"/>
      <c r="CV274" s="147"/>
      <c r="CW274" s="147"/>
      <c r="CX274" s="147"/>
      <c r="CY274" s="147"/>
      <c r="CZ274" s="147"/>
      <c r="DA274" s="147"/>
      <c r="DB274" s="147"/>
      <c r="DC274" s="147"/>
      <c r="DD274" s="147"/>
      <c r="DE274" s="147"/>
      <c r="DF274" s="147"/>
      <c r="DG274" s="147"/>
      <c r="DH274" s="147"/>
      <c r="DI274" s="147"/>
      <c r="DJ274" s="147"/>
      <c r="DK274" s="147"/>
      <c r="DL274" s="147"/>
      <c r="DM274" s="147"/>
      <c r="DN274" s="147"/>
      <c r="DO274" s="147"/>
      <c r="DP274" s="147"/>
      <c r="DQ274" s="147"/>
      <c r="DR274" s="147"/>
      <c r="DS274" s="147"/>
      <c r="DT274" s="147"/>
      <c r="DU274" s="147"/>
      <c r="DV274" s="147"/>
      <c r="DW274" s="147"/>
      <c r="DX274" s="147"/>
      <c r="DY274" s="147"/>
      <c r="DZ274" s="147"/>
      <c r="EA274" s="147"/>
      <c r="EB274" s="147"/>
      <c r="EC274" s="147"/>
      <c r="ED274" s="147"/>
      <c r="EE274" s="147"/>
      <c r="EF274" s="147"/>
      <c r="EG274" s="147"/>
      <c r="EH274" s="147"/>
      <c r="EI274" s="147"/>
      <c r="EJ274" s="147"/>
      <c r="EK274" s="147"/>
      <c r="EL274" s="147"/>
      <c r="EM274" s="147"/>
      <c r="EN274" s="147"/>
      <c r="EO274" s="147"/>
      <c r="EP274" s="147"/>
      <c r="EQ274" s="147"/>
      <c r="ER274" s="147"/>
      <c r="ES274" s="147"/>
      <c r="ET274" s="147"/>
      <c r="EU274" s="147"/>
      <c r="EV274" s="147"/>
      <c r="EW274" s="147"/>
      <c r="EX274" s="147"/>
      <c r="EY274" s="147"/>
      <c r="EZ274" s="147"/>
      <c r="FA274" s="147"/>
      <c r="FB274" s="147"/>
      <c r="FC274" s="147"/>
      <c r="FD274" s="147"/>
      <c r="FE274" s="147"/>
      <c r="FF274" s="147"/>
      <c r="FG274" s="147"/>
      <c r="FH274" s="147"/>
      <c r="FI274" s="147"/>
      <c r="FJ274" s="147"/>
      <c r="FK274" s="147"/>
      <c r="FL274" s="147"/>
      <c r="FM274" s="147"/>
      <c r="FN274" s="147"/>
      <c r="FO274" s="147"/>
      <c r="FP274" s="147"/>
      <c r="FQ274" s="147"/>
      <c r="FR274" s="147"/>
      <c r="FS274" s="147"/>
      <c r="FT274" s="147"/>
      <c r="FU274" s="147"/>
      <c r="FV274" s="147"/>
      <c r="FW274" s="147"/>
      <c r="FX274" s="147"/>
      <c r="FY274" s="147"/>
      <c r="FZ274" s="147"/>
      <c r="GA274" s="147"/>
      <c r="GB274" s="147"/>
      <c r="GC274" s="147"/>
      <c r="GD274" s="147"/>
      <c r="GE274" s="147"/>
      <c r="GF274" s="147"/>
      <c r="GG274" s="147"/>
      <c r="GH274" s="147"/>
      <c r="GI274" s="147"/>
      <c r="GJ274" s="147"/>
      <c r="GK274" s="147"/>
      <c r="GL274" s="147"/>
      <c r="GM274" s="147"/>
      <c r="GN274" s="147"/>
      <c r="GO274" s="147"/>
      <c r="GP274" s="147"/>
      <c r="GQ274" s="147"/>
      <c r="GR274" s="147"/>
      <c r="GS274" s="147"/>
      <c r="GT274" s="147"/>
      <c r="GU274" s="147"/>
      <c r="GV274" s="147"/>
      <c r="GW274" s="147"/>
      <c r="GX274" s="147"/>
      <c r="GY274" s="147"/>
      <c r="GZ274" s="147"/>
      <c r="HA274" s="147"/>
      <c r="HB274" s="147"/>
      <c r="HC274" s="147"/>
      <c r="HD274" s="147"/>
      <c r="HE274" s="147"/>
      <c r="HF274" s="147"/>
      <c r="HG274" s="147"/>
      <c r="HH274" s="147"/>
      <c r="HI274" s="147"/>
      <c r="HJ274" s="147"/>
      <c r="HK274" s="147"/>
      <c r="HL274" s="147"/>
    </row>
    <row r="275" spans="2:220">
      <c r="J275" s="148"/>
      <c r="K275" s="148"/>
      <c r="L275" s="148"/>
      <c r="M275" s="148"/>
      <c r="AC275" s="150"/>
      <c r="AE275" s="150"/>
      <c r="AF275" s="150"/>
      <c r="AH275" s="150"/>
      <c r="AI275" s="150"/>
      <c r="AJ275" s="150"/>
      <c r="AL275" s="150"/>
      <c r="AM275" s="150"/>
      <c r="AN275" s="150"/>
      <c r="AP275" s="150"/>
      <c r="AQ275" s="150"/>
      <c r="AR275" s="150"/>
      <c r="AT275" s="150"/>
      <c r="AU275" s="150"/>
      <c r="AV275" s="150"/>
      <c r="AW275" s="150"/>
      <c r="AX275" s="150"/>
      <c r="AY275" s="150"/>
      <c r="BA275" s="150"/>
      <c r="BB275" s="150"/>
      <c r="BC275" s="150"/>
      <c r="BD275" s="150"/>
      <c r="BF275" s="150"/>
      <c r="BG275" s="150"/>
      <c r="BJ275" s="150"/>
      <c r="BK275" s="150"/>
      <c r="BL275" s="148"/>
      <c r="BM275" s="150"/>
      <c r="BO275" s="150"/>
      <c r="BP275" s="150"/>
      <c r="BQ275" s="148"/>
      <c r="BU275" s="148"/>
      <c r="BY275" s="152"/>
      <c r="BZ275" s="156"/>
      <c r="CF275" s="154"/>
    </row>
    <row r="276" spans="2:220">
      <c r="J276" s="148"/>
      <c r="K276" s="148"/>
      <c r="L276" s="148"/>
      <c r="M276" s="148"/>
      <c r="AC276" s="150"/>
      <c r="AE276" s="150"/>
      <c r="AF276" s="150"/>
      <c r="AH276" s="150"/>
      <c r="AI276" s="150"/>
      <c r="AJ276" s="150"/>
      <c r="AL276" s="150"/>
      <c r="AM276" s="150"/>
      <c r="AN276" s="150"/>
      <c r="AP276" s="150"/>
      <c r="AQ276" s="150"/>
      <c r="AR276" s="150"/>
      <c r="AT276" s="150"/>
      <c r="AU276" s="150"/>
      <c r="AV276" s="150"/>
      <c r="AW276" s="150"/>
      <c r="AX276" s="150"/>
      <c r="AY276" s="150"/>
      <c r="BA276" s="150"/>
      <c r="BB276" s="150"/>
      <c r="BC276" s="150"/>
      <c r="BD276" s="150"/>
      <c r="BF276" s="150"/>
      <c r="BG276" s="150"/>
      <c r="BJ276" s="150"/>
      <c r="BK276" s="150"/>
      <c r="BL276" s="148"/>
      <c r="BM276" s="150"/>
      <c r="BO276" s="150"/>
      <c r="BP276" s="150"/>
      <c r="BQ276" s="148"/>
      <c r="BU276" s="148"/>
      <c r="CF276" s="154"/>
    </row>
    <row r="277" spans="2:220">
      <c r="J277" s="148"/>
      <c r="K277" s="148"/>
      <c r="L277" s="148"/>
      <c r="M277" s="148"/>
      <c r="AC277" s="150"/>
      <c r="AE277" s="150"/>
      <c r="AF277" s="150"/>
      <c r="AH277" s="150"/>
      <c r="AI277" s="150"/>
      <c r="AJ277" s="150"/>
      <c r="AL277" s="150"/>
      <c r="AM277" s="150"/>
      <c r="AN277" s="150"/>
      <c r="AP277" s="150"/>
      <c r="AQ277" s="150"/>
      <c r="AR277" s="150"/>
      <c r="AT277" s="150"/>
      <c r="AU277" s="150"/>
      <c r="AV277" s="150"/>
      <c r="AW277" s="150"/>
      <c r="AX277" s="150"/>
      <c r="AY277" s="150"/>
      <c r="BA277" s="150"/>
      <c r="BB277" s="150"/>
      <c r="BC277" s="150"/>
      <c r="BD277" s="150"/>
      <c r="BF277" s="150"/>
      <c r="BG277" s="150"/>
      <c r="BJ277" s="150"/>
      <c r="BK277" s="150"/>
      <c r="BL277" s="148"/>
      <c r="BM277" s="150"/>
      <c r="BO277" s="150"/>
      <c r="BP277" s="150"/>
      <c r="BQ277" s="148"/>
      <c r="BU277" s="148"/>
      <c r="CF277" s="154"/>
    </row>
    <row r="278" spans="2:220">
      <c r="J278" s="148"/>
      <c r="K278" s="148"/>
      <c r="L278" s="148"/>
      <c r="M278" s="148"/>
      <c r="AC278" s="150"/>
      <c r="AE278" s="150"/>
      <c r="AF278" s="150"/>
      <c r="AH278" s="150"/>
      <c r="AI278" s="150"/>
      <c r="AJ278" s="150"/>
      <c r="AL278" s="150"/>
      <c r="AM278" s="150"/>
      <c r="AN278" s="150"/>
      <c r="AP278" s="150"/>
      <c r="AQ278" s="150"/>
      <c r="AR278" s="150"/>
      <c r="AT278" s="150"/>
      <c r="AU278" s="150"/>
      <c r="AV278" s="150"/>
      <c r="AW278" s="150"/>
      <c r="AX278" s="150"/>
      <c r="AY278" s="150"/>
      <c r="BA278" s="150"/>
      <c r="BB278" s="150"/>
      <c r="BC278" s="150"/>
      <c r="BD278" s="150"/>
      <c r="BF278" s="150"/>
      <c r="BG278" s="150"/>
      <c r="BJ278" s="150"/>
      <c r="BK278" s="150"/>
      <c r="BL278" s="148"/>
      <c r="BM278" s="150"/>
      <c r="BO278" s="150"/>
      <c r="BP278" s="150"/>
      <c r="BQ278" s="148"/>
      <c r="BU278" s="148"/>
      <c r="CF278" s="154"/>
    </row>
    <row r="279" spans="2:220">
      <c r="J279" s="148"/>
      <c r="K279" s="148"/>
      <c r="L279" s="148"/>
      <c r="M279" s="148"/>
      <c r="AC279" s="150"/>
      <c r="AE279" s="150"/>
      <c r="AF279" s="150"/>
      <c r="AH279" s="150"/>
      <c r="AI279" s="150"/>
      <c r="AJ279" s="150"/>
      <c r="AL279" s="150"/>
      <c r="AM279" s="150"/>
      <c r="AN279" s="150"/>
      <c r="AP279" s="150"/>
      <c r="AQ279" s="150"/>
      <c r="AR279" s="150"/>
      <c r="AT279" s="150"/>
      <c r="AU279" s="150"/>
      <c r="AV279" s="150"/>
      <c r="AW279" s="150"/>
      <c r="AX279" s="150"/>
      <c r="AY279" s="150"/>
      <c r="BA279" s="150"/>
      <c r="BB279" s="150"/>
      <c r="BC279" s="150"/>
      <c r="BD279" s="150"/>
      <c r="BF279" s="150"/>
      <c r="BG279" s="150"/>
      <c r="BJ279" s="150"/>
      <c r="BK279" s="150"/>
      <c r="BL279" s="148"/>
      <c r="BM279" s="150"/>
      <c r="BO279" s="150"/>
      <c r="BP279" s="150"/>
      <c r="BQ279" s="148"/>
      <c r="BU279" s="148"/>
      <c r="CF279" s="154"/>
    </row>
    <row r="280" spans="2:220">
      <c r="J280" s="148"/>
      <c r="K280" s="148"/>
      <c r="L280" s="148"/>
      <c r="M280" s="148"/>
      <c r="AC280" s="150"/>
      <c r="AE280" s="150"/>
      <c r="AF280" s="150"/>
      <c r="AH280" s="150"/>
      <c r="AI280" s="150"/>
      <c r="AJ280" s="150"/>
      <c r="AL280" s="150"/>
      <c r="AM280" s="150"/>
      <c r="AN280" s="150"/>
      <c r="AP280" s="150"/>
      <c r="AQ280" s="150"/>
      <c r="AR280" s="150"/>
      <c r="AT280" s="150"/>
      <c r="AU280" s="150"/>
      <c r="AV280" s="150"/>
      <c r="AW280" s="150"/>
      <c r="AX280" s="150"/>
      <c r="AY280" s="150"/>
      <c r="BA280" s="150"/>
      <c r="BB280" s="150"/>
      <c r="BC280" s="150"/>
      <c r="BD280" s="150"/>
      <c r="BF280" s="150"/>
      <c r="BG280" s="150"/>
      <c r="BJ280" s="150"/>
      <c r="BK280" s="150"/>
      <c r="BL280" s="148"/>
      <c r="BM280" s="150"/>
      <c r="BO280" s="150"/>
      <c r="BP280" s="150"/>
      <c r="BQ280" s="148"/>
      <c r="BU280" s="148"/>
      <c r="CF280" s="154"/>
    </row>
    <row r="281" spans="2:220">
      <c r="J281" s="148"/>
      <c r="K281" s="148"/>
      <c r="L281" s="148"/>
      <c r="M281" s="148"/>
      <c r="O281" s="149"/>
      <c r="P281" s="149"/>
      <c r="Q281" s="149"/>
      <c r="R281" s="149"/>
      <c r="S281" s="149"/>
      <c r="T281" s="149"/>
      <c r="U281" s="149"/>
      <c r="V281" s="149"/>
      <c r="X281" s="149"/>
      <c r="Y281" s="149"/>
      <c r="Z281" s="149"/>
      <c r="AA281" s="149"/>
      <c r="AC281" s="150"/>
      <c r="AE281" s="150"/>
      <c r="AF281" s="150"/>
      <c r="AG281" s="150"/>
      <c r="AH281" s="150"/>
      <c r="AI281" s="150"/>
      <c r="AJ281" s="150"/>
      <c r="AK281" s="150"/>
      <c r="AL281" s="150"/>
      <c r="AM281" s="150"/>
      <c r="AN281" s="150"/>
      <c r="AP281" s="150"/>
      <c r="AQ281" s="150"/>
      <c r="AR281" s="150"/>
      <c r="AT281" s="150"/>
      <c r="AU281" s="150"/>
      <c r="AV281" s="150"/>
      <c r="AW281" s="150"/>
      <c r="AX281" s="150"/>
      <c r="AY281" s="150"/>
      <c r="BA281" s="150"/>
      <c r="BB281" s="150"/>
      <c r="BC281" s="150"/>
      <c r="BD281" s="150"/>
      <c r="BF281" s="150"/>
      <c r="BG281" s="150"/>
      <c r="BJ281" s="150"/>
      <c r="BK281" s="150"/>
      <c r="BL281" s="148"/>
      <c r="BM281" s="150"/>
      <c r="BO281" s="150"/>
      <c r="BP281" s="150"/>
      <c r="BQ281" s="148"/>
      <c r="BU281" s="148"/>
      <c r="BY281" s="152"/>
      <c r="BZ281" s="156"/>
      <c r="CC281" s="132"/>
      <c r="CF281" s="154"/>
    </row>
    <row r="282" spans="2:220">
      <c r="J282" s="148"/>
      <c r="K282" s="148"/>
      <c r="L282" s="148"/>
      <c r="M282" s="148"/>
      <c r="O282" s="149"/>
      <c r="P282" s="149"/>
      <c r="Q282" s="149"/>
      <c r="R282" s="149"/>
      <c r="S282" s="149"/>
      <c r="T282" s="149"/>
      <c r="U282" s="149"/>
      <c r="V282" s="149"/>
      <c r="X282" s="149"/>
      <c r="Y282" s="149"/>
      <c r="Z282" s="149"/>
      <c r="AA282" s="149"/>
      <c r="AC282" s="150"/>
      <c r="AE282" s="150"/>
      <c r="AF282" s="150"/>
      <c r="AG282" s="150"/>
      <c r="AH282" s="150"/>
      <c r="AI282" s="150"/>
      <c r="AJ282" s="150"/>
      <c r="AK282" s="150"/>
      <c r="AL282" s="150"/>
      <c r="AM282" s="150"/>
      <c r="AN282" s="150"/>
      <c r="AP282" s="150"/>
      <c r="AQ282" s="150"/>
      <c r="AR282" s="150"/>
      <c r="AT282" s="150"/>
      <c r="AU282" s="150"/>
      <c r="AV282" s="150"/>
      <c r="AW282" s="150"/>
      <c r="AX282" s="150"/>
      <c r="AY282" s="150"/>
      <c r="BA282" s="150"/>
      <c r="BB282" s="150"/>
      <c r="BC282" s="150"/>
      <c r="BD282" s="150"/>
      <c r="BF282" s="150"/>
      <c r="BG282" s="150"/>
      <c r="BJ282" s="150"/>
      <c r="BK282" s="150"/>
      <c r="BL282" s="148"/>
      <c r="BM282" s="150"/>
      <c r="BO282" s="150"/>
      <c r="BP282" s="150"/>
      <c r="BQ282" s="148"/>
      <c r="BU282" s="148"/>
      <c r="BY282" s="152"/>
      <c r="BZ282" s="156"/>
      <c r="CC282" s="132"/>
      <c r="CF282" s="154"/>
    </row>
    <row r="283" spans="2:220">
      <c r="J283" s="148"/>
      <c r="K283" s="148"/>
      <c r="L283" s="148"/>
      <c r="M283" s="148"/>
      <c r="O283" s="149"/>
      <c r="P283" s="149"/>
      <c r="Q283" s="149"/>
      <c r="R283" s="149"/>
      <c r="S283" s="149"/>
      <c r="T283" s="149"/>
      <c r="U283" s="149"/>
      <c r="V283" s="149"/>
      <c r="X283" s="149"/>
      <c r="Y283" s="149"/>
      <c r="Z283" s="149"/>
      <c r="AA283" s="149"/>
      <c r="AC283" s="150"/>
      <c r="AE283" s="150"/>
      <c r="AF283" s="150"/>
      <c r="AG283" s="150"/>
      <c r="AH283" s="150"/>
      <c r="AI283" s="150"/>
      <c r="AJ283" s="150"/>
      <c r="AK283" s="150"/>
      <c r="AL283" s="150"/>
      <c r="AM283" s="150"/>
      <c r="AN283" s="150"/>
      <c r="AP283" s="150"/>
      <c r="AQ283" s="150"/>
      <c r="AR283" s="150"/>
      <c r="AT283" s="150"/>
      <c r="AU283" s="150"/>
      <c r="AV283" s="150"/>
      <c r="AW283" s="150"/>
      <c r="AX283" s="150"/>
      <c r="AY283" s="150"/>
      <c r="BA283" s="150"/>
      <c r="BB283" s="150"/>
      <c r="BC283" s="150"/>
      <c r="BD283" s="150"/>
      <c r="BF283" s="150"/>
      <c r="BG283" s="150"/>
      <c r="BJ283" s="150"/>
      <c r="BK283" s="150"/>
      <c r="BL283" s="148"/>
      <c r="BM283" s="150"/>
      <c r="BO283" s="150"/>
      <c r="BP283" s="150"/>
      <c r="BQ283" s="148"/>
      <c r="BU283" s="148"/>
      <c r="BY283" s="152"/>
      <c r="BZ283" s="156"/>
      <c r="CC283" s="132"/>
      <c r="CF283" s="154"/>
    </row>
    <row r="284" spans="2:220">
      <c r="J284" s="148"/>
      <c r="K284" s="148"/>
      <c r="L284" s="148"/>
      <c r="M284" s="148"/>
      <c r="O284" s="149"/>
      <c r="P284" s="149"/>
      <c r="Q284" s="149"/>
      <c r="R284" s="149"/>
      <c r="S284" s="149"/>
      <c r="T284" s="149"/>
      <c r="U284" s="149"/>
      <c r="V284" s="149"/>
      <c r="X284" s="149"/>
      <c r="Y284" s="149"/>
      <c r="Z284" s="149"/>
      <c r="AA284" s="149"/>
      <c r="AC284" s="150"/>
      <c r="AE284" s="150"/>
      <c r="AF284" s="150"/>
      <c r="AG284" s="150"/>
      <c r="AH284" s="150"/>
      <c r="AI284" s="150"/>
      <c r="AJ284" s="150"/>
      <c r="AK284" s="150"/>
      <c r="AL284" s="150"/>
      <c r="AM284" s="150"/>
      <c r="AN284" s="150"/>
      <c r="AP284" s="150"/>
      <c r="AQ284" s="150"/>
      <c r="AR284" s="150"/>
      <c r="AT284" s="150"/>
      <c r="AU284" s="150"/>
      <c r="AV284" s="150"/>
      <c r="AW284" s="150"/>
      <c r="AX284" s="150"/>
      <c r="AY284" s="150"/>
      <c r="BA284" s="150"/>
      <c r="BB284" s="150"/>
      <c r="BC284" s="150"/>
      <c r="BD284" s="150"/>
      <c r="BF284" s="150"/>
      <c r="BG284" s="150"/>
      <c r="BJ284" s="150"/>
      <c r="BK284" s="150"/>
      <c r="BL284" s="148"/>
      <c r="BM284" s="150"/>
      <c r="BO284" s="150"/>
      <c r="BP284" s="150"/>
      <c r="BQ284" s="148"/>
      <c r="BU284" s="148"/>
      <c r="BY284" s="152"/>
      <c r="BZ284" s="156"/>
      <c r="CF284" s="154"/>
    </row>
    <row r="285" spans="2:220" s="138" customFormat="1" ht="17.45" customHeight="1">
      <c r="B285" s="146"/>
      <c r="C285" s="146"/>
      <c r="D285" s="146"/>
      <c r="E285" s="146"/>
      <c r="F285" s="146"/>
      <c r="G285" s="146"/>
      <c r="H285" s="146"/>
      <c r="I285" s="147"/>
      <c r="J285" s="148"/>
      <c r="K285" s="148"/>
      <c r="L285" s="148"/>
      <c r="M285" s="148"/>
      <c r="N285" s="147"/>
      <c r="O285" s="149"/>
      <c r="P285" s="149"/>
      <c r="Q285" s="149"/>
      <c r="R285" s="149"/>
      <c r="S285" s="149"/>
      <c r="T285" s="149"/>
      <c r="U285" s="149"/>
      <c r="V285" s="149"/>
      <c r="W285" s="146"/>
      <c r="X285" s="149"/>
      <c r="Y285" s="149"/>
      <c r="Z285" s="149"/>
      <c r="AA285" s="149"/>
      <c r="AB285" s="147"/>
      <c r="AC285" s="150"/>
      <c r="AD285" s="151"/>
      <c r="AE285" s="150"/>
      <c r="AF285" s="150"/>
      <c r="AG285" s="151"/>
      <c r="AH285" s="150"/>
      <c r="AI285" s="150"/>
      <c r="AJ285" s="150"/>
      <c r="AK285" s="151"/>
      <c r="AL285" s="150"/>
      <c r="AM285" s="150"/>
      <c r="AN285" s="150"/>
      <c r="AO285" s="151"/>
      <c r="AP285" s="150"/>
      <c r="AQ285" s="150"/>
      <c r="AR285" s="150"/>
      <c r="AS285" s="151"/>
      <c r="AT285" s="150"/>
      <c r="AU285" s="150"/>
      <c r="AV285" s="150"/>
      <c r="AW285" s="150"/>
      <c r="AX285" s="150"/>
      <c r="AY285" s="150"/>
      <c r="AZ285" s="151"/>
      <c r="BA285" s="150"/>
      <c r="BB285" s="150"/>
      <c r="BC285" s="150"/>
      <c r="BD285" s="150"/>
      <c r="BE285" s="151"/>
      <c r="BF285" s="150"/>
      <c r="BG285" s="150"/>
      <c r="BH285" s="151"/>
      <c r="BI285" s="151"/>
      <c r="BJ285" s="150"/>
      <c r="BK285" s="150"/>
      <c r="BL285" s="148"/>
      <c r="BM285" s="150"/>
      <c r="BN285" s="151"/>
      <c r="BO285" s="150"/>
      <c r="BP285" s="150"/>
      <c r="BQ285" s="148"/>
      <c r="BR285" s="151"/>
      <c r="BS285" s="151"/>
      <c r="BT285" s="151"/>
      <c r="BU285" s="148"/>
      <c r="BV285" s="147"/>
      <c r="BW285" s="147"/>
      <c r="BX285" s="147"/>
      <c r="BY285" s="152"/>
      <c r="BZ285" s="156"/>
      <c r="CA285" s="147"/>
      <c r="CB285" s="153"/>
      <c r="CC285" s="147"/>
      <c r="CD285" s="147"/>
      <c r="CE285" s="147"/>
      <c r="CF285" s="154"/>
      <c r="CG285" s="147"/>
      <c r="CH285" s="147"/>
      <c r="CI285" s="147"/>
      <c r="CJ285" s="147"/>
      <c r="CK285" s="147"/>
      <c r="CL285" s="147"/>
      <c r="CM285" s="147"/>
      <c r="CN285" s="147"/>
      <c r="CO285" s="147"/>
      <c r="CP285" s="147"/>
      <c r="CQ285" s="147"/>
      <c r="CR285" s="147"/>
      <c r="CS285" s="147"/>
      <c r="CT285" s="147"/>
      <c r="CU285" s="147"/>
      <c r="CV285" s="147"/>
      <c r="CW285" s="147"/>
      <c r="CX285" s="147"/>
      <c r="CY285" s="147"/>
      <c r="CZ285" s="147"/>
      <c r="DA285" s="147"/>
      <c r="DB285" s="147"/>
      <c r="DC285" s="147"/>
      <c r="DD285" s="147"/>
      <c r="DE285" s="147"/>
      <c r="DF285" s="147"/>
      <c r="DG285" s="147"/>
      <c r="DH285" s="147"/>
      <c r="DI285" s="147"/>
      <c r="DJ285" s="147"/>
      <c r="DK285" s="147"/>
      <c r="DL285" s="147"/>
      <c r="DM285" s="147"/>
      <c r="DN285" s="147"/>
      <c r="DO285" s="147"/>
      <c r="DP285" s="147"/>
      <c r="DQ285" s="147"/>
      <c r="DR285" s="147"/>
      <c r="DS285" s="147"/>
      <c r="DT285" s="147"/>
      <c r="DU285" s="147"/>
      <c r="DV285" s="147"/>
      <c r="DW285" s="147"/>
      <c r="DX285" s="147"/>
      <c r="DY285" s="147"/>
      <c r="DZ285" s="147"/>
      <c r="EA285" s="147"/>
      <c r="EB285" s="147"/>
      <c r="EC285" s="147"/>
      <c r="ED285" s="147"/>
      <c r="EE285" s="147"/>
      <c r="EF285" s="147"/>
      <c r="EG285" s="147"/>
      <c r="EH285" s="147"/>
      <c r="EI285" s="147"/>
      <c r="EJ285" s="147"/>
      <c r="EK285" s="147"/>
      <c r="EL285" s="147"/>
      <c r="EM285" s="147"/>
      <c r="EN285" s="147"/>
      <c r="EO285" s="147"/>
      <c r="EP285" s="147"/>
      <c r="EQ285" s="147"/>
      <c r="ER285" s="147"/>
      <c r="ES285" s="147"/>
      <c r="ET285" s="147"/>
      <c r="EU285" s="147"/>
      <c r="EV285" s="147"/>
      <c r="EW285" s="147"/>
      <c r="EX285" s="147"/>
      <c r="EY285" s="147"/>
      <c r="EZ285" s="147"/>
      <c r="FA285" s="147"/>
      <c r="FB285" s="147"/>
      <c r="FC285" s="147"/>
      <c r="FD285" s="147"/>
      <c r="FE285" s="147"/>
      <c r="FF285" s="147"/>
      <c r="FG285" s="147"/>
      <c r="FH285" s="147"/>
      <c r="FI285" s="147"/>
      <c r="FJ285" s="147"/>
      <c r="FK285" s="147"/>
      <c r="FL285" s="147"/>
      <c r="FM285" s="147"/>
      <c r="FN285" s="147"/>
      <c r="FO285" s="147"/>
      <c r="FP285" s="147"/>
      <c r="FQ285" s="147"/>
      <c r="FR285" s="147"/>
      <c r="FS285" s="147"/>
      <c r="FT285" s="147"/>
      <c r="FU285" s="147"/>
      <c r="FV285" s="147"/>
      <c r="FW285" s="147"/>
      <c r="FX285" s="147"/>
      <c r="FY285" s="147"/>
      <c r="FZ285" s="147"/>
      <c r="GA285" s="147"/>
      <c r="GB285" s="147"/>
      <c r="GC285" s="147"/>
      <c r="GD285" s="147"/>
      <c r="GE285" s="147"/>
      <c r="GF285" s="147"/>
      <c r="GG285" s="147"/>
      <c r="GH285" s="147"/>
      <c r="GI285" s="147"/>
      <c r="GJ285" s="147"/>
      <c r="GK285" s="147"/>
      <c r="GL285" s="147"/>
      <c r="GM285" s="147"/>
      <c r="GN285" s="147"/>
      <c r="GO285" s="147"/>
      <c r="GP285" s="147"/>
      <c r="GQ285" s="147"/>
      <c r="GR285" s="147"/>
      <c r="GS285" s="147"/>
      <c r="GT285" s="147"/>
      <c r="GU285" s="147"/>
      <c r="GV285" s="147"/>
      <c r="GW285" s="147"/>
      <c r="GX285" s="147"/>
      <c r="GY285" s="147"/>
      <c r="GZ285" s="147"/>
      <c r="HA285" s="147"/>
      <c r="HB285" s="147"/>
      <c r="HC285" s="147"/>
      <c r="HD285" s="147"/>
      <c r="HE285" s="147"/>
      <c r="HF285" s="147"/>
      <c r="HG285" s="147"/>
      <c r="HH285" s="147"/>
      <c r="HI285" s="147"/>
      <c r="HJ285" s="147"/>
      <c r="HK285" s="147"/>
      <c r="HL285" s="147"/>
    </row>
    <row r="286" spans="2:220">
      <c r="J286" s="148"/>
      <c r="K286" s="148"/>
      <c r="L286" s="148"/>
      <c r="M286" s="148"/>
      <c r="O286" s="149"/>
      <c r="P286" s="149"/>
      <c r="Q286" s="149"/>
      <c r="R286" s="149"/>
      <c r="S286" s="149"/>
      <c r="T286" s="149"/>
      <c r="U286" s="149"/>
      <c r="V286" s="149"/>
      <c r="X286" s="149"/>
      <c r="Y286" s="149"/>
      <c r="Z286" s="149"/>
      <c r="AA286" s="149"/>
      <c r="AC286" s="150"/>
      <c r="AE286" s="150"/>
      <c r="AF286" s="150"/>
      <c r="AG286" s="150"/>
      <c r="AH286" s="150"/>
      <c r="AI286" s="150"/>
      <c r="AJ286" s="150"/>
      <c r="AK286" s="150"/>
      <c r="AL286" s="150"/>
      <c r="AM286" s="150"/>
      <c r="AN286" s="150"/>
      <c r="AP286" s="150"/>
      <c r="AQ286" s="150"/>
      <c r="AR286" s="150"/>
      <c r="AT286" s="150"/>
      <c r="AU286" s="150"/>
      <c r="AV286" s="150"/>
      <c r="AW286" s="150"/>
      <c r="AX286" s="150"/>
      <c r="AY286" s="150"/>
      <c r="BA286" s="150"/>
      <c r="BB286" s="150"/>
      <c r="BC286" s="150"/>
      <c r="BD286" s="150"/>
      <c r="BF286" s="150"/>
      <c r="BG286" s="150"/>
      <c r="BJ286" s="150"/>
      <c r="BK286" s="150"/>
      <c r="BL286" s="148"/>
      <c r="BM286" s="150"/>
      <c r="BO286" s="150"/>
      <c r="BP286" s="150"/>
      <c r="BQ286" s="148"/>
      <c r="BU286" s="148"/>
      <c r="BY286" s="152"/>
      <c r="BZ286" s="156"/>
      <c r="CC286" s="132"/>
      <c r="CF286" s="154"/>
    </row>
    <row r="287" spans="2:220">
      <c r="J287" s="148"/>
      <c r="K287" s="148"/>
      <c r="L287" s="148"/>
      <c r="M287" s="148"/>
      <c r="O287" s="149"/>
      <c r="P287" s="149"/>
      <c r="Q287" s="149"/>
      <c r="R287" s="149"/>
      <c r="S287" s="149"/>
      <c r="T287" s="149"/>
      <c r="U287" s="149"/>
      <c r="V287" s="149"/>
      <c r="X287" s="149"/>
      <c r="Y287" s="149"/>
      <c r="Z287" s="149"/>
      <c r="AA287" s="149"/>
      <c r="AC287" s="150"/>
      <c r="AE287" s="150"/>
      <c r="AF287" s="150"/>
      <c r="AG287" s="150"/>
      <c r="AH287" s="150"/>
      <c r="AI287" s="150"/>
      <c r="AJ287" s="150"/>
      <c r="AK287" s="150"/>
      <c r="AL287" s="150"/>
      <c r="AM287" s="150"/>
      <c r="AN287" s="150"/>
      <c r="AP287" s="150"/>
      <c r="AQ287" s="150"/>
      <c r="AR287" s="150"/>
      <c r="AT287" s="150"/>
      <c r="AU287" s="150"/>
      <c r="AV287" s="150"/>
      <c r="AW287" s="150"/>
      <c r="AX287" s="150"/>
      <c r="AY287" s="150"/>
      <c r="BA287" s="150"/>
      <c r="BB287" s="150"/>
      <c r="BC287" s="150"/>
      <c r="BD287" s="150"/>
      <c r="BF287" s="150"/>
      <c r="BG287" s="150"/>
      <c r="BJ287" s="150"/>
      <c r="BK287" s="150"/>
      <c r="BL287" s="148"/>
      <c r="BM287" s="150"/>
      <c r="BO287" s="150"/>
      <c r="BP287" s="150"/>
      <c r="BQ287" s="148"/>
      <c r="BU287" s="148"/>
      <c r="BY287" s="152"/>
      <c r="BZ287" s="156"/>
      <c r="CC287" s="132"/>
      <c r="CF287" s="154"/>
    </row>
    <row r="288" spans="2:220">
      <c r="J288" s="148"/>
      <c r="K288" s="148"/>
      <c r="L288" s="148"/>
      <c r="M288" s="148"/>
      <c r="O288" s="149"/>
      <c r="P288" s="149"/>
      <c r="Q288" s="149"/>
      <c r="R288" s="149"/>
      <c r="S288" s="149"/>
      <c r="T288" s="149"/>
      <c r="U288" s="149"/>
      <c r="V288" s="149"/>
      <c r="X288" s="149"/>
      <c r="Y288" s="149"/>
      <c r="Z288" s="149"/>
      <c r="AA288" s="149"/>
      <c r="AC288" s="150"/>
      <c r="AE288" s="150"/>
      <c r="AF288" s="150"/>
      <c r="AG288" s="150"/>
      <c r="AH288" s="150"/>
      <c r="AI288" s="150"/>
      <c r="AJ288" s="150"/>
      <c r="AK288" s="150"/>
      <c r="AL288" s="150"/>
      <c r="AM288" s="150"/>
      <c r="AN288" s="150"/>
      <c r="AP288" s="150"/>
      <c r="AQ288" s="150"/>
      <c r="AR288" s="150"/>
      <c r="AT288" s="150"/>
      <c r="AU288" s="150"/>
      <c r="AV288" s="150"/>
      <c r="AW288" s="150"/>
      <c r="AX288" s="150"/>
      <c r="AY288" s="150"/>
      <c r="BA288" s="150"/>
      <c r="BB288" s="150"/>
      <c r="BC288" s="150"/>
      <c r="BD288" s="150"/>
      <c r="BF288" s="150"/>
      <c r="BG288" s="150"/>
      <c r="BJ288" s="150"/>
      <c r="BK288" s="150"/>
      <c r="BL288" s="148"/>
      <c r="BM288" s="150"/>
      <c r="BO288" s="150"/>
      <c r="BP288" s="150"/>
      <c r="BQ288" s="148"/>
      <c r="BU288" s="148"/>
      <c r="BY288" s="152"/>
      <c r="BZ288" s="156"/>
      <c r="CC288" s="132"/>
      <c r="CF288" s="154"/>
    </row>
    <row r="289" spans="2:220">
      <c r="J289" s="148"/>
      <c r="K289" s="148"/>
      <c r="L289" s="148"/>
      <c r="M289" s="148"/>
      <c r="O289" s="149"/>
      <c r="P289" s="149"/>
      <c r="Q289" s="149"/>
      <c r="R289" s="149"/>
      <c r="S289" s="149"/>
      <c r="T289" s="149"/>
      <c r="U289" s="149"/>
      <c r="V289" s="149"/>
      <c r="X289" s="149"/>
      <c r="Y289" s="149"/>
      <c r="Z289" s="149"/>
      <c r="AA289" s="149"/>
      <c r="AC289" s="150"/>
      <c r="AE289" s="150"/>
      <c r="AF289" s="150"/>
      <c r="AG289" s="150"/>
      <c r="AH289" s="150"/>
      <c r="AI289" s="150"/>
      <c r="AJ289" s="150"/>
      <c r="AK289" s="150"/>
      <c r="AL289" s="150"/>
      <c r="AM289" s="150"/>
      <c r="AN289" s="150"/>
      <c r="AP289" s="150"/>
      <c r="AQ289" s="150"/>
      <c r="AR289" s="150"/>
      <c r="AT289" s="150"/>
      <c r="AU289" s="150"/>
      <c r="AV289" s="150"/>
      <c r="AW289" s="150"/>
      <c r="AX289" s="150"/>
      <c r="AY289" s="150"/>
      <c r="BA289" s="150"/>
      <c r="BB289" s="150"/>
      <c r="BC289" s="150"/>
      <c r="BD289" s="150"/>
      <c r="BF289" s="150"/>
      <c r="BG289" s="150"/>
      <c r="BJ289" s="150"/>
      <c r="BK289" s="150"/>
      <c r="BL289" s="148"/>
      <c r="BM289" s="150"/>
      <c r="BO289" s="150"/>
      <c r="BP289" s="150"/>
      <c r="BQ289" s="148"/>
      <c r="BU289" s="148"/>
      <c r="BY289" s="152"/>
      <c r="BZ289" s="156"/>
      <c r="CC289" s="132"/>
      <c r="CF289" s="154"/>
    </row>
    <row r="290" spans="2:220" s="168" customFormat="1">
      <c r="B290" s="146"/>
      <c r="C290" s="146"/>
      <c r="D290" s="146"/>
      <c r="E290" s="146"/>
      <c r="F290" s="146"/>
      <c r="G290" s="146"/>
      <c r="H290" s="146"/>
      <c r="I290" s="147"/>
      <c r="J290" s="148"/>
      <c r="K290" s="148"/>
      <c r="L290" s="148"/>
      <c r="M290" s="148"/>
      <c r="N290" s="147"/>
      <c r="O290" s="149"/>
      <c r="P290" s="149"/>
      <c r="Q290" s="149"/>
      <c r="R290" s="149"/>
      <c r="S290" s="149"/>
      <c r="T290" s="149"/>
      <c r="U290" s="149"/>
      <c r="V290" s="149"/>
      <c r="W290" s="146"/>
      <c r="X290" s="149"/>
      <c r="Y290" s="149"/>
      <c r="Z290" s="149"/>
      <c r="AA290" s="149"/>
      <c r="AB290" s="147"/>
      <c r="AC290" s="150"/>
      <c r="AD290" s="151"/>
      <c r="AE290" s="150"/>
      <c r="AF290" s="150"/>
      <c r="AG290" s="150"/>
      <c r="AH290" s="150"/>
      <c r="AI290" s="150"/>
      <c r="AJ290" s="150"/>
      <c r="AK290" s="150"/>
      <c r="AL290" s="150"/>
      <c r="AM290" s="150"/>
      <c r="AN290" s="150"/>
      <c r="AO290" s="151"/>
      <c r="AP290" s="150"/>
      <c r="AQ290" s="150"/>
      <c r="AR290" s="150"/>
      <c r="AS290" s="151"/>
      <c r="AT290" s="150"/>
      <c r="AU290" s="150"/>
      <c r="AV290" s="150"/>
      <c r="AW290" s="150"/>
      <c r="AX290" s="150"/>
      <c r="AY290" s="150"/>
      <c r="AZ290" s="151"/>
      <c r="BA290" s="150"/>
      <c r="BB290" s="150"/>
      <c r="BC290" s="150"/>
      <c r="BD290" s="150"/>
      <c r="BE290" s="151"/>
      <c r="BF290" s="150"/>
      <c r="BG290" s="150"/>
      <c r="BH290" s="151"/>
      <c r="BI290" s="151"/>
      <c r="BJ290" s="150"/>
      <c r="BK290" s="150"/>
      <c r="BL290" s="148"/>
      <c r="BM290" s="150"/>
      <c r="BN290" s="151"/>
      <c r="BO290" s="150"/>
      <c r="BP290" s="150"/>
      <c r="BQ290" s="148"/>
      <c r="BR290" s="151"/>
      <c r="BS290" s="151"/>
      <c r="BT290" s="151"/>
      <c r="BU290" s="148"/>
      <c r="BV290" s="147"/>
      <c r="BW290" s="147"/>
      <c r="BX290" s="147"/>
      <c r="BY290" s="152"/>
      <c r="BZ290" s="156"/>
      <c r="CA290" s="147"/>
      <c r="CB290" s="153"/>
      <c r="CC290" s="132"/>
      <c r="CD290" s="147"/>
      <c r="CE290" s="147"/>
      <c r="CF290" s="154"/>
      <c r="CG290" s="132"/>
      <c r="CH290" s="132"/>
      <c r="CI290" s="132"/>
      <c r="CJ290" s="132"/>
      <c r="CK290" s="132"/>
      <c r="CL290" s="132"/>
      <c r="CM290" s="132"/>
      <c r="CN290" s="132"/>
      <c r="CO290" s="132"/>
      <c r="CP290" s="132"/>
      <c r="CQ290" s="132"/>
      <c r="CR290" s="132"/>
      <c r="CS290" s="132"/>
      <c r="CT290" s="132"/>
      <c r="CU290" s="132"/>
      <c r="CV290" s="132"/>
      <c r="CW290" s="132"/>
      <c r="CX290" s="132"/>
      <c r="CY290" s="132"/>
      <c r="CZ290" s="132"/>
      <c r="DA290" s="132"/>
      <c r="DB290" s="132"/>
      <c r="DC290" s="132"/>
      <c r="DD290" s="132"/>
      <c r="DE290" s="132"/>
      <c r="DF290" s="132"/>
      <c r="DG290" s="132"/>
      <c r="DH290" s="132"/>
      <c r="DI290" s="132"/>
      <c r="DJ290" s="132"/>
      <c r="DK290" s="132"/>
      <c r="DL290" s="132"/>
      <c r="DM290" s="132"/>
      <c r="DN290" s="132"/>
      <c r="DO290" s="132"/>
      <c r="DP290" s="132"/>
      <c r="DQ290" s="132"/>
      <c r="DR290" s="132"/>
      <c r="DS290" s="132"/>
      <c r="DT290" s="132"/>
      <c r="DU290" s="132"/>
      <c r="DV290" s="132"/>
      <c r="DW290" s="132"/>
      <c r="DX290" s="132"/>
      <c r="DY290" s="132"/>
      <c r="DZ290" s="132"/>
      <c r="EA290" s="132"/>
      <c r="EB290" s="132"/>
      <c r="EC290" s="132"/>
      <c r="ED290" s="132"/>
      <c r="EE290" s="132"/>
      <c r="EF290" s="132"/>
      <c r="EG290" s="132"/>
      <c r="EH290" s="132"/>
      <c r="EI290" s="132"/>
      <c r="EJ290" s="132"/>
      <c r="EK290" s="132"/>
      <c r="EL290" s="132"/>
      <c r="EM290" s="132"/>
      <c r="EN290" s="132"/>
      <c r="EO290" s="132"/>
      <c r="EP290" s="132"/>
      <c r="EQ290" s="132"/>
      <c r="ER290" s="132"/>
      <c r="ES290" s="132"/>
      <c r="ET290" s="132"/>
      <c r="EU290" s="132"/>
      <c r="EV290" s="132"/>
      <c r="EW290" s="132"/>
      <c r="EX290" s="132"/>
      <c r="EY290" s="132"/>
      <c r="EZ290" s="132"/>
      <c r="FA290" s="132"/>
      <c r="FB290" s="132"/>
      <c r="FC290" s="132"/>
      <c r="FD290" s="132"/>
      <c r="FE290" s="132"/>
      <c r="FF290" s="132"/>
      <c r="FG290" s="132"/>
      <c r="FH290" s="132"/>
      <c r="FI290" s="132"/>
      <c r="FJ290" s="132"/>
      <c r="FK290" s="132"/>
      <c r="FL290" s="132"/>
      <c r="FM290" s="132"/>
      <c r="FN290" s="132"/>
      <c r="FO290" s="132"/>
      <c r="FP290" s="132"/>
      <c r="FQ290" s="132"/>
      <c r="FR290" s="132"/>
      <c r="FS290" s="132"/>
      <c r="FT290" s="132"/>
      <c r="FU290" s="132"/>
      <c r="FV290" s="132"/>
      <c r="FW290" s="132"/>
      <c r="FX290" s="132"/>
      <c r="FY290" s="132"/>
      <c r="FZ290" s="132"/>
      <c r="GA290" s="132"/>
      <c r="GB290" s="132"/>
      <c r="GC290" s="132"/>
      <c r="GD290" s="132"/>
      <c r="GE290" s="132"/>
      <c r="GF290" s="132"/>
      <c r="GG290" s="132"/>
      <c r="GH290" s="132"/>
      <c r="GI290" s="132"/>
      <c r="GJ290" s="132"/>
      <c r="GK290" s="132"/>
      <c r="GL290" s="132"/>
      <c r="GM290" s="132"/>
      <c r="GN290" s="132"/>
      <c r="GO290" s="132"/>
      <c r="GP290" s="132"/>
      <c r="GQ290" s="132"/>
      <c r="GR290" s="132"/>
      <c r="GS290" s="132"/>
      <c r="GT290" s="132"/>
      <c r="GU290" s="132"/>
      <c r="GV290" s="132"/>
      <c r="GW290" s="132"/>
      <c r="GX290" s="132"/>
      <c r="GY290" s="132"/>
      <c r="GZ290" s="132"/>
      <c r="HA290" s="132"/>
      <c r="HB290" s="132"/>
      <c r="HC290" s="132"/>
      <c r="HD290" s="132"/>
      <c r="HE290" s="132"/>
      <c r="HF290" s="132"/>
      <c r="HG290" s="132"/>
      <c r="HH290" s="132"/>
      <c r="HI290" s="132"/>
      <c r="HJ290" s="132"/>
      <c r="HK290" s="132"/>
      <c r="HL290" s="132"/>
    </row>
    <row r="291" spans="2:220" s="168" customFormat="1">
      <c r="B291" s="146"/>
      <c r="C291" s="146"/>
      <c r="D291" s="146"/>
      <c r="E291" s="146"/>
      <c r="F291" s="146"/>
      <c r="G291" s="146"/>
      <c r="H291" s="146"/>
      <c r="I291" s="147"/>
      <c r="J291" s="148"/>
      <c r="K291" s="148"/>
      <c r="L291" s="148"/>
      <c r="M291" s="148"/>
      <c r="N291" s="147"/>
      <c r="O291" s="149"/>
      <c r="P291" s="149"/>
      <c r="Q291" s="149"/>
      <c r="R291" s="149"/>
      <c r="S291" s="149"/>
      <c r="T291" s="149"/>
      <c r="U291" s="149"/>
      <c r="V291" s="149"/>
      <c r="W291" s="146"/>
      <c r="X291" s="149"/>
      <c r="Y291" s="149"/>
      <c r="Z291" s="149"/>
      <c r="AA291" s="149"/>
      <c r="AB291" s="147"/>
      <c r="AC291" s="150"/>
      <c r="AD291" s="151"/>
      <c r="AE291" s="150"/>
      <c r="AF291" s="150"/>
      <c r="AG291" s="150"/>
      <c r="AH291" s="150"/>
      <c r="AI291" s="150"/>
      <c r="AJ291" s="150"/>
      <c r="AK291" s="150"/>
      <c r="AL291" s="150"/>
      <c r="AM291" s="150"/>
      <c r="AN291" s="150"/>
      <c r="AO291" s="151"/>
      <c r="AP291" s="150"/>
      <c r="AQ291" s="150"/>
      <c r="AR291" s="150"/>
      <c r="AS291" s="151"/>
      <c r="AT291" s="150"/>
      <c r="AU291" s="150"/>
      <c r="AV291" s="150"/>
      <c r="AW291" s="150"/>
      <c r="AX291" s="150"/>
      <c r="AY291" s="150"/>
      <c r="AZ291" s="151"/>
      <c r="BA291" s="150"/>
      <c r="BB291" s="150"/>
      <c r="BC291" s="150"/>
      <c r="BD291" s="150"/>
      <c r="BE291" s="151"/>
      <c r="BF291" s="150"/>
      <c r="BG291" s="150"/>
      <c r="BH291" s="151"/>
      <c r="BI291" s="151"/>
      <c r="BJ291" s="150"/>
      <c r="BK291" s="150"/>
      <c r="BL291" s="148"/>
      <c r="BM291" s="150"/>
      <c r="BN291" s="151"/>
      <c r="BO291" s="150"/>
      <c r="BP291" s="150"/>
      <c r="BQ291" s="148"/>
      <c r="BR291" s="151"/>
      <c r="BS291" s="151"/>
      <c r="BT291" s="151"/>
      <c r="BU291" s="148"/>
      <c r="BV291" s="147"/>
      <c r="BW291" s="147"/>
      <c r="BX291" s="147"/>
      <c r="BY291" s="152"/>
      <c r="BZ291" s="156"/>
      <c r="CA291" s="147"/>
      <c r="CB291" s="153"/>
      <c r="CC291" s="132"/>
      <c r="CD291" s="147"/>
      <c r="CE291" s="147"/>
      <c r="CF291" s="154"/>
      <c r="CG291" s="132"/>
      <c r="CH291" s="132"/>
      <c r="CI291" s="132"/>
      <c r="CJ291" s="132"/>
      <c r="CK291" s="132"/>
      <c r="CL291" s="132"/>
      <c r="CM291" s="132"/>
      <c r="CN291" s="132"/>
      <c r="CO291" s="132"/>
      <c r="CP291" s="132"/>
      <c r="CQ291" s="132"/>
      <c r="CR291" s="132"/>
      <c r="CS291" s="132"/>
      <c r="CT291" s="132"/>
      <c r="CU291" s="132"/>
      <c r="CV291" s="132"/>
      <c r="CW291" s="132"/>
      <c r="CX291" s="132"/>
      <c r="CY291" s="132"/>
      <c r="CZ291" s="132"/>
      <c r="DA291" s="132"/>
      <c r="DB291" s="132"/>
      <c r="DC291" s="132"/>
      <c r="DD291" s="132"/>
      <c r="DE291" s="132"/>
      <c r="DF291" s="132"/>
      <c r="DG291" s="132"/>
      <c r="DH291" s="132"/>
      <c r="DI291" s="132"/>
      <c r="DJ291" s="132"/>
      <c r="DK291" s="132"/>
      <c r="DL291" s="132"/>
      <c r="DM291" s="132"/>
      <c r="DN291" s="132"/>
      <c r="DO291" s="132"/>
      <c r="DP291" s="132"/>
      <c r="DQ291" s="132"/>
      <c r="DR291" s="132"/>
      <c r="DS291" s="132"/>
      <c r="DT291" s="132"/>
      <c r="DU291" s="132"/>
      <c r="DV291" s="132"/>
      <c r="DW291" s="132"/>
      <c r="DX291" s="132"/>
      <c r="DY291" s="132"/>
      <c r="DZ291" s="132"/>
      <c r="EA291" s="132"/>
      <c r="EB291" s="132"/>
      <c r="EC291" s="132"/>
      <c r="ED291" s="132"/>
      <c r="EE291" s="132"/>
      <c r="EF291" s="132"/>
      <c r="EG291" s="132"/>
      <c r="EH291" s="132"/>
      <c r="EI291" s="132"/>
      <c r="EJ291" s="132"/>
      <c r="EK291" s="132"/>
      <c r="EL291" s="132"/>
      <c r="EM291" s="132"/>
      <c r="EN291" s="132"/>
      <c r="EO291" s="132"/>
      <c r="EP291" s="132"/>
      <c r="EQ291" s="132"/>
      <c r="ER291" s="132"/>
      <c r="ES291" s="132"/>
      <c r="ET291" s="132"/>
      <c r="EU291" s="132"/>
      <c r="EV291" s="132"/>
      <c r="EW291" s="132"/>
      <c r="EX291" s="132"/>
      <c r="EY291" s="132"/>
      <c r="EZ291" s="132"/>
      <c r="FA291" s="132"/>
      <c r="FB291" s="132"/>
      <c r="FC291" s="132"/>
      <c r="FD291" s="132"/>
      <c r="FE291" s="132"/>
      <c r="FF291" s="132"/>
      <c r="FG291" s="132"/>
      <c r="FH291" s="132"/>
      <c r="FI291" s="132"/>
      <c r="FJ291" s="132"/>
      <c r="FK291" s="132"/>
      <c r="FL291" s="132"/>
      <c r="FM291" s="132"/>
      <c r="FN291" s="132"/>
      <c r="FO291" s="132"/>
      <c r="FP291" s="132"/>
      <c r="FQ291" s="132"/>
      <c r="FR291" s="132"/>
      <c r="FS291" s="132"/>
      <c r="FT291" s="132"/>
      <c r="FU291" s="132"/>
      <c r="FV291" s="132"/>
      <c r="FW291" s="132"/>
      <c r="FX291" s="132"/>
      <c r="FY291" s="132"/>
      <c r="FZ291" s="132"/>
      <c r="GA291" s="132"/>
      <c r="GB291" s="132"/>
      <c r="GC291" s="132"/>
      <c r="GD291" s="132"/>
      <c r="GE291" s="132"/>
      <c r="GF291" s="132"/>
      <c r="GG291" s="132"/>
      <c r="GH291" s="132"/>
      <c r="GI291" s="132"/>
      <c r="GJ291" s="132"/>
      <c r="GK291" s="132"/>
      <c r="GL291" s="132"/>
      <c r="GM291" s="132"/>
      <c r="GN291" s="132"/>
      <c r="GO291" s="132"/>
      <c r="GP291" s="132"/>
      <c r="GQ291" s="132"/>
      <c r="GR291" s="132"/>
      <c r="GS291" s="132"/>
      <c r="GT291" s="132"/>
      <c r="GU291" s="132"/>
      <c r="GV291" s="132"/>
      <c r="GW291" s="132"/>
      <c r="GX291" s="132"/>
      <c r="GY291" s="132"/>
      <c r="GZ291" s="132"/>
      <c r="HA291" s="132"/>
      <c r="HB291" s="132"/>
      <c r="HC291" s="132"/>
      <c r="HD291" s="132"/>
      <c r="HE291" s="132"/>
      <c r="HF291" s="132"/>
      <c r="HG291" s="132"/>
      <c r="HH291" s="132"/>
      <c r="HI291" s="132"/>
      <c r="HJ291" s="132"/>
      <c r="HK291" s="132"/>
      <c r="HL291" s="132"/>
    </row>
    <row r="292" spans="2:220">
      <c r="J292" s="148"/>
      <c r="K292" s="148"/>
      <c r="L292" s="148"/>
      <c r="M292" s="148"/>
      <c r="O292" s="149"/>
      <c r="P292" s="149"/>
      <c r="Q292" s="149"/>
      <c r="R292" s="149"/>
      <c r="S292" s="149"/>
      <c r="T292" s="149"/>
      <c r="U292" s="149"/>
      <c r="V292" s="149"/>
      <c r="X292" s="149"/>
      <c r="Y292" s="149"/>
      <c r="Z292" s="149"/>
      <c r="AA292" s="149"/>
      <c r="AC292" s="150"/>
      <c r="AE292" s="150"/>
      <c r="AF292" s="150"/>
      <c r="AG292" s="150"/>
      <c r="AH292" s="150"/>
      <c r="AI292" s="150"/>
      <c r="AJ292" s="150"/>
      <c r="AK292" s="150"/>
      <c r="AL292" s="150"/>
      <c r="AM292" s="150"/>
      <c r="AN292" s="150"/>
      <c r="AP292" s="150"/>
      <c r="AQ292" s="150"/>
      <c r="AR292" s="150"/>
      <c r="AT292" s="150"/>
      <c r="AU292" s="150"/>
      <c r="AV292" s="150"/>
      <c r="AW292" s="150"/>
      <c r="AX292" s="150"/>
      <c r="AY292" s="150"/>
      <c r="BA292" s="150"/>
      <c r="BB292" s="150"/>
      <c r="BC292" s="150"/>
      <c r="BD292" s="150"/>
      <c r="BF292" s="150"/>
      <c r="BG292" s="150"/>
      <c r="BJ292" s="150"/>
      <c r="BK292" s="150"/>
      <c r="BL292" s="148"/>
      <c r="BM292" s="150"/>
      <c r="BO292" s="150"/>
      <c r="BP292" s="150"/>
      <c r="BQ292" s="148"/>
      <c r="BU292" s="148"/>
      <c r="BY292" s="152"/>
      <c r="BZ292" s="156"/>
      <c r="CC292" s="132"/>
      <c r="CF292" s="154"/>
    </row>
    <row r="293" spans="2:220">
      <c r="J293" s="148"/>
      <c r="K293" s="148"/>
      <c r="L293" s="148"/>
      <c r="M293" s="148"/>
      <c r="O293" s="149"/>
      <c r="P293" s="149"/>
      <c r="Q293" s="149"/>
      <c r="R293" s="149"/>
      <c r="S293" s="149"/>
      <c r="T293" s="149"/>
      <c r="U293" s="149"/>
      <c r="V293" s="149"/>
      <c r="X293" s="149"/>
      <c r="Y293" s="149"/>
      <c r="Z293" s="149"/>
      <c r="AA293" s="149"/>
      <c r="AC293" s="150"/>
      <c r="AE293" s="150"/>
      <c r="AF293" s="150"/>
      <c r="AG293" s="150"/>
      <c r="AH293" s="150"/>
      <c r="AI293" s="150"/>
      <c r="AJ293" s="150"/>
      <c r="AK293" s="150"/>
      <c r="AL293" s="150"/>
      <c r="AM293" s="150"/>
      <c r="AN293" s="150"/>
      <c r="AP293" s="150"/>
      <c r="AQ293" s="150"/>
      <c r="AR293" s="150"/>
      <c r="AT293" s="150"/>
      <c r="AU293" s="150"/>
      <c r="AV293" s="150"/>
      <c r="AW293" s="150"/>
      <c r="AX293" s="150"/>
      <c r="AY293" s="150"/>
      <c r="BA293" s="150"/>
      <c r="BB293" s="150"/>
      <c r="BC293" s="150"/>
      <c r="BD293" s="150"/>
      <c r="BF293" s="150"/>
      <c r="BG293" s="150"/>
      <c r="BJ293" s="150"/>
      <c r="BK293" s="150"/>
      <c r="BL293" s="148"/>
      <c r="BM293" s="150"/>
      <c r="BO293" s="150"/>
      <c r="BP293" s="150"/>
      <c r="BQ293" s="148"/>
      <c r="BU293" s="148"/>
      <c r="BY293" s="152"/>
      <c r="BZ293" s="156"/>
      <c r="CC293" s="132"/>
      <c r="CF293" s="154"/>
    </row>
    <row r="294" spans="2:220">
      <c r="J294" s="148"/>
      <c r="K294" s="148"/>
      <c r="L294" s="148"/>
      <c r="M294" s="148"/>
      <c r="O294" s="149"/>
      <c r="P294" s="149"/>
      <c r="Q294" s="149"/>
      <c r="R294" s="149"/>
      <c r="S294" s="149"/>
      <c r="T294" s="149"/>
      <c r="U294" s="149"/>
      <c r="V294" s="149"/>
      <c r="X294" s="149"/>
      <c r="Y294" s="149"/>
      <c r="Z294" s="149"/>
      <c r="AA294" s="149"/>
      <c r="AC294" s="150"/>
      <c r="AE294" s="150"/>
      <c r="AF294" s="150"/>
      <c r="AG294" s="150"/>
      <c r="AH294" s="150"/>
      <c r="AI294" s="150"/>
      <c r="AJ294" s="150"/>
      <c r="AK294" s="150"/>
      <c r="AL294" s="150"/>
      <c r="AM294" s="150"/>
      <c r="AN294" s="150"/>
      <c r="AP294" s="150"/>
      <c r="AQ294" s="150"/>
      <c r="AR294" s="150"/>
      <c r="AT294" s="150"/>
      <c r="AU294" s="150"/>
      <c r="AV294" s="150"/>
      <c r="AW294" s="150"/>
      <c r="AX294" s="150"/>
      <c r="AY294" s="150"/>
      <c r="BA294" s="150"/>
      <c r="BB294" s="150"/>
      <c r="BC294" s="150"/>
      <c r="BD294" s="150"/>
      <c r="BF294" s="150"/>
      <c r="BG294" s="150"/>
      <c r="BJ294" s="150"/>
      <c r="BK294" s="150"/>
      <c r="BL294" s="148"/>
      <c r="BM294" s="150"/>
      <c r="BO294" s="150"/>
      <c r="BP294" s="150"/>
      <c r="BQ294" s="148"/>
      <c r="BU294" s="148"/>
      <c r="BY294" s="152"/>
      <c r="BZ294" s="156"/>
      <c r="CC294" s="132"/>
      <c r="CF294" s="154"/>
    </row>
    <row r="295" spans="2:220">
      <c r="J295" s="148"/>
      <c r="K295" s="148"/>
      <c r="L295" s="148"/>
      <c r="M295" s="148"/>
      <c r="O295" s="149"/>
      <c r="P295" s="149"/>
      <c r="Q295" s="149"/>
      <c r="R295" s="149"/>
      <c r="S295" s="149"/>
      <c r="T295" s="149"/>
      <c r="U295" s="149"/>
      <c r="V295" s="149"/>
      <c r="X295" s="149"/>
      <c r="Y295" s="149"/>
      <c r="Z295" s="149"/>
      <c r="AA295" s="149"/>
      <c r="AC295" s="150"/>
      <c r="AE295" s="150"/>
      <c r="AF295" s="150"/>
      <c r="AG295" s="150"/>
      <c r="AH295" s="150"/>
      <c r="AI295" s="150"/>
      <c r="AJ295" s="150"/>
      <c r="AK295" s="150"/>
      <c r="AL295" s="150"/>
      <c r="AM295" s="150"/>
      <c r="AN295" s="150"/>
      <c r="AP295" s="150"/>
      <c r="AQ295" s="150"/>
      <c r="AR295" s="150"/>
      <c r="AT295" s="150"/>
      <c r="AU295" s="150"/>
      <c r="AV295" s="150"/>
      <c r="AW295" s="150"/>
      <c r="AX295" s="150"/>
      <c r="AY295" s="150"/>
      <c r="BA295" s="150"/>
      <c r="BB295" s="150"/>
      <c r="BC295" s="150"/>
      <c r="BD295" s="150"/>
      <c r="BF295" s="150"/>
      <c r="BG295" s="150"/>
      <c r="BJ295" s="150"/>
      <c r="BK295" s="150"/>
      <c r="BL295" s="148"/>
      <c r="BM295" s="150"/>
      <c r="BO295" s="150"/>
      <c r="BP295" s="150"/>
      <c r="BQ295" s="148"/>
      <c r="BU295" s="148"/>
      <c r="BY295" s="152"/>
      <c r="BZ295" s="156"/>
      <c r="CF295" s="154"/>
    </row>
    <row r="296" spans="2:220">
      <c r="J296" s="148"/>
      <c r="K296" s="148"/>
      <c r="L296" s="148"/>
      <c r="M296" s="148"/>
      <c r="O296" s="149"/>
      <c r="P296" s="149"/>
      <c r="Q296" s="149"/>
      <c r="R296" s="149"/>
      <c r="S296" s="149"/>
      <c r="T296" s="149"/>
      <c r="U296" s="149"/>
      <c r="V296" s="149"/>
      <c r="X296" s="149"/>
      <c r="Y296" s="149"/>
      <c r="Z296" s="149"/>
      <c r="AA296" s="149"/>
      <c r="AC296" s="150"/>
      <c r="AE296" s="150"/>
      <c r="AF296" s="150"/>
      <c r="AG296" s="150"/>
      <c r="AH296" s="150"/>
      <c r="AI296" s="150"/>
      <c r="AJ296" s="150"/>
      <c r="AK296" s="150"/>
      <c r="AL296" s="150"/>
      <c r="AM296" s="150"/>
      <c r="AN296" s="150"/>
      <c r="AP296" s="150"/>
      <c r="AQ296" s="150"/>
      <c r="AR296" s="150"/>
      <c r="AT296" s="150"/>
      <c r="AU296" s="150"/>
      <c r="AV296" s="150"/>
      <c r="AW296" s="150"/>
      <c r="AX296" s="150"/>
      <c r="AY296" s="150"/>
      <c r="BA296" s="150"/>
      <c r="BB296" s="150"/>
      <c r="BC296" s="150"/>
      <c r="BD296" s="150"/>
      <c r="BF296" s="150"/>
      <c r="BG296" s="150"/>
      <c r="BJ296" s="150"/>
      <c r="BK296" s="150"/>
      <c r="BL296" s="148"/>
      <c r="BM296" s="150"/>
      <c r="BO296" s="150"/>
      <c r="BP296" s="150"/>
      <c r="BQ296" s="148"/>
      <c r="BU296" s="148"/>
      <c r="BY296" s="152"/>
      <c r="BZ296" s="156"/>
      <c r="CF296" s="154"/>
    </row>
    <row r="297" spans="2:220">
      <c r="J297" s="148"/>
      <c r="K297" s="148"/>
      <c r="L297" s="148"/>
      <c r="M297" s="148"/>
      <c r="O297" s="149"/>
      <c r="P297" s="149"/>
      <c r="Q297" s="149"/>
      <c r="R297" s="149"/>
      <c r="S297" s="149"/>
      <c r="T297" s="149"/>
      <c r="U297" s="149"/>
      <c r="V297" s="149"/>
      <c r="X297" s="149"/>
      <c r="Y297" s="149"/>
      <c r="Z297" s="149"/>
      <c r="AA297" s="149"/>
      <c r="AC297" s="150"/>
      <c r="AE297" s="150"/>
      <c r="AF297" s="150"/>
      <c r="AH297" s="150"/>
      <c r="AI297" s="150"/>
      <c r="AJ297" s="150"/>
      <c r="AL297" s="150"/>
      <c r="AM297" s="150"/>
      <c r="AN297" s="150"/>
      <c r="AP297" s="150"/>
      <c r="AQ297" s="150"/>
      <c r="AR297" s="150"/>
      <c r="AT297" s="150"/>
      <c r="AU297" s="150"/>
      <c r="AV297" s="150"/>
      <c r="AW297" s="150"/>
      <c r="AX297" s="150"/>
      <c r="AY297" s="150"/>
      <c r="BA297" s="150"/>
      <c r="BB297" s="150"/>
      <c r="BC297" s="150"/>
      <c r="BD297" s="150"/>
      <c r="BF297" s="150"/>
      <c r="BG297" s="150"/>
      <c r="BJ297" s="150"/>
      <c r="BK297" s="150"/>
      <c r="BL297" s="148"/>
      <c r="BM297" s="150"/>
      <c r="BO297" s="150"/>
      <c r="BP297" s="150"/>
      <c r="BQ297" s="148"/>
      <c r="BU297" s="148"/>
      <c r="BY297" s="152"/>
      <c r="BZ297" s="156"/>
      <c r="CC297" s="132"/>
      <c r="CF297" s="154"/>
    </row>
    <row r="298" spans="2:220">
      <c r="J298" s="148"/>
      <c r="K298" s="148"/>
      <c r="L298" s="148"/>
      <c r="M298" s="148"/>
      <c r="O298" s="149"/>
      <c r="P298" s="149"/>
      <c r="Q298" s="149"/>
      <c r="R298" s="149"/>
      <c r="S298" s="149"/>
      <c r="T298" s="149"/>
      <c r="U298" s="149"/>
      <c r="V298" s="149"/>
      <c r="X298" s="149"/>
      <c r="Y298" s="149"/>
      <c r="Z298" s="149"/>
      <c r="AA298" s="149"/>
      <c r="AC298" s="150"/>
      <c r="AE298" s="150"/>
      <c r="AF298" s="150"/>
      <c r="AH298" s="150"/>
      <c r="AI298" s="150"/>
      <c r="AJ298" s="150"/>
      <c r="AL298" s="150"/>
      <c r="AM298" s="150"/>
      <c r="AN298" s="150"/>
      <c r="AP298" s="150"/>
      <c r="AQ298" s="150"/>
      <c r="AR298" s="150"/>
      <c r="AT298" s="150"/>
      <c r="AU298" s="150"/>
      <c r="AV298" s="150"/>
      <c r="AW298" s="150"/>
      <c r="AX298" s="150"/>
      <c r="AY298" s="150"/>
      <c r="BA298" s="150"/>
      <c r="BB298" s="150"/>
      <c r="BC298" s="150"/>
      <c r="BD298" s="150"/>
      <c r="BF298" s="150"/>
      <c r="BG298" s="150"/>
      <c r="BJ298" s="150"/>
      <c r="BK298" s="150"/>
      <c r="BL298" s="148"/>
      <c r="BM298" s="150"/>
      <c r="BO298" s="150"/>
      <c r="BP298" s="150"/>
      <c r="BQ298" s="148"/>
      <c r="BU298" s="148"/>
      <c r="BY298" s="152"/>
      <c r="BZ298" s="156"/>
      <c r="CC298" s="132"/>
      <c r="CF298" s="154"/>
    </row>
    <row r="299" spans="2:220">
      <c r="J299" s="148"/>
      <c r="K299" s="148"/>
      <c r="L299" s="148"/>
      <c r="M299" s="148"/>
      <c r="O299" s="149"/>
      <c r="P299" s="149"/>
      <c r="Q299" s="149"/>
      <c r="R299" s="149"/>
      <c r="S299" s="149"/>
      <c r="T299" s="149"/>
      <c r="U299" s="149"/>
      <c r="V299" s="149"/>
      <c r="X299" s="149"/>
      <c r="Y299" s="149"/>
      <c r="Z299" s="149"/>
      <c r="AA299" s="149"/>
      <c r="AC299" s="150"/>
      <c r="AE299" s="150"/>
      <c r="AF299" s="150"/>
      <c r="AH299" s="150"/>
      <c r="AI299" s="150"/>
      <c r="AJ299" s="150"/>
      <c r="AL299" s="150"/>
      <c r="AM299" s="150"/>
      <c r="AN299" s="150"/>
      <c r="AP299" s="150"/>
      <c r="AQ299" s="150"/>
      <c r="AR299" s="150"/>
      <c r="AT299" s="150"/>
      <c r="AU299" s="150"/>
      <c r="AV299" s="150"/>
      <c r="AW299" s="150"/>
      <c r="AX299" s="150"/>
      <c r="AY299" s="150"/>
      <c r="BA299" s="150"/>
      <c r="BB299" s="150"/>
      <c r="BC299" s="150"/>
      <c r="BD299" s="150"/>
      <c r="BF299" s="150"/>
      <c r="BG299" s="150"/>
      <c r="BJ299" s="150"/>
      <c r="BK299" s="150"/>
      <c r="BL299" s="148"/>
      <c r="BM299" s="150"/>
      <c r="BO299" s="150"/>
      <c r="BP299" s="150"/>
      <c r="BQ299" s="148"/>
      <c r="BU299" s="148"/>
      <c r="BY299" s="152"/>
      <c r="BZ299" s="156"/>
      <c r="CF299" s="154"/>
    </row>
    <row r="300" spans="2:220" s="147" customFormat="1">
      <c r="B300" s="146"/>
      <c r="C300" s="146"/>
      <c r="D300" s="146"/>
      <c r="E300" s="146"/>
      <c r="F300" s="146"/>
      <c r="G300" s="146"/>
      <c r="H300" s="146"/>
      <c r="J300" s="148"/>
      <c r="K300" s="148"/>
      <c r="L300" s="148"/>
      <c r="M300" s="148"/>
      <c r="O300" s="149"/>
      <c r="P300" s="149"/>
      <c r="Q300" s="149"/>
      <c r="R300" s="149"/>
      <c r="S300" s="149"/>
      <c r="T300" s="149"/>
      <c r="U300" s="149"/>
      <c r="V300" s="149"/>
      <c r="W300" s="146"/>
      <c r="X300" s="149"/>
      <c r="Y300" s="149"/>
      <c r="Z300" s="149"/>
      <c r="AA300" s="149"/>
      <c r="AC300" s="150"/>
      <c r="AD300" s="151"/>
      <c r="AE300" s="150"/>
      <c r="AF300" s="150"/>
      <c r="AG300" s="151"/>
      <c r="AH300" s="150"/>
      <c r="AI300" s="150"/>
      <c r="AJ300" s="150"/>
      <c r="AK300" s="151"/>
      <c r="AL300" s="150"/>
      <c r="AM300" s="150"/>
      <c r="AN300" s="150"/>
      <c r="AO300" s="151"/>
      <c r="AP300" s="150"/>
      <c r="AQ300" s="150"/>
      <c r="AR300" s="150"/>
      <c r="AS300" s="151"/>
      <c r="AT300" s="150"/>
      <c r="AU300" s="150"/>
      <c r="AV300" s="150"/>
      <c r="AW300" s="150"/>
      <c r="AX300" s="150"/>
      <c r="AY300" s="150"/>
      <c r="AZ300" s="151"/>
      <c r="BA300" s="150"/>
      <c r="BB300" s="150"/>
      <c r="BC300" s="150"/>
      <c r="BD300" s="150"/>
      <c r="BE300" s="151"/>
      <c r="BF300" s="150"/>
      <c r="BG300" s="150"/>
      <c r="BH300" s="151"/>
      <c r="BI300" s="151"/>
      <c r="BJ300" s="150"/>
      <c r="BK300" s="150"/>
      <c r="BL300" s="148"/>
      <c r="BM300" s="150"/>
      <c r="BN300" s="151"/>
      <c r="BO300" s="150"/>
      <c r="BP300" s="150"/>
      <c r="BQ300" s="148"/>
      <c r="BR300" s="151"/>
      <c r="BS300" s="151"/>
      <c r="BT300" s="151"/>
      <c r="BU300" s="148"/>
      <c r="BY300" s="152"/>
      <c r="BZ300" s="156"/>
      <c r="CB300" s="153"/>
      <c r="CF300" s="154"/>
    </row>
    <row r="301" spans="2:220" s="138" customFormat="1" ht="17.45" customHeight="1">
      <c r="B301" s="146"/>
      <c r="C301" s="146"/>
      <c r="D301" s="146"/>
      <c r="E301" s="146"/>
      <c r="F301" s="146"/>
      <c r="G301" s="146"/>
      <c r="H301" s="146"/>
      <c r="I301" s="147"/>
      <c r="J301" s="148"/>
      <c r="K301" s="148"/>
      <c r="L301" s="148"/>
      <c r="M301" s="148"/>
      <c r="N301" s="147"/>
      <c r="O301" s="149"/>
      <c r="P301" s="149"/>
      <c r="Q301" s="149"/>
      <c r="R301" s="149"/>
      <c r="S301" s="149"/>
      <c r="T301" s="149"/>
      <c r="U301" s="149"/>
      <c r="V301" s="149"/>
      <c r="W301" s="146"/>
      <c r="X301" s="149"/>
      <c r="Y301" s="149"/>
      <c r="Z301" s="149"/>
      <c r="AA301" s="149"/>
      <c r="AB301" s="147"/>
      <c r="AC301" s="150"/>
      <c r="AD301" s="151"/>
      <c r="AE301" s="150"/>
      <c r="AF301" s="150"/>
      <c r="AG301" s="150"/>
      <c r="AH301" s="150"/>
      <c r="AI301" s="150"/>
      <c r="AJ301" s="150"/>
      <c r="AK301" s="150"/>
      <c r="AL301" s="150"/>
      <c r="AM301" s="150"/>
      <c r="AN301" s="150"/>
      <c r="AO301" s="151"/>
      <c r="AP301" s="150"/>
      <c r="AQ301" s="150"/>
      <c r="AR301" s="150"/>
      <c r="AS301" s="151"/>
      <c r="AT301" s="150"/>
      <c r="AU301" s="150"/>
      <c r="AV301" s="150"/>
      <c r="AW301" s="150"/>
      <c r="AX301" s="150"/>
      <c r="AY301" s="150"/>
      <c r="AZ301" s="151"/>
      <c r="BA301" s="150"/>
      <c r="BB301" s="150"/>
      <c r="BC301" s="150"/>
      <c r="BD301" s="150"/>
      <c r="BE301" s="151"/>
      <c r="BF301" s="150"/>
      <c r="BG301" s="150"/>
      <c r="BH301" s="151"/>
      <c r="BI301" s="151"/>
      <c r="BJ301" s="150"/>
      <c r="BK301" s="150"/>
      <c r="BL301" s="148"/>
      <c r="BM301" s="150"/>
      <c r="BN301" s="151"/>
      <c r="BO301" s="150"/>
      <c r="BP301" s="150"/>
      <c r="BQ301" s="148"/>
      <c r="BR301" s="151"/>
      <c r="BS301" s="151"/>
      <c r="BT301" s="151"/>
      <c r="BU301" s="148"/>
      <c r="BV301" s="147"/>
      <c r="BW301" s="147"/>
      <c r="BX301" s="147"/>
      <c r="BY301" s="152"/>
      <c r="BZ301" s="156"/>
      <c r="CA301" s="147"/>
      <c r="CB301" s="153"/>
      <c r="CC301" s="147"/>
      <c r="CD301" s="147"/>
      <c r="CE301" s="147"/>
      <c r="CF301" s="154"/>
      <c r="CG301" s="147"/>
      <c r="CH301" s="147"/>
      <c r="CI301" s="147"/>
      <c r="CJ301" s="147"/>
      <c r="CK301" s="147"/>
      <c r="CL301" s="147"/>
      <c r="CM301" s="147"/>
      <c r="CN301" s="147"/>
      <c r="CO301" s="147"/>
      <c r="CP301" s="147"/>
      <c r="CQ301" s="147"/>
      <c r="CR301" s="147"/>
      <c r="CS301" s="147"/>
      <c r="CT301" s="147"/>
      <c r="CU301" s="147"/>
      <c r="CV301" s="147"/>
      <c r="CW301" s="147"/>
      <c r="CX301" s="147"/>
      <c r="CY301" s="147"/>
      <c r="CZ301" s="147"/>
      <c r="DA301" s="147"/>
      <c r="DB301" s="147"/>
      <c r="DC301" s="147"/>
      <c r="DD301" s="147"/>
      <c r="DE301" s="147"/>
      <c r="DF301" s="147"/>
      <c r="DG301" s="147"/>
      <c r="DH301" s="147"/>
      <c r="DI301" s="147"/>
      <c r="DJ301" s="147"/>
      <c r="DK301" s="147"/>
      <c r="DL301" s="147"/>
      <c r="DM301" s="147"/>
      <c r="DN301" s="147"/>
      <c r="DO301" s="147"/>
      <c r="DP301" s="147"/>
      <c r="DQ301" s="147"/>
      <c r="DR301" s="147"/>
      <c r="DS301" s="147"/>
      <c r="DT301" s="147"/>
      <c r="DU301" s="147"/>
      <c r="DV301" s="147"/>
      <c r="DW301" s="147"/>
      <c r="DX301" s="147"/>
      <c r="DY301" s="147"/>
      <c r="DZ301" s="147"/>
      <c r="EA301" s="147"/>
      <c r="EB301" s="147"/>
      <c r="EC301" s="147"/>
      <c r="ED301" s="147"/>
      <c r="EE301" s="147"/>
      <c r="EF301" s="147"/>
      <c r="EG301" s="147"/>
      <c r="EH301" s="147"/>
      <c r="EI301" s="147"/>
      <c r="EJ301" s="147"/>
      <c r="EK301" s="147"/>
      <c r="EL301" s="147"/>
      <c r="EM301" s="147"/>
      <c r="EN301" s="147"/>
      <c r="EO301" s="147"/>
      <c r="EP301" s="147"/>
      <c r="EQ301" s="147"/>
      <c r="ER301" s="147"/>
      <c r="ES301" s="147"/>
      <c r="ET301" s="147"/>
      <c r="EU301" s="147"/>
      <c r="EV301" s="147"/>
      <c r="EW301" s="147"/>
      <c r="EX301" s="147"/>
      <c r="EY301" s="147"/>
      <c r="EZ301" s="147"/>
      <c r="FA301" s="147"/>
      <c r="FB301" s="147"/>
      <c r="FC301" s="147"/>
      <c r="FD301" s="147"/>
      <c r="FE301" s="147"/>
      <c r="FF301" s="147"/>
      <c r="FG301" s="147"/>
      <c r="FH301" s="147"/>
      <c r="FI301" s="147"/>
      <c r="FJ301" s="147"/>
      <c r="FK301" s="147"/>
      <c r="FL301" s="147"/>
      <c r="FM301" s="147"/>
      <c r="FN301" s="147"/>
      <c r="FO301" s="147"/>
      <c r="FP301" s="147"/>
      <c r="FQ301" s="147"/>
      <c r="FR301" s="147"/>
      <c r="FS301" s="147"/>
      <c r="FT301" s="147"/>
      <c r="FU301" s="147"/>
      <c r="FV301" s="147"/>
      <c r="FW301" s="147"/>
      <c r="FX301" s="147"/>
      <c r="FY301" s="147"/>
      <c r="FZ301" s="147"/>
      <c r="GA301" s="147"/>
      <c r="GB301" s="147"/>
      <c r="GC301" s="147"/>
      <c r="GD301" s="147"/>
      <c r="GE301" s="147"/>
      <c r="GF301" s="147"/>
      <c r="GG301" s="147"/>
      <c r="GH301" s="147"/>
      <c r="GI301" s="147"/>
      <c r="GJ301" s="147"/>
      <c r="GK301" s="147"/>
      <c r="GL301" s="147"/>
      <c r="GM301" s="147"/>
      <c r="GN301" s="147"/>
      <c r="GO301" s="147"/>
      <c r="GP301" s="147"/>
      <c r="GQ301" s="147"/>
      <c r="GR301" s="147"/>
      <c r="GS301" s="147"/>
      <c r="GT301" s="147"/>
      <c r="GU301" s="147"/>
      <c r="GV301" s="147"/>
      <c r="GW301" s="147"/>
      <c r="GX301" s="147"/>
      <c r="GY301" s="147"/>
      <c r="GZ301" s="147"/>
      <c r="HA301" s="147"/>
      <c r="HB301" s="147"/>
      <c r="HC301" s="147"/>
      <c r="HD301" s="147"/>
      <c r="HE301" s="147"/>
      <c r="HF301" s="147"/>
      <c r="HG301" s="147"/>
      <c r="HH301" s="147"/>
      <c r="HI301" s="147"/>
      <c r="HJ301" s="147"/>
      <c r="HK301" s="147"/>
      <c r="HL301" s="147"/>
    </row>
    <row r="302" spans="2:220" s="147" customFormat="1">
      <c r="B302" s="146"/>
      <c r="C302" s="146"/>
      <c r="D302" s="146"/>
      <c r="E302" s="146"/>
      <c r="F302" s="146"/>
      <c r="G302" s="146"/>
      <c r="H302" s="146"/>
      <c r="J302" s="148"/>
      <c r="K302" s="148"/>
      <c r="L302" s="148"/>
      <c r="M302" s="148"/>
      <c r="O302" s="149"/>
      <c r="P302" s="149"/>
      <c r="Q302" s="149"/>
      <c r="R302" s="149"/>
      <c r="S302" s="149"/>
      <c r="T302" s="149"/>
      <c r="U302" s="149"/>
      <c r="V302" s="149"/>
      <c r="W302" s="146"/>
      <c r="X302" s="149"/>
      <c r="Y302" s="149"/>
      <c r="Z302" s="149"/>
      <c r="AA302" s="149"/>
      <c r="AC302" s="150"/>
      <c r="AD302" s="151"/>
      <c r="AE302" s="150"/>
      <c r="AF302" s="150"/>
      <c r="AG302" s="151"/>
      <c r="AH302" s="150"/>
      <c r="AI302" s="150"/>
      <c r="AJ302" s="150"/>
      <c r="AK302" s="151"/>
      <c r="AL302" s="150"/>
      <c r="AM302" s="150"/>
      <c r="AN302" s="150"/>
      <c r="AO302" s="151"/>
      <c r="AP302" s="150"/>
      <c r="AQ302" s="150"/>
      <c r="AR302" s="150"/>
      <c r="AS302" s="151"/>
      <c r="AT302" s="150"/>
      <c r="AU302" s="150"/>
      <c r="AV302" s="150"/>
      <c r="AW302" s="150"/>
      <c r="AX302" s="150"/>
      <c r="AY302" s="150"/>
      <c r="AZ302" s="151"/>
      <c r="BA302" s="150"/>
      <c r="BB302" s="150"/>
      <c r="BC302" s="150"/>
      <c r="BD302" s="150"/>
      <c r="BE302" s="151"/>
      <c r="BF302" s="150"/>
      <c r="BG302" s="150"/>
      <c r="BH302" s="151"/>
      <c r="BI302" s="151"/>
      <c r="BJ302" s="150"/>
      <c r="BK302" s="150"/>
      <c r="BL302" s="148"/>
      <c r="BM302" s="150"/>
      <c r="BN302" s="151"/>
      <c r="BO302" s="150"/>
      <c r="BP302" s="150"/>
      <c r="BQ302" s="148"/>
      <c r="BR302" s="151"/>
      <c r="BS302" s="151"/>
      <c r="BT302" s="151"/>
      <c r="BU302" s="148"/>
      <c r="BY302" s="152"/>
      <c r="BZ302" s="156"/>
      <c r="CB302" s="153"/>
      <c r="CF302" s="154"/>
    </row>
    <row r="303" spans="2:220" s="151" customFormat="1">
      <c r="B303" s="146"/>
      <c r="C303" s="146"/>
      <c r="D303" s="146"/>
      <c r="E303" s="146"/>
      <c r="F303" s="146"/>
      <c r="G303" s="146"/>
      <c r="H303" s="146"/>
      <c r="I303" s="147"/>
      <c r="J303" s="148"/>
      <c r="K303" s="148"/>
      <c r="L303" s="148"/>
      <c r="M303" s="148"/>
      <c r="N303" s="147"/>
      <c r="O303" s="149"/>
      <c r="P303" s="149"/>
      <c r="Q303" s="149"/>
      <c r="R303" s="149"/>
      <c r="S303" s="149"/>
      <c r="T303" s="149"/>
      <c r="U303" s="149"/>
      <c r="V303" s="149"/>
      <c r="W303" s="146"/>
      <c r="X303" s="149"/>
      <c r="Y303" s="149"/>
      <c r="Z303" s="149"/>
      <c r="AA303" s="149"/>
      <c r="AB303" s="147"/>
      <c r="AC303" s="150"/>
      <c r="AE303" s="150"/>
      <c r="AF303" s="150"/>
      <c r="AH303" s="150"/>
      <c r="AI303" s="150"/>
      <c r="AJ303" s="150"/>
      <c r="AL303" s="150"/>
      <c r="AM303" s="150"/>
      <c r="AN303" s="150"/>
      <c r="AP303" s="150"/>
      <c r="AQ303" s="150"/>
      <c r="AR303" s="150"/>
      <c r="AT303" s="150"/>
      <c r="AU303" s="150"/>
      <c r="AV303" s="150"/>
      <c r="AW303" s="150"/>
      <c r="AX303" s="150"/>
      <c r="AY303" s="150"/>
      <c r="BA303" s="150"/>
      <c r="BB303" s="150"/>
      <c r="BC303" s="150"/>
      <c r="BD303" s="150"/>
      <c r="BF303" s="150"/>
      <c r="BG303" s="150"/>
      <c r="BJ303" s="150"/>
      <c r="BK303" s="150"/>
      <c r="BL303" s="148"/>
      <c r="BM303" s="150"/>
      <c r="BO303" s="150"/>
      <c r="BP303" s="150"/>
      <c r="BQ303" s="148"/>
      <c r="BU303" s="148"/>
      <c r="BV303" s="147"/>
      <c r="BW303" s="147"/>
      <c r="BX303" s="147"/>
      <c r="BY303" s="152"/>
      <c r="BZ303" s="156"/>
      <c r="CA303" s="147"/>
      <c r="CB303" s="153"/>
      <c r="CC303" s="147"/>
      <c r="CD303" s="147"/>
      <c r="CE303" s="147"/>
      <c r="CF303" s="154"/>
      <c r="CG303" s="147"/>
      <c r="CH303" s="147"/>
      <c r="CI303" s="147"/>
      <c r="CJ303" s="147"/>
      <c r="CK303" s="147"/>
      <c r="CL303" s="147"/>
      <c r="CM303" s="147"/>
      <c r="CN303" s="147"/>
      <c r="CO303" s="147"/>
      <c r="CP303" s="147"/>
      <c r="CQ303" s="147"/>
      <c r="CR303" s="147"/>
      <c r="CS303" s="147"/>
      <c r="CT303" s="147"/>
      <c r="CU303" s="147"/>
      <c r="CV303" s="147"/>
      <c r="CW303" s="147"/>
      <c r="CX303" s="147"/>
      <c r="CY303" s="147"/>
      <c r="CZ303" s="147"/>
      <c r="DA303" s="147"/>
      <c r="DB303" s="147"/>
      <c r="DC303" s="147"/>
      <c r="DD303" s="147"/>
      <c r="DE303" s="147"/>
      <c r="DF303" s="147"/>
      <c r="DG303" s="147"/>
      <c r="DH303" s="147"/>
      <c r="DI303" s="147"/>
      <c r="DJ303" s="147"/>
      <c r="DK303" s="147"/>
      <c r="DL303" s="147"/>
      <c r="DM303" s="147"/>
      <c r="DN303" s="147"/>
      <c r="DO303" s="147"/>
      <c r="DP303" s="147"/>
      <c r="DQ303" s="147"/>
      <c r="DR303" s="147"/>
      <c r="DS303" s="147"/>
      <c r="DT303" s="147"/>
      <c r="DU303" s="147"/>
      <c r="DV303" s="147"/>
      <c r="DW303" s="147"/>
      <c r="DX303" s="147"/>
      <c r="DY303" s="147"/>
      <c r="DZ303" s="147"/>
      <c r="EA303" s="147"/>
      <c r="EB303" s="147"/>
      <c r="EC303" s="147"/>
      <c r="ED303" s="147"/>
      <c r="EE303" s="147"/>
      <c r="EF303" s="147"/>
      <c r="EG303" s="147"/>
      <c r="EH303" s="147"/>
      <c r="EI303" s="147"/>
      <c r="EJ303" s="147"/>
      <c r="EK303" s="147"/>
      <c r="EL303" s="147"/>
      <c r="EM303" s="147"/>
      <c r="EN303" s="147"/>
      <c r="EO303" s="147"/>
      <c r="EP303" s="147"/>
      <c r="EQ303" s="147"/>
      <c r="ER303" s="147"/>
      <c r="ES303" s="147"/>
      <c r="ET303" s="147"/>
      <c r="EU303" s="147"/>
      <c r="EV303" s="147"/>
      <c r="EW303" s="147"/>
      <c r="EX303" s="147"/>
      <c r="EY303" s="147"/>
      <c r="EZ303" s="147"/>
      <c r="FA303" s="147"/>
      <c r="FB303" s="147"/>
      <c r="FC303" s="147"/>
      <c r="FD303" s="147"/>
      <c r="FE303" s="147"/>
      <c r="FF303" s="147"/>
      <c r="FG303" s="147"/>
      <c r="FH303" s="147"/>
      <c r="FI303" s="147"/>
      <c r="FJ303" s="147"/>
      <c r="FK303" s="147"/>
      <c r="FL303" s="147"/>
      <c r="FM303" s="147"/>
      <c r="FN303" s="147"/>
      <c r="FO303" s="147"/>
      <c r="FP303" s="147"/>
      <c r="FQ303" s="147"/>
      <c r="FR303" s="147"/>
      <c r="FS303" s="147"/>
      <c r="FT303" s="147"/>
      <c r="FU303" s="147"/>
      <c r="FV303" s="147"/>
      <c r="FW303" s="147"/>
      <c r="FX303" s="147"/>
      <c r="FY303" s="147"/>
      <c r="FZ303" s="147"/>
      <c r="GA303" s="147"/>
      <c r="GB303" s="147"/>
      <c r="GC303" s="147"/>
      <c r="GD303" s="147"/>
      <c r="GE303" s="147"/>
      <c r="GF303" s="147"/>
      <c r="GG303" s="147"/>
      <c r="GH303" s="147"/>
      <c r="GI303" s="147"/>
      <c r="GJ303" s="147"/>
      <c r="GK303" s="147"/>
      <c r="GL303" s="147"/>
      <c r="GM303" s="147"/>
      <c r="GN303" s="147"/>
      <c r="GO303" s="147"/>
      <c r="GP303" s="147"/>
      <c r="GQ303" s="147"/>
      <c r="GR303" s="147"/>
      <c r="GS303" s="147"/>
      <c r="GT303" s="147"/>
      <c r="GU303" s="147"/>
      <c r="GV303" s="147"/>
      <c r="GW303" s="147"/>
      <c r="GX303" s="147"/>
      <c r="GY303" s="147"/>
      <c r="GZ303" s="147"/>
      <c r="HA303" s="147"/>
      <c r="HB303" s="147"/>
      <c r="HC303" s="147"/>
      <c r="HD303" s="147"/>
      <c r="HE303" s="147"/>
      <c r="HF303" s="147"/>
      <c r="HG303" s="147"/>
      <c r="HH303" s="147"/>
      <c r="HI303" s="147"/>
      <c r="HJ303" s="147"/>
      <c r="HK303" s="147"/>
      <c r="HL303" s="147"/>
    </row>
    <row r="304" spans="2:220" s="147" customFormat="1">
      <c r="B304" s="146"/>
      <c r="C304" s="146"/>
      <c r="D304" s="146"/>
      <c r="E304" s="146"/>
      <c r="F304" s="146"/>
      <c r="G304" s="146"/>
      <c r="H304" s="146"/>
      <c r="J304" s="148"/>
      <c r="K304" s="148"/>
      <c r="L304" s="148"/>
      <c r="M304" s="148"/>
      <c r="O304" s="149"/>
      <c r="P304" s="149"/>
      <c r="Q304" s="149"/>
      <c r="R304" s="149"/>
      <c r="S304" s="149"/>
      <c r="T304" s="149"/>
      <c r="U304" s="149"/>
      <c r="V304" s="149"/>
      <c r="W304" s="146"/>
      <c r="X304" s="149"/>
      <c r="Y304" s="149"/>
      <c r="Z304" s="149"/>
      <c r="AA304" s="149"/>
      <c r="AC304" s="150"/>
      <c r="AD304" s="151"/>
      <c r="AE304" s="150"/>
      <c r="AF304" s="150"/>
      <c r="AG304" s="151"/>
      <c r="AH304" s="150"/>
      <c r="AI304" s="150"/>
      <c r="AJ304" s="150"/>
      <c r="AK304" s="151"/>
      <c r="AL304" s="150"/>
      <c r="AM304" s="150"/>
      <c r="AN304" s="150"/>
      <c r="AO304" s="151"/>
      <c r="AP304" s="150"/>
      <c r="AQ304" s="150"/>
      <c r="AR304" s="150"/>
      <c r="AS304" s="151"/>
      <c r="AT304" s="150"/>
      <c r="AU304" s="150"/>
      <c r="AV304" s="150"/>
      <c r="AW304" s="150"/>
      <c r="AX304" s="150"/>
      <c r="AY304" s="150"/>
      <c r="AZ304" s="151"/>
      <c r="BA304" s="150"/>
      <c r="BB304" s="150"/>
      <c r="BC304" s="150"/>
      <c r="BD304" s="150"/>
      <c r="BE304" s="151"/>
      <c r="BF304" s="150"/>
      <c r="BG304" s="150"/>
      <c r="BH304" s="151"/>
      <c r="BI304" s="151"/>
      <c r="BJ304" s="150"/>
      <c r="BK304" s="150"/>
      <c r="BL304" s="148"/>
      <c r="BM304" s="150"/>
      <c r="BN304" s="151"/>
      <c r="BO304" s="150"/>
      <c r="BP304" s="150"/>
      <c r="BQ304" s="148"/>
      <c r="BR304" s="151"/>
      <c r="BS304" s="151"/>
      <c r="BT304" s="151"/>
      <c r="BU304" s="148"/>
      <c r="BY304" s="152"/>
      <c r="BZ304" s="156"/>
      <c r="CB304" s="153"/>
      <c r="CF304" s="154"/>
    </row>
    <row r="305" spans="2:220" s="147" customFormat="1">
      <c r="B305" s="146"/>
      <c r="C305" s="146"/>
      <c r="D305" s="146"/>
      <c r="E305" s="146"/>
      <c r="F305" s="146"/>
      <c r="G305" s="146"/>
      <c r="H305" s="146"/>
      <c r="J305" s="148"/>
      <c r="K305" s="148"/>
      <c r="L305" s="148"/>
      <c r="M305" s="148"/>
      <c r="O305" s="149"/>
      <c r="P305" s="149"/>
      <c r="Q305" s="149"/>
      <c r="R305" s="149"/>
      <c r="S305" s="149"/>
      <c r="T305" s="149"/>
      <c r="U305" s="149"/>
      <c r="V305" s="149"/>
      <c r="W305" s="146"/>
      <c r="X305" s="149"/>
      <c r="Y305" s="149"/>
      <c r="Z305" s="149"/>
      <c r="AA305" s="149"/>
      <c r="AC305" s="150"/>
      <c r="AD305" s="151"/>
      <c r="AE305" s="150"/>
      <c r="AF305" s="150"/>
      <c r="AG305" s="151"/>
      <c r="AH305" s="150"/>
      <c r="AI305" s="150"/>
      <c r="AJ305" s="150"/>
      <c r="AK305" s="151"/>
      <c r="AL305" s="150"/>
      <c r="AM305" s="150"/>
      <c r="AN305" s="150"/>
      <c r="AO305" s="151"/>
      <c r="AP305" s="150"/>
      <c r="AQ305" s="150"/>
      <c r="AR305" s="150"/>
      <c r="AS305" s="151"/>
      <c r="AT305" s="150"/>
      <c r="AU305" s="150"/>
      <c r="AV305" s="150"/>
      <c r="AW305" s="150"/>
      <c r="AX305" s="150"/>
      <c r="AY305" s="150"/>
      <c r="AZ305" s="151"/>
      <c r="BA305" s="150"/>
      <c r="BB305" s="150"/>
      <c r="BC305" s="150"/>
      <c r="BD305" s="150"/>
      <c r="BE305" s="151"/>
      <c r="BF305" s="150"/>
      <c r="BG305" s="150"/>
      <c r="BH305" s="151"/>
      <c r="BI305" s="151"/>
      <c r="BJ305" s="150"/>
      <c r="BK305" s="150"/>
      <c r="BL305" s="148"/>
      <c r="BM305" s="150"/>
      <c r="BN305" s="151"/>
      <c r="BO305" s="150"/>
      <c r="BP305" s="150"/>
      <c r="BQ305" s="148"/>
      <c r="BR305" s="151"/>
      <c r="BS305" s="151"/>
      <c r="BT305" s="151"/>
      <c r="BU305" s="148"/>
      <c r="BY305" s="152"/>
      <c r="BZ305" s="156"/>
      <c r="CB305" s="153"/>
      <c r="CF305" s="154"/>
    </row>
    <row r="306" spans="2:220">
      <c r="J306" s="148"/>
      <c r="K306" s="148"/>
      <c r="L306" s="148"/>
      <c r="M306" s="148"/>
      <c r="O306" s="149"/>
      <c r="P306" s="149"/>
      <c r="Q306" s="149"/>
      <c r="R306" s="149"/>
      <c r="S306" s="149"/>
      <c r="T306" s="149"/>
      <c r="U306" s="149"/>
      <c r="V306" s="149"/>
      <c r="X306" s="149"/>
      <c r="Y306" s="149"/>
      <c r="Z306" s="149"/>
      <c r="AA306" s="149"/>
      <c r="AC306" s="150"/>
      <c r="AE306" s="150"/>
      <c r="AF306" s="150"/>
      <c r="AH306" s="150"/>
      <c r="AI306" s="150"/>
      <c r="AJ306" s="150"/>
      <c r="AL306" s="150"/>
      <c r="AM306" s="150"/>
      <c r="AN306" s="150"/>
      <c r="AP306" s="150"/>
      <c r="AQ306" s="150"/>
      <c r="AR306" s="150"/>
      <c r="AT306" s="150"/>
      <c r="AU306" s="150"/>
      <c r="AV306" s="150"/>
      <c r="AW306" s="150"/>
      <c r="AX306" s="150"/>
      <c r="AY306" s="150"/>
      <c r="BA306" s="150"/>
      <c r="BB306" s="150"/>
      <c r="BC306" s="150"/>
      <c r="BD306" s="150"/>
      <c r="BF306" s="150"/>
      <c r="BG306" s="150"/>
      <c r="BJ306" s="150"/>
      <c r="BK306" s="150"/>
      <c r="BL306" s="148"/>
      <c r="BM306" s="150"/>
      <c r="BO306" s="150"/>
      <c r="BP306" s="150"/>
      <c r="BQ306" s="148"/>
      <c r="BU306" s="148"/>
      <c r="BY306" s="152"/>
      <c r="BZ306" s="156"/>
      <c r="CF306" s="154"/>
    </row>
    <row r="307" spans="2:220" s="138" customFormat="1" ht="17.45" customHeight="1">
      <c r="B307" s="146"/>
      <c r="C307" s="146"/>
      <c r="D307" s="146"/>
      <c r="E307" s="146"/>
      <c r="F307" s="146"/>
      <c r="G307" s="146"/>
      <c r="H307" s="146"/>
      <c r="I307" s="147"/>
      <c r="J307" s="148"/>
      <c r="K307" s="148"/>
      <c r="L307" s="148"/>
      <c r="M307" s="148"/>
      <c r="N307" s="147"/>
      <c r="O307" s="149"/>
      <c r="P307" s="149"/>
      <c r="Q307" s="149"/>
      <c r="R307" s="149"/>
      <c r="S307" s="149"/>
      <c r="T307" s="149"/>
      <c r="U307" s="149"/>
      <c r="V307" s="149"/>
      <c r="W307" s="146"/>
      <c r="X307" s="149"/>
      <c r="Y307" s="149"/>
      <c r="Z307" s="149"/>
      <c r="AA307" s="149"/>
      <c r="AB307" s="147"/>
      <c r="AC307" s="150"/>
      <c r="AD307" s="151"/>
      <c r="AE307" s="150"/>
      <c r="AF307" s="150"/>
      <c r="AG307" s="150"/>
      <c r="AH307" s="150"/>
      <c r="AI307" s="150"/>
      <c r="AJ307" s="150"/>
      <c r="AK307" s="150"/>
      <c r="AL307" s="150"/>
      <c r="AM307" s="150"/>
      <c r="AN307" s="150"/>
      <c r="AO307" s="151"/>
      <c r="AP307" s="150"/>
      <c r="AQ307" s="150"/>
      <c r="AR307" s="150"/>
      <c r="AS307" s="151"/>
      <c r="AT307" s="150"/>
      <c r="AU307" s="150"/>
      <c r="AV307" s="150"/>
      <c r="AW307" s="150"/>
      <c r="AX307" s="150"/>
      <c r="AY307" s="150"/>
      <c r="AZ307" s="151"/>
      <c r="BA307" s="150"/>
      <c r="BB307" s="150"/>
      <c r="BC307" s="150"/>
      <c r="BD307" s="150"/>
      <c r="BE307" s="151"/>
      <c r="BF307" s="150"/>
      <c r="BG307" s="150"/>
      <c r="BH307" s="151"/>
      <c r="BI307" s="151"/>
      <c r="BJ307" s="150"/>
      <c r="BK307" s="150"/>
      <c r="BL307" s="148"/>
      <c r="BM307" s="150"/>
      <c r="BN307" s="151"/>
      <c r="BO307" s="150"/>
      <c r="BP307" s="150"/>
      <c r="BQ307" s="148"/>
      <c r="BR307" s="151"/>
      <c r="BS307" s="151"/>
      <c r="BT307" s="151"/>
      <c r="BU307" s="148"/>
      <c r="BV307" s="147"/>
      <c r="BW307" s="147"/>
      <c r="BX307" s="147"/>
      <c r="BY307" s="152"/>
      <c r="BZ307" s="156"/>
      <c r="CA307" s="147"/>
      <c r="CB307" s="153"/>
      <c r="CC307" s="147"/>
      <c r="CD307" s="147"/>
      <c r="CE307" s="147"/>
      <c r="CF307" s="154"/>
      <c r="CG307" s="147"/>
      <c r="CH307" s="147"/>
      <c r="CI307" s="147"/>
      <c r="CJ307" s="147"/>
      <c r="CK307" s="147"/>
      <c r="CL307" s="147"/>
      <c r="CM307" s="147"/>
      <c r="CN307" s="147"/>
      <c r="CO307" s="147"/>
      <c r="CP307" s="147"/>
      <c r="CQ307" s="147"/>
      <c r="CR307" s="147"/>
      <c r="CS307" s="147"/>
      <c r="CT307" s="147"/>
      <c r="CU307" s="147"/>
      <c r="CV307" s="147"/>
      <c r="CW307" s="147"/>
      <c r="CX307" s="147"/>
      <c r="CY307" s="147"/>
      <c r="CZ307" s="147"/>
      <c r="DA307" s="147"/>
      <c r="DB307" s="147"/>
      <c r="DC307" s="147"/>
      <c r="DD307" s="147"/>
      <c r="DE307" s="147"/>
      <c r="DF307" s="147"/>
      <c r="DG307" s="147"/>
      <c r="DH307" s="147"/>
      <c r="DI307" s="147"/>
      <c r="DJ307" s="147"/>
      <c r="DK307" s="147"/>
      <c r="DL307" s="147"/>
      <c r="DM307" s="147"/>
      <c r="DN307" s="147"/>
      <c r="DO307" s="147"/>
      <c r="DP307" s="147"/>
      <c r="DQ307" s="147"/>
      <c r="DR307" s="147"/>
      <c r="DS307" s="147"/>
      <c r="DT307" s="147"/>
      <c r="DU307" s="147"/>
      <c r="DV307" s="147"/>
      <c r="DW307" s="147"/>
      <c r="DX307" s="147"/>
      <c r="DY307" s="147"/>
      <c r="DZ307" s="147"/>
      <c r="EA307" s="147"/>
      <c r="EB307" s="147"/>
      <c r="EC307" s="147"/>
      <c r="ED307" s="147"/>
      <c r="EE307" s="147"/>
      <c r="EF307" s="147"/>
      <c r="EG307" s="147"/>
      <c r="EH307" s="147"/>
      <c r="EI307" s="147"/>
      <c r="EJ307" s="147"/>
      <c r="EK307" s="147"/>
      <c r="EL307" s="147"/>
      <c r="EM307" s="147"/>
      <c r="EN307" s="147"/>
      <c r="EO307" s="147"/>
      <c r="EP307" s="147"/>
      <c r="EQ307" s="147"/>
      <c r="ER307" s="147"/>
      <c r="ES307" s="147"/>
      <c r="ET307" s="147"/>
      <c r="EU307" s="147"/>
      <c r="EV307" s="147"/>
      <c r="EW307" s="147"/>
      <c r="EX307" s="147"/>
      <c r="EY307" s="147"/>
      <c r="EZ307" s="147"/>
      <c r="FA307" s="147"/>
      <c r="FB307" s="147"/>
      <c r="FC307" s="147"/>
      <c r="FD307" s="147"/>
      <c r="FE307" s="147"/>
      <c r="FF307" s="147"/>
      <c r="FG307" s="147"/>
      <c r="FH307" s="147"/>
      <c r="FI307" s="147"/>
      <c r="FJ307" s="147"/>
      <c r="FK307" s="147"/>
      <c r="FL307" s="147"/>
      <c r="FM307" s="147"/>
      <c r="FN307" s="147"/>
      <c r="FO307" s="147"/>
      <c r="FP307" s="147"/>
      <c r="FQ307" s="147"/>
      <c r="FR307" s="147"/>
      <c r="FS307" s="147"/>
      <c r="FT307" s="147"/>
      <c r="FU307" s="147"/>
      <c r="FV307" s="147"/>
      <c r="FW307" s="147"/>
      <c r="FX307" s="147"/>
      <c r="FY307" s="147"/>
      <c r="FZ307" s="147"/>
      <c r="GA307" s="147"/>
      <c r="GB307" s="147"/>
      <c r="GC307" s="147"/>
      <c r="GD307" s="147"/>
      <c r="GE307" s="147"/>
      <c r="GF307" s="147"/>
      <c r="GG307" s="147"/>
      <c r="GH307" s="147"/>
      <c r="GI307" s="147"/>
      <c r="GJ307" s="147"/>
      <c r="GK307" s="147"/>
      <c r="GL307" s="147"/>
      <c r="GM307" s="147"/>
      <c r="GN307" s="147"/>
      <c r="GO307" s="147"/>
      <c r="GP307" s="147"/>
      <c r="GQ307" s="147"/>
      <c r="GR307" s="147"/>
      <c r="GS307" s="147"/>
      <c r="GT307" s="147"/>
      <c r="GU307" s="147"/>
      <c r="GV307" s="147"/>
      <c r="GW307" s="147"/>
      <c r="GX307" s="147"/>
      <c r="GY307" s="147"/>
      <c r="GZ307" s="147"/>
      <c r="HA307" s="147"/>
      <c r="HB307" s="147"/>
      <c r="HC307" s="147"/>
      <c r="HD307" s="147"/>
      <c r="HE307" s="147"/>
      <c r="HF307" s="147"/>
      <c r="HG307" s="147"/>
      <c r="HH307" s="147"/>
      <c r="HI307" s="147"/>
      <c r="HJ307" s="147"/>
      <c r="HK307" s="147"/>
      <c r="HL307" s="147"/>
    </row>
    <row r="308" spans="2:220">
      <c r="J308" s="148"/>
      <c r="K308" s="148"/>
      <c r="L308" s="148"/>
      <c r="M308" s="148"/>
      <c r="O308" s="149"/>
      <c r="P308" s="149"/>
      <c r="Q308" s="149"/>
      <c r="R308" s="149"/>
      <c r="S308" s="149"/>
      <c r="T308" s="149"/>
      <c r="U308" s="149"/>
      <c r="V308" s="149"/>
      <c r="X308" s="149"/>
      <c r="Y308" s="149"/>
      <c r="Z308" s="149"/>
      <c r="AA308" s="149"/>
      <c r="AC308" s="150"/>
      <c r="AE308" s="150"/>
      <c r="AF308" s="150"/>
      <c r="AH308" s="150"/>
      <c r="AI308" s="150"/>
      <c r="AJ308" s="150"/>
      <c r="AL308" s="150"/>
      <c r="AM308" s="150"/>
      <c r="AN308" s="150"/>
      <c r="AP308" s="150"/>
      <c r="AQ308" s="150"/>
      <c r="AR308" s="150"/>
      <c r="AT308" s="150"/>
      <c r="AU308" s="150"/>
      <c r="AV308" s="150"/>
      <c r="AW308" s="150"/>
      <c r="AX308" s="150"/>
      <c r="AY308" s="150"/>
      <c r="BA308" s="150"/>
      <c r="BB308" s="150"/>
      <c r="BC308" s="150"/>
      <c r="BD308" s="150"/>
      <c r="BF308" s="150"/>
      <c r="BG308" s="150"/>
      <c r="BJ308" s="150"/>
      <c r="BK308" s="150"/>
      <c r="BL308" s="148"/>
      <c r="BM308" s="150"/>
      <c r="BO308" s="150"/>
      <c r="BP308" s="150"/>
      <c r="BQ308" s="148"/>
      <c r="BU308" s="148"/>
      <c r="BY308" s="152"/>
      <c r="BZ308" s="156"/>
      <c r="CC308" s="132"/>
      <c r="CF308" s="154"/>
    </row>
    <row r="309" spans="2:220">
      <c r="J309" s="148"/>
      <c r="K309" s="148"/>
      <c r="L309" s="148"/>
      <c r="M309" s="148"/>
      <c r="O309" s="149"/>
      <c r="P309" s="149"/>
      <c r="Q309" s="149"/>
      <c r="R309" s="149"/>
      <c r="S309" s="149"/>
      <c r="T309" s="149"/>
      <c r="U309" s="149"/>
      <c r="V309" s="149"/>
      <c r="X309" s="149"/>
      <c r="Y309" s="149"/>
      <c r="Z309" s="149"/>
      <c r="AA309" s="149"/>
      <c r="AC309" s="150"/>
      <c r="AE309" s="150"/>
      <c r="AF309" s="150"/>
      <c r="AH309" s="150"/>
      <c r="AI309" s="150"/>
      <c r="AJ309" s="150"/>
      <c r="AL309" s="150"/>
      <c r="AM309" s="150"/>
      <c r="AN309" s="150"/>
      <c r="AP309" s="150"/>
      <c r="AQ309" s="150"/>
      <c r="AR309" s="150"/>
      <c r="AT309" s="150"/>
      <c r="AU309" s="150"/>
      <c r="AV309" s="150"/>
      <c r="AW309" s="150"/>
      <c r="AX309" s="150"/>
      <c r="AY309" s="150"/>
      <c r="BA309" s="150"/>
      <c r="BB309" s="150"/>
      <c r="BC309" s="150"/>
      <c r="BD309" s="150"/>
      <c r="BF309" s="150"/>
      <c r="BG309" s="150"/>
      <c r="BJ309" s="150"/>
      <c r="BK309" s="150"/>
      <c r="BL309" s="148"/>
      <c r="BM309" s="150"/>
      <c r="BO309" s="150"/>
      <c r="BP309" s="150"/>
      <c r="BQ309" s="148"/>
      <c r="BU309" s="148"/>
      <c r="BY309" s="152"/>
      <c r="BZ309" s="156"/>
      <c r="CC309" s="132"/>
      <c r="CF309" s="154"/>
    </row>
    <row r="310" spans="2:220" s="155" customFormat="1">
      <c r="B310" s="146"/>
      <c r="C310" s="146"/>
      <c r="D310" s="146"/>
      <c r="E310" s="146"/>
      <c r="F310" s="146"/>
      <c r="G310" s="146"/>
      <c r="H310" s="146"/>
      <c r="I310" s="147"/>
      <c r="J310" s="148"/>
      <c r="K310" s="148"/>
      <c r="L310" s="148"/>
      <c r="M310" s="148"/>
      <c r="N310" s="147"/>
      <c r="O310" s="149"/>
      <c r="P310" s="149"/>
      <c r="Q310" s="149"/>
      <c r="R310" s="149"/>
      <c r="S310" s="149"/>
      <c r="T310" s="149"/>
      <c r="U310" s="149"/>
      <c r="V310" s="149"/>
      <c r="W310" s="146"/>
      <c r="X310" s="149"/>
      <c r="Y310" s="149"/>
      <c r="Z310" s="149"/>
      <c r="AA310" s="149"/>
      <c r="AB310" s="147"/>
      <c r="AC310" s="150"/>
      <c r="AD310" s="151"/>
      <c r="AE310" s="150"/>
      <c r="AF310" s="150"/>
      <c r="AG310" s="151"/>
      <c r="AH310" s="150"/>
      <c r="AI310" s="150"/>
      <c r="AJ310" s="150"/>
      <c r="AK310" s="151"/>
      <c r="AL310" s="150"/>
      <c r="AM310" s="150"/>
      <c r="AN310" s="150"/>
      <c r="AO310" s="151"/>
      <c r="AP310" s="150"/>
      <c r="AQ310" s="150"/>
      <c r="AR310" s="150"/>
      <c r="AS310" s="151"/>
      <c r="AT310" s="150"/>
      <c r="AU310" s="150"/>
      <c r="AV310" s="150"/>
      <c r="AW310" s="150"/>
      <c r="AX310" s="150"/>
      <c r="AY310" s="150"/>
      <c r="AZ310" s="151"/>
      <c r="BA310" s="150"/>
      <c r="BB310" s="150"/>
      <c r="BC310" s="150"/>
      <c r="BD310" s="150"/>
      <c r="BE310" s="151"/>
      <c r="BF310" s="150"/>
      <c r="BG310" s="150"/>
      <c r="BH310" s="151"/>
      <c r="BI310" s="151"/>
      <c r="BJ310" s="150"/>
      <c r="BK310" s="150"/>
      <c r="BL310" s="148"/>
      <c r="BM310" s="150"/>
      <c r="BN310" s="151"/>
      <c r="BO310" s="150"/>
      <c r="BP310" s="150"/>
      <c r="BQ310" s="148"/>
      <c r="BR310" s="151"/>
      <c r="BS310" s="151"/>
      <c r="BT310" s="151"/>
      <c r="BU310" s="148"/>
      <c r="BV310" s="147"/>
      <c r="BW310" s="147"/>
      <c r="BX310" s="147"/>
      <c r="BY310" s="152"/>
      <c r="BZ310" s="156"/>
      <c r="CA310" s="147"/>
      <c r="CB310" s="153"/>
      <c r="CC310" s="132"/>
      <c r="CD310" s="147"/>
      <c r="CE310" s="147"/>
      <c r="CF310" s="154"/>
      <c r="CG310" s="132"/>
      <c r="CH310" s="132"/>
      <c r="CI310" s="132"/>
      <c r="CJ310" s="132"/>
      <c r="CK310" s="132"/>
      <c r="CL310" s="132"/>
      <c r="CM310" s="132"/>
      <c r="CN310" s="132"/>
      <c r="CO310" s="132"/>
      <c r="CP310" s="132"/>
      <c r="CQ310" s="132"/>
      <c r="CR310" s="132"/>
      <c r="CS310" s="132"/>
      <c r="CT310" s="132"/>
      <c r="CU310" s="132"/>
      <c r="CV310" s="132"/>
      <c r="CW310" s="132"/>
      <c r="CX310" s="132"/>
      <c r="CY310" s="132"/>
      <c r="CZ310" s="132"/>
      <c r="DA310" s="132"/>
      <c r="DB310" s="132"/>
      <c r="DC310" s="132"/>
      <c r="DD310" s="132"/>
      <c r="DE310" s="132"/>
      <c r="DF310" s="132"/>
      <c r="DG310" s="132"/>
      <c r="DH310" s="132"/>
      <c r="DI310" s="132"/>
      <c r="DJ310" s="132"/>
      <c r="DK310" s="132"/>
      <c r="DL310" s="132"/>
      <c r="DM310" s="132"/>
      <c r="DN310" s="132"/>
      <c r="DO310" s="132"/>
      <c r="DP310" s="132"/>
      <c r="DQ310" s="132"/>
      <c r="DR310" s="132"/>
      <c r="DS310" s="132"/>
      <c r="DT310" s="132"/>
      <c r="DU310" s="132"/>
      <c r="DV310" s="132"/>
      <c r="DW310" s="132"/>
      <c r="DX310" s="132"/>
      <c r="DY310" s="132"/>
      <c r="DZ310" s="132"/>
      <c r="EA310" s="132"/>
      <c r="EB310" s="132"/>
      <c r="EC310" s="132"/>
      <c r="ED310" s="132"/>
      <c r="EE310" s="132"/>
      <c r="EF310" s="132"/>
      <c r="EG310" s="132"/>
      <c r="EH310" s="132"/>
      <c r="EI310" s="132"/>
      <c r="EJ310" s="132"/>
      <c r="EK310" s="132"/>
      <c r="EL310" s="132"/>
      <c r="EM310" s="132"/>
      <c r="EN310" s="132"/>
      <c r="EO310" s="132"/>
      <c r="EP310" s="132"/>
      <c r="EQ310" s="132"/>
      <c r="ER310" s="132"/>
      <c r="ES310" s="132"/>
      <c r="ET310" s="132"/>
      <c r="EU310" s="132"/>
      <c r="EV310" s="132"/>
      <c r="EW310" s="132"/>
      <c r="EX310" s="132"/>
      <c r="EY310" s="132"/>
      <c r="EZ310" s="132"/>
      <c r="FA310" s="132"/>
      <c r="FB310" s="132"/>
      <c r="FC310" s="132"/>
      <c r="FD310" s="132"/>
      <c r="FE310" s="132"/>
      <c r="FF310" s="132"/>
      <c r="FG310" s="132"/>
      <c r="FH310" s="132"/>
      <c r="FI310" s="132"/>
      <c r="FJ310" s="132"/>
      <c r="FK310" s="132"/>
      <c r="FL310" s="132"/>
      <c r="FM310" s="132"/>
      <c r="FN310" s="132"/>
      <c r="FO310" s="132"/>
      <c r="FP310" s="132"/>
      <c r="FQ310" s="132"/>
      <c r="FR310" s="132"/>
      <c r="FS310" s="132"/>
      <c r="FT310" s="132"/>
      <c r="FU310" s="132"/>
      <c r="FV310" s="132"/>
      <c r="FW310" s="132"/>
      <c r="FX310" s="132"/>
      <c r="FY310" s="132"/>
      <c r="FZ310" s="132"/>
      <c r="GA310" s="132"/>
      <c r="GB310" s="132"/>
      <c r="GC310" s="132"/>
      <c r="GD310" s="132"/>
      <c r="GE310" s="132"/>
      <c r="GF310" s="132"/>
      <c r="GG310" s="132"/>
      <c r="GH310" s="132"/>
      <c r="GI310" s="132"/>
      <c r="GJ310" s="132"/>
      <c r="GK310" s="132"/>
      <c r="GL310" s="132"/>
      <c r="GM310" s="132"/>
      <c r="GN310" s="132"/>
      <c r="GO310" s="132"/>
      <c r="GP310" s="132"/>
      <c r="GQ310" s="132"/>
      <c r="GR310" s="132"/>
      <c r="GS310" s="132"/>
      <c r="GT310" s="132"/>
      <c r="GU310" s="132"/>
      <c r="GV310" s="132"/>
      <c r="GW310" s="132"/>
      <c r="GX310" s="132"/>
      <c r="GY310" s="132"/>
      <c r="GZ310" s="132"/>
      <c r="HA310" s="132"/>
      <c r="HB310" s="132"/>
      <c r="HC310" s="132"/>
      <c r="HD310" s="132"/>
      <c r="HE310" s="132"/>
      <c r="HF310" s="132"/>
      <c r="HG310" s="132"/>
      <c r="HH310" s="132"/>
      <c r="HI310" s="132"/>
      <c r="HJ310" s="132"/>
      <c r="HK310" s="132"/>
      <c r="HL310" s="132"/>
    </row>
    <row r="311" spans="2:220">
      <c r="J311" s="148"/>
      <c r="K311" s="148"/>
      <c r="L311" s="148"/>
      <c r="M311" s="148"/>
      <c r="O311" s="149"/>
      <c r="P311" s="149"/>
      <c r="Q311" s="149"/>
      <c r="R311" s="149"/>
      <c r="S311" s="149"/>
      <c r="T311" s="149"/>
      <c r="U311" s="149"/>
      <c r="V311" s="149"/>
      <c r="X311" s="149"/>
      <c r="Y311" s="149"/>
      <c r="Z311" s="149"/>
      <c r="AA311" s="149"/>
      <c r="AC311" s="150"/>
      <c r="AE311" s="150"/>
      <c r="AF311" s="150"/>
      <c r="AH311" s="150"/>
      <c r="AI311" s="150"/>
      <c r="AJ311" s="150"/>
      <c r="AL311" s="150"/>
      <c r="AM311" s="150"/>
      <c r="AN311" s="150"/>
      <c r="AP311" s="150"/>
      <c r="AQ311" s="150"/>
      <c r="AR311" s="150"/>
      <c r="AT311" s="150"/>
      <c r="AU311" s="150"/>
      <c r="AV311" s="150"/>
      <c r="AW311" s="150"/>
      <c r="AX311" s="150"/>
      <c r="AY311" s="150"/>
      <c r="BA311" s="150"/>
      <c r="BB311" s="150"/>
      <c r="BC311" s="150"/>
      <c r="BD311" s="150"/>
      <c r="BF311" s="150"/>
      <c r="BG311" s="150"/>
      <c r="BJ311" s="150"/>
      <c r="BK311" s="150"/>
      <c r="BL311" s="148"/>
      <c r="BM311" s="150"/>
      <c r="BO311" s="150"/>
      <c r="BP311" s="150"/>
      <c r="BQ311" s="148"/>
      <c r="BU311" s="148"/>
      <c r="BY311" s="152"/>
      <c r="BZ311" s="156"/>
      <c r="CC311" s="132"/>
      <c r="CF311" s="154"/>
    </row>
    <row r="312" spans="2:220">
      <c r="J312" s="148"/>
      <c r="K312" s="148"/>
      <c r="L312" s="148"/>
      <c r="M312" s="148"/>
      <c r="O312" s="149"/>
      <c r="P312" s="149"/>
      <c r="Q312" s="149"/>
      <c r="R312" s="149"/>
      <c r="S312" s="149"/>
      <c r="T312" s="149"/>
      <c r="U312" s="149"/>
      <c r="V312" s="149"/>
      <c r="X312" s="149"/>
      <c r="Y312" s="149"/>
      <c r="Z312" s="149"/>
      <c r="AA312" s="149"/>
      <c r="AC312" s="150"/>
      <c r="AE312" s="150"/>
      <c r="AF312" s="150"/>
      <c r="AH312" s="150"/>
      <c r="AI312" s="150"/>
      <c r="AJ312" s="150"/>
      <c r="AL312" s="150"/>
      <c r="AM312" s="150"/>
      <c r="AN312" s="150"/>
      <c r="AP312" s="150"/>
      <c r="AQ312" s="150"/>
      <c r="AR312" s="150"/>
      <c r="AT312" s="150"/>
      <c r="AU312" s="150"/>
      <c r="AV312" s="150"/>
      <c r="AW312" s="150"/>
      <c r="AX312" s="150"/>
      <c r="AY312" s="150"/>
      <c r="BA312" s="150"/>
      <c r="BB312" s="150"/>
      <c r="BC312" s="150"/>
      <c r="BD312" s="150"/>
      <c r="BF312" s="150"/>
      <c r="BG312" s="150"/>
      <c r="BJ312" s="150"/>
      <c r="BK312" s="150"/>
      <c r="BL312" s="148"/>
      <c r="BM312" s="150"/>
      <c r="BO312" s="150"/>
      <c r="BP312" s="150"/>
      <c r="BQ312" s="148"/>
      <c r="BU312" s="148"/>
      <c r="BY312" s="152"/>
      <c r="BZ312" s="156"/>
      <c r="CC312" s="132"/>
      <c r="CF312" s="154"/>
    </row>
    <row r="313" spans="2:220" s="155" customFormat="1">
      <c r="B313" s="146"/>
      <c r="C313" s="146"/>
      <c r="D313" s="146"/>
      <c r="E313" s="146"/>
      <c r="F313" s="146"/>
      <c r="G313" s="146"/>
      <c r="H313" s="146"/>
      <c r="I313" s="147"/>
      <c r="J313" s="148"/>
      <c r="K313" s="148"/>
      <c r="L313" s="148"/>
      <c r="M313" s="148"/>
      <c r="N313" s="147"/>
      <c r="O313" s="149"/>
      <c r="P313" s="149"/>
      <c r="Q313" s="149"/>
      <c r="R313" s="149"/>
      <c r="S313" s="149"/>
      <c r="T313" s="149"/>
      <c r="U313" s="149"/>
      <c r="V313" s="149"/>
      <c r="W313" s="146"/>
      <c r="X313" s="149"/>
      <c r="Y313" s="149"/>
      <c r="Z313" s="149"/>
      <c r="AA313" s="149"/>
      <c r="AB313" s="147"/>
      <c r="AC313" s="150"/>
      <c r="AD313" s="151"/>
      <c r="AE313" s="150"/>
      <c r="AF313" s="150"/>
      <c r="AG313" s="151"/>
      <c r="AH313" s="150"/>
      <c r="AI313" s="150"/>
      <c r="AJ313" s="150"/>
      <c r="AK313" s="151"/>
      <c r="AL313" s="150"/>
      <c r="AM313" s="150"/>
      <c r="AN313" s="150"/>
      <c r="AO313" s="151"/>
      <c r="AP313" s="150"/>
      <c r="AQ313" s="150"/>
      <c r="AR313" s="150"/>
      <c r="AS313" s="151"/>
      <c r="AT313" s="150"/>
      <c r="AU313" s="150"/>
      <c r="AV313" s="150"/>
      <c r="AW313" s="150"/>
      <c r="AX313" s="150"/>
      <c r="AY313" s="150"/>
      <c r="AZ313" s="151"/>
      <c r="BA313" s="150"/>
      <c r="BB313" s="150"/>
      <c r="BC313" s="150"/>
      <c r="BD313" s="150"/>
      <c r="BE313" s="151"/>
      <c r="BF313" s="150"/>
      <c r="BG313" s="150"/>
      <c r="BH313" s="151"/>
      <c r="BI313" s="151"/>
      <c r="BJ313" s="150"/>
      <c r="BK313" s="150"/>
      <c r="BL313" s="148"/>
      <c r="BM313" s="150"/>
      <c r="BN313" s="151"/>
      <c r="BO313" s="150"/>
      <c r="BP313" s="150"/>
      <c r="BQ313" s="148"/>
      <c r="BR313" s="151"/>
      <c r="BS313" s="151"/>
      <c r="BT313" s="151"/>
      <c r="BU313" s="148"/>
      <c r="BV313" s="147"/>
      <c r="BW313" s="147"/>
      <c r="BX313" s="147"/>
      <c r="BY313" s="152"/>
      <c r="BZ313" s="156"/>
      <c r="CA313" s="147"/>
      <c r="CB313" s="153"/>
      <c r="CC313" s="132"/>
      <c r="CD313" s="147"/>
      <c r="CE313" s="147"/>
      <c r="CF313" s="154"/>
      <c r="CG313" s="132"/>
      <c r="CH313" s="132"/>
      <c r="CI313" s="132"/>
      <c r="CJ313" s="132"/>
      <c r="CK313" s="132"/>
      <c r="CL313" s="132"/>
      <c r="CM313" s="132"/>
      <c r="CN313" s="132"/>
      <c r="CO313" s="132"/>
      <c r="CP313" s="132"/>
      <c r="CQ313" s="132"/>
      <c r="CR313" s="132"/>
      <c r="CS313" s="132"/>
      <c r="CT313" s="132"/>
      <c r="CU313" s="132"/>
      <c r="CV313" s="132"/>
      <c r="CW313" s="132"/>
      <c r="CX313" s="132"/>
      <c r="CY313" s="132"/>
      <c r="CZ313" s="132"/>
      <c r="DA313" s="132"/>
      <c r="DB313" s="132"/>
      <c r="DC313" s="132"/>
      <c r="DD313" s="132"/>
      <c r="DE313" s="132"/>
      <c r="DF313" s="132"/>
      <c r="DG313" s="132"/>
      <c r="DH313" s="132"/>
      <c r="DI313" s="132"/>
      <c r="DJ313" s="132"/>
      <c r="DK313" s="132"/>
      <c r="DL313" s="132"/>
      <c r="DM313" s="132"/>
      <c r="DN313" s="132"/>
      <c r="DO313" s="132"/>
      <c r="DP313" s="132"/>
      <c r="DQ313" s="132"/>
      <c r="DR313" s="132"/>
      <c r="DS313" s="132"/>
      <c r="DT313" s="132"/>
      <c r="DU313" s="132"/>
      <c r="DV313" s="132"/>
      <c r="DW313" s="132"/>
      <c r="DX313" s="132"/>
      <c r="DY313" s="132"/>
      <c r="DZ313" s="132"/>
      <c r="EA313" s="132"/>
      <c r="EB313" s="132"/>
      <c r="EC313" s="132"/>
      <c r="ED313" s="132"/>
      <c r="EE313" s="132"/>
      <c r="EF313" s="132"/>
      <c r="EG313" s="132"/>
      <c r="EH313" s="132"/>
      <c r="EI313" s="132"/>
      <c r="EJ313" s="132"/>
      <c r="EK313" s="132"/>
      <c r="EL313" s="132"/>
      <c r="EM313" s="132"/>
      <c r="EN313" s="132"/>
      <c r="EO313" s="132"/>
      <c r="EP313" s="132"/>
      <c r="EQ313" s="132"/>
      <c r="ER313" s="132"/>
      <c r="ES313" s="132"/>
      <c r="ET313" s="132"/>
      <c r="EU313" s="132"/>
      <c r="EV313" s="132"/>
      <c r="EW313" s="132"/>
      <c r="EX313" s="132"/>
      <c r="EY313" s="132"/>
      <c r="EZ313" s="132"/>
      <c r="FA313" s="132"/>
      <c r="FB313" s="132"/>
      <c r="FC313" s="132"/>
      <c r="FD313" s="132"/>
      <c r="FE313" s="132"/>
      <c r="FF313" s="132"/>
      <c r="FG313" s="132"/>
      <c r="FH313" s="132"/>
      <c r="FI313" s="132"/>
      <c r="FJ313" s="132"/>
      <c r="FK313" s="132"/>
      <c r="FL313" s="132"/>
      <c r="FM313" s="132"/>
      <c r="FN313" s="132"/>
      <c r="FO313" s="132"/>
      <c r="FP313" s="132"/>
      <c r="FQ313" s="132"/>
      <c r="FR313" s="132"/>
      <c r="FS313" s="132"/>
      <c r="FT313" s="132"/>
      <c r="FU313" s="132"/>
      <c r="FV313" s="132"/>
      <c r="FW313" s="132"/>
      <c r="FX313" s="132"/>
      <c r="FY313" s="132"/>
      <c r="FZ313" s="132"/>
      <c r="GA313" s="132"/>
      <c r="GB313" s="132"/>
      <c r="GC313" s="132"/>
      <c r="GD313" s="132"/>
      <c r="GE313" s="132"/>
      <c r="GF313" s="132"/>
      <c r="GG313" s="132"/>
      <c r="GH313" s="132"/>
      <c r="GI313" s="132"/>
      <c r="GJ313" s="132"/>
      <c r="GK313" s="132"/>
      <c r="GL313" s="132"/>
      <c r="GM313" s="132"/>
      <c r="GN313" s="132"/>
      <c r="GO313" s="132"/>
      <c r="GP313" s="132"/>
      <c r="GQ313" s="132"/>
      <c r="GR313" s="132"/>
      <c r="GS313" s="132"/>
      <c r="GT313" s="132"/>
      <c r="GU313" s="132"/>
      <c r="GV313" s="132"/>
      <c r="GW313" s="132"/>
      <c r="GX313" s="132"/>
      <c r="GY313" s="132"/>
      <c r="GZ313" s="132"/>
      <c r="HA313" s="132"/>
      <c r="HB313" s="132"/>
      <c r="HC313" s="132"/>
      <c r="HD313" s="132"/>
      <c r="HE313" s="132"/>
      <c r="HF313" s="132"/>
      <c r="HG313" s="132"/>
      <c r="HH313" s="132"/>
      <c r="HI313" s="132"/>
      <c r="HJ313" s="132"/>
      <c r="HK313" s="132"/>
      <c r="HL313" s="132"/>
    </row>
    <row r="314" spans="2:220">
      <c r="J314" s="148"/>
      <c r="K314" s="148"/>
      <c r="L314" s="148"/>
      <c r="M314" s="148"/>
      <c r="O314" s="149"/>
      <c r="P314" s="149"/>
      <c r="Q314" s="149"/>
      <c r="R314" s="149"/>
      <c r="S314" s="149"/>
      <c r="T314" s="149"/>
      <c r="U314" s="149"/>
      <c r="V314" s="149"/>
      <c r="X314" s="149"/>
      <c r="Y314" s="149"/>
      <c r="Z314" s="149"/>
      <c r="AA314" s="149"/>
      <c r="AC314" s="150"/>
      <c r="AE314" s="150"/>
      <c r="AF314" s="150"/>
      <c r="AH314" s="150"/>
      <c r="AI314" s="150"/>
      <c r="AJ314" s="150"/>
      <c r="AL314" s="150"/>
      <c r="AM314" s="150"/>
      <c r="AN314" s="150"/>
      <c r="AP314" s="150"/>
      <c r="AQ314" s="150"/>
      <c r="AR314" s="150"/>
      <c r="AT314" s="150"/>
      <c r="AU314" s="150"/>
      <c r="AV314" s="150"/>
      <c r="AW314" s="150"/>
      <c r="AX314" s="150"/>
      <c r="AY314" s="150"/>
      <c r="BA314" s="150"/>
      <c r="BB314" s="150"/>
      <c r="BC314" s="150"/>
      <c r="BD314" s="150"/>
      <c r="BF314" s="150"/>
      <c r="BG314" s="150"/>
      <c r="BJ314" s="150"/>
      <c r="BK314" s="150"/>
      <c r="BL314" s="148"/>
      <c r="BM314" s="150"/>
      <c r="BO314" s="150"/>
      <c r="BP314" s="150"/>
      <c r="BQ314" s="148"/>
      <c r="BU314" s="148"/>
      <c r="BY314" s="152"/>
      <c r="BZ314" s="156"/>
      <c r="CC314" s="132"/>
      <c r="CF314" s="154"/>
    </row>
    <row r="315" spans="2:220">
      <c r="J315" s="148"/>
      <c r="K315" s="148"/>
      <c r="L315" s="148"/>
      <c r="M315" s="148"/>
      <c r="O315" s="149"/>
      <c r="P315" s="149"/>
      <c r="Q315" s="149"/>
      <c r="R315" s="149"/>
      <c r="S315" s="149"/>
      <c r="T315" s="149"/>
      <c r="U315" s="149"/>
      <c r="V315" s="149"/>
      <c r="X315" s="149"/>
      <c r="Y315" s="149"/>
      <c r="Z315" s="149"/>
      <c r="AA315" s="149"/>
      <c r="AC315" s="150"/>
      <c r="AE315" s="150"/>
      <c r="AF315" s="150"/>
      <c r="AH315" s="150"/>
      <c r="AI315" s="150"/>
      <c r="AJ315" s="150"/>
      <c r="AL315" s="150"/>
      <c r="AM315" s="150"/>
      <c r="AN315" s="150"/>
      <c r="AP315" s="150"/>
      <c r="AQ315" s="150"/>
      <c r="AR315" s="150"/>
      <c r="AT315" s="150"/>
      <c r="AU315" s="150"/>
      <c r="AV315" s="150"/>
      <c r="AW315" s="150"/>
      <c r="AX315" s="150"/>
      <c r="AY315" s="150"/>
      <c r="BA315" s="150"/>
      <c r="BB315" s="150"/>
      <c r="BC315" s="150"/>
      <c r="BD315" s="150"/>
      <c r="BF315" s="150"/>
      <c r="BG315" s="150"/>
      <c r="BJ315" s="150"/>
      <c r="BK315" s="150"/>
      <c r="BL315" s="148"/>
      <c r="BM315" s="150"/>
      <c r="BO315" s="150"/>
      <c r="BP315" s="150"/>
      <c r="BQ315" s="148"/>
      <c r="BU315" s="148"/>
      <c r="BY315" s="152"/>
      <c r="BZ315" s="156"/>
      <c r="CF315" s="154"/>
    </row>
    <row r="316" spans="2:220" s="138" customFormat="1" ht="17.45" customHeight="1">
      <c r="B316" s="146"/>
      <c r="C316" s="146"/>
      <c r="D316" s="146"/>
      <c r="E316" s="146"/>
      <c r="F316" s="146"/>
      <c r="G316" s="146"/>
      <c r="H316" s="146"/>
      <c r="I316" s="147"/>
      <c r="J316" s="148"/>
      <c r="K316" s="148"/>
      <c r="L316" s="148"/>
      <c r="M316" s="148"/>
      <c r="N316" s="147"/>
      <c r="O316" s="149"/>
      <c r="P316" s="149"/>
      <c r="Q316" s="149"/>
      <c r="R316" s="149"/>
      <c r="S316" s="149"/>
      <c r="T316" s="149"/>
      <c r="U316" s="149"/>
      <c r="V316" s="149"/>
      <c r="W316" s="146"/>
      <c r="X316" s="149"/>
      <c r="Y316" s="149"/>
      <c r="Z316" s="149"/>
      <c r="AA316" s="149"/>
      <c r="AB316" s="147"/>
      <c r="AC316" s="150"/>
      <c r="AD316" s="151"/>
      <c r="AE316" s="150"/>
      <c r="AF316" s="150"/>
      <c r="AG316" s="150"/>
      <c r="AH316" s="150"/>
      <c r="AI316" s="150"/>
      <c r="AJ316" s="150"/>
      <c r="AK316" s="150"/>
      <c r="AL316" s="150"/>
      <c r="AM316" s="150"/>
      <c r="AN316" s="150"/>
      <c r="AO316" s="151"/>
      <c r="AP316" s="150"/>
      <c r="AQ316" s="150"/>
      <c r="AR316" s="150"/>
      <c r="AS316" s="151"/>
      <c r="AT316" s="150"/>
      <c r="AU316" s="150"/>
      <c r="AV316" s="150"/>
      <c r="AW316" s="150"/>
      <c r="AX316" s="150"/>
      <c r="AY316" s="150"/>
      <c r="AZ316" s="151"/>
      <c r="BA316" s="150"/>
      <c r="BB316" s="150"/>
      <c r="BC316" s="150"/>
      <c r="BD316" s="150"/>
      <c r="BE316" s="151"/>
      <c r="BF316" s="150"/>
      <c r="BG316" s="150"/>
      <c r="BH316" s="151"/>
      <c r="BI316" s="151"/>
      <c r="BJ316" s="150"/>
      <c r="BK316" s="150"/>
      <c r="BL316" s="148"/>
      <c r="BM316" s="150"/>
      <c r="BN316" s="151"/>
      <c r="BO316" s="150"/>
      <c r="BP316" s="150"/>
      <c r="BQ316" s="148"/>
      <c r="BR316" s="151"/>
      <c r="BS316" s="151"/>
      <c r="BT316" s="151"/>
      <c r="BU316" s="148"/>
      <c r="BV316" s="147"/>
      <c r="BW316" s="147"/>
      <c r="BX316" s="147"/>
      <c r="BY316" s="152"/>
      <c r="BZ316" s="156"/>
      <c r="CA316" s="147"/>
      <c r="CB316" s="153"/>
      <c r="CC316" s="147"/>
      <c r="CD316" s="147"/>
      <c r="CE316" s="147"/>
      <c r="CF316" s="154"/>
      <c r="CG316" s="147"/>
      <c r="CH316" s="147"/>
      <c r="CI316" s="147"/>
      <c r="CJ316" s="147"/>
      <c r="CK316" s="147"/>
      <c r="CL316" s="147"/>
      <c r="CM316" s="147"/>
      <c r="CN316" s="147"/>
      <c r="CO316" s="147"/>
      <c r="CP316" s="147"/>
      <c r="CQ316" s="147"/>
      <c r="CR316" s="147"/>
      <c r="CS316" s="147"/>
      <c r="CT316" s="147"/>
      <c r="CU316" s="147"/>
      <c r="CV316" s="147"/>
      <c r="CW316" s="147"/>
      <c r="CX316" s="147"/>
      <c r="CY316" s="147"/>
      <c r="CZ316" s="147"/>
      <c r="DA316" s="147"/>
      <c r="DB316" s="147"/>
      <c r="DC316" s="147"/>
      <c r="DD316" s="147"/>
      <c r="DE316" s="147"/>
      <c r="DF316" s="147"/>
      <c r="DG316" s="147"/>
      <c r="DH316" s="147"/>
      <c r="DI316" s="147"/>
      <c r="DJ316" s="147"/>
      <c r="DK316" s="147"/>
      <c r="DL316" s="147"/>
      <c r="DM316" s="147"/>
      <c r="DN316" s="147"/>
      <c r="DO316" s="147"/>
      <c r="DP316" s="147"/>
      <c r="DQ316" s="147"/>
      <c r="DR316" s="147"/>
      <c r="DS316" s="147"/>
      <c r="DT316" s="147"/>
      <c r="DU316" s="147"/>
      <c r="DV316" s="147"/>
      <c r="DW316" s="147"/>
      <c r="DX316" s="147"/>
      <c r="DY316" s="147"/>
      <c r="DZ316" s="147"/>
      <c r="EA316" s="147"/>
      <c r="EB316" s="147"/>
      <c r="EC316" s="147"/>
      <c r="ED316" s="147"/>
      <c r="EE316" s="147"/>
      <c r="EF316" s="147"/>
      <c r="EG316" s="147"/>
      <c r="EH316" s="147"/>
      <c r="EI316" s="147"/>
      <c r="EJ316" s="147"/>
      <c r="EK316" s="147"/>
      <c r="EL316" s="147"/>
      <c r="EM316" s="147"/>
      <c r="EN316" s="147"/>
      <c r="EO316" s="147"/>
      <c r="EP316" s="147"/>
      <c r="EQ316" s="147"/>
      <c r="ER316" s="147"/>
      <c r="ES316" s="147"/>
      <c r="ET316" s="147"/>
      <c r="EU316" s="147"/>
      <c r="EV316" s="147"/>
      <c r="EW316" s="147"/>
      <c r="EX316" s="147"/>
      <c r="EY316" s="147"/>
      <c r="EZ316" s="147"/>
      <c r="FA316" s="147"/>
      <c r="FB316" s="147"/>
      <c r="FC316" s="147"/>
      <c r="FD316" s="147"/>
      <c r="FE316" s="147"/>
      <c r="FF316" s="147"/>
      <c r="FG316" s="147"/>
      <c r="FH316" s="147"/>
      <c r="FI316" s="147"/>
      <c r="FJ316" s="147"/>
      <c r="FK316" s="147"/>
      <c r="FL316" s="147"/>
      <c r="FM316" s="147"/>
      <c r="FN316" s="147"/>
      <c r="FO316" s="147"/>
      <c r="FP316" s="147"/>
      <c r="FQ316" s="147"/>
      <c r="FR316" s="147"/>
      <c r="FS316" s="147"/>
      <c r="FT316" s="147"/>
      <c r="FU316" s="147"/>
      <c r="FV316" s="147"/>
      <c r="FW316" s="147"/>
      <c r="FX316" s="147"/>
      <c r="FY316" s="147"/>
      <c r="FZ316" s="147"/>
      <c r="GA316" s="147"/>
      <c r="GB316" s="147"/>
      <c r="GC316" s="147"/>
      <c r="GD316" s="147"/>
      <c r="GE316" s="147"/>
      <c r="GF316" s="147"/>
      <c r="GG316" s="147"/>
      <c r="GH316" s="147"/>
      <c r="GI316" s="147"/>
      <c r="GJ316" s="147"/>
      <c r="GK316" s="147"/>
      <c r="GL316" s="147"/>
      <c r="GM316" s="147"/>
      <c r="GN316" s="147"/>
      <c r="GO316" s="147"/>
      <c r="GP316" s="147"/>
      <c r="GQ316" s="147"/>
      <c r="GR316" s="147"/>
      <c r="GS316" s="147"/>
      <c r="GT316" s="147"/>
      <c r="GU316" s="147"/>
      <c r="GV316" s="147"/>
      <c r="GW316" s="147"/>
      <c r="GX316" s="147"/>
      <c r="GY316" s="147"/>
      <c r="GZ316" s="147"/>
      <c r="HA316" s="147"/>
      <c r="HB316" s="147"/>
      <c r="HC316" s="147"/>
      <c r="HD316" s="147"/>
      <c r="HE316" s="147"/>
      <c r="HF316" s="147"/>
      <c r="HG316" s="147"/>
      <c r="HH316" s="147"/>
      <c r="HI316" s="147"/>
      <c r="HJ316" s="147"/>
      <c r="HK316" s="147"/>
      <c r="HL316" s="147"/>
    </row>
    <row r="317" spans="2:220" s="169" customFormat="1">
      <c r="B317" s="146"/>
      <c r="C317" s="146"/>
      <c r="D317" s="146"/>
      <c r="E317" s="146"/>
      <c r="F317" s="146"/>
      <c r="G317" s="146"/>
      <c r="H317" s="146"/>
      <c r="I317" s="147"/>
      <c r="J317" s="148"/>
      <c r="K317" s="148"/>
      <c r="L317" s="148"/>
      <c r="M317" s="148"/>
      <c r="N317" s="147"/>
      <c r="O317" s="149"/>
      <c r="P317" s="149"/>
      <c r="Q317" s="149"/>
      <c r="R317" s="149"/>
      <c r="S317" s="149"/>
      <c r="T317" s="149"/>
      <c r="U317" s="149"/>
      <c r="V317" s="149"/>
      <c r="W317" s="146"/>
      <c r="X317" s="149"/>
      <c r="Y317" s="149"/>
      <c r="Z317" s="149"/>
      <c r="AA317" s="149"/>
      <c r="AB317" s="147"/>
      <c r="AC317" s="150"/>
      <c r="AD317" s="151"/>
      <c r="AE317" s="150"/>
      <c r="AF317" s="150"/>
      <c r="AG317" s="150"/>
      <c r="AH317" s="150"/>
      <c r="AI317" s="150"/>
      <c r="AJ317" s="150"/>
      <c r="AK317" s="150"/>
      <c r="AL317" s="150"/>
      <c r="AM317" s="150"/>
      <c r="AN317" s="150"/>
      <c r="AO317" s="151"/>
      <c r="AP317" s="150"/>
      <c r="AQ317" s="150"/>
      <c r="AR317" s="150"/>
      <c r="AS317" s="151"/>
      <c r="AT317" s="150"/>
      <c r="AU317" s="150"/>
      <c r="AV317" s="150"/>
      <c r="AW317" s="150"/>
      <c r="AX317" s="150"/>
      <c r="AY317" s="150"/>
      <c r="AZ317" s="151"/>
      <c r="BA317" s="150"/>
      <c r="BB317" s="150"/>
      <c r="BC317" s="150"/>
      <c r="BD317" s="150"/>
      <c r="BE317" s="151"/>
      <c r="BF317" s="150"/>
      <c r="BG317" s="150"/>
      <c r="BH317" s="151"/>
      <c r="BI317" s="151"/>
      <c r="BJ317" s="150"/>
      <c r="BK317" s="150"/>
      <c r="BL317" s="148"/>
      <c r="BM317" s="150"/>
      <c r="BN317" s="151"/>
      <c r="BO317" s="150"/>
      <c r="BP317" s="150"/>
      <c r="BQ317" s="148"/>
      <c r="BR317" s="151"/>
      <c r="BS317" s="151"/>
      <c r="BT317" s="151"/>
      <c r="BU317" s="148"/>
      <c r="BV317" s="147"/>
      <c r="BW317" s="147"/>
      <c r="BX317" s="147"/>
      <c r="BY317" s="152"/>
      <c r="BZ317" s="156"/>
      <c r="CA317" s="147"/>
      <c r="CB317" s="153"/>
      <c r="CC317" s="132"/>
      <c r="CD317" s="147"/>
      <c r="CE317" s="147"/>
      <c r="CF317" s="154"/>
      <c r="CG317" s="132"/>
      <c r="CH317" s="132"/>
      <c r="CI317" s="132"/>
      <c r="CJ317" s="132"/>
      <c r="CK317" s="132"/>
      <c r="CL317" s="132"/>
      <c r="CM317" s="132"/>
      <c r="CN317" s="132"/>
      <c r="CO317" s="132"/>
      <c r="CP317" s="132"/>
      <c r="CQ317" s="132"/>
      <c r="CR317" s="132"/>
      <c r="CS317" s="132"/>
      <c r="CT317" s="132"/>
      <c r="CU317" s="132"/>
      <c r="CV317" s="132"/>
      <c r="CW317" s="132"/>
      <c r="CX317" s="132"/>
      <c r="CY317" s="132"/>
      <c r="CZ317" s="132"/>
      <c r="DA317" s="132"/>
      <c r="DB317" s="132"/>
      <c r="DC317" s="132"/>
      <c r="DD317" s="132"/>
      <c r="DE317" s="132"/>
      <c r="DF317" s="132"/>
      <c r="DG317" s="132"/>
      <c r="DH317" s="132"/>
      <c r="DI317" s="132"/>
      <c r="DJ317" s="132"/>
      <c r="DK317" s="132"/>
      <c r="DL317" s="132"/>
      <c r="DM317" s="132"/>
      <c r="DN317" s="132"/>
      <c r="DO317" s="132"/>
      <c r="DP317" s="132"/>
      <c r="DQ317" s="132"/>
      <c r="DR317" s="132"/>
      <c r="DS317" s="132"/>
      <c r="DT317" s="132"/>
      <c r="DU317" s="132"/>
      <c r="DV317" s="132"/>
      <c r="DW317" s="132"/>
      <c r="DX317" s="132"/>
      <c r="DY317" s="132"/>
      <c r="DZ317" s="132"/>
      <c r="EA317" s="132"/>
      <c r="EB317" s="132"/>
      <c r="EC317" s="132"/>
      <c r="ED317" s="132"/>
      <c r="EE317" s="132"/>
      <c r="EF317" s="132"/>
      <c r="EG317" s="132"/>
      <c r="EH317" s="132"/>
      <c r="EI317" s="132"/>
      <c r="EJ317" s="132"/>
      <c r="EK317" s="132"/>
      <c r="EL317" s="132"/>
      <c r="EM317" s="132"/>
      <c r="EN317" s="132"/>
      <c r="EO317" s="132"/>
      <c r="EP317" s="132"/>
      <c r="EQ317" s="132"/>
      <c r="ER317" s="132"/>
      <c r="ES317" s="132"/>
      <c r="ET317" s="132"/>
      <c r="EU317" s="132"/>
      <c r="EV317" s="132"/>
      <c r="EW317" s="132"/>
      <c r="EX317" s="132"/>
      <c r="EY317" s="132"/>
      <c r="EZ317" s="132"/>
      <c r="FA317" s="132"/>
      <c r="FB317" s="132"/>
      <c r="FC317" s="132"/>
      <c r="FD317" s="132"/>
      <c r="FE317" s="132"/>
      <c r="FF317" s="132"/>
      <c r="FG317" s="132"/>
      <c r="FH317" s="132"/>
      <c r="FI317" s="132"/>
      <c r="FJ317" s="132"/>
      <c r="FK317" s="132"/>
      <c r="FL317" s="132"/>
      <c r="FM317" s="132"/>
      <c r="FN317" s="132"/>
      <c r="FO317" s="132"/>
      <c r="FP317" s="132"/>
      <c r="FQ317" s="132"/>
      <c r="FR317" s="132"/>
      <c r="FS317" s="132"/>
      <c r="FT317" s="132"/>
      <c r="FU317" s="132"/>
      <c r="FV317" s="132"/>
      <c r="FW317" s="132"/>
      <c r="FX317" s="132"/>
      <c r="FY317" s="132"/>
      <c r="FZ317" s="132"/>
      <c r="GA317" s="132"/>
      <c r="GB317" s="132"/>
      <c r="GC317" s="132"/>
      <c r="GD317" s="132"/>
      <c r="GE317" s="132"/>
      <c r="GF317" s="132"/>
      <c r="GG317" s="132"/>
      <c r="GH317" s="132"/>
      <c r="GI317" s="132"/>
      <c r="GJ317" s="132"/>
      <c r="GK317" s="132"/>
      <c r="GL317" s="132"/>
      <c r="GM317" s="132"/>
      <c r="GN317" s="132"/>
      <c r="GO317" s="132"/>
      <c r="GP317" s="132"/>
      <c r="GQ317" s="132"/>
      <c r="GR317" s="132"/>
      <c r="GS317" s="132"/>
      <c r="GT317" s="132"/>
      <c r="GU317" s="132"/>
      <c r="GV317" s="132"/>
      <c r="GW317" s="132"/>
      <c r="GX317" s="132"/>
      <c r="GY317" s="132"/>
      <c r="GZ317" s="132"/>
      <c r="HA317" s="132"/>
      <c r="HB317" s="132"/>
      <c r="HC317" s="132"/>
      <c r="HD317" s="132"/>
      <c r="HE317" s="132"/>
      <c r="HF317" s="132"/>
      <c r="HG317" s="132"/>
      <c r="HH317" s="132"/>
      <c r="HI317" s="132"/>
      <c r="HJ317" s="132"/>
      <c r="HK317" s="132"/>
      <c r="HL317" s="132"/>
    </row>
    <row r="318" spans="2:220" s="170" customFormat="1">
      <c r="B318" s="146"/>
      <c r="C318" s="146"/>
      <c r="D318" s="146"/>
      <c r="E318" s="146"/>
      <c r="F318" s="146"/>
      <c r="G318" s="146"/>
      <c r="H318" s="146"/>
      <c r="I318" s="147"/>
      <c r="J318" s="148"/>
      <c r="K318" s="148"/>
      <c r="L318" s="148"/>
      <c r="M318" s="148"/>
      <c r="N318" s="147"/>
      <c r="O318" s="149"/>
      <c r="P318" s="149"/>
      <c r="Q318" s="149"/>
      <c r="R318" s="149"/>
      <c r="S318" s="149"/>
      <c r="T318" s="149"/>
      <c r="U318" s="149"/>
      <c r="V318" s="149"/>
      <c r="W318" s="146"/>
      <c r="X318" s="149"/>
      <c r="Y318" s="149"/>
      <c r="Z318" s="149"/>
      <c r="AA318" s="149"/>
      <c r="AB318" s="147"/>
      <c r="AC318" s="150"/>
      <c r="AD318" s="151"/>
      <c r="AE318" s="150"/>
      <c r="AF318" s="150"/>
      <c r="AG318" s="151"/>
      <c r="AH318" s="150"/>
      <c r="AI318" s="150"/>
      <c r="AJ318" s="150"/>
      <c r="AK318" s="151"/>
      <c r="AL318" s="150"/>
      <c r="AM318" s="150"/>
      <c r="AN318" s="150"/>
      <c r="AO318" s="151"/>
      <c r="AP318" s="150"/>
      <c r="AQ318" s="150"/>
      <c r="AR318" s="150"/>
      <c r="AS318" s="151"/>
      <c r="AT318" s="150"/>
      <c r="AU318" s="150"/>
      <c r="AV318" s="150"/>
      <c r="AW318" s="150"/>
      <c r="AX318" s="150"/>
      <c r="AY318" s="150"/>
      <c r="AZ318" s="151"/>
      <c r="BA318" s="150"/>
      <c r="BB318" s="150"/>
      <c r="BC318" s="150"/>
      <c r="BD318" s="150"/>
      <c r="BE318" s="151"/>
      <c r="BF318" s="150"/>
      <c r="BG318" s="150"/>
      <c r="BH318" s="151"/>
      <c r="BI318" s="151"/>
      <c r="BJ318" s="150"/>
      <c r="BK318" s="150"/>
      <c r="BL318" s="148"/>
      <c r="BM318" s="150"/>
      <c r="BN318" s="151"/>
      <c r="BO318" s="150"/>
      <c r="BP318" s="150"/>
      <c r="BQ318" s="148"/>
      <c r="BR318" s="151"/>
      <c r="BS318" s="151"/>
      <c r="BT318" s="151"/>
      <c r="BU318" s="148"/>
      <c r="BV318" s="147"/>
      <c r="BW318" s="147"/>
      <c r="BX318" s="147"/>
      <c r="BY318" s="152"/>
      <c r="BZ318" s="156"/>
      <c r="CA318" s="147"/>
      <c r="CB318" s="153"/>
      <c r="CC318" s="132"/>
      <c r="CD318" s="147"/>
      <c r="CE318" s="147"/>
      <c r="CF318" s="154"/>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132"/>
      <c r="DB318" s="132"/>
      <c r="DC318" s="132"/>
      <c r="DD318" s="132"/>
      <c r="DE318" s="132"/>
      <c r="DF318" s="132"/>
      <c r="DG318" s="132"/>
      <c r="DH318" s="132"/>
      <c r="DI318" s="132"/>
      <c r="DJ318" s="132"/>
      <c r="DK318" s="132"/>
      <c r="DL318" s="132"/>
      <c r="DM318" s="132"/>
      <c r="DN318" s="132"/>
      <c r="DO318" s="132"/>
      <c r="DP318" s="132"/>
      <c r="DQ318" s="132"/>
      <c r="DR318" s="132"/>
      <c r="DS318" s="132"/>
      <c r="DT318" s="132"/>
      <c r="DU318" s="132"/>
      <c r="DV318" s="132"/>
      <c r="DW318" s="132"/>
      <c r="DX318" s="132"/>
      <c r="DY318" s="132"/>
      <c r="DZ318" s="132"/>
      <c r="EA318" s="132"/>
      <c r="EB318" s="132"/>
      <c r="EC318" s="132"/>
      <c r="ED318" s="132"/>
      <c r="EE318" s="132"/>
      <c r="EF318" s="132"/>
      <c r="EG318" s="132"/>
      <c r="EH318" s="132"/>
      <c r="EI318" s="132"/>
      <c r="EJ318" s="132"/>
      <c r="EK318" s="132"/>
      <c r="EL318" s="132"/>
      <c r="EM318" s="132"/>
      <c r="EN318" s="132"/>
      <c r="EO318" s="132"/>
      <c r="EP318" s="132"/>
      <c r="EQ318" s="132"/>
      <c r="ER318" s="132"/>
      <c r="ES318" s="132"/>
      <c r="ET318" s="132"/>
      <c r="EU318" s="132"/>
      <c r="EV318" s="132"/>
      <c r="EW318" s="132"/>
      <c r="EX318" s="132"/>
      <c r="EY318" s="132"/>
      <c r="EZ318" s="132"/>
      <c r="FA318" s="132"/>
      <c r="FB318" s="132"/>
      <c r="FC318" s="132"/>
      <c r="FD318" s="132"/>
      <c r="FE318" s="132"/>
      <c r="FF318" s="132"/>
      <c r="FG318" s="132"/>
      <c r="FH318" s="132"/>
      <c r="FI318" s="132"/>
      <c r="FJ318" s="132"/>
      <c r="FK318" s="132"/>
      <c r="FL318" s="132"/>
      <c r="FM318" s="132"/>
      <c r="FN318" s="132"/>
      <c r="FO318" s="132"/>
      <c r="FP318" s="132"/>
      <c r="FQ318" s="132"/>
      <c r="FR318" s="132"/>
      <c r="FS318" s="132"/>
      <c r="FT318" s="132"/>
      <c r="FU318" s="132"/>
      <c r="FV318" s="132"/>
      <c r="FW318" s="132"/>
      <c r="FX318" s="132"/>
      <c r="FY318" s="132"/>
      <c r="FZ318" s="132"/>
      <c r="GA318" s="132"/>
      <c r="GB318" s="132"/>
      <c r="GC318" s="132"/>
      <c r="GD318" s="132"/>
      <c r="GE318" s="132"/>
      <c r="GF318" s="132"/>
      <c r="GG318" s="132"/>
      <c r="GH318" s="132"/>
      <c r="GI318" s="132"/>
      <c r="GJ318" s="132"/>
      <c r="GK318" s="132"/>
      <c r="GL318" s="132"/>
      <c r="GM318" s="132"/>
      <c r="GN318" s="132"/>
      <c r="GO318" s="132"/>
      <c r="GP318" s="132"/>
      <c r="GQ318" s="132"/>
      <c r="GR318" s="132"/>
      <c r="GS318" s="132"/>
      <c r="GT318" s="132"/>
      <c r="GU318" s="132"/>
      <c r="GV318" s="132"/>
      <c r="GW318" s="132"/>
      <c r="GX318" s="132"/>
      <c r="GY318" s="132"/>
      <c r="GZ318" s="132"/>
      <c r="HA318" s="132"/>
      <c r="HB318" s="132"/>
      <c r="HC318" s="132"/>
      <c r="HD318" s="132"/>
      <c r="HE318" s="132"/>
      <c r="HF318" s="132"/>
      <c r="HG318" s="132"/>
      <c r="HH318" s="132"/>
      <c r="HI318" s="132"/>
      <c r="HJ318" s="132"/>
      <c r="HK318" s="132"/>
      <c r="HL318" s="132"/>
    </row>
    <row r="319" spans="2:220" s="155" customFormat="1">
      <c r="B319" s="146"/>
      <c r="C319" s="146"/>
      <c r="D319" s="146"/>
      <c r="E319" s="146"/>
      <c r="F319" s="146"/>
      <c r="G319" s="146"/>
      <c r="H319" s="146"/>
      <c r="I319" s="147"/>
      <c r="J319" s="148"/>
      <c r="K319" s="148"/>
      <c r="L319" s="148"/>
      <c r="M319" s="148"/>
      <c r="N319" s="147"/>
      <c r="O319" s="149"/>
      <c r="P319" s="149"/>
      <c r="Q319" s="149"/>
      <c r="R319" s="149"/>
      <c r="S319" s="149"/>
      <c r="T319" s="149"/>
      <c r="U319" s="149"/>
      <c r="V319" s="149"/>
      <c r="W319" s="146"/>
      <c r="X319" s="149"/>
      <c r="Y319" s="149"/>
      <c r="Z319" s="149"/>
      <c r="AA319" s="149"/>
      <c r="AB319" s="147"/>
      <c r="AC319" s="150"/>
      <c r="AD319" s="151"/>
      <c r="AE319" s="150"/>
      <c r="AF319" s="150"/>
      <c r="AG319" s="151"/>
      <c r="AH319" s="150"/>
      <c r="AI319" s="150"/>
      <c r="AJ319" s="150"/>
      <c r="AK319" s="151"/>
      <c r="AL319" s="150"/>
      <c r="AM319" s="150"/>
      <c r="AN319" s="150"/>
      <c r="AO319" s="151"/>
      <c r="AP319" s="150"/>
      <c r="AQ319" s="150"/>
      <c r="AR319" s="150"/>
      <c r="AS319" s="151"/>
      <c r="AT319" s="150"/>
      <c r="AU319" s="150"/>
      <c r="AV319" s="150"/>
      <c r="AW319" s="150"/>
      <c r="AX319" s="150"/>
      <c r="AY319" s="150"/>
      <c r="AZ319" s="151"/>
      <c r="BA319" s="150"/>
      <c r="BB319" s="150"/>
      <c r="BC319" s="150"/>
      <c r="BD319" s="150"/>
      <c r="BE319" s="151"/>
      <c r="BF319" s="150"/>
      <c r="BG319" s="150"/>
      <c r="BH319" s="151"/>
      <c r="BI319" s="151"/>
      <c r="BJ319" s="150"/>
      <c r="BK319" s="150"/>
      <c r="BL319" s="148"/>
      <c r="BM319" s="150"/>
      <c r="BN319" s="151"/>
      <c r="BO319" s="150"/>
      <c r="BP319" s="150"/>
      <c r="BQ319" s="148"/>
      <c r="BR319" s="151"/>
      <c r="BS319" s="151"/>
      <c r="BT319" s="151"/>
      <c r="BU319" s="148"/>
      <c r="BV319" s="147"/>
      <c r="BW319" s="147"/>
      <c r="BX319" s="147"/>
      <c r="BY319" s="152"/>
      <c r="BZ319" s="156"/>
      <c r="CA319" s="147"/>
      <c r="CB319" s="153"/>
      <c r="CC319" s="132"/>
      <c r="CD319" s="147"/>
      <c r="CE319" s="147"/>
      <c r="CF319" s="154"/>
      <c r="CG319" s="132"/>
      <c r="CH319" s="132"/>
      <c r="CI319" s="132"/>
      <c r="CJ319" s="132"/>
      <c r="CK319" s="132"/>
      <c r="CL319" s="132"/>
      <c r="CM319" s="132"/>
      <c r="CN319" s="132"/>
      <c r="CO319" s="132"/>
      <c r="CP319" s="132"/>
      <c r="CQ319" s="132"/>
      <c r="CR319" s="132"/>
      <c r="CS319" s="132"/>
      <c r="CT319" s="132"/>
      <c r="CU319" s="132"/>
      <c r="CV319" s="132"/>
      <c r="CW319" s="132"/>
      <c r="CX319" s="132"/>
      <c r="CY319" s="132"/>
      <c r="CZ319" s="132"/>
      <c r="DA319" s="132"/>
      <c r="DB319" s="132"/>
      <c r="DC319" s="132"/>
      <c r="DD319" s="132"/>
      <c r="DE319" s="132"/>
      <c r="DF319" s="132"/>
      <c r="DG319" s="132"/>
      <c r="DH319" s="132"/>
      <c r="DI319" s="132"/>
      <c r="DJ319" s="132"/>
      <c r="DK319" s="132"/>
      <c r="DL319" s="132"/>
      <c r="DM319" s="132"/>
      <c r="DN319" s="132"/>
      <c r="DO319" s="132"/>
      <c r="DP319" s="132"/>
      <c r="DQ319" s="132"/>
      <c r="DR319" s="132"/>
      <c r="DS319" s="132"/>
      <c r="DT319" s="132"/>
      <c r="DU319" s="132"/>
      <c r="DV319" s="132"/>
      <c r="DW319" s="132"/>
      <c r="DX319" s="132"/>
      <c r="DY319" s="132"/>
      <c r="DZ319" s="132"/>
      <c r="EA319" s="132"/>
      <c r="EB319" s="132"/>
      <c r="EC319" s="132"/>
      <c r="ED319" s="132"/>
      <c r="EE319" s="132"/>
      <c r="EF319" s="132"/>
      <c r="EG319" s="132"/>
      <c r="EH319" s="132"/>
      <c r="EI319" s="132"/>
      <c r="EJ319" s="132"/>
      <c r="EK319" s="132"/>
      <c r="EL319" s="132"/>
      <c r="EM319" s="132"/>
      <c r="EN319" s="132"/>
      <c r="EO319" s="132"/>
      <c r="EP319" s="132"/>
      <c r="EQ319" s="132"/>
      <c r="ER319" s="132"/>
      <c r="ES319" s="132"/>
      <c r="ET319" s="132"/>
      <c r="EU319" s="132"/>
      <c r="EV319" s="132"/>
      <c r="EW319" s="132"/>
      <c r="EX319" s="132"/>
      <c r="EY319" s="132"/>
      <c r="EZ319" s="132"/>
      <c r="FA319" s="132"/>
      <c r="FB319" s="132"/>
      <c r="FC319" s="132"/>
      <c r="FD319" s="132"/>
      <c r="FE319" s="132"/>
      <c r="FF319" s="132"/>
      <c r="FG319" s="132"/>
      <c r="FH319" s="132"/>
      <c r="FI319" s="132"/>
      <c r="FJ319" s="132"/>
      <c r="FK319" s="132"/>
      <c r="FL319" s="132"/>
      <c r="FM319" s="132"/>
      <c r="FN319" s="132"/>
      <c r="FO319" s="132"/>
      <c r="FP319" s="132"/>
      <c r="FQ319" s="132"/>
      <c r="FR319" s="132"/>
      <c r="FS319" s="132"/>
      <c r="FT319" s="132"/>
      <c r="FU319" s="132"/>
      <c r="FV319" s="132"/>
      <c r="FW319" s="132"/>
      <c r="FX319" s="132"/>
      <c r="FY319" s="132"/>
      <c r="FZ319" s="132"/>
      <c r="GA319" s="132"/>
      <c r="GB319" s="132"/>
      <c r="GC319" s="132"/>
      <c r="GD319" s="132"/>
      <c r="GE319" s="132"/>
      <c r="GF319" s="132"/>
      <c r="GG319" s="132"/>
      <c r="GH319" s="132"/>
      <c r="GI319" s="132"/>
      <c r="GJ319" s="132"/>
      <c r="GK319" s="132"/>
      <c r="GL319" s="132"/>
      <c r="GM319" s="132"/>
      <c r="GN319" s="132"/>
      <c r="GO319" s="132"/>
      <c r="GP319" s="132"/>
      <c r="GQ319" s="132"/>
      <c r="GR319" s="132"/>
      <c r="GS319" s="132"/>
      <c r="GT319" s="132"/>
      <c r="GU319" s="132"/>
      <c r="GV319" s="132"/>
      <c r="GW319" s="132"/>
      <c r="GX319" s="132"/>
      <c r="GY319" s="132"/>
      <c r="GZ319" s="132"/>
      <c r="HA319" s="132"/>
      <c r="HB319" s="132"/>
      <c r="HC319" s="132"/>
      <c r="HD319" s="132"/>
      <c r="HE319" s="132"/>
      <c r="HF319" s="132"/>
      <c r="HG319" s="132"/>
      <c r="HH319" s="132"/>
      <c r="HI319" s="132"/>
      <c r="HJ319" s="132"/>
      <c r="HK319" s="132"/>
      <c r="HL319" s="132"/>
    </row>
    <row r="320" spans="2:220" s="155" customFormat="1">
      <c r="B320" s="146"/>
      <c r="C320" s="146"/>
      <c r="D320" s="146"/>
      <c r="E320" s="146"/>
      <c r="F320" s="146"/>
      <c r="G320" s="146"/>
      <c r="H320" s="146"/>
      <c r="I320" s="147"/>
      <c r="J320" s="148"/>
      <c r="K320" s="148"/>
      <c r="L320" s="148"/>
      <c r="M320" s="148"/>
      <c r="N320" s="147"/>
      <c r="O320" s="149"/>
      <c r="P320" s="149"/>
      <c r="Q320" s="149"/>
      <c r="R320" s="149"/>
      <c r="S320" s="149"/>
      <c r="T320" s="149"/>
      <c r="U320" s="149"/>
      <c r="V320" s="149"/>
      <c r="W320" s="146"/>
      <c r="X320" s="149"/>
      <c r="Y320" s="149"/>
      <c r="Z320" s="149"/>
      <c r="AA320" s="149"/>
      <c r="AB320" s="147"/>
      <c r="AC320" s="150"/>
      <c r="AD320" s="151"/>
      <c r="AE320" s="150"/>
      <c r="AF320" s="150"/>
      <c r="AG320" s="151"/>
      <c r="AH320" s="150"/>
      <c r="AI320" s="150"/>
      <c r="AJ320" s="150"/>
      <c r="AK320" s="151"/>
      <c r="AL320" s="150"/>
      <c r="AM320" s="150"/>
      <c r="AN320" s="150"/>
      <c r="AO320" s="151"/>
      <c r="AP320" s="150"/>
      <c r="AQ320" s="150"/>
      <c r="AR320" s="150"/>
      <c r="AS320" s="151"/>
      <c r="AT320" s="150"/>
      <c r="AU320" s="150"/>
      <c r="AV320" s="150"/>
      <c r="AW320" s="150"/>
      <c r="AX320" s="150"/>
      <c r="AY320" s="150"/>
      <c r="AZ320" s="151"/>
      <c r="BA320" s="150"/>
      <c r="BB320" s="150"/>
      <c r="BC320" s="150"/>
      <c r="BD320" s="150"/>
      <c r="BE320" s="151"/>
      <c r="BF320" s="150"/>
      <c r="BG320" s="150"/>
      <c r="BH320" s="151"/>
      <c r="BI320" s="151"/>
      <c r="BJ320" s="150"/>
      <c r="BK320" s="150"/>
      <c r="BL320" s="148"/>
      <c r="BM320" s="150"/>
      <c r="BN320" s="151"/>
      <c r="BO320" s="150"/>
      <c r="BP320" s="150"/>
      <c r="BQ320" s="148"/>
      <c r="BR320" s="151"/>
      <c r="BS320" s="151"/>
      <c r="BT320" s="151"/>
      <c r="BU320" s="148"/>
      <c r="BV320" s="147"/>
      <c r="BW320" s="147"/>
      <c r="BX320" s="147"/>
      <c r="BY320" s="152"/>
      <c r="BZ320" s="156"/>
      <c r="CA320" s="147"/>
      <c r="CB320" s="153"/>
      <c r="CC320" s="132"/>
      <c r="CD320" s="147"/>
      <c r="CE320" s="147"/>
      <c r="CF320" s="154"/>
      <c r="CG320" s="132"/>
      <c r="CH320" s="132"/>
      <c r="CI320" s="132"/>
      <c r="CJ320" s="132"/>
      <c r="CK320" s="132"/>
      <c r="CL320" s="132"/>
      <c r="CM320" s="132"/>
      <c r="CN320" s="132"/>
      <c r="CO320" s="132"/>
      <c r="CP320" s="132"/>
      <c r="CQ320" s="132"/>
      <c r="CR320" s="132"/>
      <c r="CS320" s="132"/>
      <c r="CT320" s="132"/>
      <c r="CU320" s="132"/>
      <c r="CV320" s="132"/>
      <c r="CW320" s="132"/>
      <c r="CX320" s="132"/>
      <c r="CY320" s="132"/>
      <c r="CZ320" s="132"/>
      <c r="DA320" s="132"/>
      <c r="DB320" s="132"/>
      <c r="DC320" s="132"/>
      <c r="DD320" s="132"/>
      <c r="DE320" s="132"/>
      <c r="DF320" s="132"/>
      <c r="DG320" s="132"/>
      <c r="DH320" s="132"/>
      <c r="DI320" s="132"/>
      <c r="DJ320" s="132"/>
      <c r="DK320" s="132"/>
      <c r="DL320" s="132"/>
      <c r="DM320" s="132"/>
      <c r="DN320" s="132"/>
      <c r="DO320" s="132"/>
      <c r="DP320" s="132"/>
      <c r="DQ320" s="132"/>
      <c r="DR320" s="132"/>
      <c r="DS320" s="132"/>
      <c r="DT320" s="132"/>
      <c r="DU320" s="132"/>
      <c r="DV320" s="132"/>
      <c r="DW320" s="132"/>
      <c r="DX320" s="132"/>
      <c r="DY320" s="132"/>
      <c r="DZ320" s="132"/>
      <c r="EA320" s="132"/>
      <c r="EB320" s="132"/>
      <c r="EC320" s="132"/>
      <c r="ED320" s="132"/>
      <c r="EE320" s="132"/>
      <c r="EF320" s="132"/>
      <c r="EG320" s="132"/>
      <c r="EH320" s="132"/>
      <c r="EI320" s="132"/>
      <c r="EJ320" s="132"/>
      <c r="EK320" s="132"/>
      <c r="EL320" s="132"/>
      <c r="EM320" s="132"/>
      <c r="EN320" s="132"/>
      <c r="EO320" s="132"/>
      <c r="EP320" s="132"/>
      <c r="EQ320" s="132"/>
      <c r="ER320" s="132"/>
      <c r="ES320" s="132"/>
      <c r="ET320" s="132"/>
      <c r="EU320" s="132"/>
      <c r="EV320" s="132"/>
      <c r="EW320" s="132"/>
      <c r="EX320" s="132"/>
      <c r="EY320" s="132"/>
      <c r="EZ320" s="132"/>
      <c r="FA320" s="132"/>
      <c r="FB320" s="132"/>
      <c r="FC320" s="132"/>
      <c r="FD320" s="132"/>
      <c r="FE320" s="132"/>
      <c r="FF320" s="132"/>
      <c r="FG320" s="132"/>
      <c r="FH320" s="132"/>
      <c r="FI320" s="132"/>
      <c r="FJ320" s="132"/>
      <c r="FK320" s="132"/>
      <c r="FL320" s="132"/>
      <c r="FM320" s="132"/>
      <c r="FN320" s="132"/>
      <c r="FO320" s="132"/>
      <c r="FP320" s="132"/>
      <c r="FQ320" s="132"/>
      <c r="FR320" s="132"/>
      <c r="FS320" s="132"/>
      <c r="FT320" s="132"/>
      <c r="FU320" s="132"/>
      <c r="FV320" s="132"/>
      <c r="FW320" s="132"/>
      <c r="FX320" s="132"/>
      <c r="FY320" s="132"/>
      <c r="FZ320" s="132"/>
      <c r="GA320" s="132"/>
      <c r="GB320" s="132"/>
      <c r="GC320" s="132"/>
      <c r="GD320" s="132"/>
      <c r="GE320" s="132"/>
      <c r="GF320" s="132"/>
      <c r="GG320" s="132"/>
      <c r="GH320" s="132"/>
      <c r="GI320" s="132"/>
      <c r="GJ320" s="132"/>
      <c r="GK320" s="132"/>
      <c r="GL320" s="132"/>
      <c r="GM320" s="132"/>
      <c r="GN320" s="132"/>
      <c r="GO320" s="132"/>
      <c r="GP320" s="132"/>
      <c r="GQ320" s="132"/>
      <c r="GR320" s="132"/>
      <c r="GS320" s="132"/>
      <c r="GT320" s="132"/>
      <c r="GU320" s="132"/>
      <c r="GV320" s="132"/>
      <c r="GW320" s="132"/>
      <c r="GX320" s="132"/>
      <c r="GY320" s="132"/>
      <c r="GZ320" s="132"/>
      <c r="HA320" s="132"/>
      <c r="HB320" s="132"/>
      <c r="HC320" s="132"/>
      <c r="HD320" s="132"/>
      <c r="HE320" s="132"/>
      <c r="HF320" s="132"/>
      <c r="HG320" s="132"/>
      <c r="HH320" s="132"/>
      <c r="HI320" s="132"/>
      <c r="HJ320" s="132"/>
      <c r="HK320" s="132"/>
      <c r="HL320" s="132"/>
    </row>
    <row r="321" spans="2:220" s="171" customFormat="1">
      <c r="B321" s="146"/>
      <c r="C321" s="146"/>
      <c r="D321" s="146"/>
      <c r="E321" s="146"/>
      <c r="F321" s="146"/>
      <c r="G321" s="146"/>
      <c r="H321" s="146"/>
      <c r="I321" s="147"/>
      <c r="J321" s="148"/>
      <c r="K321" s="148"/>
      <c r="L321" s="148"/>
      <c r="M321" s="148"/>
      <c r="N321" s="147"/>
      <c r="O321" s="149"/>
      <c r="P321" s="149"/>
      <c r="Q321" s="149"/>
      <c r="R321" s="149"/>
      <c r="S321" s="149"/>
      <c r="T321" s="149"/>
      <c r="U321" s="149"/>
      <c r="V321" s="149"/>
      <c r="W321" s="146"/>
      <c r="X321" s="149"/>
      <c r="Y321" s="149"/>
      <c r="Z321" s="149"/>
      <c r="AA321" s="149"/>
      <c r="AB321" s="147"/>
      <c r="AC321" s="150"/>
      <c r="AD321" s="151"/>
      <c r="AE321" s="150"/>
      <c r="AF321" s="150"/>
      <c r="AG321" s="151"/>
      <c r="AH321" s="150"/>
      <c r="AI321" s="150"/>
      <c r="AJ321" s="150"/>
      <c r="AK321" s="151"/>
      <c r="AL321" s="150"/>
      <c r="AM321" s="150"/>
      <c r="AN321" s="150"/>
      <c r="AO321" s="151"/>
      <c r="AP321" s="150"/>
      <c r="AQ321" s="150"/>
      <c r="AR321" s="150"/>
      <c r="AS321" s="151"/>
      <c r="AT321" s="150"/>
      <c r="AU321" s="150"/>
      <c r="AV321" s="150"/>
      <c r="AW321" s="150"/>
      <c r="AX321" s="150"/>
      <c r="AY321" s="150"/>
      <c r="AZ321" s="151"/>
      <c r="BA321" s="150"/>
      <c r="BB321" s="150"/>
      <c r="BC321" s="150"/>
      <c r="BD321" s="150"/>
      <c r="BE321" s="151"/>
      <c r="BF321" s="150"/>
      <c r="BG321" s="150"/>
      <c r="BH321" s="151"/>
      <c r="BI321" s="151"/>
      <c r="BJ321" s="150"/>
      <c r="BK321" s="150"/>
      <c r="BL321" s="148"/>
      <c r="BM321" s="150"/>
      <c r="BN321" s="151"/>
      <c r="BO321" s="150"/>
      <c r="BP321" s="150"/>
      <c r="BQ321" s="148"/>
      <c r="BR321" s="151"/>
      <c r="BS321" s="151"/>
      <c r="BT321" s="151"/>
      <c r="BU321" s="148"/>
      <c r="BV321" s="147"/>
      <c r="BW321" s="147"/>
      <c r="BX321" s="147"/>
      <c r="BY321" s="152"/>
      <c r="BZ321" s="156"/>
      <c r="CA321" s="147"/>
      <c r="CB321" s="153"/>
      <c r="CC321" s="132"/>
      <c r="CD321" s="147"/>
      <c r="CE321" s="147"/>
      <c r="CF321" s="154"/>
      <c r="CG321" s="132"/>
      <c r="CH321" s="132"/>
      <c r="CI321" s="132"/>
      <c r="CJ321" s="132"/>
      <c r="CK321" s="132"/>
      <c r="CL321" s="132"/>
      <c r="CM321" s="132"/>
      <c r="CN321" s="132"/>
      <c r="CO321" s="132"/>
      <c r="CP321" s="132"/>
      <c r="CQ321" s="132"/>
      <c r="CR321" s="132"/>
      <c r="CS321" s="132"/>
      <c r="CT321" s="132"/>
      <c r="CU321" s="132"/>
      <c r="CV321" s="132"/>
      <c r="CW321" s="132"/>
      <c r="CX321" s="132"/>
      <c r="CY321" s="132"/>
      <c r="CZ321" s="132"/>
      <c r="DA321" s="132"/>
      <c r="DB321" s="132"/>
      <c r="DC321" s="132"/>
      <c r="DD321" s="132"/>
      <c r="DE321" s="132"/>
      <c r="DF321" s="132"/>
      <c r="DG321" s="132"/>
      <c r="DH321" s="132"/>
      <c r="DI321" s="132"/>
      <c r="DJ321" s="132"/>
      <c r="DK321" s="132"/>
      <c r="DL321" s="132"/>
      <c r="DM321" s="132"/>
      <c r="DN321" s="132"/>
      <c r="DO321" s="132"/>
      <c r="DP321" s="132"/>
      <c r="DQ321" s="132"/>
      <c r="DR321" s="132"/>
      <c r="DS321" s="132"/>
      <c r="DT321" s="132"/>
      <c r="DU321" s="132"/>
      <c r="DV321" s="132"/>
      <c r="DW321" s="132"/>
      <c r="DX321" s="132"/>
      <c r="DY321" s="132"/>
      <c r="DZ321" s="132"/>
      <c r="EA321" s="132"/>
      <c r="EB321" s="132"/>
      <c r="EC321" s="132"/>
      <c r="ED321" s="132"/>
      <c r="EE321" s="132"/>
      <c r="EF321" s="132"/>
      <c r="EG321" s="132"/>
      <c r="EH321" s="132"/>
      <c r="EI321" s="132"/>
      <c r="EJ321" s="132"/>
      <c r="EK321" s="132"/>
      <c r="EL321" s="132"/>
      <c r="EM321" s="132"/>
      <c r="EN321" s="132"/>
      <c r="EO321" s="132"/>
      <c r="EP321" s="132"/>
      <c r="EQ321" s="132"/>
      <c r="ER321" s="132"/>
      <c r="ES321" s="132"/>
      <c r="ET321" s="132"/>
      <c r="EU321" s="132"/>
      <c r="EV321" s="132"/>
      <c r="EW321" s="132"/>
      <c r="EX321" s="132"/>
      <c r="EY321" s="132"/>
      <c r="EZ321" s="132"/>
      <c r="FA321" s="132"/>
      <c r="FB321" s="132"/>
      <c r="FC321" s="132"/>
      <c r="FD321" s="132"/>
      <c r="FE321" s="132"/>
      <c r="FF321" s="132"/>
      <c r="FG321" s="132"/>
      <c r="FH321" s="132"/>
      <c r="FI321" s="132"/>
      <c r="FJ321" s="132"/>
      <c r="FK321" s="132"/>
      <c r="FL321" s="132"/>
      <c r="FM321" s="132"/>
      <c r="FN321" s="132"/>
      <c r="FO321" s="132"/>
      <c r="FP321" s="132"/>
      <c r="FQ321" s="132"/>
      <c r="FR321" s="132"/>
      <c r="FS321" s="132"/>
      <c r="FT321" s="132"/>
      <c r="FU321" s="132"/>
      <c r="FV321" s="132"/>
      <c r="FW321" s="132"/>
      <c r="FX321" s="132"/>
      <c r="FY321" s="132"/>
      <c r="FZ321" s="132"/>
      <c r="GA321" s="132"/>
      <c r="GB321" s="132"/>
      <c r="GC321" s="132"/>
      <c r="GD321" s="132"/>
      <c r="GE321" s="132"/>
      <c r="GF321" s="132"/>
      <c r="GG321" s="132"/>
      <c r="GH321" s="132"/>
      <c r="GI321" s="132"/>
      <c r="GJ321" s="132"/>
      <c r="GK321" s="132"/>
      <c r="GL321" s="132"/>
      <c r="GM321" s="132"/>
      <c r="GN321" s="132"/>
      <c r="GO321" s="132"/>
      <c r="GP321" s="132"/>
      <c r="GQ321" s="132"/>
      <c r="GR321" s="132"/>
      <c r="GS321" s="132"/>
      <c r="GT321" s="132"/>
      <c r="GU321" s="132"/>
      <c r="GV321" s="132"/>
      <c r="GW321" s="132"/>
      <c r="GX321" s="132"/>
      <c r="GY321" s="132"/>
      <c r="GZ321" s="132"/>
      <c r="HA321" s="132"/>
      <c r="HB321" s="132"/>
      <c r="HC321" s="132"/>
      <c r="HD321" s="132"/>
      <c r="HE321" s="132"/>
      <c r="HF321" s="132"/>
      <c r="HG321" s="132"/>
      <c r="HH321" s="132"/>
      <c r="HI321" s="132"/>
      <c r="HJ321" s="132"/>
      <c r="HK321" s="132"/>
      <c r="HL321" s="132"/>
    </row>
    <row r="322" spans="2:220" s="167" customFormat="1">
      <c r="B322" s="146"/>
      <c r="C322" s="146"/>
      <c r="D322" s="146"/>
      <c r="E322" s="146"/>
      <c r="F322" s="146"/>
      <c r="G322" s="146"/>
      <c r="H322" s="146"/>
      <c r="I322" s="147"/>
      <c r="J322" s="148"/>
      <c r="K322" s="148"/>
      <c r="L322" s="148"/>
      <c r="M322" s="148"/>
      <c r="N322" s="147"/>
      <c r="O322" s="149"/>
      <c r="P322" s="149"/>
      <c r="Q322" s="149"/>
      <c r="R322" s="149"/>
      <c r="S322" s="149"/>
      <c r="T322" s="149"/>
      <c r="U322" s="149"/>
      <c r="V322" s="149"/>
      <c r="W322" s="146"/>
      <c r="X322" s="149"/>
      <c r="Y322" s="149"/>
      <c r="Z322" s="149"/>
      <c r="AA322" s="149"/>
      <c r="AB322" s="147"/>
      <c r="AC322" s="150"/>
      <c r="AD322" s="151"/>
      <c r="AE322" s="150"/>
      <c r="AF322" s="150"/>
      <c r="AG322" s="151"/>
      <c r="AH322" s="150"/>
      <c r="AI322" s="150"/>
      <c r="AJ322" s="150"/>
      <c r="AK322" s="151"/>
      <c r="AL322" s="150"/>
      <c r="AM322" s="150"/>
      <c r="AN322" s="150"/>
      <c r="AO322" s="151"/>
      <c r="AP322" s="150"/>
      <c r="AQ322" s="150"/>
      <c r="AR322" s="150"/>
      <c r="AS322" s="151"/>
      <c r="AT322" s="150"/>
      <c r="AU322" s="150"/>
      <c r="AV322" s="150"/>
      <c r="AW322" s="150"/>
      <c r="AX322" s="150"/>
      <c r="AY322" s="150"/>
      <c r="AZ322" s="151"/>
      <c r="BA322" s="150"/>
      <c r="BB322" s="150"/>
      <c r="BC322" s="150"/>
      <c r="BD322" s="150"/>
      <c r="BE322" s="151"/>
      <c r="BF322" s="150"/>
      <c r="BG322" s="150"/>
      <c r="BH322" s="151"/>
      <c r="BI322" s="151"/>
      <c r="BJ322" s="150"/>
      <c r="BK322" s="150"/>
      <c r="BL322" s="148"/>
      <c r="BM322" s="150"/>
      <c r="BN322" s="151"/>
      <c r="BO322" s="150"/>
      <c r="BP322" s="150"/>
      <c r="BQ322" s="148"/>
      <c r="BR322" s="151"/>
      <c r="BS322" s="151"/>
      <c r="BT322" s="151"/>
      <c r="BU322" s="148"/>
      <c r="BV322" s="147"/>
      <c r="BW322" s="147"/>
      <c r="BX322" s="147"/>
      <c r="BY322" s="152"/>
      <c r="BZ322" s="156"/>
      <c r="CA322" s="147"/>
      <c r="CB322" s="153"/>
      <c r="CC322" s="132"/>
      <c r="CD322" s="147"/>
      <c r="CE322" s="147"/>
      <c r="CF322" s="154"/>
      <c r="CG322" s="132"/>
      <c r="CH322" s="132"/>
      <c r="CI322" s="132"/>
      <c r="CJ322" s="132"/>
      <c r="CK322" s="132"/>
      <c r="CL322" s="132"/>
      <c r="CM322" s="132"/>
      <c r="CN322" s="132"/>
      <c r="CO322" s="132"/>
      <c r="CP322" s="132"/>
      <c r="CQ322" s="132"/>
      <c r="CR322" s="132"/>
      <c r="CS322" s="132"/>
      <c r="CT322" s="132"/>
      <c r="CU322" s="132"/>
      <c r="CV322" s="132"/>
      <c r="CW322" s="132"/>
      <c r="CX322" s="132"/>
      <c r="CY322" s="132"/>
      <c r="CZ322" s="132"/>
      <c r="DA322" s="132"/>
      <c r="DB322" s="132"/>
      <c r="DC322" s="132"/>
      <c r="DD322" s="132"/>
      <c r="DE322" s="132"/>
      <c r="DF322" s="132"/>
      <c r="DG322" s="132"/>
      <c r="DH322" s="132"/>
      <c r="DI322" s="132"/>
      <c r="DJ322" s="132"/>
      <c r="DK322" s="132"/>
      <c r="DL322" s="132"/>
      <c r="DM322" s="132"/>
      <c r="DN322" s="132"/>
      <c r="DO322" s="132"/>
      <c r="DP322" s="132"/>
      <c r="DQ322" s="132"/>
      <c r="DR322" s="132"/>
      <c r="DS322" s="132"/>
      <c r="DT322" s="132"/>
      <c r="DU322" s="132"/>
      <c r="DV322" s="132"/>
      <c r="DW322" s="132"/>
      <c r="DX322" s="132"/>
      <c r="DY322" s="132"/>
      <c r="DZ322" s="132"/>
      <c r="EA322" s="132"/>
      <c r="EB322" s="132"/>
      <c r="EC322" s="132"/>
      <c r="ED322" s="132"/>
      <c r="EE322" s="132"/>
      <c r="EF322" s="132"/>
      <c r="EG322" s="132"/>
      <c r="EH322" s="132"/>
      <c r="EI322" s="132"/>
      <c r="EJ322" s="132"/>
      <c r="EK322" s="132"/>
      <c r="EL322" s="132"/>
      <c r="EM322" s="132"/>
      <c r="EN322" s="132"/>
      <c r="EO322" s="132"/>
      <c r="EP322" s="132"/>
      <c r="EQ322" s="132"/>
      <c r="ER322" s="132"/>
      <c r="ES322" s="132"/>
      <c r="ET322" s="132"/>
      <c r="EU322" s="132"/>
      <c r="EV322" s="132"/>
      <c r="EW322" s="132"/>
      <c r="EX322" s="132"/>
      <c r="EY322" s="132"/>
      <c r="EZ322" s="132"/>
      <c r="FA322" s="132"/>
      <c r="FB322" s="132"/>
      <c r="FC322" s="132"/>
      <c r="FD322" s="132"/>
      <c r="FE322" s="132"/>
      <c r="FF322" s="132"/>
      <c r="FG322" s="132"/>
      <c r="FH322" s="132"/>
      <c r="FI322" s="132"/>
      <c r="FJ322" s="132"/>
      <c r="FK322" s="132"/>
      <c r="FL322" s="132"/>
      <c r="FM322" s="132"/>
      <c r="FN322" s="132"/>
      <c r="FO322" s="132"/>
      <c r="FP322" s="132"/>
      <c r="FQ322" s="132"/>
      <c r="FR322" s="132"/>
      <c r="FS322" s="132"/>
      <c r="FT322" s="132"/>
      <c r="FU322" s="132"/>
      <c r="FV322" s="132"/>
      <c r="FW322" s="132"/>
      <c r="FX322" s="132"/>
      <c r="FY322" s="132"/>
      <c r="FZ322" s="132"/>
      <c r="GA322" s="132"/>
      <c r="GB322" s="132"/>
      <c r="GC322" s="132"/>
      <c r="GD322" s="132"/>
      <c r="GE322" s="132"/>
      <c r="GF322" s="132"/>
      <c r="GG322" s="132"/>
      <c r="GH322" s="132"/>
      <c r="GI322" s="132"/>
      <c r="GJ322" s="132"/>
      <c r="GK322" s="132"/>
      <c r="GL322" s="132"/>
      <c r="GM322" s="132"/>
      <c r="GN322" s="132"/>
      <c r="GO322" s="132"/>
      <c r="GP322" s="132"/>
      <c r="GQ322" s="132"/>
      <c r="GR322" s="132"/>
      <c r="GS322" s="132"/>
      <c r="GT322" s="132"/>
      <c r="GU322" s="132"/>
      <c r="GV322" s="132"/>
      <c r="GW322" s="132"/>
      <c r="GX322" s="132"/>
      <c r="GY322" s="132"/>
      <c r="GZ322" s="132"/>
      <c r="HA322" s="132"/>
      <c r="HB322" s="132"/>
      <c r="HC322" s="132"/>
      <c r="HD322" s="132"/>
      <c r="HE322" s="132"/>
      <c r="HF322" s="132"/>
      <c r="HG322" s="132"/>
      <c r="HH322" s="132"/>
      <c r="HI322" s="132"/>
      <c r="HJ322" s="132"/>
      <c r="HK322" s="132"/>
      <c r="HL322" s="132"/>
    </row>
    <row r="323" spans="2:220" s="168" customFormat="1">
      <c r="B323" s="146"/>
      <c r="C323" s="146"/>
      <c r="D323" s="146"/>
      <c r="E323" s="146"/>
      <c r="F323" s="146"/>
      <c r="G323" s="146"/>
      <c r="H323" s="146"/>
      <c r="I323" s="147"/>
      <c r="J323" s="148"/>
      <c r="K323" s="148"/>
      <c r="L323" s="148"/>
      <c r="M323" s="148"/>
      <c r="N323" s="147"/>
      <c r="O323" s="149"/>
      <c r="P323" s="149"/>
      <c r="Q323" s="149"/>
      <c r="R323" s="149"/>
      <c r="S323" s="149"/>
      <c r="T323" s="149"/>
      <c r="U323" s="149"/>
      <c r="V323" s="149"/>
      <c r="W323" s="146"/>
      <c r="X323" s="149"/>
      <c r="Y323" s="149"/>
      <c r="Z323" s="149"/>
      <c r="AA323" s="149"/>
      <c r="AB323" s="147"/>
      <c r="AC323" s="150"/>
      <c r="AD323" s="151"/>
      <c r="AE323" s="150"/>
      <c r="AF323" s="150"/>
      <c r="AG323" s="151"/>
      <c r="AH323" s="150"/>
      <c r="AI323" s="150"/>
      <c r="AJ323" s="150"/>
      <c r="AK323" s="151"/>
      <c r="AL323" s="150"/>
      <c r="AM323" s="150"/>
      <c r="AN323" s="150"/>
      <c r="AO323" s="151"/>
      <c r="AP323" s="150"/>
      <c r="AQ323" s="150"/>
      <c r="AR323" s="150"/>
      <c r="AS323" s="151"/>
      <c r="AT323" s="150"/>
      <c r="AU323" s="150"/>
      <c r="AV323" s="150"/>
      <c r="AW323" s="150"/>
      <c r="AX323" s="150"/>
      <c r="AY323" s="150"/>
      <c r="AZ323" s="151"/>
      <c r="BA323" s="150"/>
      <c r="BB323" s="150"/>
      <c r="BC323" s="150"/>
      <c r="BD323" s="150"/>
      <c r="BE323" s="151"/>
      <c r="BF323" s="150"/>
      <c r="BG323" s="150"/>
      <c r="BH323" s="151"/>
      <c r="BI323" s="151"/>
      <c r="BJ323" s="150"/>
      <c r="BK323" s="150"/>
      <c r="BL323" s="148"/>
      <c r="BM323" s="150"/>
      <c r="BN323" s="151"/>
      <c r="BO323" s="150"/>
      <c r="BP323" s="150"/>
      <c r="BQ323" s="148"/>
      <c r="BR323" s="151"/>
      <c r="BS323" s="151"/>
      <c r="BT323" s="151"/>
      <c r="BU323" s="148"/>
      <c r="BV323" s="147"/>
      <c r="BW323" s="147"/>
      <c r="BX323" s="147"/>
      <c r="BY323" s="152"/>
      <c r="BZ323" s="156"/>
      <c r="CA323" s="147"/>
      <c r="CB323" s="153"/>
      <c r="CC323" s="132"/>
      <c r="CD323" s="147"/>
      <c r="CE323" s="147"/>
      <c r="CF323" s="154"/>
      <c r="CG323" s="132"/>
      <c r="CH323" s="132"/>
      <c r="CI323" s="132"/>
      <c r="CJ323" s="132"/>
      <c r="CK323" s="132"/>
      <c r="CL323" s="132"/>
      <c r="CM323" s="132"/>
      <c r="CN323" s="132"/>
      <c r="CO323" s="132"/>
      <c r="CP323" s="132"/>
      <c r="CQ323" s="132"/>
      <c r="CR323" s="132"/>
      <c r="CS323" s="132"/>
      <c r="CT323" s="132"/>
      <c r="CU323" s="132"/>
      <c r="CV323" s="132"/>
      <c r="CW323" s="132"/>
      <c r="CX323" s="132"/>
      <c r="CY323" s="132"/>
      <c r="CZ323" s="132"/>
      <c r="DA323" s="132"/>
      <c r="DB323" s="132"/>
      <c r="DC323" s="132"/>
      <c r="DD323" s="132"/>
      <c r="DE323" s="132"/>
      <c r="DF323" s="132"/>
      <c r="DG323" s="132"/>
      <c r="DH323" s="132"/>
      <c r="DI323" s="132"/>
      <c r="DJ323" s="132"/>
      <c r="DK323" s="132"/>
      <c r="DL323" s="132"/>
      <c r="DM323" s="132"/>
      <c r="DN323" s="132"/>
      <c r="DO323" s="132"/>
      <c r="DP323" s="132"/>
      <c r="DQ323" s="132"/>
      <c r="DR323" s="132"/>
      <c r="DS323" s="132"/>
      <c r="DT323" s="132"/>
      <c r="DU323" s="132"/>
      <c r="DV323" s="132"/>
      <c r="DW323" s="132"/>
      <c r="DX323" s="132"/>
      <c r="DY323" s="132"/>
      <c r="DZ323" s="132"/>
      <c r="EA323" s="132"/>
      <c r="EB323" s="132"/>
      <c r="EC323" s="132"/>
      <c r="ED323" s="132"/>
      <c r="EE323" s="132"/>
      <c r="EF323" s="132"/>
      <c r="EG323" s="132"/>
      <c r="EH323" s="132"/>
      <c r="EI323" s="132"/>
      <c r="EJ323" s="132"/>
      <c r="EK323" s="132"/>
      <c r="EL323" s="132"/>
      <c r="EM323" s="132"/>
      <c r="EN323" s="132"/>
      <c r="EO323" s="132"/>
      <c r="EP323" s="132"/>
      <c r="EQ323" s="132"/>
      <c r="ER323" s="132"/>
      <c r="ES323" s="132"/>
      <c r="ET323" s="132"/>
      <c r="EU323" s="132"/>
      <c r="EV323" s="132"/>
      <c r="EW323" s="132"/>
      <c r="EX323" s="132"/>
      <c r="EY323" s="132"/>
      <c r="EZ323" s="132"/>
      <c r="FA323" s="132"/>
      <c r="FB323" s="132"/>
      <c r="FC323" s="132"/>
      <c r="FD323" s="132"/>
      <c r="FE323" s="132"/>
      <c r="FF323" s="132"/>
      <c r="FG323" s="132"/>
      <c r="FH323" s="132"/>
      <c r="FI323" s="132"/>
      <c r="FJ323" s="132"/>
      <c r="FK323" s="132"/>
      <c r="FL323" s="132"/>
      <c r="FM323" s="132"/>
      <c r="FN323" s="132"/>
      <c r="FO323" s="132"/>
      <c r="FP323" s="132"/>
      <c r="FQ323" s="132"/>
      <c r="FR323" s="132"/>
      <c r="FS323" s="132"/>
      <c r="FT323" s="132"/>
      <c r="FU323" s="132"/>
      <c r="FV323" s="132"/>
      <c r="FW323" s="132"/>
      <c r="FX323" s="132"/>
      <c r="FY323" s="132"/>
      <c r="FZ323" s="132"/>
      <c r="GA323" s="132"/>
      <c r="GB323" s="132"/>
      <c r="GC323" s="132"/>
      <c r="GD323" s="132"/>
      <c r="GE323" s="132"/>
      <c r="GF323" s="132"/>
      <c r="GG323" s="132"/>
      <c r="GH323" s="132"/>
      <c r="GI323" s="132"/>
      <c r="GJ323" s="132"/>
      <c r="GK323" s="132"/>
      <c r="GL323" s="132"/>
      <c r="GM323" s="132"/>
      <c r="GN323" s="132"/>
      <c r="GO323" s="132"/>
      <c r="GP323" s="132"/>
      <c r="GQ323" s="132"/>
      <c r="GR323" s="132"/>
      <c r="GS323" s="132"/>
      <c r="GT323" s="132"/>
      <c r="GU323" s="132"/>
      <c r="GV323" s="132"/>
      <c r="GW323" s="132"/>
      <c r="GX323" s="132"/>
      <c r="GY323" s="132"/>
      <c r="GZ323" s="132"/>
      <c r="HA323" s="132"/>
      <c r="HB323" s="132"/>
      <c r="HC323" s="132"/>
      <c r="HD323" s="132"/>
      <c r="HE323" s="132"/>
      <c r="HF323" s="132"/>
      <c r="HG323" s="132"/>
      <c r="HH323" s="132"/>
      <c r="HI323" s="132"/>
      <c r="HJ323" s="132"/>
      <c r="HK323" s="132"/>
      <c r="HL323" s="132"/>
    </row>
    <row r="324" spans="2:220" s="168" customFormat="1">
      <c r="B324" s="146"/>
      <c r="C324" s="146"/>
      <c r="D324" s="146"/>
      <c r="E324" s="146"/>
      <c r="F324" s="146"/>
      <c r="G324" s="146"/>
      <c r="H324" s="146"/>
      <c r="I324" s="147"/>
      <c r="J324" s="148"/>
      <c r="K324" s="148"/>
      <c r="L324" s="148"/>
      <c r="M324" s="148"/>
      <c r="N324" s="147"/>
      <c r="O324" s="149"/>
      <c r="P324" s="149"/>
      <c r="Q324" s="149"/>
      <c r="R324" s="149"/>
      <c r="S324" s="149"/>
      <c r="T324" s="149"/>
      <c r="U324" s="149"/>
      <c r="V324" s="149"/>
      <c r="W324" s="146"/>
      <c r="X324" s="149"/>
      <c r="Y324" s="149"/>
      <c r="Z324" s="149"/>
      <c r="AA324" s="149"/>
      <c r="AB324" s="147"/>
      <c r="AC324" s="150"/>
      <c r="AD324" s="151"/>
      <c r="AE324" s="150"/>
      <c r="AF324" s="150"/>
      <c r="AG324" s="151"/>
      <c r="AH324" s="150"/>
      <c r="AI324" s="150"/>
      <c r="AJ324" s="150"/>
      <c r="AK324" s="151"/>
      <c r="AL324" s="150"/>
      <c r="AM324" s="150"/>
      <c r="AN324" s="150"/>
      <c r="AO324" s="151"/>
      <c r="AP324" s="150"/>
      <c r="AQ324" s="150"/>
      <c r="AR324" s="150"/>
      <c r="AS324" s="151"/>
      <c r="AT324" s="150"/>
      <c r="AU324" s="150"/>
      <c r="AV324" s="150"/>
      <c r="AW324" s="150"/>
      <c r="AX324" s="150"/>
      <c r="AY324" s="150"/>
      <c r="AZ324" s="151"/>
      <c r="BA324" s="150"/>
      <c r="BB324" s="150"/>
      <c r="BC324" s="150"/>
      <c r="BD324" s="150"/>
      <c r="BE324" s="151"/>
      <c r="BF324" s="150"/>
      <c r="BG324" s="150"/>
      <c r="BH324" s="151"/>
      <c r="BI324" s="151"/>
      <c r="BJ324" s="150"/>
      <c r="BK324" s="150"/>
      <c r="BL324" s="148"/>
      <c r="BM324" s="150"/>
      <c r="BN324" s="151"/>
      <c r="BO324" s="150"/>
      <c r="BP324" s="150"/>
      <c r="BQ324" s="148"/>
      <c r="BR324" s="151"/>
      <c r="BS324" s="151"/>
      <c r="BT324" s="151"/>
      <c r="BU324" s="148"/>
      <c r="BV324" s="147"/>
      <c r="BW324" s="147"/>
      <c r="BX324" s="147"/>
      <c r="BY324" s="152"/>
      <c r="BZ324" s="156"/>
      <c r="CA324" s="147"/>
      <c r="CB324" s="153"/>
      <c r="CC324" s="132"/>
      <c r="CD324" s="147"/>
      <c r="CE324" s="147"/>
      <c r="CF324" s="154"/>
      <c r="CG324" s="132"/>
      <c r="CH324" s="132"/>
      <c r="CI324" s="132"/>
      <c r="CJ324" s="132"/>
      <c r="CK324" s="132"/>
      <c r="CL324" s="132"/>
      <c r="CM324" s="132"/>
      <c r="CN324" s="132"/>
      <c r="CO324" s="132"/>
      <c r="CP324" s="132"/>
      <c r="CQ324" s="132"/>
      <c r="CR324" s="132"/>
      <c r="CS324" s="132"/>
      <c r="CT324" s="132"/>
      <c r="CU324" s="132"/>
      <c r="CV324" s="132"/>
      <c r="CW324" s="132"/>
      <c r="CX324" s="132"/>
      <c r="CY324" s="132"/>
      <c r="CZ324" s="132"/>
      <c r="DA324" s="132"/>
      <c r="DB324" s="132"/>
      <c r="DC324" s="132"/>
      <c r="DD324" s="132"/>
      <c r="DE324" s="132"/>
      <c r="DF324" s="132"/>
      <c r="DG324" s="132"/>
      <c r="DH324" s="132"/>
      <c r="DI324" s="132"/>
      <c r="DJ324" s="132"/>
      <c r="DK324" s="132"/>
      <c r="DL324" s="132"/>
      <c r="DM324" s="132"/>
      <c r="DN324" s="132"/>
      <c r="DO324" s="132"/>
      <c r="DP324" s="132"/>
      <c r="DQ324" s="132"/>
      <c r="DR324" s="132"/>
      <c r="DS324" s="132"/>
      <c r="DT324" s="132"/>
      <c r="DU324" s="132"/>
      <c r="DV324" s="132"/>
      <c r="DW324" s="132"/>
      <c r="DX324" s="132"/>
      <c r="DY324" s="132"/>
      <c r="DZ324" s="132"/>
      <c r="EA324" s="132"/>
      <c r="EB324" s="132"/>
      <c r="EC324" s="132"/>
      <c r="ED324" s="132"/>
      <c r="EE324" s="132"/>
      <c r="EF324" s="132"/>
      <c r="EG324" s="132"/>
      <c r="EH324" s="132"/>
      <c r="EI324" s="132"/>
      <c r="EJ324" s="132"/>
      <c r="EK324" s="132"/>
      <c r="EL324" s="132"/>
      <c r="EM324" s="132"/>
      <c r="EN324" s="132"/>
      <c r="EO324" s="132"/>
      <c r="EP324" s="132"/>
      <c r="EQ324" s="132"/>
      <c r="ER324" s="132"/>
      <c r="ES324" s="132"/>
      <c r="ET324" s="132"/>
      <c r="EU324" s="132"/>
      <c r="EV324" s="132"/>
      <c r="EW324" s="132"/>
      <c r="EX324" s="132"/>
      <c r="EY324" s="132"/>
      <c r="EZ324" s="132"/>
      <c r="FA324" s="132"/>
      <c r="FB324" s="132"/>
      <c r="FC324" s="132"/>
      <c r="FD324" s="132"/>
      <c r="FE324" s="132"/>
      <c r="FF324" s="132"/>
      <c r="FG324" s="132"/>
      <c r="FH324" s="132"/>
      <c r="FI324" s="132"/>
      <c r="FJ324" s="132"/>
      <c r="FK324" s="132"/>
      <c r="FL324" s="132"/>
      <c r="FM324" s="132"/>
      <c r="FN324" s="132"/>
      <c r="FO324" s="132"/>
      <c r="FP324" s="132"/>
      <c r="FQ324" s="132"/>
      <c r="FR324" s="132"/>
      <c r="FS324" s="132"/>
      <c r="FT324" s="132"/>
      <c r="FU324" s="132"/>
      <c r="FV324" s="132"/>
      <c r="FW324" s="132"/>
      <c r="FX324" s="132"/>
      <c r="FY324" s="132"/>
      <c r="FZ324" s="132"/>
      <c r="GA324" s="132"/>
      <c r="GB324" s="132"/>
      <c r="GC324" s="132"/>
      <c r="GD324" s="132"/>
      <c r="GE324" s="132"/>
      <c r="GF324" s="132"/>
      <c r="GG324" s="132"/>
      <c r="GH324" s="132"/>
      <c r="GI324" s="132"/>
      <c r="GJ324" s="132"/>
      <c r="GK324" s="132"/>
      <c r="GL324" s="132"/>
      <c r="GM324" s="132"/>
      <c r="GN324" s="132"/>
      <c r="GO324" s="132"/>
      <c r="GP324" s="132"/>
      <c r="GQ324" s="132"/>
      <c r="GR324" s="132"/>
      <c r="GS324" s="132"/>
      <c r="GT324" s="132"/>
      <c r="GU324" s="132"/>
      <c r="GV324" s="132"/>
      <c r="GW324" s="132"/>
      <c r="GX324" s="132"/>
      <c r="GY324" s="132"/>
      <c r="GZ324" s="132"/>
      <c r="HA324" s="132"/>
      <c r="HB324" s="132"/>
      <c r="HC324" s="132"/>
      <c r="HD324" s="132"/>
      <c r="HE324" s="132"/>
      <c r="HF324" s="132"/>
      <c r="HG324" s="132"/>
      <c r="HH324" s="132"/>
      <c r="HI324" s="132"/>
      <c r="HJ324" s="132"/>
      <c r="HK324" s="132"/>
      <c r="HL324" s="132"/>
    </row>
    <row r="325" spans="2:220" s="135" customFormat="1">
      <c r="B325" s="146"/>
      <c r="C325" s="146"/>
      <c r="D325" s="146"/>
      <c r="E325" s="146"/>
      <c r="F325" s="146"/>
      <c r="G325" s="146"/>
      <c r="H325" s="146"/>
      <c r="I325" s="147"/>
      <c r="J325" s="148"/>
      <c r="K325" s="148"/>
      <c r="L325" s="148"/>
      <c r="M325" s="148"/>
      <c r="N325" s="147"/>
      <c r="O325" s="149"/>
      <c r="P325" s="149"/>
      <c r="Q325" s="149"/>
      <c r="R325" s="149"/>
      <c r="S325" s="149"/>
      <c r="T325" s="149"/>
      <c r="U325" s="149"/>
      <c r="V325" s="149"/>
      <c r="W325" s="146"/>
      <c r="X325" s="149"/>
      <c r="Y325" s="149"/>
      <c r="Z325" s="149"/>
      <c r="AA325" s="149"/>
      <c r="AB325" s="147"/>
      <c r="AC325" s="150"/>
      <c r="AD325" s="151"/>
      <c r="AE325" s="150"/>
      <c r="AF325" s="150"/>
      <c r="AG325" s="151"/>
      <c r="AH325" s="150"/>
      <c r="AI325" s="150"/>
      <c r="AJ325" s="150"/>
      <c r="AK325" s="151"/>
      <c r="AL325" s="150"/>
      <c r="AM325" s="150"/>
      <c r="AN325" s="150"/>
      <c r="AO325" s="151"/>
      <c r="AP325" s="150"/>
      <c r="AQ325" s="150"/>
      <c r="AR325" s="150"/>
      <c r="AS325" s="151"/>
      <c r="AT325" s="150"/>
      <c r="AU325" s="150"/>
      <c r="AV325" s="150"/>
      <c r="AW325" s="150"/>
      <c r="AX325" s="150"/>
      <c r="AY325" s="150"/>
      <c r="AZ325" s="151"/>
      <c r="BA325" s="150"/>
      <c r="BB325" s="150"/>
      <c r="BC325" s="150"/>
      <c r="BD325" s="150"/>
      <c r="BE325" s="151"/>
      <c r="BF325" s="150"/>
      <c r="BG325" s="150"/>
      <c r="BH325" s="151"/>
      <c r="BI325" s="151"/>
      <c r="BJ325" s="150"/>
      <c r="BK325" s="150"/>
      <c r="BL325" s="148"/>
      <c r="BM325" s="150"/>
      <c r="BN325" s="151"/>
      <c r="BO325" s="150"/>
      <c r="BP325" s="150"/>
      <c r="BQ325" s="148"/>
      <c r="BR325" s="151"/>
      <c r="BS325" s="151"/>
      <c r="BT325" s="151"/>
      <c r="BU325" s="148"/>
      <c r="BV325" s="147"/>
      <c r="BW325" s="147"/>
      <c r="BX325" s="147"/>
      <c r="BY325" s="152"/>
      <c r="BZ325" s="156"/>
      <c r="CA325" s="147"/>
      <c r="CB325" s="153"/>
      <c r="CC325" s="132"/>
      <c r="CD325" s="147"/>
      <c r="CE325" s="147"/>
      <c r="CF325" s="154"/>
      <c r="CG325" s="132"/>
      <c r="CH325" s="132"/>
      <c r="CI325" s="132"/>
      <c r="CJ325" s="132"/>
      <c r="CK325" s="132"/>
      <c r="CL325" s="132"/>
      <c r="CM325" s="132"/>
      <c r="CN325" s="132"/>
      <c r="CO325" s="132"/>
      <c r="CP325" s="132"/>
      <c r="CQ325" s="132"/>
      <c r="CR325" s="132"/>
      <c r="CS325" s="132"/>
      <c r="CT325" s="132"/>
      <c r="CU325" s="132"/>
      <c r="CV325" s="132"/>
      <c r="CW325" s="132"/>
      <c r="CX325" s="132"/>
      <c r="CY325" s="132"/>
      <c r="CZ325" s="132"/>
      <c r="DA325" s="132"/>
      <c r="DB325" s="132"/>
      <c r="DC325" s="132"/>
      <c r="DD325" s="132"/>
      <c r="DE325" s="132"/>
      <c r="DF325" s="132"/>
      <c r="DG325" s="132"/>
      <c r="DH325" s="132"/>
      <c r="DI325" s="132"/>
      <c r="DJ325" s="132"/>
      <c r="DK325" s="132"/>
      <c r="DL325" s="132"/>
      <c r="DM325" s="132"/>
      <c r="DN325" s="132"/>
      <c r="DO325" s="132"/>
      <c r="DP325" s="132"/>
      <c r="DQ325" s="132"/>
      <c r="DR325" s="132"/>
      <c r="DS325" s="132"/>
      <c r="DT325" s="132"/>
      <c r="DU325" s="132"/>
      <c r="DV325" s="132"/>
      <c r="DW325" s="132"/>
      <c r="DX325" s="132"/>
      <c r="DY325" s="132"/>
      <c r="DZ325" s="132"/>
      <c r="EA325" s="132"/>
      <c r="EB325" s="132"/>
      <c r="EC325" s="132"/>
      <c r="ED325" s="132"/>
      <c r="EE325" s="132"/>
      <c r="EF325" s="132"/>
      <c r="EG325" s="132"/>
      <c r="EH325" s="132"/>
      <c r="EI325" s="132"/>
      <c r="EJ325" s="132"/>
      <c r="EK325" s="132"/>
      <c r="EL325" s="132"/>
      <c r="EM325" s="132"/>
      <c r="EN325" s="132"/>
      <c r="EO325" s="132"/>
      <c r="EP325" s="132"/>
      <c r="EQ325" s="132"/>
      <c r="ER325" s="132"/>
      <c r="ES325" s="132"/>
      <c r="ET325" s="132"/>
      <c r="EU325" s="132"/>
      <c r="EV325" s="132"/>
      <c r="EW325" s="132"/>
      <c r="EX325" s="132"/>
      <c r="EY325" s="132"/>
      <c r="EZ325" s="132"/>
      <c r="FA325" s="132"/>
      <c r="FB325" s="132"/>
      <c r="FC325" s="132"/>
      <c r="FD325" s="132"/>
      <c r="FE325" s="132"/>
      <c r="FF325" s="132"/>
      <c r="FG325" s="132"/>
      <c r="FH325" s="132"/>
      <c r="FI325" s="132"/>
      <c r="FJ325" s="132"/>
      <c r="FK325" s="132"/>
      <c r="FL325" s="132"/>
      <c r="FM325" s="132"/>
      <c r="FN325" s="132"/>
      <c r="FO325" s="132"/>
      <c r="FP325" s="132"/>
      <c r="FQ325" s="132"/>
      <c r="FR325" s="132"/>
      <c r="FS325" s="132"/>
      <c r="FT325" s="132"/>
      <c r="FU325" s="132"/>
      <c r="FV325" s="132"/>
      <c r="FW325" s="132"/>
      <c r="FX325" s="132"/>
      <c r="FY325" s="132"/>
      <c r="FZ325" s="132"/>
      <c r="GA325" s="132"/>
      <c r="GB325" s="132"/>
      <c r="GC325" s="132"/>
      <c r="GD325" s="132"/>
      <c r="GE325" s="132"/>
      <c r="GF325" s="132"/>
      <c r="GG325" s="132"/>
      <c r="GH325" s="132"/>
      <c r="GI325" s="132"/>
      <c r="GJ325" s="132"/>
      <c r="GK325" s="132"/>
      <c r="GL325" s="132"/>
      <c r="GM325" s="132"/>
      <c r="GN325" s="132"/>
      <c r="GO325" s="132"/>
      <c r="GP325" s="132"/>
      <c r="GQ325" s="132"/>
      <c r="GR325" s="132"/>
      <c r="GS325" s="132"/>
      <c r="GT325" s="132"/>
      <c r="GU325" s="132"/>
      <c r="GV325" s="132"/>
      <c r="GW325" s="132"/>
      <c r="GX325" s="132"/>
      <c r="GY325" s="132"/>
      <c r="GZ325" s="132"/>
      <c r="HA325" s="132"/>
      <c r="HB325" s="132"/>
      <c r="HC325" s="132"/>
      <c r="HD325" s="132"/>
      <c r="HE325" s="132"/>
      <c r="HF325" s="132"/>
      <c r="HG325" s="132"/>
      <c r="HH325" s="132"/>
      <c r="HI325" s="132"/>
      <c r="HJ325" s="132"/>
      <c r="HK325" s="132"/>
      <c r="HL325" s="132"/>
    </row>
    <row r="326" spans="2:220">
      <c r="J326" s="148"/>
      <c r="K326" s="148"/>
      <c r="L326" s="148"/>
      <c r="M326" s="148"/>
      <c r="O326" s="149"/>
      <c r="P326" s="149"/>
      <c r="Q326" s="149"/>
      <c r="R326" s="149"/>
      <c r="S326" s="149"/>
      <c r="T326" s="149"/>
      <c r="U326" s="149"/>
      <c r="V326" s="149"/>
      <c r="X326" s="149"/>
      <c r="Y326" s="149"/>
      <c r="Z326" s="149"/>
      <c r="AA326" s="149"/>
      <c r="AC326" s="150"/>
      <c r="AE326" s="150"/>
      <c r="AF326" s="150"/>
      <c r="AH326" s="150"/>
      <c r="AI326" s="150"/>
      <c r="AJ326" s="150"/>
      <c r="AL326" s="150"/>
      <c r="AM326" s="150"/>
      <c r="AN326" s="150"/>
      <c r="AP326" s="150"/>
      <c r="AQ326" s="150"/>
      <c r="AR326" s="150"/>
      <c r="AT326" s="150"/>
      <c r="AU326" s="150"/>
      <c r="AV326" s="150"/>
      <c r="AW326" s="150"/>
      <c r="AX326" s="150"/>
      <c r="AY326" s="150"/>
      <c r="BA326" s="150"/>
      <c r="BB326" s="150"/>
      <c r="BC326" s="150"/>
      <c r="BD326" s="150"/>
      <c r="BF326" s="150"/>
      <c r="BG326" s="150"/>
      <c r="BJ326" s="150"/>
      <c r="BK326" s="150"/>
      <c r="BL326" s="148"/>
      <c r="BM326" s="150"/>
      <c r="BO326" s="150"/>
      <c r="BP326" s="150"/>
      <c r="BQ326" s="148"/>
      <c r="BU326" s="148"/>
      <c r="BY326" s="152"/>
      <c r="BZ326" s="156"/>
      <c r="CF326" s="154"/>
    </row>
    <row r="327" spans="2:220">
      <c r="J327" s="148"/>
      <c r="K327" s="148"/>
      <c r="L327" s="148"/>
      <c r="M327" s="148"/>
      <c r="O327" s="149"/>
      <c r="P327" s="149"/>
      <c r="Q327" s="149"/>
      <c r="R327" s="149"/>
      <c r="S327" s="149"/>
      <c r="T327" s="149"/>
      <c r="U327" s="149"/>
      <c r="V327" s="149"/>
      <c r="X327" s="149"/>
      <c r="Y327" s="149"/>
      <c r="Z327" s="149"/>
      <c r="AA327" s="149"/>
      <c r="AC327" s="150"/>
      <c r="AE327" s="150"/>
      <c r="AF327" s="150"/>
      <c r="AH327" s="150"/>
      <c r="AI327" s="150"/>
      <c r="AJ327" s="150"/>
      <c r="AL327" s="150"/>
      <c r="AM327" s="150"/>
      <c r="AN327" s="150"/>
      <c r="AP327" s="150"/>
      <c r="AQ327" s="150"/>
      <c r="AR327" s="150"/>
      <c r="AT327" s="150"/>
      <c r="AU327" s="150"/>
      <c r="AV327" s="150"/>
      <c r="AW327" s="150"/>
      <c r="AX327" s="150"/>
      <c r="AY327" s="150"/>
      <c r="BA327" s="150"/>
      <c r="BB327" s="150"/>
      <c r="BC327" s="150"/>
      <c r="BD327" s="150"/>
      <c r="BF327" s="150"/>
      <c r="BG327" s="150"/>
      <c r="BJ327" s="150"/>
      <c r="BK327" s="150"/>
      <c r="BL327" s="148"/>
      <c r="BM327" s="150"/>
      <c r="BO327" s="150"/>
      <c r="BP327" s="150"/>
      <c r="BQ327" s="148"/>
      <c r="BU327" s="148"/>
      <c r="BY327" s="152"/>
      <c r="BZ327" s="156"/>
      <c r="CF327" s="154"/>
    </row>
    <row r="328" spans="2:220" s="138" customFormat="1" ht="17.45" customHeight="1">
      <c r="B328" s="146"/>
      <c r="C328" s="146"/>
      <c r="D328" s="146"/>
      <c r="E328" s="146"/>
      <c r="F328" s="146"/>
      <c r="G328" s="146"/>
      <c r="H328" s="146"/>
      <c r="I328" s="147"/>
      <c r="J328" s="148"/>
      <c r="K328" s="148"/>
      <c r="L328" s="148"/>
      <c r="M328" s="148"/>
      <c r="N328" s="147"/>
      <c r="O328" s="149"/>
      <c r="P328" s="149"/>
      <c r="Q328" s="149"/>
      <c r="R328" s="149"/>
      <c r="S328" s="149"/>
      <c r="T328" s="149"/>
      <c r="U328" s="149"/>
      <c r="V328" s="149"/>
      <c r="W328" s="146"/>
      <c r="X328" s="149"/>
      <c r="Y328" s="149"/>
      <c r="Z328" s="149"/>
      <c r="AA328" s="149"/>
      <c r="AB328" s="147"/>
      <c r="AC328" s="150"/>
      <c r="AD328" s="151"/>
      <c r="AE328" s="150"/>
      <c r="AF328" s="150"/>
      <c r="AG328" s="150"/>
      <c r="AH328" s="150"/>
      <c r="AI328" s="150"/>
      <c r="AJ328" s="150"/>
      <c r="AK328" s="150"/>
      <c r="AL328" s="150"/>
      <c r="AM328" s="150"/>
      <c r="AN328" s="150"/>
      <c r="AO328" s="151"/>
      <c r="AP328" s="150"/>
      <c r="AQ328" s="150"/>
      <c r="AR328" s="150"/>
      <c r="AS328" s="151"/>
      <c r="AT328" s="150"/>
      <c r="AU328" s="150"/>
      <c r="AV328" s="150"/>
      <c r="AW328" s="150"/>
      <c r="AX328" s="150"/>
      <c r="AY328" s="150"/>
      <c r="AZ328" s="151"/>
      <c r="BA328" s="150"/>
      <c r="BB328" s="150"/>
      <c r="BC328" s="150"/>
      <c r="BD328" s="150"/>
      <c r="BE328" s="151"/>
      <c r="BF328" s="150"/>
      <c r="BG328" s="150"/>
      <c r="BH328" s="151"/>
      <c r="BI328" s="151"/>
      <c r="BJ328" s="150"/>
      <c r="BK328" s="150"/>
      <c r="BL328" s="148"/>
      <c r="BM328" s="150"/>
      <c r="BN328" s="151"/>
      <c r="BO328" s="150"/>
      <c r="BP328" s="150"/>
      <c r="BQ328" s="148"/>
      <c r="BR328" s="151"/>
      <c r="BS328" s="151"/>
      <c r="BT328" s="151"/>
      <c r="BU328" s="148"/>
      <c r="BV328" s="147"/>
      <c r="BW328" s="147"/>
      <c r="BX328" s="147"/>
      <c r="BY328" s="152"/>
      <c r="BZ328" s="156"/>
      <c r="CA328" s="147"/>
      <c r="CB328" s="153"/>
      <c r="CC328" s="147"/>
      <c r="CD328" s="147"/>
      <c r="CE328" s="147"/>
      <c r="CF328" s="154"/>
      <c r="CG328" s="147"/>
      <c r="CH328" s="147"/>
      <c r="CI328" s="147"/>
      <c r="CJ328" s="147"/>
      <c r="CK328" s="147"/>
      <c r="CL328" s="147"/>
      <c r="CM328" s="147"/>
      <c r="CN328" s="147"/>
      <c r="CO328" s="147"/>
      <c r="CP328" s="147"/>
      <c r="CQ328" s="147"/>
      <c r="CR328" s="147"/>
      <c r="CS328" s="147"/>
      <c r="CT328" s="147"/>
      <c r="CU328" s="147"/>
      <c r="CV328" s="147"/>
      <c r="CW328" s="147"/>
      <c r="CX328" s="147"/>
      <c r="CY328" s="147"/>
      <c r="CZ328" s="147"/>
      <c r="DA328" s="147"/>
      <c r="DB328" s="147"/>
      <c r="DC328" s="147"/>
      <c r="DD328" s="147"/>
      <c r="DE328" s="147"/>
      <c r="DF328" s="147"/>
      <c r="DG328" s="147"/>
      <c r="DH328" s="147"/>
      <c r="DI328" s="147"/>
      <c r="DJ328" s="147"/>
      <c r="DK328" s="147"/>
      <c r="DL328" s="147"/>
      <c r="DM328" s="147"/>
      <c r="DN328" s="147"/>
      <c r="DO328" s="147"/>
      <c r="DP328" s="147"/>
      <c r="DQ328" s="147"/>
      <c r="DR328" s="147"/>
      <c r="DS328" s="147"/>
      <c r="DT328" s="147"/>
      <c r="DU328" s="147"/>
      <c r="DV328" s="147"/>
      <c r="DW328" s="147"/>
      <c r="DX328" s="147"/>
      <c r="DY328" s="147"/>
      <c r="DZ328" s="147"/>
      <c r="EA328" s="147"/>
      <c r="EB328" s="147"/>
      <c r="EC328" s="147"/>
      <c r="ED328" s="147"/>
      <c r="EE328" s="147"/>
      <c r="EF328" s="147"/>
      <c r="EG328" s="147"/>
      <c r="EH328" s="147"/>
      <c r="EI328" s="147"/>
      <c r="EJ328" s="147"/>
      <c r="EK328" s="147"/>
      <c r="EL328" s="147"/>
      <c r="EM328" s="147"/>
      <c r="EN328" s="147"/>
      <c r="EO328" s="147"/>
      <c r="EP328" s="147"/>
      <c r="EQ328" s="147"/>
      <c r="ER328" s="147"/>
      <c r="ES328" s="147"/>
      <c r="ET328" s="147"/>
      <c r="EU328" s="147"/>
      <c r="EV328" s="147"/>
      <c r="EW328" s="147"/>
      <c r="EX328" s="147"/>
      <c r="EY328" s="147"/>
      <c r="EZ328" s="147"/>
      <c r="FA328" s="147"/>
      <c r="FB328" s="147"/>
      <c r="FC328" s="147"/>
      <c r="FD328" s="147"/>
      <c r="FE328" s="147"/>
      <c r="FF328" s="147"/>
      <c r="FG328" s="147"/>
      <c r="FH328" s="147"/>
      <c r="FI328" s="147"/>
      <c r="FJ328" s="147"/>
      <c r="FK328" s="147"/>
      <c r="FL328" s="147"/>
      <c r="FM328" s="147"/>
      <c r="FN328" s="147"/>
      <c r="FO328" s="147"/>
      <c r="FP328" s="147"/>
      <c r="FQ328" s="147"/>
      <c r="FR328" s="147"/>
      <c r="FS328" s="147"/>
      <c r="FT328" s="147"/>
      <c r="FU328" s="147"/>
      <c r="FV328" s="147"/>
      <c r="FW328" s="147"/>
      <c r="FX328" s="147"/>
      <c r="FY328" s="147"/>
      <c r="FZ328" s="147"/>
      <c r="GA328" s="147"/>
      <c r="GB328" s="147"/>
      <c r="GC328" s="147"/>
      <c r="GD328" s="147"/>
      <c r="GE328" s="147"/>
      <c r="GF328" s="147"/>
      <c r="GG328" s="147"/>
      <c r="GH328" s="147"/>
      <c r="GI328" s="147"/>
      <c r="GJ328" s="147"/>
      <c r="GK328" s="147"/>
      <c r="GL328" s="147"/>
      <c r="GM328" s="147"/>
      <c r="GN328" s="147"/>
      <c r="GO328" s="147"/>
      <c r="GP328" s="147"/>
      <c r="GQ328" s="147"/>
      <c r="GR328" s="147"/>
      <c r="GS328" s="147"/>
      <c r="GT328" s="147"/>
      <c r="GU328" s="147"/>
      <c r="GV328" s="147"/>
      <c r="GW328" s="147"/>
      <c r="GX328" s="147"/>
      <c r="GY328" s="147"/>
      <c r="GZ328" s="147"/>
      <c r="HA328" s="147"/>
      <c r="HB328" s="147"/>
      <c r="HC328" s="147"/>
      <c r="HD328" s="147"/>
      <c r="HE328" s="147"/>
      <c r="HF328" s="147"/>
      <c r="HG328" s="147"/>
      <c r="HH328" s="147"/>
      <c r="HI328" s="147"/>
      <c r="HJ328" s="147"/>
      <c r="HK328" s="147"/>
      <c r="HL328" s="147"/>
    </row>
    <row r="329" spans="2:220">
      <c r="J329" s="148"/>
      <c r="K329" s="148"/>
      <c r="L329" s="148"/>
      <c r="M329" s="148"/>
      <c r="O329" s="149"/>
      <c r="P329" s="149"/>
      <c r="Q329" s="149"/>
      <c r="R329" s="149"/>
      <c r="S329" s="149"/>
      <c r="T329" s="149"/>
      <c r="U329" s="149"/>
      <c r="V329" s="149"/>
      <c r="X329" s="149"/>
      <c r="Y329" s="149"/>
      <c r="Z329" s="149"/>
      <c r="AA329" s="149"/>
      <c r="AC329" s="150"/>
      <c r="AE329" s="150"/>
      <c r="AF329" s="150"/>
      <c r="AH329" s="150"/>
      <c r="AI329" s="150"/>
      <c r="AJ329" s="150"/>
      <c r="AL329" s="150"/>
      <c r="AM329" s="150"/>
      <c r="AN329" s="150"/>
      <c r="AP329" s="150"/>
      <c r="AQ329" s="150"/>
      <c r="AR329" s="150"/>
      <c r="AT329" s="150"/>
      <c r="AU329" s="150"/>
      <c r="AV329" s="150"/>
      <c r="AW329" s="150"/>
      <c r="AX329" s="150"/>
      <c r="AY329" s="150"/>
      <c r="BA329" s="150"/>
      <c r="BB329" s="150"/>
      <c r="BC329" s="150"/>
      <c r="BD329" s="150"/>
      <c r="BF329" s="150"/>
      <c r="BG329" s="150"/>
      <c r="BJ329" s="150"/>
      <c r="BK329" s="150"/>
      <c r="BL329" s="148"/>
      <c r="BM329" s="150"/>
      <c r="BO329" s="150"/>
      <c r="BP329" s="150"/>
      <c r="BQ329" s="148"/>
      <c r="BU329" s="148"/>
      <c r="BY329" s="152"/>
      <c r="BZ329" s="156"/>
      <c r="CC329" s="132"/>
      <c r="CF329" s="154"/>
    </row>
    <row r="330" spans="2:220">
      <c r="J330" s="148"/>
      <c r="K330" s="148"/>
      <c r="L330" s="148"/>
      <c r="M330" s="148"/>
      <c r="O330" s="149"/>
      <c r="P330" s="149"/>
      <c r="Q330" s="149"/>
      <c r="R330" s="149"/>
      <c r="S330" s="149"/>
      <c r="T330" s="149"/>
      <c r="U330" s="149"/>
      <c r="V330" s="149"/>
      <c r="X330" s="149"/>
      <c r="Y330" s="149"/>
      <c r="Z330" s="149"/>
      <c r="AA330" s="149"/>
      <c r="AC330" s="150"/>
      <c r="AE330" s="150"/>
      <c r="AF330" s="150"/>
      <c r="AH330" s="150"/>
      <c r="AI330" s="150"/>
      <c r="AJ330" s="150"/>
      <c r="AL330" s="150"/>
      <c r="AM330" s="150"/>
      <c r="AN330" s="150"/>
      <c r="AP330" s="150"/>
      <c r="AQ330" s="150"/>
      <c r="AR330" s="150"/>
      <c r="AT330" s="150"/>
      <c r="AU330" s="150"/>
      <c r="AV330" s="150"/>
      <c r="AW330" s="150"/>
      <c r="AX330" s="150"/>
      <c r="AY330" s="150"/>
      <c r="BA330" s="150"/>
      <c r="BB330" s="150"/>
      <c r="BC330" s="150"/>
      <c r="BD330" s="150"/>
      <c r="BF330" s="150"/>
      <c r="BG330" s="150"/>
      <c r="BJ330" s="150"/>
      <c r="BK330" s="150"/>
      <c r="BL330" s="148"/>
      <c r="BM330" s="150"/>
      <c r="BO330" s="150"/>
      <c r="BP330" s="150"/>
      <c r="BQ330" s="148"/>
      <c r="BU330" s="148"/>
      <c r="BY330" s="152"/>
      <c r="BZ330" s="156"/>
      <c r="CC330" s="132"/>
      <c r="CF330" s="154"/>
    </row>
    <row r="331" spans="2:220">
      <c r="J331" s="148"/>
      <c r="K331" s="148"/>
      <c r="L331" s="148"/>
      <c r="M331" s="148"/>
      <c r="O331" s="149"/>
      <c r="P331" s="149"/>
      <c r="Q331" s="149"/>
      <c r="R331" s="149"/>
      <c r="S331" s="149"/>
      <c r="T331" s="149"/>
      <c r="U331" s="149"/>
      <c r="V331" s="149"/>
      <c r="X331" s="149"/>
      <c r="Y331" s="149"/>
      <c r="Z331" s="149"/>
      <c r="AA331" s="149"/>
      <c r="AC331" s="150"/>
      <c r="AE331" s="150"/>
      <c r="AF331" s="150"/>
      <c r="AH331" s="150"/>
      <c r="AI331" s="150"/>
      <c r="AJ331" s="150"/>
      <c r="AL331" s="150"/>
      <c r="AM331" s="150"/>
      <c r="AN331" s="150"/>
      <c r="AP331" s="150"/>
      <c r="AQ331" s="150"/>
      <c r="AR331" s="150"/>
      <c r="AT331" s="150"/>
      <c r="AU331" s="150"/>
      <c r="AV331" s="150"/>
      <c r="AW331" s="150"/>
      <c r="AX331" s="150"/>
      <c r="AY331" s="150"/>
      <c r="BA331" s="150"/>
      <c r="BB331" s="150"/>
      <c r="BC331" s="150"/>
      <c r="BD331" s="150"/>
      <c r="BF331" s="150"/>
      <c r="BG331" s="150"/>
      <c r="BJ331" s="150"/>
      <c r="BK331" s="150"/>
      <c r="BL331" s="148"/>
      <c r="BM331" s="150"/>
      <c r="BO331" s="150"/>
      <c r="BP331" s="150"/>
      <c r="BQ331" s="148"/>
      <c r="BU331" s="148"/>
      <c r="BY331" s="152"/>
      <c r="BZ331" s="156"/>
      <c r="CC331" s="132"/>
      <c r="CF331" s="154"/>
    </row>
    <row r="332" spans="2:220">
      <c r="J332" s="148"/>
      <c r="K332" s="148"/>
      <c r="L332" s="148"/>
      <c r="M332" s="148"/>
      <c r="O332" s="149"/>
      <c r="P332" s="149"/>
      <c r="Q332" s="149"/>
      <c r="R332" s="149"/>
      <c r="S332" s="149"/>
      <c r="T332" s="149"/>
      <c r="U332" s="149"/>
      <c r="V332" s="149"/>
      <c r="X332" s="149"/>
      <c r="Y332" s="149"/>
      <c r="Z332" s="149"/>
      <c r="AA332" s="149"/>
      <c r="AC332" s="150"/>
      <c r="AE332" s="150"/>
      <c r="AF332" s="150"/>
      <c r="AH332" s="150"/>
      <c r="AI332" s="150"/>
      <c r="AJ332" s="150"/>
      <c r="AL332" s="150"/>
      <c r="AM332" s="150"/>
      <c r="AN332" s="150"/>
      <c r="AP332" s="150"/>
      <c r="AQ332" s="150"/>
      <c r="AR332" s="150"/>
      <c r="AT332" s="150"/>
      <c r="AU332" s="150"/>
      <c r="AV332" s="150"/>
      <c r="AW332" s="150"/>
      <c r="AX332" s="150"/>
      <c r="AY332" s="150"/>
      <c r="BA332" s="150"/>
      <c r="BB332" s="150"/>
      <c r="BC332" s="150"/>
      <c r="BD332" s="150"/>
      <c r="BF332" s="150"/>
      <c r="BG332" s="150"/>
      <c r="BJ332" s="150"/>
      <c r="BK332" s="150"/>
      <c r="BL332" s="148"/>
      <c r="BM332" s="150"/>
      <c r="BO332" s="150"/>
      <c r="BP332" s="150"/>
      <c r="BQ332" s="148"/>
      <c r="BU332" s="148"/>
      <c r="BY332" s="152"/>
      <c r="BZ332" s="156"/>
      <c r="CC332" s="132"/>
      <c r="CF332" s="154"/>
    </row>
    <row r="333" spans="2:220">
      <c r="J333" s="148"/>
      <c r="K333" s="148"/>
      <c r="L333" s="148"/>
      <c r="M333" s="148"/>
      <c r="O333" s="149"/>
      <c r="P333" s="149"/>
      <c r="Q333" s="149"/>
      <c r="R333" s="149"/>
      <c r="S333" s="149"/>
      <c r="T333" s="149"/>
      <c r="U333" s="149"/>
      <c r="V333" s="149"/>
      <c r="X333" s="149"/>
      <c r="Y333" s="149"/>
      <c r="Z333" s="149"/>
      <c r="AA333" s="149"/>
      <c r="AC333" s="150"/>
      <c r="AE333" s="150"/>
      <c r="AF333" s="150"/>
      <c r="AH333" s="150"/>
      <c r="AI333" s="150"/>
      <c r="AJ333" s="150"/>
      <c r="AL333" s="150"/>
      <c r="AM333" s="150"/>
      <c r="AN333" s="150"/>
      <c r="AP333" s="150"/>
      <c r="AQ333" s="150"/>
      <c r="AR333" s="150"/>
      <c r="AT333" s="150"/>
      <c r="AU333" s="150"/>
      <c r="AV333" s="150"/>
      <c r="AW333" s="150"/>
      <c r="AX333" s="150"/>
      <c r="AY333" s="150"/>
      <c r="BA333" s="150"/>
      <c r="BB333" s="150"/>
      <c r="BC333" s="150"/>
      <c r="BD333" s="150"/>
      <c r="BF333" s="150"/>
      <c r="BG333" s="150"/>
      <c r="BJ333" s="150"/>
      <c r="BK333" s="150"/>
      <c r="BL333" s="148"/>
      <c r="BM333" s="150"/>
      <c r="BO333" s="150"/>
      <c r="BP333" s="150"/>
      <c r="BQ333" s="148"/>
      <c r="BU333" s="148"/>
      <c r="BY333" s="152"/>
      <c r="BZ333" s="156"/>
      <c r="CC333" s="132"/>
      <c r="CF333" s="154"/>
    </row>
    <row r="334" spans="2:220">
      <c r="J334" s="148"/>
      <c r="K334" s="148"/>
      <c r="L334" s="148"/>
      <c r="M334" s="148"/>
      <c r="O334" s="149"/>
      <c r="P334" s="149"/>
      <c r="Q334" s="149"/>
      <c r="R334" s="149"/>
      <c r="S334" s="149"/>
      <c r="T334" s="149"/>
      <c r="U334" s="149"/>
      <c r="V334" s="149"/>
      <c r="X334" s="149"/>
      <c r="Y334" s="149"/>
      <c r="Z334" s="149"/>
      <c r="AA334" s="149"/>
      <c r="AC334" s="150"/>
      <c r="AE334" s="150"/>
      <c r="AF334" s="150"/>
      <c r="AH334" s="150"/>
      <c r="AI334" s="150"/>
      <c r="AJ334" s="150"/>
      <c r="AL334" s="150"/>
      <c r="AM334" s="150"/>
      <c r="AN334" s="150"/>
      <c r="AP334" s="150"/>
      <c r="AQ334" s="150"/>
      <c r="AR334" s="150"/>
      <c r="AT334" s="150"/>
      <c r="AU334" s="150"/>
      <c r="AV334" s="150"/>
      <c r="AW334" s="150"/>
      <c r="AX334" s="150"/>
      <c r="AY334" s="150"/>
      <c r="BA334" s="150"/>
      <c r="BB334" s="150"/>
      <c r="BC334" s="150"/>
      <c r="BD334" s="150"/>
      <c r="BF334" s="150"/>
      <c r="BG334" s="150"/>
      <c r="BJ334" s="150"/>
      <c r="BK334" s="150"/>
      <c r="BL334" s="148"/>
      <c r="BM334" s="150"/>
      <c r="BO334" s="150"/>
      <c r="BP334" s="150"/>
      <c r="BQ334" s="148"/>
      <c r="BU334" s="148"/>
      <c r="BY334" s="152"/>
      <c r="BZ334" s="156"/>
      <c r="CC334" s="132"/>
      <c r="CF334" s="154"/>
    </row>
    <row r="335" spans="2:220">
      <c r="J335" s="148"/>
      <c r="K335" s="148"/>
      <c r="L335" s="148"/>
      <c r="M335" s="148"/>
      <c r="O335" s="149"/>
      <c r="P335" s="149"/>
      <c r="Q335" s="149"/>
      <c r="R335" s="149"/>
      <c r="S335" s="149"/>
      <c r="T335" s="149"/>
      <c r="U335" s="149"/>
      <c r="V335" s="149"/>
      <c r="X335" s="149"/>
      <c r="Y335" s="149"/>
      <c r="Z335" s="149"/>
      <c r="AA335" s="149"/>
      <c r="AC335" s="150"/>
      <c r="AE335" s="150"/>
      <c r="AF335" s="150"/>
      <c r="AH335" s="150"/>
      <c r="AI335" s="150"/>
      <c r="AJ335" s="150"/>
      <c r="AL335" s="150"/>
      <c r="AM335" s="150"/>
      <c r="AN335" s="150"/>
      <c r="AP335" s="150"/>
      <c r="AQ335" s="150"/>
      <c r="AR335" s="150"/>
      <c r="AT335" s="150"/>
      <c r="AU335" s="150"/>
      <c r="AV335" s="150"/>
      <c r="AW335" s="150"/>
      <c r="AX335" s="150"/>
      <c r="AY335" s="150"/>
      <c r="BA335" s="150"/>
      <c r="BB335" s="150"/>
      <c r="BC335" s="150"/>
      <c r="BD335" s="150"/>
      <c r="BF335" s="150"/>
      <c r="BG335" s="150"/>
      <c r="BJ335" s="150"/>
      <c r="BK335" s="150"/>
      <c r="BL335" s="148"/>
      <c r="BM335" s="150"/>
      <c r="BO335" s="150"/>
      <c r="BP335" s="150"/>
      <c r="BQ335" s="148"/>
      <c r="BU335" s="148"/>
      <c r="BY335" s="152"/>
      <c r="BZ335" s="156"/>
      <c r="CF335" s="154"/>
    </row>
    <row r="336" spans="2:220">
      <c r="J336" s="148"/>
      <c r="K336" s="148"/>
      <c r="L336" s="148"/>
      <c r="M336" s="148"/>
      <c r="O336" s="149"/>
      <c r="P336" s="149"/>
      <c r="Q336" s="149"/>
      <c r="R336" s="149"/>
      <c r="S336" s="149"/>
      <c r="T336" s="149"/>
      <c r="U336" s="149"/>
      <c r="V336" s="149"/>
      <c r="X336" s="149"/>
      <c r="Y336" s="149"/>
      <c r="Z336" s="149"/>
      <c r="AA336" s="149"/>
      <c r="AC336" s="150"/>
      <c r="AE336" s="150"/>
      <c r="AF336" s="150"/>
      <c r="AH336" s="150"/>
      <c r="AI336" s="150"/>
      <c r="AJ336" s="150"/>
      <c r="AL336" s="150"/>
      <c r="AM336" s="150"/>
      <c r="AN336" s="150"/>
      <c r="AP336" s="150"/>
      <c r="AQ336" s="150"/>
      <c r="AR336" s="150"/>
      <c r="AT336" s="150"/>
      <c r="AU336" s="150"/>
      <c r="AV336" s="150"/>
      <c r="AW336" s="150"/>
      <c r="AX336" s="150"/>
      <c r="AY336" s="150"/>
      <c r="BA336" s="150"/>
      <c r="BB336" s="150"/>
      <c r="BC336" s="150"/>
      <c r="BD336" s="150"/>
      <c r="BF336" s="150"/>
      <c r="BG336" s="150"/>
      <c r="BJ336" s="150"/>
      <c r="BK336" s="150"/>
      <c r="BL336" s="148"/>
      <c r="BM336" s="150"/>
      <c r="BO336" s="150"/>
      <c r="BP336" s="150"/>
      <c r="BQ336" s="148"/>
      <c r="BU336" s="148"/>
      <c r="BY336" s="152"/>
      <c r="BZ336" s="156"/>
      <c r="CC336" s="132"/>
      <c r="CF336" s="154"/>
    </row>
    <row r="337" spans="2:220">
      <c r="J337" s="148"/>
      <c r="K337" s="148"/>
      <c r="L337" s="148"/>
      <c r="M337" s="148"/>
      <c r="O337" s="149"/>
      <c r="P337" s="149"/>
      <c r="Q337" s="149"/>
      <c r="R337" s="149"/>
      <c r="S337" s="149"/>
      <c r="T337" s="149"/>
      <c r="U337" s="149"/>
      <c r="V337" s="149"/>
      <c r="X337" s="149"/>
      <c r="Y337" s="149"/>
      <c r="Z337" s="149"/>
      <c r="AA337" s="149"/>
      <c r="AC337" s="150"/>
      <c r="AE337" s="150"/>
      <c r="AF337" s="150"/>
      <c r="AH337" s="150"/>
      <c r="AI337" s="150"/>
      <c r="AJ337" s="150"/>
      <c r="AL337" s="150"/>
      <c r="AM337" s="150"/>
      <c r="AN337" s="150"/>
      <c r="AP337" s="150"/>
      <c r="AQ337" s="150"/>
      <c r="AR337" s="150"/>
      <c r="AT337" s="150"/>
      <c r="AU337" s="150"/>
      <c r="AV337" s="150"/>
      <c r="AW337" s="150"/>
      <c r="AX337" s="150"/>
      <c r="AY337" s="150"/>
      <c r="BA337" s="150"/>
      <c r="BB337" s="150"/>
      <c r="BC337" s="150"/>
      <c r="BD337" s="150"/>
      <c r="BF337" s="150"/>
      <c r="BG337" s="150"/>
      <c r="BJ337" s="150"/>
      <c r="BK337" s="150"/>
      <c r="BL337" s="148"/>
      <c r="BM337" s="150"/>
      <c r="BO337" s="150"/>
      <c r="BP337" s="150"/>
      <c r="BQ337" s="148"/>
      <c r="BU337" s="148"/>
      <c r="BY337" s="152"/>
      <c r="BZ337" s="156"/>
      <c r="CC337" s="132"/>
      <c r="CF337" s="154"/>
    </row>
    <row r="338" spans="2:220">
      <c r="J338" s="148"/>
      <c r="K338" s="148"/>
      <c r="L338" s="148"/>
      <c r="M338" s="148"/>
      <c r="O338" s="149"/>
      <c r="P338" s="149"/>
      <c r="Q338" s="149"/>
      <c r="R338" s="149"/>
      <c r="S338" s="149"/>
      <c r="T338" s="149"/>
      <c r="U338" s="149"/>
      <c r="V338" s="149"/>
      <c r="X338" s="149"/>
      <c r="Y338" s="149"/>
      <c r="Z338" s="149"/>
      <c r="AA338" s="149"/>
      <c r="AC338" s="150"/>
      <c r="AE338" s="150"/>
      <c r="AF338" s="150"/>
      <c r="AH338" s="150"/>
      <c r="AI338" s="150"/>
      <c r="AJ338" s="150"/>
      <c r="AL338" s="150"/>
      <c r="AM338" s="150"/>
      <c r="AN338" s="150"/>
      <c r="AP338" s="150"/>
      <c r="AQ338" s="150"/>
      <c r="AR338" s="150"/>
      <c r="AT338" s="150"/>
      <c r="AU338" s="150"/>
      <c r="AV338" s="150"/>
      <c r="AW338" s="150"/>
      <c r="AX338" s="150"/>
      <c r="AY338" s="150"/>
      <c r="BA338" s="150"/>
      <c r="BB338" s="150"/>
      <c r="BC338" s="150"/>
      <c r="BD338" s="150"/>
      <c r="BF338" s="150"/>
      <c r="BG338" s="150"/>
      <c r="BJ338" s="150"/>
      <c r="BK338" s="150"/>
      <c r="BL338" s="148"/>
      <c r="BM338" s="150"/>
      <c r="BO338" s="150"/>
      <c r="BP338" s="150"/>
      <c r="BQ338" s="148"/>
      <c r="BU338" s="148"/>
      <c r="BY338" s="152"/>
      <c r="BZ338" s="156"/>
      <c r="CC338" s="132"/>
      <c r="CF338" s="154"/>
    </row>
    <row r="339" spans="2:220" s="138" customFormat="1" ht="17.45" customHeight="1">
      <c r="B339" s="146"/>
      <c r="C339" s="146"/>
      <c r="D339" s="146"/>
      <c r="E339" s="146"/>
      <c r="F339" s="146"/>
      <c r="G339" s="146"/>
      <c r="H339" s="146"/>
      <c r="I339" s="147"/>
      <c r="J339" s="148"/>
      <c r="K339" s="148"/>
      <c r="L339" s="148"/>
      <c r="M339" s="148"/>
      <c r="N339" s="147"/>
      <c r="O339" s="149"/>
      <c r="P339" s="149"/>
      <c r="Q339" s="149"/>
      <c r="R339" s="149"/>
      <c r="S339" s="149"/>
      <c r="T339" s="149"/>
      <c r="U339" s="149"/>
      <c r="V339" s="149"/>
      <c r="W339" s="146"/>
      <c r="X339" s="149"/>
      <c r="Y339" s="149"/>
      <c r="Z339" s="149"/>
      <c r="AA339" s="149"/>
      <c r="AB339" s="147"/>
      <c r="AC339" s="150"/>
      <c r="AD339" s="151"/>
      <c r="AE339" s="150"/>
      <c r="AF339" s="150"/>
      <c r="AG339" s="150"/>
      <c r="AH339" s="150"/>
      <c r="AI339" s="150"/>
      <c r="AJ339" s="150"/>
      <c r="AK339" s="150"/>
      <c r="AL339" s="150"/>
      <c r="AM339" s="150"/>
      <c r="AN339" s="150"/>
      <c r="AO339" s="151"/>
      <c r="AP339" s="150"/>
      <c r="AQ339" s="150"/>
      <c r="AR339" s="150"/>
      <c r="AS339" s="151"/>
      <c r="AT339" s="150"/>
      <c r="AU339" s="150"/>
      <c r="AV339" s="150"/>
      <c r="AW339" s="150"/>
      <c r="AX339" s="150"/>
      <c r="AY339" s="150"/>
      <c r="AZ339" s="151"/>
      <c r="BA339" s="150"/>
      <c r="BB339" s="150"/>
      <c r="BC339" s="150"/>
      <c r="BD339" s="150"/>
      <c r="BE339" s="151"/>
      <c r="BF339" s="150"/>
      <c r="BG339" s="150"/>
      <c r="BH339" s="151"/>
      <c r="BI339" s="151"/>
      <c r="BJ339" s="150"/>
      <c r="BK339" s="150"/>
      <c r="BL339" s="148"/>
      <c r="BM339" s="150"/>
      <c r="BN339" s="151"/>
      <c r="BO339" s="150"/>
      <c r="BP339" s="150"/>
      <c r="BQ339" s="148"/>
      <c r="BR339" s="151"/>
      <c r="BS339" s="151"/>
      <c r="BT339" s="151"/>
      <c r="BU339" s="148"/>
      <c r="BV339" s="147"/>
      <c r="BW339" s="147"/>
      <c r="BX339" s="147"/>
      <c r="BY339" s="152"/>
      <c r="BZ339" s="156"/>
      <c r="CA339" s="147"/>
      <c r="CB339" s="153"/>
      <c r="CC339" s="147"/>
      <c r="CD339" s="147"/>
      <c r="CE339" s="147"/>
      <c r="CF339" s="154"/>
      <c r="CG339" s="147"/>
      <c r="CH339" s="147"/>
      <c r="CI339" s="147"/>
      <c r="CJ339" s="147"/>
      <c r="CK339" s="147"/>
      <c r="CL339" s="147"/>
      <c r="CM339" s="147"/>
      <c r="CN339" s="147"/>
      <c r="CO339" s="147"/>
      <c r="CP339" s="147"/>
      <c r="CQ339" s="147"/>
      <c r="CR339" s="147"/>
      <c r="CS339" s="147"/>
      <c r="CT339" s="147"/>
      <c r="CU339" s="147"/>
      <c r="CV339" s="147"/>
      <c r="CW339" s="147"/>
      <c r="CX339" s="147"/>
      <c r="CY339" s="147"/>
      <c r="CZ339" s="147"/>
      <c r="DA339" s="147"/>
      <c r="DB339" s="147"/>
      <c r="DC339" s="147"/>
      <c r="DD339" s="147"/>
      <c r="DE339" s="147"/>
      <c r="DF339" s="147"/>
      <c r="DG339" s="147"/>
      <c r="DH339" s="147"/>
      <c r="DI339" s="147"/>
      <c r="DJ339" s="147"/>
      <c r="DK339" s="147"/>
      <c r="DL339" s="147"/>
      <c r="DM339" s="147"/>
      <c r="DN339" s="147"/>
      <c r="DO339" s="147"/>
      <c r="DP339" s="147"/>
      <c r="DQ339" s="147"/>
      <c r="DR339" s="147"/>
      <c r="DS339" s="147"/>
      <c r="DT339" s="147"/>
      <c r="DU339" s="147"/>
      <c r="DV339" s="147"/>
      <c r="DW339" s="147"/>
      <c r="DX339" s="147"/>
      <c r="DY339" s="147"/>
      <c r="DZ339" s="147"/>
      <c r="EA339" s="147"/>
      <c r="EB339" s="147"/>
      <c r="EC339" s="147"/>
      <c r="ED339" s="147"/>
      <c r="EE339" s="147"/>
      <c r="EF339" s="147"/>
      <c r="EG339" s="147"/>
      <c r="EH339" s="147"/>
      <c r="EI339" s="147"/>
      <c r="EJ339" s="147"/>
      <c r="EK339" s="147"/>
      <c r="EL339" s="147"/>
      <c r="EM339" s="147"/>
      <c r="EN339" s="147"/>
      <c r="EO339" s="147"/>
      <c r="EP339" s="147"/>
      <c r="EQ339" s="147"/>
      <c r="ER339" s="147"/>
      <c r="ES339" s="147"/>
      <c r="ET339" s="147"/>
      <c r="EU339" s="147"/>
      <c r="EV339" s="147"/>
      <c r="EW339" s="147"/>
      <c r="EX339" s="147"/>
      <c r="EY339" s="147"/>
      <c r="EZ339" s="147"/>
      <c r="FA339" s="147"/>
      <c r="FB339" s="147"/>
      <c r="FC339" s="147"/>
      <c r="FD339" s="147"/>
      <c r="FE339" s="147"/>
      <c r="FF339" s="147"/>
      <c r="FG339" s="147"/>
      <c r="FH339" s="147"/>
      <c r="FI339" s="147"/>
      <c r="FJ339" s="147"/>
      <c r="FK339" s="147"/>
      <c r="FL339" s="147"/>
      <c r="FM339" s="147"/>
      <c r="FN339" s="147"/>
      <c r="FO339" s="147"/>
      <c r="FP339" s="147"/>
      <c r="FQ339" s="147"/>
      <c r="FR339" s="147"/>
      <c r="FS339" s="147"/>
      <c r="FT339" s="147"/>
      <c r="FU339" s="147"/>
      <c r="FV339" s="147"/>
      <c r="FW339" s="147"/>
      <c r="FX339" s="147"/>
      <c r="FY339" s="147"/>
      <c r="FZ339" s="147"/>
      <c r="GA339" s="147"/>
      <c r="GB339" s="147"/>
      <c r="GC339" s="147"/>
      <c r="GD339" s="147"/>
      <c r="GE339" s="147"/>
      <c r="GF339" s="147"/>
      <c r="GG339" s="147"/>
      <c r="GH339" s="147"/>
      <c r="GI339" s="147"/>
      <c r="GJ339" s="147"/>
      <c r="GK339" s="147"/>
      <c r="GL339" s="147"/>
      <c r="GM339" s="147"/>
      <c r="GN339" s="147"/>
      <c r="GO339" s="147"/>
      <c r="GP339" s="147"/>
      <c r="GQ339" s="147"/>
      <c r="GR339" s="147"/>
      <c r="GS339" s="147"/>
      <c r="GT339" s="147"/>
      <c r="GU339" s="147"/>
      <c r="GV339" s="147"/>
      <c r="GW339" s="147"/>
      <c r="GX339" s="147"/>
      <c r="GY339" s="147"/>
      <c r="GZ339" s="147"/>
      <c r="HA339" s="147"/>
      <c r="HB339" s="147"/>
      <c r="HC339" s="147"/>
      <c r="HD339" s="147"/>
      <c r="HE339" s="147"/>
      <c r="HF339" s="147"/>
      <c r="HG339" s="147"/>
      <c r="HH339" s="147"/>
      <c r="HI339" s="147"/>
      <c r="HJ339" s="147"/>
      <c r="HK339" s="147"/>
      <c r="HL339" s="147"/>
    </row>
    <row r="340" spans="2:220" s="135" customFormat="1">
      <c r="B340" s="146"/>
      <c r="C340" s="146"/>
      <c r="D340" s="146"/>
      <c r="E340" s="146"/>
      <c r="F340" s="146"/>
      <c r="G340" s="146"/>
      <c r="H340" s="146"/>
      <c r="I340" s="147"/>
      <c r="J340" s="148"/>
      <c r="K340" s="148"/>
      <c r="L340" s="148"/>
      <c r="M340" s="148"/>
      <c r="N340" s="147"/>
      <c r="O340" s="149"/>
      <c r="P340" s="149"/>
      <c r="Q340" s="149"/>
      <c r="R340" s="149"/>
      <c r="S340" s="149"/>
      <c r="T340" s="149"/>
      <c r="U340" s="149"/>
      <c r="V340" s="149"/>
      <c r="W340" s="146"/>
      <c r="X340" s="149"/>
      <c r="Y340" s="149"/>
      <c r="Z340" s="149"/>
      <c r="AA340" s="149"/>
      <c r="AB340" s="147"/>
      <c r="AC340" s="150"/>
      <c r="AD340" s="151"/>
      <c r="AE340" s="150"/>
      <c r="AF340" s="150"/>
      <c r="AG340" s="150"/>
      <c r="AH340" s="150"/>
      <c r="AI340" s="150"/>
      <c r="AJ340" s="150"/>
      <c r="AK340" s="150"/>
      <c r="AL340" s="150"/>
      <c r="AM340" s="150"/>
      <c r="AN340" s="150"/>
      <c r="AO340" s="151"/>
      <c r="AP340" s="150"/>
      <c r="AQ340" s="150"/>
      <c r="AR340" s="150"/>
      <c r="AS340" s="151"/>
      <c r="AT340" s="150"/>
      <c r="AU340" s="150"/>
      <c r="AV340" s="150"/>
      <c r="AW340" s="150"/>
      <c r="AX340" s="150"/>
      <c r="AY340" s="150"/>
      <c r="AZ340" s="151"/>
      <c r="BA340" s="150"/>
      <c r="BB340" s="150"/>
      <c r="BC340" s="150"/>
      <c r="BD340" s="150"/>
      <c r="BE340" s="151"/>
      <c r="BF340" s="150"/>
      <c r="BG340" s="150"/>
      <c r="BH340" s="151"/>
      <c r="BI340" s="151"/>
      <c r="BJ340" s="150"/>
      <c r="BK340" s="150"/>
      <c r="BL340" s="148"/>
      <c r="BM340" s="150"/>
      <c r="BN340" s="151"/>
      <c r="BO340" s="150"/>
      <c r="BP340" s="150"/>
      <c r="BQ340" s="148"/>
      <c r="BR340" s="151"/>
      <c r="BS340" s="151"/>
      <c r="BT340" s="151"/>
      <c r="BU340" s="148"/>
      <c r="BV340" s="147"/>
      <c r="BW340" s="147"/>
      <c r="BX340" s="147"/>
      <c r="BY340" s="152"/>
      <c r="BZ340" s="156"/>
      <c r="CA340" s="147"/>
      <c r="CB340" s="153"/>
      <c r="CC340" s="132"/>
      <c r="CD340" s="147"/>
      <c r="CE340" s="147"/>
      <c r="CF340" s="154"/>
      <c r="CG340" s="132"/>
      <c r="CH340" s="132"/>
      <c r="CI340" s="132"/>
      <c r="CJ340" s="132"/>
      <c r="CK340" s="132"/>
      <c r="CL340" s="132"/>
      <c r="CM340" s="132"/>
      <c r="CN340" s="132"/>
      <c r="CO340" s="132"/>
      <c r="CP340" s="132"/>
      <c r="CQ340" s="132"/>
      <c r="CR340" s="132"/>
      <c r="CS340" s="132"/>
      <c r="CT340" s="132"/>
      <c r="CU340" s="132"/>
      <c r="CV340" s="132"/>
      <c r="CW340" s="132"/>
      <c r="CX340" s="132"/>
      <c r="CY340" s="132"/>
      <c r="CZ340" s="132"/>
      <c r="DA340" s="132"/>
      <c r="DB340" s="132"/>
      <c r="DC340" s="132"/>
      <c r="DD340" s="132"/>
      <c r="DE340" s="132"/>
      <c r="DF340" s="132"/>
      <c r="DG340" s="132"/>
      <c r="DH340" s="132"/>
      <c r="DI340" s="132"/>
      <c r="DJ340" s="132"/>
      <c r="DK340" s="132"/>
      <c r="DL340" s="132"/>
      <c r="DM340" s="132"/>
      <c r="DN340" s="132"/>
      <c r="DO340" s="132"/>
      <c r="DP340" s="132"/>
      <c r="DQ340" s="132"/>
      <c r="DR340" s="132"/>
      <c r="DS340" s="132"/>
      <c r="DT340" s="132"/>
      <c r="DU340" s="132"/>
      <c r="DV340" s="132"/>
      <c r="DW340" s="132"/>
      <c r="DX340" s="132"/>
      <c r="DY340" s="132"/>
      <c r="DZ340" s="132"/>
      <c r="EA340" s="132"/>
      <c r="EB340" s="132"/>
      <c r="EC340" s="132"/>
      <c r="ED340" s="132"/>
      <c r="EE340" s="132"/>
      <c r="EF340" s="132"/>
      <c r="EG340" s="132"/>
      <c r="EH340" s="132"/>
      <c r="EI340" s="132"/>
      <c r="EJ340" s="132"/>
      <c r="EK340" s="132"/>
      <c r="EL340" s="132"/>
      <c r="EM340" s="132"/>
      <c r="EN340" s="132"/>
      <c r="EO340" s="132"/>
      <c r="EP340" s="132"/>
      <c r="EQ340" s="132"/>
      <c r="ER340" s="132"/>
      <c r="ES340" s="132"/>
      <c r="ET340" s="132"/>
      <c r="EU340" s="132"/>
      <c r="EV340" s="132"/>
      <c r="EW340" s="132"/>
      <c r="EX340" s="132"/>
      <c r="EY340" s="132"/>
      <c r="EZ340" s="132"/>
      <c r="FA340" s="132"/>
      <c r="FB340" s="132"/>
      <c r="FC340" s="132"/>
      <c r="FD340" s="132"/>
      <c r="FE340" s="132"/>
      <c r="FF340" s="132"/>
      <c r="FG340" s="132"/>
      <c r="FH340" s="132"/>
      <c r="FI340" s="132"/>
      <c r="FJ340" s="132"/>
      <c r="FK340" s="132"/>
      <c r="FL340" s="132"/>
      <c r="FM340" s="132"/>
      <c r="FN340" s="132"/>
      <c r="FO340" s="132"/>
      <c r="FP340" s="132"/>
      <c r="FQ340" s="132"/>
      <c r="FR340" s="132"/>
      <c r="FS340" s="132"/>
      <c r="FT340" s="132"/>
      <c r="FU340" s="132"/>
      <c r="FV340" s="132"/>
      <c r="FW340" s="132"/>
      <c r="FX340" s="132"/>
      <c r="FY340" s="132"/>
      <c r="FZ340" s="132"/>
      <c r="GA340" s="132"/>
      <c r="GB340" s="132"/>
      <c r="GC340" s="132"/>
      <c r="GD340" s="132"/>
      <c r="GE340" s="132"/>
      <c r="GF340" s="132"/>
      <c r="GG340" s="132"/>
      <c r="GH340" s="132"/>
      <c r="GI340" s="132"/>
      <c r="GJ340" s="132"/>
      <c r="GK340" s="132"/>
      <c r="GL340" s="132"/>
      <c r="GM340" s="132"/>
      <c r="GN340" s="132"/>
      <c r="GO340" s="132"/>
      <c r="GP340" s="132"/>
      <c r="GQ340" s="132"/>
      <c r="GR340" s="132"/>
      <c r="GS340" s="132"/>
      <c r="GT340" s="132"/>
      <c r="GU340" s="132"/>
      <c r="GV340" s="132"/>
      <c r="GW340" s="132"/>
      <c r="GX340" s="132"/>
      <c r="GY340" s="132"/>
      <c r="GZ340" s="132"/>
      <c r="HA340" s="132"/>
      <c r="HB340" s="132"/>
      <c r="HC340" s="132"/>
      <c r="HD340" s="132"/>
      <c r="HE340" s="132"/>
      <c r="HF340" s="132"/>
      <c r="HG340" s="132"/>
      <c r="HH340" s="132"/>
      <c r="HI340" s="132"/>
      <c r="HJ340" s="132"/>
      <c r="HK340" s="132"/>
      <c r="HL340" s="132"/>
    </row>
    <row r="341" spans="2:220" s="135" customFormat="1">
      <c r="B341" s="146"/>
      <c r="C341" s="146"/>
      <c r="D341" s="146"/>
      <c r="E341" s="146"/>
      <c r="F341" s="146"/>
      <c r="G341" s="146"/>
      <c r="H341" s="146"/>
      <c r="I341" s="147"/>
      <c r="J341" s="148"/>
      <c r="K341" s="148"/>
      <c r="L341" s="148"/>
      <c r="M341" s="148"/>
      <c r="N341" s="147"/>
      <c r="O341" s="149"/>
      <c r="P341" s="149"/>
      <c r="Q341" s="149"/>
      <c r="R341" s="149"/>
      <c r="S341" s="149"/>
      <c r="T341" s="149"/>
      <c r="U341" s="149"/>
      <c r="V341" s="149"/>
      <c r="W341" s="146"/>
      <c r="X341" s="149"/>
      <c r="Y341" s="149"/>
      <c r="Z341" s="149"/>
      <c r="AA341" s="149"/>
      <c r="AB341" s="147"/>
      <c r="AC341" s="150"/>
      <c r="AD341" s="151"/>
      <c r="AE341" s="150"/>
      <c r="AF341" s="150"/>
      <c r="AG341" s="150"/>
      <c r="AH341" s="150"/>
      <c r="AI341" s="150"/>
      <c r="AJ341" s="150"/>
      <c r="AK341" s="150"/>
      <c r="AL341" s="150"/>
      <c r="AM341" s="150"/>
      <c r="AN341" s="150"/>
      <c r="AO341" s="151"/>
      <c r="AP341" s="150"/>
      <c r="AQ341" s="150"/>
      <c r="AR341" s="150"/>
      <c r="AS341" s="151"/>
      <c r="AT341" s="150"/>
      <c r="AU341" s="150"/>
      <c r="AV341" s="150"/>
      <c r="AW341" s="150"/>
      <c r="AX341" s="150"/>
      <c r="AY341" s="150"/>
      <c r="AZ341" s="151"/>
      <c r="BA341" s="150"/>
      <c r="BB341" s="150"/>
      <c r="BC341" s="150"/>
      <c r="BD341" s="150"/>
      <c r="BE341" s="151"/>
      <c r="BF341" s="150"/>
      <c r="BG341" s="150"/>
      <c r="BH341" s="151"/>
      <c r="BI341" s="151"/>
      <c r="BJ341" s="150"/>
      <c r="BK341" s="150"/>
      <c r="BL341" s="148"/>
      <c r="BM341" s="150"/>
      <c r="BN341" s="151"/>
      <c r="BO341" s="150"/>
      <c r="BP341" s="150"/>
      <c r="BQ341" s="148"/>
      <c r="BR341" s="151"/>
      <c r="BS341" s="151"/>
      <c r="BT341" s="151"/>
      <c r="BU341" s="148"/>
      <c r="BV341" s="147"/>
      <c r="BW341" s="147"/>
      <c r="BX341" s="147"/>
      <c r="BY341" s="152"/>
      <c r="BZ341" s="156"/>
      <c r="CA341" s="147"/>
      <c r="CB341" s="153"/>
      <c r="CC341" s="132"/>
      <c r="CD341" s="147"/>
      <c r="CE341" s="147"/>
      <c r="CF341" s="154"/>
      <c r="CG341" s="132"/>
      <c r="CH341" s="132"/>
      <c r="CI341" s="132"/>
      <c r="CJ341" s="132"/>
      <c r="CK341" s="132"/>
      <c r="CL341" s="132"/>
      <c r="CM341" s="132"/>
      <c r="CN341" s="132"/>
      <c r="CO341" s="132"/>
      <c r="CP341" s="132"/>
      <c r="CQ341" s="132"/>
      <c r="CR341" s="132"/>
      <c r="CS341" s="132"/>
      <c r="CT341" s="132"/>
      <c r="CU341" s="132"/>
      <c r="CV341" s="132"/>
      <c r="CW341" s="132"/>
      <c r="CX341" s="132"/>
      <c r="CY341" s="132"/>
      <c r="CZ341" s="132"/>
      <c r="DA341" s="132"/>
      <c r="DB341" s="132"/>
      <c r="DC341" s="132"/>
      <c r="DD341" s="132"/>
      <c r="DE341" s="132"/>
      <c r="DF341" s="132"/>
      <c r="DG341" s="132"/>
      <c r="DH341" s="132"/>
      <c r="DI341" s="132"/>
      <c r="DJ341" s="132"/>
      <c r="DK341" s="132"/>
      <c r="DL341" s="132"/>
      <c r="DM341" s="132"/>
      <c r="DN341" s="132"/>
      <c r="DO341" s="132"/>
      <c r="DP341" s="132"/>
      <c r="DQ341" s="132"/>
      <c r="DR341" s="132"/>
      <c r="DS341" s="132"/>
      <c r="DT341" s="132"/>
      <c r="DU341" s="132"/>
      <c r="DV341" s="132"/>
      <c r="DW341" s="132"/>
      <c r="DX341" s="132"/>
      <c r="DY341" s="132"/>
      <c r="DZ341" s="132"/>
      <c r="EA341" s="132"/>
      <c r="EB341" s="132"/>
      <c r="EC341" s="132"/>
      <c r="ED341" s="132"/>
      <c r="EE341" s="132"/>
      <c r="EF341" s="132"/>
      <c r="EG341" s="132"/>
      <c r="EH341" s="132"/>
      <c r="EI341" s="132"/>
      <c r="EJ341" s="132"/>
      <c r="EK341" s="132"/>
      <c r="EL341" s="132"/>
      <c r="EM341" s="132"/>
      <c r="EN341" s="132"/>
      <c r="EO341" s="132"/>
      <c r="EP341" s="132"/>
      <c r="EQ341" s="132"/>
      <c r="ER341" s="132"/>
      <c r="ES341" s="132"/>
      <c r="ET341" s="132"/>
      <c r="EU341" s="132"/>
      <c r="EV341" s="132"/>
      <c r="EW341" s="132"/>
      <c r="EX341" s="132"/>
      <c r="EY341" s="132"/>
      <c r="EZ341" s="132"/>
      <c r="FA341" s="132"/>
      <c r="FB341" s="132"/>
      <c r="FC341" s="132"/>
      <c r="FD341" s="132"/>
      <c r="FE341" s="132"/>
      <c r="FF341" s="132"/>
      <c r="FG341" s="132"/>
      <c r="FH341" s="132"/>
      <c r="FI341" s="132"/>
      <c r="FJ341" s="132"/>
      <c r="FK341" s="132"/>
      <c r="FL341" s="132"/>
      <c r="FM341" s="132"/>
      <c r="FN341" s="132"/>
      <c r="FO341" s="132"/>
      <c r="FP341" s="132"/>
      <c r="FQ341" s="132"/>
      <c r="FR341" s="132"/>
      <c r="FS341" s="132"/>
      <c r="FT341" s="132"/>
      <c r="FU341" s="132"/>
      <c r="FV341" s="132"/>
      <c r="FW341" s="132"/>
      <c r="FX341" s="132"/>
      <c r="FY341" s="132"/>
      <c r="FZ341" s="132"/>
      <c r="GA341" s="132"/>
      <c r="GB341" s="132"/>
      <c r="GC341" s="132"/>
      <c r="GD341" s="132"/>
      <c r="GE341" s="132"/>
      <c r="GF341" s="132"/>
      <c r="GG341" s="132"/>
      <c r="GH341" s="132"/>
      <c r="GI341" s="132"/>
      <c r="GJ341" s="132"/>
      <c r="GK341" s="132"/>
      <c r="GL341" s="132"/>
      <c r="GM341" s="132"/>
      <c r="GN341" s="132"/>
      <c r="GO341" s="132"/>
      <c r="GP341" s="132"/>
      <c r="GQ341" s="132"/>
      <c r="GR341" s="132"/>
      <c r="GS341" s="132"/>
      <c r="GT341" s="132"/>
      <c r="GU341" s="132"/>
      <c r="GV341" s="132"/>
      <c r="GW341" s="132"/>
      <c r="GX341" s="132"/>
      <c r="GY341" s="132"/>
      <c r="GZ341" s="132"/>
      <c r="HA341" s="132"/>
      <c r="HB341" s="132"/>
      <c r="HC341" s="132"/>
      <c r="HD341" s="132"/>
      <c r="HE341" s="132"/>
      <c r="HF341" s="132"/>
      <c r="HG341" s="132"/>
      <c r="HH341" s="132"/>
      <c r="HI341" s="132"/>
      <c r="HJ341" s="132"/>
      <c r="HK341" s="132"/>
      <c r="HL341" s="132"/>
    </row>
    <row r="342" spans="2:220" s="135" customFormat="1">
      <c r="B342" s="146"/>
      <c r="C342" s="146"/>
      <c r="D342" s="146"/>
      <c r="E342" s="146"/>
      <c r="F342" s="146"/>
      <c r="G342" s="146"/>
      <c r="H342" s="146"/>
      <c r="I342" s="147"/>
      <c r="J342" s="148"/>
      <c r="K342" s="148"/>
      <c r="L342" s="148"/>
      <c r="M342" s="148"/>
      <c r="N342" s="147"/>
      <c r="O342" s="149"/>
      <c r="P342" s="149"/>
      <c r="Q342" s="149"/>
      <c r="R342" s="149"/>
      <c r="S342" s="149"/>
      <c r="T342" s="149"/>
      <c r="U342" s="149"/>
      <c r="V342" s="149"/>
      <c r="W342" s="146"/>
      <c r="X342" s="149"/>
      <c r="Y342" s="149"/>
      <c r="Z342" s="149"/>
      <c r="AA342" s="149"/>
      <c r="AB342" s="147"/>
      <c r="AC342" s="150"/>
      <c r="AD342" s="151"/>
      <c r="AE342" s="150"/>
      <c r="AF342" s="150"/>
      <c r="AG342" s="150"/>
      <c r="AH342" s="150"/>
      <c r="AI342" s="150"/>
      <c r="AJ342" s="150"/>
      <c r="AK342" s="150"/>
      <c r="AL342" s="150"/>
      <c r="AM342" s="150"/>
      <c r="AN342" s="150"/>
      <c r="AO342" s="151"/>
      <c r="AP342" s="150"/>
      <c r="AQ342" s="150"/>
      <c r="AR342" s="150"/>
      <c r="AS342" s="151"/>
      <c r="AT342" s="150"/>
      <c r="AU342" s="150"/>
      <c r="AV342" s="150"/>
      <c r="AW342" s="150"/>
      <c r="AX342" s="150"/>
      <c r="AY342" s="150"/>
      <c r="AZ342" s="151"/>
      <c r="BA342" s="150"/>
      <c r="BB342" s="150"/>
      <c r="BC342" s="150"/>
      <c r="BD342" s="150"/>
      <c r="BE342" s="151"/>
      <c r="BF342" s="150"/>
      <c r="BG342" s="150"/>
      <c r="BH342" s="151"/>
      <c r="BI342" s="151"/>
      <c r="BJ342" s="150"/>
      <c r="BK342" s="150"/>
      <c r="BL342" s="148"/>
      <c r="BM342" s="150"/>
      <c r="BN342" s="151"/>
      <c r="BO342" s="150"/>
      <c r="BP342" s="150"/>
      <c r="BQ342" s="148"/>
      <c r="BR342" s="151"/>
      <c r="BS342" s="151"/>
      <c r="BT342" s="151"/>
      <c r="BU342" s="148"/>
      <c r="BV342" s="147"/>
      <c r="BW342" s="147"/>
      <c r="BX342" s="147"/>
      <c r="BY342" s="152"/>
      <c r="BZ342" s="156"/>
      <c r="CA342" s="147"/>
      <c r="CB342" s="153"/>
      <c r="CC342" s="132"/>
      <c r="CD342" s="147"/>
      <c r="CE342" s="147"/>
      <c r="CF342" s="154"/>
      <c r="CG342" s="132"/>
      <c r="CH342" s="132"/>
      <c r="CI342" s="132"/>
      <c r="CJ342" s="132"/>
      <c r="CK342" s="132"/>
      <c r="CL342" s="132"/>
      <c r="CM342" s="132"/>
      <c r="CN342" s="132"/>
      <c r="CO342" s="132"/>
      <c r="CP342" s="132"/>
      <c r="CQ342" s="132"/>
      <c r="CR342" s="132"/>
      <c r="CS342" s="132"/>
      <c r="CT342" s="132"/>
      <c r="CU342" s="132"/>
      <c r="CV342" s="132"/>
      <c r="CW342" s="132"/>
      <c r="CX342" s="132"/>
      <c r="CY342" s="132"/>
      <c r="CZ342" s="132"/>
      <c r="DA342" s="132"/>
      <c r="DB342" s="132"/>
      <c r="DC342" s="132"/>
      <c r="DD342" s="132"/>
      <c r="DE342" s="132"/>
      <c r="DF342" s="132"/>
      <c r="DG342" s="132"/>
      <c r="DH342" s="132"/>
      <c r="DI342" s="132"/>
      <c r="DJ342" s="132"/>
      <c r="DK342" s="132"/>
      <c r="DL342" s="132"/>
      <c r="DM342" s="132"/>
      <c r="DN342" s="132"/>
      <c r="DO342" s="132"/>
      <c r="DP342" s="132"/>
      <c r="DQ342" s="132"/>
      <c r="DR342" s="132"/>
      <c r="DS342" s="132"/>
      <c r="DT342" s="132"/>
      <c r="DU342" s="132"/>
      <c r="DV342" s="132"/>
      <c r="DW342" s="132"/>
      <c r="DX342" s="132"/>
      <c r="DY342" s="132"/>
      <c r="DZ342" s="132"/>
      <c r="EA342" s="132"/>
      <c r="EB342" s="132"/>
      <c r="EC342" s="132"/>
      <c r="ED342" s="132"/>
      <c r="EE342" s="132"/>
      <c r="EF342" s="132"/>
      <c r="EG342" s="132"/>
      <c r="EH342" s="132"/>
      <c r="EI342" s="132"/>
      <c r="EJ342" s="132"/>
      <c r="EK342" s="132"/>
      <c r="EL342" s="132"/>
      <c r="EM342" s="132"/>
      <c r="EN342" s="132"/>
      <c r="EO342" s="132"/>
      <c r="EP342" s="132"/>
      <c r="EQ342" s="132"/>
      <c r="ER342" s="132"/>
      <c r="ES342" s="132"/>
      <c r="ET342" s="132"/>
      <c r="EU342" s="132"/>
      <c r="EV342" s="132"/>
      <c r="EW342" s="132"/>
      <c r="EX342" s="132"/>
      <c r="EY342" s="132"/>
      <c r="EZ342" s="132"/>
      <c r="FA342" s="132"/>
      <c r="FB342" s="132"/>
      <c r="FC342" s="132"/>
      <c r="FD342" s="132"/>
      <c r="FE342" s="132"/>
      <c r="FF342" s="132"/>
      <c r="FG342" s="132"/>
      <c r="FH342" s="132"/>
      <c r="FI342" s="132"/>
      <c r="FJ342" s="132"/>
      <c r="FK342" s="132"/>
      <c r="FL342" s="132"/>
      <c r="FM342" s="132"/>
      <c r="FN342" s="132"/>
      <c r="FO342" s="132"/>
      <c r="FP342" s="132"/>
      <c r="FQ342" s="132"/>
      <c r="FR342" s="132"/>
      <c r="FS342" s="132"/>
      <c r="FT342" s="132"/>
      <c r="FU342" s="132"/>
      <c r="FV342" s="132"/>
      <c r="FW342" s="132"/>
      <c r="FX342" s="132"/>
      <c r="FY342" s="132"/>
      <c r="FZ342" s="132"/>
      <c r="GA342" s="132"/>
      <c r="GB342" s="132"/>
      <c r="GC342" s="132"/>
      <c r="GD342" s="132"/>
      <c r="GE342" s="132"/>
      <c r="GF342" s="132"/>
      <c r="GG342" s="132"/>
      <c r="GH342" s="132"/>
      <c r="GI342" s="132"/>
      <c r="GJ342" s="132"/>
      <c r="GK342" s="132"/>
      <c r="GL342" s="132"/>
      <c r="GM342" s="132"/>
      <c r="GN342" s="132"/>
      <c r="GO342" s="132"/>
      <c r="GP342" s="132"/>
      <c r="GQ342" s="132"/>
      <c r="GR342" s="132"/>
      <c r="GS342" s="132"/>
      <c r="GT342" s="132"/>
      <c r="GU342" s="132"/>
      <c r="GV342" s="132"/>
      <c r="GW342" s="132"/>
      <c r="GX342" s="132"/>
      <c r="GY342" s="132"/>
      <c r="GZ342" s="132"/>
      <c r="HA342" s="132"/>
      <c r="HB342" s="132"/>
      <c r="HC342" s="132"/>
      <c r="HD342" s="132"/>
      <c r="HE342" s="132"/>
      <c r="HF342" s="132"/>
      <c r="HG342" s="132"/>
      <c r="HH342" s="132"/>
      <c r="HI342" s="132"/>
      <c r="HJ342" s="132"/>
      <c r="HK342" s="132"/>
      <c r="HL342" s="132"/>
    </row>
    <row r="343" spans="2:220" s="135" customFormat="1">
      <c r="B343" s="146"/>
      <c r="C343" s="146"/>
      <c r="D343" s="146"/>
      <c r="E343" s="146"/>
      <c r="F343" s="146"/>
      <c r="G343" s="146"/>
      <c r="H343" s="146"/>
      <c r="I343" s="147"/>
      <c r="J343" s="148"/>
      <c r="K343" s="148"/>
      <c r="L343" s="148"/>
      <c r="M343" s="148"/>
      <c r="N343" s="147"/>
      <c r="O343" s="149"/>
      <c r="P343" s="149"/>
      <c r="Q343" s="149"/>
      <c r="R343" s="149"/>
      <c r="S343" s="149"/>
      <c r="T343" s="149"/>
      <c r="U343" s="149"/>
      <c r="V343" s="149"/>
      <c r="W343" s="146"/>
      <c r="X343" s="149"/>
      <c r="Y343" s="149"/>
      <c r="Z343" s="149"/>
      <c r="AA343" s="149"/>
      <c r="AB343" s="147"/>
      <c r="AC343" s="150"/>
      <c r="AD343" s="151"/>
      <c r="AE343" s="150"/>
      <c r="AF343" s="150"/>
      <c r="AG343" s="150"/>
      <c r="AH343" s="150"/>
      <c r="AI343" s="150"/>
      <c r="AJ343" s="150"/>
      <c r="AK343" s="150"/>
      <c r="AL343" s="150"/>
      <c r="AM343" s="150"/>
      <c r="AN343" s="150"/>
      <c r="AO343" s="151"/>
      <c r="AP343" s="150"/>
      <c r="AQ343" s="150"/>
      <c r="AR343" s="150"/>
      <c r="AS343" s="151"/>
      <c r="AT343" s="150"/>
      <c r="AU343" s="150"/>
      <c r="AV343" s="150"/>
      <c r="AW343" s="150"/>
      <c r="AX343" s="150"/>
      <c r="AY343" s="150"/>
      <c r="AZ343" s="151"/>
      <c r="BA343" s="150"/>
      <c r="BB343" s="150"/>
      <c r="BC343" s="150"/>
      <c r="BD343" s="150"/>
      <c r="BE343" s="151"/>
      <c r="BF343" s="150"/>
      <c r="BG343" s="150"/>
      <c r="BH343" s="151"/>
      <c r="BI343" s="151"/>
      <c r="BJ343" s="150"/>
      <c r="BK343" s="150"/>
      <c r="BL343" s="148"/>
      <c r="BM343" s="150"/>
      <c r="BN343" s="151"/>
      <c r="BO343" s="150"/>
      <c r="BP343" s="150"/>
      <c r="BQ343" s="148"/>
      <c r="BR343" s="151"/>
      <c r="BS343" s="151"/>
      <c r="BT343" s="151"/>
      <c r="BU343" s="148"/>
      <c r="BV343" s="147"/>
      <c r="BW343" s="147"/>
      <c r="BX343" s="147"/>
      <c r="BY343" s="152"/>
      <c r="BZ343" s="156"/>
      <c r="CA343" s="147"/>
      <c r="CB343" s="153"/>
      <c r="CC343" s="132"/>
      <c r="CD343" s="147"/>
      <c r="CE343" s="147"/>
      <c r="CF343" s="154"/>
      <c r="CG343" s="132"/>
      <c r="CH343" s="132"/>
      <c r="CI343" s="132"/>
      <c r="CJ343" s="132"/>
      <c r="CK343" s="132"/>
      <c r="CL343" s="132"/>
      <c r="CM343" s="132"/>
      <c r="CN343" s="132"/>
      <c r="CO343" s="132"/>
      <c r="CP343" s="132"/>
      <c r="CQ343" s="132"/>
      <c r="CR343" s="132"/>
      <c r="CS343" s="132"/>
      <c r="CT343" s="132"/>
      <c r="CU343" s="132"/>
      <c r="CV343" s="132"/>
      <c r="CW343" s="132"/>
      <c r="CX343" s="132"/>
      <c r="CY343" s="132"/>
      <c r="CZ343" s="132"/>
      <c r="DA343" s="132"/>
      <c r="DB343" s="132"/>
      <c r="DC343" s="132"/>
      <c r="DD343" s="132"/>
      <c r="DE343" s="132"/>
      <c r="DF343" s="132"/>
      <c r="DG343" s="132"/>
      <c r="DH343" s="132"/>
      <c r="DI343" s="132"/>
      <c r="DJ343" s="132"/>
      <c r="DK343" s="132"/>
      <c r="DL343" s="132"/>
      <c r="DM343" s="132"/>
      <c r="DN343" s="132"/>
      <c r="DO343" s="132"/>
      <c r="DP343" s="132"/>
      <c r="DQ343" s="132"/>
      <c r="DR343" s="132"/>
      <c r="DS343" s="132"/>
      <c r="DT343" s="132"/>
      <c r="DU343" s="132"/>
      <c r="DV343" s="132"/>
      <c r="DW343" s="132"/>
      <c r="DX343" s="132"/>
      <c r="DY343" s="132"/>
      <c r="DZ343" s="132"/>
      <c r="EA343" s="132"/>
      <c r="EB343" s="132"/>
      <c r="EC343" s="132"/>
      <c r="ED343" s="132"/>
      <c r="EE343" s="132"/>
      <c r="EF343" s="132"/>
      <c r="EG343" s="132"/>
      <c r="EH343" s="132"/>
      <c r="EI343" s="132"/>
      <c r="EJ343" s="132"/>
      <c r="EK343" s="132"/>
      <c r="EL343" s="132"/>
      <c r="EM343" s="132"/>
      <c r="EN343" s="132"/>
      <c r="EO343" s="132"/>
      <c r="EP343" s="132"/>
      <c r="EQ343" s="132"/>
      <c r="ER343" s="132"/>
      <c r="ES343" s="132"/>
      <c r="ET343" s="132"/>
      <c r="EU343" s="132"/>
      <c r="EV343" s="132"/>
      <c r="EW343" s="132"/>
      <c r="EX343" s="132"/>
      <c r="EY343" s="132"/>
      <c r="EZ343" s="132"/>
      <c r="FA343" s="132"/>
      <c r="FB343" s="132"/>
      <c r="FC343" s="132"/>
      <c r="FD343" s="132"/>
      <c r="FE343" s="132"/>
      <c r="FF343" s="132"/>
      <c r="FG343" s="132"/>
      <c r="FH343" s="132"/>
      <c r="FI343" s="132"/>
      <c r="FJ343" s="132"/>
      <c r="FK343" s="132"/>
      <c r="FL343" s="132"/>
      <c r="FM343" s="132"/>
      <c r="FN343" s="132"/>
      <c r="FO343" s="132"/>
      <c r="FP343" s="132"/>
      <c r="FQ343" s="132"/>
      <c r="FR343" s="132"/>
      <c r="FS343" s="132"/>
      <c r="FT343" s="132"/>
      <c r="FU343" s="132"/>
      <c r="FV343" s="132"/>
      <c r="FW343" s="132"/>
      <c r="FX343" s="132"/>
      <c r="FY343" s="132"/>
      <c r="FZ343" s="132"/>
      <c r="GA343" s="132"/>
      <c r="GB343" s="132"/>
      <c r="GC343" s="132"/>
      <c r="GD343" s="132"/>
      <c r="GE343" s="132"/>
      <c r="GF343" s="132"/>
      <c r="GG343" s="132"/>
      <c r="GH343" s="132"/>
      <c r="GI343" s="132"/>
      <c r="GJ343" s="132"/>
      <c r="GK343" s="132"/>
      <c r="GL343" s="132"/>
      <c r="GM343" s="132"/>
      <c r="GN343" s="132"/>
      <c r="GO343" s="132"/>
      <c r="GP343" s="132"/>
      <c r="GQ343" s="132"/>
      <c r="GR343" s="132"/>
      <c r="GS343" s="132"/>
      <c r="GT343" s="132"/>
      <c r="GU343" s="132"/>
      <c r="GV343" s="132"/>
      <c r="GW343" s="132"/>
      <c r="GX343" s="132"/>
      <c r="GY343" s="132"/>
      <c r="GZ343" s="132"/>
      <c r="HA343" s="132"/>
      <c r="HB343" s="132"/>
      <c r="HC343" s="132"/>
      <c r="HD343" s="132"/>
      <c r="HE343" s="132"/>
      <c r="HF343" s="132"/>
      <c r="HG343" s="132"/>
      <c r="HH343" s="132"/>
      <c r="HI343" s="132"/>
      <c r="HJ343" s="132"/>
      <c r="HK343" s="132"/>
      <c r="HL343" s="132"/>
    </row>
    <row r="344" spans="2:220" s="135" customFormat="1">
      <c r="B344" s="146"/>
      <c r="C344" s="146"/>
      <c r="D344" s="146"/>
      <c r="E344" s="146"/>
      <c r="F344" s="146"/>
      <c r="G344" s="146"/>
      <c r="H344" s="146"/>
      <c r="I344" s="147"/>
      <c r="J344" s="148"/>
      <c r="K344" s="148"/>
      <c r="L344" s="148"/>
      <c r="M344" s="148"/>
      <c r="N344" s="147"/>
      <c r="O344" s="149"/>
      <c r="P344" s="149"/>
      <c r="Q344" s="149"/>
      <c r="R344" s="149"/>
      <c r="S344" s="149"/>
      <c r="T344" s="149"/>
      <c r="U344" s="149"/>
      <c r="V344" s="149"/>
      <c r="W344" s="146"/>
      <c r="X344" s="149"/>
      <c r="Y344" s="149"/>
      <c r="Z344" s="149"/>
      <c r="AA344" s="149"/>
      <c r="AB344" s="147"/>
      <c r="AC344" s="150"/>
      <c r="AD344" s="151"/>
      <c r="AE344" s="150"/>
      <c r="AF344" s="150"/>
      <c r="AG344" s="150"/>
      <c r="AH344" s="150"/>
      <c r="AI344" s="150"/>
      <c r="AJ344" s="150"/>
      <c r="AK344" s="150"/>
      <c r="AL344" s="150"/>
      <c r="AM344" s="150"/>
      <c r="AN344" s="150"/>
      <c r="AO344" s="151"/>
      <c r="AP344" s="150"/>
      <c r="AQ344" s="150"/>
      <c r="AR344" s="150"/>
      <c r="AS344" s="151"/>
      <c r="AT344" s="150"/>
      <c r="AU344" s="150"/>
      <c r="AV344" s="150"/>
      <c r="AW344" s="150"/>
      <c r="AX344" s="150"/>
      <c r="AY344" s="150"/>
      <c r="AZ344" s="151"/>
      <c r="BA344" s="150"/>
      <c r="BB344" s="150"/>
      <c r="BC344" s="150"/>
      <c r="BD344" s="150"/>
      <c r="BE344" s="151"/>
      <c r="BF344" s="150"/>
      <c r="BG344" s="150"/>
      <c r="BH344" s="151"/>
      <c r="BI344" s="151"/>
      <c r="BJ344" s="150"/>
      <c r="BK344" s="150"/>
      <c r="BL344" s="148"/>
      <c r="BM344" s="150"/>
      <c r="BN344" s="151"/>
      <c r="BO344" s="150"/>
      <c r="BP344" s="150"/>
      <c r="BQ344" s="148"/>
      <c r="BR344" s="151"/>
      <c r="BS344" s="151"/>
      <c r="BT344" s="151"/>
      <c r="BU344" s="148"/>
      <c r="BV344" s="147"/>
      <c r="BW344" s="147"/>
      <c r="BX344" s="147"/>
      <c r="BY344" s="152"/>
      <c r="BZ344" s="156"/>
      <c r="CA344" s="147"/>
      <c r="CB344" s="153"/>
      <c r="CC344" s="132"/>
      <c r="CD344" s="147"/>
      <c r="CE344" s="147"/>
      <c r="CF344" s="154"/>
      <c r="CG344" s="132"/>
      <c r="CH344" s="132"/>
      <c r="CI344" s="132"/>
      <c r="CJ344" s="132"/>
      <c r="CK344" s="132"/>
      <c r="CL344" s="132"/>
      <c r="CM344" s="132"/>
      <c r="CN344" s="132"/>
      <c r="CO344" s="132"/>
      <c r="CP344" s="132"/>
      <c r="CQ344" s="132"/>
      <c r="CR344" s="132"/>
      <c r="CS344" s="132"/>
      <c r="CT344" s="132"/>
      <c r="CU344" s="132"/>
      <c r="CV344" s="132"/>
      <c r="CW344" s="132"/>
      <c r="CX344" s="132"/>
      <c r="CY344" s="132"/>
      <c r="CZ344" s="132"/>
      <c r="DA344" s="132"/>
      <c r="DB344" s="132"/>
      <c r="DC344" s="132"/>
      <c r="DD344" s="132"/>
      <c r="DE344" s="132"/>
      <c r="DF344" s="132"/>
      <c r="DG344" s="132"/>
      <c r="DH344" s="132"/>
      <c r="DI344" s="132"/>
      <c r="DJ344" s="132"/>
      <c r="DK344" s="132"/>
      <c r="DL344" s="132"/>
      <c r="DM344" s="132"/>
      <c r="DN344" s="132"/>
      <c r="DO344" s="132"/>
      <c r="DP344" s="132"/>
      <c r="DQ344" s="132"/>
      <c r="DR344" s="132"/>
      <c r="DS344" s="132"/>
      <c r="DT344" s="132"/>
      <c r="DU344" s="132"/>
      <c r="DV344" s="132"/>
      <c r="DW344" s="132"/>
      <c r="DX344" s="132"/>
      <c r="DY344" s="132"/>
      <c r="DZ344" s="132"/>
      <c r="EA344" s="132"/>
      <c r="EB344" s="132"/>
      <c r="EC344" s="132"/>
      <c r="ED344" s="132"/>
      <c r="EE344" s="132"/>
      <c r="EF344" s="132"/>
      <c r="EG344" s="132"/>
      <c r="EH344" s="132"/>
      <c r="EI344" s="132"/>
      <c r="EJ344" s="132"/>
      <c r="EK344" s="132"/>
      <c r="EL344" s="132"/>
      <c r="EM344" s="132"/>
      <c r="EN344" s="132"/>
      <c r="EO344" s="132"/>
      <c r="EP344" s="132"/>
      <c r="EQ344" s="132"/>
      <c r="ER344" s="132"/>
      <c r="ES344" s="132"/>
      <c r="ET344" s="132"/>
      <c r="EU344" s="132"/>
      <c r="EV344" s="132"/>
      <c r="EW344" s="132"/>
      <c r="EX344" s="132"/>
      <c r="EY344" s="132"/>
      <c r="EZ344" s="132"/>
      <c r="FA344" s="132"/>
      <c r="FB344" s="132"/>
      <c r="FC344" s="132"/>
      <c r="FD344" s="132"/>
      <c r="FE344" s="132"/>
      <c r="FF344" s="132"/>
      <c r="FG344" s="132"/>
      <c r="FH344" s="132"/>
      <c r="FI344" s="132"/>
      <c r="FJ344" s="132"/>
      <c r="FK344" s="132"/>
      <c r="FL344" s="132"/>
      <c r="FM344" s="132"/>
      <c r="FN344" s="132"/>
      <c r="FO344" s="132"/>
      <c r="FP344" s="132"/>
      <c r="FQ344" s="132"/>
      <c r="FR344" s="132"/>
      <c r="FS344" s="132"/>
      <c r="FT344" s="132"/>
      <c r="FU344" s="132"/>
      <c r="FV344" s="132"/>
      <c r="FW344" s="132"/>
      <c r="FX344" s="132"/>
      <c r="FY344" s="132"/>
      <c r="FZ344" s="132"/>
      <c r="GA344" s="132"/>
      <c r="GB344" s="132"/>
      <c r="GC344" s="132"/>
      <c r="GD344" s="132"/>
      <c r="GE344" s="132"/>
      <c r="GF344" s="132"/>
      <c r="GG344" s="132"/>
      <c r="GH344" s="132"/>
      <c r="GI344" s="132"/>
      <c r="GJ344" s="132"/>
      <c r="GK344" s="132"/>
      <c r="GL344" s="132"/>
      <c r="GM344" s="132"/>
      <c r="GN344" s="132"/>
      <c r="GO344" s="132"/>
      <c r="GP344" s="132"/>
      <c r="GQ344" s="132"/>
      <c r="GR344" s="132"/>
      <c r="GS344" s="132"/>
      <c r="GT344" s="132"/>
      <c r="GU344" s="132"/>
      <c r="GV344" s="132"/>
      <c r="GW344" s="132"/>
      <c r="GX344" s="132"/>
      <c r="GY344" s="132"/>
      <c r="GZ344" s="132"/>
      <c r="HA344" s="132"/>
      <c r="HB344" s="132"/>
      <c r="HC344" s="132"/>
      <c r="HD344" s="132"/>
      <c r="HE344" s="132"/>
      <c r="HF344" s="132"/>
      <c r="HG344" s="132"/>
      <c r="HH344" s="132"/>
      <c r="HI344" s="132"/>
      <c r="HJ344" s="132"/>
      <c r="HK344" s="132"/>
      <c r="HL344" s="132"/>
    </row>
    <row r="345" spans="2:220" s="135" customFormat="1">
      <c r="B345" s="146"/>
      <c r="C345" s="146"/>
      <c r="D345" s="146"/>
      <c r="E345" s="146"/>
      <c r="F345" s="146"/>
      <c r="G345" s="146"/>
      <c r="H345" s="146"/>
      <c r="I345" s="147"/>
      <c r="J345" s="148"/>
      <c r="K345" s="148"/>
      <c r="L345" s="148"/>
      <c r="M345" s="148"/>
      <c r="N345" s="147"/>
      <c r="O345" s="149"/>
      <c r="P345" s="149"/>
      <c r="Q345" s="149"/>
      <c r="R345" s="149"/>
      <c r="S345" s="149"/>
      <c r="T345" s="149"/>
      <c r="U345" s="149"/>
      <c r="V345" s="149"/>
      <c r="W345" s="146"/>
      <c r="X345" s="149"/>
      <c r="Y345" s="149"/>
      <c r="Z345" s="149"/>
      <c r="AA345" s="149"/>
      <c r="AB345" s="147"/>
      <c r="AC345" s="150"/>
      <c r="AD345" s="151"/>
      <c r="AE345" s="150"/>
      <c r="AF345" s="150"/>
      <c r="AG345" s="150"/>
      <c r="AH345" s="150"/>
      <c r="AI345" s="150"/>
      <c r="AJ345" s="150"/>
      <c r="AK345" s="150"/>
      <c r="AL345" s="150"/>
      <c r="AM345" s="150"/>
      <c r="AN345" s="150"/>
      <c r="AO345" s="151"/>
      <c r="AP345" s="150"/>
      <c r="AQ345" s="150"/>
      <c r="AR345" s="150"/>
      <c r="AS345" s="151"/>
      <c r="AT345" s="150"/>
      <c r="AU345" s="150"/>
      <c r="AV345" s="150"/>
      <c r="AW345" s="150"/>
      <c r="AX345" s="150"/>
      <c r="AY345" s="150"/>
      <c r="AZ345" s="151"/>
      <c r="BA345" s="150"/>
      <c r="BB345" s="150"/>
      <c r="BC345" s="150"/>
      <c r="BD345" s="150"/>
      <c r="BE345" s="151"/>
      <c r="BF345" s="150"/>
      <c r="BG345" s="150"/>
      <c r="BH345" s="151"/>
      <c r="BI345" s="151"/>
      <c r="BJ345" s="150"/>
      <c r="BK345" s="150"/>
      <c r="BL345" s="148"/>
      <c r="BM345" s="150"/>
      <c r="BN345" s="151"/>
      <c r="BO345" s="150"/>
      <c r="BP345" s="150"/>
      <c r="BQ345" s="148"/>
      <c r="BR345" s="151"/>
      <c r="BS345" s="151"/>
      <c r="BT345" s="151"/>
      <c r="BU345" s="148"/>
      <c r="BV345" s="147"/>
      <c r="BW345" s="147"/>
      <c r="BX345" s="147"/>
      <c r="BY345" s="152"/>
      <c r="BZ345" s="156"/>
      <c r="CA345" s="147"/>
      <c r="CB345" s="153"/>
      <c r="CC345" s="132"/>
      <c r="CD345" s="147"/>
      <c r="CE345" s="147"/>
      <c r="CF345" s="154"/>
      <c r="CG345" s="132"/>
      <c r="CH345" s="132"/>
      <c r="CI345" s="132"/>
      <c r="CJ345" s="132"/>
      <c r="CK345" s="132"/>
      <c r="CL345" s="132"/>
      <c r="CM345" s="132"/>
      <c r="CN345" s="132"/>
      <c r="CO345" s="132"/>
      <c r="CP345" s="132"/>
      <c r="CQ345" s="132"/>
      <c r="CR345" s="132"/>
      <c r="CS345" s="132"/>
      <c r="CT345" s="132"/>
      <c r="CU345" s="132"/>
      <c r="CV345" s="132"/>
      <c r="CW345" s="132"/>
      <c r="CX345" s="132"/>
      <c r="CY345" s="132"/>
      <c r="CZ345" s="132"/>
      <c r="DA345" s="132"/>
      <c r="DB345" s="132"/>
      <c r="DC345" s="132"/>
      <c r="DD345" s="132"/>
      <c r="DE345" s="132"/>
      <c r="DF345" s="132"/>
      <c r="DG345" s="132"/>
      <c r="DH345" s="132"/>
      <c r="DI345" s="132"/>
      <c r="DJ345" s="132"/>
      <c r="DK345" s="132"/>
      <c r="DL345" s="132"/>
      <c r="DM345" s="132"/>
      <c r="DN345" s="132"/>
      <c r="DO345" s="132"/>
      <c r="DP345" s="132"/>
      <c r="DQ345" s="132"/>
      <c r="DR345" s="132"/>
      <c r="DS345" s="132"/>
      <c r="DT345" s="132"/>
      <c r="DU345" s="132"/>
      <c r="DV345" s="132"/>
      <c r="DW345" s="132"/>
      <c r="DX345" s="132"/>
      <c r="DY345" s="132"/>
      <c r="DZ345" s="132"/>
      <c r="EA345" s="132"/>
      <c r="EB345" s="132"/>
      <c r="EC345" s="132"/>
      <c r="ED345" s="132"/>
      <c r="EE345" s="132"/>
      <c r="EF345" s="132"/>
      <c r="EG345" s="132"/>
      <c r="EH345" s="132"/>
      <c r="EI345" s="132"/>
      <c r="EJ345" s="132"/>
      <c r="EK345" s="132"/>
      <c r="EL345" s="132"/>
      <c r="EM345" s="132"/>
      <c r="EN345" s="132"/>
      <c r="EO345" s="132"/>
      <c r="EP345" s="132"/>
      <c r="EQ345" s="132"/>
      <c r="ER345" s="132"/>
      <c r="ES345" s="132"/>
      <c r="ET345" s="132"/>
      <c r="EU345" s="132"/>
      <c r="EV345" s="132"/>
      <c r="EW345" s="132"/>
      <c r="EX345" s="132"/>
      <c r="EY345" s="132"/>
      <c r="EZ345" s="132"/>
      <c r="FA345" s="132"/>
      <c r="FB345" s="132"/>
      <c r="FC345" s="132"/>
      <c r="FD345" s="132"/>
      <c r="FE345" s="132"/>
      <c r="FF345" s="132"/>
      <c r="FG345" s="132"/>
      <c r="FH345" s="132"/>
      <c r="FI345" s="132"/>
      <c r="FJ345" s="132"/>
      <c r="FK345" s="132"/>
      <c r="FL345" s="132"/>
      <c r="FM345" s="132"/>
      <c r="FN345" s="132"/>
      <c r="FO345" s="132"/>
      <c r="FP345" s="132"/>
      <c r="FQ345" s="132"/>
      <c r="FR345" s="132"/>
      <c r="FS345" s="132"/>
      <c r="FT345" s="132"/>
      <c r="FU345" s="132"/>
      <c r="FV345" s="132"/>
      <c r="FW345" s="132"/>
      <c r="FX345" s="132"/>
      <c r="FY345" s="132"/>
      <c r="FZ345" s="132"/>
      <c r="GA345" s="132"/>
      <c r="GB345" s="132"/>
      <c r="GC345" s="132"/>
      <c r="GD345" s="132"/>
      <c r="GE345" s="132"/>
      <c r="GF345" s="132"/>
      <c r="GG345" s="132"/>
      <c r="GH345" s="132"/>
      <c r="GI345" s="132"/>
      <c r="GJ345" s="132"/>
      <c r="GK345" s="132"/>
      <c r="GL345" s="132"/>
      <c r="GM345" s="132"/>
      <c r="GN345" s="132"/>
      <c r="GO345" s="132"/>
      <c r="GP345" s="132"/>
      <c r="GQ345" s="132"/>
      <c r="GR345" s="132"/>
      <c r="GS345" s="132"/>
      <c r="GT345" s="132"/>
      <c r="GU345" s="132"/>
      <c r="GV345" s="132"/>
      <c r="GW345" s="132"/>
      <c r="GX345" s="132"/>
      <c r="GY345" s="132"/>
      <c r="GZ345" s="132"/>
      <c r="HA345" s="132"/>
      <c r="HB345" s="132"/>
      <c r="HC345" s="132"/>
      <c r="HD345" s="132"/>
      <c r="HE345" s="132"/>
      <c r="HF345" s="132"/>
      <c r="HG345" s="132"/>
      <c r="HH345" s="132"/>
      <c r="HI345" s="132"/>
      <c r="HJ345" s="132"/>
      <c r="HK345" s="132"/>
      <c r="HL345" s="132"/>
    </row>
    <row r="346" spans="2:220" s="135" customFormat="1">
      <c r="B346" s="146"/>
      <c r="C346" s="146"/>
      <c r="D346" s="146"/>
      <c r="E346" s="146"/>
      <c r="F346" s="146"/>
      <c r="G346" s="146"/>
      <c r="H346" s="146"/>
      <c r="I346" s="147"/>
      <c r="J346" s="148"/>
      <c r="K346" s="148"/>
      <c r="L346" s="148"/>
      <c r="M346" s="148"/>
      <c r="N346" s="147"/>
      <c r="O346" s="149"/>
      <c r="P346" s="149"/>
      <c r="Q346" s="149"/>
      <c r="R346" s="149"/>
      <c r="S346" s="149"/>
      <c r="T346" s="149"/>
      <c r="U346" s="149"/>
      <c r="V346" s="149"/>
      <c r="W346" s="146"/>
      <c r="X346" s="149"/>
      <c r="Y346" s="149"/>
      <c r="Z346" s="149"/>
      <c r="AA346" s="149"/>
      <c r="AB346" s="147"/>
      <c r="AC346" s="150"/>
      <c r="AD346" s="151"/>
      <c r="AE346" s="150"/>
      <c r="AF346" s="150"/>
      <c r="AG346" s="150"/>
      <c r="AH346" s="150"/>
      <c r="AI346" s="150"/>
      <c r="AJ346" s="150"/>
      <c r="AK346" s="150"/>
      <c r="AL346" s="150"/>
      <c r="AM346" s="150"/>
      <c r="AN346" s="150"/>
      <c r="AO346" s="151"/>
      <c r="AP346" s="150"/>
      <c r="AQ346" s="150"/>
      <c r="AR346" s="150"/>
      <c r="AS346" s="151"/>
      <c r="AT346" s="150"/>
      <c r="AU346" s="150"/>
      <c r="AV346" s="150"/>
      <c r="AW346" s="150"/>
      <c r="AX346" s="150"/>
      <c r="AY346" s="150"/>
      <c r="AZ346" s="151"/>
      <c r="BA346" s="150"/>
      <c r="BB346" s="150"/>
      <c r="BC346" s="150"/>
      <c r="BD346" s="150"/>
      <c r="BE346" s="151"/>
      <c r="BF346" s="150"/>
      <c r="BG346" s="150"/>
      <c r="BH346" s="151"/>
      <c r="BI346" s="151"/>
      <c r="BJ346" s="150"/>
      <c r="BK346" s="150"/>
      <c r="BL346" s="148"/>
      <c r="BM346" s="150"/>
      <c r="BN346" s="151"/>
      <c r="BO346" s="150"/>
      <c r="BP346" s="150"/>
      <c r="BQ346" s="148"/>
      <c r="BR346" s="151"/>
      <c r="BS346" s="151"/>
      <c r="BT346" s="151"/>
      <c r="BU346" s="148"/>
      <c r="BV346" s="147"/>
      <c r="BW346" s="147"/>
      <c r="BX346" s="147"/>
      <c r="BY346" s="152"/>
      <c r="BZ346" s="156"/>
      <c r="CA346" s="147"/>
      <c r="CB346" s="153"/>
      <c r="CC346" s="132"/>
      <c r="CD346" s="147"/>
      <c r="CE346" s="147"/>
      <c r="CF346" s="154"/>
      <c r="CG346" s="132"/>
      <c r="CH346" s="132"/>
      <c r="CI346" s="132"/>
      <c r="CJ346" s="132"/>
      <c r="CK346" s="132"/>
      <c r="CL346" s="132"/>
      <c r="CM346" s="132"/>
      <c r="CN346" s="132"/>
      <c r="CO346" s="132"/>
      <c r="CP346" s="132"/>
      <c r="CQ346" s="132"/>
      <c r="CR346" s="132"/>
      <c r="CS346" s="132"/>
      <c r="CT346" s="132"/>
      <c r="CU346" s="132"/>
      <c r="CV346" s="132"/>
      <c r="CW346" s="132"/>
      <c r="CX346" s="132"/>
      <c r="CY346" s="132"/>
      <c r="CZ346" s="132"/>
      <c r="DA346" s="132"/>
      <c r="DB346" s="132"/>
      <c r="DC346" s="132"/>
      <c r="DD346" s="132"/>
      <c r="DE346" s="132"/>
      <c r="DF346" s="132"/>
      <c r="DG346" s="132"/>
      <c r="DH346" s="132"/>
      <c r="DI346" s="132"/>
      <c r="DJ346" s="132"/>
      <c r="DK346" s="132"/>
      <c r="DL346" s="132"/>
      <c r="DM346" s="132"/>
      <c r="DN346" s="132"/>
      <c r="DO346" s="132"/>
      <c r="DP346" s="132"/>
      <c r="DQ346" s="132"/>
      <c r="DR346" s="132"/>
      <c r="DS346" s="132"/>
      <c r="DT346" s="132"/>
      <c r="DU346" s="132"/>
      <c r="DV346" s="132"/>
      <c r="DW346" s="132"/>
      <c r="DX346" s="132"/>
      <c r="DY346" s="132"/>
      <c r="DZ346" s="132"/>
      <c r="EA346" s="132"/>
      <c r="EB346" s="132"/>
      <c r="EC346" s="132"/>
      <c r="ED346" s="132"/>
      <c r="EE346" s="132"/>
      <c r="EF346" s="132"/>
      <c r="EG346" s="132"/>
      <c r="EH346" s="132"/>
      <c r="EI346" s="132"/>
      <c r="EJ346" s="132"/>
      <c r="EK346" s="132"/>
      <c r="EL346" s="132"/>
      <c r="EM346" s="132"/>
      <c r="EN346" s="132"/>
      <c r="EO346" s="132"/>
      <c r="EP346" s="132"/>
      <c r="EQ346" s="132"/>
      <c r="ER346" s="132"/>
      <c r="ES346" s="132"/>
      <c r="ET346" s="132"/>
      <c r="EU346" s="132"/>
      <c r="EV346" s="132"/>
      <c r="EW346" s="132"/>
      <c r="EX346" s="132"/>
      <c r="EY346" s="132"/>
      <c r="EZ346" s="132"/>
      <c r="FA346" s="132"/>
      <c r="FB346" s="132"/>
      <c r="FC346" s="132"/>
      <c r="FD346" s="132"/>
      <c r="FE346" s="132"/>
      <c r="FF346" s="132"/>
      <c r="FG346" s="132"/>
      <c r="FH346" s="132"/>
      <c r="FI346" s="132"/>
      <c r="FJ346" s="132"/>
      <c r="FK346" s="132"/>
      <c r="FL346" s="132"/>
      <c r="FM346" s="132"/>
      <c r="FN346" s="132"/>
      <c r="FO346" s="132"/>
      <c r="FP346" s="132"/>
      <c r="FQ346" s="132"/>
      <c r="FR346" s="132"/>
      <c r="FS346" s="132"/>
      <c r="FT346" s="132"/>
      <c r="FU346" s="132"/>
      <c r="FV346" s="132"/>
      <c r="FW346" s="132"/>
      <c r="FX346" s="132"/>
      <c r="FY346" s="132"/>
      <c r="FZ346" s="132"/>
      <c r="GA346" s="132"/>
      <c r="GB346" s="132"/>
      <c r="GC346" s="132"/>
      <c r="GD346" s="132"/>
      <c r="GE346" s="132"/>
      <c r="GF346" s="132"/>
      <c r="GG346" s="132"/>
      <c r="GH346" s="132"/>
      <c r="GI346" s="132"/>
      <c r="GJ346" s="132"/>
      <c r="GK346" s="132"/>
      <c r="GL346" s="132"/>
      <c r="GM346" s="132"/>
      <c r="GN346" s="132"/>
      <c r="GO346" s="132"/>
      <c r="GP346" s="132"/>
      <c r="GQ346" s="132"/>
      <c r="GR346" s="132"/>
      <c r="GS346" s="132"/>
      <c r="GT346" s="132"/>
      <c r="GU346" s="132"/>
      <c r="GV346" s="132"/>
      <c r="GW346" s="132"/>
      <c r="GX346" s="132"/>
      <c r="GY346" s="132"/>
      <c r="GZ346" s="132"/>
      <c r="HA346" s="132"/>
      <c r="HB346" s="132"/>
      <c r="HC346" s="132"/>
      <c r="HD346" s="132"/>
      <c r="HE346" s="132"/>
      <c r="HF346" s="132"/>
      <c r="HG346" s="132"/>
      <c r="HH346" s="132"/>
      <c r="HI346" s="132"/>
      <c r="HJ346" s="132"/>
      <c r="HK346" s="132"/>
      <c r="HL346" s="132"/>
    </row>
    <row r="347" spans="2:220" s="135" customFormat="1">
      <c r="B347" s="146"/>
      <c r="C347" s="146"/>
      <c r="D347" s="146"/>
      <c r="E347" s="146"/>
      <c r="F347" s="146"/>
      <c r="G347" s="146"/>
      <c r="H347" s="146"/>
      <c r="I347" s="147"/>
      <c r="J347" s="148"/>
      <c r="K347" s="148"/>
      <c r="L347" s="148"/>
      <c r="M347" s="148"/>
      <c r="N347" s="147"/>
      <c r="O347" s="149"/>
      <c r="P347" s="149"/>
      <c r="Q347" s="149"/>
      <c r="R347" s="149"/>
      <c r="S347" s="149"/>
      <c r="T347" s="149"/>
      <c r="U347" s="149"/>
      <c r="V347" s="149"/>
      <c r="W347" s="146"/>
      <c r="X347" s="149"/>
      <c r="Y347" s="149"/>
      <c r="Z347" s="149"/>
      <c r="AA347" s="149"/>
      <c r="AB347" s="147"/>
      <c r="AC347" s="150"/>
      <c r="AD347" s="151"/>
      <c r="AE347" s="150"/>
      <c r="AF347" s="150"/>
      <c r="AG347" s="150"/>
      <c r="AH347" s="150"/>
      <c r="AI347" s="150"/>
      <c r="AJ347" s="150"/>
      <c r="AK347" s="150"/>
      <c r="AL347" s="150"/>
      <c r="AM347" s="150"/>
      <c r="AN347" s="150"/>
      <c r="AO347" s="151"/>
      <c r="AP347" s="150"/>
      <c r="AQ347" s="150"/>
      <c r="AR347" s="150"/>
      <c r="AS347" s="151"/>
      <c r="AT347" s="150"/>
      <c r="AU347" s="150"/>
      <c r="AV347" s="150"/>
      <c r="AW347" s="150"/>
      <c r="AX347" s="150"/>
      <c r="AY347" s="150"/>
      <c r="AZ347" s="151"/>
      <c r="BA347" s="150"/>
      <c r="BB347" s="150"/>
      <c r="BC347" s="150"/>
      <c r="BD347" s="150"/>
      <c r="BE347" s="151"/>
      <c r="BF347" s="150"/>
      <c r="BG347" s="150"/>
      <c r="BH347" s="151"/>
      <c r="BI347" s="151"/>
      <c r="BJ347" s="150"/>
      <c r="BK347" s="150"/>
      <c r="BL347" s="148"/>
      <c r="BM347" s="150"/>
      <c r="BN347" s="151"/>
      <c r="BO347" s="150"/>
      <c r="BP347" s="150"/>
      <c r="BQ347" s="148"/>
      <c r="BR347" s="151"/>
      <c r="BS347" s="151"/>
      <c r="BT347" s="151"/>
      <c r="BU347" s="148"/>
      <c r="BV347" s="147"/>
      <c r="BW347" s="147"/>
      <c r="BX347" s="147"/>
      <c r="BY347" s="152"/>
      <c r="BZ347" s="156"/>
      <c r="CA347" s="147"/>
      <c r="CB347" s="153"/>
      <c r="CC347" s="132"/>
      <c r="CD347" s="147"/>
      <c r="CE347" s="147"/>
      <c r="CF347" s="154"/>
      <c r="CG347" s="132"/>
      <c r="CH347" s="132"/>
      <c r="CI347" s="132"/>
      <c r="CJ347" s="132"/>
      <c r="CK347" s="132"/>
      <c r="CL347" s="132"/>
      <c r="CM347" s="132"/>
      <c r="CN347" s="132"/>
      <c r="CO347" s="132"/>
      <c r="CP347" s="132"/>
      <c r="CQ347" s="132"/>
      <c r="CR347" s="132"/>
      <c r="CS347" s="132"/>
      <c r="CT347" s="132"/>
      <c r="CU347" s="132"/>
      <c r="CV347" s="132"/>
      <c r="CW347" s="132"/>
      <c r="CX347" s="132"/>
      <c r="CY347" s="132"/>
      <c r="CZ347" s="132"/>
      <c r="DA347" s="132"/>
      <c r="DB347" s="132"/>
      <c r="DC347" s="132"/>
      <c r="DD347" s="132"/>
      <c r="DE347" s="132"/>
      <c r="DF347" s="132"/>
      <c r="DG347" s="132"/>
      <c r="DH347" s="132"/>
      <c r="DI347" s="132"/>
      <c r="DJ347" s="132"/>
      <c r="DK347" s="132"/>
      <c r="DL347" s="132"/>
      <c r="DM347" s="132"/>
      <c r="DN347" s="132"/>
      <c r="DO347" s="132"/>
      <c r="DP347" s="132"/>
      <c r="DQ347" s="132"/>
      <c r="DR347" s="132"/>
      <c r="DS347" s="132"/>
      <c r="DT347" s="132"/>
      <c r="DU347" s="132"/>
      <c r="DV347" s="132"/>
      <c r="DW347" s="132"/>
      <c r="DX347" s="132"/>
      <c r="DY347" s="132"/>
      <c r="DZ347" s="132"/>
      <c r="EA347" s="132"/>
      <c r="EB347" s="132"/>
      <c r="EC347" s="132"/>
      <c r="ED347" s="132"/>
      <c r="EE347" s="132"/>
      <c r="EF347" s="132"/>
      <c r="EG347" s="132"/>
      <c r="EH347" s="132"/>
      <c r="EI347" s="132"/>
      <c r="EJ347" s="132"/>
      <c r="EK347" s="132"/>
      <c r="EL347" s="132"/>
      <c r="EM347" s="132"/>
      <c r="EN347" s="132"/>
      <c r="EO347" s="132"/>
      <c r="EP347" s="132"/>
      <c r="EQ347" s="132"/>
      <c r="ER347" s="132"/>
      <c r="ES347" s="132"/>
      <c r="ET347" s="132"/>
      <c r="EU347" s="132"/>
      <c r="EV347" s="132"/>
      <c r="EW347" s="132"/>
      <c r="EX347" s="132"/>
      <c r="EY347" s="132"/>
      <c r="EZ347" s="132"/>
      <c r="FA347" s="132"/>
      <c r="FB347" s="132"/>
      <c r="FC347" s="132"/>
      <c r="FD347" s="132"/>
      <c r="FE347" s="132"/>
      <c r="FF347" s="132"/>
      <c r="FG347" s="132"/>
      <c r="FH347" s="132"/>
      <c r="FI347" s="132"/>
      <c r="FJ347" s="132"/>
      <c r="FK347" s="132"/>
      <c r="FL347" s="132"/>
      <c r="FM347" s="132"/>
      <c r="FN347" s="132"/>
      <c r="FO347" s="132"/>
      <c r="FP347" s="132"/>
      <c r="FQ347" s="132"/>
      <c r="FR347" s="132"/>
      <c r="FS347" s="132"/>
      <c r="FT347" s="132"/>
      <c r="FU347" s="132"/>
      <c r="FV347" s="132"/>
      <c r="FW347" s="132"/>
      <c r="FX347" s="132"/>
      <c r="FY347" s="132"/>
      <c r="FZ347" s="132"/>
      <c r="GA347" s="132"/>
      <c r="GB347" s="132"/>
      <c r="GC347" s="132"/>
      <c r="GD347" s="132"/>
      <c r="GE347" s="132"/>
      <c r="GF347" s="132"/>
      <c r="GG347" s="132"/>
      <c r="GH347" s="132"/>
      <c r="GI347" s="132"/>
      <c r="GJ347" s="132"/>
      <c r="GK347" s="132"/>
      <c r="GL347" s="132"/>
      <c r="GM347" s="132"/>
      <c r="GN347" s="132"/>
      <c r="GO347" s="132"/>
      <c r="GP347" s="132"/>
      <c r="GQ347" s="132"/>
      <c r="GR347" s="132"/>
      <c r="GS347" s="132"/>
      <c r="GT347" s="132"/>
      <c r="GU347" s="132"/>
      <c r="GV347" s="132"/>
      <c r="GW347" s="132"/>
      <c r="GX347" s="132"/>
      <c r="GY347" s="132"/>
      <c r="GZ347" s="132"/>
      <c r="HA347" s="132"/>
      <c r="HB347" s="132"/>
      <c r="HC347" s="132"/>
      <c r="HD347" s="132"/>
      <c r="HE347" s="132"/>
      <c r="HF347" s="132"/>
      <c r="HG347" s="132"/>
      <c r="HH347" s="132"/>
      <c r="HI347" s="132"/>
      <c r="HJ347" s="132"/>
      <c r="HK347" s="132"/>
      <c r="HL347" s="132"/>
    </row>
    <row r="348" spans="2:220" s="135" customFormat="1">
      <c r="B348" s="146"/>
      <c r="C348" s="146"/>
      <c r="D348" s="146"/>
      <c r="E348" s="146"/>
      <c r="F348" s="146"/>
      <c r="G348" s="146"/>
      <c r="H348" s="146"/>
      <c r="I348" s="147"/>
      <c r="J348" s="148"/>
      <c r="K348" s="148"/>
      <c r="L348" s="148"/>
      <c r="M348" s="148"/>
      <c r="N348" s="147"/>
      <c r="O348" s="149"/>
      <c r="P348" s="149"/>
      <c r="Q348" s="149"/>
      <c r="R348" s="149"/>
      <c r="S348" s="149"/>
      <c r="T348" s="149"/>
      <c r="U348" s="149"/>
      <c r="V348" s="149"/>
      <c r="W348" s="146"/>
      <c r="X348" s="149"/>
      <c r="Y348" s="149"/>
      <c r="Z348" s="149"/>
      <c r="AA348" s="149"/>
      <c r="AB348" s="147"/>
      <c r="AC348" s="150"/>
      <c r="AD348" s="151"/>
      <c r="AE348" s="150"/>
      <c r="AF348" s="150"/>
      <c r="AG348" s="150"/>
      <c r="AH348" s="150"/>
      <c r="AI348" s="150"/>
      <c r="AJ348" s="150"/>
      <c r="AK348" s="150"/>
      <c r="AL348" s="150"/>
      <c r="AM348" s="150"/>
      <c r="AN348" s="150"/>
      <c r="AO348" s="151"/>
      <c r="AP348" s="150"/>
      <c r="AQ348" s="150"/>
      <c r="AR348" s="150"/>
      <c r="AS348" s="151"/>
      <c r="AT348" s="150"/>
      <c r="AU348" s="150"/>
      <c r="AV348" s="150"/>
      <c r="AW348" s="150"/>
      <c r="AX348" s="150"/>
      <c r="AY348" s="150"/>
      <c r="AZ348" s="151"/>
      <c r="BA348" s="150"/>
      <c r="BB348" s="150"/>
      <c r="BC348" s="150"/>
      <c r="BD348" s="150"/>
      <c r="BE348" s="151"/>
      <c r="BF348" s="150"/>
      <c r="BG348" s="150"/>
      <c r="BH348" s="151"/>
      <c r="BI348" s="151"/>
      <c r="BJ348" s="150"/>
      <c r="BK348" s="150"/>
      <c r="BL348" s="148"/>
      <c r="BM348" s="150"/>
      <c r="BN348" s="151"/>
      <c r="BO348" s="150"/>
      <c r="BP348" s="150"/>
      <c r="BQ348" s="148"/>
      <c r="BR348" s="151"/>
      <c r="BS348" s="151"/>
      <c r="BT348" s="151"/>
      <c r="BU348" s="148"/>
      <c r="BV348" s="147"/>
      <c r="BW348" s="147"/>
      <c r="BX348" s="147"/>
      <c r="BY348" s="152"/>
      <c r="BZ348" s="156"/>
      <c r="CA348" s="147"/>
      <c r="CB348" s="153"/>
      <c r="CC348" s="132"/>
      <c r="CD348" s="147"/>
      <c r="CE348" s="147"/>
      <c r="CF348" s="154"/>
      <c r="CG348" s="132"/>
      <c r="CH348" s="132"/>
      <c r="CI348" s="132"/>
      <c r="CJ348" s="132"/>
      <c r="CK348" s="132"/>
      <c r="CL348" s="132"/>
      <c r="CM348" s="132"/>
      <c r="CN348" s="132"/>
      <c r="CO348" s="132"/>
      <c r="CP348" s="132"/>
      <c r="CQ348" s="132"/>
      <c r="CR348" s="132"/>
      <c r="CS348" s="132"/>
      <c r="CT348" s="132"/>
      <c r="CU348" s="132"/>
      <c r="CV348" s="132"/>
      <c r="CW348" s="132"/>
      <c r="CX348" s="132"/>
      <c r="CY348" s="132"/>
      <c r="CZ348" s="132"/>
      <c r="DA348" s="132"/>
      <c r="DB348" s="132"/>
      <c r="DC348" s="132"/>
      <c r="DD348" s="132"/>
      <c r="DE348" s="132"/>
      <c r="DF348" s="132"/>
      <c r="DG348" s="132"/>
      <c r="DH348" s="132"/>
      <c r="DI348" s="132"/>
      <c r="DJ348" s="132"/>
      <c r="DK348" s="132"/>
      <c r="DL348" s="132"/>
      <c r="DM348" s="132"/>
      <c r="DN348" s="132"/>
      <c r="DO348" s="132"/>
      <c r="DP348" s="132"/>
      <c r="DQ348" s="132"/>
      <c r="DR348" s="132"/>
      <c r="DS348" s="132"/>
      <c r="DT348" s="132"/>
      <c r="DU348" s="132"/>
      <c r="DV348" s="132"/>
      <c r="DW348" s="132"/>
      <c r="DX348" s="132"/>
      <c r="DY348" s="132"/>
      <c r="DZ348" s="132"/>
      <c r="EA348" s="132"/>
      <c r="EB348" s="132"/>
      <c r="EC348" s="132"/>
      <c r="ED348" s="132"/>
      <c r="EE348" s="132"/>
      <c r="EF348" s="132"/>
      <c r="EG348" s="132"/>
      <c r="EH348" s="132"/>
      <c r="EI348" s="132"/>
      <c r="EJ348" s="132"/>
      <c r="EK348" s="132"/>
      <c r="EL348" s="132"/>
      <c r="EM348" s="132"/>
      <c r="EN348" s="132"/>
      <c r="EO348" s="132"/>
      <c r="EP348" s="132"/>
      <c r="EQ348" s="132"/>
      <c r="ER348" s="132"/>
      <c r="ES348" s="132"/>
      <c r="ET348" s="132"/>
      <c r="EU348" s="132"/>
      <c r="EV348" s="132"/>
      <c r="EW348" s="132"/>
      <c r="EX348" s="132"/>
      <c r="EY348" s="132"/>
      <c r="EZ348" s="132"/>
      <c r="FA348" s="132"/>
      <c r="FB348" s="132"/>
      <c r="FC348" s="132"/>
      <c r="FD348" s="132"/>
      <c r="FE348" s="132"/>
      <c r="FF348" s="132"/>
      <c r="FG348" s="132"/>
      <c r="FH348" s="132"/>
      <c r="FI348" s="132"/>
      <c r="FJ348" s="132"/>
      <c r="FK348" s="132"/>
      <c r="FL348" s="132"/>
      <c r="FM348" s="132"/>
      <c r="FN348" s="132"/>
      <c r="FO348" s="132"/>
      <c r="FP348" s="132"/>
      <c r="FQ348" s="132"/>
      <c r="FR348" s="132"/>
      <c r="FS348" s="132"/>
      <c r="FT348" s="132"/>
      <c r="FU348" s="132"/>
      <c r="FV348" s="132"/>
      <c r="FW348" s="132"/>
      <c r="FX348" s="132"/>
      <c r="FY348" s="132"/>
      <c r="FZ348" s="132"/>
      <c r="GA348" s="132"/>
      <c r="GB348" s="132"/>
      <c r="GC348" s="132"/>
      <c r="GD348" s="132"/>
      <c r="GE348" s="132"/>
      <c r="GF348" s="132"/>
      <c r="GG348" s="132"/>
      <c r="GH348" s="132"/>
      <c r="GI348" s="132"/>
      <c r="GJ348" s="132"/>
      <c r="GK348" s="132"/>
      <c r="GL348" s="132"/>
      <c r="GM348" s="132"/>
      <c r="GN348" s="132"/>
      <c r="GO348" s="132"/>
      <c r="GP348" s="132"/>
      <c r="GQ348" s="132"/>
      <c r="GR348" s="132"/>
      <c r="GS348" s="132"/>
      <c r="GT348" s="132"/>
      <c r="GU348" s="132"/>
      <c r="GV348" s="132"/>
      <c r="GW348" s="132"/>
      <c r="GX348" s="132"/>
      <c r="GY348" s="132"/>
      <c r="GZ348" s="132"/>
      <c r="HA348" s="132"/>
      <c r="HB348" s="132"/>
      <c r="HC348" s="132"/>
      <c r="HD348" s="132"/>
      <c r="HE348" s="132"/>
      <c r="HF348" s="132"/>
      <c r="HG348" s="132"/>
      <c r="HH348" s="132"/>
      <c r="HI348" s="132"/>
      <c r="HJ348" s="132"/>
      <c r="HK348" s="132"/>
      <c r="HL348" s="132"/>
    </row>
    <row r="349" spans="2:220" s="135" customFormat="1">
      <c r="B349" s="146"/>
      <c r="C349" s="146"/>
      <c r="D349" s="146"/>
      <c r="E349" s="146"/>
      <c r="F349" s="146"/>
      <c r="G349" s="146"/>
      <c r="H349" s="146"/>
      <c r="I349" s="147"/>
      <c r="J349" s="148"/>
      <c r="K349" s="148"/>
      <c r="L349" s="148"/>
      <c r="M349" s="148"/>
      <c r="N349" s="147"/>
      <c r="O349" s="149"/>
      <c r="P349" s="149"/>
      <c r="Q349" s="149"/>
      <c r="R349" s="149"/>
      <c r="S349" s="149"/>
      <c r="T349" s="149"/>
      <c r="U349" s="149"/>
      <c r="V349" s="149"/>
      <c r="W349" s="146"/>
      <c r="X349" s="149"/>
      <c r="Y349" s="149"/>
      <c r="Z349" s="149"/>
      <c r="AA349" s="149"/>
      <c r="AB349" s="147"/>
      <c r="AC349" s="150"/>
      <c r="AD349" s="151"/>
      <c r="AE349" s="150"/>
      <c r="AF349" s="150"/>
      <c r="AG349" s="150"/>
      <c r="AH349" s="150"/>
      <c r="AI349" s="150"/>
      <c r="AJ349" s="150"/>
      <c r="AK349" s="150"/>
      <c r="AL349" s="150"/>
      <c r="AM349" s="150"/>
      <c r="AN349" s="150"/>
      <c r="AO349" s="151"/>
      <c r="AP349" s="150"/>
      <c r="AQ349" s="150"/>
      <c r="AR349" s="150"/>
      <c r="AS349" s="151"/>
      <c r="AT349" s="150"/>
      <c r="AU349" s="150"/>
      <c r="AV349" s="150"/>
      <c r="AW349" s="150"/>
      <c r="AX349" s="150"/>
      <c r="AY349" s="150"/>
      <c r="AZ349" s="151"/>
      <c r="BA349" s="150"/>
      <c r="BB349" s="150"/>
      <c r="BC349" s="150"/>
      <c r="BD349" s="150"/>
      <c r="BE349" s="151"/>
      <c r="BF349" s="150"/>
      <c r="BG349" s="150"/>
      <c r="BH349" s="151"/>
      <c r="BI349" s="151"/>
      <c r="BJ349" s="150"/>
      <c r="BK349" s="150"/>
      <c r="BL349" s="148"/>
      <c r="BM349" s="150"/>
      <c r="BN349" s="151"/>
      <c r="BO349" s="150"/>
      <c r="BP349" s="150"/>
      <c r="BQ349" s="148"/>
      <c r="BR349" s="151"/>
      <c r="BS349" s="151"/>
      <c r="BT349" s="151"/>
      <c r="BU349" s="148"/>
      <c r="BV349" s="147"/>
      <c r="BW349" s="147"/>
      <c r="BX349" s="147"/>
      <c r="BY349" s="152"/>
      <c r="BZ349" s="156"/>
      <c r="CA349" s="147"/>
      <c r="CB349" s="153"/>
      <c r="CC349" s="132"/>
      <c r="CD349" s="147"/>
      <c r="CE349" s="147"/>
      <c r="CF349" s="154"/>
      <c r="CG349" s="132"/>
      <c r="CH349" s="132"/>
      <c r="CI349" s="132"/>
      <c r="CJ349" s="132"/>
      <c r="CK349" s="132"/>
      <c r="CL349" s="132"/>
      <c r="CM349" s="132"/>
      <c r="CN349" s="132"/>
      <c r="CO349" s="132"/>
      <c r="CP349" s="132"/>
      <c r="CQ349" s="132"/>
      <c r="CR349" s="132"/>
      <c r="CS349" s="132"/>
      <c r="CT349" s="132"/>
      <c r="CU349" s="132"/>
      <c r="CV349" s="132"/>
      <c r="CW349" s="132"/>
      <c r="CX349" s="132"/>
      <c r="CY349" s="132"/>
      <c r="CZ349" s="132"/>
      <c r="DA349" s="132"/>
      <c r="DB349" s="132"/>
      <c r="DC349" s="132"/>
      <c r="DD349" s="132"/>
      <c r="DE349" s="132"/>
      <c r="DF349" s="132"/>
      <c r="DG349" s="132"/>
      <c r="DH349" s="132"/>
      <c r="DI349" s="132"/>
      <c r="DJ349" s="132"/>
      <c r="DK349" s="132"/>
      <c r="DL349" s="132"/>
      <c r="DM349" s="132"/>
      <c r="DN349" s="132"/>
      <c r="DO349" s="132"/>
      <c r="DP349" s="132"/>
      <c r="DQ349" s="132"/>
      <c r="DR349" s="132"/>
      <c r="DS349" s="132"/>
      <c r="DT349" s="132"/>
      <c r="DU349" s="132"/>
      <c r="DV349" s="132"/>
      <c r="DW349" s="132"/>
      <c r="DX349" s="132"/>
      <c r="DY349" s="132"/>
      <c r="DZ349" s="132"/>
      <c r="EA349" s="132"/>
      <c r="EB349" s="132"/>
      <c r="EC349" s="132"/>
      <c r="ED349" s="132"/>
      <c r="EE349" s="132"/>
      <c r="EF349" s="132"/>
      <c r="EG349" s="132"/>
      <c r="EH349" s="132"/>
      <c r="EI349" s="132"/>
      <c r="EJ349" s="132"/>
      <c r="EK349" s="132"/>
      <c r="EL349" s="132"/>
      <c r="EM349" s="132"/>
      <c r="EN349" s="132"/>
      <c r="EO349" s="132"/>
      <c r="EP349" s="132"/>
      <c r="EQ349" s="132"/>
      <c r="ER349" s="132"/>
      <c r="ES349" s="132"/>
      <c r="ET349" s="132"/>
      <c r="EU349" s="132"/>
      <c r="EV349" s="132"/>
      <c r="EW349" s="132"/>
      <c r="EX349" s="132"/>
      <c r="EY349" s="132"/>
      <c r="EZ349" s="132"/>
      <c r="FA349" s="132"/>
      <c r="FB349" s="132"/>
      <c r="FC349" s="132"/>
      <c r="FD349" s="132"/>
      <c r="FE349" s="132"/>
      <c r="FF349" s="132"/>
      <c r="FG349" s="132"/>
      <c r="FH349" s="132"/>
      <c r="FI349" s="132"/>
      <c r="FJ349" s="132"/>
      <c r="FK349" s="132"/>
      <c r="FL349" s="132"/>
      <c r="FM349" s="132"/>
      <c r="FN349" s="132"/>
      <c r="FO349" s="132"/>
      <c r="FP349" s="132"/>
      <c r="FQ349" s="132"/>
      <c r="FR349" s="132"/>
      <c r="FS349" s="132"/>
      <c r="FT349" s="132"/>
      <c r="FU349" s="132"/>
      <c r="FV349" s="132"/>
      <c r="FW349" s="132"/>
      <c r="FX349" s="132"/>
      <c r="FY349" s="132"/>
      <c r="FZ349" s="132"/>
      <c r="GA349" s="132"/>
      <c r="GB349" s="132"/>
      <c r="GC349" s="132"/>
      <c r="GD349" s="132"/>
      <c r="GE349" s="132"/>
      <c r="GF349" s="132"/>
      <c r="GG349" s="132"/>
      <c r="GH349" s="132"/>
      <c r="GI349" s="132"/>
      <c r="GJ349" s="132"/>
      <c r="GK349" s="132"/>
      <c r="GL349" s="132"/>
      <c r="GM349" s="132"/>
      <c r="GN349" s="132"/>
      <c r="GO349" s="132"/>
      <c r="GP349" s="132"/>
      <c r="GQ349" s="132"/>
      <c r="GR349" s="132"/>
      <c r="GS349" s="132"/>
      <c r="GT349" s="132"/>
      <c r="GU349" s="132"/>
      <c r="GV349" s="132"/>
      <c r="GW349" s="132"/>
      <c r="GX349" s="132"/>
      <c r="GY349" s="132"/>
      <c r="GZ349" s="132"/>
      <c r="HA349" s="132"/>
      <c r="HB349" s="132"/>
      <c r="HC349" s="132"/>
      <c r="HD349" s="132"/>
      <c r="HE349" s="132"/>
      <c r="HF349" s="132"/>
      <c r="HG349" s="132"/>
      <c r="HH349" s="132"/>
      <c r="HI349" s="132"/>
      <c r="HJ349" s="132"/>
      <c r="HK349" s="132"/>
      <c r="HL349" s="132"/>
    </row>
    <row r="350" spans="2:220" s="135" customFormat="1">
      <c r="B350" s="146"/>
      <c r="C350" s="146"/>
      <c r="D350" s="146"/>
      <c r="E350" s="146"/>
      <c r="F350" s="146"/>
      <c r="G350" s="146"/>
      <c r="H350" s="146"/>
      <c r="I350" s="147"/>
      <c r="J350" s="148"/>
      <c r="K350" s="148"/>
      <c r="L350" s="148"/>
      <c r="M350" s="148"/>
      <c r="N350" s="147"/>
      <c r="O350" s="149"/>
      <c r="P350" s="149"/>
      <c r="Q350" s="149"/>
      <c r="R350" s="149"/>
      <c r="S350" s="149"/>
      <c r="T350" s="149"/>
      <c r="U350" s="149"/>
      <c r="V350" s="149"/>
      <c r="W350" s="146"/>
      <c r="X350" s="149"/>
      <c r="Y350" s="149"/>
      <c r="Z350" s="149"/>
      <c r="AA350" s="149"/>
      <c r="AB350" s="147"/>
      <c r="AC350" s="150"/>
      <c r="AD350" s="151"/>
      <c r="AE350" s="150"/>
      <c r="AF350" s="150"/>
      <c r="AG350" s="150"/>
      <c r="AH350" s="150"/>
      <c r="AI350" s="150"/>
      <c r="AJ350" s="150"/>
      <c r="AK350" s="150"/>
      <c r="AL350" s="150"/>
      <c r="AM350" s="150"/>
      <c r="AN350" s="150"/>
      <c r="AO350" s="151"/>
      <c r="AP350" s="150"/>
      <c r="AQ350" s="150"/>
      <c r="AR350" s="150"/>
      <c r="AS350" s="151"/>
      <c r="AT350" s="150"/>
      <c r="AU350" s="150"/>
      <c r="AV350" s="150"/>
      <c r="AW350" s="150"/>
      <c r="AX350" s="150"/>
      <c r="AY350" s="150"/>
      <c r="AZ350" s="151"/>
      <c r="BA350" s="150"/>
      <c r="BB350" s="150"/>
      <c r="BC350" s="150"/>
      <c r="BD350" s="150"/>
      <c r="BE350" s="151"/>
      <c r="BF350" s="150"/>
      <c r="BG350" s="150"/>
      <c r="BH350" s="151"/>
      <c r="BI350" s="151"/>
      <c r="BJ350" s="150"/>
      <c r="BK350" s="150"/>
      <c r="BL350" s="148"/>
      <c r="BM350" s="150"/>
      <c r="BN350" s="151"/>
      <c r="BO350" s="150"/>
      <c r="BP350" s="150"/>
      <c r="BQ350" s="148"/>
      <c r="BR350" s="151"/>
      <c r="BS350" s="151"/>
      <c r="BT350" s="151"/>
      <c r="BU350" s="148"/>
      <c r="BV350" s="147"/>
      <c r="BW350" s="147"/>
      <c r="BX350" s="147"/>
      <c r="BY350" s="152"/>
      <c r="BZ350" s="156"/>
      <c r="CA350" s="147"/>
      <c r="CB350" s="153"/>
      <c r="CC350" s="132"/>
      <c r="CD350" s="147"/>
      <c r="CE350" s="147"/>
      <c r="CF350" s="154"/>
      <c r="CG350" s="132"/>
      <c r="CH350" s="132"/>
      <c r="CI350" s="132"/>
      <c r="CJ350" s="132"/>
      <c r="CK350" s="132"/>
      <c r="CL350" s="132"/>
      <c r="CM350" s="132"/>
      <c r="CN350" s="132"/>
      <c r="CO350" s="132"/>
      <c r="CP350" s="132"/>
      <c r="CQ350" s="132"/>
      <c r="CR350" s="132"/>
      <c r="CS350" s="132"/>
      <c r="CT350" s="132"/>
      <c r="CU350" s="132"/>
      <c r="CV350" s="132"/>
      <c r="CW350" s="132"/>
      <c r="CX350" s="132"/>
      <c r="CY350" s="132"/>
      <c r="CZ350" s="132"/>
      <c r="DA350" s="132"/>
      <c r="DB350" s="132"/>
      <c r="DC350" s="132"/>
      <c r="DD350" s="132"/>
      <c r="DE350" s="132"/>
      <c r="DF350" s="132"/>
      <c r="DG350" s="132"/>
      <c r="DH350" s="132"/>
      <c r="DI350" s="132"/>
      <c r="DJ350" s="132"/>
      <c r="DK350" s="132"/>
      <c r="DL350" s="132"/>
      <c r="DM350" s="132"/>
      <c r="DN350" s="132"/>
      <c r="DO350" s="132"/>
      <c r="DP350" s="132"/>
      <c r="DQ350" s="132"/>
      <c r="DR350" s="132"/>
      <c r="DS350" s="132"/>
      <c r="DT350" s="132"/>
      <c r="DU350" s="132"/>
      <c r="DV350" s="132"/>
      <c r="DW350" s="132"/>
      <c r="DX350" s="132"/>
      <c r="DY350" s="132"/>
      <c r="DZ350" s="132"/>
      <c r="EA350" s="132"/>
      <c r="EB350" s="132"/>
      <c r="EC350" s="132"/>
      <c r="ED350" s="132"/>
      <c r="EE350" s="132"/>
      <c r="EF350" s="132"/>
      <c r="EG350" s="132"/>
      <c r="EH350" s="132"/>
      <c r="EI350" s="132"/>
      <c r="EJ350" s="132"/>
      <c r="EK350" s="132"/>
      <c r="EL350" s="132"/>
      <c r="EM350" s="132"/>
      <c r="EN350" s="132"/>
      <c r="EO350" s="132"/>
      <c r="EP350" s="132"/>
      <c r="EQ350" s="132"/>
      <c r="ER350" s="132"/>
      <c r="ES350" s="132"/>
      <c r="ET350" s="132"/>
      <c r="EU350" s="132"/>
      <c r="EV350" s="132"/>
      <c r="EW350" s="132"/>
      <c r="EX350" s="132"/>
      <c r="EY350" s="132"/>
      <c r="EZ350" s="132"/>
      <c r="FA350" s="132"/>
      <c r="FB350" s="132"/>
      <c r="FC350" s="132"/>
      <c r="FD350" s="132"/>
      <c r="FE350" s="132"/>
      <c r="FF350" s="132"/>
      <c r="FG350" s="132"/>
      <c r="FH350" s="132"/>
      <c r="FI350" s="132"/>
      <c r="FJ350" s="132"/>
      <c r="FK350" s="132"/>
      <c r="FL350" s="132"/>
      <c r="FM350" s="132"/>
      <c r="FN350" s="132"/>
      <c r="FO350" s="132"/>
      <c r="FP350" s="132"/>
      <c r="FQ350" s="132"/>
      <c r="FR350" s="132"/>
      <c r="FS350" s="132"/>
      <c r="FT350" s="132"/>
      <c r="FU350" s="132"/>
      <c r="FV350" s="132"/>
      <c r="FW350" s="132"/>
      <c r="FX350" s="132"/>
      <c r="FY350" s="132"/>
      <c r="FZ350" s="132"/>
      <c r="GA350" s="132"/>
      <c r="GB350" s="132"/>
      <c r="GC350" s="132"/>
      <c r="GD350" s="132"/>
      <c r="GE350" s="132"/>
      <c r="GF350" s="132"/>
      <c r="GG350" s="132"/>
      <c r="GH350" s="132"/>
      <c r="GI350" s="132"/>
      <c r="GJ350" s="132"/>
      <c r="GK350" s="132"/>
      <c r="GL350" s="132"/>
      <c r="GM350" s="132"/>
      <c r="GN350" s="132"/>
      <c r="GO350" s="132"/>
      <c r="GP350" s="132"/>
      <c r="GQ350" s="132"/>
      <c r="GR350" s="132"/>
      <c r="GS350" s="132"/>
      <c r="GT350" s="132"/>
      <c r="GU350" s="132"/>
      <c r="GV350" s="132"/>
      <c r="GW350" s="132"/>
      <c r="GX350" s="132"/>
      <c r="GY350" s="132"/>
      <c r="GZ350" s="132"/>
      <c r="HA350" s="132"/>
      <c r="HB350" s="132"/>
      <c r="HC350" s="132"/>
      <c r="HD350" s="132"/>
      <c r="HE350" s="132"/>
      <c r="HF350" s="132"/>
      <c r="HG350" s="132"/>
      <c r="HH350" s="132"/>
      <c r="HI350" s="132"/>
      <c r="HJ350" s="132"/>
      <c r="HK350" s="132"/>
      <c r="HL350" s="132"/>
    </row>
    <row r="351" spans="2:220" s="135" customFormat="1">
      <c r="B351" s="146"/>
      <c r="C351" s="146"/>
      <c r="D351" s="146"/>
      <c r="E351" s="146"/>
      <c r="F351" s="146"/>
      <c r="G351" s="146"/>
      <c r="H351" s="146"/>
      <c r="I351" s="147"/>
      <c r="J351" s="148"/>
      <c r="K351" s="148"/>
      <c r="L351" s="148"/>
      <c r="M351" s="148"/>
      <c r="N351" s="147"/>
      <c r="O351" s="149"/>
      <c r="P351" s="149"/>
      <c r="Q351" s="149"/>
      <c r="R351" s="149"/>
      <c r="S351" s="149"/>
      <c r="T351" s="149"/>
      <c r="U351" s="149"/>
      <c r="V351" s="149"/>
      <c r="W351" s="146"/>
      <c r="X351" s="149"/>
      <c r="Y351" s="149"/>
      <c r="Z351" s="149"/>
      <c r="AA351" s="149"/>
      <c r="AB351" s="147"/>
      <c r="AC351" s="150"/>
      <c r="AD351" s="151"/>
      <c r="AE351" s="150"/>
      <c r="AF351" s="150"/>
      <c r="AG351" s="150"/>
      <c r="AH351" s="150"/>
      <c r="AI351" s="150"/>
      <c r="AJ351" s="150"/>
      <c r="AK351" s="150"/>
      <c r="AL351" s="150"/>
      <c r="AM351" s="150"/>
      <c r="AN351" s="150"/>
      <c r="AO351" s="151"/>
      <c r="AP351" s="150"/>
      <c r="AQ351" s="150"/>
      <c r="AR351" s="150"/>
      <c r="AS351" s="151"/>
      <c r="AT351" s="150"/>
      <c r="AU351" s="150"/>
      <c r="AV351" s="150"/>
      <c r="AW351" s="150"/>
      <c r="AX351" s="150"/>
      <c r="AY351" s="150"/>
      <c r="AZ351" s="151"/>
      <c r="BA351" s="150"/>
      <c r="BB351" s="150"/>
      <c r="BC351" s="150"/>
      <c r="BD351" s="150"/>
      <c r="BE351" s="151"/>
      <c r="BF351" s="150"/>
      <c r="BG351" s="150"/>
      <c r="BH351" s="151"/>
      <c r="BI351" s="151"/>
      <c r="BJ351" s="150"/>
      <c r="BK351" s="150"/>
      <c r="BL351" s="148"/>
      <c r="BM351" s="150"/>
      <c r="BN351" s="151"/>
      <c r="BO351" s="150"/>
      <c r="BP351" s="150"/>
      <c r="BQ351" s="148"/>
      <c r="BR351" s="151"/>
      <c r="BS351" s="151"/>
      <c r="BT351" s="151"/>
      <c r="BU351" s="148"/>
      <c r="BV351" s="147"/>
      <c r="BW351" s="147"/>
      <c r="BX351" s="147"/>
      <c r="BY351" s="152"/>
      <c r="BZ351" s="156"/>
      <c r="CA351" s="147"/>
      <c r="CB351" s="153"/>
      <c r="CC351" s="132"/>
      <c r="CD351" s="147"/>
      <c r="CE351" s="147"/>
      <c r="CF351" s="154"/>
      <c r="CG351" s="132"/>
      <c r="CH351" s="132"/>
      <c r="CI351" s="132"/>
      <c r="CJ351" s="132"/>
      <c r="CK351" s="132"/>
      <c r="CL351" s="132"/>
      <c r="CM351" s="132"/>
      <c r="CN351" s="132"/>
      <c r="CO351" s="132"/>
      <c r="CP351" s="132"/>
      <c r="CQ351" s="132"/>
      <c r="CR351" s="132"/>
      <c r="CS351" s="132"/>
      <c r="CT351" s="132"/>
      <c r="CU351" s="132"/>
      <c r="CV351" s="132"/>
      <c r="CW351" s="132"/>
      <c r="CX351" s="132"/>
      <c r="CY351" s="132"/>
      <c r="CZ351" s="132"/>
      <c r="DA351" s="132"/>
      <c r="DB351" s="132"/>
      <c r="DC351" s="132"/>
      <c r="DD351" s="132"/>
      <c r="DE351" s="132"/>
      <c r="DF351" s="132"/>
      <c r="DG351" s="132"/>
      <c r="DH351" s="132"/>
      <c r="DI351" s="132"/>
      <c r="DJ351" s="132"/>
      <c r="DK351" s="132"/>
      <c r="DL351" s="132"/>
      <c r="DM351" s="132"/>
      <c r="DN351" s="132"/>
      <c r="DO351" s="132"/>
      <c r="DP351" s="132"/>
      <c r="DQ351" s="132"/>
      <c r="DR351" s="132"/>
      <c r="DS351" s="132"/>
      <c r="DT351" s="132"/>
      <c r="DU351" s="132"/>
      <c r="DV351" s="132"/>
      <c r="DW351" s="132"/>
      <c r="DX351" s="132"/>
      <c r="DY351" s="132"/>
      <c r="DZ351" s="132"/>
      <c r="EA351" s="132"/>
      <c r="EB351" s="132"/>
      <c r="EC351" s="132"/>
      <c r="ED351" s="132"/>
      <c r="EE351" s="132"/>
      <c r="EF351" s="132"/>
      <c r="EG351" s="132"/>
      <c r="EH351" s="132"/>
      <c r="EI351" s="132"/>
      <c r="EJ351" s="132"/>
      <c r="EK351" s="132"/>
      <c r="EL351" s="132"/>
      <c r="EM351" s="132"/>
      <c r="EN351" s="132"/>
      <c r="EO351" s="132"/>
      <c r="EP351" s="132"/>
      <c r="EQ351" s="132"/>
      <c r="ER351" s="132"/>
      <c r="ES351" s="132"/>
      <c r="ET351" s="132"/>
      <c r="EU351" s="132"/>
      <c r="EV351" s="132"/>
      <c r="EW351" s="132"/>
      <c r="EX351" s="132"/>
      <c r="EY351" s="132"/>
      <c r="EZ351" s="132"/>
      <c r="FA351" s="132"/>
      <c r="FB351" s="132"/>
      <c r="FC351" s="132"/>
      <c r="FD351" s="132"/>
      <c r="FE351" s="132"/>
      <c r="FF351" s="132"/>
      <c r="FG351" s="132"/>
      <c r="FH351" s="132"/>
      <c r="FI351" s="132"/>
      <c r="FJ351" s="132"/>
      <c r="FK351" s="132"/>
      <c r="FL351" s="132"/>
      <c r="FM351" s="132"/>
      <c r="FN351" s="132"/>
      <c r="FO351" s="132"/>
      <c r="FP351" s="132"/>
      <c r="FQ351" s="132"/>
      <c r="FR351" s="132"/>
      <c r="FS351" s="132"/>
      <c r="FT351" s="132"/>
      <c r="FU351" s="132"/>
      <c r="FV351" s="132"/>
      <c r="FW351" s="132"/>
      <c r="FX351" s="132"/>
      <c r="FY351" s="132"/>
      <c r="FZ351" s="132"/>
      <c r="GA351" s="132"/>
      <c r="GB351" s="132"/>
      <c r="GC351" s="132"/>
      <c r="GD351" s="132"/>
      <c r="GE351" s="132"/>
      <c r="GF351" s="132"/>
      <c r="GG351" s="132"/>
      <c r="GH351" s="132"/>
      <c r="GI351" s="132"/>
      <c r="GJ351" s="132"/>
      <c r="GK351" s="132"/>
      <c r="GL351" s="132"/>
      <c r="GM351" s="132"/>
      <c r="GN351" s="132"/>
      <c r="GO351" s="132"/>
      <c r="GP351" s="132"/>
      <c r="GQ351" s="132"/>
      <c r="GR351" s="132"/>
      <c r="GS351" s="132"/>
      <c r="GT351" s="132"/>
      <c r="GU351" s="132"/>
      <c r="GV351" s="132"/>
      <c r="GW351" s="132"/>
      <c r="GX351" s="132"/>
      <c r="GY351" s="132"/>
      <c r="GZ351" s="132"/>
      <c r="HA351" s="132"/>
      <c r="HB351" s="132"/>
      <c r="HC351" s="132"/>
      <c r="HD351" s="132"/>
      <c r="HE351" s="132"/>
      <c r="HF351" s="132"/>
      <c r="HG351" s="132"/>
      <c r="HH351" s="132"/>
      <c r="HI351" s="132"/>
      <c r="HJ351" s="132"/>
      <c r="HK351" s="132"/>
      <c r="HL351" s="132"/>
    </row>
    <row r="352" spans="2:220" s="135" customFormat="1">
      <c r="B352" s="146"/>
      <c r="C352" s="146"/>
      <c r="D352" s="146"/>
      <c r="E352" s="146"/>
      <c r="F352" s="146"/>
      <c r="G352" s="146"/>
      <c r="H352" s="146"/>
      <c r="I352" s="147"/>
      <c r="J352" s="148"/>
      <c r="K352" s="148"/>
      <c r="L352" s="148"/>
      <c r="M352" s="148"/>
      <c r="N352" s="147"/>
      <c r="O352" s="149"/>
      <c r="P352" s="149"/>
      <c r="Q352" s="149"/>
      <c r="R352" s="149"/>
      <c r="S352" s="149"/>
      <c r="T352" s="149"/>
      <c r="U352" s="149"/>
      <c r="V352" s="149"/>
      <c r="W352" s="146"/>
      <c r="X352" s="149"/>
      <c r="Y352" s="149"/>
      <c r="Z352" s="149"/>
      <c r="AA352" s="149"/>
      <c r="AB352" s="147"/>
      <c r="AC352" s="150"/>
      <c r="AD352" s="151"/>
      <c r="AE352" s="150"/>
      <c r="AF352" s="150"/>
      <c r="AG352" s="150"/>
      <c r="AH352" s="150"/>
      <c r="AI352" s="150"/>
      <c r="AJ352" s="150"/>
      <c r="AK352" s="150"/>
      <c r="AL352" s="150"/>
      <c r="AM352" s="150"/>
      <c r="AN352" s="150"/>
      <c r="AO352" s="151"/>
      <c r="AP352" s="150"/>
      <c r="AQ352" s="150"/>
      <c r="AR352" s="150"/>
      <c r="AS352" s="151"/>
      <c r="AT352" s="150"/>
      <c r="AU352" s="150"/>
      <c r="AV352" s="150"/>
      <c r="AW352" s="150"/>
      <c r="AX352" s="150"/>
      <c r="AY352" s="150"/>
      <c r="AZ352" s="151"/>
      <c r="BA352" s="150"/>
      <c r="BB352" s="150"/>
      <c r="BC352" s="150"/>
      <c r="BD352" s="150"/>
      <c r="BE352" s="151"/>
      <c r="BF352" s="150"/>
      <c r="BG352" s="150"/>
      <c r="BH352" s="151"/>
      <c r="BI352" s="151"/>
      <c r="BJ352" s="150"/>
      <c r="BK352" s="150"/>
      <c r="BL352" s="148"/>
      <c r="BM352" s="150"/>
      <c r="BN352" s="151"/>
      <c r="BO352" s="150"/>
      <c r="BP352" s="150"/>
      <c r="BQ352" s="148"/>
      <c r="BR352" s="151"/>
      <c r="BS352" s="151"/>
      <c r="BT352" s="151"/>
      <c r="BU352" s="148"/>
      <c r="BV352" s="147"/>
      <c r="BW352" s="147"/>
      <c r="BX352" s="147"/>
      <c r="BY352" s="152"/>
      <c r="BZ352" s="156"/>
      <c r="CA352" s="147"/>
      <c r="CB352" s="153"/>
      <c r="CC352" s="132"/>
      <c r="CD352" s="147"/>
      <c r="CE352" s="147"/>
      <c r="CF352" s="154"/>
      <c r="CG352" s="132"/>
      <c r="CH352" s="132"/>
      <c r="CI352" s="132"/>
      <c r="CJ352" s="132"/>
      <c r="CK352" s="132"/>
      <c r="CL352" s="132"/>
      <c r="CM352" s="132"/>
      <c r="CN352" s="132"/>
      <c r="CO352" s="132"/>
      <c r="CP352" s="132"/>
      <c r="CQ352" s="132"/>
      <c r="CR352" s="132"/>
      <c r="CS352" s="132"/>
      <c r="CT352" s="132"/>
      <c r="CU352" s="132"/>
      <c r="CV352" s="132"/>
      <c r="CW352" s="132"/>
      <c r="CX352" s="132"/>
      <c r="CY352" s="132"/>
      <c r="CZ352" s="132"/>
      <c r="DA352" s="132"/>
      <c r="DB352" s="132"/>
      <c r="DC352" s="132"/>
      <c r="DD352" s="132"/>
      <c r="DE352" s="132"/>
      <c r="DF352" s="132"/>
      <c r="DG352" s="132"/>
      <c r="DH352" s="132"/>
      <c r="DI352" s="132"/>
      <c r="DJ352" s="132"/>
      <c r="DK352" s="132"/>
      <c r="DL352" s="132"/>
      <c r="DM352" s="132"/>
      <c r="DN352" s="132"/>
      <c r="DO352" s="132"/>
      <c r="DP352" s="132"/>
      <c r="DQ352" s="132"/>
      <c r="DR352" s="132"/>
      <c r="DS352" s="132"/>
      <c r="DT352" s="132"/>
      <c r="DU352" s="132"/>
      <c r="DV352" s="132"/>
      <c r="DW352" s="132"/>
      <c r="DX352" s="132"/>
      <c r="DY352" s="132"/>
      <c r="DZ352" s="132"/>
      <c r="EA352" s="132"/>
      <c r="EB352" s="132"/>
      <c r="EC352" s="132"/>
      <c r="ED352" s="132"/>
      <c r="EE352" s="132"/>
      <c r="EF352" s="132"/>
      <c r="EG352" s="132"/>
      <c r="EH352" s="132"/>
      <c r="EI352" s="132"/>
      <c r="EJ352" s="132"/>
      <c r="EK352" s="132"/>
      <c r="EL352" s="132"/>
      <c r="EM352" s="132"/>
      <c r="EN352" s="132"/>
      <c r="EO352" s="132"/>
      <c r="EP352" s="132"/>
      <c r="EQ352" s="132"/>
      <c r="ER352" s="132"/>
      <c r="ES352" s="132"/>
      <c r="ET352" s="132"/>
      <c r="EU352" s="132"/>
      <c r="EV352" s="132"/>
      <c r="EW352" s="132"/>
      <c r="EX352" s="132"/>
      <c r="EY352" s="132"/>
      <c r="EZ352" s="132"/>
      <c r="FA352" s="132"/>
      <c r="FB352" s="132"/>
      <c r="FC352" s="132"/>
      <c r="FD352" s="132"/>
      <c r="FE352" s="132"/>
      <c r="FF352" s="132"/>
      <c r="FG352" s="132"/>
      <c r="FH352" s="132"/>
      <c r="FI352" s="132"/>
      <c r="FJ352" s="132"/>
      <c r="FK352" s="132"/>
      <c r="FL352" s="132"/>
      <c r="FM352" s="132"/>
      <c r="FN352" s="132"/>
      <c r="FO352" s="132"/>
      <c r="FP352" s="132"/>
      <c r="FQ352" s="132"/>
      <c r="FR352" s="132"/>
      <c r="FS352" s="132"/>
      <c r="FT352" s="132"/>
      <c r="FU352" s="132"/>
      <c r="FV352" s="132"/>
      <c r="FW352" s="132"/>
      <c r="FX352" s="132"/>
      <c r="FY352" s="132"/>
      <c r="FZ352" s="132"/>
      <c r="GA352" s="132"/>
      <c r="GB352" s="132"/>
      <c r="GC352" s="132"/>
      <c r="GD352" s="132"/>
      <c r="GE352" s="132"/>
      <c r="GF352" s="132"/>
      <c r="GG352" s="132"/>
      <c r="GH352" s="132"/>
      <c r="GI352" s="132"/>
      <c r="GJ352" s="132"/>
      <c r="GK352" s="132"/>
      <c r="GL352" s="132"/>
      <c r="GM352" s="132"/>
      <c r="GN352" s="132"/>
      <c r="GO352" s="132"/>
      <c r="GP352" s="132"/>
      <c r="GQ352" s="132"/>
      <c r="GR352" s="132"/>
      <c r="GS352" s="132"/>
      <c r="GT352" s="132"/>
      <c r="GU352" s="132"/>
      <c r="GV352" s="132"/>
      <c r="GW352" s="132"/>
      <c r="GX352" s="132"/>
      <c r="GY352" s="132"/>
      <c r="GZ352" s="132"/>
      <c r="HA352" s="132"/>
      <c r="HB352" s="132"/>
      <c r="HC352" s="132"/>
      <c r="HD352" s="132"/>
      <c r="HE352" s="132"/>
      <c r="HF352" s="132"/>
      <c r="HG352" s="132"/>
      <c r="HH352" s="132"/>
      <c r="HI352" s="132"/>
      <c r="HJ352" s="132"/>
      <c r="HK352" s="132"/>
      <c r="HL352" s="132"/>
    </row>
    <row r="353" spans="2:220">
      <c r="J353" s="148"/>
      <c r="K353" s="148"/>
      <c r="L353" s="148"/>
      <c r="M353" s="148"/>
      <c r="O353" s="149"/>
      <c r="P353" s="149"/>
      <c r="Q353" s="149"/>
      <c r="R353" s="149"/>
      <c r="S353" s="149"/>
      <c r="T353" s="149"/>
      <c r="U353" s="149"/>
      <c r="V353" s="149"/>
      <c r="X353" s="149"/>
      <c r="Y353" s="149"/>
      <c r="Z353" s="149"/>
      <c r="AA353" s="149"/>
      <c r="AC353" s="150"/>
      <c r="AE353" s="150"/>
      <c r="AF353" s="150"/>
      <c r="AH353" s="150"/>
      <c r="AI353" s="150"/>
      <c r="AJ353" s="150"/>
      <c r="AL353" s="150"/>
      <c r="AM353" s="150"/>
      <c r="AN353" s="150"/>
      <c r="AP353" s="150"/>
      <c r="AQ353" s="150"/>
      <c r="AR353" s="150"/>
      <c r="AT353" s="150"/>
      <c r="AU353" s="150"/>
      <c r="AV353" s="150"/>
      <c r="AW353" s="150"/>
      <c r="AX353" s="150"/>
      <c r="AY353" s="150"/>
      <c r="BA353" s="150"/>
      <c r="BB353" s="150"/>
      <c r="BC353" s="150"/>
      <c r="BD353" s="150"/>
      <c r="BF353" s="150"/>
      <c r="BG353" s="150"/>
      <c r="BJ353" s="150"/>
      <c r="BK353" s="150"/>
      <c r="BL353" s="148"/>
      <c r="BM353" s="150"/>
      <c r="BO353" s="150"/>
      <c r="BP353" s="150"/>
      <c r="BQ353" s="148"/>
      <c r="BU353" s="148"/>
      <c r="BY353" s="152"/>
      <c r="BZ353" s="156"/>
      <c r="CF353" s="154"/>
    </row>
    <row r="354" spans="2:220">
      <c r="J354" s="148"/>
      <c r="K354" s="148"/>
      <c r="L354" s="148"/>
      <c r="M354" s="148"/>
      <c r="O354" s="149"/>
      <c r="P354" s="149"/>
      <c r="Q354" s="149"/>
      <c r="R354" s="149"/>
      <c r="S354" s="149"/>
      <c r="T354" s="149"/>
      <c r="U354" s="149"/>
      <c r="V354" s="149"/>
      <c r="X354" s="149"/>
      <c r="Y354" s="149"/>
      <c r="Z354" s="149"/>
      <c r="AA354" s="149"/>
      <c r="AC354" s="150"/>
      <c r="AE354" s="150"/>
      <c r="AF354" s="150"/>
      <c r="AH354" s="150"/>
      <c r="AI354" s="150"/>
      <c r="AJ354" s="150"/>
      <c r="AL354" s="150"/>
      <c r="AM354" s="150"/>
      <c r="AN354" s="150"/>
      <c r="AP354" s="150"/>
      <c r="AQ354" s="150"/>
      <c r="AR354" s="150"/>
      <c r="AT354" s="150"/>
      <c r="AU354" s="150"/>
      <c r="AV354" s="150"/>
      <c r="AW354" s="150"/>
      <c r="AX354" s="150"/>
      <c r="AY354" s="150"/>
      <c r="BA354" s="150"/>
      <c r="BB354" s="150"/>
      <c r="BC354" s="150"/>
      <c r="BD354" s="150"/>
      <c r="BF354" s="150"/>
      <c r="BG354" s="150"/>
      <c r="BJ354" s="150"/>
      <c r="BK354" s="150"/>
      <c r="BL354" s="148"/>
      <c r="BM354" s="150"/>
      <c r="BO354" s="150"/>
      <c r="BP354" s="150"/>
      <c r="BQ354" s="148"/>
      <c r="BU354" s="148"/>
      <c r="BY354" s="152"/>
      <c r="BZ354" s="156"/>
      <c r="CC354" s="132"/>
      <c r="CF354" s="154"/>
    </row>
    <row r="355" spans="2:220">
      <c r="J355" s="148"/>
      <c r="K355" s="148"/>
      <c r="L355" s="148"/>
      <c r="M355" s="148"/>
      <c r="O355" s="149"/>
      <c r="P355" s="149"/>
      <c r="Q355" s="149"/>
      <c r="R355" s="149"/>
      <c r="S355" s="149"/>
      <c r="T355" s="149"/>
      <c r="U355" s="149"/>
      <c r="V355" s="149"/>
      <c r="X355" s="149"/>
      <c r="Y355" s="149"/>
      <c r="Z355" s="149"/>
      <c r="AA355" s="149"/>
      <c r="AC355" s="150"/>
      <c r="AE355" s="150"/>
      <c r="AF355" s="150"/>
      <c r="AH355" s="150"/>
      <c r="AI355" s="150"/>
      <c r="AJ355" s="150"/>
      <c r="AL355" s="150"/>
      <c r="AM355" s="150"/>
      <c r="AN355" s="150"/>
      <c r="AP355" s="150"/>
      <c r="AQ355" s="150"/>
      <c r="AR355" s="150"/>
      <c r="AT355" s="150"/>
      <c r="AU355" s="150"/>
      <c r="AV355" s="150"/>
      <c r="AW355" s="150"/>
      <c r="AX355" s="150"/>
      <c r="AY355" s="150"/>
      <c r="BA355" s="150"/>
      <c r="BB355" s="150"/>
      <c r="BC355" s="150"/>
      <c r="BD355" s="150"/>
      <c r="BF355" s="150"/>
      <c r="BG355" s="150"/>
      <c r="BJ355" s="150"/>
      <c r="BK355" s="150"/>
      <c r="BL355" s="148"/>
      <c r="BM355" s="150"/>
      <c r="BO355" s="150"/>
      <c r="BP355" s="150"/>
      <c r="BQ355" s="148"/>
      <c r="BU355" s="148"/>
      <c r="BY355" s="152"/>
      <c r="BZ355" s="156"/>
      <c r="CF355" s="154"/>
    </row>
    <row r="356" spans="2:220" s="138" customFormat="1" ht="17.45" customHeight="1">
      <c r="B356" s="146"/>
      <c r="C356" s="146"/>
      <c r="D356" s="146"/>
      <c r="E356" s="146"/>
      <c r="F356" s="146"/>
      <c r="G356" s="146"/>
      <c r="H356" s="146"/>
      <c r="I356" s="147"/>
      <c r="J356" s="148"/>
      <c r="K356" s="148"/>
      <c r="L356" s="148"/>
      <c r="M356" s="148"/>
      <c r="N356" s="147"/>
      <c r="O356" s="149"/>
      <c r="P356" s="149"/>
      <c r="Q356" s="149"/>
      <c r="R356" s="149"/>
      <c r="S356" s="149"/>
      <c r="T356" s="149"/>
      <c r="U356" s="149"/>
      <c r="V356" s="149"/>
      <c r="W356" s="146"/>
      <c r="X356" s="149"/>
      <c r="Y356" s="149"/>
      <c r="Z356" s="149"/>
      <c r="AA356" s="149"/>
      <c r="AB356" s="147"/>
      <c r="AC356" s="150"/>
      <c r="AD356" s="151"/>
      <c r="AE356" s="150"/>
      <c r="AF356" s="150"/>
      <c r="AG356" s="150"/>
      <c r="AH356" s="150"/>
      <c r="AI356" s="150"/>
      <c r="AJ356" s="150"/>
      <c r="AK356" s="150"/>
      <c r="AL356" s="150"/>
      <c r="AM356" s="150"/>
      <c r="AN356" s="150"/>
      <c r="AO356" s="151"/>
      <c r="AP356" s="150"/>
      <c r="AQ356" s="150"/>
      <c r="AR356" s="150"/>
      <c r="AS356" s="151"/>
      <c r="AT356" s="150"/>
      <c r="AU356" s="150"/>
      <c r="AV356" s="150"/>
      <c r="AW356" s="150"/>
      <c r="AX356" s="150"/>
      <c r="AY356" s="150"/>
      <c r="AZ356" s="151"/>
      <c r="BA356" s="150"/>
      <c r="BB356" s="150"/>
      <c r="BC356" s="150"/>
      <c r="BD356" s="150"/>
      <c r="BE356" s="151"/>
      <c r="BF356" s="150"/>
      <c r="BG356" s="150"/>
      <c r="BH356" s="151"/>
      <c r="BI356" s="151"/>
      <c r="BJ356" s="150"/>
      <c r="BK356" s="150"/>
      <c r="BL356" s="148"/>
      <c r="BM356" s="150"/>
      <c r="BN356" s="151"/>
      <c r="BO356" s="150"/>
      <c r="BP356" s="150"/>
      <c r="BQ356" s="148"/>
      <c r="BR356" s="151"/>
      <c r="BS356" s="151"/>
      <c r="BT356" s="151"/>
      <c r="BU356" s="148"/>
      <c r="BV356" s="147"/>
      <c r="BW356" s="147"/>
      <c r="BX356" s="147"/>
      <c r="BY356" s="152"/>
      <c r="BZ356" s="156"/>
      <c r="CA356" s="147"/>
      <c r="CB356" s="153"/>
      <c r="CC356" s="147"/>
      <c r="CD356" s="147"/>
      <c r="CE356" s="147"/>
      <c r="CF356" s="154"/>
      <c r="CG356" s="147"/>
      <c r="CH356" s="147"/>
      <c r="CI356" s="147"/>
      <c r="CJ356" s="147"/>
      <c r="CK356" s="147"/>
      <c r="CL356" s="147"/>
      <c r="CM356" s="147"/>
      <c r="CN356" s="147"/>
      <c r="CO356" s="147"/>
      <c r="CP356" s="147"/>
      <c r="CQ356" s="147"/>
      <c r="CR356" s="147"/>
      <c r="CS356" s="147"/>
      <c r="CT356" s="147"/>
      <c r="CU356" s="147"/>
      <c r="CV356" s="147"/>
      <c r="CW356" s="147"/>
      <c r="CX356" s="147"/>
      <c r="CY356" s="147"/>
      <c r="CZ356" s="147"/>
      <c r="DA356" s="147"/>
      <c r="DB356" s="147"/>
      <c r="DC356" s="147"/>
      <c r="DD356" s="147"/>
      <c r="DE356" s="147"/>
      <c r="DF356" s="147"/>
      <c r="DG356" s="147"/>
      <c r="DH356" s="147"/>
      <c r="DI356" s="147"/>
      <c r="DJ356" s="147"/>
      <c r="DK356" s="147"/>
      <c r="DL356" s="147"/>
      <c r="DM356" s="147"/>
      <c r="DN356" s="147"/>
      <c r="DO356" s="147"/>
      <c r="DP356" s="147"/>
      <c r="DQ356" s="147"/>
      <c r="DR356" s="147"/>
      <c r="DS356" s="147"/>
      <c r="DT356" s="147"/>
      <c r="DU356" s="147"/>
      <c r="DV356" s="147"/>
      <c r="DW356" s="147"/>
      <c r="DX356" s="147"/>
      <c r="DY356" s="147"/>
      <c r="DZ356" s="147"/>
      <c r="EA356" s="147"/>
      <c r="EB356" s="147"/>
      <c r="EC356" s="147"/>
      <c r="ED356" s="147"/>
      <c r="EE356" s="147"/>
      <c r="EF356" s="147"/>
      <c r="EG356" s="147"/>
      <c r="EH356" s="147"/>
      <c r="EI356" s="147"/>
      <c r="EJ356" s="147"/>
      <c r="EK356" s="147"/>
      <c r="EL356" s="147"/>
      <c r="EM356" s="147"/>
      <c r="EN356" s="147"/>
      <c r="EO356" s="147"/>
      <c r="EP356" s="147"/>
      <c r="EQ356" s="147"/>
      <c r="ER356" s="147"/>
      <c r="ES356" s="147"/>
      <c r="ET356" s="147"/>
      <c r="EU356" s="147"/>
      <c r="EV356" s="147"/>
      <c r="EW356" s="147"/>
      <c r="EX356" s="147"/>
      <c r="EY356" s="147"/>
      <c r="EZ356" s="147"/>
      <c r="FA356" s="147"/>
      <c r="FB356" s="147"/>
      <c r="FC356" s="147"/>
      <c r="FD356" s="147"/>
      <c r="FE356" s="147"/>
      <c r="FF356" s="147"/>
      <c r="FG356" s="147"/>
      <c r="FH356" s="147"/>
      <c r="FI356" s="147"/>
      <c r="FJ356" s="147"/>
      <c r="FK356" s="147"/>
      <c r="FL356" s="147"/>
      <c r="FM356" s="147"/>
      <c r="FN356" s="147"/>
      <c r="FO356" s="147"/>
      <c r="FP356" s="147"/>
      <c r="FQ356" s="147"/>
      <c r="FR356" s="147"/>
      <c r="FS356" s="147"/>
      <c r="FT356" s="147"/>
      <c r="FU356" s="147"/>
      <c r="FV356" s="147"/>
      <c r="FW356" s="147"/>
      <c r="FX356" s="147"/>
      <c r="FY356" s="147"/>
      <c r="FZ356" s="147"/>
      <c r="GA356" s="147"/>
      <c r="GB356" s="147"/>
      <c r="GC356" s="147"/>
      <c r="GD356" s="147"/>
      <c r="GE356" s="147"/>
      <c r="GF356" s="147"/>
      <c r="GG356" s="147"/>
      <c r="GH356" s="147"/>
      <c r="GI356" s="147"/>
      <c r="GJ356" s="147"/>
      <c r="GK356" s="147"/>
      <c r="GL356" s="147"/>
      <c r="GM356" s="147"/>
      <c r="GN356" s="147"/>
      <c r="GO356" s="147"/>
      <c r="GP356" s="147"/>
      <c r="GQ356" s="147"/>
      <c r="GR356" s="147"/>
      <c r="GS356" s="147"/>
      <c r="GT356" s="147"/>
      <c r="GU356" s="147"/>
      <c r="GV356" s="147"/>
      <c r="GW356" s="147"/>
      <c r="GX356" s="147"/>
      <c r="GY356" s="147"/>
      <c r="GZ356" s="147"/>
      <c r="HA356" s="147"/>
      <c r="HB356" s="147"/>
      <c r="HC356" s="147"/>
      <c r="HD356" s="147"/>
      <c r="HE356" s="147"/>
      <c r="HF356" s="147"/>
      <c r="HG356" s="147"/>
      <c r="HH356" s="147"/>
      <c r="HI356" s="147"/>
      <c r="HJ356" s="147"/>
      <c r="HK356" s="147"/>
      <c r="HL356" s="147"/>
    </row>
    <row r="357" spans="2:220">
      <c r="J357" s="148"/>
      <c r="K357" s="148"/>
      <c r="L357" s="148"/>
      <c r="M357" s="148"/>
      <c r="O357" s="149"/>
      <c r="P357" s="149"/>
      <c r="Q357" s="149"/>
      <c r="R357" s="149"/>
      <c r="S357" s="149"/>
      <c r="T357" s="149"/>
      <c r="U357" s="149"/>
      <c r="V357" s="149"/>
      <c r="X357" s="149"/>
      <c r="Y357" s="149"/>
      <c r="Z357" s="149"/>
      <c r="AA357" s="149"/>
      <c r="AC357" s="150"/>
      <c r="AE357" s="150"/>
      <c r="AF357" s="150"/>
      <c r="AG357" s="150"/>
      <c r="AH357" s="150"/>
      <c r="AI357" s="150"/>
      <c r="AJ357" s="150"/>
      <c r="AK357" s="150"/>
      <c r="AL357" s="150"/>
      <c r="AM357" s="150"/>
      <c r="AN357" s="150"/>
      <c r="AP357" s="150"/>
      <c r="AQ357" s="150"/>
      <c r="AR357" s="150"/>
      <c r="AT357" s="150"/>
      <c r="AU357" s="150"/>
      <c r="AV357" s="150"/>
      <c r="AW357" s="150"/>
      <c r="AX357" s="150"/>
      <c r="AY357" s="150"/>
      <c r="BA357" s="150"/>
      <c r="BB357" s="150"/>
      <c r="BC357" s="150"/>
      <c r="BD357" s="150"/>
      <c r="BF357" s="150"/>
      <c r="BG357" s="150"/>
      <c r="BJ357" s="150"/>
      <c r="BK357" s="150"/>
      <c r="BL357" s="148"/>
      <c r="BM357" s="150"/>
      <c r="BO357" s="150"/>
      <c r="BP357" s="150"/>
      <c r="BQ357" s="148"/>
      <c r="BU357" s="148"/>
      <c r="BY357" s="152"/>
      <c r="BZ357" s="156"/>
      <c r="CC357" s="132"/>
      <c r="CF357" s="154"/>
    </row>
    <row r="358" spans="2:220">
      <c r="J358" s="148"/>
      <c r="K358" s="148"/>
      <c r="L358" s="148"/>
      <c r="M358" s="148"/>
      <c r="O358" s="149"/>
      <c r="P358" s="149"/>
      <c r="Q358" s="149"/>
      <c r="R358" s="149"/>
      <c r="S358" s="149"/>
      <c r="T358" s="149"/>
      <c r="U358" s="149"/>
      <c r="V358" s="149"/>
      <c r="X358" s="149"/>
      <c r="Y358" s="149"/>
      <c r="Z358" s="149"/>
      <c r="AA358" s="149"/>
      <c r="AC358" s="150"/>
      <c r="AE358" s="150"/>
      <c r="AF358" s="150"/>
      <c r="AG358" s="150"/>
      <c r="AH358" s="150"/>
      <c r="AI358" s="150"/>
      <c r="AJ358" s="150"/>
      <c r="AK358" s="150"/>
      <c r="AL358" s="150"/>
      <c r="AM358" s="150"/>
      <c r="AN358" s="150"/>
      <c r="AP358" s="150"/>
      <c r="AQ358" s="150"/>
      <c r="AR358" s="150"/>
      <c r="AT358" s="150"/>
      <c r="AU358" s="150"/>
      <c r="AV358" s="150"/>
      <c r="AW358" s="150"/>
      <c r="AX358" s="150"/>
      <c r="AY358" s="150"/>
      <c r="BA358" s="150"/>
      <c r="BB358" s="150"/>
      <c r="BC358" s="150"/>
      <c r="BD358" s="150"/>
      <c r="BF358" s="150"/>
      <c r="BG358" s="150"/>
      <c r="BJ358" s="150"/>
      <c r="BK358" s="150"/>
      <c r="BL358" s="148"/>
      <c r="BM358" s="150"/>
      <c r="BO358" s="150"/>
      <c r="BP358" s="150"/>
      <c r="BQ358" s="148"/>
      <c r="BU358" s="148"/>
      <c r="BY358" s="152"/>
      <c r="BZ358" s="156"/>
      <c r="CC358" s="132"/>
      <c r="CF358" s="154"/>
    </row>
    <row r="359" spans="2:220">
      <c r="J359" s="148"/>
      <c r="K359" s="148"/>
      <c r="L359" s="148"/>
      <c r="M359" s="148"/>
      <c r="O359" s="149"/>
      <c r="P359" s="149"/>
      <c r="Q359" s="149"/>
      <c r="R359" s="149"/>
      <c r="S359" s="149"/>
      <c r="T359" s="149"/>
      <c r="U359" s="149"/>
      <c r="V359" s="149"/>
      <c r="X359" s="149"/>
      <c r="Y359" s="149"/>
      <c r="Z359" s="149"/>
      <c r="AA359" s="149"/>
      <c r="AC359" s="150"/>
      <c r="AE359" s="150"/>
      <c r="AF359" s="150"/>
      <c r="AG359" s="150"/>
      <c r="AH359" s="150"/>
      <c r="AI359" s="150"/>
      <c r="AJ359" s="150"/>
      <c r="AK359" s="150"/>
      <c r="AL359" s="150"/>
      <c r="AM359" s="150"/>
      <c r="AN359" s="150"/>
      <c r="AP359" s="150"/>
      <c r="AQ359" s="150"/>
      <c r="AR359" s="150"/>
      <c r="AT359" s="150"/>
      <c r="AU359" s="150"/>
      <c r="AV359" s="150"/>
      <c r="AW359" s="150"/>
      <c r="AX359" s="150"/>
      <c r="AY359" s="150"/>
      <c r="BA359" s="150"/>
      <c r="BB359" s="150"/>
      <c r="BC359" s="150"/>
      <c r="BD359" s="150"/>
      <c r="BF359" s="150"/>
      <c r="BG359" s="150"/>
      <c r="BJ359" s="150"/>
      <c r="BK359" s="150"/>
      <c r="BL359" s="148"/>
      <c r="BM359" s="150"/>
      <c r="BO359" s="150"/>
      <c r="BP359" s="150"/>
      <c r="BQ359" s="148"/>
      <c r="BU359" s="148"/>
      <c r="BY359" s="152"/>
      <c r="BZ359" s="156"/>
      <c r="CC359" s="132"/>
      <c r="CF359" s="154"/>
    </row>
    <row r="360" spans="2:220">
      <c r="J360" s="148"/>
      <c r="K360" s="148"/>
      <c r="L360" s="148"/>
      <c r="M360" s="148"/>
      <c r="O360" s="149"/>
      <c r="P360" s="149"/>
      <c r="Q360" s="149"/>
      <c r="R360" s="149"/>
      <c r="S360" s="149"/>
      <c r="T360" s="149"/>
      <c r="U360" s="149"/>
      <c r="V360" s="149"/>
      <c r="X360" s="149"/>
      <c r="Y360" s="149"/>
      <c r="Z360" s="149"/>
      <c r="AA360" s="149"/>
      <c r="AC360" s="150"/>
      <c r="AE360" s="150"/>
      <c r="AF360" s="150"/>
      <c r="AG360" s="150"/>
      <c r="AH360" s="150"/>
      <c r="AI360" s="150"/>
      <c r="AJ360" s="150"/>
      <c r="AK360" s="150"/>
      <c r="AL360" s="150"/>
      <c r="AM360" s="150"/>
      <c r="AN360" s="150"/>
      <c r="AP360" s="150"/>
      <c r="AQ360" s="150"/>
      <c r="AR360" s="150"/>
      <c r="AT360" s="150"/>
      <c r="AU360" s="150"/>
      <c r="AV360" s="150"/>
      <c r="AW360" s="150"/>
      <c r="AX360" s="150"/>
      <c r="AY360" s="150"/>
      <c r="BA360" s="150"/>
      <c r="BB360" s="150"/>
      <c r="BC360" s="150"/>
      <c r="BD360" s="150"/>
      <c r="BF360" s="150"/>
      <c r="BG360" s="150"/>
      <c r="BJ360" s="150"/>
      <c r="BK360" s="150"/>
      <c r="BL360" s="148"/>
      <c r="BM360" s="150"/>
      <c r="BO360" s="150"/>
      <c r="BP360" s="150"/>
      <c r="BQ360" s="148"/>
      <c r="BU360" s="148"/>
      <c r="BY360" s="152"/>
      <c r="BZ360" s="156"/>
      <c r="CC360" s="132"/>
      <c r="CF360" s="154"/>
    </row>
    <row r="361" spans="2:220">
      <c r="J361" s="148"/>
      <c r="K361" s="148"/>
      <c r="L361" s="148"/>
      <c r="M361" s="148"/>
      <c r="O361" s="149"/>
      <c r="P361" s="149"/>
      <c r="Q361" s="149"/>
      <c r="R361" s="149"/>
      <c r="S361" s="149"/>
      <c r="T361" s="149"/>
      <c r="U361" s="149"/>
      <c r="V361" s="149"/>
      <c r="X361" s="149"/>
      <c r="Y361" s="149"/>
      <c r="Z361" s="149"/>
      <c r="AA361" s="149"/>
      <c r="AC361" s="150"/>
      <c r="AE361" s="150"/>
      <c r="AF361" s="150"/>
      <c r="AG361" s="150"/>
      <c r="AH361" s="150"/>
      <c r="AI361" s="150"/>
      <c r="AJ361" s="150"/>
      <c r="AK361" s="150"/>
      <c r="AL361" s="150"/>
      <c r="AM361" s="150"/>
      <c r="AN361" s="150"/>
      <c r="AP361" s="150"/>
      <c r="AQ361" s="150"/>
      <c r="AR361" s="150"/>
      <c r="AT361" s="150"/>
      <c r="AU361" s="150"/>
      <c r="AV361" s="150"/>
      <c r="AW361" s="150"/>
      <c r="AX361" s="150"/>
      <c r="AY361" s="150"/>
      <c r="BA361" s="150"/>
      <c r="BB361" s="150"/>
      <c r="BC361" s="150"/>
      <c r="BD361" s="150"/>
      <c r="BF361" s="150"/>
      <c r="BG361" s="150"/>
      <c r="BJ361" s="150"/>
      <c r="BK361" s="150"/>
      <c r="BL361" s="148"/>
      <c r="BM361" s="150"/>
      <c r="BO361" s="150"/>
      <c r="BP361" s="150"/>
      <c r="BQ361" s="148"/>
      <c r="BU361" s="148"/>
      <c r="BY361" s="152"/>
      <c r="BZ361" s="156"/>
      <c r="CC361" s="132"/>
      <c r="CF361" s="154"/>
    </row>
    <row r="362" spans="2:220">
      <c r="J362" s="148"/>
      <c r="K362" s="148"/>
      <c r="L362" s="148"/>
      <c r="M362" s="148"/>
      <c r="O362" s="149"/>
      <c r="P362" s="149"/>
      <c r="Q362" s="149"/>
      <c r="R362" s="149"/>
      <c r="S362" s="149"/>
      <c r="T362" s="149"/>
      <c r="U362" s="149"/>
      <c r="V362" s="149"/>
      <c r="X362" s="149"/>
      <c r="Y362" s="149"/>
      <c r="Z362" s="149"/>
      <c r="AA362" s="149"/>
      <c r="AC362" s="150"/>
      <c r="AE362" s="150"/>
      <c r="AF362" s="150"/>
      <c r="AH362" s="150"/>
      <c r="AI362" s="150"/>
      <c r="AJ362" s="150"/>
      <c r="AL362" s="150"/>
      <c r="AM362" s="150"/>
      <c r="AN362" s="150"/>
      <c r="AP362" s="150"/>
      <c r="AQ362" s="150"/>
      <c r="AR362" s="150"/>
      <c r="AT362" s="150"/>
      <c r="AU362" s="150"/>
      <c r="AV362" s="150"/>
      <c r="AW362" s="150"/>
      <c r="AX362" s="150"/>
      <c r="AY362" s="150"/>
      <c r="BA362" s="150"/>
      <c r="BB362" s="150"/>
      <c r="BC362" s="150"/>
      <c r="BD362" s="150"/>
      <c r="BF362" s="150"/>
      <c r="BG362" s="150"/>
      <c r="BJ362" s="150"/>
      <c r="BK362" s="150"/>
      <c r="BL362" s="148"/>
      <c r="BM362" s="150"/>
      <c r="BO362" s="150"/>
      <c r="BP362" s="150"/>
      <c r="BQ362" s="148"/>
      <c r="BU362" s="148"/>
      <c r="BY362" s="152"/>
      <c r="BZ362" s="156"/>
      <c r="CF362" s="154"/>
    </row>
    <row r="363" spans="2:220" s="159" customFormat="1">
      <c r="B363" s="146"/>
      <c r="C363" s="146"/>
      <c r="D363" s="146"/>
      <c r="E363" s="146"/>
      <c r="F363" s="146"/>
      <c r="G363" s="146"/>
      <c r="H363" s="146"/>
      <c r="I363" s="147"/>
      <c r="J363" s="148"/>
      <c r="K363" s="148"/>
      <c r="L363" s="148"/>
      <c r="M363" s="148"/>
      <c r="N363" s="147"/>
      <c r="O363" s="149"/>
      <c r="P363" s="149"/>
      <c r="Q363" s="149"/>
      <c r="R363" s="149"/>
      <c r="S363" s="149"/>
      <c r="T363" s="149"/>
      <c r="U363" s="149"/>
      <c r="V363" s="149"/>
      <c r="W363" s="146"/>
      <c r="X363" s="149"/>
      <c r="Y363" s="149"/>
      <c r="Z363" s="149"/>
      <c r="AA363" s="149"/>
      <c r="AB363" s="147"/>
      <c r="AC363" s="150"/>
      <c r="AD363" s="151"/>
      <c r="AE363" s="150"/>
      <c r="AF363" s="150"/>
      <c r="AG363" s="150"/>
      <c r="AH363" s="150"/>
      <c r="AI363" s="150"/>
      <c r="AJ363" s="150"/>
      <c r="AK363" s="150"/>
      <c r="AL363" s="150"/>
      <c r="AM363" s="150"/>
      <c r="AN363" s="150"/>
      <c r="AO363" s="150"/>
      <c r="AP363" s="150"/>
      <c r="AQ363" s="150"/>
      <c r="AR363" s="150"/>
      <c r="AS363" s="150"/>
      <c r="AT363" s="150"/>
      <c r="AU363" s="150"/>
      <c r="AV363" s="150"/>
      <c r="AW363" s="150"/>
      <c r="AX363" s="150"/>
      <c r="AY363" s="150"/>
      <c r="AZ363" s="151"/>
      <c r="BA363" s="150"/>
      <c r="BB363" s="150"/>
      <c r="BC363" s="150"/>
      <c r="BD363" s="150"/>
      <c r="BE363" s="151"/>
      <c r="BF363" s="150"/>
      <c r="BG363" s="150"/>
      <c r="BH363" s="151"/>
      <c r="BI363" s="151"/>
      <c r="BJ363" s="150"/>
      <c r="BK363" s="150"/>
      <c r="BL363" s="148"/>
      <c r="BM363" s="150"/>
      <c r="BN363" s="151"/>
      <c r="BO363" s="150"/>
      <c r="BP363" s="150"/>
      <c r="BQ363" s="148"/>
      <c r="BR363" s="151"/>
      <c r="BS363" s="151"/>
      <c r="BT363" s="151"/>
      <c r="BU363" s="148"/>
      <c r="BV363" s="147"/>
      <c r="BW363" s="147"/>
      <c r="BX363" s="147"/>
      <c r="BY363" s="152"/>
      <c r="BZ363" s="156"/>
      <c r="CA363" s="147"/>
      <c r="CB363" s="153"/>
      <c r="CC363" s="132"/>
      <c r="CD363" s="147"/>
      <c r="CE363" s="147"/>
      <c r="CF363" s="154"/>
      <c r="CG363" s="132"/>
      <c r="CH363" s="132"/>
      <c r="CI363" s="132"/>
      <c r="CJ363" s="132"/>
      <c r="CK363" s="132"/>
      <c r="CL363" s="132"/>
      <c r="CM363" s="132"/>
      <c r="CN363" s="132"/>
      <c r="CO363" s="132"/>
      <c r="CP363" s="132"/>
      <c r="CQ363" s="132"/>
      <c r="CR363" s="132"/>
      <c r="CS363" s="132"/>
      <c r="CT363" s="132"/>
      <c r="CU363" s="132"/>
      <c r="CV363" s="132"/>
      <c r="CW363" s="132"/>
      <c r="CX363" s="132"/>
      <c r="CY363" s="132"/>
      <c r="CZ363" s="132"/>
      <c r="DA363" s="132"/>
      <c r="DB363" s="132"/>
      <c r="DC363" s="132"/>
      <c r="DD363" s="132"/>
      <c r="DE363" s="132"/>
      <c r="DF363" s="132"/>
      <c r="DG363" s="132"/>
      <c r="DH363" s="132"/>
      <c r="DI363" s="132"/>
      <c r="DJ363" s="132"/>
      <c r="DK363" s="132"/>
      <c r="DL363" s="132"/>
      <c r="DM363" s="132"/>
      <c r="DN363" s="132"/>
      <c r="DO363" s="132"/>
      <c r="DP363" s="132"/>
      <c r="DQ363" s="132"/>
      <c r="DR363" s="132"/>
      <c r="DS363" s="132"/>
      <c r="DT363" s="132"/>
      <c r="DU363" s="132"/>
      <c r="DV363" s="132"/>
      <c r="DW363" s="132"/>
      <c r="DX363" s="132"/>
      <c r="DY363" s="132"/>
      <c r="DZ363" s="132"/>
      <c r="EA363" s="132"/>
      <c r="EB363" s="132"/>
      <c r="EC363" s="132"/>
      <c r="ED363" s="132"/>
      <c r="EE363" s="132"/>
      <c r="EF363" s="132"/>
      <c r="EG363" s="132"/>
      <c r="EH363" s="132"/>
      <c r="EI363" s="132"/>
      <c r="EJ363" s="132"/>
      <c r="EK363" s="132"/>
      <c r="EL363" s="132"/>
      <c r="EM363" s="132"/>
      <c r="EN363" s="132"/>
      <c r="EO363" s="132"/>
      <c r="EP363" s="132"/>
      <c r="EQ363" s="132"/>
      <c r="ER363" s="132"/>
      <c r="ES363" s="132"/>
      <c r="ET363" s="132"/>
      <c r="EU363" s="132"/>
      <c r="EV363" s="132"/>
      <c r="EW363" s="132"/>
      <c r="EX363" s="132"/>
      <c r="EY363" s="132"/>
      <c r="EZ363" s="132"/>
      <c r="FA363" s="132"/>
      <c r="FB363" s="132"/>
      <c r="FC363" s="132"/>
      <c r="FD363" s="132"/>
      <c r="FE363" s="132"/>
      <c r="FF363" s="132"/>
      <c r="FG363" s="132"/>
      <c r="FH363" s="132"/>
      <c r="FI363" s="132"/>
      <c r="FJ363" s="132"/>
      <c r="FK363" s="132"/>
      <c r="FL363" s="132"/>
      <c r="FM363" s="132"/>
      <c r="FN363" s="132"/>
      <c r="FO363" s="132"/>
      <c r="FP363" s="132"/>
      <c r="FQ363" s="132"/>
      <c r="FR363" s="132"/>
      <c r="FS363" s="132"/>
      <c r="FT363" s="132"/>
      <c r="FU363" s="132"/>
      <c r="FV363" s="132"/>
      <c r="FW363" s="132"/>
      <c r="FX363" s="132"/>
      <c r="FY363" s="132"/>
      <c r="FZ363" s="132"/>
      <c r="GA363" s="132"/>
      <c r="GB363" s="132"/>
      <c r="GC363" s="132"/>
      <c r="GD363" s="132"/>
      <c r="GE363" s="132"/>
      <c r="GF363" s="132"/>
      <c r="GG363" s="132"/>
      <c r="GH363" s="132"/>
      <c r="GI363" s="132"/>
      <c r="GJ363" s="132"/>
      <c r="GK363" s="132"/>
      <c r="GL363" s="132"/>
      <c r="GM363" s="132"/>
      <c r="GN363" s="132"/>
      <c r="GO363" s="132"/>
      <c r="GP363" s="132"/>
      <c r="GQ363" s="132"/>
      <c r="GR363" s="132"/>
      <c r="GS363" s="132"/>
      <c r="GT363" s="132"/>
      <c r="GU363" s="132"/>
      <c r="GV363" s="132"/>
      <c r="GW363" s="132"/>
      <c r="GX363" s="132"/>
      <c r="GY363" s="132"/>
      <c r="GZ363" s="132"/>
      <c r="HA363" s="132"/>
      <c r="HB363" s="132"/>
      <c r="HC363" s="132"/>
      <c r="HD363" s="132"/>
      <c r="HE363" s="132"/>
      <c r="HF363" s="132"/>
      <c r="HG363" s="132"/>
      <c r="HH363" s="132"/>
      <c r="HI363" s="132"/>
      <c r="HJ363" s="132"/>
      <c r="HK363" s="132"/>
      <c r="HL363" s="132"/>
    </row>
    <row r="364" spans="2:220" s="159" customFormat="1">
      <c r="B364" s="146"/>
      <c r="C364" s="146"/>
      <c r="D364" s="146"/>
      <c r="E364" s="146"/>
      <c r="F364" s="146"/>
      <c r="G364" s="146"/>
      <c r="H364" s="146"/>
      <c r="I364" s="147"/>
      <c r="J364" s="148"/>
      <c r="K364" s="148"/>
      <c r="L364" s="148"/>
      <c r="M364" s="148"/>
      <c r="N364" s="147"/>
      <c r="O364" s="149"/>
      <c r="P364" s="149"/>
      <c r="Q364" s="149"/>
      <c r="R364" s="149"/>
      <c r="S364" s="149"/>
      <c r="T364" s="149"/>
      <c r="U364" s="149"/>
      <c r="V364" s="149"/>
      <c r="W364" s="146"/>
      <c r="X364" s="149"/>
      <c r="Y364" s="149"/>
      <c r="Z364" s="149"/>
      <c r="AA364" s="149"/>
      <c r="AB364" s="147"/>
      <c r="AC364" s="150"/>
      <c r="AD364" s="151"/>
      <c r="AE364" s="150"/>
      <c r="AF364" s="150"/>
      <c r="AG364" s="150"/>
      <c r="AH364" s="150"/>
      <c r="AI364" s="150"/>
      <c r="AJ364" s="150"/>
      <c r="AK364" s="150"/>
      <c r="AL364" s="150"/>
      <c r="AM364" s="150"/>
      <c r="AN364" s="150"/>
      <c r="AO364" s="150"/>
      <c r="AP364" s="150"/>
      <c r="AQ364" s="150"/>
      <c r="AR364" s="150"/>
      <c r="AS364" s="150"/>
      <c r="AT364" s="150"/>
      <c r="AU364" s="150"/>
      <c r="AV364" s="150"/>
      <c r="AW364" s="150"/>
      <c r="AX364" s="150"/>
      <c r="AY364" s="150"/>
      <c r="AZ364" s="151"/>
      <c r="BA364" s="150"/>
      <c r="BB364" s="150"/>
      <c r="BC364" s="150"/>
      <c r="BD364" s="150"/>
      <c r="BE364" s="151"/>
      <c r="BF364" s="150"/>
      <c r="BG364" s="150"/>
      <c r="BH364" s="151"/>
      <c r="BI364" s="151"/>
      <c r="BJ364" s="150"/>
      <c r="BK364" s="150"/>
      <c r="BL364" s="148"/>
      <c r="BM364" s="150"/>
      <c r="BN364" s="151"/>
      <c r="BO364" s="150"/>
      <c r="BP364" s="150"/>
      <c r="BQ364" s="148"/>
      <c r="BR364" s="151"/>
      <c r="BS364" s="151"/>
      <c r="BT364" s="151"/>
      <c r="BU364" s="148"/>
      <c r="BV364" s="147"/>
      <c r="BW364" s="147"/>
      <c r="BX364" s="147"/>
      <c r="BY364" s="152"/>
      <c r="BZ364" s="156"/>
      <c r="CA364" s="147"/>
      <c r="CB364" s="153"/>
      <c r="CC364" s="132"/>
      <c r="CD364" s="147"/>
      <c r="CE364" s="147"/>
      <c r="CF364" s="154"/>
      <c r="CG364" s="132"/>
      <c r="CH364" s="132"/>
      <c r="CI364" s="132"/>
      <c r="CJ364" s="132"/>
      <c r="CK364" s="132"/>
      <c r="CL364" s="132"/>
      <c r="CM364" s="132"/>
      <c r="CN364" s="132"/>
      <c r="CO364" s="132"/>
      <c r="CP364" s="132"/>
      <c r="CQ364" s="132"/>
      <c r="CR364" s="132"/>
      <c r="CS364" s="132"/>
      <c r="CT364" s="132"/>
      <c r="CU364" s="132"/>
      <c r="CV364" s="132"/>
      <c r="CW364" s="132"/>
      <c r="CX364" s="132"/>
      <c r="CY364" s="132"/>
      <c r="CZ364" s="132"/>
      <c r="DA364" s="132"/>
      <c r="DB364" s="132"/>
      <c r="DC364" s="132"/>
      <c r="DD364" s="132"/>
      <c r="DE364" s="132"/>
      <c r="DF364" s="132"/>
      <c r="DG364" s="132"/>
      <c r="DH364" s="132"/>
      <c r="DI364" s="132"/>
      <c r="DJ364" s="132"/>
      <c r="DK364" s="132"/>
      <c r="DL364" s="132"/>
      <c r="DM364" s="132"/>
      <c r="DN364" s="132"/>
      <c r="DO364" s="132"/>
      <c r="DP364" s="132"/>
      <c r="DQ364" s="132"/>
      <c r="DR364" s="132"/>
      <c r="DS364" s="132"/>
      <c r="DT364" s="132"/>
      <c r="DU364" s="132"/>
      <c r="DV364" s="132"/>
      <c r="DW364" s="132"/>
      <c r="DX364" s="132"/>
      <c r="DY364" s="132"/>
      <c r="DZ364" s="132"/>
      <c r="EA364" s="132"/>
      <c r="EB364" s="132"/>
      <c r="EC364" s="132"/>
      <c r="ED364" s="132"/>
      <c r="EE364" s="132"/>
      <c r="EF364" s="132"/>
      <c r="EG364" s="132"/>
      <c r="EH364" s="132"/>
      <c r="EI364" s="132"/>
      <c r="EJ364" s="132"/>
      <c r="EK364" s="132"/>
      <c r="EL364" s="132"/>
      <c r="EM364" s="132"/>
      <c r="EN364" s="132"/>
      <c r="EO364" s="132"/>
      <c r="EP364" s="132"/>
      <c r="EQ364" s="132"/>
      <c r="ER364" s="132"/>
      <c r="ES364" s="132"/>
      <c r="ET364" s="132"/>
      <c r="EU364" s="132"/>
      <c r="EV364" s="132"/>
      <c r="EW364" s="132"/>
      <c r="EX364" s="132"/>
      <c r="EY364" s="132"/>
      <c r="EZ364" s="132"/>
      <c r="FA364" s="132"/>
      <c r="FB364" s="132"/>
      <c r="FC364" s="132"/>
      <c r="FD364" s="132"/>
      <c r="FE364" s="132"/>
      <c r="FF364" s="132"/>
      <c r="FG364" s="132"/>
      <c r="FH364" s="132"/>
      <c r="FI364" s="132"/>
      <c r="FJ364" s="132"/>
      <c r="FK364" s="132"/>
      <c r="FL364" s="132"/>
      <c r="FM364" s="132"/>
      <c r="FN364" s="132"/>
      <c r="FO364" s="132"/>
      <c r="FP364" s="132"/>
      <c r="FQ364" s="132"/>
      <c r="FR364" s="132"/>
      <c r="FS364" s="132"/>
      <c r="FT364" s="132"/>
      <c r="FU364" s="132"/>
      <c r="FV364" s="132"/>
      <c r="FW364" s="132"/>
      <c r="FX364" s="132"/>
      <c r="FY364" s="132"/>
      <c r="FZ364" s="132"/>
      <c r="GA364" s="132"/>
      <c r="GB364" s="132"/>
      <c r="GC364" s="132"/>
      <c r="GD364" s="132"/>
      <c r="GE364" s="132"/>
      <c r="GF364" s="132"/>
      <c r="GG364" s="132"/>
      <c r="GH364" s="132"/>
      <c r="GI364" s="132"/>
      <c r="GJ364" s="132"/>
      <c r="GK364" s="132"/>
      <c r="GL364" s="132"/>
      <c r="GM364" s="132"/>
      <c r="GN364" s="132"/>
      <c r="GO364" s="132"/>
      <c r="GP364" s="132"/>
      <c r="GQ364" s="132"/>
      <c r="GR364" s="132"/>
      <c r="GS364" s="132"/>
      <c r="GT364" s="132"/>
      <c r="GU364" s="132"/>
      <c r="GV364" s="132"/>
      <c r="GW364" s="132"/>
      <c r="GX364" s="132"/>
      <c r="GY364" s="132"/>
      <c r="GZ364" s="132"/>
      <c r="HA364" s="132"/>
      <c r="HB364" s="132"/>
      <c r="HC364" s="132"/>
      <c r="HD364" s="132"/>
      <c r="HE364" s="132"/>
      <c r="HF364" s="132"/>
      <c r="HG364" s="132"/>
      <c r="HH364" s="132"/>
      <c r="HI364" s="132"/>
      <c r="HJ364" s="132"/>
      <c r="HK364" s="132"/>
      <c r="HL364" s="132"/>
    </row>
    <row r="365" spans="2:220" s="159" customFormat="1">
      <c r="B365" s="146"/>
      <c r="C365" s="146"/>
      <c r="D365" s="146"/>
      <c r="E365" s="146"/>
      <c r="F365" s="146"/>
      <c r="G365" s="146"/>
      <c r="H365" s="146"/>
      <c r="I365" s="147"/>
      <c r="J365" s="148"/>
      <c r="K365" s="148"/>
      <c r="L365" s="148"/>
      <c r="M365" s="148"/>
      <c r="N365" s="147"/>
      <c r="O365" s="149"/>
      <c r="P365" s="149"/>
      <c r="Q365" s="149"/>
      <c r="R365" s="149"/>
      <c r="S365" s="149"/>
      <c r="T365" s="149"/>
      <c r="U365" s="149"/>
      <c r="V365" s="149"/>
      <c r="W365" s="146"/>
      <c r="X365" s="149"/>
      <c r="Y365" s="149"/>
      <c r="Z365" s="149"/>
      <c r="AA365" s="149"/>
      <c r="AB365" s="147"/>
      <c r="AC365" s="150"/>
      <c r="AD365" s="151"/>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c r="AY365" s="150"/>
      <c r="AZ365" s="151"/>
      <c r="BA365" s="150"/>
      <c r="BB365" s="150"/>
      <c r="BC365" s="150"/>
      <c r="BD365" s="150"/>
      <c r="BE365" s="151"/>
      <c r="BF365" s="150"/>
      <c r="BG365" s="150"/>
      <c r="BH365" s="151"/>
      <c r="BI365" s="151"/>
      <c r="BJ365" s="150"/>
      <c r="BK365" s="150"/>
      <c r="BL365" s="148"/>
      <c r="BM365" s="150"/>
      <c r="BN365" s="151"/>
      <c r="BO365" s="150"/>
      <c r="BP365" s="150"/>
      <c r="BQ365" s="148"/>
      <c r="BR365" s="151"/>
      <c r="BS365" s="151"/>
      <c r="BT365" s="151"/>
      <c r="BU365" s="148"/>
      <c r="BV365" s="147"/>
      <c r="BW365" s="147"/>
      <c r="BX365" s="147"/>
      <c r="BY365" s="152"/>
      <c r="BZ365" s="156"/>
      <c r="CA365" s="147"/>
      <c r="CB365" s="153"/>
      <c r="CC365" s="132"/>
      <c r="CD365" s="147"/>
      <c r="CE365" s="147"/>
      <c r="CF365" s="154"/>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132"/>
      <c r="DB365" s="132"/>
      <c r="DC365" s="132"/>
      <c r="DD365" s="132"/>
      <c r="DE365" s="132"/>
      <c r="DF365" s="132"/>
      <c r="DG365" s="132"/>
      <c r="DH365" s="132"/>
      <c r="DI365" s="132"/>
      <c r="DJ365" s="132"/>
      <c r="DK365" s="132"/>
      <c r="DL365" s="132"/>
      <c r="DM365" s="132"/>
      <c r="DN365" s="132"/>
      <c r="DO365" s="132"/>
      <c r="DP365" s="132"/>
      <c r="DQ365" s="132"/>
      <c r="DR365" s="132"/>
      <c r="DS365" s="132"/>
      <c r="DT365" s="132"/>
      <c r="DU365" s="132"/>
      <c r="DV365" s="132"/>
      <c r="DW365" s="132"/>
      <c r="DX365" s="132"/>
      <c r="DY365" s="132"/>
      <c r="DZ365" s="132"/>
      <c r="EA365" s="132"/>
      <c r="EB365" s="132"/>
      <c r="EC365" s="132"/>
      <c r="ED365" s="132"/>
      <c r="EE365" s="132"/>
      <c r="EF365" s="132"/>
      <c r="EG365" s="132"/>
      <c r="EH365" s="132"/>
      <c r="EI365" s="132"/>
      <c r="EJ365" s="132"/>
      <c r="EK365" s="132"/>
      <c r="EL365" s="132"/>
      <c r="EM365" s="132"/>
      <c r="EN365" s="132"/>
      <c r="EO365" s="132"/>
      <c r="EP365" s="132"/>
      <c r="EQ365" s="132"/>
      <c r="ER365" s="132"/>
      <c r="ES365" s="132"/>
      <c r="ET365" s="132"/>
      <c r="EU365" s="132"/>
      <c r="EV365" s="132"/>
      <c r="EW365" s="132"/>
      <c r="EX365" s="132"/>
      <c r="EY365" s="132"/>
      <c r="EZ365" s="132"/>
      <c r="FA365" s="132"/>
      <c r="FB365" s="132"/>
      <c r="FC365" s="132"/>
      <c r="FD365" s="132"/>
      <c r="FE365" s="132"/>
      <c r="FF365" s="132"/>
      <c r="FG365" s="132"/>
      <c r="FH365" s="132"/>
      <c r="FI365" s="132"/>
      <c r="FJ365" s="132"/>
      <c r="FK365" s="132"/>
      <c r="FL365" s="132"/>
      <c r="FM365" s="132"/>
      <c r="FN365" s="132"/>
      <c r="FO365" s="132"/>
      <c r="FP365" s="132"/>
      <c r="FQ365" s="132"/>
      <c r="FR365" s="132"/>
      <c r="FS365" s="132"/>
      <c r="FT365" s="132"/>
      <c r="FU365" s="132"/>
      <c r="FV365" s="132"/>
      <c r="FW365" s="132"/>
      <c r="FX365" s="132"/>
      <c r="FY365" s="132"/>
      <c r="FZ365" s="132"/>
      <c r="GA365" s="132"/>
      <c r="GB365" s="132"/>
      <c r="GC365" s="132"/>
      <c r="GD365" s="132"/>
      <c r="GE365" s="132"/>
      <c r="GF365" s="132"/>
      <c r="GG365" s="132"/>
      <c r="GH365" s="132"/>
      <c r="GI365" s="132"/>
      <c r="GJ365" s="132"/>
      <c r="GK365" s="132"/>
      <c r="GL365" s="132"/>
      <c r="GM365" s="132"/>
      <c r="GN365" s="132"/>
      <c r="GO365" s="132"/>
      <c r="GP365" s="132"/>
      <c r="GQ365" s="132"/>
      <c r="GR365" s="132"/>
      <c r="GS365" s="132"/>
      <c r="GT365" s="132"/>
      <c r="GU365" s="132"/>
      <c r="GV365" s="132"/>
      <c r="GW365" s="132"/>
      <c r="GX365" s="132"/>
      <c r="GY365" s="132"/>
      <c r="GZ365" s="132"/>
      <c r="HA365" s="132"/>
      <c r="HB365" s="132"/>
      <c r="HC365" s="132"/>
      <c r="HD365" s="132"/>
      <c r="HE365" s="132"/>
      <c r="HF365" s="132"/>
      <c r="HG365" s="132"/>
      <c r="HH365" s="132"/>
      <c r="HI365" s="132"/>
      <c r="HJ365" s="132"/>
      <c r="HK365" s="132"/>
      <c r="HL365" s="132"/>
    </row>
    <row r="366" spans="2:220" s="159" customFormat="1">
      <c r="B366" s="172"/>
      <c r="C366" s="172"/>
      <c r="D366" s="172"/>
      <c r="E366" s="172"/>
      <c r="F366" s="172"/>
      <c r="G366" s="146"/>
      <c r="H366" s="146"/>
      <c r="I366" s="147"/>
      <c r="J366" s="148"/>
      <c r="K366" s="148"/>
      <c r="L366" s="148"/>
      <c r="M366" s="148"/>
      <c r="N366" s="147"/>
      <c r="O366" s="149"/>
      <c r="P366" s="149"/>
      <c r="Q366" s="149"/>
      <c r="R366" s="149"/>
      <c r="S366" s="149"/>
      <c r="T366" s="149"/>
      <c r="U366" s="149"/>
      <c r="V366" s="149"/>
      <c r="W366" s="172"/>
      <c r="X366" s="149"/>
      <c r="Y366" s="149"/>
      <c r="Z366" s="149"/>
      <c r="AA366" s="149"/>
      <c r="AB366" s="147"/>
      <c r="AC366" s="150"/>
      <c r="AD366" s="151"/>
      <c r="AE366" s="150"/>
      <c r="AF366" s="150"/>
      <c r="AG366" s="150"/>
      <c r="AH366" s="150"/>
      <c r="AI366" s="150"/>
      <c r="AJ366" s="150"/>
      <c r="AK366" s="150"/>
      <c r="AL366" s="150"/>
      <c r="AM366" s="150"/>
      <c r="AN366" s="150"/>
      <c r="AO366" s="150"/>
      <c r="AP366" s="150"/>
      <c r="AQ366" s="150"/>
      <c r="AR366" s="150"/>
      <c r="AS366" s="150"/>
      <c r="AT366" s="150"/>
      <c r="AU366" s="150"/>
      <c r="AV366" s="150"/>
      <c r="AW366" s="150"/>
      <c r="AX366" s="150"/>
      <c r="AY366" s="150"/>
      <c r="AZ366" s="151"/>
      <c r="BA366" s="150"/>
      <c r="BB366" s="150"/>
      <c r="BC366" s="150"/>
      <c r="BD366" s="150"/>
      <c r="BE366" s="151"/>
      <c r="BF366" s="150"/>
      <c r="BG366" s="150"/>
      <c r="BH366" s="151"/>
      <c r="BI366" s="151"/>
      <c r="BJ366" s="150"/>
      <c r="BK366" s="150"/>
      <c r="BL366" s="148"/>
      <c r="BM366" s="150"/>
      <c r="BN366" s="151"/>
      <c r="BO366" s="150"/>
      <c r="BP366" s="150"/>
      <c r="BQ366" s="148"/>
      <c r="BR366" s="151"/>
      <c r="BS366" s="151"/>
      <c r="BT366" s="151"/>
      <c r="BU366" s="148"/>
      <c r="BV366" s="147"/>
      <c r="BW366" s="147"/>
      <c r="BX366" s="147"/>
      <c r="BY366" s="152"/>
      <c r="BZ366" s="156"/>
      <c r="CA366" s="147"/>
      <c r="CB366" s="153"/>
      <c r="CC366" s="132"/>
      <c r="CD366" s="147"/>
      <c r="CE366" s="173"/>
      <c r="CF366" s="154"/>
      <c r="CG366" s="132"/>
      <c r="CH366" s="132"/>
      <c r="CI366" s="132"/>
      <c r="CJ366" s="132"/>
      <c r="CK366" s="132"/>
      <c r="CL366" s="132"/>
      <c r="CM366" s="132"/>
      <c r="CN366" s="132"/>
      <c r="CO366" s="132"/>
      <c r="CP366" s="132"/>
      <c r="CQ366" s="132"/>
      <c r="CR366" s="132"/>
      <c r="CS366" s="132"/>
      <c r="CT366" s="132"/>
      <c r="CU366" s="132"/>
      <c r="CV366" s="132"/>
      <c r="CW366" s="132"/>
      <c r="CX366" s="132"/>
      <c r="CY366" s="132"/>
      <c r="CZ366" s="132"/>
      <c r="DA366" s="132"/>
      <c r="DB366" s="132"/>
      <c r="DC366" s="132"/>
      <c r="DD366" s="132"/>
      <c r="DE366" s="132"/>
      <c r="DF366" s="132"/>
      <c r="DG366" s="132"/>
      <c r="DH366" s="132"/>
      <c r="DI366" s="132"/>
      <c r="DJ366" s="132"/>
      <c r="DK366" s="132"/>
      <c r="DL366" s="132"/>
      <c r="DM366" s="132"/>
      <c r="DN366" s="132"/>
      <c r="DO366" s="132"/>
      <c r="DP366" s="132"/>
      <c r="DQ366" s="132"/>
      <c r="DR366" s="132"/>
      <c r="DS366" s="132"/>
      <c r="DT366" s="132"/>
      <c r="DU366" s="132"/>
      <c r="DV366" s="132"/>
      <c r="DW366" s="132"/>
      <c r="DX366" s="132"/>
      <c r="DY366" s="132"/>
      <c r="DZ366" s="132"/>
      <c r="EA366" s="132"/>
      <c r="EB366" s="132"/>
      <c r="EC366" s="132"/>
      <c r="ED366" s="132"/>
      <c r="EE366" s="132"/>
      <c r="EF366" s="132"/>
      <c r="EG366" s="132"/>
      <c r="EH366" s="132"/>
      <c r="EI366" s="132"/>
      <c r="EJ366" s="132"/>
      <c r="EK366" s="132"/>
      <c r="EL366" s="132"/>
      <c r="EM366" s="132"/>
      <c r="EN366" s="132"/>
      <c r="EO366" s="132"/>
      <c r="EP366" s="132"/>
      <c r="EQ366" s="132"/>
      <c r="ER366" s="132"/>
      <c r="ES366" s="132"/>
      <c r="ET366" s="132"/>
      <c r="EU366" s="132"/>
      <c r="EV366" s="132"/>
      <c r="EW366" s="132"/>
      <c r="EX366" s="132"/>
      <c r="EY366" s="132"/>
      <c r="EZ366" s="132"/>
      <c r="FA366" s="132"/>
      <c r="FB366" s="132"/>
      <c r="FC366" s="132"/>
      <c r="FD366" s="132"/>
      <c r="FE366" s="132"/>
      <c r="FF366" s="132"/>
      <c r="FG366" s="132"/>
      <c r="FH366" s="132"/>
      <c r="FI366" s="132"/>
      <c r="FJ366" s="132"/>
      <c r="FK366" s="132"/>
      <c r="FL366" s="132"/>
      <c r="FM366" s="132"/>
      <c r="FN366" s="132"/>
      <c r="FO366" s="132"/>
      <c r="FP366" s="132"/>
      <c r="FQ366" s="132"/>
      <c r="FR366" s="132"/>
      <c r="FS366" s="132"/>
      <c r="FT366" s="132"/>
      <c r="FU366" s="132"/>
      <c r="FV366" s="132"/>
      <c r="FW366" s="132"/>
      <c r="FX366" s="132"/>
      <c r="FY366" s="132"/>
      <c r="FZ366" s="132"/>
      <c r="GA366" s="132"/>
      <c r="GB366" s="132"/>
      <c r="GC366" s="132"/>
      <c r="GD366" s="132"/>
      <c r="GE366" s="132"/>
      <c r="GF366" s="132"/>
      <c r="GG366" s="132"/>
      <c r="GH366" s="132"/>
      <c r="GI366" s="132"/>
      <c r="GJ366" s="132"/>
      <c r="GK366" s="132"/>
      <c r="GL366" s="132"/>
      <c r="GM366" s="132"/>
      <c r="GN366" s="132"/>
      <c r="GO366" s="132"/>
      <c r="GP366" s="132"/>
      <c r="GQ366" s="132"/>
      <c r="GR366" s="132"/>
      <c r="GS366" s="132"/>
      <c r="GT366" s="132"/>
      <c r="GU366" s="132"/>
      <c r="GV366" s="132"/>
      <c r="GW366" s="132"/>
      <c r="GX366" s="132"/>
      <c r="GY366" s="132"/>
      <c r="GZ366" s="132"/>
      <c r="HA366" s="132"/>
      <c r="HB366" s="132"/>
      <c r="HC366" s="132"/>
      <c r="HD366" s="132"/>
      <c r="HE366" s="132"/>
      <c r="HF366" s="132"/>
      <c r="HG366" s="132"/>
      <c r="HH366" s="132"/>
      <c r="HI366" s="132"/>
      <c r="HJ366" s="132"/>
      <c r="HK366" s="132"/>
      <c r="HL366" s="132"/>
    </row>
    <row r="367" spans="2:220" s="159" customFormat="1">
      <c r="B367" s="172"/>
      <c r="C367" s="172"/>
      <c r="D367" s="172"/>
      <c r="E367" s="172"/>
      <c r="F367" s="172"/>
      <c r="G367" s="146"/>
      <c r="H367" s="146"/>
      <c r="I367" s="147"/>
      <c r="J367" s="148"/>
      <c r="K367" s="148"/>
      <c r="L367" s="148"/>
      <c r="M367" s="148"/>
      <c r="N367" s="147"/>
      <c r="O367" s="149"/>
      <c r="P367" s="149"/>
      <c r="Q367" s="149"/>
      <c r="R367" s="149"/>
      <c r="S367" s="149"/>
      <c r="T367" s="149"/>
      <c r="U367" s="149"/>
      <c r="V367" s="149"/>
      <c r="W367" s="172"/>
      <c r="X367" s="149"/>
      <c r="Y367" s="149"/>
      <c r="Z367" s="149"/>
      <c r="AA367" s="149"/>
      <c r="AB367" s="147"/>
      <c r="AC367" s="150"/>
      <c r="AD367" s="151"/>
      <c r="AE367" s="150"/>
      <c r="AF367" s="150"/>
      <c r="AG367" s="150"/>
      <c r="AH367" s="150"/>
      <c r="AI367" s="150"/>
      <c r="AJ367" s="150"/>
      <c r="AK367" s="150"/>
      <c r="AL367" s="150"/>
      <c r="AM367" s="150"/>
      <c r="AN367" s="150"/>
      <c r="AO367" s="150"/>
      <c r="AP367" s="150"/>
      <c r="AQ367" s="150"/>
      <c r="AR367" s="150"/>
      <c r="AS367" s="150"/>
      <c r="AT367" s="150"/>
      <c r="AU367" s="150"/>
      <c r="AV367" s="150"/>
      <c r="AW367" s="150"/>
      <c r="AX367" s="150"/>
      <c r="AY367" s="150"/>
      <c r="AZ367" s="151"/>
      <c r="BA367" s="150"/>
      <c r="BB367" s="150"/>
      <c r="BC367" s="150"/>
      <c r="BD367" s="150"/>
      <c r="BE367" s="151"/>
      <c r="BF367" s="150"/>
      <c r="BG367" s="150"/>
      <c r="BH367" s="151"/>
      <c r="BI367" s="151"/>
      <c r="BJ367" s="150"/>
      <c r="BK367" s="150"/>
      <c r="BL367" s="148"/>
      <c r="BM367" s="150"/>
      <c r="BN367" s="151"/>
      <c r="BO367" s="150"/>
      <c r="BP367" s="150"/>
      <c r="BQ367" s="148"/>
      <c r="BR367" s="151"/>
      <c r="BS367" s="151"/>
      <c r="BT367" s="151"/>
      <c r="BU367" s="148"/>
      <c r="BV367" s="147"/>
      <c r="BW367" s="147"/>
      <c r="BX367" s="147"/>
      <c r="BY367" s="152"/>
      <c r="BZ367" s="156"/>
      <c r="CA367" s="147"/>
      <c r="CB367" s="153"/>
      <c r="CC367" s="132"/>
      <c r="CD367" s="147"/>
      <c r="CE367" s="173"/>
      <c r="CF367" s="154"/>
      <c r="CG367" s="132"/>
      <c r="CH367" s="132"/>
      <c r="CI367" s="132"/>
      <c r="CJ367" s="132"/>
      <c r="CK367" s="132"/>
      <c r="CL367" s="132"/>
      <c r="CM367" s="132"/>
      <c r="CN367" s="132"/>
      <c r="CO367" s="132"/>
      <c r="CP367" s="132"/>
      <c r="CQ367" s="132"/>
      <c r="CR367" s="132"/>
      <c r="CS367" s="132"/>
      <c r="CT367" s="132"/>
      <c r="CU367" s="132"/>
      <c r="CV367" s="132"/>
      <c r="CW367" s="132"/>
      <c r="CX367" s="132"/>
      <c r="CY367" s="132"/>
      <c r="CZ367" s="132"/>
      <c r="DA367" s="132"/>
      <c r="DB367" s="132"/>
      <c r="DC367" s="132"/>
      <c r="DD367" s="132"/>
      <c r="DE367" s="132"/>
      <c r="DF367" s="132"/>
      <c r="DG367" s="132"/>
      <c r="DH367" s="132"/>
      <c r="DI367" s="132"/>
      <c r="DJ367" s="132"/>
      <c r="DK367" s="132"/>
      <c r="DL367" s="132"/>
      <c r="DM367" s="132"/>
      <c r="DN367" s="132"/>
      <c r="DO367" s="132"/>
      <c r="DP367" s="132"/>
      <c r="DQ367" s="132"/>
      <c r="DR367" s="132"/>
      <c r="DS367" s="132"/>
      <c r="DT367" s="132"/>
      <c r="DU367" s="132"/>
      <c r="DV367" s="132"/>
      <c r="DW367" s="132"/>
      <c r="DX367" s="132"/>
      <c r="DY367" s="132"/>
      <c r="DZ367" s="132"/>
      <c r="EA367" s="132"/>
      <c r="EB367" s="132"/>
      <c r="EC367" s="132"/>
      <c r="ED367" s="132"/>
      <c r="EE367" s="132"/>
      <c r="EF367" s="132"/>
      <c r="EG367" s="132"/>
      <c r="EH367" s="132"/>
      <c r="EI367" s="132"/>
      <c r="EJ367" s="132"/>
      <c r="EK367" s="132"/>
      <c r="EL367" s="132"/>
      <c r="EM367" s="132"/>
      <c r="EN367" s="132"/>
      <c r="EO367" s="132"/>
      <c r="EP367" s="132"/>
      <c r="EQ367" s="132"/>
      <c r="ER367" s="132"/>
      <c r="ES367" s="132"/>
      <c r="ET367" s="132"/>
      <c r="EU367" s="132"/>
      <c r="EV367" s="132"/>
      <c r="EW367" s="132"/>
      <c r="EX367" s="132"/>
      <c r="EY367" s="132"/>
      <c r="EZ367" s="132"/>
      <c r="FA367" s="132"/>
      <c r="FB367" s="132"/>
      <c r="FC367" s="132"/>
      <c r="FD367" s="132"/>
      <c r="FE367" s="132"/>
      <c r="FF367" s="132"/>
      <c r="FG367" s="132"/>
      <c r="FH367" s="132"/>
      <c r="FI367" s="132"/>
      <c r="FJ367" s="132"/>
      <c r="FK367" s="132"/>
      <c r="FL367" s="132"/>
      <c r="FM367" s="132"/>
      <c r="FN367" s="132"/>
      <c r="FO367" s="132"/>
      <c r="FP367" s="132"/>
      <c r="FQ367" s="132"/>
      <c r="FR367" s="132"/>
      <c r="FS367" s="132"/>
      <c r="FT367" s="132"/>
      <c r="FU367" s="132"/>
      <c r="FV367" s="132"/>
      <c r="FW367" s="132"/>
      <c r="FX367" s="132"/>
      <c r="FY367" s="132"/>
      <c r="FZ367" s="132"/>
      <c r="GA367" s="132"/>
      <c r="GB367" s="132"/>
      <c r="GC367" s="132"/>
      <c r="GD367" s="132"/>
      <c r="GE367" s="132"/>
      <c r="GF367" s="132"/>
      <c r="GG367" s="132"/>
      <c r="GH367" s="132"/>
      <c r="GI367" s="132"/>
      <c r="GJ367" s="132"/>
      <c r="GK367" s="132"/>
      <c r="GL367" s="132"/>
      <c r="GM367" s="132"/>
      <c r="GN367" s="132"/>
      <c r="GO367" s="132"/>
      <c r="GP367" s="132"/>
      <c r="GQ367" s="132"/>
      <c r="GR367" s="132"/>
      <c r="GS367" s="132"/>
      <c r="GT367" s="132"/>
      <c r="GU367" s="132"/>
      <c r="GV367" s="132"/>
      <c r="GW367" s="132"/>
      <c r="GX367" s="132"/>
      <c r="GY367" s="132"/>
      <c r="GZ367" s="132"/>
      <c r="HA367" s="132"/>
      <c r="HB367" s="132"/>
      <c r="HC367" s="132"/>
      <c r="HD367" s="132"/>
      <c r="HE367" s="132"/>
      <c r="HF367" s="132"/>
      <c r="HG367" s="132"/>
      <c r="HH367" s="132"/>
      <c r="HI367" s="132"/>
      <c r="HJ367" s="132"/>
      <c r="HK367" s="132"/>
      <c r="HL367" s="132"/>
    </row>
    <row r="368" spans="2:220" s="159" customFormat="1">
      <c r="B368" s="146"/>
      <c r="C368" s="146"/>
      <c r="D368" s="146"/>
      <c r="E368" s="146"/>
      <c r="F368" s="146"/>
      <c r="G368" s="146"/>
      <c r="H368" s="146"/>
      <c r="I368" s="147"/>
      <c r="J368" s="148"/>
      <c r="K368" s="148"/>
      <c r="L368" s="148"/>
      <c r="M368" s="148"/>
      <c r="N368" s="147"/>
      <c r="O368" s="149"/>
      <c r="P368" s="149"/>
      <c r="Q368" s="149"/>
      <c r="R368" s="149"/>
      <c r="S368" s="149"/>
      <c r="T368" s="149"/>
      <c r="U368" s="149"/>
      <c r="V368" s="149"/>
      <c r="W368" s="146"/>
      <c r="X368" s="149"/>
      <c r="Y368" s="149"/>
      <c r="Z368" s="149"/>
      <c r="AA368" s="149"/>
      <c r="AB368" s="147"/>
      <c r="AC368" s="150"/>
      <c r="AD368" s="151"/>
      <c r="AE368" s="150"/>
      <c r="AF368" s="150"/>
      <c r="AG368" s="150"/>
      <c r="AH368" s="150"/>
      <c r="AI368" s="150"/>
      <c r="AJ368" s="150"/>
      <c r="AK368" s="150"/>
      <c r="AL368" s="150"/>
      <c r="AM368" s="150"/>
      <c r="AN368" s="150"/>
      <c r="AO368" s="150"/>
      <c r="AP368" s="150"/>
      <c r="AQ368" s="150"/>
      <c r="AR368" s="150"/>
      <c r="AS368" s="150"/>
      <c r="AT368" s="150"/>
      <c r="AU368" s="150"/>
      <c r="AV368" s="150"/>
      <c r="AW368" s="150"/>
      <c r="AX368" s="150"/>
      <c r="AY368" s="150"/>
      <c r="AZ368" s="151"/>
      <c r="BA368" s="150"/>
      <c r="BB368" s="150"/>
      <c r="BC368" s="150"/>
      <c r="BD368" s="150"/>
      <c r="BE368" s="151"/>
      <c r="BF368" s="150"/>
      <c r="BG368" s="150"/>
      <c r="BH368" s="151"/>
      <c r="BI368" s="151"/>
      <c r="BJ368" s="150"/>
      <c r="BK368" s="150"/>
      <c r="BL368" s="148"/>
      <c r="BM368" s="150"/>
      <c r="BN368" s="151"/>
      <c r="BO368" s="150"/>
      <c r="BP368" s="150"/>
      <c r="BQ368" s="148"/>
      <c r="BR368" s="151"/>
      <c r="BS368" s="151"/>
      <c r="BT368" s="151"/>
      <c r="BU368" s="148"/>
      <c r="BV368" s="147"/>
      <c r="BW368" s="147"/>
      <c r="BX368" s="147"/>
      <c r="BY368" s="152"/>
      <c r="BZ368" s="156"/>
      <c r="CA368" s="147"/>
      <c r="CB368" s="153"/>
      <c r="CC368" s="132"/>
      <c r="CD368" s="147"/>
      <c r="CE368" s="147"/>
      <c r="CF368" s="154"/>
      <c r="CG368" s="132"/>
      <c r="CH368" s="132"/>
      <c r="CI368" s="132"/>
      <c r="CJ368" s="132"/>
      <c r="CK368" s="132"/>
      <c r="CL368" s="132"/>
      <c r="CM368" s="132"/>
      <c r="CN368" s="132"/>
      <c r="CO368" s="132"/>
      <c r="CP368" s="132"/>
      <c r="CQ368" s="132"/>
      <c r="CR368" s="132"/>
      <c r="CS368" s="132"/>
      <c r="CT368" s="132"/>
      <c r="CU368" s="132"/>
      <c r="CV368" s="132"/>
      <c r="CW368" s="132"/>
      <c r="CX368" s="132"/>
      <c r="CY368" s="132"/>
      <c r="CZ368" s="132"/>
      <c r="DA368" s="132"/>
      <c r="DB368" s="132"/>
      <c r="DC368" s="132"/>
      <c r="DD368" s="132"/>
      <c r="DE368" s="132"/>
      <c r="DF368" s="132"/>
      <c r="DG368" s="132"/>
      <c r="DH368" s="132"/>
      <c r="DI368" s="132"/>
      <c r="DJ368" s="132"/>
      <c r="DK368" s="132"/>
      <c r="DL368" s="132"/>
      <c r="DM368" s="132"/>
      <c r="DN368" s="132"/>
      <c r="DO368" s="132"/>
      <c r="DP368" s="132"/>
      <c r="DQ368" s="132"/>
      <c r="DR368" s="132"/>
      <c r="DS368" s="132"/>
      <c r="DT368" s="132"/>
      <c r="DU368" s="132"/>
      <c r="DV368" s="132"/>
      <c r="DW368" s="132"/>
      <c r="DX368" s="132"/>
      <c r="DY368" s="132"/>
      <c r="DZ368" s="132"/>
      <c r="EA368" s="132"/>
      <c r="EB368" s="132"/>
      <c r="EC368" s="132"/>
      <c r="ED368" s="132"/>
      <c r="EE368" s="132"/>
      <c r="EF368" s="132"/>
      <c r="EG368" s="132"/>
      <c r="EH368" s="132"/>
      <c r="EI368" s="132"/>
      <c r="EJ368" s="132"/>
      <c r="EK368" s="132"/>
      <c r="EL368" s="132"/>
      <c r="EM368" s="132"/>
      <c r="EN368" s="132"/>
      <c r="EO368" s="132"/>
      <c r="EP368" s="132"/>
      <c r="EQ368" s="132"/>
      <c r="ER368" s="132"/>
      <c r="ES368" s="132"/>
      <c r="ET368" s="132"/>
      <c r="EU368" s="132"/>
      <c r="EV368" s="132"/>
      <c r="EW368" s="132"/>
      <c r="EX368" s="132"/>
      <c r="EY368" s="132"/>
      <c r="EZ368" s="132"/>
      <c r="FA368" s="132"/>
      <c r="FB368" s="132"/>
      <c r="FC368" s="132"/>
      <c r="FD368" s="132"/>
      <c r="FE368" s="132"/>
      <c r="FF368" s="132"/>
      <c r="FG368" s="132"/>
      <c r="FH368" s="132"/>
      <c r="FI368" s="132"/>
      <c r="FJ368" s="132"/>
      <c r="FK368" s="132"/>
      <c r="FL368" s="132"/>
      <c r="FM368" s="132"/>
      <c r="FN368" s="132"/>
      <c r="FO368" s="132"/>
      <c r="FP368" s="132"/>
      <c r="FQ368" s="132"/>
      <c r="FR368" s="132"/>
      <c r="FS368" s="132"/>
      <c r="FT368" s="132"/>
      <c r="FU368" s="132"/>
      <c r="FV368" s="132"/>
      <c r="FW368" s="132"/>
      <c r="FX368" s="132"/>
      <c r="FY368" s="132"/>
      <c r="FZ368" s="132"/>
      <c r="GA368" s="132"/>
      <c r="GB368" s="132"/>
      <c r="GC368" s="132"/>
      <c r="GD368" s="132"/>
      <c r="GE368" s="132"/>
      <c r="GF368" s="132"/>
      <c r="GG368" s="132"/>
      <c r="GH368" s="132"/>
      <c r="GI368" s="132"/>
      <c r="GJ368" s="132"/>
      <c r="GK368" s="132"/>
      <c r="GL368" s="132"/>
      <c r="GM368" s="132"/>
      <c r="GN368" s="132"/>
      <c r="GO368" s="132"/>
      <c r="GP368" s="132"/>
      <c r="GQ368" s="132"/>
      <c r="GR368" s="132"/>
      <c r="GS368" s="132"/>
      <c r="GT368" s="132"/>
      <c r="GU368" s="132"/>
      <c r="GV368" s="132"/>
      <c r="GW368" s="132"/>
      <c r="GX368" s="132"/>
      <c r="GY368" s="132"/>
      <c r="GZ368" s="132"/>
      <c r="HA368" s="132"/>
      <c r="HB368" s="132"/>
      <c r="HC368" s="132"/>
      <c r="HD368" s="132"/>
      <c r="HE368" s="132"/>
      <c r="HF368" s="132"/>
      <c r="HG368" s="132"/>
      <c r="HH368" s="132"/>
      <c r="HI368" s="132"/>
      <c r="HJ368" s="132"/>
      <c r="HK368" s="132"/>
      <c r="HL368" s="132"/>
    </row>
    <row r="369" spans="2:220" s="159" customFormat="1">
      <c r="B369" s="146"/>
      <c r="C369" s="146"/>
      <c r="D369" s="146"/>
      <c r="E369" s="146"/>
      <c r="F369" s="146"/>
      <c r="G369" s="146"/>
      <c r="H369" s="146"/>
      <c r="I369" s="147"/>
      <c r="J369" s="148"/>
      <c r="K369" s="148"/>
      <c r="L369" s="148"/>
      <c r="M369" s="148"/>
      <c r="N369" s="147"/>
      <c r="O369" s="149"/>
      <c r="P369" s="149"/>
      <c r="Q369" s="149"/>
      <c r="R369" s="149"/>
      <c r="S369" s="149"/>
      <c r="T369" s="149"/>
      <c r="U369" s="149"/>
      <c r="V369" s="149"/>
      <c r="W369" s="146"/>
      <c r="X369" s="149"/>
      <c r="Y369" s="149"/>
      <c r="Z369" s="149"/>
      <c r="AA369" s="149"/>
      <c r="AB369" s="147"/>
      <c r="AC369" s="150"/>
      <c r="AD369" s="151"/>
      <c r="AE369" s="150"/>
      <c r="AF369" s="150"/>
      <c r="AG369" s="150"/>
      <c r="AH369" s="150"/>
      <c r="AI369" s="150"/>
      <c r="AJ369" s="150"/>
      <c r="AK369" s="150"/>
      <c r="AL369" s="150"/>
      <c r="AM369" s="150"/>
      <c r="AN369" s="150"/>
      <c r="AO369" s="150"/>
      <c r="AP369" s="150"/>
      <c r="AQ369" s="150"/>
      <c r="AR369" s="150"/>
      <c r="AS369" s="150"/>
      <c r="AT369" s="150"/>
      <c r="AU369" s="150"/>
      <c r="AV369" s="150"/>
      <c r="AW369" s="150"/>
      <c r="AX369" s="150"/>
      <c r="AY369" s="150"/>
      <c r="AZ369" s="151"/>
      <c r="BA369" s="150"/>
      <c r="BB369" s="150"/>
      <c r="BC369" s="150"/>
      <c r="BD369" s="150"/>
      <c r="BE369" s="151"/>
      <c r="BF369" s="150"/>
      <c r="BG369" s="150"/>
      <c r="BH369" s="151"/>
      <c r="BI369" s="151"/>
      <c r="BJ369" s="150"/>
      <c r="BK369" s="150"/>
      <c r="BL369" s="148"/>
      <c r="BM369" s="150"/>
      <c r="BN369" s="151"/>
      <c r="BO369" s="150"/>
      <c r="BP369" s="150"/>
      <c r="BQ369" s="148"/>
      <c r="BR369" s="151"/>
      <c r="BS369" s="151"/>
      <c r="BT369" s="151"/>
      <c r="BU369" s="148"/>
      <c r="BV369" s="147"/>
      <c r="BW369" s="147"/>
      <c r="BX369" s="147"/>
      <c r="BY369" s="152"/>
      <c r="BZ369" s="156"/>
      <c r="CA369" s="147"/>
      <c r="CB369" s="153"/>
      <c r="CC369" s="132"/>
      <c r="CD369" s="147"/>
      <c r="CE369" s="147"/>
      <c r="CF369" s="154"/>
      <c r="CG369" s="132"/>
      <c r="CH369" s="132"/>
      <c r="CI369" s="132"/>
      <c r="CJ369" s="132"/>
      <c r="CK369" s="132"/>
      <c r="CL369" s="132"/>
      <c r="CM369" s="132"/>
      <c r="CN369" s="132"/>
      <c r="CO369" s="132"/>
      <c r="CP369" s="132"/>
      <c r="CQ369" s="132"/>
      <c r="CR369" s="132"/>
      <c r="CS369" s="132"/>
      <c r="CT369" s="132"/>
      <c r="CU369" s="132"/>
      <c r="CV369" s="132"/>
      <c r="CW369" s="132"/>
      <c r="CX369" s="132"/>
      <c r="CY369" s="132"/>
      <c r="CZ369" s="132"/>
      <c r="DA369" s="132"/>
      <c r="DB369" s="132"/>
      <c r="DC369" s="132"/>
      <c r="DD369" s="132"/>
      <c r="DE369" s="132"/>
      <c r="DF369" s="132"/>
      <c r="DG369" s="132"/>
      <c r="DH369" s="132"/>
      <c r="DI369" s="132"/>
      <c r="DJ369" s="132"/>
      <c r="DK369" s="132"/>
      <c r="DL369" s="132"/>
      <c r="DM369" s="132"/>
      <c r="DN369" s="132"/>
      <c r="DO369" s="132"/>
      <c r="DP369" s="132"/>
      <c r="DQ369" s="132"/>
      <c r="DR369" s="132"/>
      <c r="DS369" s="132"/>
      <c r="DT369" s="132"/>
      <c r="DU369" s="132"/>
      <c r="DV369" s="132"/>
      <c r="DW369" s="132"/>
      <c r="DX369" s="132"/>
      <c r="DY369" s="132"/>
      <c r="DZ369" s="132"/>
      <c r="EA369" s="132"/>
      <c r="EB369" s="132"/>
      <c r="EC369" s="132"/>
      <c r="ED369" s="132"/>
      <c r="EE369" s="132"/>
      <c r="EF369" s="132"/>
      <c r="EG369" s="132"/>
      <c r="EH369" s="132"/>
      <c r="EI369" s="132"/>
      <c r="EJ369" s="132"/>
      <c r="EK369" s="132"/>
      <c r="EL369" s="132"/>
      <c r="EM369" s="132"/>
      <c r="EN369" s="132"/>
      <c r="EO369" s="132"/>
      <c r="EP369" s="132"/>
      <c r="EQ369" s="132"/>
      <c r="ER369" s="132"/>
      <c r="ES369" s="132"/>
      <c r="ET369" s="132"/>
      <c r="EU369" s="132"/>
      <c r="EV369" s="132"/>
      <c r="EW369" s="132"/>
      <c r="EX369" s="132"/>
      <c r="EY369" s="132"/>
      <c r="EZ369" s="132"/>
      <c r="FA369" s="132"/>
      <c r="FB369" s="132"/>
      <c r="FC369" s="132"/>
      <c r="FD369" s="132"/>
      <c r="FE369" s="132"/>
      <c r="FF369" s="132"/>
      <c r="FG369" s="132"/>
      <c r="FH369" s="132"/>
      <c r="FI369" s="132"/>
      <c r="FJ369" s="132"/>
      <c r="FK369" s="132"/>
      <c r="FL369" s="132"/>
      <c r="FM369" s="132"/>
      <c r="FN369" s="132"/>
      <c r="FO369" s="132"/>
      <c r="FP369" s="132"/>
      <c r="FQ369" s="132"/>
      <c r="FR369" s="132"/>
      <c r="FS369" s="132"/>
      <c r="FT369" s="132"/>
      <c r="FU369" s="132"/>
      <c r="FV369" s="132"/>
      <c r="FW369" s="132"/>
      <c r="FX369" s="132"/>
      <c r="FY369" s="132"/>
      <c r="FZ369" s="132"/>
      <c r="GA369" s="132"/>
      <c r="GB369" s="132"/>
      <c r="GC369" s="132"/>
      <c r="GD369" s="132"/>
      <c r="GE369" s="132"/>
      <c r="GF369" s="132"/>
      <c r="GG369" s="132"/>
      <c r="GH369" s="132"/>
      <c r="GI369" s="132"/>
      <c r="GJ369" s="132"/>
      <c r="GK369" s="132"/>
      <c r="GL369" s="132"/>
      <c r="GM369" s="132"/>
      <c r="GN369" s="132"/>
      <c r="GO369" s="132"/>
      <c r="GP369" s="132"/>
      <c r="GQ369" s="132"/>
      <c r="GR369" s="132"/>
      <c r="GS369" s="132"/>
      <c r="GT369" s="132"/>
      <c r="GU369" s="132"/>
      <c r="GV369" s="132"/>
      <c r="GW369" s="132"/>
      <c r="GX369" s="132"/>
      <c r="GY369" s="132"/>
      <c r="GZ369" s="132"/>
      <c r="HA369" s="132"/>
      <c r="HB369" s="132"/>
      <c r="HC369" s="132"/>
      <c r="HD369" s="132"/>
      <c r="HE369" s="132"/>
      <c r="HF369" s="132"/>
      <c r="HG369" s="132"/>
      <c r="HH369" s="132"/>
      <c r="HI369" s="132"/>
      <c r="HJ369" s="132"/>
      <c r="HK369" s="132"/>
      <c r="HL369" s="132"/>
    </row>
    <row r="370" spans="2:220" s="159" customFormat="1">
      <c r="B370" s="146"/>
      <c r="C370" s="146"/>
      <c r="D370" s="146"/>
      <c r="E370" s="146"/>
      <c r="F370" s="146"/>
      <c r="G370" s="146"/>
      <c r="H370" s="146"/>
      <c r="I370" s="147"/>
      <c r="J370" s="148"/>
      <c r="K370" s="148"/>
      <c r="L370" s="148"/>
      <c r="M370" s="148"/>
      <c r="N370" s="156"/>
      <c r="O370" s="149"/>
      <c r="P370" s="149"/>
      <c r="Q370" s="149"/>
      <c r="R370" s="149"/>
      <c r="S370" s="149"/>
      <c r="T370" s="149"/>
      <c r="U370" s="149"/>
      <c r="V370" s="149"/>
      <c r="W370" s="146"/>
      <c r="X370" s="149"/>
      <c r="Y370" s="149"/>
      <c r="Z370" s="149"/>
      <c r="AA370" s="149"/>
      <c r="AB370" s="147"/>
      <c r="AC370" s="150"/>
      <c r="AD370" s="151"/>
      <c r="AE370" s="150"/>
      <c r="AF370" s="150"/>
      <c r="AG370" s="150"/>
      <c r="AH370" s="150"/>
      <c r="AI370" s="150"/>
      <c r="AJ370" s="150"/>
      <c r="AK370" s="150"/>
      <c r="AL370" s="150"/>
      <c r="AM370" s="150"/>
      <c r="AN370" s="150"/>
      <c r="AO370" s="150"/>
      <c r="AP370" s="150"/>
      <c r="AQ370" s="150"/>
      <c r="AR370" s="150"/>
      <c r="AS370" s="150"/>
      <c r="AT370" s="150"/>
      <c r="AU370" s="150"/>
      <c r="AV370" s="150"/>
      <c r="AW370" s="150"/>
      <c r="AX370" s="150"/>
      <c r="AY370" s="150"/>
      <c r="AZ370" s="151"/>
      <c r="BA370" s="150"/>
      <c r="BB370" s="150"/>
      <c r="BC370" s="150"/>
      <c r="BD370" s="150"/>
      <c r="BE370" s="151"/>
      <c r="BF370" s="150"/>
      <c r="BG370" s="150"/>
      <c r="BH370" s="151"/>
      <c r="BI370" s="151"/>
      <c r="BJ370" s="150"/>
      <c r="BK370" s="150"/>
      <c r="BL370" s="148"/>
      <c r="BM370" s="150"/>
      <c r="BN370" s="151"/>
      <c r="BO370" s="150"/>
      <c r="BP370" s="150"/>
      <c r="BQ370" s="148"/>
      <c r="BR370" s="151"/>
      <c r="BS370" s="151"/>
      <c r="BT370" s="151"/>
      <c r="BU370" s="148"/>
      <c r="BV370" s="147"/>
      <c r="BW370" s="147"/>
      <c r="BX370" s="147"/>
      <c r="BY370" s="152"/>
      <c r="BZ370" s="156"/>
      <c r="CA370" s="147"/>
      <c r="CB370" s="153"/>
      <c r="CC370" s="132"/>
      <c r="CD370" s="147"/>
      <c r="CE370" s="147"/>
      <c r="CF370" s="154"/>
      <c r="CG370" s="132"/>
      <c r="CH370" s="132"/>
      <c r="CI370" s="132"/>
      <c r="CJ370" s="132"/>
      <c r="CK370" s="132"/>
      <c r="CL370" s="132"/>
      <c r="CM370" s="132"/>
      <c r="CN370" s="132"/>
      <c r="CO370" s="132"/>
      <c r="CP370" s="132"/>
      <c r="CQ370" s="132"/>
      <c r="CR370" s="132"/>
      <c r="CS370" s="132"/>
      <c r="CT370" s="132"/>
      <c r="CU370" s="132"/>
      <c r="CV370" s="132"/>
      <c r="CW370" s="132"/>
      <c r="CX370" s="132"/>
      <c r="CY370" s="132"/>
      <c r="CZ370" s="132"/>
      <c r="DA370" s="132"/>
      <c r="DB370" s="132"/>
      <c r="DC370" s="132"/>
      <c r="DD370" s="132"/>
      <c r="DE370" s="132"/>
      <c r="DF370" s="132"/>
      <c r="DG370" s="132"/>
      <c r="DH370" s="132"/>
      <c r="DI370" s="132"/>
      <c r="DJ370" s="132"/>
      <c r="DK370" s="132"/>
      <c r="DL370" s="132"/>
      <c r="DM370" s="132"/>
      <c r="DN370" s="132"/>
      <c r="DO370" s="132"/>
      <c r="DP370" s="132"/>
      <c r="DQ370" s="132"/>
      <c r="DR370" s="132"/>
      <c r="DS370" s="132"/>
      <c r="DT370" s="132"/>
      <c r="DU370" s="132"/>
      <c r="DV370" s="132"/>
      <c r="DW370" s="132"/>
      <c r="DX370" s="132"/>
      <c r="DY370" s="132"/>
      <c r="DZ370" s="132"/>
      <c r="EA370" s="132"/>
      <c r="EB370" s="132"/>
      <c r="EC370" s="132"/>
      <c r="ED370" s="132"/>
      <c r="EE370" s="132"/>
      <c r="EF370" s="132"/>
      <c r="EG370" s="132"/>
      <c r="EH370" s="132"/>
      <c r="EI370" s="132"/>
      <c r="EJ370" s="132"/>
      <c r="EK370" s="132"/>
      <c r="EL370" s="132"/>
      <c r="EM370" s="132"/>
      <c r="EN370" s="132"/>
      <c r="EO370" s="132"/>
      <c r="EP370" s="132"/>
      <c r="EQ370" s="132"/>
      <c r="ER370" s="132"/>
      <c r="ES370" s="132"/>
      <c r="ET370" s="132"/>
      <c r="EU370" s="132"/>
      <c r="EV370" s="132"/>
      <c r="EW370" s="132"/>
      <c r="EX370" s="132"/>
      <c r="EY370" s="132"/>
      <c r="EZ370" s="132"/>
      <c r="FA370" s="132"/>
      <c r="FB370" s="132"/>
      <c r="FC370" s="132"/>
      <c r="FD370" s="132"/>
      <c r="FE370" s="132"/>
      <c r="FF370" s="132"/>
      <c r="FG370" s="132"/>
      <c r="FH370" s="132"/>
      <c r="FI370" s="132"/>
      <c r="FJ370" s="132"/>
      <c r="FK370" s="132"/>
      <c r="FL370" s="132"/>
      <c r="FM370" s="132"/>
      <c r="FN370" s="132"/>
      <c r="FO370" s="132"/>
      <c r="FP370" s="132"/>
      <c r="FQ370" s="132"/>
      <c r="FR370" s="132"/>
      <c r="FS370" s="132"/>
      <c r="FT370" s="132"/>
      <c r="FU370" s="132"/>
      <c r="FV370" s="132"/>
      <c r="FW370" s="132"/>
      <c r="FX370" s="132"/>
      <c r="FY370" s="132"/>
      <c r="FZ370" s="132"/>
      <c r="GA370" s="132"/>
      <c r="GB370" s="132"/>
      <c r="GC370" s="132"/>
      <c r="GD370" s="132"/>
      <c r="GE370" s="132"/>
      <c r="GF370" s="132"/>
      <c r="GG370" s="132"/>
      <c r="GH370" s="132"/>
      <c r="GI370" s="132"/>
      <c r="GJ370" s="132"/>
      <c r="GK370" s="132"/>
      <c r="GL370" s="132"/>
      <c r="GM370" s="132"/>
      <c r="GN370" s="132"/>
      <c r="GO370" s="132"/>
      <c r="GP370" s="132"/>
      <c r="GQ370" s="132"/>
      <c r="GR370" s="132"/>
      <c r="GS370" s="132"/>
      <c r="GT370" s="132"/>
      <c r="GU370" s="132"/>
      <c r="GV370" s="132"/>
      <c r="GW370" s="132"/>
      <c r="GX370" s="132"/>
      <c r="GY370" s="132"/>
      <c r="GZ370" s="132"/>
      <c r="HA370" s="132"/>
      <c r="HB370" s="132"/>
      <c r="HC370" s="132"/>
      <c r="HD370" s="132"/>
      <c r="HE370" s="132"/>
      <c r="HF370" s="132"/>
      <c r="HG370" s="132"/>
      <c r="HH370" s="132"/>
      <c r="HI370" s="132"/>
      <c r="HJ370" s="132"/>
      <c r="HK370" s="132"/>
      <c r="HL370" s="132"/>
    </row>
    <row r="371" spans="2:220" s="174" customFormat="1">
      <c r="B371" s="146"/>
      <c r="C371" s="146"/>
      <c r="D371" s="146"/>
      <c r="E371" s="146"/>
      <c r="F371" s="146"/>
      <c r="G371" s="146"/>
      <c r="H371" s="146"/>
      <c r="I371" s="147"/>
      <c r="J371" s="148"/>
      <c r="K371" s="148"/>
      <c r="L371" s="148"/>
      <c r="M371" s="148"/>
      <c r="N371" s="156"/>
      <c r="O371" s="149"/>
      <c r="P371" s="149"/>
      <c r="Q371" s="149"/>
      <c r="R371" s="149"/>
      <c r="S371" s="149"/>
      <c r="T371" s="149"/>
      <c r="U371" s="149"/>
      <c r="V371" s="149"/>
      <c r="W371" s="146"/>
      <c r="X371" s="149"/>
      <c r="Y371" s="149"/>
      <c r="Z371" s="149"/>
      <c r="AA371" s="149"/>
      <c r="AB371" s="147"/>
      <c r="AC371" s="150"/>
      <c r="AD371" s="151"/>
      <c r="AE371" s="150"/>
      <c r="AF371" s="150"/>
      <c r="AG371" s="150"/>
      <c r="AH371" s="150"/>
      <c r="AI371" s="150"/>
      <c r="AJ371" s="150"/>
      <c r="AK371" s="150"/>
      <c r="AL371" s="150"/>
      <c r="AM371" s="150"/>
      <c r="AN371" s="150"/>
      <c r="AO371" s="150"/>
      <c r="AP371" s="150"/>
      <c r="AQ371" s="150"/>
      <c r="AR371" s="150"/>
      <c r="AS371" s="150"/>
      <c r="AT371" s="150"/>
      <c r="AU371" s="150"/>
      <c r="AV371" s="150"/>
      <c r="AW371" s="150"/>
      <c r="AX371" s="150"/>
      <c r="AY371" s="150"/>
      <c r="AZ371" s="151"/>
      <c r="BA371" s="150"/>
      <c r="BB371" s="150"/>
      <c r="BC371" s="150"/>
      <c r="BD371" s="150"/>
      <c r="BE371" s="151"/>
      <c r="BF371" s="150"/>
      <c r="BG371" s="150"/>
      <c r="BH371" s="151"/>
      <c r="BI371" s="151"/>
      <c r="BJ371" s="150"/>
      <c r="BK371" s="150"/>
      <c r="BL371" s="148"/>
      <c r="BM371" s="150"/>
      <c r="BN371" s="151"/>
      <c r="BO371" s="150"/>
      <c r="BP371" s="150"/>
      <c r="BQ371" s="148"/>
      <c r="BR371" s="151"/>
      <c r="BS371" s="151"/>
      <c r="BT371" s="151"/>
      <c r="BU371" s="148"/>
      <c r="BV371" s="147"/>
      <c r="BW371" s="147"/>
      <c r="BX371" s="147"/>
      <c r="BY371" s="152"/>
      <c r="BZ371" s="156"/>
      <c r="CA371" s="147"/>
      <c r="CB371" s="153"/>
      <c r="CC371" s="132"/>
      <c r="CD371" s="147"/>
      <c r="CE371" s="147"/>
      <c r="CF371" s="154"/>
      <c r="CG371" s="132"/>
      <c r="CH371" s="132"/>
      <c r="CI371" s="132"/>
      <c r="CJ371" s="132"/>
      <c r="CK371" s="132"/>
      <c r="CL371" s="132"/>
      <c r="CM371" s="132"/>
      <c r="CN371" s="132"/>
      <c r="CO371" s="132"/>
      <c r="CP371" s="132"/>
      <c r="CQ371" s="132"/>
      <c r="CR371" s="132"/>
      <c r="CS371" s="132"/>
      <c r="CT371" s="132"/>
      <c r="CU371" s="132"/>
      <c r="CV371" s="132"/>
      <c r="CW371" s="132"/>
      <c r="CX371" s="132"/>
      <c r="CY371" s="132"/>
      <c r="CZ371" s="132"/>
      <c r="DA371" s="132"/>
      <c r="DB371" s="132"/>
      <c r="DC371" s="132"/>
      <c r="DD371" s="132"/>
      <c r="DE371" s="132"/>
      <c r="DF371" s="132"/>
      <c r="DG371" s="132"/>
      <c r="DH371" s="132"/>
      <c r="DI371" s="132"/>
      <c r="DJ371" s="132"/>
      <c r="DK371" s="132"/>
      <c r="DL371" s="132"/>
      <c r="DM371" s="132"/>
      <c r="DN371" s="132"/>
      <c r="DO371" s="132"/>
      <c r="DP371" s="132"/>
      <c r="DQ371" s="132"/>
      <c r="DR371" s="132"/>
      <c r="DS371" s="132"/>
      <c r="DT371" s="132"/>
      <c r="DU371" s="132"/>
      <c r="DV371" s="132"/>
      <c r="DW371" s="132"/>
      <c r="DX371" s="132"/>
      <c r="DY371" s="132"/>
      <c r="DZ371" s="132"/>
      <c r="EA371" s="132"/>
      <c r="EB371" s="132"/>
      <c r="EC371" s="132"/>
      <c r="ED371" s="132"/>
      <c r="EE371" s="132"/>
      <c r="EF371" s="132"/>
      <c r="EG371" s="132"/>
      <c r="EH371" s="132"/>
      <c r="EI371" s="132"/>
      <c r="EJ371" s="132"/>
      <c r="EK371" s="132"/>
      <c r="EL371" s="132"/>
      <c r="EM371" s="132"/>
      <c r="EN371" s="132"/>
      <c r="EO371" s="132"/>
      <c r="EP371" s="132"/>
      <c r="EQ371" s="132"/>
      <c r="ER371" s="132"/>
      <c r="ES371" s="132"/>
      <c r="ET371" s="132"/>
      <c r="EU371" s="132"/>
      <c r="EV371" s="132"/>
      <c r="EW371" s="132"/>
      <c r="EX371" s="132"/>
      <c r="EY371" s="132"/>
      <c r="EZ371" s="132"/>
      <c r="FA371" s="132"/>
      <c r="FB371" s="132"/>
      <c r="FC371" s="132"/>
      <c r="FD371" s="132"/>
      <c r="FE371" s="132"/>
      <c r="FF371" s="132"/>
      <c r="FG371" s="132"/>
      <c r="FH371" s="132"/>
      <c r="FI371" s="132"/>
      <c r="FJ371" s="132"/>
      <c r="FK371" s="132"/>
      <c r="FL371" s="132"/>
      <c r="FM371" s="132"/>
      <c r="FN371" s="132"/>
      <c r="FO371" s="132"/>
      <c r="FP371" s="132"/>
      <c r="FQ371" s="132"/>
      <c r="FR371" s="132"/>
      <c r="FS371" s="132"/>
      <c r="FT371" s="132"/>
      <c r="FU371" s="132"/>
      <c r="FV371" s="132"/>
      <c r="FW371" s="132"/>
      <c r="FX371" s="132"/>
      <c r="FY371" s="132"/>
      <c r="FZ371" s="132"/>
      <c r="GA371" s="132"/>
      <c r="GB371" s="132"/>
      <c r="GC371" s="132"/>
      <c r="GD371" s="132"/>
      <c r="GE371" s="132"/>
      <c r="GF371" s="132"/>
      <c r="GG371" s="132"/>
      <c r="GH371" s="132"/>
      <c r="GI371" s="132"/>
      <c r="GJ371" s="132"/>
      <c r="GK371" s="132"/>
      <c r="GL371" s="132"/>
      <c r="GM371" s="132"/>
      <c r="GN371" s="132"/>
      <c r="GO371" s="132"/>
      <c r="GP371" s="132"/>
      <c r="GQ371" s="132"/>
      <c r="GR371" s="132"/>
      <c r="GS371" s="132"/>
      <c r="GT371" s="132"/>
      <c r="GU371" s="132"/>
      <c r="GV371" s="132"/>
      <c r="GW371" s="132"/>
      <c r="GX371" s="132"/>
      <c r="GY371" s="132"/>
      <c r="GZ371" s="132"/>
      <c r="HA371" s="132"/>
      <c r="HB371" s="132"/>
      <c r="HC371" s="132"/>
      <c r="HD371" s="132"/>
      <c r="HE371" s="132"/>
      <c r="HF371" s="132"/>
      <c r="HG371" s="132"/>
      <c r="HH371" s="132"/>
      <c r="HI371" s="132"/>
      <c r="HJ371" s="132"/>
      <c r="HK371" s="132"/>
      <c r="HL371" s="132"/>
    </row>
    <row r="372" spans="2:220" s="174" customFormat="1">
      <c r="B372" s="146"/>
      <c r="C372" s="146"/>
      <c r="D372" s="146"/>
      <c r="E372" s="146"/>
      <c r="F372" s="146"/>
      <c r="G372" s="146"/>
      <c r="H372" s="146"/>
      <c r="I372" s="147"/>
      <c r="J372" s="148"/>
      <c r="K372" s="148"/>
      <c r="L372" s="148"/>
      <c r="M372" s="148"/>
      <c r="N372" s="156"/>
      <c r="O372" s="149"/>
      <c r="P372" s="149"/>
      <c r="Q372" s="149"/>
      <c r="R372" s="149"/>
      <c r="S372" s="149"/>
      <c r="T372" s="149"/>
      <c r="U372" s="149"/>
      <c r="V372" s="149"/>
      <c r="W372" s="146"/>
      <c r="X372" s="149"/>
      <c r="Y372" s="149"/>
      <c r="Z372" s="149"/>
      <c r="AA372" s="149"/>
      <c r="AB372" s="147"/>
      <c r="AC372" s="150"/>
      <c r="AD372" s="151"/>
      <c r="AE372" s="150"/>
      <c r="AF372" s="150"/>
      <c r="AG372" s="150"/>
      <c r="AH372" s="150"/>
      <c r="AI372" s="150"/>
      <c r="AJ372" s="150"/>
      <c r="AK372" s="150"/>
      <c r="AL372" s="150"/>
      <c r="AM372" s="150"/>
      <c r="AN372" s="150"/>
      <c r="AO372" s="150"/>
      <c r="AP372" s="150"/>
      <c r="AQ372" s="150"/>
      <c r="AR372" s="150"/>
      <c r="AS372" s="150"/>
      <c r="AT372" s="150"/>
      <c r="AU372" s="150"/>
      <c r="AV372" s="150"/>
      <c r="AW372" s="150"/>
      <c r="AX372" s="150"/>
      <c r="AY372" s="150"/>
      <c r="AZ372" s="151"/>
      <c r="BA372" s="150"/>
      <c r="BB372" s="150"/>
      <c r="BC372" s="150"/>
      <c r="BD372" s="150"/>
      <c r="BE372" s="151"/>
      <c r="BF372" s="150"/>
      <c r="BG372" s="150"/>
      <c r="BH372" s="151"/>
      <c r="BI372" s="151"/>
      <c r="BJ372" s="150"/>
      <c r="BK372" s="150"/>
      <c r="BL372" s="148"/>
      <c r="BM372" s="150"/>
      <c r="BN372" s="151"/>
      <c r="BO372" s="150"/>
      <c r="BP372" s="150"/>
      <c r="BQ372" s="148"/>
      <c r="BR372" s="151"/>
      <c r="BS372" s="151"/>
      <c r="BT372" s="151"/>
      <c r="BU372" s="148"/>
      <c r="BV372" s="147"/>
      <c r="BW372" s="147"/>
      <c r="BX372" s="147"/>
      <c r="BY372" s="152"/>
      <c r="BZ372" s="156"/>
      <c r="CA372" s="147"/>
      <c r="CB372" s="153"/>
      <c r="CC372" s="132"/>
      <c r="CD372" s="147"/>
      <c r="CE372" s="147"/>
      <c r="CF372" s="154"/>
      <c r="CG372" s="132"/>
      <c r="CH372" s="132"/>
      <c r="CI372" s="132"/>
      <c r="CJ372" s="132"/>
      <c r="CK372" s="132"/>
      <c r="CL372" s="132"/>
      <c r="CM372" s="132"/>
      <c r="CN372" s="132"/>
      <c r="CO372" s="132"/>
      <c r="CP372" s="132"/>
      <c r="CQ372" s="132"/>
      <c r="CR372" s="132"/>
      <c r="CS372" s="132"/>
      <c r="CT372" s="132"/>
      <c r="CU372" s="132"/>
      <c r="CV372" s="132"/>
      <c r="CW372" s="132"/>
      <c r="CX372" s="132"/>
      <c r="CY372" s="132"/>
      <c r="CZ372" s="132"/>
      <c r="DA372" s="132"/>
      <c r="DB372" s="132"/>
      <c r="DC372" s="132"/>
      <c r="DD372" s="132"/>
      <c r="DE372" s="132"/>
      <c r="DF372" s="132"/>
      <c r="DG372" s="132"/>
      <c r="DH372" s="132"/>
      <c r="DI372" s="132"/>
      <c r="DJ372" s="132"/>
      <c r="DK372" s="132"/>
      <c r="DL372" s="132"/>
      <c r="DM372" s="132"/>
      <c r="DN372" s="132"/>
      <c r="DO372" s="132"/>
      <c r="DP372" s="132"/>
      <c r="DQ372" s="132"/>
      <c r="DR372" s="132"/>
      <c r="DS372" s="132"/>
      <c r="DT372" s="132"/>
      <c r="DU372" s="132"/>
      <c r="DV372" s="132"/>
      <c r="DW372" s="132"/>
      <c r="DX372" s="132"/>
      <c r="DY372" s="132"/>
      <c r="DZ372" s="132"/>
      <c r="EA372" s="132"/>
      <c r="EB372" s="132"/>
      <c r="EC372" s="132"/>
      <c r="ED372" s="132"/>
      <c r="EE372" s="132"/>
      <c r="EF372" s="132"/>
      <c r="EG372" s="132"/>
      <c r="EH372" s="132"/>
      <c r="EI372" s="132"/>
      <c r="EJ372" s="132"/>
      <c r="EK372" s="132"/>
      <c r="EL372" s="132"/>
      <c r="EM372" s="132"/>
      <c r="EN372" s="132"/>
      <c r="EO372" s="132"/>
      <c r="EP372" s="132"/>
      <c r="EQ372" s="132"/>
      <c r="ER372" s="132"/>
      <c r="ES372" s="132"/>
      <c r="ET372" s="132"/>
      <c r="EU372" s="132"/>
      <c r="EV372" s="132"/>
      <c r="EW372" s="132"/>
      <c r="EX372" s="132"/>
      <c r="EY372" s="132"/>
      <c r="EZ372" s="132"/>
      <c r="FA372" s="132"/>
      <c r="FB372" s="132"/>
      <c r="FC372" s="132"/>
      <c r="FD372" s="132"/>
      <c r="FE372" s="132"/>
      <c r="FF372" s="132"/>
      <c r="FG372" s="132"/>
      <c r="FH372" s="132"/>
      <c r="FI372" s="132"/>
      <c r="FJ372" s="132"/>
      <c r="FK372" s="132"/>
      <c r="FL372" s="132"/>
      <c r="FM372" s="132"/>
      <c r="FN372" s="132"/>
      <c r="FO372" s="132"/>
      <c r="FP372" s="132"/>
      <c r="FQ372" s="132"/>
      <c r="FR372" s="132"/>
      <c r="FS372" s="132"/>
      <c r="FT372" s="132"/>
      <c r="FU372" s="132"/>
      <c r="FV372" s="132"/>
      <c r="FW372" s="132"/>
      <c r="FX372" s="132"/>
      <c r="FY372" s="132"/>
      <c r="FZ372" s="132"/>
      <c r="GA372" s="132"/>
      <c r="GB372" s="132"/>
      <c r="GC372" s="132"/>
      <c r="GD372" s="132"/>
      <c r="GE372" s="132"/>
      <c r="GF372" s="132"/>
      <c r="GG372" s="132"/>
      <c r="GH372" s="132"/>
      <c r="GI372" s="132"/>
      <c r="GJ372" s="132"/>
      <c r="GK372" s="132"/>
      <c r="GL372" s="132"/>
      <c r="GM372" s="132"/>
      <c r="GN372" s="132"/>
      <c r="GO372" s="132"/>
      <c r="GP372" s="132"/>
      <c r="GQ372" s="132"/>
      <c r="GR372" s="132"/>
      <c r="GS372" s="132"/>
      <c r="GT372" s="132"/>
      <c r="GU372" s="132"/>
      <c r="GV372" s="132"/>
      <c r="GW372" s="132"/>
      <c r="GX372" s="132"/>
      <c r="GY372" s="132"/>
      <c r="GZ372" s="132"/>
      <c r="HA372" s="132"/>
      <c r="HB372" s="132"/>
      <c r="HC372" s="132"/>
      <c r="HD372" s="132"/>
      <c r="HE372" s="132"/>
      <c r="HF372" s="132"/>
      <c r="HG372" s="132"/>
      <c r="HH372" s="132"/>
      <c r="HI372" s="132"/>
      <c r="HJ372" s="132"/>
      <c r="HK372" s="132"/>
      <c r="HL372" s="132"/>
    </row>
    <row r="373" spans="2:220" s="174" customFormat="1">
      <c r="B373" s="146"/>
      <c r="C373" s="146"/>
      <c r="D373" s="146"/>
      <c r="E373" s="146"/>
      <c r="F373" s="146"/>
      <c r="G373" s="146"/>
      <c r="H373" s="146"/>
      <c r="I373" s="147"/>
      <c r="J373" s="148"/>
      <c r="K373" s="148"/>
      <c r="L373" s="148"/>
      <c r="M373" s="148"/>
      <c r="N373" s="156"/>
      <c r="O373" s="149"/>
      <c r="P373" s="149"/>
      <c r="Q373" s="149"/>
      <c r="R373" s="149"/>
      <c r="S373" s="149"/>
      <c r="T373" s="149"/>
      <c r="U373" s="149"/>
      <c r="V373" s="149"/>
      <c r="W373" s="146"/>
      <c r="X373" s="149"/>
      <c r="Y373" s="149"/>
      <c r="Z373" s="149"/>
      <c r="AA373" s="149"/>
      <c r="AB373" s="147"/>
      <c r="AC373" s="150"/>
      <c r="AD373" s="151"/>
      <c r="AE373" s="150"/>
      <c r="AF373" s="150"/>
      <c r="AG373" s="150"/>
      <c r="AH373" s="150"/>
      <c r="AI373" s="150"/>
      <c r="AJ373" s="150"/>
      <c r="AK373" s="150"/>
      <c r="AL373" s="150"/>
      <c r="AM373" s="150"/>
      <c r="AN373" s="150"/>
      <c r="AO373" s="150"/>
      <c r="AP373" s="150"/>
      <c r="AQ373" s="150"/>
      <c r="AR373" s="150"/>
      <c r="AS373" s="150"/>
      <c r="AT373" s="150"/>
      <c r="AU373" s="150"/>
      <c r="AV373" s="150"/>
      <c r="AW373" s="150"/>
      <c r="AX373" s="150"/>
      <c r="AY373" s="150"/>
      <c r="AZ373" s="151"/>
      <c r="BA373" s="150"/>
      <c r="BB373" s="150"/>
      <c r="BC373" s="150"/>
      <c r="BD373" s="150"/>
      <c r="BE373" s="151"/>
      <c r="BF373" s="150"/>
      <c r="BG373" s="150"/>
      <c r="BH373" s="151"/>
      <c r="BI373" s="151"/>
      <c r="BJ373" s="150"/>
      <c r="BK373" s="150"/>
      <c r="BL373" s="148"/>
      <c r="BM373" s="150"/>
      <c r="BN373" s="151"/>
      <c r="BO373" s="150"/>
      <c r="BP373" s="150"/>
      <c r="BQ373" s="148"/>
      <c r="BR373" s="151"/>
      <c r="BS373" s="151"/>
      <c r="BT373" s="151"/>
      <c r="BU373" s="148"/>
      <c r="BV373" s="147"/>
      <c r="BW373" s="147"/>
      <c r="BX373" s="147"/>
      <c r="BY373" s="152"/>
      <c r="BZ373" s="156"/>
      <c r="CA373" s="147"/>
      <c r="CB373" s="153"/>
      <c r="CC373" s="132"/>
      <c r="CD373" s="147"/>
      <c r="CE373" s="147"/>
      <c r="CF373" s="154"/>
      <c r="CG373" s="132"/>
      <c r="CH373" s="132"/>
      <c r="CI373" s="132"/>
      <c r="CJ373" s="132"/>
      <c r="CK373" s="132"/>
      <c r="CL373" s="132"/>
      <c r="CM373" s="132"/>
      <c r="CN373" s="132"/>
      <c r="CO373" s="132"/>
      <c r="CP373" s="132"/>
      <c r="CQ373" s="132"/>
      <c r="CR373" s="132"/>
      <c r="CS373" s="132"/>
      <c r="CT373" s="132"/>
      <c r="CU373" s="132"/>
      <c r="CV373" s="132"/>
      <c r="CW373" s="132"/>
      <c r="CX373" s="132"/>
      <c r="CY373" s="132"/>
      <c r="CZ373" s="132"/>
      <c r="DA373" s="132"/>
      <c r="DB373" s="132"/>
      <c r="DC373" s="132"/>
      <c r="DD373" s="132"/>
      <c r="DE373" s="132"/>
      <c r="DF373" s="132"/>
      <c r="DG373" s="132"/>
      <c r="DH373" s="132"/>
      <c r="DI373" s="132"/>
      <c r="DJ373" s="132"/>
      <c r="DK373" s="132"/>
      <c r="DL373" s="132"/>
      <c r="DM373" s="132"/>
      <c r="DN373" s="132"/>
      <c r="DO373" s="132"/>
      <c r="DP373" s="132"/>
      <c r="DQ373" s="132"/>
      <c r="DR373" s="132"/>
      <c r="DS373" s="132"/>
      <c r="DT373" s="132"/>
      <c r="DU373" s="132"/>
      <c r="DV373" s="132"/>
      <c r="DW373" s="132"/>
      <c r="DX373" s="132"/>
      <c r="DY373" s="132"/>
      <c r="DZ373" s="132"/>
      <c r="EA373" s="132"/>
      <c r="EB373" s="132"/>
      <c r="EC373" s="132"/>
      <c r="ED373" s="132"/>
      <c r="EE373" s="132"/>
      <c r="EF373" s="132"/>
      <c r="EG373" s="132"/>
      <c r="EH373" s="132"/>
      <c r="EI373" s="132"/>
      <c r="EJ373" s="132"/>
      <c r="EK373" s="132"/>
      <c r="EL373" s="132"/>
      <c r="EM373" s="132"/>
      <c r="EN373" s="132"/>
      <c r="EO373" s="132"/>
      <c r="EP373" s="132"/>
      <c r="EQ373" s="132"/>
      <c r="ER373" s="132"/>
      <c r="ES373" s="132"/>
      <c r="ET373" s="132"/>
      <c r="EU373" s="132"/>
      <c r="EV373" s="132"/>
      <c r="EW373" s="132"/>
      <c r="EX373" s="132"/>
      <c r="EY373" s="132"/>
      <c r="EZ373" s="132"/>
      <c r="FA373" s="132"/>
      <c r="FB373" s="132"/>
      <c r="FC373" s="132"/>
      <c r="FD373" s="132"/>
      <c r="FE373" s="132"/>
      <c r="FF373" s="132"/>
      <c r="FG373" s="132"/>
      <c r="FH373" s="132"/>
      <c r="FI373" s="132"/>
      <c r="FJ373" s="132"/>
      <c r="FK373" s="132"/>
      <c r="FL373" s="132"/>
      <c r="FM373" s="132"/>
      <c r="FN373" s="132"/>
      <c r="FO373" s="132"/>
      <c r="FP373" s="132"/>
      <c r="FQ373" s="132"/>
      <c r="FR373" s="132"/>
      <c r="FS373" s="132"/>
      <c r="FT373" s="132"/>
      <c r="FU373" s="132"/>
      <c r="FV373" s="132"/>
      <c r="FW373" s="132"/>
      <c r="FX373" s="132"/>
      <c r="FY373" s="132"/>
      <c r="FZ373" s="132"/>
      <c r="GA373" s="132"/>
      <c r="GB373" s="132"/>
      <c r="GC373" s="132"/>
      <c r="GD373" s="132"/>
      <c r="GE373" s="132"/>
      <c r="GF373" s="132"/>
      <c r="GG373" s="132"/>
      <c r="GH373" s="132"/>
      <c r="GI373" s="132"/>
      <c r="GJ373" s="132"/>
      <c r="GK373" s="132"/>
      <c r="GL373" s="132"/>
      <c r="GM373" s="132"/>
      <c r="GN373" s="132"/>
      <c r="GO373" s="132"/>
      <c r="GP373" s="132"/>
      <c r="GQ373" s="132"/>
      <c r="GR373" s="132"/>
      <c r="GS373" s="132"/>
      <c r="GT373" s="132"/>
      <c r="GU373" s="132"/>
      <c r="GV373" s="132"/>
      <c r="GW373" s="132"/>
      <c r="GX373" s="132"/>
      <c r="GY373" s="132"/>
      <c r="GZ373" s="132"/>
      <c r="HA373" s="132"/>
      <c r="HB373" s="132"/>
      <c r="HC373" s="132"/>
      <c r="HD373" s="132"/>
      <c r="HE373" s="132"/>
      <c r="HF373" s="132"/>
      <c r="HG373" s="132"/>
      <c r="HH373" s="132"/>
      <c r="HI373" s="132"/>
      <c r="HJ373" s="132"/>
      <c r="HK373" s="132"/>
      <c r="HL373" s="132"/>
    </row>
    <row r="374" spans="2:220" s="162" customFormat="1">
      <c r="B374" s="146"/>
      <c r="C374" s="146"/>
      <c r="D374" s="146"/>
      <c r="E374" s="146"/>
      <c r="F374" s="146"/>
      <c r="G374" s="146"/>
      <c r="H374" s="146"/>
      <c r="I374" s="147"/>
      <c r="J374" s="148"/>
      <c r="K374" s="148"/>
      <c r="L374" s="148"/>
      <c r="M374" s="148"/>
      <c r="N374" s="156"/>
      <c r="O374" s="149"/>
      <c r="P374" s="149"/>
      <c r="Q374" s="149"/>
      <c r="R374" s="149"/>
      <c r="S374" s="149"/>
      <c r="T374" s="149"/>
      <c r="U374" s="149"/>
      <c r="V374" s="149"/>
      <c r="W374" s="146"/>
      <c r="X374" s="149"/>
      <c r="Y374" s="149"/>
      <c r="Z374" s="149"/>
      <c r="AA374" s="149"/>
      <c r="AB374" s="147"/>
      <c r="AC374" s="150"/>
      <c r="AD374" s="151"/>
      <c r="AE374" s="150"/>
      <c r="AF374" s="150"/>
      <c r="AG374" s="150"/>
      <c r="AH374" s="150"/>
      <c r="AI374" s="150"/>
      <c r="AJ374" s="150"/>
      <c r="AK374" s="150"/>
      <c r="AL374" s="150"/>
      <c r="AM374" s="150"/>
      <c r="AN374" s="150"/>
      <c r="AO374" s="150"/>
      <c r="AP374" s="150"/>
      <c r="AQ374" s="150"/>
      <c r="AR374" s="150"/>
      <c r="AS374" s="150"/>
      <c r="AT374" s="150"/>
      <c r="AU374" s="150"/>
      <c r="AV374" s="150"/>
      <c r="AW374" s="150"/>
      <c r="AX374" s="150"/>
      <c r="AY374" s="150"/>
      <c r="AZ374" s="151"/>
      <c r="BA374" s="150"/>
      <c r="BB374" s="150"/>
      <c r="BC374" s="150"/>
      <c r="BD374" s="150"/>
      <c r="BE374" s="151"/>
      <c r="BF374" s="150"/>
      <c r="BG374" s="150"/>
      <c r="BH374" s="151"/>
      <c r="BI374" s="151"/>
      <c r="BJ374" s="150"/>
      <c r="BK374" s="150"/>
      <c r="BL374" s="148"/>
      <c r="BM374" s="150"/>
      <c r="BN374" s="151"/>
      <c r="BO374" s="150"/>
      <c r="BP374" s="150"/>
      <c r="BQ374" s="148"/>
      <c r="BR374" s="151"/>
      <c r="BS374" s="151"/>
      <c r="BT374" s="151"/>
      <c r="BU374" s="148"/>
      <c r="BV374" s="147"/>
      <c r="BW374" s="147"/>
      <c r="BX374" s="147"/>
      <c r="BY374" s="152"/>
      <c r="BZ374" s="156"/>
      <c r="CA374" s="147"/>
      <c r="CB374" s="153"/>
      <c r="CC374" s="132"/>
      <c r="CD374" s="147"/>
      <c r="CE374" s="147"/>
      <c r="CF374" s="154"/>
      <c r="CG374" s="132"/>
      <c r="CH374" s="132"/>
      <c r="CI374" s="132"/>
      <c r="CJ374" s="132"/>
      <c r="CK374" s="132"/>
      <c r="CL374" s="132"/>
      <c r="CM374" s="132"/>
      <c r="CN374" s="132"/>
      <c r="CO374" s="132"/>
      <c r="CP374" s="132"/>
      <c r="CQ374" s="132"/>
      <c r="CR374" s="132"/>
      <c r="CS374" s="132"/>
      <c r="CT374" s="132"/>
      <c r="CU374" s="132"/>
      <c r="CV374" s="132"/>
      <c r="CW374" s="132"/>
      <c r="CX374" s="132"/>
      <c r="CY374" s="132"/>
      <c r="CZ374" s="132"/>
      <c r="DA374" s="132"/>
      <c r="DB374" s="132"/>
      <c r="DC374" s="132"/>
      <c r="DD374" s="132"/>
      <c r="DE374" s="132"/>
      <c r="DF374" s="132"/>
      <c r="DG374" s="132"/>
      <c r="DH374" s="132"/>
      <c r="DI374" s="132"/>
      <c r="DJ374" s="132"/>
      <c r="DK374" s="132"/>
      <c r="DL374" s="132"/>
      <c r="DM374" s="132"/>
      <c r="DN374" s="132"/>
      <c r="DO374" s="132"/>
      <c r="DP374" s="132"/>
      <c r="DQ374" s="132"/>
      <c r="DR374" s="132"/>
      <c r="DS374" s="132"/>
      <c r="DT374" s="132"/>
      <c r="DU374" s="132"/>
      <c r="DV374" s="132"/>
      <c r="DW374" s="132"/>
      <c r="DX374" s="132"/>
      <c r="DY374" s="132"/>
      <c r="DZ374" s="132"/>
      <c r="EA374" s="132"/>
      <c r="EB374" s="132"/>
      <c r="EC374" s="132"/>
      <c r="ED374" s="132"/>
      <c r="EE374" s="132"/>
      <c r="EF374" s="132"/>
      <c r="EG374" s="132"/>
      <c r="EH374" s="132"/>
      <c r="EI374" s="132"/>
      <c r="EJ374" s="132"/>
      <c r="EK374" s="132"/>
      <c r="EL374" s="132"/>
      <c r="EM374" s="132"/>
      <c r="EN374" s="132"/>
      <c r="EO374" s="132"/>
      <c r="EP374" s="132"/>
      <c r="EQ374" s="132"/>
      <c r="ER374" s="132"/>
      <c r="ES374" s="132"/>
      <c r="ET374" s="132"/>
      <c r="EU374" s="132"/>
      <c r="EV374" s="132"/>
      <c r="EW374" s="132"/>
      <c r="EX374" s="132"/>
      <c r="EY374" s="132"/>
      <c r="EZ374" s="132"/>
      <c r="FA374" s="132"/>
      <c r="FB374" s="132"/>
      <c r="FC374" s="132"/>
      <c r="FD374" s="132"/>
      <c r="FE374" s="132"/>
      <c r="FF374" s="132"/>
      <c r="FG374" s="132"/>
      <c r="FH374" s="132"/>
      <c r="FI374" s="132"/>
      <c r="FJ374" s="132"/>
      <c r="FK374" s="132"/>
      <c r="FL374" s="132"/>
      <c r="FM374" s="132"/>
      <c r="FN374" s="132"/>
      <c r="FO374" s="132"/>
      <c r="FP374" s="132"/>
      <c r="FQ374" s="132"/>
      <c r="FR374" s="132"/>
      <c r="FS374" s="132"/>
      <c r="FT374" s="132"/>
      <c r="FU374" s="132"/>
      <c r="FV374" s="132"/>
      <c r="FW374" s="132"/>
      <c r="FX374" s="132"/>
      <c r="FY374" s="132"/>
      <c r="FZ374" s="132"/>
      <c r="GA374" s="132"/>
      <c r="GB374" s="132"/>
      <c r="GC374" s="132"/>
      <c r="GD374" s="132"/>
      <c r="GE374" s="132"/>
      <c r="GF374" s="132"/>
      <c r="GG374" s="132"/>
      <c r="GH374" s="132"/>
      <c r="GI374" s="132"/>
      <c r="GJ374" s="132"/>
      <c r="GK374" s="132"/>
      <c r="GL374" s="132"/>
      <c r="GM374" s="132"/>
      <c r="GN374" s="132"/>
      <c r="GO374" s="132"/>
      <c r="GP374" s="132"/>
      <c r="GQ374" s="132"/>
      <c r="GR374" s="132"/>
      <c r="GS374" s="132"/>
      <c r="GT374" s="132"/>
      <c r="GU374" s="132"/>
      <c r="GV374" s="132"/>
      <c r="GW374" s="132"/>
      <c r="GX374" s="132"/>
      <c r="GY374" s="132"/>
      <c r="GZ374" s="132"/>
      <c r="HA374" s="132"/>
      <c r="HB374" s="132"/>
      <c r="HC374" s="132"/>
      <c r="HD374" s="132"/>
      <c r="HE374" s="132"/>
      <c r="HF374" s="132"/>
      <c r="HG374" s="132"/>
      <c r="HH374" s="132"/>
      <c r="HI374" s="132"/>
      <c r="HJ374" s="132"/>
      <c r="HK374" s="132"/>
      <c r="HL374" s="132"/>
    </row>
    <row r="375" spans="2:220" s="174" customFormat="1">
      <c r="B375" s="146"/>
      <c r="C375" s="146"/>
      <c r="D375" s="146"/>
      <c r="E375" s="146"/>
      <c r="F375" s="146"/>
      <c r="G375" s="146"/>
      <c r="H375" s="146"/>
      <c r="I375" s="147"/>
      <c r="J375" s="148"/>
      <c r="K375" s="148"/>
      <c r="L375" s="148"/>
      <c r="M375" s="148"/>
      <c r="N375" s="156"/>
      <c r="O375" s="149"/>
      <c r="P375" s="149"/>
      <c r="Q375" s="149"/>
      <c r="R375" s="149"/>
      <c r="S375" s="149"/>
      <c r="T375" s="149"/>
      <c r="U375" s="149"/>
      <c r="V375" s="149"/>
      <c r="W375" s="146"/>
      <c r="X375" s="149"/>
      <c r="Y375" s="149"/>
      <c r="Z375" s="149"/>
      <c r="AA375" s="149"/>
      <c r="AB375" s="147"/>
      <c r="AC375" s="150"/>
      <c r="AD375" s="151"/>
      <c r="AE375" s="150"/>
      <c r="AF375" s="150"/>
      <c r="AG375" s="150"/>
      <c r="AH375" s="150"/>
      <c r="AI375" s="150"/>
      <c r="AJ375" s="150"/>
      <c r="AK375" s="150"/>
      <c r="AL375" s="150"/>
      <c r="AM375" s="150"/>
      <c r="AN375" s="150"/>
      <c r="AO375" s="150"/>
      <c r="AP375" s="150"/>
      <c r="AQ375" s="150"/>
      <c r="AR375" s="150"/>
      <c r="AS375" s="150"/>
      <c r="AT375" s="150"/>
      <c r="AU375" s="150"/>
      <c r="AV375" s="150"/>
      <c r="AW375" s="150"/>
      <c r="AX375" s="150"/>
      <c r="AY375" s="150"/>
      <c r="AZ375" s="151"/>
      <c r="BA375" s="150"/>
      <c r="BB375" s="150"/>
      <c r="BC375" s="150"/>
      <c r="BD375" s="150"/>
      <c r="BE375" s="151"/>
      <c r="BF375" s="150"/>
      <c r="BG375" s="150"/>
      <c r="BH375" s="151"/>
      <c r="BI375" s="151"/>
      <c r="BJ375" s="150"/>
      <c r="BK375" s="150"/>
      <c r="BL375" s="148"/>
      <c r="BM375" s="150"/>
      <c r="BN375" s="151"/>
      <c r="BO375" s="150"/>
      <c r="BP375" s="150"/>
      <c r="BQ375" s="148"/>
      <c r="BR375" s="151"/>
      <c r="BS375" s="151"/>
      <c r="BT375" s="151"/>
      <c r="BU375" s="148"/>
      <c r="BV375" s="147"/>
      <c r="BW375" s="147"/>
      <c r="BX375" s="147"/>
      <c r="BY375" s="152"/>
      <c r="BZ375" s="156"/>
      <c r="CA375" s="147"/>
      <c r="CB375" s="153"/>
      <c r="CC375" s="132"/>
      <c r="CD375" s="147"/>
      <c r="CE375" s="147"/>
      <c r="CF375" s="154"/>
      <c r="CG375" s="132"/>
      <c r="CH375" s="132"/>
      <c r="CI375" s="132"/>
      <c r="CJ375" s="132"/>
      <c r="CK375" s="132"/>
      <c r="CL375" s="132"/>
      <c r="CM375" s="132"/>
      <c r="CN375" s="132"/>
      <c r="CO375" s="132"/>
      <c r="CP375" s="132"/>
      <c r="CQ375" s="132"/>
      <c r="CR375" s="132"/>
      <c r="CS375" s="132"/>
      <c r="CT375" s="132"/>
      <c r="CU375" s="132"/>
      <c r="CV375" s="132"/>
      <c r="CW375" s="132"/>
      <c r="CX375" s="132"/>
      <c r="CY375" s="132"/>
      <c r="CZ375" s="132"/>
      <c r="DA375" s="132"/>
      <c r="DB375" s="132"/>
      <c r="DC375" s="132"/>
      <c r="DD375" s="132"/>
      <c r="DE375" s="132"/>
      <c r="DF375" s="132"/>
      <c r="DG375" s="132"/>
      <c r="DH375" s="132"/>
      <c r="DI375" s="132"/>
      <c r="DJ375" s="132"/>
      <c r="DK375" s="132"/>
      <c r="DL375" s="132"/>
      <c r="DM375" s="132"/>
      <c r="DN375" s="132"/>
      <c r="DO375" s="132"/>
      <c r="DP375" s="132"/>
      <c r="DQ375" s="132"/>
      <c r="DR375" s="132"/>
      <c r="DS375" s="132"/>
      <c r="DT375" s="132"/>
      <c r="DU375" s="132"/>
      <c r="DV375" s="132"/>
      <c r="DW375" s="132"/>
      <c r="DX375" s="132"/>
      <c r="DY375" s="132"/>
      <c r="DZ375" s="132"/>
      <c r="EA375" s="132"/>
      <c r="EB375" s="132"/>
      <c r="EC375" s="132"/>
      <c r="ED375" s="132"/>
      <c r="EE375" s="132"/>
      <c r="EF375" s="132"/>
      <c r="EG375" s="132"/>
      <c r="EH375" s="132"/>
      <c r="EI375" s="132"/>
      <c r="EJ375" s="132"/>
      <c r="EK375" s="132"/>
      <c r="EL375" s="132"/>
      <c r="EM375" s="132"/>
      <c r="EN375" s="132"/>
      <c r="EO375" s="132"/>
      <c r="EP375" s="132"/>
      <c r="EQ375" s="132"/>
      <c r="ER375" s="132"/>
      <c r="ES375" s="132"/>
      <c r="ET375" s="132"/>
      <c r="EU375" s="132"/>
      <c r="EV375" s="132"/>
      <c r="EW375" s="132"/>
      <c r="EX375" s="132"/>
      <c r="EY375" s="132"/>
      <c r="EZ375" s="132"/>
      <c r="FA375" s="132"/>
      <c r="FB375" s="132"/>
      <c r="FC375" s="132"/>
      <c r="FD375" s="132"/>
      <c r="FE375" s="132"/>
      <c r="FF375" s="132"/>
      <c r="FG375" s="132"/>
      <c r="FH375" s="132"/>
      <c r="FI375" s="132"/>
      <c r="FJ375" s="132"/>
      <c r="FK375" s="132"/>
      <c r="FL375" s="132"/>
      <c r="FM375" s="132"/>
      <c r="FN375" s="132"/>
      <c r="FO375" s="132"/>
      <c r="FP375" s="132"/>
      <c r="FQ375" s="132"/>
      <c r="FR375" s="132"/>
      <c r="FS375" s="132"/>
      <c r="FT375" s="132"/>
      <c r="FU375" s="132"/>
      <c r="FV375" s="132"/>
      <c r="FW375" s="132"/>
      <c r="FX375" s="132"/>
      <c r="FY375" s="132"/>
      <c r="FZ375" s="132"/>
      <c r="GA375" s="132"/>
      <c r="GB375" s="132"/>
      <c r="GC375" s="132"/>
      <c r="GD375" s="132"/>
      <c r="GE375" s="132"/>
      <c r="GF375" s="132"/>
      <c r="GG375" s="132"/>
      <c r="GH375" s="132"/>
      <c r="GI375" s="132"/>
      <c r="GJ375" s="132"/>
      <c r="GK375" s="132"/>
      <c r="GL375" s="132"/>
      <c r="GM375" s="132"/>
      <c r="GN375" s="132"/>
      <c r="GO375" s="132"/>
      <c r="GP375" s="132"/>
      <c r="GQ375" s="132"/>
      <c r="GR375" s="132"/>
      <c r="GS375" s="132"/>
      <c r="GT375" s="132"/>
      <c r="GU375" s="132"/>
      <c r="GV375" s="132"/>
      <c r="GW375" s="132"/>
      <c r="GX375" s="132"/>
      <c r="GY375" s="132"/>
      <c r="GZ375" s="132"/>
      <c r="HA375" s="132"/>
      <c r="HB375" s="132"/>
      <c r="HC375" s="132"/>
      <c r="HD375" s="132"/>
      <c r="HE375" s="132"/>
      <c r="HF375" s="132"/>
      <c r="HG375" s="132"/>
      <c r="HH375" s="132"/>
      <c r="HI375" s="132"/>
      <c r="HJ375" s="132"/>
      <c r="HK375" s="132"/>
      <c r="HL375" s="132"/>
    </row>
    <row r="376" spans="2:220" s="162" customFormat="1">
      <c r="B376" s="146"/>
      <c r="C376" s="146"/>
      <c r="D376" s="146"/>
      <c r="E376" s="146"/>
      <c r="F376" s="146"/>
      <c r="G376" s="146"/>
      <c r="H376" s="146"/>
      <c r="I376" s="147"/>
      <c r="J376" s="148"/>
      <c r="K376" s="148"/>
      <c r="L376" s="148"/>
      <c r="M376" s="148"/>
      <c r="N376" s="156"/>
      <c r="O376" s="149"/>
      <c r="P376" s="149"/>
      <c r="Q376" s="149"/>
      <c r="R376" s="149"/>
      <c r="S376" s="149"/>
      <c r="T376" s="149"/>
      <c r="U376" s="149"/>
      <c r="V376" s="149"/>
      <c r="W376" s="146"/>
      <c r="X376" s="149"/>
      <c r="Y376" s="149"/>
      <c r="Z376" s="149"/>
      <c r="AA376" s="149"/>
      <c r="AB376" s="147"/>
      <c r="AC376" s="150"/>
      <c r="AD376" s="151"/>
      <c r="AE376" s="150"/>
      <c r="AF376" s="150"/>
      <c r="AG376" s="150"/>
      <c r="AH376" s="150"/>
      <c r="AI376" s="150"/>
      <c r="AJ376" s="150"/>
      <c r="AK376" s="150"/>
      <c r="AL376" s="150"/>
      <c r="AM376" s="150"/>
      <c r="AN376" s="150"/>
      <c r="AO376" s="150"/>
      <c r="AP376" s="150"/>
      <c r="AQ376" s="150"/>
      <c r="AR376" s="150"/>
      <c r="AS376" s="150"/>
      <c r="AT376" s="150"/>
      <c r="AU376" s="150"/>
      <c r="AV376" s="150"/>
      <c r="AW376" s="150"/>
      <c r="AX376" s="150"/>
      <c r="AY376" s="150"/>
      <c r="AZ376" s="151"/>
      <c r="BA376" s="150"/>
      <c r="BB376" s="150"/>
      <c r="BC376" s="150"/>
      <c r="BD376" s="150"/>
      <c r="BE376" s="151"/>
      <c r="BF376" s="150"/>
      <c r="BG376" s="150"/>
      <c r="BH376" s="151"/>
      <c r="BI376" s="151"/>
      <c r="BJ376" s="150"/>
      <c r="BK376" s="150"/>
      <c r="BL376" s="148"/>
      <c r="BM376" s="150"/>
      <c r="BN376" s="151"/>
      <c r="BO376" s="150"/>
      <c r="BP376" s="150"/>
      <c r="BQ376" s="148"/>
      <c r="BR376" s="151"/>
      <c r="BS376" s="151"/>
      <c r="BT376" s="151"/>
      <c r="BU376" s="148"/>
      <c r="BV376" s="147"/>
      <c r="BW376" s="147"/>
      <c r="BX376" s="147"/>
      <c r="BY376" s="152"/>
      <c r="BZ376" s="156"/>
      <c r="CA376" s="147"/>
      <c r="CB376" s="153"/>
      <c r="CC376" s="132"/>
      <c r="CD376" s="147"/>
      <c r="CE376" s="147"/>
      <c r="CF376" s="154"/>
      <c r="CG376" s="132"/>
      <c r="CH376" s="132"/>
      <c r="CI376" s="132"/>
      <c r="CJ376" s="132"/>
      <c r="CK376" s="132"/>
      <c r="CL376" s="132"/>
      <c r="CM376" s="132"/>
      <c r="CN376" s="132"/>
      <c r="CO376" s="132"/>
      <c r="CP376" s="132"/>
      <c r="CQ376" s="132"/>
      <c r="CR376" s="132"/>
      <c r="CS376" s="132"/>
      <c r="CT376" s="132"/>
      <c r="CU376" s="132"/>
      <c r="CV376" s="132"/>
      <c r="CW376" s="132"/>
      <c r="CX376" s="132"/>
      <c r="CY376" s="132"/>
      <c r="CZ376" s="132"/>
      <c r="DA376" s="132"/>
      <c r="DB376" s="132"/>
      <c r="DC376" s="132"/>
      <c r="DD376" s="132"/>
      <c r="DE376" s="132"/>
      <c r="DF376" s="132"/>
      <c r="DG376" s="132"/>
      <c r="DH376" s="132"/>
      <c r="DI376" s="132"/>
      <c r="DJ376" s="132"/>
      <c r="DK376" s="132"/>
      <c r="DL376" s="132"/>
      <c r="DM376" s="132"/>
      <c r="DN376" s="132"/>
      <c r="DO376" s="132"/>
      <c r="DP376" s="132"/>
      <c r="DQ376" s="132"/>
      <c r="DR376" s="132"/>
      <c r="DS376" s="132"/>
      <c r="DT376" s="132"/>
      <c r="DU376" s="132"/>
      <c r="DV376" s="132"/>
      <c r="DW376" s="132"/>
      <c r="DX376" s="132"/>
      <c r="DY376" s="132"/>
      <c r="DZ376" s="132"/>
      <c r="EA376" s="132"/>
      <c r="EB376" s="132"/>
      <c r="EC376" s="132"/>
      <c r="ED376" s="132"/>
      <c r="EE376" s="132"/>
      <c r="EF376" s="132"/>
      <c r="EG376" s="132"/>
      <c r="EH376" s="132"/>
      <c r="EI376" s="132"/>
      <c r="EJ376" s="132"/>
      <c r="EK376" s="132"/>
      <c r="EL376" s="132"/>
      <c r="EM376" s="132"/>
      <c r="EN376" s="132"/>
      <c r="EO376" s="132"/>
      <c r="EP376" s="132"/>
      <c r="EQ376" s="132"/>
      <c r="ER376" s="132"/>
      <c r="ES376" s="132"/>
      <c r="ET376" s="132"/>
      <c r="EU376" s="132"/>
      <c r="EV376" s="132"/>
      <c r="EW376" s="132"/>
      <c r="EX376" s="132"/>
      <c r="EY376" s="132"/>
      <c r="EZ376" s="132"/>
      <c r="FA376" s="132"/>
      <c r="FB376" s="132"/>
      <c r="FC376" s="132"/>
      <c r="FD376" s="132"/>
      <c r="FE376" s="132"/>
      <c r="FF376" s="132"/>
      <c r="FG376" s="132"/>
      <c r="FH376" s="132"/>
      <c r="FI376" s="132"/>
      <c r="FJ376" s="132"/>
      <c r="FK376" s="132"/>
      <c r="FL376" s="132"/>
      <c r="FM376" s="132"/>
      <c r="FN376" s="132"/>
      <c r="FO376" s="132"/>
      <c r="FP376" s="132"/>
      <c r="FQ376" s="132"/>
      <c r="FR376" s="132"/>
      <c r="FS376" s="132"/>
      <c r="FT376" s="132"/>
      <c r="FU376" s="132"/>
      <c r="FV376" s="132"/>
      <c r="FW376" s="132"/>
      <c r="FX376" s="132"/>
      <c r="FY376" s="132"/>
      <c r="FZ376" s="132"/>
      <c r="GA376" s="132"/>
      <c r="GB376" s="132"/>
      <c r="GC376" s="132"/>
      <c r="GD376" s="132"/>
      <c r="GE376" s="132"/>
      <c r="GF376" s="132"/>
      <c r="GG376" s="132"/>
      <c r="GH376" s="132"/>
      <c r="GI376" s="132"/>
      <c r="GJ376" s="132"/>
      <c r="GK376" s="132"/>
      <c r="GL376" s="132"/>
      <c r="GM376" s="132"/>
      <c r="GN376" s="132"/>
      <c r="GO376" s="132"/>
      <c r="GP376" s="132"/>
      <c r="GQ376" s="132"/>
      <c r="GR376" s="132"/>
      <c r="GS376" s="132"/>
      <c r="GT376" s="132"/>
      <c r="GU376" s="132"/>
      <c r="GV376" s="132"/>
      <c r="GW376" s="132"/>
      <c r="GX376" s="132"/>
      <c r="GY376" s="132"/>
      <c r="GZ376" s="132"/>
      <c r="HA376" s="132"/>
      <c r="HB376" s="132"/>
      <c r="HC376" s="132"/>
      <c r="HD376" s="132"/>
      <c r="HE376" s="132"/>
      <c r="HF376" s="132"/>
      <c r="HG376" s="132"/>
      <c r="HH376" s="132"/>
      <c r="HI376" s="132"/>
      <c r="HJ376" s="132"/>
      <c r="HK376" s="132"/>
      <c r="HL376" s="132"/>
    </row>
    <row r="377" spans="2:220" s="162" customFormat="1">
      <c r="B377" s="146"/>
      <c r="C377" s="146"/>
      <c r="D377" s="146"/>
      <c r="E377" s="146"/>
      <c r="F377" s="146"/>
      <c r="G377" s="146"/>
      <c r="H377" s="146"/>
      <c r="I377" s="147"/>
      <c r="J377" s="148"/>
      <c r="K377" s="148"/>
      <c r="L377" s="148"/>
      <c r="M377" s="148"/>
      <c r="N377" s="156"/>
      <c r="O377" s="149"/>
      <c r="P377" s="149"/>
      <c r="Q377" s="149"/>
      <c r="R377" s="149"/>
      <c r="S377" s="149"/>
      <c r="T377" s="149"/>
      <c r="U377" s="149"/>
      <c r="V377" s="149"/>
      <c r="W377" s="146"/>
      <c r="X377" s="149"/>
      <c r="Y377" s="149"/>
      <c r="Z377" s="149"/>
      <c r="AA377" s="149"/>
      <c r="AB377" s="147"/>
      <c r="AC377" s="150"/>
      <c r="AD377" s="151"/>
      <c r="AE377" s="150"/>
      <c r="AF377" s="150"/>
      <c r="AG377" s="150"/>
      <c r="AH377" s="150"/>
      <c r="AI377" s="150"/>
      <c r="AJ377" s="150"/>
      <c r="AK377" s="150"/>
      <c r="AL377" s="150"/>
      <c r="AM377" s="150"/>
      <c r="AN377" s="150"/>
      <c r="AO377" s="150"/>
      <c r="AP377" s="150"/>
      <c r="AQ377" s="150"/>
      <c r="AR377" s="150"/>
      <c r="AS377" s="150"/>
      <c r="AT377" s="150"/>
      <c r="AU377" s="150"/>
      <c r="AV377" s="150"/>
      <c r="AW377" s="150"/>
      <c r="AX377" s="150"/>
      <c r="AY377" s="150"/>
      <c r="AZ377" s="151"/>
      <c r="BA377" s="150"/>
      <c r="BB377" s="150"/>
      <c r="BC377" s="150"/>
      <c r="BD377" s="150"/>
      <c r="BE377" s="151"/>
      <c r="BF377" s="150"/>
      <c r="BG377" s="150"/>
      <c r="BH377" s="151"/>
      <c r="BI377" s="151"/>
      <c r="BJ377" s="150"/>
      <c r="BK377" s="150"/>
      <c r="BL377" s="148"/>
      <c r="BM377" s="150"/>
      <c r="BN377" s="151"/>
      <c r="BO377" s="150"/>
      <c r="BP377" s="150"/>
      <c r="BQ377" s="148"/>
      <c r="BR377" s="151"/>
      <c r="BS377" s="151"/>
      <c r="BT377" s="151"/>
      <c r="BU377" s="148"/>
      <c r="BV377" s="147"/>
      <c r="BW377" s="147"/>
      <c r="BX377" s="147"/>
      <c r="BY377" s="152"/>
      <c r="BZ377" s="156"/>
      <c r="CA377" s="147"/>
      <c r="CB377" s="153"/>
      <c r="CC377" s="132"/>
      <c r="CD377" s="147"/>
      <c r="CE377" s="147"/>
      <c r="CF377" s="154"/>
      <c r="CG377" s="132"/>
      <c r="CH377" s="132"/>
      <c r="CI377" s="132"/>
      <c r="CJ377" s="132"/>
      <c r="CK377" s="132"/>
      <c r="CL377" s="132"/>
      <c r="CM377" s="132"/>
      <c r="CN377" s="132"/>
      <c r="CO377" s="132"/>
      <c r="CP377" s="132"/>
      <c r="CQ377" s="132"/>
      <c r="CR377" s="132"/>
      <c r="CS377" s="132"/>
      <c r="CT377" s="132"/>
      <c r="CU377" s="132"/>
      <c r="CV377" s="132"/>
      <c r="CW377" s="132"/>
      <c r="CX377" s="132"/>
      <c r="CY377" s="132"/>
      <c r="CZ377" s="132"/>
      <c r="DA377" s="132"/>
      <c r="DB377" s="132"/>
      <c r="DC377" s="132"/>
      <c r="DD377" s="132"/>
      <c r="DE377" s="132"/>
      <c r="DF377" s="132"/>
      <c r="DG377" s="132"/>
      <c r="DH377" s="132"/>
      <c r="DI377" s="132"/>
      <c r="DJ377" s="132"/>
      <c r="DK377" s="132"/>
      <c r="DL377" s="132"/>
      <c r="DM377" s="132"/>
      <c r="DN377" s="132"/>
      <c r="DO377" s="132"/>
      <c r="DP377" s="132"/>
      <c r="DQ377" s="132"/>
      <c r="DR377" s="132"/>
      <c r="DS377" s="132"/>
      <c r="DT377" s="132"/>
      <c r="DU377" s="132"/>
      <c r="DV377" s="132"/>
      <c r="DW377" s="132"/>
      <c r="DX377" s="132"/>
      <c r="DY377" s="132"/>
      <c r="DZ377" s="132"/>
      <c r="EA377" s="132"/>
      <c r="EB377" s="132"/>
      <c r="EC377" s="132"/>
      <c r="ED377" s="132"/>
      <c r="EE377" s="132"/>
      <c r="EF377" s="132"/>
      <c r="EG377" s="132"/>
      <c r="EH377" s="132"/>
      <c r="EI377" s="132"/>
      <c r="EJ377" s="132"/>
      <c r="EK377" s="132"/>
      <c r="EL377" s="132"/>
      <c r="EM377" s="132"/>
      <c r="EN377" s="132"/>
      <c r="EO377" s="132"/>
      <c r="EP377" s="132"/>
      <c r="EQ377" s="132"/>
      <c r="ER377" s="132"/>
      <c r="ES377" s="132"/>
      <c r="ET377" s="132"/>
      <c r="EU377" s="132"/>
      <c r="EV377" s="132"/>
      <c r="EW377" s="132"/>
      <c r="EX377" s="132"/>
      <c r="EY377" s="132"/>
      <c r="EZ377" s="132"/>
      <c r="FA377" s="132"/>
      <c r="FB377" s="132"/>
      <c r="FC377" s="132"/>
      <c r="FD377" s="132"/>
      <c r="FE377" s="132"/>
      <c r="FF377" s="132"/>
      <c r="FG377" s="132"/>
      <c r="FH377" s="132"/>
      <c r="FI377" s="132"/>
      <c r="FJ377" s="132"/>
      <c r="FK377" s="132"/>
      <c r="FL377" s="132"/>
      <c r="FM377" s="132"/>
      <c r="FN377" s="132"/>
      <c r="FO377" s="132"/>
      <c r="FP377" s="132"/>
      <c r="FQ377" s="132"/>
      <c r="FR377" s="132"/>
      <c r="FS377" s="132"/>
      <c r="FT377" s="132"/>
      <c r="FU377" s="132"/>
      <c r="FV377" s="132"/>
      <c r="FW377" s="132"/>
      <c r="FX377" s="132"/>
      <c r="FY377" s="132"/>
      <c r="FZ377" s="132"/>
      <c r="GA377" s="132"/>
      <c r="GB377" s="132"/>
      <c r="GC377" s="132"/>
      <c r="GD377" s="132"/>
      <c r="GE377" s="132"/>
      <c r="GF377" s="132"/>
      <c r="GG377" s="132"/>
      <c r="GH377" s="132"/>
      <c r="GI377" s="132"/>
      <c r="GJ377" s="132"/>
      <c r="GK377" s="132"/>
      <c r="GL377" s="132"/>
      <c r="GM377" s="132"/>
      <c r="GN377" s="132"/>
      <c r="GO377" s="132"/>
      <c r="GP377" s="132"/>
      <c r="GQ377" s="132"/>
      <c r="GR377" s="132"/>
      <c r="GS377" s="132"/>
      <c r="GT377" s="132"/>
      <c r="GU377" s="132"/>
      <c r="GV377" s="132"/>
      <c r="GW377" s="132"/>
      <c r="GX377" s="132"/>
      <c r="GY377" s="132"/>
      <c r="GZ377" s="132"/>
      <c r="HA377" s="132"/>
      <c r="HB377" s="132"/>
      <c r="HC377" s="132"/>
      <c r="HD377" s="132"/>
      <c r="HE377" s="132"/>
      <c r="HF377" s="132"/>
      <c r="HG377" s="132"/>
      <c r="HH377" s="132"/>
      <c r="HI377" s="132"/>
      <c r="HJ377" s="132"/>
      <c r="HK377" s="132"/>
      <c r="HL377" s="132"/>
    </row>
    <row r="378" spans="2:220" s="162" customFormat="1">
      <c r="B378" s="146"/>
      <c r="C378" s="146"/>
      <c r="D378" s="146"/>
      <c r="E378" s="146"/>
      <c r="F378" s="146"/>
      <c r="G378" s="146"/>
      <c r="H378" s="146"/>
      <c r="I378" s="147"/>
      <c r="J378" s="148"/>
      <c r="K378" s="148"/>
      <c r="L378" s="148"/>
      <c r="M378" s="148"/>
      <c r="N378" s="156"/>
      <c r="O378" s="149"/>
      <c r="P378" s="149"/>
      <c r="Q378" s="149"/>
      <c r="R378" s="149"/>
      <c r="S378" s="149"/>
      <c r="T378" s="149"/>
      <c r="U378" s="149"/>
      <c r="V378" s="149"/>
      <c r="W378" s="146"/>
      <c r="X378" s="149"/>
      <c r="Y378" s="149"/>
      <c r="Z378" s="149"/>
      <c r="AA378" s="149"/>
      <c r="AB378" s="147"/>
      <c r="AC378" s="150"/>
      <c r="AD378" s="151"/>
      <c r="AE378" s="150"/>
      <c r="AF378" s="150"/>
      <c r="AG378" s="150"/>
      <c r="AH378" s="150"/>
      <c r="AI378" s="150"/>
      <c r="AJ378" s="150"/>
      <c r="AK378" s="150"/>
      <c r="AL378" s="150"/>
      <c r="AM378" s="150"/>
      <c r="AN378" s="150"/>
      <c r="AO378" s="150"/>
      <c r="AP378" s="150"/>
      <c r="AQ378" s="150"/>
      <c r="AR378" s="150"/>
      <c r="AS378" s="150"/>
      <c r="AT378" s="150"/>
      <c r="AU378" s="150"/>
      <c r="AV378" s="150"/>
      <c r="AW378" s="150"/>
      <c r="AX378" s="150"/>
      <c r="AY378" s="150"/>
      <c r="AZ378" s="151"/>
      <c r="BA378" s="150"/>
      <c r="BB378" s="150"/>
      <c r="BC378" s="150"/>
      <c r="BD378" s="150"/>
      <c r="BE378" s="151"/>
      <c r="BF378" s="150"/>
      <c r="BG378" s="150"/>
      <c r="BH378" s="151"/>
      <c r="BI378" s="151"/>
      <c r="BJ378" s="150"/>
      <c r="BK378" s="150"/>
      <c r="BL378" s="148"/>
      <c r="BM378" s="150"/>
      <c r="BN378" s="151"/>
      <c r="BO378" s="150"/>
      <c r="BP378" s="150"/>
      <c r="BQ378" s="148"/>
      <c r="BR378" s="151"/>
      <c r="BS378" s="151"/>
      <c r="BT378" s="151"/>
      <c r="BU378" s="148"/>
      <c r="BV378" s="147"/>
      <c r="BW378" s="147"/>
      <c r="BX378" s="147"/>
      <c r="BY378" s="152"/>
      <c r="BZ378" s="156"/>
      <c r="CA378" s="147"/>
      <c r="CB378" s="153"/>
      <c r="CC378" s="132"/>
      <c r="CD378" s="147"/>
      <c r="CE378" s="147"/>
      <c r="CF378" s="154"/>
      <c r="CG378" s="132"/>
      <c r="CH378" s="132"/>
      <c r="CI378" s="132"/>
      <c r="CJ378" s="132"/>
      <c r="CK378" s="132"/>
      <c r="CL378" s="132"/>
      <c r="CM378" s="132"/>
      <c r="CN378" s="132"/>
      <c r="CO378" s="132"/>
      <c r="CP378" s="132"/>
      <c r="CQ378" s="132"/>
      <c r="CR378" s="132"/>
      <c r="CS378" s="132"/>
      <c r="CT378" s="132"/>
      <c r="CU378" s="132"/>
      <c r="CV378" s="132"/>
      <c r="CW378" s="132"/>
      <c r="CX378" s="132"/>
      <c r="CY378" s="132"/>
      <c r="CZ378" s="132"/>
      <c r="DA378" s="132"/>
      <c r="DB378" s="132"/>
      <c r="DC378" s="132"/>
      <c r="DD378" s="132"/>
      <c r="DE378" s="132"/>
      <c r="DF378" s="132"/>
      <c r="DG378" s="132"/>
      <c r="DH378" s="132"/>
      <c r="DI378" s="132"/>
      <c r="DJ378" s="132"/>
      <c r="DK378" s="132"/>
      <c r="DL378" s="132"/>
      <c r="DM378" s="132"/>
      <c r="DN378" s="132"/>
      <c r="DO378" s="132"/>
      <c r="DP378" s="132"/>
      <c r="DQ378" s="132"/>
      <c r="DR378" s="132"/>
      <c r="DS378" s="132"/>
      <c r="DT378" s="132"/>
      <c r="DU378" s="132"/>
      <c r="DV378" s="132"/>
      <c r="DW378" s="132"/>
      <c r="DX378" s="132"/>
      <c r="DY378" s="132"/>
      <c r="DZ378" s="132"/>
      <c r="EA378" s="132"/>
      <c r="EB378" s="132"/>
      <c r="EC378" s="132"/>
      <c r="ED378" s="132"/>
      <c r="EE378" s="132"/>
      <c r="EF378" s="132"/>
      <c r="EG378" s="132"/>
      <c r="EH378" s="132"/>
      <c r="EI378" s="132"/>
      <c r="EJ378" s="132"/>
      <c r="EK378" s="132"/>
      <c r="EL378" s="132"/>
      <c r="EM378" s="132"/>
      <c r="EN378" s="132"/>
      <c r="EO378" s="132"/>
      <c r="EP378" s="132"/>
      <c r="EQ378" s="132"/>
      <c r="ER378" s="132"/>
      <c r="ES378" s="132"/>
      <c r="ET378" s="132"/>
      <c r="EU378" s="132"/>
      <c r="EV378" s="132"/>
      <c r="EW378" s="132"/>
      <c r="EX378" s="132"/>
      <c r="EY378" s="132"/>
      <c r="EZ378" s="132"/>
      <c r="FA378" s="132"/>
      <c r="FB378" s="132"/>
      <c r="FC378" s="132"/>
      <c r="FD378" s="132"/>
      <c r="FE378" s="132"/>
      <c r="FF378" s="132"/>
      <c r="FG378" s="132"/>
      <c r="FH378" s="132"/>
      <c r="FI378" s="132"/>
      <c r="FJ378" s="132"/>
      <c r="FK378" s="132"/>
      <c r="FL378" s="132"/>
      <c r="FM378" s="132"/>
      <c r="FN378" s="132"/>
      <c r="FO378" s="132"/>
      <c r="FP378" s="132"/>
      <c r="FQ378" s="132"/>
      <c r="FR378" s="132"/>
      <c r="FS378" s="132"/>
      <c r="FT378" s="132"/>
      <c r="FU378" s="132"/>
      <c r="FV378" s="132"/>
      <c r="FW378" s="132"/>
      <c r="FX378" s="132"/>
      <c r="FY378" s="132"/>
      <c r="FZ378" s="132"/>
      <c r="GA378" s="132"/>
      <c r="GB378" s="132"/>
      <c r="GC378" s="132"/>
      <c r="GD378" s="132"/>
      <c r="GE378" s="132"/>
      <c r="GF378" s="132"/>
      <c r="GG378" s="132"/>
      <c r="GH378" s="132"/>
      <c r="GI378" s="132"/>
      <c r="GJ378" s="132"/>
      <c r="GK378" s="132"/>
      <c r="GL378" s="132"/>
      <c r="GM378" s="132"/>
      <c r="GN378" s="132"/>
      <c r="GO378" s="132"/>
      <c r="GP378" s="132"/>
      <c r="GQ378" s="132"/>
      <c r="GR378" s="132"/>
      <c r="GS378" s="132"/>
      <c r="GT378" s="132"/>
      <c r="GU378" s="132"/>
      <c r="GV378" s="132"/>
      <c r="GW378" s="132"/>
      <c r="GX378" s="132"/>
      <c r="GY378" s="132"/>
      <c r="GZ378" s="132"/>
      <c r="HA378" s="132"/>
      <c r="HB378" s="132"/>
      <c r="HC378" s="132"/>
      <c r="HD378" s="132"/>
      <c r="HE378" s="132"/>
      <c r="HF378" s="132"/>
      <c r="HG378" s="132"/>
      <c r="HH378" s="132"/>
      <c r="HI378" s="132"/>
      <c r="HJ378" s="132"/>
      <c r="HK378" s="132"/>
      <c r="HL378" s="132"/>
    </row>
    <row r="379" spans="2:220" s="162" customFormat="1">
      <c r="B379" s="146"/>
      <c r="C379" s="146"/>
      <c r="D379" s="146"/>
      <c r="E379" s="146"/>
      <c r="F379" s="146"/>
      <c r="G379" s="146"/>
      <c r="H379" s="146"/>
      <c r="I379" s="147"/>
      <c r="J379" s="148"/>
      <c r="K379" s="148"/>
      <c r="L379" s="148"/>
      <c r="M379" s="148"/>
      <c r="N379" s="156"/>
      <c r="O379" s="149"/>
      <c r="P379" s="149"/>
      <c r="Q379" s="149"/>
      <c r="R379" s="149"/>
      <c r="S379" s="149"/>
      <c r="T379" s="149"/>
      <c r="U379" s="149"/>
      <c r="V379" s="149"/>
      <c r="W379" s="146"/>
      <c r="X379" s="149"/>
      <c r="Y379" s="149"/>
      <c r="Z379" s="149"/>
      <c r="AA379" s="149"/>
      <c r="AB379" s="147"/>
      <c r="AC379" s="150"/>
      <c r="AD379" s="151"/>
      <c r="AE379" s="150"/>
      <c r="AF379" s="150"/>
      <c r="AG379" s="150"/>
      <c r="AH379" s="150"/>
      <c r="AI379" s="150"/>
      <c r="AJ379" s="150"/>
      <c r="AK379" s="150"/>
      <c r="AL379" s="150"/>
      <c r="AM379" s="150"/>
      <c r="AN379" s="150"/>
      <c r="AO379" s="150"/>
      <c r="AP379" s="150"/>
      <c r="AQ379" s="150"/>
      <c r="AR379" s="150"/>
      <c r="AS379" s="150"/>
      <c r="AT379" s="150"/>
      <c r="AU379" s="150"/>
      <c r="AV379" s="150"/>
      <c r="AW379" s="150"/>
      <c r="AX379" s="150"/>
      <c r="AY379" s="150"/>
      <c r="AZ379" s="151"/>
      <c r="BA379" s="150"/>
      <c r="BB379" s="150"/>
      <c r="BC379" s="150"/>
      <c r="BD379" s="150"/>
      <c r="BE379" s="151"/>
      <c r="BF379" s="150"/>
      <c r="BG379" s="150"/>
      <c r="BH379" s="151"/>
      <c r="BI379" s="151"/>
      <c r="BJ379" s="150"/>
      <c r="BK379" s="150"/>
      <c r="BL379" s="148"/>
      <c r="BM379" s="150"/>
      <c r="BN379" s="151"/>
      <c r="BO379" s="150"/>
      <c r="BP379" s="150"/>
      <c r="BQ379" s="148"/>
      <c r="BR379" s="151"/>
      <c r="BS379" s="151"/>
      <c r="BT379" s="151"/>
      <c r="BU379" s="148"/>
      <c r="BV379" s="147"/>
      <c r="BW379" s="147"/>
      <c r="BX379" s="147"/>
      <c r="BY379" s="152"/>
      <c r="BZ379" s="156"/>
      <c r="CA379" s="147"/>
      <c r="CB379" s="153"/>
      <c r="CC379" s="132"/>
      <c r="CD379" s="147"/>
      <c r="CE379" s="147"/>
      <c r="CF379" s="154"/>
      <c r="CG379" s="132"/>
      <c r="CH379" s="132"/>
      <c r="CI379" s="132"/>
      <c r="CJ379" s="132"/>
      <c r="CK379" s="132"/>
      <c r="CL379" s="132"/>
      <c r="CM379" s="132"/>
      <c r="CN379" s="132"/>
      <c r="CO379" s="132"/>
      <c r="CP379" s="132"/>
      <c r="CQ379" s="132"/>
      <c r="CR379" s="132"/>
      <c r="CS379" s="132"/>
      <c r="CT379" s="132"/>
      <c r="CU379" s="132"/>
      <c r="CV379" s="132"/>
      <c r="CW379" s="132"/>
      <c r="CX379" s="132"/>
      <c r="CY379" s="132"/>
      <c r="CZ379" s="132"/>
      <c r="DA379" s="132"/>
      <c r="DB379" s="132"/>
      <c r="DC379" s="132"/>
      <c r="DD379" s="132"/>
      <c r="DE379" s="132"/>
      <c r="DF379" s="132"/>
      <c r="DG379" s="132"/>
      <c r="DH379" s="132"/>
      <c r="DI379" s="132"/>
      <c r="DJ379" s="132"/>
      <c r="DK379" s="132"/>
      <c r="DL379" s="132"/>
      <c r="DM379" s="132"/>
      <c r="DN379" s="132"/>
      <c r="DO379" s="132"/>
      <c r="DP379" s="132"/>
      <c r="DQ379" s="132"/>
      <c r="DR379" s="132"/>
      <c r="DS379" s="132"/>
      <c r="DT379" s="132"/>
      <c r="DU379" s="132"/>
      <c r="DV379" s="132"/>
      <c r="DW379" s="132"/>
      <c r="DX379" s="132"/>
      <c r="DY379" s="132"/>
      <c r="DZ379" s="132"/>
      <c r="EA379" s="132"/>
      <c r="EB379" s="132"/>
      <c r="EC379" s="132"/>
      <c r="ED379" s="132"/>
      <c r="EE379" s="132"/>
      <c r="EF379" s="132"/>
      <c r="EG379" s="132"/>
      <c r="EH379" s="132"/>
      <c r="EI379" s="132"/>
      <c r="EJ379" s="132"/>
      <c r="EK379" s="132"/>
      <c r="EL379" s="132"/>
      <c r="EM379" s="132"/>
      <c r="EN379" s="132"/>
      <c r="EO379" s="132"/>
      <c r="EP379" s="132"/>
      <c r="EQ379" s="132"/>
      <c r="ER379" s="132"/>
      <c r="ES379" s="132"/>
      <c r="ET379" s="132"/>
      <c r="EU379" s="132"/>
      <c r="EV379" s="132"/>
      <c r="EW379" s="132"/>
      <c r="EX379" s="132"/>
      <c r="EY379" s="132"/>
      <c r="EZ379" s="132"/>
      <c r="FA379" s="132"/>
      <c r="FB379" s="132"/>
      <c r="FC379" s="132"/>
      <c r="FD379" s="132"/>
      <c r="FE379" s="132"/>
      <c r="FF379" s="132"/>
      <c r="FG379" s="132"/>
      <c r="FH379" s="132"/>
      <c r="FI379" s="132"/>
      <c r="FJ379" s="132"/>
      <c r="FK379" s="132"/>
      <c r="FL379" s="132"/>
      <c r="FM379" s="132"/>
      <c r="FN379" s="132"/>
      <c r="FO379" s="132"/>
      <c r="FP379" s="132"/>
      <c r="FQ379" s="132"/>
      <c r="FR379" s="132"/>
      <c r="FS379" s="132"/>
      <c r="FT379" s="132"/>
      <c r="FU379" s="132"/>
      <c r="FV379" s="132"/>
      <c r="FW379" s="132"/>
      <c r="FX379" s="132"/>
      <c r="FY379" s="132"/>
      <c r="FZ379" s="132"/>
      <c r="GA379" s="132"/>
      <c r="GB379" s="132"/>
      <c r="GC379" s="132"/>
      <c r="GD379" s="132"/>
      <c r="GE379" s="132"/>
      <c r="GF379" s="132"/>
      <c r="GG379" s="132"/>
      <c r="GH379" s="132"/>
      <c r="GI379" s="132"/>
      <c r="GJ379" s="132"/>
      <c r="GK379" s="132"/>
      <c r="GL379" s="132"/>
      <c r="GM379" s="132"/>
      <c r="GN379" s="132"/>
      <c r="GO379" s="132"/>
      <c r="GP379" s="132"/>
      <c r="GQ379" s="132"/>
      <c r="GR379" s="132"/>
      <c r="GS379" s="132"/>
      <c r="GT379" s="132"/>
      <c r="GU379" s="132"/>
      <c r="GV379" s="132"/>
      <c r="GW379" s="132"/>
      <c r="GX379" s="132"/>
      <c r="GY379" s="132"/>
      <c r="GZ379" s="132"/>
      <c r="HA379" s="132"/>
      <c r="HB379" s="132"/>
      <c r="HC379" s="132"/>
      <c r="HD379" s="132"/>
      <c r="HE379" s="132"/>
      <c r="HF379" s="132"/>
      <c r="HG379" s="132"/>
      <c r="HH379" s="132"/>
      <c r="HI379" s="132"/>
      <c r="HJ379" s="132"/>
      <c r="HK379" s="132"/>
      <c r="HL379" s="132"/>
    </row>
    <row r="380" spans="2:220" s="162" customFormat="1">
      <c r="B380" s="146"/>
      <c r="C380" s="146"/>
      <c r="D380" s="146"/>
      <c r="E380" s="146"/>
      <c r="F380" s="146"/>
      <c r="G380" s="146"/>
      <c r="H380" s="146"/>
      <c r="I380" s="147"/>
      <c r="J380" s="148"/>
      <c r="K380" s="148"/>
      <c r="L380" s="148"/>
      <c r="M380" s="148"/>
      <c r="N380" s="156"/>
      <c r="O380" s="149"/>
      <c r="P380" s="149"/>
      <c r="Q380" s="149"/>
      <c r="R380" s="149"/>
      <c r="S380" s="149"/>
      <c r="T380" s="149"/>
      <c r="U380" s="149"/>
      <c r="V380" s="149"/>
      <c r="W380" s="146"/>
      <c r="X380" s="149"/>
      <c r="Y380" s="149"/>
      <c r="Z380" s="149"/>
      <c r="AA380" s="149"/>
      <c r="AB380" s="147"/>
      <c r="AC380" s="150"/>
      <c r="AD380" s="151"/>
      <c r="AE380" s="150"/>
      <c r="AF380" s="150"/>
      <c r="AG380" s="150"/>
      <c r="AH380" s="150"/>
      <c r="AI380" s="150"/>
      <c r="AJ380" s="150"/>
      <c r="AK380" s="150"/>
      <c r="AL380" s="150"/>
      <c r="AM380" s="150"/>
      <c r="AN380" s="150"/>
      <c r="AO380" s="150"/>
      <c r="AP380" s="150"/>
      <c r="AQ380" s="150"/>
      <c r="AR380" s="150"/>
      <c r="AS380" s="150"/>
      <c r="AT380" s="150"/>
      <c r="AU380" s="150"/>
      <c r="AV380" s="150"/>
      <c r="AW380" s="150"/>
      <c r="AX380" s="150"/>
      <c r="AY380" s="150"/>
      <c r="AZ380" s="151"/>
      <c r="BA380" s="150"/>
      <c r="BB380" s="150"/>
      <c r="BC380" s="150"/>
      <c r="BD380" s="150"/>
      <c r="BE380" s="151"/>
      <c r="BF380" s="150"/>
      <c r="BG380" s="150"/>
      <c r="BH380" s="151"/>
      <c r="BI380" s="151"/>
      <c r="BJ380" s="150"/>
      <c r="BK380" s="150"/>
      <c r="BL380" s="148"/>
      <c r="BM380" s="150"/>
      <c r="BN380" s="151"/>
      <c r="BO380" s="150"/>
      <c r="BP380" s="150"/>
      <c r="BQ380" s="148"/>
      <c r="BR380" s="151"/>
      <c r="BS380" s="151"/>
      <c r="BT380" s="151"/>
      <c r="BU380" s="148"/>
      <c r="BV380" s="147"/>
      <c r="BW380" s="147"/>
      <c r="BX380" s="147"/>
      <c r="BY380" s="152"/>
      <c r="BZ380" s="156"/>
      <c r="CA380" s="147"/>
      <c r="CB380" s="153"/>
      <c r="CC380" s="132"/>
      <c r="CD380" s="147"/>
      <c r="CE380" s="147"/>
      <c r="CF380" s="154"/>
      <c r="CG380" s="132"/>
      <c r="CH380" s="132"/>
      <c r="CI380" s="132"/>
      <c r="CJ380" s="132"/>
      <c r="CK380" s="132"/>
      <c r="CL380" s="132"/>
      <c r="CM380" s="132"/>
      <c r="CN380" s="132"/>
      <c r="CO380" s="132"/>
      <c r="CP380" s="132"/>
      <c r="CQ380" s="132"/>
      <c r="CR380" s="132"/>
      <c r="CS380" s="132"/>
      <c r="CT380" s="132"/>
      <c r="CU380" s="132"/>
      <c r="CV380" s="132"/>
      <c r="CW380" s="132"/>
      <c r="CX380" s="132"/>
      <c r="CY380" s="132"/>
      <c r="CZ380" s="132"/>
      <c r="DA380" s="132"/>
      <c r="DB380" s="132"/>
      <c r="DC380" s="132"/>
      <c r="DD380" s="132"/>
      <c r="DE380" s="132"/>
      <c r="DF380" s="132"/>
      <c r="DG380" s="132"/>
      <c r="DH380" s="132"/>
      <c r="DI380" s="132"/>
      <c r="DJ380" s="132"/>
      <c r="DK380" s="132"/>
      <c r="DL380" s="132"/>
      <c r="DM380" s="132"/>
      <c r="DN380" s="132"/>
      <c r="DO380" s="132"/>
      <c r="DP380" s="132"/>
      <c r="DQ380" s="132"/>
      <c r="DR380" s="132"/>
      <c r="DS380" s="132"/>
      <c r="DT380" s="132"/>
      <c r="DU380" s="132"/>
      <c r="DV380" s="132"/>
      <c r="DW380" s="132"/>
      <c r="DX380" s="132"/>
      <c r="DY380" s="132"/>
      <c r="DZ380" s="132"/>
      <c r="EA380" s="132"/>
      <c r="EB380" s="132"/>
      <c r="EC380" s="132"/>
      <c r="ED380" s="132"/>
      <c r="EE380" s="132"/>
      <c r="EF380" s="132"/>
      <c r="EG380" s="132"/>
      <c r="EH380" s="132"/>
      <c r="EI380" s="132"/>
      <c r="EJ380" s="132"/>
      <c r="EK380" s="132"/>
      <c r="EL380" s="132"/>
      <c r="EM380" s="132"/>
      <c r="EN380" s="132"/>
      <c r="EO380" s="132"/>
      <c r="EP380" s="132"/>
      <c r="EQ380" s="132"/>
      <c r="ER380" s="132"/>
      <c r="ES380" s="132"/>
      <c r="ET380" s="132"/>
      <c r="EU380" s="132"/>
      <c r="EV380" s="132"/>
      <c r="EW380" s="132"/>
      <c r="EX380" s="132"/>
      <c r="EY380" s="132"/>
      <c r="EZ380" s="132"/>
      <c r="FA380" s="132"/>
      <c r="FB380" s="132"/>
      <c r="FC380" s="132"/>
      <c r="FD380" s="132"/>
      <c r="FE380" s="132"/>
      <c r="FF380" s="132"/>
      <c r="FG380" s="132"/>
      <c r="FH380" s="132"/>
      <c r="FI380" s="132"/>
      <c r="FJ380" s="132"/>
      <c r="FK380" s="132"/>
      <c r="FL380" s="132"/>
      <c r="FM380" s="132"/>
      <c r="FN380" s="132"/>
      <c r="FO380" s="132"/>
      <c r="FP380" s="132"/>
      <c r="FQ380" s="132"/>
      <c r="FR380" s="132"/>
      <c r="FS380" s="132"/>
      <c r="FT380" s="132"/>
      <c r="FU380" s="132"/>
      <c r="FV380" s="132"/>
      <c r="FW380" s="132"/>
      <c r="FX380" s="132"/>
      <c r="FY380" s="132"/>
      <c r="FZ380" s="132"/>
      <c r="GA380" s="132"/>
      <c r="GB380" s="132"/>
      <c r="GC380" s="132"/>
      <c r="GD380" s="132"/>
      <c r="GE380" s="132"/>
      <c r="GF380" s="132"/>
      <c r="GG380" s="132"/>
      <c r="GH380" s="132"/>
      <c r="GI380" s="132"/>
      <c r="GJ380" s="132"/>
      <c r="GK380" s="132"/>
      <c r="GL380" s="132"/>
      <c r="GM380" s="132"/>
      <c r="GN380" s="132"/>
      <c r="GO380" s="132"/>
      <c r="GP380" s="132"/>
      <c r="GQ380" s="132"/>
      <c r="GR380" s="132"/>
      <c r="GS380" s="132"/>
      <c r="GT380" s="132"/>
      <c r="GU380" s="132"/>
      <c r="GV380" s="132"/>
      <c r="GW380" s="132"/>
      <c r="GX380" s="132"/>
      <c r="GY380" s="132"/>
      <c r="GZ380" s="132"/>
      <c r="HA380" s="132"/>
      <c r="HB380" s="132"/>
      <c r="HC380" s="132"/>
      <c r="HD380" s="132"/>
      <c r="HE380" s="132"/>
      <c r="HF380" s="132"/>
      <c r="HG380" s="132"/>
      <c r="HH380" s="132"/>
      <c r="HI380" s="132"/>
      <c r="HJ380" s="132"/>
      <c r="HK380" s="132"/>
      <c r="HL380" s="132"/>
    </row>
    <row r="381" spans="2:220" s="162" customFormat="1">
      <c r="B381" s="146"/>
      <c r="C381" s="146"/>
      <c r="D381" s="146"/>
      <c r="E381" s="146"/>
      <c r="F381" s="146"/>
      <c r="G381" s="146"/>
      <c r="H381" s="146"/>
      <c r="I381" s="147"/>
      <c r="J381" s="148"/>
      <c r="K381" s="148"/>
      <c r="L381" s="148"/>
      <c r="M381" s="148"/>
      <c r="N381" s="156"/>
      <c r="O381" s="149"/>
      <c r="P381" s="149"/>
      <c r="Q381" s="149"/>
      <c r="R381" s="149"/>
      <c r="S381" s="149"/>
      <c r="T381" s="149"/>
      <c r="U381" s="149"/>
      <c r="V381" s="149"/>
      <c r="W381" s="146"/>
      <c r="X381" s="149"/>
      <c r="Y381" s="149"/>
      <c r="Z381" s="149"/>
      <c r="AA381" s="149"/>
      <c r="AB381" s="147"/>
      <c r="AC381" s="150"/>
      <c r="AD381" s="151"/>
      <c r="AE381" s="150"/>
      <c r="AF381" s="150"/>
      <c r="AG381" s="150"/>
      <c r="AH381" s="150"/>
      <c r="AI381" s="150"/>
      <c r="AJ381" s="150"/>
      <c r="AK381" s="150"/>
      <c r="AL381" s="150"/>
      <c r="AM381" s="150"/>
      <c r="AN381" s="150"/>
      <c r="AO381" s="150"/>
      <c r="AP381" s="150"/>
      <c r="AQ381" s="150"/>
      <c r="AR381" s="150"/>
      <c r="AS381" s="150"/>
      <c r="AT381" s="150"/>
      <c r="AU381" s="150"/>
      <c r="AV381" s="150"/>
      <c r="AW381" s="150"/>
      <c r="AX381" s="150"/>
      <c r="AY381" s="150"/>
      <c r="AZ381" s="151"/>
      <c r="BA381" s="150"/>
      <c r="BB381" s="150"/>
      <c r="BC381" s="150"/>
      <c r="BD381" s="150"/>
      <c r="BE381" s="151"/>
      <c r="BF381" s="150"/>
      <c r="BG381" s="150"/>
      <c r="BH381" s="151"/>
      <c r="BI381" s="151"/>
      <c r="BJ381" s="150"/>
      <c r="BK381" s="150"/>
      <c r="BL381" s="148"/>
      <c r="BM381" s="150"/>
      <c r="BN381" s="151"/>
      <c r="BO381" s="150"/>
      <c r="BP381" s="150"/>
      <c r="BQ381" s="148"/>
      <c r="BR381" s="151"/>
      <c r="BS381" s="151"/>
      <c r="BT381" s="151"/>
      <c r="BU381" s="148"/>
      <c r="BV381" s="147"/>
      <c r="BW381" s="147"/>
      <c r="BX381" s="147"/>
      <c r="BY381" s="152"/>
      <c r="BZ381" s="156"/>
      <c r="CA381" s="147"/>
      <c r="CB381" s="153"/>
      <c r="CC381" s="132"/>
      <c r="CD381" s="147"/>
      <c r="CE381" s="147"/>
      <c r="CF381" s="154"/>
      <c r="CG381" s="132"/>
      <c r="CH381" s="132"/>
      <c r="CI381" s="132"/>
      <c r="CJ381" s="132"/>
      <c r="CK381" s="132"/>
      <c r="CL381" s="132"/>
      <c r="CM381" s="132"/>
      <c r="CN381" s="132"/>
      <c r="CO381" s="132"/>
      <c r="CP381" s="132"/>
      <c r="CQ381" s="132"/>
      <c r="CR381" s="132"/>
      <c r="CS381" s="132"/>
      <c r="CT381" s="132"/>
      <c r="CU381" s="132"/>
      <c r="CV381" s="132"/>
      <c r="CW381" s="132"/>
      <c r="CX381" s="132"/>
      <c r="CY381" s="132"/>
      <c r="CZ381" s="132"/>
      <c r="DA381" s="132"/>
      <c r="DB381" s="132"/>
      <c r="DC381" s="132"/>
      <c r="DD381" s="132"/>
      <c r="DE381" s="132"/>
      <c r="DF381" s="132"/>
      <c r="DG381" s="132"/>
      <c r="DH381" s="132"/>
      <c r="DI381" s="132"/>
      <c r="DJ381" s="132"/>
      <c r="DK381" s="132"/>
      <c r="DL381" s="132"/>
      <c r="DM381" s="132"/>
      <c r="DN381" s="132"/>
      <c r="DO381" s="132"/>
      <c r="DP381" s="132"/>
      <c r="DQ381" s="132"/>
      <c r="DR381" s="132"/>
      <c r="DS381" s="132"/>
      <c r="DT381" s="132"/>
      <c r="DU381" s="132"/>
      <c r="DV381" s="132"/>
      <c r="DW381" s="132"/>
      <c r="DX381" s="132"/>
      <c r="DY381" s="132"/>
      <c r="DZ381" s="132"/>
      <c r="EA381" s="132"/>
      <c r="EB381" s="132"/>
      <c r="EC381" s="132"/>
      <c r="ED381" s="132"/>
      <c r="EE381" s="132"/>
      <c r="EF381" s="132"/>
      <c r="EG381" s="132"/>
      <c r="EH381" s="132"/>
      <c r="EI381" s="132"/>
      <c r="EJ381" s="132"/>
      <c r="EK381" s="132"/>
      <c r="EL381" s="132"/>
      <c r="EM381" s="132"/>
      <c r="EN381" s="132"/>
      <c r="EO381" s="132"/>
      <c r="EP381" s="132"/>
      <c r="EQ381" s="132"/>
      <c r="ER381" s="132"/>
      <c r="ES381" s="132"/>
      <c r="ET381" s="132"/>
      <c r="EU381" s="132"/>
      <c r="EV381" s="132"/>
      <c r="EW381" s="132"/>
      <c r="EX381" s="132"/>
      <c r="EY381" s="132"/>
      <c r="EZ381" s="132"/>
      <c r="FA381" s="132"/>
      <c r="FB381" s="132"/>
      <c r="FC381" s="132"/>
      <c r="FD381" s="132"/>
      <c r="FE381" s="132"/>
      <c r="FF381" s="132"/>
      <c r="FG381" s="132"/>
      <c r="FH381" s="132"/>
      <c r="FI381" s="132"/>
      <c r="FJ381" s="132"/>
      <c r="FK381" s="132"/>
      <c r="FL381" s="132"/>
      <c r="FM381" s="132"/>
      <c r="FN381" s="132"/>
      <c r="FO381" s="132"/>
      <c r="FP381" s="132"/>
      <c r="FQ381" s="132"/>
      <c r="FR381" s="132"/>
      <c r="FS381" s="132"/>
      <c r="FT381" s="132"/>
      <c r="FU381" s="132"/>
      <c r="FV381" s="132"/>
      <c r="FW381" s="132"/>
      <c r="FX381" s="132"/>
      <c r="FY381" s="132"/>
      <c r="FZ381" s="132"/>
      <c r="GA381" s="132"/>
      <c r="GB381" s="132"/>
      <c r="GC381" s="132"/>
      <c r="GD381" s="132"/>
      <c r="GE381" s="132"/>
      <c r="GF381" s="132"/>
      <c r="GG381" s="132"/>
      <c r="GH381" s="132"/>
      <c r="GI381" s="132"/>
      <c r="GJ381" s="132"/>
      <c r="GK381" s="132"/>
      <c r="GL381" s="132"/>
      <c r="GM381" s="132"/>
      <c r="GN381" s="132"/>
      <c r="GO381" s="132"/>
      <c r="GP381" s="132"/>
      <c r="GQ381" s="132"/>
      <c r="GR381" s="132"/>
      <c r="GS381" s="132"/>
      <c r="GT381" s="132"/>
      <c r="GU381" s="132"/>
      <c r="GV381" s="132"/>
      <c r="GW381" s="132"/>
      <c r="GX381" s="132"/>
      <c r="GY381" s="132"/>
      <c r="GZ381" s="132"/>
      <c r="HA381" s="132"/>
      <c r="HB381" s="132"/>
      <c r="HC381" s="132"/>
      <c r="HD381" s="132"/>
      <c r="HE381" s="132"/>
      <c r="HF381" s="132"/>
      <c r="HG381" s="132"/>
      <c r="HH381" s="132"/>
      <c r="HI381" s="132"/>
      <c r="HJ381" s="132"/>
      <c r="HK381" s="132"/>
      <c r="HL381" s="132"/>
    </row>
    <row r="382" spans="2:220" s="162" customFormat="1">
      <c r="B382" s="146"/>
      <c r="C382" s="146"/>
      <c r="D382" s="146"/>
      <c r="E382" s="146"/>
      <c r="F382" s="146"/>
      <c r="G382" s="146"/>
      <c r="H382" s="146"/>
      <c r="I382" s="147"/>
      <c r="J382" s="148"/>
      <c r="K382" s="148"/>
      <c r="L382" s="148"/>
      <c r="M382" s="148"/>
      <c r="N382" s="156"/>
      <c r="O382" s="149"/>
      <c r="P382" s="149"/>
      <c r="Q382" s="149"/>
      <c r="R382" s="149"/>
      <c r="S382" s="149"/>
      <c r="T382" s="149"/>
      <c r="U382" s="149"/>
      <c r="V382" s="149"/>
      <c r="W382" s="146"/>
      <c r="X382" s="149"/>
      <c r="Y382" s="149"/>
      <c r="Z382" s="149"/>
      <c r="AA382" s="149"/>
      <c r="AB382" s="147"/>
      <c r="AC382" s="150"/>
      <c r="AD382" s="151"/>
      <c r="AE382" s="150"/>
      <c r="AF382" s="150"/>
      <c r="AG382" s="150"/>
      <c r="AH382" s="150"/>
      <c r="AI382" s="150"/>
      <c r="AJ382" s="150"/>
      <c r="AK382" s="150"/>
      <c r="AL382" s="150"/>
      <c r="AM382" s="150"/>
      <c r="AN382" s="150"/>
      <c r="AO382" s="150"/>
      <c r="AP382" s="150"/>
      <c r="AQ382" s="150"/>
      <c r="AR382" s="150"/>
      <c r="AS382" s="150"/>
      <c r="AT382" s="150"/>
      <c r="AU382" s="150"/>
      <c r="AV382" s="150"/>
      <c r="AW382" s="150"/>
      <c r="AX382" s="150"/>
      <c r="AY382" s="150"/>
      <c r="AZ382" s="151"/>
      <c r="BA382" s="150"/>
      <c r="BB382" s="150"/>
      <c r="BC382" s="150"/>
      <c r="BD382" s="150"/>
      <c r="BE382" s="151"/>
      <c r="BF382" s="150"/>
      <c r="BG382" s="150"/>
      <c r="BH382" s="151"/>
      <c r="BI382" s="151"/>
      <c r="BJ382" s="150"/>
      <c r="BK382" s="150"/>
      <c r="BL382" s="148"/>
      <c r="BM382" s="150"/>
      <c r="BN382" s="151"/>
      <c r="BO382" s="150"/>
      <c r="BP382" s="150"/>
      <c r="BQ382" s="148"/>
      <c r="BR382" s="151"/>
      <c r="BS382" s="151"/>
      <c r="BT382" s="151"/>
      <c r="BU382" s="148"/>
      <c r="BV382" s="147"/>
      <c r="BW382" s="147"/>
      <c r="BX382" s="147"/>
      <c r="BY382" s="152"/>
      <c r="BZ382" s="156"/>
      <c r="CA382" s="147"/>
      <c r="CB382" s="153"/>
      <c r="CC382" s="132"/>
      <c r="CD382" s="147"/>
      <c r="CE382" s="147"/>
      <c r="CF382" s="154"/>
      <c r="CG382" s="132"/>
      <c r="CH382" s="132"/>
      <c r="CI382" s="132"/>
      <c r="CJ382" s="132"/>
      <c r="CK382" s="132"/>
      <c r="CL382" s="132"/>
      <c r="CM382" s="132"/>
      <c r="CN382" s="132"/>
      <c r="CO382" s="132"/>
      <c r="CP382" s="132"/>
      <c r="CQ382" s="132"/>
      <c r="CR382" s="132"/>
      <c r="CS382" s="132"/>
      <c r="CT382" s="132"/>
      <c r="CU382" s="132"/>
      <c r="CV382" s="132"/>
      <c r="CW382" s="132"/>
      <c r="CX382" s="132"/>
      <c r="CY382" s="132"/>
      <c r="CZ382" s="132"/>
      <c r="DA382" s="132"/>
      <c r="DB382" s="132"/>
      <c r="DC382" s="132"/>
      <c r="DD382" s="132"/>
      <c r="DE382" s="132"/>
      <c r="DF382" s="132"/>
      <c r="DG382" s="132"/>
      <c r="DH382" s="132"/>
      <c r="DI382" s="132"/>
      <c r="DJ382" s="132"/>
      <c r="DK382" s="132"/>
      <c r="DL382" s="132"/>
      <c r="DM382" s="132"/>
      <c r="DN382" s="132"/>
      <c r="DO382" s="132"/>
      <c r="DP382" s="132"/>
      <c r="DQ382" s="132"/>
      <c r="DR382" s="132"/>
      <c r="DS382" s="132"/>
      <c r="DT382" s="132"/>
      <c r="DU382" s="132"/>
      <c r="DV382" s="132"/>
      <c r="DW382" s="132"/>
      <c r="DX382" s="132"/>
      <c r="DY382" s="132"/>
      <c r="DZ382" s="132"/>
      <c r="EA382" s="132"/>
      <c r="EB382" s="132"/>
      <c r="EC382" s="132"/>
      <c r="ED382" s="132"/>
      <c r="EE382" s="132"/>
      <c r="EF382" s="132"/>
      <c r="EG382" s="132"/>
      <c r="EH382" s="132"/>
      <c r="EI382" s="132"/>
      <c r="EJ382" s="132"/>
      <c r="EK382" s="132"/>
      <c r="EL382" s="132"/>
      <c r="EM382" s="132"/>
      <c r="EN382" s="132"/>
      <c r="EO382" s="132"/>
      <c r="EP382" s="132"/>
      <c r="EQ382" s="132"/>
      <c r="ER382" s="132"/>
      <c r="ES382" s="132"/>
      <c r="ET382" s="132"/>
      <c r="EU382" s="132"/>
      <c r="EV382" s="132"/>
      <c r="EW382" s="132"/>
      <c r="EX382" s="132"/>
      <c r="EY382" s="132"/>
      <c r="EZ382" s="132"/>
      <c r="FA382" s="132"/>
      <c r="FB382" s="132"/>
      <c r="FC382" s="132"/>
      <c r="FD382" s="132"/>
      <c r="FE382" s="132"/>
      <c r="FF382" s="132"/>
      <c r="FG382" s="132"/>
      <c r="FH382" s="132"/>
      <c r="FI382" s="132"/>
      <c r="FJ382" s="132"/>
      <c r="FK382" s="132"/>
      <c r="FL382" s="132"/>
      <c r="FM382" s="132"/>
      <c r="FN382" s="132"/>
      <c r="FO382" s="132"/>
      <c r="FP382" s="132"/>
      <c r="FQ382" s="132"/>
      <c r="FR382" s="132"/>
      <c r="FS382" s="132"/>
      <c r="FT382" s="132"/>
      <c r="FU382" s="132"/>
      <c r="FV382" s="132"/>
      <c r="FW382" s="132"/>
      <c r="FX382" s="132"/>
      <c r="FY382" s="132"/>
      <c r="FZ382" s="132"/>
      <c r="GA382" s="132"/>
      <c r="GB382" s="132"/>
      <c r="GC382" s="132"/>
      <c r="GD382" s="132"/>
      <c r="GE382" s="132"/>
      <c r="GF382" s="132"/>
      <c r="GG382" s="132"/>
      <c r="GH382" s="132"/>
      <c r="GI382" s="132"/>
      <c r="GJ382" s="132"/>
      <c r="GK382" s="132"/>
      <c r="GL382" s="132"/>
      <c r="GM382" s="132"/>
      <c r="GN382" s="132"/>
      <c r="GO382" s="132"/>
      <c r="GP382" s="132"/>
      <c r="GQ382" s="132"/>
      <c r="GR382" s="132"/>
      <c r="GS382" s="132"/>
      <c r="GT382" s="132"/>
      <c r="GU382" s="132"/>
      <c r="GV382" s="132"/>
      <c r="GW382" s="132"/>
      <c r="GX382" s="132"/>
      <c r="GY382" s="132"/>
      <c r="GZ382" s="132"/>
      <c r="HA382" s="132"/>
      <c r="HB382" s="132"/>
      <c r="HC382" s="132"/>
      <c r="HD382" s="132"/>
      <c r="HE382" s="132"/>
      <c r="HF382" s="132"/>
      <c r="HG382" s="132"/>
      <c r="HH382" s="132"/>
      <c r="HI382" s="132"/>
      <c r="HJ382" s="132"/>
      <c r="HK382" s="132"/>
      <c r="HL382" s="132"/>
    </row>
    <row r="383" spans="2:220" s="162" customFormat="1">
      <c r="B383" s="146"/>
      <c r="C383" s="146"/>
      <c r="D383" s="146"/>
      <c r="E383" s="146"/>
      <c r="F383" s="146"/>
      <c r="G383" s="146"/>
      <c r="H383" s="146"/>
      <c r="I383" s="147"/>
      <c r="J383" s="148"/>
      <c r="K383" s="148"/>
      <c r="L383" s="148"/>
      <c r="M383" s="148"/>
      <c r="N383" s="156"/>
      <c r="O383" s="149"/>
      <c r="P383" s="149"/>
      <c r="Q383" s="149"/>
      <c r="R383" s="149"/>
      <c r="S383" s="149"/>
      <c r="T383" s="149"/>
      <c r="U383" s="149"/>
      <c r="V383" s="149"/>
      <c r="W383" s="146"/>
      <c r="X383" s="149"/>
      <c r="Y383" s="149"/>
      <c r="Z383" s="149"/>
      <c r="AA383" s="149"/>
      <c r="AB383" s="147"/>
      <c r="AC383" s="150"/>
      <c r="AD383" s="151"/>
      <c r="AE383" s="150"/>
      <c r="AF383" s="150"/>
      <c r="AG383" s="150"/>
      <c r="AH383" s="150"/>
      <c r="AI383" s="150"/>
      <c r="AJ383" s="150"/>
      <c r="AK383" s="150"/>
      <c r="AL383" s="150"/>
      <c r="AM383" s="150"/>
      <c r="AN383" s="150"/>
      <c r="AO383" s="150"/>
      <c r="AP383" s="150"/>
      <c r="AQ383" s="150"/>
      <c r="AR383" s="150"/>
      <c r="AS383" s="150"/>
      <c r="AT383" s="150"/>
      <c r="AU383" s="150"/>
      <c r="AV383" s="150"/>
      <c r="AW383" s="150"/>
      <c r="AX383" s="150"/>
      <c r="AY383" s="150"/>
      <c r="AZ383" s="151"/>
      <c r="BA383" s="150"/>
      <c r="BB383" s="150"/>
      <c r="BC383" s="150"/>
      <c r="BD383" s="150"/>
      <c r="BE383" s="151"/>
      <c r="BF383" s="150"/>
      <c r="BG383" s="150"/>
      <c r="BH383" s="151"/>
      <c r="BI383" s="151"/>
      <c r="BJ383" s="150"/>
      <c r="BK383" s="150"/>
      <c r="BL383" s="148"/>
      <c r="BM383" s="150"/>
      <c r="BN383" s="151"/>
      <c r="BO383" s="150"/>
      <c r="BP383" s="150"/>
      <c r="BQ383" s="148"/>
      <c r="BR383" s="151"/>
      <c r="BS383" s="151"/>
      <c r="BT383" s="151"/>
      <c r="BU383" s="148"/>
      <c r="BV383" s="147"/>
      <c r="BW383" s="147"/>
      <c r="BX383" s="147"/>
      <c r="BY383" s="152"/>
      <c r="BZ383" s="156"/>
      <c r="CA383" s="147"/>
      <c r="CB383" s="153"/>
      <c r="CC383" s="132"/>
      <c r="CD383" s="147"/>
      <c r="CE383" s="147"/>
      <c r="CF383" s="154"/>
      <c r="CG383" s="132"/>
      <c r="CH383" s="132"/>
      <c r="CI383" s="132"/>
      <c r="CJ383" s="132"/>
      <c r="CK383" s="132"/>
      <c r="CL383" s="132"/>
      <c r="CM383" s="132"/>
      <c r="CN383" s="132"/>
      <c r="CO383" s="132"/>
      <c r="CP383" s="132"/>
      <c r="CQ383" s="132"/>
      <c r="CR383" s="132"/>
      <c r="CS383" s="132"/>
      <c r="CT383" s="132"/>
      <c r="CU383" s="132"/>
      <c r="CV383" s="132"/>
      <c r="CW383" s="132"/>
      <c r="CX383" s="132"/>
      <c r="CY383" s="132"/>
      <c r="CZ383" s="132"/>
      <c r="DA383" s="132"/>
      <c r="DB383" s="132"/>
      <c r="DC383" s="132"/>
      <c r="DD383" s="132"/>
      <c r="DE383" s="132"/>
      <c r="DF383" s="132"/>
      <c r="DG383" s="132"/>
      <c r="DH383" s="132"/>
      <c r="DI383" s="132"/>
      <c r="DJ383" s="132"/>
      <c r="DK383" s="132"/>
      <c r="DL383" s="132"/>
      <c r="DM383" s="132"/>
      <c r="DN383" s="132"/>
      <c r="DO383" s="132"/>
      <c r="DP383" s="132"/>
      <c r="DQ383" s="132"/>
      <c r="DR383" s="132"/>
      <c r="DS383" s="132"/>
      <c r="DT383" s="132"/>
      <c r="DU383" s="132"/>
      <c r="DV383" s="132"/>
      <c r="DW383" s="132"/>
      <c r="DX383" s="132"/>
      <c r="DY383" s="132"/>
      <c r="DZ383" s="132"/>
      <c r="EA383" s="132"/>
      <c r="EB383" s="132"/>
      <c r="EC383" s="132"/>
      <c r="ED383" s="132"/>
      <c r="EE383" s="132"/>
      <c r="EF383" s="132"/>
      <c r="EG383" s="132"/>
      <c r="EH383" s="132"/>
      <c r="EI383" s="132"/>
      <c r="EJ383" s="132"/>
      <c r="EK383" s="132"/>
      <c r="EL383" s="132"/>
      <c r="EM383" s="132"/>
      <c r="EN383" s="132"/>
      <c r="EO383" s="132"/>
      <c r="EP383" s="132"/>
      <c r="EQ383" s="132"/>
      <c r="ER383" s="132"/>
      <c r="ES383" s="132"/>
      <c r="ET383" s="132"/>
      <c r="EU383" s="132"/>
      <c r="EV383" s="132"/>
      <c r="EW383" s="132"/>
      <c r="EX383" s="132"/>
      <c r="EY383" s="132"/>
      <c r="EZ383" s="132"/>
      <c r="FA383" s="132"/>
      <c r="FB383" s="132"/>
      <c r="FC383" s="132"/>
      <c r="FD383" s="132"/>
      <c r="FE383" s="132"/>
      <c r="FF383" s="132"/>
      <c r="FG383" s="132"/>
      <c r="FH383" s="132"/>
      <c r="FI383" s="132"/>
      <c r="FJ383" s="132"/>
      <c r="FK383" s="132"/>
      <c r="FL383" s="132"/>
      <c r="FM383" s="132"/>
      <c r="FN383" s="132"/>
      <c r="FO383" s="132"/>
      <c r="FP383" s="132"/>
      <c r="FQ383" s="132"/>
      <c r="FR383" s="132"/>
      <c r="FS383" s="132"/>
      <c r="FT383" s="132"/>
      <c r="FU383" s="132"/>
      <c r="FV383" s="132"/>
      <c r="FW383" s="132"/>
      <c r="FX383" s="132"/>
      <c r="FY383" s="132"/>
      <c r="FZ383" s="132"/>
      <c r="GA383" s="132"/>
      <c r="GB383" s="132"/>
      <c r="GC383" s="132"/>
      <c r="GD383" s="132"/>
      <c r="GE383" s="132"/>
      <c r="GF383" s="132"/>
      <c r="GG383" s="132"/>
      <c r="GH383" s="132"/>
      <c r="GI383" s="132"/>
      <c r="GJ383" s="132"/>
      <c r="GK383" s="132"/>
      <c r="GL383" s="132"/>
      <c r="GM383" s="132"/>
      <c r="GN383" s="132"/>
      <c r="GO383" s="132"/>
      <c r="GP383" s="132"/>
      <c r="GQ383" s="132"/>
      <c r="GR383" s="132"/>
      <c r="GS383" s="132"/>
      <c r="GT383" s="132"/>
      <c r="GU383" s="132"/>
      <c r="GV383" s="132"/>
      <c r="GW383" s="132"/>
      <c r="GX383" s="132"/>
      <c r="GY383" s="132"/>
      <c r="GZ383" s="132"/>
      <c r="HA383" s="132"/>
      <c r="HB383" s="132"/>
      <c r="HC383" s="132"/>
      <c r="HD383" s="132"/>
      <c r="HE383" s="132"/>
      <c r="HF383" s="132"/>
      <c r="HG383" s="132"/>
      <c r="HH383" s="132"/>
      <c r="HI383" s="132"/>
      <c r="HJ383" s="132"/>
      <c r="HK383" s="132"/>
      <c r="HL383" s="132"/>
    </row>
    <row r="384" spans="2:220" s="162" customFormat="1">
      <c r="B384" s="146"/>
      <c r="C384" s="146"/>
      <c r="D384" s="146"/>
      <c r="E384" s="146"/>
      <c r="F384" s="146"/>
      <c r="G384" s="146"/>
      <c r="H384" s="146"/>
      <c r="I384" s="147"/>
      <c r="J384" s="148"/>
      <c r="K384" s="148"/>
      <c r="L384" s="148"/>
      <c r="M384" s="148"/>
      <c r="N384" s="156"/>
      <c r="O384" s="149"/>
      <c r="P384" s="149"/>
      <c r="Q384" s="149"/>
      <c r="R384" s="149"/>
      <c r="S384" s="149"/>
      <c r="T384" s="149"/>
      <c r="U384" s="149"/>
      <c r="V384" s="149"/>
      <c r="W384" s="146"/>
      <c r="X384" s="149"/>
      <c r="Y384" s="149"/>
      <c r="Z384" s="149"/>
      <c r="AA384" s="149"/>
      <c r="AB384" s="147"/>
      <c r="AC384" s="150"/>
      <c r="AD384" s="151"/>
      <c r="AE384" s="150"/>
      <c r="AF384" s="150"/>
      <c r="AG384" s="150"/>
      <c r="AH384" s="150"/>
      <c r="AI384" s="150"/>
      <c r="AJ384" s="150"/>
      <c r="AK384" s="150"/>
      <c r="AL384" s="150"/>
      <c r="AM384" s="150"/>
      <c r="AN384" s="150"/>
      <c r="AO384" s="150"/>
      <c r="AP384" s="150"/>
      <c r="AQ384" s="150"/>
      <c r="AR384" s="150"/>
      <c r="AS384" s="150"/>
      <c r="AT384" s="150"/>
      <c r="AU384" s="150"/>
      <c r="AV384" s="150"/>
      <c r="AW384" s="150"/>
      <c r="AX384" s="150"/>
      <c r="AY384" s="150"/>
      <c r="AZ384" s="151"/>
      <c r="BA384" s="150"/>
      <c r="BB384" s="150"/>
      <c r="BC384" s="150"/>
      <c r="BD384" s="150"/>
      <c r="BE384" s="151"/>
      <c r="BF384" s="150"/>
      <c r="BG384" s="150"/>
      <c r="BH384" s="151"/>
      <c r="BI384" s="151"/>
      <c r="BJ384" s="150"/>
      <c r="BK384" s="150"/>
      <c r="BL384" s="148"/>
      <c r="BM384" s="150"/>
      <c r="BN384" s="151"/>
      <c r="BO384" s="150"/>
      <c r="BP384" s="150"/>
      <c r="BQ384" s="148"/>
      <c r="BR384" s="151"/>
      <c r="BS384" s="151"/>
      <c r="BT384" s="151"/>
      <c r="BU384" s="148"/>
      <c r="BV384" s="147"/>
      <c r="BW384" s="147"/>
      <c r="BX384" s="147"/>
      <c r="BY384" s="152"/>
      <c r="BZ384" s="156"/>
      <c r="CA384" s="147"/>
      <c r="CB384" s="153"/>
      <c r="CC384" s="132"/>
      <c r="CD384" s="147"/>
      <c r="CE384" s="147"/>
      <c r="CF384" s="154"/>
      <c r="CG384" s="132"/>
      <c r="CH384" s="132"/>
      <c r="CI384" s="132"/>
      <c r="CJ384" s="132"/>
      <c r="CK384" s="132"/>
      <c r="CL384" s="132"/>
      <c r="CM384" s="132"/>
      <c r="CN384" s="132"/>
      <c r="CO384" s="132"/>
      <c r="CP384" s="132"/>
      <c r="CQ384" s="132"/>
      <c r="CR384" s="132"/>
      <c r="CS384" s="132"/>
      <c r="CT384" s="132"/>
      <c r="CU384" s="132"/>
      <c r="CV384" s="132"/>
      <c r="CW384" s="132"/>
      <c r="CX384" s="132"/>
      <c r="CY384" s="132"/>
      <c r="CZ384" s="132"/>
      <c r="DA384" s="132"/>
      <c r="DB384" s="132"/>
      <c r="DC384" s="132"/>
      <c r="DD384" s="132"/>
      <c r="DE384" s="132"/>
      <c r="DF384" s="132"/>
      <c r="DG384" s="132"/>
      <c r="DH384" s="132"/>
      <c r="DI384" s="132"/>
      <c r="DJ384" s="132"/>
      <c r="DK384" s="132"/>
      <c r="DL384" s="132"/>
      <c r="DM384" s="132"/>
      <c r="DN384" s="132"/>
      <c r="DO384" s="132"/>
      <c r="DP384" s="132"/>
      <c r="DQ384" s="132"/>
      <c r="DR384" s="132"/>
      <c r="DS384" s="132"/>
      <c r="DT384" s="132"/>
      <c r="DU384" s="132"/>
      <c r="DV384" s="132"/>
      <c r="DW384" s="132"/>
      <c r="DX384" s="132"/>
      <c r="DY384" s="132"/>
      <c r="DZ384" s="132"/>
      <c r="EA384" s="132"/>
      <c r="EB384" s="132"/>
      <c r="EC384" s="132"/>
      <c r="ED384" s="132"/>
      <c r="EE384" s="132"/>
      <c r="EF384" s="132"/>
      <c r="EG384" s="132"/>
      <c r="EH384" s="132"/>
      <c r="EI384" s="132"/>
      <c r="EJ384" s="132"/>
      <c r="EK384" s="132"/>
      <c r="EL384" s="132"/>
      <c r="EM384" s="132"/>
      <c r="EN384" s="132"/>
      <c r="EO384" s="132"/>
      <c r="EP384" s="132"/>
      <c r="EQ384" s="132"/>
      <c r="ER384" s="132"/>
      <c r="ES384" s="132"/>
      <c r="ET384" s="132"/>
      <c r="EU384" s="132"/>
      <c r="EV384" s="132"/>
      <c r="EW384" s="132"/>
      <c r="EX384" s="132"/>
      <c r="EY384" s="132"/>
      <c r="EZ384" s="132"/>
      <c r="FA384" s="132"/>
      <c r="FB384" s="132"/>
      <c r="FC384" s="132"/>
      <c r="FD384" s="132"/>
      <c r="FE384" s="132"/>
      <c r="FF384" s="132"/>
      <c r="FG384" s="132"/>
      <c r="FH384" s="132"/>
      <c r="FI384" s="132"/>
      <c r="FJ384" s="132"/>
      <c r="FK384" s="132"/>
      <c r="FL384" s="132"/>
      <c r="FM384" s="132"/>
      <c r="FN384" s="132"/>
      <c r="FO384" s="132"/>
      <c r="FP384" s="132"/>
      <c r="FQ384" s="132"/>
      <c r="FR384" s="132"/>
      <c r="FS384" s="132"/>
      <c r="FT384" s="132"/>
      <c r="FU384" s="132"/>
      <c r="FV384" s="132"/>
      <c r="FW384" s="132"/>
      <c r="FX384" s="132"/>
      <c r="FY384" s="132"/>
      <c r="FZ384" s="132"/>
      <c r="GA384" s="132"/>
      <c r="GB384" s="132"/>
      <c r="GC384" s="132"/>
      <c r="GD384" s="132"/>
      <c r="GE384" s="132"/>
      <c r="GF384" s="132"/>
      <c r="GG384" s="132"/>
      <c r="GH384" s="132"/>
      <c r="GI384" s="132"/>
      <c r="GJ384" s="132"/>
      <c r="GK384" s="132"/>
      <c r="GL384" s="132"/>
      <c r="GM384" s="132"/>
      <c r="GN384" s="132"/>
      <c r="GO384" s="132"/>
      <c r="GP384" s="132"/>
      <c r="GQ384" s="132"/>
      <c r="GR384" s="132"/>
      <c r="GS384" s="132"/>
      <c r="GT384" s="132"/>
      <c r="GU384" s="132"/>
      <c r="GV384" s="132"/>
      <c r="GW384" s="132"/>
      <c r="GX384" s="132"/>
      <c r="GY384" s="132"/>
      <c r="GZ384" s="132"/>
      <c r="HA384" s="132"/>
      <c r="HB384" s="132"/>
      <c r="HC384" s="132"/>
      <c r="HD384" s="132"/>
      <c r="HE384" s="132"/>
      <c r="HF384" s="132"/>
      <c r="HG384" s="132"/>
      <c r="HH384" s="132"/>
      <c r="HI384" s="132"/>
      <c r="HJ384" s="132"/>
      <c r="HK384" s="132"/>
      <c r="HL384" s="132"/>
    </row>
    <row r="385" spans="2:220" s="159" customFormat="1">
      <c r="B385" s="146"/>
      <c r="C385" s="146"/>
      <c r="D385" s="146"/>
      <c r="E385" s="146"/>
      <c r="F385" s="146"/>
      <c r="G385" s="146"/>
      <c r="H385" s="146"/>
      <c r="I385" s="147"/>
      <c r="J385" s="148"/>
      <c r="K385" s="148"/>
      <c r="L385" s="148"/>
      <c r="M385" s="148"/>
      <c r="N385" s="156"/>
      <c r="O385" s="149"/>
      <c r="P385" s="149"/>
      <c r="Q385" s="149"/>
      <c r="R385" s="149"/>
      <c r="S385" s="149"/>
      <c r="T385" s="149"/>
      <c r="U385" s="149"/>
      <c r="V385" s="149"/>
      <c r="W385" s="146"/>
      <c r="X385" s="149"/>
      <c r="Y385" s="149"/>
      <c r="Z385" s="149"/>
      <c r="AA385" s="149"/>
      <c r="AB385" s="147"/>
      <c r="AC385" s="150"/>
      <c r="AD385" s="151"/>
      <c r="AE385" s="150"/>
      <c r="AF385" s="150"/>
      <c r="AG385" s="150"/>
      <c r="AH385" s="150"/>
      <c r="AI385" s="150"/>
      <c r="AJ385" s="150"/>
      <c r="AK385" s="150"/>
      <c r="AL385" s="150"/>
      <c r="AM385" s="150"/>
      <c r="AN385" s="150"/>
      <c r="AO385" s="150"/>
      <c r="AP385" s="150"/>
      <c r="AQ385" s="150"/>
      <c r="AR385" s="150"/>
      <c r="AS385" s="150"/>
      <c r="AT385" s="150"/>
      <c r="AU385" s="150"/>
      <c r="AV385" s="150"/>
      <c r="AW385" s="150"/>
      <c r="AX385" s="150"/>
      <c r="AY385" s="150"/>
      <c r="AZ385" s="151"/>
      <c r="BA385" s="150"/>
      <c r="BB385" s="150"/>
      <c r="BC385" s="150"/>
      <c r="BD385" s="150"/>
      <c r="BE385" s="151"/>
      <c r="BF385" s="150"/>
      <c r="BG385" s="150"/>
      <c r="BH385" s="151"/>
      <c r="BI385" s="151"/>
      <c r="BJ385" s="150"/>
      <c r="BK385" s="150"/>
      <c r="BL385" s="148"/>
      <c r="BM385" s="150"/>
      <c r="BN385" s="151"/>
      <c r="BO385" s="150"/>
      <c r="BP385" s="150"/>
      <c r="BQ385" s="148"/>
      <c r="BR385" s="151"/>
      <c r="BS385" s="151"/>
      <c r="BT385" s="151"/>
      <c r="BU385" s="148"/>
      <c r="BV385" s="147"/>
      <c r="BW385" s="147"/>
      <c r="BX385" s="147"/>
      <c r="BY385" s="152"/>
      <c r="BZ385" s="156"/>
      <c r="CA385" s="147"/>
      <c r="CB385" s="153"/>
      <c r="CC385" s="132"/>
      <c r="CD385" s="147"/>
      <c r="CE385" s="147"/>
      <c r="CF385" s="154"/>
      <c r="CG385" s="132"/>
      <c r="CH385" s="132"/>
      <c r="CI385" s="132"/>
      <c r="CJ385" s="132"/>
      <c r="CK385" s="132"/>
      <c r="CL385" s="132"/>
      <c r="CM385" s="132"/>
      <c r="CN385" s="132"/>
      <c r="CO385" s="132"/>
      <c r="CP385" s="132"/>
      <c r="CQ385" s="132"/>
      <c r="CR385" s="132"/>
      <c r="CS385" s="132"/>
      <c r="CT385" s="132"/>
      <c r="CU385" s="132"/>
      <c r="CV385" s="132"/>
      <c r="CW385" s="132"/>
      <c r="CX385" s="132"/>
      <c r="CY385" s="132"/>
      <c r="CZ385" s="132"/>
      <c r="DA385" s="132"/>
      <c r="DB385" s="132"/>
      <c r="DC385" s="132"/>
      <c r="DD385" s="132"/>
      <c r="DE385" s="132"/>
      <c r="DF385" s="132"/>
      <c r="DG385" s="132"/>
      <c r="DH385" s="132"/>
      <c r="DI385" s="132"/>
      <c r="DJ385" s="132"/>
      <c r="DK385" s="132"/>
      <c r="DL385" s="132"/>
      <c r="DM385" s="132"/>
      <c r="DN385" s="132"/>
      <c r="DO385" s="132"/>
      <c r="DP385" s="132"/>
      <c r="DQ385" s="132"/>
      <c r="DR385" s="132"/>
      <c r="DS385" s="132"/>
      <c r="DT385" s="132"/>
      <c r="DU385" s="132"/>
      <c r="DV385" s="132"/>
      <c r="DW385" s="132"/>
      <c r="DX385" s="132"/>
      <c r="DY385" s="132"/>
      <c r="DZ385" s="132"/>
      <c r="EA385" s="132"/>
      <c r="EB385" s="132"/>
      <c r="EC385" s="132"/>
      <c r="ED385" s="132"/>
      <c r="EE385" s="132"/>
      <c r="EF385" s="132"/>
      <c r="EG385" s="132"/>
      <c r="EH385" s="132"/>
      <c r="EI385" s="132"/>
      <c r="EJ385" s="132"/>
      <c r="EK385" s="132"/>
      <c r="EL385" s="132"/>
      <c r="EM385" s="132"/>
      <c r="EN385" s="132"/>
      <c r="EO385" s="132"/>
      <c r="EP385" s="132"/>
      <c r="EQ385" s="132"/>
      <c r="ER385" s="132"/>
      <c r="ES385" s="132"/>
      <c r="ET385" s="132"/>
      <c r="EU385" s="132"/>
      <c r="EV385" s="132"/>
      <c r="EW385" s="132"/>
      <c r="EX385" s="132"/>
      <c r="EY385" s="132"/>
      <c r="EZ385" s="132"/>
      <c r="FA385" s="132"/>
      <c r="FB385" s="132"/>
      <c r="FC385" s="132"/>
      <c r="FD385" s="132"/>
      <c r="FE385" s="132"/>
      <c r="FF385" s="132"/>
      <c r="FG385" s="132"/>
      <c r="FH385" s="132"/>
      <c r="FI385" s="132"/>
      <c r="FJ385" s="132"/>
      <c r="FK385" s="132"/>
      <c r="FL385" s="132"/>
      <c r="FM385" s="132"/>
      <c r="FN385" s="132"/>
      <c r="FO385" s="132"/>
      <c r="FP385" s="132"/>
      <c r="FQ385" s="132"/>
      <c r="FR385" s="132"/>
      <c r="FS385" s="132"/>
      <c r="FT385" s="132"/>
      <c r="FU385" s="132"/>
      <c r="FV385" s="132"/>
      <c r="FW385" s="132"/>
      <c r="FX385" s="132"/>
      <c r="FY385" s="132"/>
      <c r="FZ385" s="132"/>
      <c r="GA385" s="132"/>
      <c r="GB385" s="132"/>
      <c r="GC385" s="132"/>
      <c r="GD385" s="132"/>
      <c r="GE385" s="132"/>
      <c r="GF385" s="132"/>
      <c r="GG385" s="132"/>
      <c r="GH385" s="132"/>
      <c r="GI385" s="132"/>
      <c r="GJ385" s="132"/>
      <c r="GK385" s="132"/>
      <c r="GL385" s="132"/>
      <c r="GM385" s="132"/>
      <c r="GN385" s="132"/>
      <c r="GO385" s="132"/>
      <c r="GP385" s="132"/>
      <c r="GQ385" s="132"/>
      <c r="GR385" s="132"/>
      <c r="GS385" s="132"/>
      <c r="GT385" s="132"/>
      <c r="GU385" s="132"/>
      <c r="GV385" s="132"/>
      <c r="GW385" s="132"/>
      <c r="GX385" s="132"/>
      <c r="GY385" s="132"/>
      <c r="GZ385" s="132"/>
      <c r="HA385" s="132"/>
      <c r="HB385" s="132"/>
      <c r="HC385" s="132"/>
      <c r="HD385" s="132"/>
      <c r="HE385" s="132"/>
      <c r="HF385" s="132"/>
      <c r="HG385" s="132"/>
      <c r="HH385" s="132"/>
      <c r="HI385" s="132"/>
      <c r="HJ385" s="132"/>
      <c r="HK385" s="132"/>
      <c r="HL385" s="132"/>
    </row>
    <row r="386" spans="2:220" s="159" customFormat="1">
      <c r="B386" s="146"/>
      <c r="C386" s="146"/>
      <c r="D386" s="146"/>
      <c r="E386" s="146"/>
      <c r="F386" s="146"/>
      <c r="G386" s="146"/>
      <c r="H386" s="146"/>
      <c r="I386" s="147"/>
      <c r="J386" s="148"/>
      <c r="K386" s="148"/>
      <c r="L386" s="148"/>
      <c r="M386" s="148"/>
      <c r="N386" s="156"/>
      <c r="O386" s="149"/>
      <c r="P386" s="149"/>
      <c r="Q386" s="149"/>
      <c r="R386" s="149"/>
      <c r="S386" s="149"/>
      <c r="T386" s="149"/>
      <c r="U386" s="149"/>
      <c r="V386" s="149"/>
      <c r="W386" s="146"/>
      <c r="X386" s="149"/>
      <c r="Y386" s="149"/>
      <c r="Z386" s="149"/>
      <c r="AA386" s="149"/>
      <c r="AB386" s="147"/>
      <c r="AC386" s="150"/>
      <c r="AD386" s="151"/>
      <c r="AE386" s="150"/>
      <c r="AF386" s="150"/>
      <c r="AG386" s="150"/>
      <c r="AH386" s="150"/>
      <c r="AI386" s="150"/>
      <c r="AJ386" s="150"/>
      <c r="AK386" s="150"/>
      <c r="AL386" s="150"/>
      <c r="AM386" s="150"/>
      <c r="AN386" s="150"/>
      <c r="AO386" s="150"/>
      <c r="AP386" s="150"/>
      <c r="AQ386" s="150"/>
      <c r="AR386" s="150"/>
      <c r="AS386" s="150"/>
      <c r="AT386" s="150"/>
      <c r="AU386" s="150"/>
      <c r="AV386" s="150"/>
      <c r="AW386" s="150"/>
      <c r="AX386" s="150"/>
      <c r="AY386" s="150"/>
      <c r="AZ386" s="151"/>
      <c r="BA386" s="150"/>
      <c r="BB386" s="150"/>
      <c r="BC386" s="150"/>
      <c r="BD386" s="150"/>
      <c r="BE386" s="151"/>
      <c r="BF386" s="150"/>
      <c r="BG386" s="150"/>
      <c r="BH386" s="151"/>
      <c r="BI386" s="151"/>
      <c r="BJ386" s="150"/>
      <c r="BK386" s="150"/>
      <c r="BL386" s="148"/>
      <c r="BM386" s="150"/>
      <c r="BN386" s="151"/>
      <c r="BO386" s="150"/>
      <c r="BP386" s="150"/>
      <c r="BQ386" s="148"/>
      <c r="BR386" s="151"/>
      <c r="BS386" s="151"/>
      <c r="BT386" s="151"/>
      <c r="BU386" s="148"/>
      <c r="BV386" s="147"/>
      <c r="BW386" s="147"/>
      <c r="BX386" s="147"/>
      <c r="BY386" s="152"/>
      <c r="BZ386" s="156"/>
      <c r="CA386" s="147"/>
      <c r="CB386" s="153"/>
      <c r="CC386" s="132"/>
      <c r="CD386" s="147"/>
      <c r="CE386" s="147"/>
      <c r="CF386" s="154"/>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132"/>
      <c r="DB386" s="132"/>
      <c r="DC386" s="132"/>
      <c r="DD386" s="132"/>
      <c r="DE386" s="132"/>
      <c r="DF386" s="132"/>
      <c r="DG386" s="132"/>
      <c r="DH386" s="132"/>
      <c r="DI386" s="132"/>
      <c r="DJ386" s="132"/>
      <c r="DK386" s="132"/>
      <c r="DL386" s="132"/>
      <c r="DM386" s="132"/>
      <c r="DN386" s="132"/>
      <c r="DO386" s="132"/>
      <c r="DP386" s="132"/>
      <c r="DQ386" s="132"/>
      <c r="DR386" s="132"/>
      <c r="DS386" s="132"/>
      <c r="DT386" s="132"/>
      <c r="DU386" s="132"/>
      <c r="DV386" s="132"/>
      <c r="DW386" s="132"/>
      <c r="DX386" s="132"/>
      <c r="DY386" s="132"/>
      <c r="DZ386" s="132"/>
      <c r="EA386" s="132"/>
      <c r="EB386" s="132"/>
      <c r="EC386" s="132"/>
      <c r="ED386" s="132"/>
      <c r="EE386" s="132"/>
      <c r="EF386" s="132"/>
      <c r="EG386" s="132"/>
      <c r="EH386" s="132"/>
      <c r="EI386" s="132"/>
      <c r="EJ386" s="132"/>
      <c r="EK386" s="132"/>
      <c r="EL386" s="132"/>
      <c r="EM386" s="132"/>
      <c r="EN386" s="132"/>
      <c r="EO386" s="132"/>
      <c r="EP386" s="132"/>
      <c r="EQ386" s="132"/>
      <c r="ER386" s="132"/>
      <c r="ES386" s="132"/>
      <c r="ET386" s="132"/>
      <c r="EU386" s="132"/>
      <c r="EV386" s="132"/>
      <c r="EW386" s="132"/>
      <c r="EX386" s="132"/>
      <c r="EY386" s="132"/>
      <c r="EZ386" s="132"/>
      <c r="FA386" s="132"/>
      <c r="FB386" s="132"/>
      <c r="FC386" s="132"/>
      <c r="FD386" s="132"/>
      <c r="FE386" s="132"/>
      <c r="FF386" s="132"/>
      <c r="FG386" s="132"/>
      <c r="FH386" s="132"/>
      <c r="FI386" s="132"/>
      <c r="FJ386" s="132"/>
      <c r="FK386" s="132"/>
      <c r="FL386" s="132"/>
      <c r="FM386" s="132"/>
      <c r="FN386" s="132"/>
      <c r="FO386" s="132"/>
      <c r="FP386" s="132"/>
      <c r="FQ386" s="132"/>
      <c r="FR386" s="132"/>
      <c r="FS386" s="132"/>
      <c r="FT386" s="132"/>
      <c r="FU386" s="132"/>
      <c r="FV386" s="132"/>
      <c r="FW386" s="132"/>
      <c r="FX386" s="132"/>
      <c r="FY386" s="132"/>
      <c r="FZ386" s="132"/>
      <c r="GA386" s="132"/>
      <c r="GB386" s="132"/>
      <c r="GC386" s="132"/>
      <c r="GD386" s="132"/>
      <c r="GE386" s="132"/>
      <c r="GF386" s="132"/>
      <c r="GG386" s="132"/>
      <c r="GH386" s="132"/>
      <c r="GI386" s="132"/>
      <c r="GJ386" s="132"/>
      <c r="GK386" s="132"/>
      <c r="GL386" s="132"/>
      <c r="GM386" s="132"/>
      <c r="GN386" s="132"/>
      <c r="GO386" s="132"/>
      <c r="GP386" s="132"/>
      <c r="GQ386" s="132"/>
      <c r="GR386" s="132"/>
      <c r="GS386" s="132"/>
      <c r="GT386" s="132"/>
      <c r="GU386" s="132"/>
      <c r="GV386" s="132"/>
      <c r="GW386" s="132"/>
      <c r="GX386" s="132"/>
      <c r="GY386" s="132"/>
      <c r="GZ386" s="132"/>
      <c r="HA386" s="132"/>
      <c r="HB386" s="132"/>
      <c r="HC386" s="132"/>
      <c r="HD386" s="132"/>
      <c r="HE386" s="132"/>
      <c r="HF386" s="132"/>
      <c r="HG386" s="132"/>
      <c r="HH386" s="132"/>
      <c r="HI386" s="132"/>
      <c r="HJ386" s="132"/>
      <c r="HK386" s="132"/>
      <c r="HL386" s="132"/>
    </row>
    <row r="387" spans="2:220" s="159" customFormat="1">
      <c r="B387" s="146"/>
      <c r="C387" s="146"/>
      <c r="D387" s="146"/>
      <c r="E387" s="146"/>
      <c r="F387" s="146"/>
      <c r="G387" s="146"/>
      <c r="H387" s="146"/>
      <c r="I387" s="147"/>
      <c r="J387" s="148"/>
      <c r="K387" s="148"/>
      <c r="L387" s="148"/>
      <c r="M387" s="148"/>
      <c r="N387" s="156"/>
      <c r="O387" s="149"/>
      <c r="P387" s="149"/>
      <c r="Q387" s="149"/>
      <c r="R387" s="149"/>
      <c r="S387" s="149"/>
      <c r="T387" s="149"/>
      <c r="U387" s="149"/>
      <c r="V387" s="149"/>
      <c r="W387" s="146"/>
      <c r="X387" s="149"/>
      <c r="Y387" s="149"/>
      <c r="Z387" s="149"/>
      <c r="AA387" s="149"/>
      <c r="AB387" s="147"/>
      <c r="AC387" s="150"/>
      <c r="AD387" s="151"/>
      <c r="AE387" s="150"/>
      <c r="AF387" s="150"/>
      <c r="AG387" s="150"/>
      <c r="AH387" s="150"/>
      <c r="AI387" s="150"/>
      <c r="AJ387" s="150"/>
      <c r="AK387" s="150"/>
      <c r="AL387" s="150"/>
      <c r="AM387" s="150"/>
      <c r="AN387" s="150"/>
      <c r="AO387" s="150"/>
      <c r="AP387" s="150"/>
      <c r="AQ387" s="150"/>
      <c r="AR387" s="150"/>
      <c r="AS387" s="150"/>
      <c r="AT387" s="150"/>
      <c r="AU387" s="150"/>
      <c r="AV387" s="150"/>
      <c r="AW387" s="150"/>
      <c r="AX387" s="150"/>
      <c r="AY387" s="150"/>
      <c r="AZ387" s="151"/>
      <c r="BA387" s="150"/>
      <c r="BB387" s="150"/>
      <c r="BC387" s="150"/>
      <c r="BD387" s="150"/>
      <c r="BE387" s="151"/>
      <c r="BF387" s="150"/>
      <c r="BG387" s="150"/>
      <c r="BH387" s="151"/>
      <c r="BI387" s="151"/>
      <c r="BJ387" s="150"/>
      <c r="BK387" s="150"/>
      <c r="BL387" s="148"/>
      <c r="BM387" s="150"/>
      <c r="BN387" s="151"/>
      <c r="BO387" s="150"/>
      <c r="BP387" s="150"/>
      <c r="BQ387" s="148"/>
      <c r="BR387" s="151"/>
      <c r="BS387" s="151"/>
      <c r="BT387" s="151"/>
      <c r="BU387" s="148"/>
      <c r="BV387" s="147"/>
      <c r="BW387" s="147"/>
      <c r="BX387" s="147"/>
      <c r="BY387" s="152"/>
      <c r="BZ387" s="156"/>
      <c r="CA387" s="147"/>
      <c r="CB387" s="153"/>
      <c r="CC387" s="132"/>
      <c r="CD387" s="147"/>
      <c r="CE387" s="147"/>
      <c r="CF387" s="154"/>
      <c r="CG387" s="132"/>
      <c r="CH387" s="132"/>
      <c r="CI387" s="132"/>
      <c r="CJ387" s="132"/>
      <c r="CK387" s="132"/>
      <c r="CL387" s="132"/>
      <c r="CM387" s="132"/>
      <c r="CN387" s="132"/>
      <c r="CO387" s="132"/>
      <c r="CP387" s="132"/>
      <c r="CQ387" s="132"/>
      <c r="CR387" s="132"/>
      <c r="CS387" s="132"/>
      <c r="CT387" s="132"/>
      <c r="CU387" s="132"/>
      <c r="CV387" s="132"/>
      <c r="CW387" s="132"/>
      <c r="CX387" s="132"/>
      <c r="CY387" s="132"/>
      <c r="CZ387" s="132"/>
      <c r="DA387" s="132"/>
      <c r="DB387" s="132"/>
      <c r="DC387" s="132"/>
      <c r="DD387" s="132"/>
      <c r="DE387" s="132"/>
      <c r="DF387" s="132"/>
      <c r="DG387" s="132"/>
      <c r="DH387" s="132"/>
      <c r="DI387" s="132"/>
      <c r="DJ387" s="132"/>
      <c r="DK387" s="132"/>
      <c r="DL387" s="132"/>
      <c r="DM387" s="132"/>
      <c r="DN387" s="132"/>
      <c r="DO387" s="132"/>
      <c r="DP387" s="132"/>
      <c r="DQ387" s="132"/>
      <c r="DR387" s="132"/>
      <c r="DS387" s="132"/>
      <c r="DT387" s="132"/>
      <c r="DU387" s="132"/>
      <c r="DV387" s="132"/>
      <c r="DW387" s="132"/>
      <c r="DX387" s="132"/>
      <c r="DY387" s="132"/>
      <c r="DZ387" s="132"/>
      <c r="EA387" s="132"/>
      <c r="EB387" s="132"/>
      <c r="EC387" s="132"/>
      <c r="ED387" s="132"/>
      <c r="EE387" s="132"/>
      <c r="EF387" s="132"/>
      <c r="EG387" s="132"/>
      <c r="EH387" s="132"/>
      <c r="EI387" s="132"/>
      <c r="EJ387" s="132"/>
      <c r="EK387" s="132"/>
      <c r="EL387" s="132"/>
      <c r="EM387" s="132"/>
      <c r="EN387" s="132"/>
      <c r="EO387" s="132"/>
      <c r="EP387" s="132"/>
      <c r="EQ387" s="132"/>
      <c r="ER387" s="132"/>
      <c r="ES387" s="132"/>
      <c r="ET387" s="132"/>
      <c r="EU387" s="132"/>
      <c r="EV387" s="132"/>
      <c r="EW387" s="132"/>
      <c r="EX387" s="132"/>
      <c r="EY387" s="132"/>
      <c r="EZ387" s="132"/>
      <c r="FA387" s="132"/>
      <c r="FB387" s="132"/>
      <c r="FC387" s="132"/>
      <c r="FD387" s="132"/>
      <c r="FE387" s="132"/>
      <c r="FF387" s="132"/>
      <c r="FG387" s="132"/>
      <c r="FH387" s="132"/>
      <c r="FI387" s="132"/>
      <c r="FJ387" s="132"/>
      <c r="FK387" s="132"/>
      <c r="FL387" s="132"/>
      <c r="FM387" s="132"/>
      <c r="FN387" s="132"/>
      <c r="FO387" s="132"/>
      <c r="FP387" s="132"/>
      <c r="FQ387" s="132"/>
      <c r="FR387" s="132"/>
      <c r="FS387" s="132"/>
      <c r="FT387" s="132"/>
      <c r="FU387" s="132"/>
      <c r="FV387" s="132"/>
      <c r="FW387" s="132"/>
      <c r="FX387" s="132"/>
      <c r="FY387" s="132"/>
      <c r="FZ387" s="132"/>
      <c r="GA387" s="132"/>
      <c r="GB387" s="132"/>
      <c r="GC387" s="132"/>
      <c r="GD387" s="132"/>
      <c r="GE387" s="132"/>
      <c r="GF387" s="132"/>
      <c r="GG387" s="132"/>
      <c r="GH387" s="132"/>
      <c r="GI387" s="132"/>
      <c r="GJ387" s="132"/>
      <c r="GK387" s="132"/>
      <c r="GL387" s="132"/>
      <c r="GM387" s="132"/>
      <c r="GN387" s="132"/>
      <c r="GO387" s="132"/>
      <c r="GP387" s="132"/>
      <c r="GQ387" s="132"/>
      <c r="GR387" s="132"/>
      <c r="GS387" s="132"/>
      <c r="GT387" s="132"/>
      <c r="GU387" s="132"/>
      <c r="GV387" s="132"/>
      <c r="GW387" s="132"/>
      <c r="GX387" s="132"/>
      <c r="GY387" s="132"/>
      <c r="GZ387" s="132"/>
      <c r="HA387" s="132"/>
      <c r="HB387" s="132"/>
      <c r="HC387" s="132"/>
      <c r="HD387" s="132"/>
      <c r="HE387" s="132"/>
      <c r="HF387" s="132"/>
      <c r="HG387" s="132"/>
      <c r="HH387" s="132"/>
      <c r="HI387" s="132"/>
      <c r="HJ387" s="132"/>
      <c r="HK387" s="132"/>
      <c r="HL387" s="132"/>
    </row>
    <row r="388" spans="2:220" s="159" customFormat="1">
      <c r="B388" s="146"/>
      <c r="C388" s="146"/>
      <c r="D388" s="146"/>
      <c r="E388" s="146"/>
      <c r="F388" s="146"/>
      <c r="G388" s="146"/>
      <c r="H388" s="146"/>
      <c r="I388" s="147"/>
      <c r="J388" s="148"/>
      <c r="K388" s="148"/>
      <c r="L388" s="148"/>
      <c r="M388" s="148"/>
      <c r="N388" s="156"/>
      <c r="O388" s="149"/>
      <c r="P388" s="149"/>
      <c r="Q388" s="149"/>
      <c r="R388" s="149"/>
      <c r="S388" s="149"/>
      <c r="T388" s="149"/>
      <c r="U388" s="149"/>
      <c r="V388" s="149"/>
      <c r="W388" s="146"/>
      <c r="X388" s="149"/>
      <c r="Y388" s="149"/>
      <c r="Z388" s="149"/>
      <c r="AA388" s="149"/>
      <c r="AB388" s="147"/>
      <c r="AC388" s="150"/>
      <c r="AD388" s="151"/>
      <c r="AE388" s="150"/>
      <c r="AF388" s="150"/>
      <c r="AG388" s="150"/>
      <c r="AH388" s="150"/>
      <c r="AI388" s="150"/>
      <c r="AJ388" s="150"/>
      <c r="AK388" s="150"/>
      <c r="AL388" s="150"/>
      <c r="AM388" s="150"/>
      <c r="AN388" s="150"/>
      <c r="AO388" s="150"/>
      <c r="AP388" s="150"/>
      <c r="AQ388" s="150"/>
      <c r="AR388" s="150"/>
      <c r="AS388" s="150"/>
      <c r="AT388" s="150"/>
      <c r="AU388" s="150"/>
      <c r="AV388" s="150"/>
      <c r="AW388" s="150"/>
      <c r="AX388" s="150"/>
      <c r="AY388" s="150"/>
      <c r="AZ388" s="151"/>
      <c r="BA388" s="150"/>
      <c r="BB388" s="150"/>
      <c r="BC388" s="150"/>
      <c r="BD388" s="150"/>
      <c r="BE388" s="151"/>
      <c r="BF388" s="150"/>
      <c r="BG388" s="150"/>
      <c r="BH388" s="151"/>
      <c r="BI388" s="151"/>
      <c r="BJ388" s="150"/>
      <c r="BK388" s="150"/>
      <c r="BL388" s="148"/>
      <c r="BM388" s="150"/>
      <c r="BN388" s="151"/>
      <c r="BO388" s="150"/>
      <c r="BP388" s="150"/>
      <c r="BQ388" s="148"/>
      <c r="BR388" s="151"/>
      <c r="BS388" s="151"/>
      <c r="BT388" s="151"/>
      <c r="BU388" s="148"/>
      <c r="BV388" s="147"/>
      <c r="BW388" s="147"/>
      <c r="BX388" s="147"/>
      <c r="BY388" s="152"/>
      <c r="BZ388" s="156"/>
      <c r="CA388" s="147"/>
      <c r="CB388" s="153"/>
      <c r="CC388" s="132"/>
      <c r="CD388" s="147"/>
      <c r="CE388" s="147"/>
      <c r="CF388" s="154"/>
      <c r="CG388" s="132"/>
      <c r="CH388" s="132"/>
      <c r="CI388" s="132"/>
      <c r="CJ388" s="132"/>
      <c r="CK388" s="132"/>
      <c r="CL388" s="132"/>
      <c r="CM388" s="132"/>
      <c r="CN388" s="132"/>
      <c r="CO388" s="132"/>
      <c r="CP388" s="132"/>
      <c r="CQ388" s="132"/>
      <c r="CR388" s="132"/>
      <c r="CS388" s="132"/>
      <c r="CT388" s="132"/>
      <c r="CU388" s="132"/>
      <c r="CV388" s="132"/>
      <c r="CW388" s="132"/>
      <c r="CX388" s="132"/>
      <c r="CY388" s="132"/>
      <c r="CZ388" s="132"/>
      <c r="DA388" s="132"/>
      <c r="DB388" s="132"/>
      <c r="DC388" s="132"/>
      <c r="DD388" s="132"/>
      <c r="DE388" s="132"/>
      <c r="DF388" s="132"/>
      <c r="DG388" s="132"/>
      <c r="DH388" s="132"/>
      <c r="DI388" s="132"/>
      <c r="DJ388" s="132"/>
      <c r="DK388" s="132"/>
      <c r="DL388" s="132"/>
      <c r="DM388" s="132"/>
      <c r="DN388" s="132"/>
      <c r="DO388" s="132"/>
      <c r="DP388" s="132"/>
      <c r="DQ388" s="132"/>
      <c r="DR388" s="132"/>
      <c r="DS388" s="132"/>
      <c r="DT388" s="132"/>
      <c r="DU388" s="132"/>
      <c r="DV388" s="132"/>
      <c r="DW388" s="132"/>
      <c r="DX388" s="132"/>
      <c r="DY388" s="132"/>
      <c r="DZ388" s="132"/>
      <c r="EA388" s="132"/>
      <c r="EB388" s="132"/>
      <c r="EC388" s="132"/>
      <c r="ED388" s="132"/>
      <c r="EE388" s="132"/>
      <c r="EF388" s="132"/>
      <c r="EG388" s="132"/>
      <c r="EH388" s="132"/>
      <c r="EI388" s="132"/>
      <c r="EJ388" s="132"/>
      <c r="EK388" s="132"/>
      <c r="EL388" s="132"/>
      <c r="EM388" s="132"/>
      <c r="EN388" s="132"/>
      <c r="EO388" s="132"/>
      <c r="EP388" s="132"/>
      <c r="EQ388" s="132"/>
      <c r="ER388" s="132"/>
      <c r="ES388" s="132"/>
      <c r="ET388" s="132"/>
      <c r="EU388" s="132"/>
      <c r="EV388" s="132"/>
      <c r="EW388" s="132"/>
      <c r="EX388" s="132"/>
      <c r="EY388" s="132"/>
      <c r="EZ388" s="132"/>
      <c r="FA388" s="132"/>
      <c r="FB388" s="132"/>
      <c r="FC388" s="132"/>
      <c r="FD388" s="132"/>
      <c r="FE388" s="132"/>
      <c r="FF388" s="132"/>
      <c r="FG388" s="132"/>
      <c r="FH388" s="132"/>
      <c r="FI388" s="132"/>
      <c r="FJ388" s="132"/>
      <c r="FK388" s="132"/>
      <c r="FL388" s="132"/>
      <c r="FM388" s="132"/>
      <c r="FN388" s="132"/>
      <c r="FO388" s="132"/>
      <c r="FP388" s="132"/>
      <c r="FQ388" s="132"/>
      <c r="FR388" s="132"/>
      <c r="FS388" s="132"/>
      <c r="FT388" s="132"/>
      <c r="FU388" s="132"/>
      <c r="FV388" s="132"/>
      <c r="FW388" s="132"/>
      <c r="FX388" s="132"/>
      <c r="FY388" s="132"/>
      <c r="FZ388" s="132"/>
      <c r="GA388" s="132"/>
      <c r="GB388" s="132"/>
      <c r="GC388" s="132"/>
      <c r="GD388" s="132"/>
      <c r="GE388" s="132"/>
      <c r="GF388" s="132"/>
      <c r="GG388" s="132"/>
      <c r="GH388" s="132"/>
      <c r="GI388" s="132"/>
      <c r="GJ388" s="132"/>
      <c r="GK388" s="132"/>
      <c r="GL388" s="132"/>
      <c r="GM388" s="132"/>
      <c r="GN388" s="132"/>
      <c r="GO388" s="132"/>
      <c r="GP388" s="132"/>
      <c r="GQ388" s="132"/>
      <c r="GR388" s="132"/>
      <c r="GS388" s="132"/>
      <c r="GT388" s="132"/>
      <c r="GU388" s="132"/>
      <c r="GV388" s="132"/>
      <c r="GW388" s="132"/>
      <c r="GX388" s="132"/>
      <c r="GY388" s="132"/>
      <c r="GZ388" s="132"/>
      <c r="HA388" s="132"/>
      <c r="HB388" s="132"/>
      <c r="HC388" s="132"/>
      <c r="HD388" s="132"/>
      <c r="HE388" s="132"/>
      <c r="HF388" s="132"/>
      <c r="HG388" s="132"/>
      <c r="HH388" s="132"/>
      <c r="HI388" s="132"/>
      <c r="HJ388" s="132"/>
      <c r="HK388" s="132"/>
      <c r="HL388" s="132"/>
    </row>
    <row r="389" spans="2:220" s="159" customFormat="1">
      <c r="B389" s="146"/>
      <c r="C389" s="146"/>
      <c r="D389" s="146"/>
      <c r="E389" s="146"/>
      <c r="F389" s="146"/>
      <c r="G389" s="146"/>
      <c r="H389" s="146"/>
      <c r="I389" s="147"/>
      <c r="J389" s="148"/>
      <c r="K389" s="148"/>
      <c r="L389" s="148"/>
      <c r="M389" s="148"/>
      <c r="N389" s="156"/>
      <c r="O389" s="149"/>
      <c r="P389" s="149"/>
      <c r="Q389" s="149"/>
      <c r="R389" s="149"/>
      <c r="S389" s="149"/>
      <c r="T389" s="149"/>
      <c r="U389" s="149"/>
      <c r="V389" s="149"/>
      <c r="W389" s="146"/>
      <c r="X389" s="149"/>
      <c r="Y389" s="149"/>
      <c r="Z389" s="149"/>
      <c r="AA389" s="149"/>
      <c r="AB389" s="147"/>
      <c r="AC389" s="150"/>
      <c r="AD389" s="151"/>
      <c r="AE389" s="150"/>
      <c r="AF389" s="150"/>
      <c r="AG389" s="150"/>
      <c r="AH389" s="150"/>
      <c r="AI389" s="150"/>
      <c r="AJ389" s="150"/>
      <c r="AK389" s="150"/>
      <c r="AL389" s="150"/>
      <c r="AM389" s="150"/>
      <c r="AN389" s="150"/>
      <c r="AO389" s="150"/>
      <c r="AP389" s="150"/>
      <c r="AQ389" s="150"/>
      <c r="AR389" s="150"/>
      <c r="AS389" s="150"/>
      <c r="AT389" s="150"/>
      <c r="AU389" s="150"/>
      <c r="AV389" s="150"/>
      <c r="AW389" s="150"/>
      <c r="AX389" s="150"/>
      <c r="AY389" s="150"/>
      <c r="AZ389" s="151"/>
      <c r="BA389" s="150"/>
      <c r="BB389" s="150"/>
      <c r="BC389" s="150"/>
      <c r="BD389" s="150"/>
      <c r="BE389" s="151"/>
      <c r="BF389" s="150"/>
      <c r="BG389" s="150"/>
      <c r="BH389" s="151"/>
      <c r="BI389" s="151"/>
      <c r="BJ389" s="150"/>
      <c r="BK389" s="150"/>
      <c r="BL389" s="148"/>
      <c r="BM389" s="150"/>
      <c r="BN389" s="151"/>
      <c r="BO389" s="150"/>
      <c r="BP389" s="150"/>
      <c r="BQ389" s="148"/>
      <c r="BR389" s="151"/>
      <c r="BS389" s="151"/>
      <c r="BT389" s="151"/>
      <c r="BU389" s="148"/>
      <c r="BV389" s="147"/>
      <c r="BW389" s="147"/>
      <c r="BX389" s="147"/>
      <c r="BY389" s="152"/>
      <c r="BZ389" s="156"/>
      <c r="CA389" s="147"/>
      <c r="CB389" s="153"/>
      <c r="CC389" s="132"/>
      <c r="CD389" s="147"/>
      <c r="CE389" s="147"/>
      <c r="CF389" s="154"/>
      <c r="CG389" s="132"/>
      <c r="CH389" s="132"/>
      <c r="CI389" s="132"/>
      <c r="CJ389" s="132"/>
      <c r="CK389" s="132"/>
      <c r="CL389" s="132"/>
      <c r="CM389" s="132"/>
      <c r="CN389" s="132"/>
      <c r="CO389" s="132"/>
      <c r="CP389" s="132"/>
      <c r="CQ389" s="132"/>
      <c r="CR389" s="132"/>
      <c r="CS389" s="132"/>
      <c r="CT389" s="132"/>
      <c r="CU389" s="132"/>
      <c r="CV389" s="132"/>
      <c r="CW389" s="132"/>
      <c r="CX389" s="132"/>
      <c r="CY389" s="132"/>
      <c r="CZ389" s="132"/>
      <c r="DA389" s="132"/>
      <c r="DB389" s="132"/>
      <c r="DC389" s="132"/>
      <c r="DD389" s="132"/>
      <c r="DE389" s="132"/>
      <c r="DF389" s="132"/>
      <c r="DG389" s="132"/>
      <c r="DH389" s="132"/>
      <c r="DI389" s="132"/>
      <c r="DJ389" s="132"/>
      <c r="DK389" s="132"/>
      <c r="DL389" s="132"/>
      <c r="DM389" s="132"/>
      <c r="DN389" s="132"/>
      <c r="DO389" s="132"/>
      <c r="DP389" s="132"/>
      <c r="DQ389" s="132"/>
      <c r="DR389" s="132"/>
      <c r="DS389" s="132"/>
      <c r="DT389" s="132"/>
      <c r="DU389" s="132"/>
      <c r="DV389" s="132"/>
      <c r="DW389" s="132"/>
      <c r="DX389" s="132"/>
      <c r="DY389" s="132"/>
      <c r="DZ389" s="132"/>
      <c r="EA389" s="132"/>
      <c r="EB389" s="132"/>
      <c r="EC389" s="132"/>
      <c r="ED389" s="132"/>
      <c r="EE389" s="132"/>
      <c r="EF389" s="132"/>
      <c r="EG389" s="132"/>
      <c r="EH389" s="132"/>
      <c r="EI389" s="132"/>
      <c r="EJ389" s="132"/>
      <c r="EK389" s="132"/>
      <c r="EL389" s="132"/>
      <c r="EM389" s="132"/>
      <c r="EN389" s="132"/>
      <c r="EO389" s="132"/>
      <c r="EP389" s="132"/>
      <c r="EQ389" s="132"/>
      <c r="ER389" s="132"/>
      <c r="ES389" s="132"/>
      <c r="ET389" s="132"/>
      <c r="EU389" s="132"/>
      <c r="EV389" s="132"/>
      <c r="EW389" s="132"/>
      <c r="EX389" s="132"/>
      <c r="EY389" s="132"/>
      <c r="EZ389" s="132"/>
      <c r="FA389" s="132"/>
      <c r="FB389" s="132"/>
      <c r="FC389" s="132"/>
      <c r="FD389" s="132"/>
      <c r="FE389" s="132"/>
      <c r="FF389" s="132"/>
      <c r="FG389" s="132"/>
      <c r="FH389" s="132"/>
      <c r="FI389" s="132"/>
      <c r="FJ389" s="132"/>
      <c r="FK389" s="132"/>
      <c r="FL389" s="132"/>
      <c r="FM389" s="132"/>
      <c r="FN389" s="132"/>
      <c r="FO389" s="132"/>
      <c r="FP389" s="132"/>
      <c r="FQ389" s="132"/>
      <c r="FR389" s="132"/>
      <c r="FS389" s="132"/>
      <c r="FT389" s="132"/>
      <c r="FU389" s="132"/>
      <c r="FV389" s="132"/>
      <c r="FW389" s="132"/>
      <c r="FX389" s="132"/>
      <c r="FY389" s="132"/>
      <c r="FZ389" s="132"/>
      <c r="GA389" s="132"/>
      <c r="GB389" s="132"/>
      <c r="GC389" s="132"/>
      <c r="GD389" s="132"/>
      <c r="GE389" s="132"/>
      <c r="GF389" s="132"/>
      <c r="GG389" s="132"/>
      <c r="GH389" s="132"/>
      <c r="GI389" s="132"/>
      <c r="GJ389" s="132"/>
      <c r="GK389" s="132"/>
      <c r="GL389" s="132"/>
      <c r="GM389" s="132"/>
      <c r="GN389" s="132"/>
      <c r="GO389" s="132"/>
      <c r="GP389" s="132"/>
      <c r="GQ389" s="132"/>
      <c r="GR389" s="132"/>
      <c r="GS389" s="132"/>
      <c r="GT389" s="132"/>
      <c r="GU389" s="132"/>
      <c r="GV389" s="132"/>
      <c r="GW389" s="132"/>
      <c r="GX389" s="132"/>
      <c r="GY389" s="132"/>
      <c r="GZ389" s="132"/>
      <c r="HA389" s="132"/>
      <c r="HB389" s="132"/>
      <c r="HC389" s="132"/>
      <c r="HD389" s="132"/>
      <c r="HE389" s="132"/>
      <c r="HF389" s="132"/>
      <c r="HG389" s="132"/>
      <c r="HH389" s="132"/>
      <c r="HI389" s="132"/>
      <c r="HJ389" s="132"/>
      <c r="HK389" s="132"/>
      <c r="HL389" s="132"/>
    </row>
    <row r="390" spans="2:220" s="159" customFormat="1">
      <c r="B390" s="146"/>
      <c r="C390" s="146"/>
      <c r="D390" s="146"/>
      <c r="E390" s="146"/>
      <c r="F390" s="146"/>
      <c r="G390" s="146"/>
      <c r="H390" s="146"/>
      <c r="I390" s="147"/>
      <c r="J390" s="148"/>
      <c r="K390" s="148"/>
      <c r="L390" s="148"/>
      <c r="M390" s="148"/>
      <c r="N390" s="156"/>
      <c r="O390" s="149"/>
      <c r="P390" s="149"/>
      <c r="Q390" s="149"/>
      <c r="R390" s="149"/>
      <c r="S390" s="149"/>
      <c r="T390" s="149"/>
      <c r="U390" s="149"/>
      <c r="V390" s="149"/>
      <c r="W390" s="146"/>
      <c r="X390" s="149"/>
      <c r="Y390" s="149"/>
      <c r="Z390" s="149"/>
      <c r="AA390" s="149"/>
      <c r="AB390" s="147"/>
      <c r="AC390" s="150"/>
      <c r="AD390" s="151"/>
      <c r="AE390" s="150"/>
      <c r="AF390" s="150"/>
      <c r="AG390" s="150"/>
      <c r="AH390" s="150"/>
      <c r="AI390" s="150"/>
      <c r="AJ390" s="150"/>
      <c r="AK390" s="150"/>
      <c r="AL390" s="150"/>
      <c r="AM390" s="150"/>
      <c r="AN390" s="150"/>
      <c r="AO390" s="150"/>
      <c r="AP390" s="150"/>
      <c r="AQ390" s="150"/>
      <c r="AR390" s="150"/>
      <c r="AS390" s="150"/>
      <c r="AT390" s="150"/>
      <c r="AU390" s="150"/>
      <c r="AV390" s="150"/>
      <c r="AW390" s="150"/>
      <c r="AX390" s="150"/>
      <c r="AY390" s="150"/>
      <c r="AZ390" s="151"/>
      <c r="BA390" s="150"/>
      <c r="BB390" s="150"/>
      <c r="BC390" s="150"/>
      <c r="BD390" s="150"/>
      <c r="BE390" s="151"/>
      <c r="BF390" s="150"/>
      <c r="BG390" s="150"/>
      <c r="BH390" s="151"/>
      <c r="BI390" s="151"/>
      <c r="BJ390" s="150"/>
      <c r="BK390" s="150"/>
      <c r="BL390" s="148"/>
      <c r="BM390" s="150"/>
      <c r="BN390" s="151"/>
      <c r="BO390" s="150"/>
      <c r="BP390" s="150"/>
      <c r="BQ390" s="148"/>
      <c r="BR390" s="151"/>
      <c r="BS390" s="151"/>
      <c r="BT390" s="151"/>
      <c r="BU390" s="148"/>
      <c r="BV390" s="147"/>
      <c r="BW390" s="147"/>
      <c r="BX390" s="147"/>
      <c r="BY390" s="152"/>
      <c r="BZ390" s="156"/>
      <c r="CA390" s="147"/>
      <c r="CB390" s="153"/>
      <c r="CC390" s="132"/>
      <c r="CD390" s="147"/>
      <c r="CE390" s="147"/>
      <c r="CF390" s="154"/>
      <c r="CG390" s="132"/>
      <c r="CH390" s="132"/>
      <c r="CI390" s="132"/>
      <c r="CJ390" s="132"/>
      <c r="CK390" s="132"/>
      <c r="CL390" s="132"/>
      <c r="CM390" s="132"/>
      <c r="CN390" s="132"/>
      <c r="CO390" s="132"/>
      <c r="CP390" s="132"/>
      <c r="CQ390" s="132"/>
      <c r="CR390" s="132"/>
      <c r="CS390" s="132"/>
      <c r="CT390" s="132"/>
      <c r="CU390" s="132"/>
      <c r="CV390" s="132"/>
      <c r="CW390" s="132"/>
      <c r="CX390" s="132"/>
      <c r="CY390" s="132"/>
      <c r="CZ390" s="132"/>
      <c r="DA390" s="132"/>
      <c r="DB390" s="132"/>
      <c r="DC390" s="132"/>
      <c r="DD390" s="132"/>
      <c r="DE390" s="132"/>
      <c r="DF390" s="132"/>
      <c r="DG390" s="132"/>
      <c r="DH390" s="132"/>
      <c r="DI390" s="132"/>
      <c r="DJ390" s="132"/>
      <c r="DK390" s="132"/>
      <c r="DL390" s="132"/>
      <c r="DM390" s="132"/>
      <c r="DN390" s="132"/>
      <c r="DO390" s="132"/>
      <c r="DP390" s="132"/>
      <c r="DQ390" s="132"/>
      <c r="DR390" s="132"/>
      <c r="DS390" s="132"/>
      <c r="DT390" s="132"/>
      <c r="DU390" s="132"/>
      <c r="DV390" s="132"/>
      <c r="DW390" s="132"/>
      <c r="DX390" s="132"/>
      <c r="DY390" s="132"/>
      <c r="DZ390" s="132"/>
      <c r="EA390" s="132"/>
      <c r="EB390" s="132"/>
      <c r="EC390" s="132"/>
      <c r="ED390" s="132"/>
      <c r="EE390" s="132"/>
      <c r="EF390" s="132"/>
      <c r="EG390" s="132"/>
      <c r="EH390" s="132"/>
      <c r="EI390" s="132"/>
      <c r="EJ390" s="132"/>
      <c r="EK390" s="132"/>
      <c r="EL390" s="132"/>
      <c r="EM390" s="132"/>
      <c r="EN390" s="132"/>
      <c r="EO390" s="132"/>
      <c r="EP390" s="132"/>
      <c r="EQ390" s="132"/>
      <c r="ER390" s="132"/>
      <c r="ES390" s="132"/>
      <c r="ET390" s="132"/>
      <c r="EU390" s="132"/>
      <c r="EV390" s="132"/>
      <c r="EW390" s="132"/>
      <c r="EX390" s="132"/>
      <c r="EY390" s="132"/>
      <c r="EZ390" s="132"/>
      <c r="FA390" s="132"/>
      <c r="FB390" s="132"/>
      <c r="FC390" s="132"/>
      <c r="FD390" s="132"/>
      <c r="FE390" s="132"/>
      <c r="FF390" s="132"/>
      <c r="FG390" s="132"/>
      <c r="FH390" s="132"/>
      <c r="FI390" s="132"/>
      <c r="FJ390" s="132"/>
      <c r="FK390" s="132"/>
      <c r="FL390" s="132"/>
      <c r="FM390" s="132"/>
      <c r="FN390" s="132"/>
      <c r="FO390" s="132"/>
      <c r="FP390" s="132"/>
      <c r="FQ390" s="132"/>
      <c r="FR390" s="132"/>
      <c r="FS390" s="132"/>
      <c r="FT390" s="132"/>
      <c r="FU390" s="132"/>
      <c r="FV390" s="132"/>
      <c r="FW390" s="132"/>
      <c r="FX390" s="132"/>
      <c r="FY390" s="132"/>
      <c r="FZ390" s="132"/>
      <c r="GA390" s="132"/>
      <c r="GB390" s="132"/>
      <c r="GC390" s="132"/>
      <c r="GD390" s="132"/>
      <c r="GE390" s="132"/>
      <c r="GF390" s="132"/>
      <c r="GG390" s="132"/>
      <c r="GH390" s="132"/>
      <c r="GI390" s="132"/>
      <c r="GJ390" s="132"/>
      <c r="GK390" s="132"/>
      <c r="GL390" s="132"/>
      <c r="GM390" s="132"/>
      <c r="GN390" s="132"/>
      <c r="GO390" s="132"/>
      <c r="GP390" s="132"/>
      <c r="GQ390" s="132"/>
      <c r="GR390" s="132"/>
      <c r="GS390" s="132"/>
      <c r="GT390" s="132"/>
      <c r="GU390" s="132"/>
      <c r="GV390" s="132"/>
      <c r="GW390" s="132"/>
      <c r="GX390" s="132"/>
      <c r="GY390" s="132"/>
      <c r="GZ390" s="132"/>
      <c r="HA390" s="132"/>
      <c r="HB390" s="132"/>
      <c r="HC390" s="132"/>
      <c r="HD390" s="132"/>
      <c r="HE390" s="132"/>
      <c r="HF390" s="132"/>
      <c r="HG390" s="132"/>
      <c r="HH390" s="132"/>
      <c r="HI390" s="132"/>
      <c r="HJ390" s="132"/>
      <c r="HK390" s="132"/>
      <c r="HL390" s="132"/>
    </row>
    <row r="391" spans="2:220" s="155" customFormat="1">
      <c r="B391" s="146"/>
      <c r="C391" s="146"/>
      <c r="D391" s="146"/>
      <c r="E391" s="146"/>
      <c r="F391" s="146"/>
      <c r="G391" s="146"/>
      <c r="H391" s="146"/>
      <c r="I391" s="147"/>
      <c r="J391" s="148"/>
      <c r="K391" s="148"/>
      <c r="L391" s="148"/>
      <c r="M391" s="148"/>
      <c r="N391" s="147"/>
      <c r="O391" s="149"/>
      <c r="P391" s="149"/>
      <c r="Q391" s="149"/>
      <c r="R391" s="149"/>
      <c r="S391" s="149"/>
      <c r="T391" s="149"/>
      <c r="U391" s="149"/>
      <c r="V391" s="149"/>
      <c r="W391" s="146"/>
      <c r="X391" s="149"/>
      <c r="Y391" s="149"/>
      <c r="Z391" s="149"/>
      <c r="AA391" s="149"/>
      <c r="AB391" s="147"/>
      <c r="AC391" s="150"/>
      <c r="AD391" s="151"/>
      <c r="AE391" s="150"/>
      <c r="AF391" s="150"/>
      <c r="AG391" s="151"/>
      <c r="AH391" s="150"/>
      <c r="AI391" s="150"/>
      <c r="AJ391" s="150"/>
      <c r="AK391" s="151"/>
      <c r="AL391" s="150"/>
      <c r="AM391" s="150"/>
      <c r="AN391" s="150"/>
      <c r="AO391" s="151"/>
      <c r="AP391" s="150"/>
      <c r="AQ391" s="150"/>
      <c r="AR391" s="150"/>
      <c r="AS391" s="151"/>
      <c r="AT391" s="150"/>
      <c r="AU391" s="150"/>
      <c r="AV391" s="150"/>
      <c r="AW391" s="150"/>
      <c r="AX391" s="150"/>
      <c r="AY391" s="150"/>
      <c r="AZ391" s="151"/>
      <c r="BA391" s="150"/>
      <c r="BB391" s="150"/>
      <c r="BC391" s="150"/>
      <c r="BD391" s="150"/>
      <c r="BE391" s="151"/>
      <c r="BF391" s="150"/>
      <c r="BG391" s="150"/>
      <c r="BH391" s="151"/>
      <c r="BI391" s="151"/>
      <c r="BJ391" s="150"/>
      <c r="BK391" s="150"/>
      <c r="BL391" s="148"/>
      <c r="BM391" s="150"/>
      <c r="BN391" s="151"/>
      <c r="BO391" s="150"/>
      <c r="BP391" s="150"/>
      <c r="BQ391" s="148"/>
      <c r="BR391" s="151"/>
      <c r="BS391" s="151"/>
      <c r="BT391" s="151"/>
      <c r="BU391" s="148"/>
      <c r="BV391" s="147"/>
      <c r="BW391" s="147"/>
      <c r="BX391" s="147"/>
      <c r="BY391" s="152"/>
      <c r="BZ391" s="156"/>
      <c r="CA391" s="147"/>
      <c r="CB391" s="153"/>
      <c r="CC391" s="132"/>
      <c r="CD391" s="147"/>
      <c r="CE391" s="147"/>
      <c r="CF391" s="154"/>
      <c r="CG391" s="132"/>
      <c r="CH391" s="132"/>
      <c r="CI391" s="132"/>
      <c r="CJ391" s="132"/>
      <c r="CK391" s="132"/>
      <c r="CL391" s="132"/>
      <c r="CM391" s="132"/>
      <c r="CN391" s="132"/>
      <c r="CO391" s="132"/>
      <c r="CP391" s="132"/>
      <c r="CQ391" s="132"/>
      <c r="CR391" s="132"/>
      <c r="CS391" s="132"/>
      <c r="CT391" s="132"/>
      <c r="CU391" s="132"/>
      <c r="CV391" s="132"/>
      <c r="CW391" s="132"/>
      <c r="CX391" s="132"/>
      <c r="CY391" s="132"/>
      <c r="CZ391" s="132"/>
      <c r="DA391" s="132"/>
      <c r="DB391" s="132"/>
      <c r="DC391" s="132"/>
      <c r="DD391" s="132"/>
      <c r="DE391" s="132"/>
      <c r="DF391" s="132"/>
      <c r="DG391" s="132"/>
      <c r="DH391" s="132"/>
      <c r="DI391" s="132"/>
      <c r="DJ391" s="132"/>
      <c r="DK391" s="132"/>
      <c r="DL391" s="132"/>
      <c r="DM391" s="132"/>
      <c r="DN391" s="132"/>
      <c r="DO391" s="132"/>
      <c r="DP391" s="132"/>
      <c r="DQ391" s="132"/>
      <c r="DR391" s="132"/>
      <c r="DS391" s="132"/>
      <c r="DT391" s="132"/>
      <c r="DU391" s="132"/>
      <c r="DV391" s="132"/>
      <c r="DW391" s="132"/>
      <c r="DX391" s="132"/>
      <c r="DY391" s="132"/>
      <c r="DZ391" s="132"/>
      <c r="EA391" s="132"/>
      <c r="EB391" s="132"/>
      <c r="EC391" s="132"/>
      <c r="ED391" s="132"/>
      <c r="EE391" s="132"/>
      <c r="EF391" s="132"/>
      <c r="EG391" s="132"/>
      <c r="EH391" s="132"/>
      <c r="EI391" s="132"/>
      <c r="EJ391" s="132"/>
      <c r="EK391" s="132"/>
      <c r="EL391" s="132"/>
      <c r="EM391" s="132"/>
      <c r="EN391" s="132"/>
      <c r="EO391" s="132"/>
      <c r="EP391" s="132"/>
      <c r="EQ391" s="132"/>
      <c r="ER391" s="132"/>
      <c r="ES391" s="132"/>
      <c r="ET391" s="132"/>
      <c r="EU391" s="132"/>
      <c r="EV391" s="132"/>
      <c r="EW391" s="132"/>
      <c r="EX391" s="132"/>
      <c r="EY391" s="132"/>
      <c r="EZ391" s="132"/>
      <c r="FA391" s="132"/>
      <c r="FB391" s="132"/>
      <c r="FC391" s="132"/>
      <c r="FD391" s="132"/>
      <c r="FE391" s="132"/>
      <c r="FF391" s="132"/>
      <c r="FG391" s="132"/>
      <c r="FH391" s="132"/>
      <c r="FI391" s="132"/>
      <c r="FJ391" s="132"/>
      <c r="FK391" s="132"/>
      <c r="FL391" s="132"/>
      <c r="FM391" s="132"/>
      <c r="FN391" s="132"/>
      <c r="FO391" s="132"/>
      <c r="FP391" s="132"/>
      <c r="FQ391" s="132"/>
      <c r="FR391" s="132"/>
      <c r="FS391" s="132"/>
      <c r="FT391" s="132"/>
      <c r="FU391" s="132"/>
      <c r="FV391" s="132"/>
      <c r="FW391" s="132"/>
      <c r="FX391" s="132"/>
      <c r="FY391" s="132"/>
      <c r="FZ391" s="132"/>
      <c r="GA391" s="132"/>
      <c r="GB391" s="132"/>
      <c r="GC391" s="132"/>
      <c r="GD391" s="132"/>
      <c r="GE391" s="132"/>
      <c r="GF391" s="132"/>
      <c r="GG391" s="132"/>
      <c r="GH391" s="132"/>
      <c r="GI391" s="132"/>
      <c r="GJ391" s="132"/>
      <c r="GK391" s="132"/>
      <c r="GL391" s="132"/>
      <c r="GM391" s="132"/>
      <c r="GN391" s="132"/>
      <c r="GO391" s="132"/>
      <c r="GP391" s="132"/>
      <c r="GQ391" s="132"/>
      <c r="GR391" s="132"/>
      <c r="GS391" s="132"/>
      <c r="GT391" s="132"/>
      <c r="GU391" s="132"/>
      <c r="GV391" s="132"/>
      <c r="GW391" s="132"/>
      <c r="GX391" s="132"/>
      <c r="GY391" s="132"/>
      <c r="GZ391" s="132"/>
      <c r="HA391" s="132"/>
      <c r="HB391" s="132"/>
      <c r="HC391" s="132"/>
      <c r="HD391" s="132"/>
      <c r="HE391" s="132"/>
      <c r="HF391" s="132"/>
      <c r="HG391" s="132"/>
      <c r="HH391" s="132"/>
      <c r="HI391" s="132"/>
      <c r="HJ391" s="132"/>
      <c r="HK391" s="132"/>
      <c r="HL391" s="132"/>
    </row>
    <row r="392" spans="2:220" s="155" customFormat="1">
      <c r="B392" s="146"/>
      <c r="C392" s="146"/>
      <c r="D392" s="146"/>
      <c r="E392" s="146"/>
      <c r="F392" s="146"/>
      <c r="G392" s="146"/>
      <c r="H392" s="146"/>
      <c r="I392" s="147"/>
      <c r="J392" s="148"/>
      <c r="K392" s="148"/>
      <c r="L392" s="148"/>
      <c r="M392" s="148"/>
      <c r="N392" s="147"/>
      <c r="O392" s="149"/>
      <c r="P392" s="149"/>
      <c r="Q392" s="149"/>
      <c r="R392" s="149"/>
      <c r="S392" s="149"/>
      <c r="T392" s="149"/>
      <c r="U392" s="149"/>
      <c r="V392" s="149"/>
      <c r="W392" s="146"/>
      <c r="X392" s="149"/>
      <c r="Y392" s="149"/>
      <c r="Z392" s="149"/>
      <c r="AA392" s="149"/>
      <c r="AB392" s="147"/>
      <c r="AC392" s="150"/>
      <c r="AD392" s="151"/>
      <c r="AE392" s="150"/>
      <c r="AF392" s="150"/>
      <c r="AG392" s="151"/>
      <c r="AH392" s="150"/>
      <c r="AI392" s="150"/>
      <c r="AJ392" s="150"/>
      <c r="AK392" s="151"/>
      <c r="AL392" s="150"/>
      <c r="AM392" s="150"/>
      <c r="AN392" s="150"/>
      <c r="AO392" s="151"/>
      <c r="AP392" s="150"/>
      <c r="AQ392" s="150"/>
      <c r="AR392" s="150"/>
      <c r="AS392" s="151"/>
      <c r="AT392" s="150"/>
      <c r="AU392" s="150"/>
      <c r="AV392" s="150"/>
      <c r="AW392" s="150"/>
      <c r="AX392" s="150"/>
      <c r="AY392" s="150"/>
      <c r="AZ392" s="151"/>
      <c r="BA392" s="150"/>
      <c r="BB392" s="150"/>
      <c r="BC392" s="150"/>
      <c r="BD392" s="150"/>
      <c r="BE392" s="151"/>
      <c r="BF392" s="150"/>
      <c r="BG392" s="150"/>
      <c r="BH392" s="151"/>
      <c r="BI392" s="151"/>
      <c r="BJ392" s="150"/>
      <c r="BK392" s="150"/>
      <c r="BL392" s="148"/>
      <c r="BM392" s="150"/>
      <c r="BN392" s="151"/>
      <c r="BO392" s="150"/>
      <c r="BP392" s="150"/>
      <c r="BQ392" s="148"/>
      <c r="BR392" s="151"/>
      <c r="BS392" s="151"/>
      <c r="BT392" s="151"/>
      <c r="BU392" s="148"/>
      <c r="BV392" s="147"/>
      <c r="BW392" s="147"/>
      <c r="BX392" s="147"/>
      <c r="BY392" s="152"/>
      <c r="BZ392" s="156"/>
      <c r="CA392" s="147"/>
      <c r="CB392" s="153"/>
      <c r="CC392" s="132"/>
      <c r="CD392" s="147"/>
      <c r="CE392" s="147"/>
      <c r="CF392" s="154"/>
      <c r="CG392" s="132"/>
      <c r="CH392" s="132"/>
      <c r="CI392" s="132"/>
      <c r="CJ392" s="132"/>
      <c r="CK392" s="132"/>
      <c r="CL392" s="132"/>
      <c r="CM392" s="132"/>
      <c r="CN392" s="132"/>
      <c r="CO392" s="132"/>
      <c r="CP392" s="132"/>
      <c r="CQ392" s="132"/>
      <c r="CR392" s="132"/>
      <c r="CS392" s="132"/>
      <c r="CT392" s="132"/>
      <c r="CU392" s="132"/>
      <c r="CV392" s="132"/>
      <c r="CW392" s="132"/>
      <c r="CX392" s="132"/>
      <c r="CY392" s="132"/>
      <c r="CZ392" s="132"/>
      <c r="DA392" s="132"/>
      <c r="DB392" s="132"/>
      <c r="DC392" s="132"/>
      <c r="DD392" s="132"/>
      <c r="DE392" s="132"/>
      <c r="DF392" s="132"/>
      <c r="DG392" s="132"/>
      <c r="DH392" s="132"/>
      <c r="DI392" s="132"/>
      <c r="DJ392" s="132"/>
      <c r="DK392" s="132"/>
      <c r="DL392" s="132"/>
      <c r="DM392" s="132"/>
      <c r="DN392" s="132"/>
      <c r="DO392" s="132"/>
      <c r="DP392" s="132"/>
      <c r="DQ392" s="132"/>
      <c r="DR392" s="132"/>
      <c r="DS392" s="132"/>
      <c r="DT392" s="132"/>
      <c r="DU392" s="132"/>
      <c r="DV392" s="132"/>
      <c r="DW392" s="132"/>
      <c r="DX392" s="132"/>
      <c r="DY392" s="132"/>
      <c r="DZ392" s="132"/>
      <c r="EA392" s="132"/>
      <c r="EB392" s="132"/>
      <c r="EC392" s="132"/>
      <c r="ED392" s="132"/>
      <c r="EE392" s="132"/>
      <c r="EF392" s="132"/>
      <c r="EG392" s="132"/>
      <c r="EH392" s="132"/>
      <c r="EI392" s="132"/>
      <c r="EJ392" s="132"/>
      <c r="EK392" s="132"/>
      <c r="EL392" s="132"/>
      <c r="EM392" s="132"/>
      <c r="EN392" s="132"/>
      <c r="EO392" s="132"/>
      <c r="EP392" s="132"/>
      <c r="EQ392" s="132"/>
      <c r="ER392" s="132"/>
      <c r="ES392" s="132"/>
      <c r="ET392" s="132"/>
      <c r="EU392" s="132"/>
      <c r="EV392" s="132"/>
      <c r="EW392" s="132"/>
      <c r="EX392" s="132"/>
      <c r="EY392" s="132"/>
      <c r="EZ392" s="132"/>
      <c r="FA392" s="132"/>
      <c r="FB392" s="132"/>
      <c r="FC392" s="132"/>
      <c r="FD392" s="132"/>
      <c r="FE392" s="132"/>
      <c r="FF392" s="132"/>
      <c r="FG392" s="132"/>
      <c r="FH392" s="132"/>
      <c r="FI392" s="132"/>
      <c r="FJ392" s="132"/>
      <c r="FK392" s="132"/>
      <c r="FL392" s="132"/>
      <c r="FM392" s="132"/>
      <c r="FN392" s="132"/>
      <c r="FO392" s="132"/>
      <c r="FP392" s="132"/>
      <c r="FQ392" s="132"/>
      <c r="FR392" s="132"/>
      <c r="FS392" s="132"/>
      <c r="FT392" s="132"/>
      <c r="FU392" s="132"/>
      <c r="FV392" s="132"/>
      <c r="FW392" s="132"/>
      <c r="FX392" s="132"/>
      <c r="FY392" s="132"/>
      <c r="FZ392" s="132"/>
      <c r="GA392" s="132"/>
      <c r="GB392" s="132"/>
      <c r="GC392" s="132"/>
      <c r="GD392" s="132"/>
      <c r="GE392" s="132"/>
      <c r="GF392" s="132"/>
      <c r="GG392" s="132"/>
      <c r="GH392" s="132"/>
      <c r="GI392" s="132"/>
      <c r="GJ392" s="132"/>
      <c r="GK392" s="132"/>
      <c r="GL392" s="132"/>
      <c r="GM392" s="132"/>
      <c r="GN392" s="132"/>
      <c r="GO392" s="132"/>
      <c r="GP392" s="132"/>
      <c r="GQ392" s="132"/>
      <c r="GR392" s="132"/>
      <c r="GS392" s="132"/>
      <c r="GT392" s="132"/>
      <c r="GU392" s="132"/>
      <c r="GV392" s="132"/>
      <c r="GW392" s="132"/>
      <c r="GX392" s="132"/>
      <c r="GY392" s="132"/>
      <c r="GZ392" s="132"/>
      <c r="HA392" s="132"/>
      <c r="HB392" s="132"/>
      <c r="HC392" s="132"/>
      <c r="HD392" s="132"/>
      <c r="HE392" s="132"/>
      <c r="HF392" s="132"/>
      <c r="HG392" s="132"/>
      <c r="HH392" s="132"/>
      <c r="HI392" s="132"/>
      <c r="HJ392" s="132"/>
      <c r="HK392" s="132"/>
      <c r="HL392" s="132"/>
    </row>
    <row r="393" spans="2:220" s="155" customFormat="1">
      <c r="B393" s="146"/>
      <c r="C393" s="146"/>
      <c r="D393" s="146"/>
      <c r="E393" s="146"/>
      <c r="F393" s="146"/>
      <c r="G393" s="146"/>
      <c r="H393" s="146"/>
      <c r="I393" s="147"/>
      <c r="J393" s="148"/>
      <c r="K393" s="148"/>
      <c r="L393" s="148"/>
      <c r="M393" s="148"/>
      <c r="N393" s="147"/>
      <c r="O393" s="149"/>
      <c r="P393" s="149"/>
      <c r="Q393" s="149"/>
      <c r="R393" s="149"/>
      <c r="S393" s="149"/>
      <c r="T393" s="149"/>
      <c r="U393" s="149"/>
      <c r="V393" s="149"/>
      <c r="W393" s="146"/>
      <c r="X393" s="149"/>
      <c r="Y393" s="149"/>
      <c r="Z393" s="149"/>
      <c r="AA393" s="149"/>
      <c r="AB393" s="147"/>
      <c r="AC393" s="150"/>
      <c r="AD393" s="151"/>
      <c r="AE393" s="150"/>
      <c r="AF393" s="150"/>
      <c r="AG393" s="151"/>
      <c r="AH393" s="150"/>
      <c r="AI393" s="150"/>
      <c r="AJ393" s="150"/>
      <c r="AK393" s="151"/>
      <c r="AL393" s="150"/>
      <c r="AM393" s="150"/>
      <c r="AN393" s="150"/>
      <c r="AO393" s="151"/>
      <c r="AP393" s="150"/>
      <c r="AQ393" s="150"/>
      <c r="AR393" s="150"/>
      <c r="AS393" s="151"/>
      <c r="AT393" s="150"/>
      <c r="AU393" s="150"/>
      <c r="AV393" s="150"/>
      <c r="AW393" s="150"/>
      <c r="AX393" s="150"/>
      <c r="AY393" s="150"/>
      <c r="AZ393" s="151"/>
      <c r="BA393" s="150"/>
      <c r="BB393" s="150"/>
      <c r="BC393" s="150"/>
      <c r="BD393" s="150"/>
      <c r="BE393" s="151"/>
      <c r="BF393" s="150"/>
      <c r="BG393" s="150"/>
      <c r="BH393" s="151"/>
      <c r="BI393" s="151"/>
      <c r="BJ393" s="150"/>
      <c r="BK393" s="150"/>
      <c r="BL393" s="148"/>
      <c r="BM393" s="150"/>
      <c r="BN393" s="151"/>
      <c r="BO393" s="150"/>
      <c r="BP393" s="150"/>
      <c r="BQ393" s="148"/>
      <c r="BR393" s="151"/>
      <c r="BS393" s="151"/>
      <c r="BT393" s="151"/>
      <c r="BU393" s="148"/>
      <c r="BV393" s="147"/>
      <c r="BW393" s="147"/>
      <c r="BX393" s="147"/>
      <c r="BY393" s="152"/>
      <c r="BZ393" s="156"/>
      <c r="CA393" s="147"/>
      <c r="CB393" s="153"/>
      <c r="CC393" s="132"/>
      <c r="CD393" s="147"/>
      <c r="CE393" s="147"/>
      <c r="CF393" s="154"/>
      <c r="CG393" s="132"/>
      <c r="CH393" s="132"/>
      <c r="CI393" s="132"/>
      <c r="CJ393" s="132"/>
      <c r="CK393" s="132"/>
      <c r="CL393" s="132"/>
      <c r="CM393" s="132"/>
      <c r="CN393" s="132"/>
      <c r="CO393" s="132"/>
      <c r="CP393" s="132"/>
      <c r="CQ393" s="132"/>
      <c r="CR393" s="132"/>
      <c r="CS393" s="132"/>
      <c r="CT393" s="132"/>
      <c r="CU393" s="132"/>
      <c r="CV393" s="132"/>
      <c r="CW393" s="132"/>
      <c r="CX393" s="132"/>
      <c r="CY393" s="132"/>
      <c r="CZ393" s="132"/>
      <c r="DA393" s="132"/>
      <c r="DB393" s="132"/>
      <c r="DC393" s="132"/>
      <c r="DD393" s="132"/>
      <c r="DE393" s="132"/>
      <c r="DF393" s="132"/>
      <c r="DG393" s="132"/>
      <c r="DH393" s="132"/>
      <c r="DI393" s="132"/>
      <c r="DJ393" s="132"/>
      <c r="DK393" s="132"/>
      <c r="DL393" s="132"/>
      <c r="DM393" s="132"/>
      <c r="DN393" s="132"/>
      <c r="DO393" s="132"/>
      <c r="DP393" s="132"/>
      <c r="DQ393" s="132"/>
      <c r="DR393" s="132"/>
      <c r="DS393" s="132"/>
      <c r="DT393" s="132"/>
      <c r="DU393" s="132"/>
      <c r="DV393" s="132"/>
      <c r="DW393" s="132"/>
      <c r="DX393" s="132"/>
      <c r="DY393" s="132"/>
      <c r="DZ393" s="132"/>
      <c r="EA393" s="132"/>
      <c r="EB393" s="132"/>
      <c r="EC393" s="132"/>
      <c r="ED393" s="132"/>
      <c r="EE393" s="132"/>
      <c r="EF393" s="132"/>
      <c r="EG393" s="132"/>
      <c r="EH393" s="132"/>
      <c r="EI393" s="132"/>
      <c r="EJ393" s="132"/>
      <c r="EK393" s="132"/>
      <c r="EL393" s="132"/>
      <c r="EM393" s="132"/>
      <c r="EN393" s="132"/>
      <c r="EO393" s="132"/>
      <c r="EP393" s="132"/>
      <c r="EQ393" s="132"/>
      <c r="ER393" s="132"/>
      <c r="ES393" s="132"/>
      <c r="ET393" s="132"/>
      <c r="EU393" s="132"/>
      <c r="EV393" s="132"/>
      <c r="EW393" s="132"/>
      <c r="EX393" s="132"/>
      <c r="EY393" s="132"/>
      <c r="EZ393" s="132"/>
      <c r="FA393" s="132"/>
      <c r="FB393" s="132"/>
      <c r="FC393" s="132"/>
      <c r="FD393" s="132"/>
      <c r="FE393" s="132"/>
      <c r="FF393" s="132"/>
      <c r="FG393" s="132"/>
      <c r="FH393" s="132"/>
      <c r="FI393" s="132"/>
      <c r="FJ393" s="132"/>
      <c r="FK393" s="132"/>
      <c r="FL393" s="132"/>
      <c r="FM393" s="132"/>
      <c r="FN393" s="132"/>
      <c r="FO393" s="132"/>
      <c r="FP393" s="132"/>
      <c r="FQ393" s="132"/>
      <c r="FR393" s="132"/>
      <c r="FS393" s="132"/>
      <c r="FT393" s="132"/>
      <c r="FU393" s="132"/>
      <c r="FV393" s="132"/>
      <c r="FW393" s="132"/>
      <c r="FX393" s="132"/>
      <c r="FY393" s="132"/>
      <c r="FZ393" s="132"/>
      <c r="GA393" s="132"/>
      <c r="GB393" s="132"/>
      <c r="GC393" s="132"/>
      <c r="GD393" s="132"/>
      <c r="GE393" s="132"/>
      <c r="GF393" s="132"/>
      <c r="GG393" s="132"/>
      <c r="GH393" s="132"/>
      <c r="GI393" s="132"/>
      <c r="GJ393" s="132"/>
      <c r="GK393" s="132"/>
      <c r="GL393" s="132"/>
      <c r="GM393" s="132"/>
      <c r="GN393" s="132"/>
      <c r="GO393" s="132"/>
      <c r="GP393" s="132"/>
      <c r="GQ393" s="132"/>
      <c r="GR393" s="132"/>
      <c r="GS393" s="132"/>
      <c r="GT393" s="132"/>
      <c r="GU393" s="132"/>
      <c r="GV393" s="132"/>
      <c r="GW393" s="132"/>
      <c r="GX393" s="132"/>
      <c r="GY393" s="132"/>
      <c r="GZ393" s="132"/>
      <c r="HA393" s="132"/>
      <c r="HB393" s="132"/>
      <c r="HC393" s="132"/>
      <c r="HD393" s="132"/>
      <c r="HE393" s="132"/>
      <c r="HF393" s="132"/>
      <c r="HG393" s="132"/>
      <c r="HH393" s="132"/>
      <c r="HI393" s="132"/>
      <c r="HJ393" s="132"/>
      <c r="HK393" s="132"/>
      <c r="HL393" s="132"/>
    </row>
    <row r="394" spans="2:220" s="155" customFormat="1">
      <c r="B394" s="146"/>
      <c r="C394" s="146"/>
      <c r="D394" s="146"/>
      <c r="E394" s="146"/>
      <c r="F394" s="146"/>
      <c r="G394" s="146"/>
      <c r="H394" s="146"/>
      <c r="I394" s="147"/>
      <c r="J394" s="148"/>
      <c r="K394" s="148"/>
      <c r="L394" s="148"/>
      <c r="M394" s="148"/>
      <c r="N394" s="147"/>
      <c r="O394" s="149"/>
      <c r="P394" s="149"/>
      <c r="Q394" s="149"/>
      <c r="R394" s="149"/>
      <c r="S394" s="149"/>
      <c r="T394" s="149"/>
      <c r="U394" s="149"/>
      <c r="V394" s="149"/>
      <c r="W394" s="146"/>
      <c r="X394" s="149"/>
      <c r="Y394" s="149"/>
      <c r="Z394" s="149"/>
      <c r="AA394" s="149"/>
      <c r="AB394" s="147"/>
      <c r="AC394" s="150"/>
      <c r="AD394" s="151"/>
      <c r="AE394" s="150"/>
      <c r="AF394" s="150"/>
      <c r="AG394" s="151"/>
      <c r="AH394" s="150"/>
      <c r="AI394" s="150"/>
      <c r="AJ394" s="150"/>
      <c r="AK394" s="151"/>
      <c r="AL394" s="150"/>
      <c r="AM394" s="150"/>
      <c r="AN394" s="150"/>
      <c r="AO394" s="151"/>
      <c r="AP394" s="150"/>
      <c r="AQ394" s="150"/>
      <c r="AR394" s="150"/>
      <c r="AS394" s="151"/>
      <c r="AT394" s="150"/>
      <c r="AU394" s="150"/>
      <c r="AV394" s="150"/>
      <c r="AW394" s="150"/>
      <c r="AX394" s="150"/>
      <c r="AY394" s="150"/>
      <c r="AZ394" s="151"/>
      <c r="BA394" s="150"/>
      <c r="BB394" s="150"/>
      <c r="BC394" s="150"/>
      <c r="BD394" s="150"/>
      <c r="BE394" s="151"/>
      <c r="BF394" s="150"/>
      <c r="BG394" s="150"/>
      <c r="BH394" s="151"/>
      <c r="BI394" s="151"/>
      <c r="BJ394" s="150"/>
      <c r="BK394" s="150"/>
      <c r="BL394" s="148"/>
      <c r="BM394" s="150"/>
      <c r="BN394" s="151"/>
      <c r="BO394" s="150"/>
      <c r="BP394" s="150"/>
      <c r="BQ394" s="148"/>
      <c r="BR394" s="151"/>
      <c r="BS394" s="151"/>
      <c r="BT394" s="151"/>
      <c r="BU394" s="148"/>
      <c r="BV394" s="147"/>
      <c r="BW394" s="147"/>
      <c r="BX394" s="147"/>
      <c r="BY394" s="152"/>
      <c r="BZ394" s="156"/>
      <c r="CA394" s="147"/>
      <c r="CB394" s="153"/>
      <c r="CC394" s="132"/>
      <c r="CD394" s="147"/>
      <c r="CE394" s="147"/>
      <c r="CF394" s="154"/>
      <c r="CG394" s="132"/>
      <c r="CH394" s="132"/>
      <c r="CI394" s="132"/>
      <c r="CJ394" s="132"/>
      <c r="CK394" s="132"/>
      <c r="CL394" s="132"/>
      <c r="CM394" s="132"/>
      <c r="CN394" s="132"/>
      <c r="CO394" s="132"/>
      <c r="CP394" s="132"/>
      <c r="CQ394" s="132"/>
      <c r="CR394" s="132"/>
      <c r="CS394" s="132"/>
      <c r="CT394" s="132"/>
      <c r="CU394" s="132"/>
      <c r="CV394" s="132"/>
      <c r="CW394" s="132"/>
      <c r="CX394" s="132"/>
      <c r="CY394" s="132"/>
      <c r="CZ394" s="132"/>
      <c r="DA394" s="132"/>
      <c r="DB394" s="132"/>
      <c r="DC394" s="132"/>
      <c r="DD394" s="132"/>
      <c r="DE394" s="132"/>
      <c r="DF394" s="132"/>
      <c r="DG394" s="132"/>
      <c r="DH394" s="132"/>
      <c r="DI394" s="132"/>
      <c r="DJ394" s="132"/>
      <c r="DK394" s="132"/>
      <c r="DL394" s="132"/>
      <c r="DM394" s="132"/>
      <c r="DN394" s="132"/>
      <c r="DO394" s="132"/>
      <c r="DP394" s="132"/>
      <c r="DQ394" s="132"/>
      <c r="DR394" s="132"/>
      <c r="DS394" s="132"/>
      <c r="DT394" s="132"/>
      <c r="DU394" s="132"/>
      <c r="DV394" s="132"/>
      <c r="DW394" s="132"/>
      <c r="DX394" s="132"/>
      <c r="DY394" s="132"/>
      <c r="DZ394" s="132"/>
      <c r="EA394" s="132"/>
      <c r="EB394" s="132"/>
      <c r="EC394" s="132"/>
      <c r="ED394" s="132"/>
      <c r="EE394" s="132"/>
      <c r="EF394" s="132"/>
      <c r="EG394" s="132"/>
      <c r="EH394" s="132"/>
      <c r="EI394" s="132"/>
      <c r="EJ394" s="132"/>
      <c r="EK394" s="132"/>
      <c r="EL394" s="132"/>
      <c r="EM394" s="132"/>
      <c r="EN394" s="132"/>
      <c r="EO394" s="132"/>
      <c r="EP394" s="132"/>
      <c r="EQ394" s="132"/>
      <c r="ER394" s="132"/>
      <c r="ES394" s="132"/>
      <c r="ET394" s="132"/>
      <c r="EU394" s="132"/>
      <c r="EV394" s="132"/>
      <c r="EW394" s="132"/>
      <c r="EX394" s="132"/>
      <c r="EY394" s="132"/>
      <c r="EZ394" s="132"/>
      <c r="FA394" s="132"/>
      <c r="FB394" s="132"/>
      <c r="FC394" s="132"/>
      <c r="FD394" s="132"/>
      <c r="FE394" s="132"/>
      <c r="FF394" s="132"/>
      <c r="FG394" s="132"/>
      <c r="FH394" s="132"/>
      <c r="FI394" s="132"/>
      <c r="FJ394" s="132"/>
      <c r="FK394" s="132"/>
      <c r="FL394" s="132"/>
      <c r="FM394" s="132"/>
      <c r="FN394" s="132"/>
      <c r="FO394" s="132"/>
      <c r="FP394" s="132"/>
      <c r="FQ394" s="132"/>
      <c r="FR394" s="132"/>
      <c r="FS394" s="132"/>
      <c r="FT394" s="132"/>
      <c r="FU394" s="132"/>
      <c r="FV394" s="132"/>
      <c r="FW394" s="132"/>
      <c r="FX394" s="132"/>
      <c r="FY394" s="132"/>
      <c r="FZ394" s="132"/>
      <c r="GA394" s="132"/>
      <c r="GB394" s="132"/>
      <c r="GC394" s="132"/>
      <c r="GD394" s="132"/>
      <c r="GE394" s="132"/>
      <c r="GF394" s="132"/>
      <c r="GG394" s="132"/>
      <c r="GH394" s="132"/>
      <c r="GI394" s="132"/>
      <c r="GJ394" s="132"/>
      <c r="GK394" s="132"/>
      <c r="GL394" s="132"/>
      <c r="GM394" s="132"/>
      <c r="GN394" s="132"/>
      <c r="GO394" s="132"/>
      <c r="GP394" s="132"/>
      <c r="GQ394" s="132"/>
      <c r="GR394" s="132"/>
      <c r="GS394" s="132"/>
      <c r="GT394" s="132"/>
      <c r="GU394" s="132"/>
      <c r="GV394" s="132"/>
      <c r="GW394" s="132"/>
      <c r="GX394" s="132"/>
      <c r="GY394" s="132"/>
      <c r="GZ394" s="132"/>
      <c r="HA394" s="132"/>
      <c r="HB394" s="132"/>
      <c r="HC394" s="132"/>
      <c r="HD394" s="132"/>
      <c r="HE394" s="132"/>
      <c r="HF394" s="132"/>
      <c r="HG394" s="132"/>
      <c r="HH394" s="132"/>
      <c r="HI394" s="132"/>
      <c r="HJ394" s="132"/>
      <c r="HK394" s="132"/>
      <c r="HL394" s="132"/>
    </row>
    <row r="395" spans="2:220" s="138" customFormat="1" ht="17.45" customHeight="1">
      <c r="B395" s="146"/>
      <c r="C395" s="146"/>
      <c r="D395" s="146"/>
      <c r="E395" s="146"/>
      <c r="F395" s="146"/>
      <c r="G395" s="146"/>
      <c r="H395" s="146"/>
      <c r="I395" s="147"/>
      <c r="J395" s="148"/>
      <c r="K395" s="148"/>
      <c r="L395" s="148"/>
      <c r="M395" s="148"/>
      <c r="N395" s="147"/>
      <c r="O395" s="149"/>
      <c r="P395" s="149"/>
      <c r="Q395" s="149"/>
      <c r="R395" s="149"/>
      <c r="S395" s="149"/>
      <c r="T395" s="149"/>
      <c r="U395" s="149"/>
      <c r="V395" s="149"/>
      <c r="W395" s="146"/>
      <c r="X395" s="149"/>
      <c r="Y395" s="149"/>
      <c r="Z395" s="149"/>
      <c r="AA395" s="149"/>
      <c r="AB395" s="147"/>
      <c r="AC395" s="150"/>
      <c r="AD395" s="151"/>
      <c r="AE395" s="150"/>
      <c r="AF395" s="150"/>
      <c r="AG395" s="150"/>
      <c r="AH395" s="150"/>
      <c r="AI395" s="150"/>
      <c r="AJ395" s="150"/>
      <c r="AK395" s="150"/>
      <c r="AL395" s="150"/>
      <c r="AM395" s="150"/>
      <c r="AN395" s="150"/>
      <c r="AO395" s="151"/>
      <c r="AP395" s="150"/>
      <c r="AQ395" s="150"/>
      <c r="AR395" s="150"/>
      <c r="AS395" s="151"/>
      <c r="AT395" s="150"/>
      <c r="AU395" s="150"/>
      <c r="AV395" s="150"/>
      <c r="AW395" s="150"/>
      <c r="AX395" s="150"/>
      <c r="AY395" s="150"/>
      <c r="AZ395" s="151"/>
      <c r="BA395" s="150"/>
      <c r="BB395" s="150"/>
      <c r="BC395" s="150"/>
      <c r="BD395" s="150"/>
      <c r="BE395" s="151"/>
      <c r="BF395" s="150"/>
      <c r="BG395" s="150"/>
      <c r="BH395" s="151"/>
      <c r="BI395" s="151"/>
      <c r="BJ395" s="150"/>
      <c r="BK395" s="150"/>
      <c r="BL395" s="148"/>
      <c r="BM395" s="150"/>
      <c r="BN395" s="151"/>
      <c r="BO395" s="150"/>
      <c r="BP395" s="150"/>
      <c r="BQ395" s="148"/>
      <c r="BR395" s="151"/>
      <c r="BS395" s="151"/>
      <c r="BT395" s="151"/>
      <c r="BU395" s="148"/>
      <c r="BV395" s="147"/>
      <c r="BW395" s="147"/>
      <c r="BX395" s="147"/>
      <c r="BY395" s="152"/>
      <c r="BZ395" s="156"/>
      <c r="CA395" s="147"/>
      <c r="CB395" s="153"/>
      <c r="CC395" s="147"/>
      <c r="CD395" s="147"/>
      <c r="CE395" s="147"/>
      <c r="CF395" s="154"/>
      <c r="CG395" s="147"/>
      <c r="CH395" s="147"/>
      <c r="CI395" s="147"/>
      <c r="CJ395" s="147"/>
      <c r="CK395" s="147"/>
      <c r="CL395" s="147"/>
      <c r="CM395" s="147"/>
      <c r="CN395" s="147"/>
      <c r="CO395" s="147"/>
      <c r="CP395" s="147"/>
      <c r="CQ395" s="147"/>
      <c r="CR395" s="147"/>
      <c r="CS395" s="147"/>
      <c r="CT395" s="147"/>
      <c r="CU395" s="147"/>
      <c r="CV395" s="147"/>
      <c r="CW395" s="147"/>
      <c r="CX395" s="147"/>
      <c r="CY395" s="147"/>
      <c r="CZ395" s="147"/>
      <c r="DA395" s="147"/>
      <c r="DB395" s="147"/>
      <c r="DC395" s="147"/>
      <c r="DD395" s="147"/>
      <c r="DE395" s="147"/>
      <c r="DF395" s="147"/>
      <c r="DG395" s="147"/>
      <c r="DH395" s="147"/>
      <c r="DI395" s="147"/>
      <c r="DJ395" s="147"/>
      <c r="DK395" s="147"/>
      <c r="DL395" s="147"/>
      <c r="DM395" s="147"/>
      <c r="DN395" s="147"/>
      <c r="DO395" s="147"/>
      <c r="DP395" s="147"/>
      <c r="DQ395" s="147"/>
      <c r="DR395" s="147"/>
      <c r="DS395" s="147"/>
      <c r="DT395" s="147"/>
      <c r="DU395" s="147"/>
      <c r="DV395" s="147"/>
      <c r="DW395" s="147"/>
      <c r="DX395" s="147"/>
      <c r="DY395" s="147"/>
      <c r="DZ395" s="147"/>
      <c r="EA395" s="147"/>
      <c r="EB395" s="147"/>
      <c r="EC395" s="147"/>
      <c r="ED395" s="147"/>
      <c r="EE395" s="147"/>
      <c r="EF395" s="147"/>
      <c r="EG395" s="147"/>
      <c r="EH395" s="147"/>
      <c r="EI395" s="147"/>
      <c r="EJ395" s="147"/>
      <c r="EK395" s="147"/>
      <c r="EL395" s="147"/>
      <c r="EM395" s="147"/>
      <c r="EN395" s="147"/>
      <c r="EO395" s="147"/>
      <c r="EP395" s="147"/>
      <c r="EQ395" s="147"/>
      <c r="ER395" s="147"/>
      <c r="ES395" s="147"/>
      <c r="ET395" s="147"/>
      <c r="EU395" s="147"/>
      <c r="EV395" s="147"/>
      <c r="EW395" s="147"/>
      <c r="EX395" s="147"/>
      <c r="EY395" s="147"/>
      <c r="EZ395" s="147"/>
      <c r="FA395" s="147"/>
      <c r="FB395" s="147"/>
      <c r="FC395" s="147"/>
      <c r="FD395" s="147"/>
      <c r="FE395" s="147"/>
      <c r="FF395" s="147"/>
      <c r="FG395" s="147"/>
      <c r="FH395" s="147"/>
      <c r="FI395" s="147"/>
      <c r="FJ395" s="147"/>
      <c r="FK395" s="147"/>
      <c r="FL395" s="147"/>
      <c r="FM395" s="147"/>
      <c r="FN395" s="147"/>
      <c r="FO395" s="147"/>
      <c r="FP395" s="147"/>
      <c r="FQ395" s="147"/>
      <c r="FR395" s="147"/>
      <c r="FS395" s="147"/>
      <c r="FT395" s="147"/>
      <c r="FU395" s="147"/>
      <c r="FV395" s="147"/>
      <c r="FW395" s="147"/>
      <c r="FX395" s="147"/>
      <c r="FY395" s="147"/>
      <c r="FZ395" s="147"/>
      <c r="GA395" s="147"/>
      <c r="GB395" s="147"/>
      <c r="GC395" s="147"/>
      <c r="GD395" s="147"/>
      <c r="GE395" s="147"/>
      <c r="GF395" s="147"/>
      <c r="GG395" s="147"/>
      <c r="GH395" s="147"/>
      <c r="GI395" s="147"/>
      <c r="GJ395" s="147"/>
      <c r="GK395" s="147"/>
      <c r="GL395" s="147"/>
      <c r="GM395" s="147"/>
      <c r="GN395" s="147"/>
      <c r="GO395" s="147"/>
      <c r="GP395" s="147"/>
      <c r="GQ395" s="147"/>
      <c r="GR395" s="147"/>
      <c r="GS395" s="147"/>
      <c r="GT395" s="147"/>
      <c r="GU395" s="147"/>
      <c r="GV395" s="147"/>
      <c r="GW395" s="147"/>
      <c r="GX395" s="147"/>
      <c r="GY395" s="147"/>
      <c r="GZ395" s="147"/>
      <c r="HA395" s="147"/>
      <c r="HB395" s="147"/>
      <c r="HC395" s="147"/>
      <c r="HD395" s="147"/>
      <c r="HE395" s="147"/>
      <c r="HF395" s="147"/>
      <c r="HG395" s="147"/>
      <c r="HH395" s="147"/>
      <c r="HI395" s="147"/>
      <c r="HJ395" s="147"/>
      <c r="HK395" s="147"/>
      <c r="HL395" s="147"/>
    </row>
    <row r="396" spans="2:220">
      <c r="J396" s="148"/>
      <c r="K396" s="148"/>
      <c r="L396" s="148"/>
      <c r="M396" s="148"/>
      <c r="O396" s="149"/>
      <c r="P396" s="149"/>
      <c r="Q396" s="149"/>
      <c r="R396" s="149"/>
      <c r="S396" s="149"/>
      <c r="T396" s="149"/>
      <c r="U396" s="149"/>
      <c r="V396" s="149"/>
      <c r="X396" s="149"/>
      <c r="Y396" s="149"/>
      <c r="Z396" s="149"/>
      <c r="AA396" s="149"/>
      <c r="AC396" s="150"/>
      <c r="AE396" s="150"/>
      <c r="AF396" s="150"/>
      <c r="AH396" s="150"/>
      <c r="AI396" s="150"/>
      <c r="AJ396" s="150"/>
      <c r="AL396" s="150"/>
      <c r="AM396" s="150"/>
      <c r="AN396" s="150"/>
      <c r="AP396" s="150"/>
      <c r="AQ396" s="150"/>
      <c r="AR396" s="150"/>
      <c r="AT396" s="150"/>
      <c r="AU396" s="150"/>
      <c r="AV396" s="150"/>
      <c r="AW396" s="150"/>
      <c r="AX396" s="150"/>
      <c r="AY396" s="150"/>
      <c r="BA396" s="150"/>
      <c r="BB396" s="150"/>
      <c r="BC396" s="150"/>
      <c r="BD396" s="150"/>
      <c r="BF396" s="150"/>
      <c r="BG396" s="150"/>
      <c r="BJ396" s="150"/>
      <c r="BK396" s="150"/>
      <c r="BL396" s="148"/>
      <c r="BM396" s="150"/>
      <c r="BO396" s="150"/>
      <c r="BP396" s="150"/>
      <c r="BQ396" s="148"/>
      <c r="BU396" s="148"/>
      <c r="BY396" s="152"/>
      <c r="BZ396" s="156"/>
      <c r="CC396" s="132"/>
      <c r="CF396" s="154"/>
    </row>
    <row r="397" spans="2:220">
      <c r="J397" s="148"/>
      <c r="K397" s="148"/>
      <c r="L397" s="148"/>
      <c r="M397" s="148"/>
      <c r="O397" s="149"/>
      <c r="P397" s="149"/>
      <c r="Q397" s="149"/>
      <c r="R397" s="149"/>
      <c r="S397" s="149"/>
      <c r="T397" s="149"/>
      <c r="U397" s="149"/>
      <c r="V397" s="149"/>
      <c r="X397" s="149"/>
      <c r="Y397" s="149"/>
      <c r="Z397" s="149"/>
      <c r="AA397" s="149"/>
      <c r="AC397" s="150"/>
      <c r="AE397" s="150"/>
      <c r="AF397" s="150"/>
      <c r="AH397" s="150"/>
      <c r="AI397" s="150"/>
      <c r="AJ397" s="150"/>
      <c r="AL397" s="150"/>
      <c r="AM397" s="150"/>
      <c r="AN397" s="150"/>
      <c r="AP397" s="150"/>
      <c r="AQ397" s="150"/>
      <c r="AR397" s="150"/>
      <c r="AT397" s="150"/>
      <c r="AU397" s="150"/>
      <c r="AV397" s="150"/>
      <c r="AW397" s="150"/>
      <c r="AX397" s="150"/>
      <c r="AY397" s="150"/>
      <c r="BA397" s="150"/>
      <c r="BB397" s="150"/>
      <c r="BC397" s="150"/>
      <c r="BD397" s="150"/>
      <c r="BF397" s="150"/>
      <c r="BG397" s="150"/>
      <c r="BJ397" s="150"/>
      <c r="BK397" s="150"/>
      <c r="BL397" s="148"/>
      <c r="BM397" s="150"/>
      <c r="BO397" s="150"/>
      <c r="BP397" s="150"/>
      <c r="BQ397" s="148"/>
      <c r="BU397" s="148"/>
      <c r="BY397" s="152"/>
      <c r="BZ397" s="156"/>
      <c r="CC397" s="132"/>
      <c r="CF397" s="154"/>
    </row>
    <row r="398" spans="2:220">
      <c r="J398" s="148"/>
      <c r="K398" s="148"/>
      <c r="L398" s="148"/>
      <c r="M398" s="148"/>
      <c r="O398" s="149"/>
      <c r="P398" s="149"/>
      <c r="Q398" s="149"/>
      <c r="R398" s="149"/>
      <c r="S398" s="149"/>
      <c r="T398" s="149"/>
      <c r="U398" s="149"/>
      <c r="V398" s="149"/>
      <c r="X398" s="149"/>
      <c r="Y398" s="149"/>
      <c r="Z398" s="149"/>
      <c r="AA398" s="149"/>
      <c r="AC398" s="150"/>
      <c r="AE398" s="150"/>
      <c r="AF398" s="150"/>
      <c r="AH398" s="150"/>
      <c r="AI398" s="150"/>
      <c r="AJ398" s="150"/>
      <c r="AL398" s="150"/>
      <c r="AM398" s="150"/>
      <c r="AN398" s="150"/>
      <c r="AP398" s="150"/>
      <c r="AQ398" s="150"/>
      <c r="AR398" s="150"/>
      <c r="AT398" s="150"/>
      <c r="AU398" s="150"/>
      <c r="AV398" s="150"/>
      <c r="AW398" s="150"/>
      <c r="AX398" s="150"/>
      <c r="AY398" s="150"/>
      <c r="BA398" s="150"/>
      <c r="BB398" s="150"/>
      <c r="BC398" s="150"/>
      <c r="BD398" s="150"/>
      <c r="BF398" s="150"/>
      <c r="BG398" s="150"/>
      <c r="BJ398" s="150"/>
      <c r="BK398" s="150"/>
      <c r="BL398" s="148"/>
      <c r="BM398" s="150"/>
      <c r="BO398" s="150"/>
      <c r="BP398" s="150"/>
      <c r="BQ398" s="148"/>
      <c r="BU398" s="148"/>
      <c r="BY398" s="152"/>
      <c r="BZ398" s="156"/>
      <c r="CC398" s="132"/>
      <c r="CF398" s="154"/>
    </row>
    <row r="399" spans="2:220">
      <c r="J399" s="148"/>
      <c r="K399" s="148"/>
      <c r="L399" s="148"/>
      <c r="M399" s="148"/>
      <c r="O399" s="149"/>
      <c r="P399" s="149"/>
      <c r="Q399" s="149"/>
      <c r="R399" s="149"/>
      <c r="S399" s="149"/>
      <c r="T399" s="149"/>
      <c r="U399" s="149"/>
      <c r="V399" s="149"/>
      <c r="X399" s="149"/>
      <c r="Y399" s="149"/>
      <c r="Z399" s="149"/>
      <c r="AA399" s="149"/>
      <c r="AC399" s="150"/>
      <c r="AE399" s="150"/>
      <c r="AF399" s="150"/>
      <c r="AH399" s="150"/>
      <c r="AI399" s="150"/>
      <c r="AJ399" s="150"/>
      <c r="AL399" s="150"/>
      <c r="AM399" s="150"/>
      <c r="AN399" s="150"/>
      <c r="AP399" s="150"/>
      <c r="AQ399" s="150"/>
      <c r="AR399" s="150"/>
      <c r="AT399" s="150"/>
      <c r="AU399" s="150"/>
      <c r="AV399" s="150"/>
      <c r="AW399" s="150"/>
      <c r="AX399" s="150"/>
      <c r="AY399" s="150"/>
      <c r="BA399" s="150"/>
      <c r="BB399" s="150"/>
      <c r="BC399" s="150"/>
      <c r="BD399" s="150"/>
      <c r="BF399" s="150"/>
      <c r="BG399" s="150"/>
      <c r="BJ399" s="150"/>
      <c r="BK399" s="150"/>
      <c r="BL399" s="148"/>
      <c r="BM399" s="150"/>
      <c r="BO399" s="150"/>
      <c r="BP399" s="150"/>
      <c r="BQ399" s="148"/>
      <c r="BU399" s="148"/>
      <c r="BY399" s="152"/>
      <c r="BZ399" s="156"/>
      <c r="CC399" s="132"/>
      <c r="CF399" s="154"/>
    </row>
    <row r="400" spans="2:220">
      <c r="J400" s="148"/>
      <c r="K400" s="148"/>
      <c r="L400" s="148"/>
      <c r="M400" s="148"/>
      <c r="O400" s="149"/>
      <c r="P400" s="149"/>
      <c r="Q400" s="149"/>
      <c r="R400" s="149"/>
      <c r="S400" s="149"/>
      <c r="T400" s="149"/>
      <c r="U400" s="149"/>
      <c r="V400" s="149"/>
      <c r="X400" s="149"/>
      <c r="Y400" s="149"/>
      <c r="Z400" s="149"/>
      <c r="AA400" s="149"/>
      <c r="AC400" s="150"/>
      <c r="AE400" s="150"/>
      <c r="AF400" s="150"/>
      <c r="AH400" s="150"/>
      <c r="AI400" s="150"/>
      <c r="AJ400" s="150"/>
      <c r="AL400" s="150"/>
      <c r="AM400" s="150"/>
      <c r="AN400" s="150"/>
      <c r="AP400" s="150"/>
      <c r="AQ400" s="150"/>
      <c r="AR400" s="150"/>
      <c r="AT400" s="150"/>
      <c r="AU400" s="150"/>
      <c r="AV400" s="150"/>
      <c r="AW400" s="150"/>
      <c r="AX400" s="150"/>
      <c r="AY400" s="150"/>
      <c r="BA400" s="150"/>
      <c r="BB400" s="150"/>
      <c r="BC400" s="150"/>
      <c r="BD400" s="150"/>
      <c r="BF400" s="150"/>
      <c r="BG400" s="150"/>
      <c r="BJ400" s="150"/>
      <c r="BK400" s="150"/>
      <c r="BL400" s="148"/>
      <c r="BM400" s="150"/>
      <c r="BO400" s="150"/>
      <c r="BP400" s="150"/>
      <c r="BQ400" s="148"/>
      <c r="BU400" s="148"/>
      <c r="BY400" s="152"/>
      <c r="BZ400" s="156"/>
      <c r="CC400" s="132"/>
      <c r="CF400" s="154"/>
    </row>
    <row r="401" spans="2:220" s="138" customFormat="1" ht="17.45" customHeight="1">
      <c r="B401" s="146"/>
      <c r="C401" s="146"/>
      <c r="D401" s="146"/>
      <c r="E401" s="146"/>
      <c r="F401" s="146"/>
      <c r="G401" s="146"/>
      <c r="H401" s="146"/>
      <c r="I401" s="147"/>
      <c r="J401" s="148"/>
      <c r="K401" s="148"/>
      <c r="L401" s="148"/>
      <c r="M401" s="148"/>
      <c r="N401" s="147"/>
      <c r="O401" s="149"/>
      <c r="P401" s="149"/>
      <c r="Q401" s="149"/>
      <c r="R401" s="149"/>
      <c r="S401" s="149"/>
      <c r="T401" s="149"/>
      <c r="U401" s="149"/>
      <c r="V401" s="149"/>
      <c r="W401" s="146"/>
      <c r="X401" s="149"/>
      <c r="Y401" s="149"/>
      <c r="Z401" s="149"/>
      <c r="AA401" s="149"/>
      <c r="AB401" s="147"/>
      <c r="AC401" s="150"/>
      <c r="AD401" s="151"/>
      <c r="AE401" s="150"/>
      <c r="AF401" s="150"/>
      <c r="AG401" s="150"/>
      <c r="AH401" s="150"/>
      <c r="AI401" s="150"/>
      <c r="AJ401" s="150"/>
      <c r="AK401" s="150"/>
      <c r="AL401" s="150"/>
      <c r="AM401" s="150"/>
      <c r="AN401" s="150"/>
      <c r="AO401" s="151"/>
      <c r="AP401" s="150"/>
      <c r="AQ401" s="150"/>
      <c r="AR401" s="150"/>
      <c r="AS401" s="151"/>
      <c r="AT401" s="150"/>
      <c r="AU401" s="150"/>
      <c r="AV401" s="150"/>
      <c r="AW401" s="150"/>
      <c r="AX401" s="150"/>
      <c r="AY401" s="150"/>
      <c r="AZ401" s="151"/>
      <c r="BA401" s="150"/>
      <c r="BB401" s="150"/>
      <c r="BC401" s="150"/>
      <c r="BD401" s="150"/>
      <c r="BE401" s="151"/>
      <c r="BF401" s="150"/>
      <c r="BG401" s="150"/>
      <c r="BH401" s="151"/>
      <c r="BI401" s="151"/>
      <c r="BJ401" s="150"/>
      <c r="BK401" s="150"/>
      <c r="BL401" s="148"/>
      <c r="BM401" s="150"/>
      <c r="BN401" s="151"/>
      <c r="BO401" s="150"/>
      <c r="BP401" s="150"/>
      <c r="BQ401" s="148"/>
      <c r="BR401" s="151"/>
      <c r="BS401" s="151"/>
      <c r="BT401" s="151"/>
      <c r="BU401" s="148"/>
      <c r="BV401" s="147"/>
      <c r="BW401" s="147"/>
      <c r="BX401" s="147"/>
      <c r="BY401" s="152"/>
      <c r="BZ401" s="156"/>
      <c r="CA401" s="147"/>
      <c r="CB401" s="153"/>
      <c r="CC401" s="147"/>
      <c r="CD401" s="147"/>
      <c r="CE401" s="147"/>
      <c r="CF401" s="154"/>
      <c r="CG401" s="147"/>
      <c r="CH401" s="147"/>
      <c r="CI401" s="147"/>
      <c r="CJ401" s="147"/>
      <c r="CK401" s="147"/>
      <c r="CL401" s="147"/>
      <c r="CM401" s="147"/>
      <c r="CN401" s="147"/>
      <c r="CO401" s="147"/>
      <c r="CP401" s="147"/>
      <c r="CQ401" s="147"/>
      <c r="CR401" s="147"/>
      <c r="CS401" s="147"/>
      <c r="CT401" s="147"/>
      <c r="CU401" s="147"/>
      <c r="CV401" s="147"/>
      <c r="CW401" s="147"/>
      <c r="CX401" s="147"/>
      <c r="CY401" s="147"/>
      <c r="CZ401" s="147"/>
      <c r="DA401" s="147"/>
      <c r="DB401" s="147"/>
      <c r="DC401" s="147"/>
      <c r="DD401" s="147"/>
      <c r="DE401" s="147"/>
      <c r="DF401" s="147"/>
      <c r="DG401" s="147"/>
      <c r="DH401" s="147"/>
      <c r="DI401" s="147"/>
      <c r="DJ401" s="147"/>
      <c r="DK401" s="147"/>
      <c r="DL401" s="147"/>
      <c r="DM401" s="147"/>
      <c r="DN401" s="147"/>
      <c r="DO401" s="147"/>
      <c r="DP401" s="147"/>
      <c r="DQ401" s="147"/>
      <c r="DR401" s="147"/>
      <c r="DS401" s="147"/>
      <c r="DT401" s="147"/>
      <c r="DU401" s="147"/>
      <c r="DV401" s="147"/>
      <c r="DW401" s="147"/>
      <c r="DX401" s="147"/>
      <c r="DY401" s="147"/>
      <c r="DZ401" s="147"/>
      <c r="EA401" s="147"/>
      <c r="EB401" s="147"/>
      <c r="EC401" s="147"/>
      <c r="ED401" s="147"/>
      <c r="EE401" s="147"/>
      <c r="EF401" s="147"/>
      <c r="EG401" s="147"/>
      <c r="EH401" s="147"/>
      <c r="EI401" s="147"/>
      <c r="EJ401" s="147"/>
      <c r="EK401" s="147"/>
      <c r="EL401" s="147"/>
      <c r="EM401" s="147"/>
      <c r="EN401" s="147"/>
      <c r="EO401" s="147"/>
      <c r="EP401" s="147"/>
      <c r="EQ401" s="147"/>
      <c r="ER401" s="147"/>
      <c r="ES401" s="147"/>
      <c r="ET401" s="147"/>
      <c r="EU401" s="147"/>
      <c r="EV401" s="147"/>
      <c r="EW401" s="147"/>
      <c r="EX401" s="147"/>
      <c r="EY401" s="147"/>
      <c r="EZ401" s="147"/>
      <c r="FA401" s="147"/>
      <c r="FB401" s="147"/>
      <c r="FC401" s="147"/>
      <c r="FD401" s="147"/>
      <c r="FE401" s="147"/>
      <c r="FF401" s="147"/>
      <c r="FG401" s="147"/>
      <c r="FH401" s="147"/>
      <c r="FI401" s="147"/>
      <c r="FJ401" s="147"/>
      <c r="FK401" s="147"/>
      <c r="FL401" s="147"/>
      <c r="FM401" s="147"/>
      <c r="FN401" s="147"/>
      <c r="FO401" s="147"/>
      <c r="FP401" s="147"/>
      <c r="FQ401" s="147"/>
      <c r="FR401" s="147"/>
      <c r="FS401" s="147"/>
      <c r="FT401" s="147"/>
      <c r="FU401" s="147"/>
      <c r="FV401" s="147"/>
      <c r="FW401" s="147"/>
      <c r="FX401" s="147"/>
      <c r="FY401" s="147"/>
      <c r="FZ401" s="147"/>
      <c r="GA401" s="147"/>
      <c r="GB401" s="147"/>
      <c r="GC401" s="147"/>
      <c r="GD401" s="147"/>
      <c r="GE401" s="147"/>
      <c r="GF401" s="147"/>
      <c r="GG401" s="147"/>
      <c r="GH401" s="147"/>
      <c r="GI401" s="147"/>
      <c r="GJ401" s="147"/>
      <c r="GK401" s="147"/>
      <c r="GL401" s="147"/>
      <c r="GM401" s="147"/>
      <c r="GN401" s="147"/>
      <c r="GO401" s="147"/>
      <c r="GP401" s="147"/>
      <c r="GQ401" s="147"/>
      <c r="GR401" s="147"/>
      <c r="GS401" s="147"/>
      <c r="GT401" s="147"/>
      <c r="GU401" s="147"/>
      <c r="GV401" s="147"/>
      <c r="GW401" s="147"/>
      <c r="GX401" s="147"/>
      <c r="GY401" s="147"/>
      <c r="GZ401" s="147"/>
      <c r="HA401" s="147"/>
      <c r="HB401" s="147"/>
      <c r="HC401" s="147"/>
      <c r="HD401" s="147"/>
      <c r="HE401" s="147"/>
      <c r="HF401" s="147"/>
      <c r="HG401" s="147"/>
      <c r="HH401" s="147"/>
      <c r="HI401" s="147"/>
      <c r="HJ401" s="147"/>
      <c r="HK401" s="147"/>
      <c r="HL401" s="147"/>
    </row>
    <row r="402" spans="2:220" s="155" customFormat="1">
      <c r="B402" s="146"/>
      <c r="C402" s="146"/>
      <c r="D402" s="146"/>
      <c r="E402" s="146"/>
      <c r="F402" s="146"/>
      <c r="G402" s="146"/>
      <c r="H402" s="146"/>
      <c r="I402" s="147"/>
      <c r="J402" s="148"/>
      <c r="K402" s="148"/>
      <c r="L402" s="148"/>
      <c r="M402" s="148"/>
      <c r="N402" s="147"/>
      <c r="O402" s="149"/>
      <c r="P402" s="149"/>
      <c r="Q402" s="149"/>
      <c r="R402" s="149"/>
      <c r="S402" s="149"/>
      <c r="T402" s="149"/>
      <c r="U402" s="149"/>
      <c r="V402" s="149"/>
      <c r="W402" s="146"/>
      <c r="X402" s="149"/>
      <c r="Y402" s="149"/>
      <c r="Z402" s="149"/>
      <c r="AA402" s="149"/>
      <c r="AB402" s="147"/>
      <c r="AC402" s="150"/>
      <c r="AD402" s="151"/>
      <c r="AE402" s="150"/>
      <c r="AF402" s="150"/>
      <c r="AG402" s="150"/>
      <c r="AH402" s="150"/>
      <c r="AI402" s="150"/>
      <c r="AJ402" s="150"/>
      <c r="AK402" s="150"/>
      <c r="AL402" s="150"/>
      <c r="AM402" s="150"/>
      <c r="AN402" s="150"/>
      <c r="AO402" s="151"/>
      <c r="AP402" s="150"/>
      <c r="AQ402" s="150"/>
      <c r="AR402" s="150"/>
      <c r="AS402" s="151"/>
      <c r="AT402" s="150"/>
      <c r="AU402" s="150"/>
      <c r="AV402" s="150"/>
      <c r="AW402" s="150"/>
      <c r="AX402" s="150"/>
      <c r="AY402" s="150"/>
      <c r="AZ402" s="151"/>
      <c r="BA402" s="150"/>
      <c r="BB402" s="150"/>
      <c r="BC402" s="150"/>
      <c r="BD402" s="150"/>
      <c r="BE402" s="151"/>
      <c r="BF402" s="150"/>
      <c r="BG402" s="150"/>
      <c r="BH402" s="151"/>
      <c r="BI402" s="151"/>
      <c r="BJ402" s="150"/>
      <c r="BK402" s="150"/>
      <c r="BL402" s="148"/>
      <c r="BM402" s="150"/>
      <c r="BN402" s="151"/>
      <c r="BO402" s="150"/>
      <c r="BP402" s="150"/>
      <c r="BQ402" s="148"/>
      <c r="BR402" s="151"/>
      <c r="BS402" s="151"/>
      <c r="BT402" s="151"/>
      <c r="BU402" s="148"/>
      <c r="BV402" s="147"/>
      <c r="BW402" s="147"/>
      <c r="BX402" s="147"/>
      <c r="BY402" s="152"/>
      <c r="BZ402" s="156"/>
      <c r="CA402" s="147"/>
      <c r="CB402" s="153"/>
      <c r="CC402" s="132"/>
      <c r="CD402" s="147"/>
      <c r="CE402" s="147"/>
      <c r="CF402" s="154"/>
      <c r="CG402" s="132"/>
      <c r="CH402" s="132"/>
      <c r="CI402" s="132"/>
      <c r="CJ402" s="132"/>
      <c r="CK402" s="132"/>
      <c r="CL402" s="132"/>
      <c r="CM402" s="132"/>
      <c r="CN402" s="132"/>
      <c r="CO402" s="132"/>
      <c r="CP402" s="132"/>
      <c r="CQ402" s="132"/>
      <c r="CR402" s="132"/>
      <c r="CS402" s="132"/>
      <c r="CT402" s="132"/>
      <c r="CU402" s="132"/>
      <c r="CV402" s="132"/>
      <c r="CW402" s="132"/>
      <c r="CX402" s="132"/>
      <c r="CY402" s="132"/>
      <c r="CZ402" s="132"/>
      <c r="DA402" s="132"/>
      <c r="DB402" s="132"/>
      <c r="DC402" s="132"/>
      <c r="DD402" s="132"/>
      <c r="DE402" s="132"/>
      <c r="DF402" s="132"/>
      <c r="DG402" s="132"/>
      <c r="DH402" s="132"/>
      <c r="DI402" s="132"/>
      <c r="DJ402" s="132"/>
      <c r="DK402" s="132"/>
      <c r="DL402" s="132"/>
      <c r="DM402" s="132"/>
      <c r="DN402" s="132"/>
      <c r="DO402" s="132"/>
      <c r="DP402" s="132"/>
      <c r="DQ402" s="132"/>
      <c r="DR402" s="132"/>
      <c r="DS402" s="132"/>
      <c r="DT402" s="132"/>
      <c r="DU402" s="132"/>
      <c r="DV402" s="132"/>
      <c r="DW402" s="132"/>
      <c r="DX402" s="132"/>
      <c r="DY402" s="132"/>
      <c r="DZ402" s="132"/>
      <c r="EA402" s="132"/>
      <c r="EB402" s="132"/>
      <c r="EC402" s="132"/>
      <c r="ED402" s="132"/>
      <c r="EE402" s="132"/>
      <c r="EF402" s="132"/>
      <c r="EG402" s="132"/>
      <c r="EH402" s="132"/>
      <c r="EI402" s="132"/>
      <c r="EJ402" s="132"/>
      <c r="EK402" s="132"/>
      <c r="EL402" s="132"/>
      <c r="EM402" s="132"/>
      <c r="EN402" s="132"/>
      <c r="EO402" s="132"/>
      <c r="EP402" s="132"/>
      <c r="EQ402" s="132"/>
      <c r="ER402" s="132"/>
      <c r="ES402" s="132"/>
      <c r="ET402" s="132"/>
      <c r="EU402" s="132"/>
      <c r="EV402" s="132"/>
      <c r="EW402" s="132"/>
      <c r="EX402" s="132"/>
      <c r="EY402" s="132"/>
      <c r="EZ402" s="132"/>
      <c r="FA402" s="132"/>
      <c r="FB402" s="132"/>
      <c r="FC402" s="132"/>
      <c r="FD402" s="132"/>
      <c r="FE402" s="132"/>
      <c r="FF402" s="132"/>
      <c r="FG402" s="132"/>
      <c r="FH402" s="132"/>
      <c r="FI402" s="132"/>
      <c r="FJ402" s="132"/>
      <c r="FK402" s="132"/>
      <c r="FL402" s="132"/>
      <c r="FM402" s="132"/>
      <c r="FN402" s="132"/>
      <c r="FO402" s="132"/>
      <c r="FP402" s="132"/>
      <c r="FQ402" s="132"/>
      <c r="FR402" s="132"/>
      <c r="FS402" s="132"/>
      <c r="FT402" s="132"/>
      <c r="FU402" s="132"/>
      <c r="FV402" s="132"/>
      <c r="FW402" s="132"/>
      <c r="FX402" s="132"/>
      <c r="FY402" s="132"/>
      <c r="FZ402" s="132"/>
      <c r="GA402" s="132"/>
      <c r="GB402" s="132"/>
      <c r="GC402" s="132"/>
      <c r="GD402" s="132"/>
      <c r="GE402" s="132"/>
      <c r="GF402" s="132"/>
      <c r="GG402" s="132"/>
      <c r="GH402" s="132"/>
      <c r="GI402" s="132"/>
      <c r="GJ402" s="132"/>
      <c r="GK402" s="132"/>
      <c r="GL402" s="132"/>
      <c r="GM402" s="132"/>
      <c r="GN402" s="132"/>
      <c r="GO402" s="132"/>
      <c r="GP402" s="132"/>
      <c r="GQ402" s="132"/>
      <c r="GR402" s="132"/>
      <c r="GS402" s="132"/>
      <c r="GT402" s="132"/>
      <c r="GU402" s="132"/>
      <c r="GV402" s="132"/>
      <c r="GW402" s="132"/>
      <c r="GX402" s="132"/>
      <c r="GY402" s="132"/>
      <c r="GZ402" s="132"/>
      <c r="HA402" s="132"/>
      <c r="HB402" s="132"/>
      <c r="HC402" s="132"/>
      <c r="HD402" s="132"/>
      <c r="HE402" s="132"/>
      <c r="HF402" s="132"/>
      <c r="HG402" s="132"/>
      <c r="HH402" s="132"/>
      <c r="HI402" s="132"/>
      <c r="HJ402" s="132"/>
      <c r="HK402" s="132"/>
      <c r="HL402" s="132"/>
    </row>
    <row r="403" spans="2:220" s="155" customFormat="1">
      <c r="B403" s="146"/>
      <c r="C403" s="146"/>
      <c r="D403" s="146"/>
      <c r="E403" s="146"/>
      <c r="F403" s="146"/>
      <c r="G403" s="146"/>
      <c r="H403" s="146"/>
      <c r="I403" s="147"/>
      <c r="J403" s="148"/>
      <c r="K403" s="148"/>
      <c r="L403" s="148"/>
      <c r="M403" s="148"/>
      <c r="N403" s="147"/>
      <c r="O403" s="149"/>
      <c r="P403" s="149"/>
      <c r="Q403" s="149"/>
      <c r="R403" s="149"/>
      <c r="S403" s="149"/>
      <c r="T403" s="149"/>
      <c r="U403" s="149"/>
      <c r="V403" s="149"/>
      <c r="W403" s="146"/>
      <c r="X403" s="149"/>
      <c r="Y403" s="149"/>
      <c r="Z403" s="149"/>
      <c r="AA403" s="149"/>
      <c r="AB403" s="147"/>
      <c r="AC403" s="150"/>
      <c r="AD403" s="151"/>
      <c r="AE403" s="150"/>
      <c r="AF403" s="150"/>
      <c r="AG403" s="150"/>
      <c r="AH403" s="150"/>
      <c r="AI403" s="150"/>
      <c r="AJ403" s="150"/>
      <c r="AK403" s="150"/>
      <c r="AL403" s="150"/>
      <c r="AM403" s="150"/>
      <c r="AN403" s="150"/>
      <c r="AO403" s="151"/>
      <c r="AP403" s="150"/>
      <c r="AQ403" s="150"/>
      <c r="AR403" s="150"/>
      <c r="AS403" s="151"/>
      <c r="AT403" s="150"/>
      <c r="AU403" s="150"/>
      <c r="AV403" s="150"/>
      <c r="AW403" s="150"/>
      <c r="AX403" s="150"/>
      <c r="AY403" s="150"/>
      <c r="AZ403" s="151"/>
      <c r="BA403" s="150"/>
      <c r="BB403" s="150"/>
      <c r="BC403" s="150"/>
      <c r="BD403" s="150"/>
      <c r="BE403" s="151"/>
      <c r="BF403" s="150"/>
      <c r="BG403" s="150"/>
      <c r="BH403" s="151"/>
      <c r="BI403" s="151"/>
      <c r="BJ403" s="150"/>
      <c r="BK403" s="150"/>
      <c r="BL403" s="148"/>
      <c r="BM403" s="150"/>
      <c r="BN403" s="151"/>
      <c r="BO403" s="150"/>
      <c r="BP403" s="150"/>
      <c r="BQ403" s="148"/>
      <c r="BR403" s="151"/>
      <c r="BS403" s="151"/>
      <c r="BT403" s="151"/>
      <c r="BU403" s="148"/>
      <c r="BV403" s="147"/>
      <c r="BW403" s="147"/>
      <c r="BX403" s="147"/>
      <c r="BY403" s="152"/>
      <c r="BZ403" s="156"/>
      <c r="CA403" s="147"/>
      <c r="CB403" s="153"/>
      <c r="CC403" s="132"/>
      <c r="CD403" s="147"/>
      <c r="CE403" s="147"/>
      <c r="CF403" s="154"/>
      <c r="CG403" s="132"/>
      <c r="CH403" s="132"/>
      <c r="CI403" s="132"/>
      <c r="CJ403" s="132"/>
      <c r="CK403" s="132"/>
      <c r="CL403" s="132"/>
      <c r="CM403" s="132"/>
      <c r="CN403" s="132"/>
      <c r="CO403" s="132"/>
      <c r="CP403" s="132"/>
      <c r="CQ403" s="132"/>
      <c r="CR403" s="132"/>
      <c r="CS403" s="132"/>
      <c r="CT403" s="132"/>
      <c r="CU403" s="132"/>
      <c r="CV403" s="132"/>
      <c r="CW403" s="132"/>
      <c r="CX403" s="132"/>
      <c r="CY403" s="132"/>
      <c r="CZ403" s="132"/>
      <c r="DA403" s="132"/>
      <c r="DB403" s="132"/>
      <c r="DC403" s="132"/>
      <c r="DD403" s="132"/>
      <c r="DE403" s="132"/>
      <c r="DF403" s="132"/>
      <c r="DG403" s="132"/>
      <c r="DH403" s="132"/>
      <c r="DI403" s="132"/>
      <c r="DJ403" s="132"/>
      <c r="DK403" s="132"/>
      <c r="DL403" s="132"/>
      <c r="DM403" s="132"/>
      <c r="DN403" s="132"/>
      <c r="DO403" s="132"/>
      <c r="DP403" s="132"/>
      <c r="DQ403" s="132"/>
      <c r="DR403" s="132"/>
      <c r="DS403" s="132"/>
      <c r="DT403" s="132"/>
      <c r="DU403" s="132"/>
      <c r="DV403" s="132"/>
      <c r="DW403" s="132"/>
      <c r="DX403" s="132"/>
      <c r="DY403" s="132"/>
      <c r="DZ403" s="132"/>
      <c r="EA403" s="132"/>
      <c r="EB403" s="132"/>
      <c r="EC403" s="132"/>
      <c r="ED403" s="132"/>
      <c r="EE403" s="132"/>
      <c r="EF403" s="132"/>
      <c r="EG403" s="132"/>
      <c r="EH403" s="132"/>
      <c r="EI403" s="132"/>
      <c r="EJ403" s="132"/>
      <c r="EK403" s="132"/>
      <c r="EL403" s="132"/>
      <c r="EM403" s="132"/>
      <c r="EN403" s="132"/>
      <c r="EO403" s="132"/>
      <c r="EP403" s="132"/>
      <c r="EQ403" s="132"/>
      <c r="ER403" s="132"/>
      <c r="ES403" s="132"/>
      <c r="ET403" s="132"/>
      <c r="EU403" s="132"/>
      <c r="EV403" s="132"/>
      <c r="EW403" s="132"/>
      <c r="EX403" s="132"/>
      <c r="EY403" s="132"/>
      <c r="EZ403" s="132"/>
      <c r="FA403" s="132"/>
      <c r="FB403" s="132"/>
      <c r="FC403" s="132"/>
      <c r="FD403" s="132"/>
      <c r="FE403" s="132"/>
      <c r="FF403" s="132"/>
      <c r="FG403" s="132"/>
      <c r="FH403" s="132"/>
      <c r="FI403" s="132"/>
      <c r="FJ403" s="132"/>
      <c r="FK403" s="132"/>
      <c r="FL403" s="132"/>
      <c r="FM403" s="132"/>
      <c r="FN403" s="132"/>
      <c r="FO403" s="132"/>
      <c r="FP403" s="132"/>
      <c r="FQ403" s="132"/>
      <c r="FR403" s="132"/>
      <c r="FS403" s="132"/>
      <c r="FT403" s="132"/>
      <c r="FU403" s="132"/>
      <c r="FV403" s="132"/>
      <c r="FW403" s="132"/>
      <c r="FX403" s="132"/>
      <c r="FY403" s="132"/>
      <c r="FZ403" s="132"/>
      <c r="GA403" s="132"/>
      <c r="GB403" s="132"/>
      <c r="GC403" s="132"/>
      <c r="GD403" s="132"/>
      <c r="GE403" s="132"/>
      <c r="GF403" s="132"/>
      <c r="GG403" s="132"/>
      <c r="GH403" s="132"/>
      <c r="GI403" s="132"/>
      <c r="GJ403" s="132"/>
      <c r="GK403" s="132"/>
      <c r="GL403" s="132"/>
      <c r="GM403" s="132"/>
      <c r="GN403" s="132"/>
      <c r="GO403" s="132"/>
      <c r="GP403" s="132"/>
      <c r="GQ403" s="132"/>
      <c r="GR403" s="132"/>
      <c r="GS403" s="132"/>
      <c r="GT403" s="132"/>
      <c r="GU403" s="132"/>
      <c r="GV403" s="132"/>
      <c r="GW403" s="132"/>
      <c r="GX403" s="132"/>
      <c r="GY403" s="132"/>
      <c r="GZ403" s="132"/>
      <c r="HA403" s="132"/>
      <c r="HB403" s="132"/>
      <c r="HC403" s="132"/>
      <c r="HD403" s="132"/>
      <c r="HE403" s="132"/>
      <c r="HF403" s="132"/>
      <c r="HG403" s="132"/>
      <c r="HH403" s="132"/>
      <c r="HI403" s="132"/>
      <c r="HJ403" s="132"/>
      <c r="HK403" s="132"/>
      <c r="HL403" s="132"/>
    </row>
    <row r="404" spans="2:220" s="171" customFormat="1">
      <c r="B404" s="146"/>
      <c r="C404" s="146"/>
      <c r="D404" s="146"/>
      <c r="E404" s="146"/>
      <c r="F404" s="146"/>
      <c r="G404" s="146"/>
      <c r="H404" s="146"/>
      <c r="I404" s="147"/>
      <c r="J404" s="148"/>
      <c r="K404" s="148"/>
      <c r="L404" s="148"/>
      <c r="M404" s="148"/>
      <c r="N404" s="147"/>
      <c r="O404" s="149"/>
      <c r="P404" s="149"/>
      <c r="Q404" s="149"/>
      <c r="R404" s="149"/>
      <c r="S404" s="149"/>
      <c r="T404" s="149"/>
      <c r="U404" s="149"/>
      <c r="V404" s="149"/>
      <c r="W404" s="146"/>
      <c r="X404" s="149"/>
      <c r="Y404" s="149"/>
      <c r="Z404" s="149"/>
      <c r="AA404" s="149"/>
      <c r="AB404" s="147"/>
      <c r="AC404" s="150"/>
      <c r="AD404" s="151"/>
      <c r="AE404" s="150"/>
      <c r="AF404" s="150"/>
      <c r="AG404" s="150"/>
      <c r="AH404" s="150"/>
      <c r="AI404" s="150"/>
      <c r="AJ404" s="150"/>
      <c r="AK404" s="150"/>
      <c r="AL404" s="150"/>
      <c r="AM404" s="150"/>
      <c r="AN404" s="150"/>
      <c r="AO404" s="151"/>
      <c r="AP404" s="150"/>
      <c r="AQ404" s="150"/>
      <c r="AR404" s="150"/>
      <c r="AS404" s="151"/>
      <c r="AT404" s="150"/>
      <c r="AU404" s="150"/>
      <c r="AV404" s="150"/>
      <c r="AW404" s="150"/>
      <c r="AX404" s="150"/>
      <c r="AY404" s="150"/>
      <c r="AZ404" s="151"/>
      <c r="BA404" s="150"/>
      <c r="BB404" s="150"/>
      <c r="BC404" s="150"/>
      <c r="BD404" s="150"/>
      <c r="BE404" s="151"/>
      <c r="BF404" s="150"/>
      <c r="BG404" s="150"/>
      <c r="BH404" s="151"/>
      <c r="BI404" s="151"/>
      <c r="BJ404" s="150"/>
      <c r="BK404" s="150"/>
      <c r="BL404" s="148"/>
      <c r="BM404" s="150"/>
      <c r="BN404" s="151"/>
      <c r="BO404" s="150"/>
      <c r="BP404" s="150"/>
      <c r="BQ404" s="148"/>
      <c r="BR404" s="151"/>
      <c r="BS404" s="151"/>
      <c r="BT404" s="151"/>
      <c r="BU404" s="148"/>
      <c r="BV404" s="147"/>
      <c r="BW404" s="147"/>
      <c r="BX404" s="147"/>
      <c r="BY404" s="152"/>
      <c r="BZ404" s="156"/>
      <c r="CA404" s="147"/>
      <c r="CB404" s="153"/>
      <c r="CC404" s="132"/>
      <c r="CD404" s="147"/>
      <c r="CE404" s="147"/>
      <c r="CF404" s="154"/>
      <c r="CG404" s="132"/>
      <c r="CH404" s="132"/>
      <c r="CI404" s="132"/>
      <c r="CJ404" s="132"/>
      <c r="CK404" s="132"/>
      <c r="CL404" s="132"/>
      <c r="CM404" s="132"/>
      <c r="CN404" s="132"/>
      <c r="CO404" s="132"/>
      <c r="CP404" s="132"/>
      <c r="CQ404" s="132"/>
      <c r="CR404" s="132"/>
      <c r="CS404" s="132"/>
      <c r="CT404" s="132"/>
      <c r="CU404" s="132"/>
      <c r="CV404" s="132"/>
      <c r="CW404" s="132"/>
      <c r="CX404" s="132"/>
      <c r="CY404" s="132"/>
      <c r="CZ404" s="132"/>
      <c r="DA404" s="132"/>
      <c r="DB404" s="132"/>
      <c r="DC404" s="132"/>
      <c r="DD404" s="132"/>
      <c r="DE404" s="132"/>
      <c r="DF404" s="132"/>
      <c r="DG404" s="132"/>
      <c r="DH404" s="132"/>
      <c r="DI404" s="132"/>
      <c r="DJ404" s="132"/>
      <c r="DK404" s="132"/>
      <c r="DL404" s="132"/>
      <c r="DM404" s="132"/>
      <c r="DN404" s="132"/>
      <c r="DO404" s="132"/>
      <c r="DP404" s="132"/>
      <c r="DQ404" s="132"/>
      <c r="DR404" s="132"/>
      <c r="DS404" s="132"/>
      <c r="DT404" s="132"/>
      <c r="DU404" s="132"/>
      <c r="DV404" s="132"/>
      <c r="DW404" s="132"/>
      <c r="DX404" s="132"/>
      <c r="DY404" s="132"/>
      <c r="DZ404" s="132"/>
      <c r="EA404" s="132"/>
      <c r="EB404" s="132"/>
      <c r="EC404" s="132"/>
      <c r="ED404" s="132"/>
      <c r="EE404" s="132"/>
      <c r="EF404" s="132"/>
      <c r="EG404" s="132"/>
      <c r="EH404" s="132"/>
      <c r="EI404" s="132"/>
      <c r="EJ404" s="132"/>
      <c r="EK404" s="132"/>
      <c r="EL404" s="132"/>
      <c r="EM404" s="132"/>
      <c r="EN404" s="132"/>
      <c r="EO404" s="132"/>
      <c r="EP404" s="132"/>
      <c r="EQ404" s="132"/>
      <c r="ER404" s="132"/>
      <c r="ES404" s="132"/>
      <c r="ET404" s="132"/>
      <c r="EU404" s="132"/>
      <c r="EV404" s="132"/>
      <c r="EW404" s="132"/>
      <c r="EX404" s="132"/>
      <c r="EY404" s="132"/>
      <c r="EZ404" s="132"/>
      <c r="FA404" s="132"/>
      <c r="FB404" s="132"/>
      <c r="FC404" s="132"/>
      <c r="FD404" s="132"/>
      <c r="FE404" s="132"/>
      <c r="FF404" s="132"/>
      <c r="FG404" s="132"/>
      <c r="FH404" s="132"/>
      <c r="FI404" s="132"/>
      <c r="FJ404" s="132"/>
      <c r="FK404" s="132"/>
      <c r="FL404" s="132"/>
      <c r="FM404" s="132"/>
      <c r="FN404" s="132"/>
      <c r="FO404" s="132"/>
      <c r="FP404" s="132"/>
      <c r="FQ404" s="132"/>
      <c r="FR404" s="132"/>
      <c r="FS404" s="132"/>
      <c r="FT404" s="132"/>
      <c r="FU404" s="132"/>
      <c r="FV404" s="132"/>
      <c r="FW404" s="132"/>
      <c r="FX404" s="132"/>
      <c r="FY404" s="132"/>
      <c r="FZ404" s="132"/>
      <c r="GA404" s="132"/>
      <c r="GB404" s="132"/>
      <c r="GC404" s="132"/>
      <c r="GD404" s="132"/>
      <c r="GE404" s="132"/>
      <c r="GF404" s="132"/>
      <c r="GG404" s="132"/>
      <c r="GH404" s="132"/>
      <c r="GI404" s="132"/>
      <c r="GJ404" s="132"/>
      <c r="GK404" s="132"/>
      <c r="GL404" s="132"/>
      <c r="GM404" s="132"/>
      <c r="GN404" s="132"/>
      <c r="GO404" s="132"/>
      <c r="GP404" s="132"/>
      <c r="GQ404" s="132"/>
      <c r="GR404" s="132"/>
      <c r="GS404" s="132"/>
      <c r="GT404" s="132"/>
      <c r="GU404" s="132"/>
      <c r="GV404" s="132"/>
      <c r="GW404" s="132"/>
      <c r="GX404" s="132"/>
      <c r="GY404" s="132"/>
      <c r="GZ404" s="132"/>
      <c r="HA404" s="132"/>
      <c r="HB404" s="132"/>
      <c r="HC404" s="132"/>
      <c r="HD404" s="132"/>
      <c r="HE404" s="132"/>
      <c r="HF404" s="132"/>
      <c r="HG404" s="132"/>
      <c r="HH404" s="132"/>
      <c r="HI404" s="132"/>
      <c r="HJ404" s="132"/>
      <c r="HK404" s="132"/>
      <c r="HL404" s="132"/>
    </row>
    <row r="405" spans="2:220" s="171" customFormat="1">
      <c r="B405" s="146"/>
      <c r="C405" s="146"/>
      <c r="D405" s="146"/>
      <c r="E405" s="146"/>
      <c r="F405" s="146"/>
      <c r="G405" s="146"/>
      <c r="H405" s="146"/>
      <c r="I405" s="147"/>
      <c r="J405" s="148"/>
      <c r="K405" s="148"/>
      <c r="L405" s="148"/>
      <c r="M405" s="148"/>
      <c r="N405" s="147"/>
      <c r="O405" s="149"/>
      <c r="P405" s="149"/>
      <c r="Q405" s="149"/>
      <c r="R405" s="149"/>
      <c r="S405" s="149"/>
      <c r="T405" s="149"/>
      <c r="U405" s="149"/>
      <c r="V405" s="149"/>
      <c r="W405" s="146"/>
      <c r="X405" s="149"/>
      <c r="Y405" s="149"/>
      <c r="Z405" s="149"/>
      <c r="AA405" s="149"/>
      <c r="AB405" s="147"/>
      <c r="AC405" s="150"/>
      <c r="AD405" s="151"/>
      <c r="AE405" s="150"/>
      <c r="AF405" s="150"/>
      <c r="AG405" s="150"/>
      <c r="AH405" s="150"/>
      <c r="AI405" s="150"/>
      <c r="AJ405" s="150"/>
      <c r="AK405" s="150"/>
      <c r="AL405" s="150"/>
      <c r="AM405" s="150"/>
      <c r="AN405" s="150"/>
      <c r="AO405" s="151"/>
      <c r="AP405" s="150"/>
      <c r="AQ405" s="150"/>
      <c r="AR405" s="150"/>
      <c r="AS405" s="151"/>
      <c r="AT405" s="150"/>
      <c r="AU405" s="150"/>
      <c r="AV405" s="150"/>
      <c r="AW405" s="150"/>
      <c r="AX405" s="150"/>
      <c r="AY405" s="150"/>
      <c r="AZ405" s="151"/>
      <c r="BA405" s="150"/>
      <c r="BB405" s="150"/>
      <c r="BC405" s="150"/>
      <c r="BD405" s="150"/>
      <c r="BE405" s="151"/>
      <c r="BF405" s="150"/>
      <c r="BG405" s="150"/>
      <c r="BH405" s="151"/>
      <c r="BI405" s="151"/>
      <c r="BJ405" s="150"/>
      <c r="BK405" s="150"/>
      <c r="BL405" s="148"/>
      <c r="BM405" s="150"/>
      <c r="BN405" s="151"/>
      <c r="BO405" s="150"/>
      <c r="BP405" s="150"/>
      <c r="BQ405" s="148"/>
      <c r="BR405" s="151"/>
      <c r="BS405" s="151"/>
      <c r="BT405" s="151"/>
      <c r="BU405" s="148"/>
      <c r="BV405" s="147"/>
      <c r="BW405" s="147"/>
      <c r="BX405" s="147"/>
      <c r="BY405" s="152"/>
      <c r="BZ405" s="156"/>
      <c r="CA405" s="147"/>
      <c r="CB405" s="153"/>
      <c r="CC405" s="132"/>
      <c r="CD405" s="147"/>
      <c r="CE405" s="147"/>
      <c r="CF405" s="154"/>
      <c r="CG405" s="132"/>
      <c r="CH405" s="132"/>
      <c r="CI405" s="132"/>
      <c r="CJ405" s="132"/>
      <c r="CK405" s="132"/>
      <c r="CL405" s="132"/>
      <c r="CM405" s="132"/>
      <c r="CN405" s="132"/>
      <c r="CO405" s="132"/>
      <c r="CP405" s="132"/>
      <c r="CQ405" s="132"/>
      <c r="CR405" s="132"/>
      <c r="CS405" s="132"/>
      <c r="CT405" s="132"/>
      <c r="CU405" s="132"/>
      <c r="CV405" s="132"/>
      <c r="CW405" s="132"/>
      <c r="CX405" s="132"/>
      <c r="CY405" s="132"/>
      <c r="CZ405" s="132"/>
      <c r="DA405" s="132"/>
      <c r="DB405" s="132"/>
      <c r="DC405" s="132"/>
      <c r="DD405" s="132"/>
      <c r="DE405" s="132"/>
      <c r="DF405" s="132"/>
      <c r="DG405" s="132"/>
      <c r="DH405" s="132"/>
      <c r="DI405" s="132"/>
      <c r="DJ405" s="132"/>
      <c r="DK405" s="132"/>
      <c r="DL405" s="132"/>
      <c r="DM405" s="132"/>
      <c r="DN405" s="132"/>
      <c r="DO405" s="132"/>
      <c r="DP405" s="132"/>
      <c r="DQ405" s="132"/>
      <c r="DR405" s="132"/>
      <c r="DS405" s="132"/>
      <c r="DT405" s="132"/>
      <c r="DU405" s="132"/>
      <c r="DV405" s="132"/>
      <c r="DW405" s="132"/>
      <c r="DX405" s="132"/>
      <c r="DY405" s="132"/>
      <c r="DZ405" s="132"/>
      <c r="EA405" s="132"/>
      <c r="EB405" s="132"/>
      <c r="EC405" s="132"/>
      <c r="ED405" s="132"/>
      <c r="EE405" s="132"/>
      <c r="EF405" s="132"/>
      <c r="EG405" s="132"/>
      <c r="EH405" s="132"/>
      <c r="EI405" s="132"/>
      <c r="EJ405" s="132"/>
      <c r="EK405" s="132"/>
      <c r="EL405" s="132"/>
      <c r="EM405" s="132"/>
      <c r="EN405" s="132"/>
      <c r="EO405" s="132"/>
      <c r="EP405" s="132"/>
      <c r="EQ405" s="132"/>
      <c r="ER405" s="132"/>
      <c r="ES405" s="132"/>
      <c r="ET405" s="132"/>
      <c r="EU405" s="132"/>
      <c r="EV405" s="132"/>
      <c r="EW405" s="132"/>
      <c r="EX405" s="132"/>
      <c r="EY405" s="132"/>
      <c r="EZ405" s="132"/>
      <c r="FA405" s="132"/>
      <c r="FB405" s="132"/>
      <c r="FC405" s="132"/>
      <c r="FD405" s="132"/>
      <c r="FE405" s="132"/>
      <c r="FF405" s="132"/>
      <c r="FG405" s="132"/>
      <c r="FH405" s="132"/>
      <c r="FI405" s="132"/>
      <c r="FJ405" s="132"/>
      <c r="FK405" s="132"/>
      <c r="FL405" s="132"/>
      <c r="FM405" s="132"/>
      <c r="FN405" s="132"/>
      <c r="FO405" s="132"/>
      <c r="FP405" s="132"/>
      <c r="FQ405" s="132"/>
      <c r="FR405" s="132"/>
      <c r="FS405" s="132"/>
      <c r="FT405" s="132"/>
      <c r="FU405" s="132"/>
      <c r="FV405" s="132"/>
      <c r="FW405" s="132"/>
      <c r="FX405" s="132"/>
      <c r="FY405" s="132"/>
      <c r="FZ405" s="132"/>
      <c r="GA405" s="132"/>
      <c r="GB405" s="132"/>
      <c r="GC405" s="132"/>
      <c r="GD405" s="132"/>
      <c r="GE405" s="132"/>
      <c r="GF405" s="132"/>
      <c r="GG405" s="132"/>
      <c r="GH405" s="132"/>
      <c r="GI405" s="132"/>
      <c r="GJ405" s="132"/>
      <c r="GK405" s="132"/>
      <c r="GL405" s="132"/>
      <c r="GM405" s="132"/>
      <c r="GN405" s="132"/>
      <c r="GO405" s="132"/>
      <c r="GP405" s="132"/>
      <c r="GQ405" s="132"/>
      <c r="GR405" s="132"/>
      <c r="GS405" s="132"/>
      <c r="GT405" s="132"/>
      <c r="GU405" s="132"/>
      <c r="GV405" s="132"/>
      <c r="GW405" s="132"/>
      <c r="GX405" s="132"/>
      <c r="GY405" s="132"/>
      <c r="GZ405" s="132"/>
      <c r="HA405" s="132"/>
      <c r="HB405" s="132"/>
      <c r="HC405" s="132"/>
      <c r="HD405" s="132"/>
      <c r="HE405" s="132"/>
      <c r="HF405" s="132"/>
      <c r="HG405" s="132"/>
      <c r="HH405" s="132"/>
      <c r="HI405" s="132"/>
      <c r="HJ405" s="132"/>
      <c r="HK405" s="132"/>
      <c r="HL405" s="132"/>
    </row>
    <row r="406" spans="2:220" s="171" customFormat="1">
      <c r="B406" s="146"/>
      <c r="C406" s="146"/>
      <c r="D406" s="146"/>
      <c r="E406" s="146"/>
      <c r="F406" s="146"/>
      <c r="G406" s="146"/>
      <c r="H406" s="146"/>
      <c r="I406" s="147"/>
      <c r="J406" s="148"/>
      <c r="K406" s="148"/>
      <c r="L406" s="148"/>
      <c r="M406" s="148"/>
      <c r="N406" s="147"/>
      <c r="O406" s="149"/>
      <c r="P406" s="149"/>
      <c r="Q406" s="149"/>
      <c r="R406" s="149"/>
      <c r="S406" s="149"/>
      <c r="T406" s="149"/>
      <c r="U406" s="149"/>
      <c r="V406" s="149"/>
      <c r="W406" s="146"/>
      <c r="X406" s="149"/>
      <c r="Y406" s="149"/>
      <c r="Z406" s="149"/>
      <c r="AA406" s="149"/>
      <c r="AB406" s="147"/>
      <c r="AC406" s="150"/>
      <c r="AD406" s="151"/>
      <c r="AE406" s="150"/>
      <c r="AF406" s="150"/>
      <c r="AG406" s="150"/>
      <c r="AH406" s="150"/>
      <c r="AI406" s="150"/>
      <c r="AJ406" s="150"/>
      <c r="AK406" s="150"/>
      <c r="AL406" s="150"/>
      <c r="AM406" s="150"/>
      <c r="AN406" s="150"/>
      <c r="AO406" s="151"/>
      <c r="AP406" s="150"/>
      <c r="AQ406" s="150"/>
      <c r="AR406" s="150"/>
      <c r="AS406" s="151"/>
      <c r="AT406" s="150"/>
      <c r="AU406" s="150"/>
      <c r="AV406" s="150"/>
      <c r="AW406" s="150"/>
      <c r="AX406" s="150"/>
      <c r="AY406" s="150"/>
      <c r="AZ406" s="151"/>
      <c r="BA406" s="150"/>
      <c r="BB406" s="150"/>
      <c r="BC406" s="150"/>
      <c r="BD406" s="150"/>
      <c r="BE406" s="151"/>
      <c r="BF406" s="150"/>
      <c r="BG406" s="150"/>
      <c r="BH406" s="151"/>
      <c r="BI406" s="151"/>
      <c r="BJ406" s="150"/>
      <c r="BK406" s="150"/>
      <c r="BL406" s="148"/>
      <c r="BM406" s="150"/>
      <c r="BN406" s="151"/>
      <c r="BO406" s="150"/>
      <c r="BP406" s="150"/>
      <c r="BQ406" s="148"/>
      <c r="BR406" s="151"/>
      <c r="BS406" s="151"/>
      <c r="BT406" s="151"/>
      <c r="BU406" s="148"/>
      <c r="BV406" s="147"/>
      <c r="BW406" s="147"/>
      <c r="BX406" s="147"/>
      <c r="BY406" s="152"/>
      <c r="BZ406" s="156"/>
      <c r="CA406" s="147"/>
      <c r="CB406" s="153"/>
      <c r="CC406" s="132"/>
      <c r="CD406" s="147"/>
      <c r="CE406" s="147"/>
      <c r="CF406" s="154"/>
      <c r="CG406" s="132"/>
      <c r="CH406" s="132"/>
      <c r="CI406" s="132"/>
      <c r="CJ406" s="132"/>
      <c r="CK406" s="132"/>
      <c r="CL406" s="132"/>
      <c r="CM406" s="132"/>
      <c r="CN406" s="132"/>
      <c r="CO406" s="132"/>
      <c r="CP406" s="132"/>
      <c r="CQ406" s="132"/>
      <c r="CR406" s="132"/>
      <c r="CS406" s="132"/>
      <c r="CT406" s="132"/>
      <c r="CU406" s="132"/>
      <c r="CV406" s="132"/>
      <c r="CW406" s="132"/>
      <c r="CX406" s="132"/>
      <c r="CY406" s="132"/>
      <c r="CZ406" s="132"/>
      <c r="DA406" s="132"/>
      <c r="DB406" s="132"/>
      <c r="DC406" s="132"/>
      <c r="DD406" s="132"/>
      <c r="DE406" s="132"/>
      <c r="DF406" s="132"/>
      <c r="DG406" s="132"/>
      <c r="DH406" s="132"/>
      <c r="DI406" s="132"/>
      <c r="DJ406" s="132"/>
      <c r="DK406" s="132"/>
      <c r="DL406" s="132"/>
      <c r="DM406" s="132"/>
      <c r="DN406" s="132"/>
      <c r="DO406" s="132"/>
      <c r="DP406" s="132"/>
      <c r="DQ406" s="132"/>
      <c r="DR406" s="132"/>
      <c r="DS406" s="132"/>
      <c r="DT406" s="132"/>
      <c r="DU406" s="132"/>
      <c r="DV406" s="132"/>
      <c r="DW406" s="132"/>
      <c r="DX406" s="132"/>
      <c r="DY406" s="132"/>
      <c r="DZ406" s="132"/>
      <c r="EA406" s="132"/>
      <c r="EB406" s="132"/>
      <c r="EC406" s="132"/>
      <c r="ED406" s="132"/>
      <c r="EE406" s="132"/>
      <c r="EF406" s="132"/>
      <c r="EG406" s="132"/>
      <c r="EH406" s="132"/>
      <c r="EI406" s="132"/>
      <c r="EJ406" s="132"/>
      <c r="EK406" s="132"/>
      <c r="EL406" s="132"/>
      <c r="EM406" s="132"/>
      <c r="EN406" s="132"/>
      <c r="EO406" s="132"/>
      <c r="EP406" s="132"/>
      <c r="EQ406" s="132"/>
      <c r="ER406" s="132"/>
      <c r="ES406" s="132"/>
      <c r="ET406" s="132"/>
      <c r="EU406" s="132"/>
      <c r="EV406" s="132"/>
      <c r="EW406" s="132"/>
      <c r="EX406" s="132"/>
      <c r="EY406" s="132"/>
      <c r="EZ406" s="132"/>
      <c r="FA406" s="132"/>
      <c r="FB406" s="132"/>
      <c r="FC406" s="132"/>
      <c r="FD406" s="132"/>
      <c r="FE406" s="132"/>
      <c r="FF406" s="132"/>
      <c r="FG406" s="132"/>
      <c r="FH406" s="132"/>
      <c r="FI406" s="132"/>
      <c r="FJ406" s="132"/>
      <c r="FK406" s="132"/>
      <c r="FL406" s="132"/>
      <c r="FM406" s="132"/>
      <c r="FN406" s="132"/>
      <c r="FO406" s="132"/>
      <c r="FP406" s="132"/>
      <c r="FQ406" s="132"/>
      <c r="FR406" s="132"/>
      <c r="FS406" s="132"/>
      <c r="FT406" s="132"/>
      <c r="FU406" s="132"/>
      <c r="FV406" s="132"/>
      <c r="FW406" s="132"/>
      <c r="FX406" s="132"/>
      <c r="FY406" s="132"/>
      <c r="FZ406" s="132"/>
      <c r="GA406" s="132"/>
      <c r="GB406" s="132"/>
      <c r="GC406" s="132"/>
      <c r="GD406" s="132"/>
      <c r="GE406" s="132"/>
      <c r="GF406" s="132"/>
      <c r="GG406" s="132"/>
      <c r="GH406" s="132"/>
      <c r="GI406" s="132"/>
      <c r="GJ406" s="132"/>
      <c r="GK406" s="132"/>
      <c r="GL406" s="132"/>
      <c r="GM406" s="132"/>
      <c r="GN406" s="132"/>
      <c r="GO406" s="132"/>
      <c r="GP406" s="132"/>
      <c r="GQ406" s="132"/>
      <c r="GR406" s="132"/>
      <c r="GS406" s="132"/>
      <c r="GT406" s="132"/>
      <c r="GU406" s="132"/>
      <c r="GV406" s="132"/>
      <c r="GW406" s="132"/>
      <c r="GX406" s="132"/>
      <c r="GY406" s="132"/>
      <c r="GZ406" s="132"/>
      <c r="HA406" s="132"/>
      <c r="HB406" s="132"/>
      <c r="HC406" s="132"/>
      <c r="HD406" s="132"/>
      <c r="HE406" s="132"/>
      <c r="HF406" s="132"/>
      <c r="HG406" s="132"/>
      <c r="HH406" s="132"/>
      <c r="HI406" s="132"/>
      <c r="HJ406" s="132"/>
      <c r="HK406" s="132"/>
      <c r="HL406" s="132"/>
    </row>
    <row r="407" spans="2:220" s="171" customFormat="1">
      <c r="B407" s="146"/>
      <c r="C407" s="146"/>
      <c r="D407" s="146"/>
      <c r="E407" s="146"/>
      <c r="F407" s="146"/>
      <c r="G407" s="146"/>
      <c r="H407" s="146"/>
      <c r="I407" s="147"/>
      <c r="J407" s="148"/>
      <c r="K407" s="148"/>
      <c r="L407" s="148"/>
      <c r="M407" s="148"/>
      <c r="N407" s="147"/>
      <c r="O407" s="149"/>
      <c r="P407" s="149"/>
      <c r="Q407" s="149"/>
      <c r="R407" s="149"/>
      <c r="S407" s="149"/>
      <c r="T407" s="149"/>
      <c r="U407" s="149"/>
      <c r="V407" s="149"/>
      <c r="W407" s="146"/>
      <c r="X407" s="149"/>
      <c r="Y407" s="149"/>
      <c r="Z407" s="149"/>
      <c r="AA407" s="149"/>
      <c r="AB407" s="147"/>
      <c r="AC407" s="150"/>
      <c r="AD407" s="151"/>
      <c r="AE407" s="150"/>
      <c r="AF407" s="150"/>
      <c r="AG407" s="150"/>
      <c r="AH407" s="150"/>
      <c r="AI407" s="150"/>
      <c r="AJ407" s="150"/>
      <c r="AK407" s="150"/>
      <c r="AL407" s="150"/>
      <c r="AM407" s="150"/>
      <c r="AN407" s="150"/>
      <c r="AO407" s="151"/>
      <c r="AP407" s="150"/>
      <c r="AQ407" s="150"/>
      <c r="AR407" s="150"/>
      <c r="AS407" s="151"/>
      <c r="AT407" s="150"/>
      <c r="AU407" s="150"/>
      <c r="AV407" s="150"/>
      <c r="AW407" s="150"/>
      <c r="AX407" s="150"/>
      <c r="AY407" s="150"/>
      <c r="AZ407" s="151"/>
      <c r="BA407" s="150"/>
      <c r="BB407" s="150"/>
      <c r="BC407" s="150"/>
      <c r="BD407" s="150"/>
      <c r="BE407" s="151"/>
      <c r="BF407" s="150"/>
      <c r="BG407" s="150"/>
      <c r="BH407" s="151"/>
      <c r="BI407" s="151"/>
      <c r="BJ407" s="150"/>
      <c r="BK407" s="150"/>
      <c r="BL407" s="148"/>
      <c r="BM407" s="150"/>
      <c r="BN407" s="151"/>
      <c r="BO407" s="150"/>
      <c r="BP407" s="150"/>
      <c r="BQ407" s="148"/>
      <c r="BR407" s="151"/>
      <c r="BS407" s="151"/>
      <c r="BT407" s="151"/>
      <c r="BU407" s="148"/>
      <c r="BV407" s="147"/>
      <c r="BW407" s="147"/>
      <c r="BX407" s="147"/>
      <c r="BY407" s="152"/>
      <c r="BZ407" s="156"/>
      <c r="CA407" s="147"/>
      <c r="CB407" s="153"/>
      <c r="CC407" s="132"/>
      <c r="CD407" s="147"/>
      <c r="CE407" s="147"/>
      <c r="CF407" s="154"/>
      <c r="CG407" s="132"/>
      <c r="CH407" s="132"/>
      <c r="CI407" s="132"/>
      <c r="CJ407" s="132"/>
      <c r="CK407" s="132"/>
      <c r="CL407" s="132"/>
      <c r="CM407" s="132"/>
      <c r="CN407" s="132"/>
      <c r="CO407" s="132"/>
      <c r="CP407" s="132"/>
      <c r="CQ407" s="132"/>
      <c r="CR407" s="132"/>
      <c r="CS407" s="132"/>
      <c r="CT407" s="132"/>
      <c r="CU407" s="132"/>
      <c r="CV407" s="132"/>
      <c r="CW407" s="132"/>
      <c r="CX407" s="132"/>
      <c r="CY407" s="132"/>
      <c r="CZ407" s="132"/>
      <c r="DA407" s="132"/>
      <c r="DB407" s="132"/>
      <c r="DC407" s="132"/>
      <c r="DD407" s="132"/>
      <c r="DE407" s="132"/>
      <c r="DF407" s="132"/>
      <c r="DG407" s="132"/>
      <c r="DH407" s="132"/>
      <c r="DI407" s="132"/>
      <c r="DJ407" s="132"/>
      <c r="DK407" s="132"/>
      <c r="DL407" s="132"/>
      <c r="DM407" s="132"/>
      <c r="DN407" s="132"/>
      <c r="DO407" s="132"/>
      <c r="DP407" s="132"/>
      <c r="DQ407" s="132"/>
      <c r="DR407" s="132"/>
      <c r="DS407" s="132"/>
      <c r="DT407" s="132"/>
      <c r="DU407" s="132"/>
      <c r="DV407" s="132"/>
      <c r="DW407" s="132"/>
      <c r="DX407" s="132"/>
      <c r="DY407" s="132"/>
      <c r="DZ407" s="132"/>
      <c r="EA407" s="132"/>
      <c r="EB407" s="132"/>
      <c r="EC407" s="132"/>
      <c r="ED407" s="132"/>
      <c r="EE407" s="132"/>
      <c r="EF407" s="132"/>
      <c r="EG407" s="132"/>
      <c r="EH407" s="132"/>
      <c r="EI407" s="132"/>
      <c r="EJ407" s="132"/>
      <c r="EK407" s="132"/>
      <c r="EL407" s="132"/>
      <c r="EM407" s="132"/>
      <c r="EN407" s="132"/>
      <c r="EO407" s="132"/>
      <c r="EP407" s="132"/>
      <c r="EQ407" s="132"/>
      <c r="ER407" s="132"/>
      <c r="ES407" s="132"/>
      <c r="ET407" s="132"/>
      <c r="EU407" s="132"/>
      <c r="EV407" s="132"/>
      <c r="EW407" s="132"/>
      <c r="EX407" s="132"/>
      <c r="EY407" s="132"/>
      <c r="EZ407" s="132"/>
      <c r="FA407" s="132"/>
      <c r="FB407" s="132"/>
      <c r="FC407" s="132"/>
      <c r="FD407" s="132"/>
      <c r="FE407" s="132"/>
      <c r="FF407" s="132"/>
      <c r="FG407" s="132"/>
      <c r="FH407" s="132"/>
      <c r="FI407" s="132"/>
      <c r="FJ407" s="132"/>
      <c r="FK407" s="132"/>
      <c r="FL407" s="132"/>
      <c r="FM407" s="132"/>
      <c r="FN407" s="132"/>
      <c r="FO407" s="132"/>
      <c r="FP407" s="132"/>
      <c r="FQ407" s="132"/>
      <c r="FR407" s="132"/>
      <c r="FS407" s="132"/>
      <c r="FT407" s="132"/>
      <c r="FU407" s="132"/>
      <c r="FV407" s="132"/>
      <c r="FW407" s="132"/>
      <c r="FX407" s="132"/>
      <c r="FY407" s="132"/>
      <c r="FZ407" s="132"/>
      <c r="GA407" s="132"/>
      <c r="GB407" s="132"/>
      <c r="GC407" s="132"/>
      <c r="GD407" s="132"/>
      <c r="GE407" s="132"/>
      <c r="GF407" s="132"/>
      <c r="GG407" s="132"/>
      <c r="GH407" s="132"/>
      <c r="GI407" s="132"/>
      <c r="GJ407" s="132"/>
      <c r="GK407" s="132"/>
      <c r="GL407" s="132"/>
      <c r="GM407" s="132"/>
      <c r="GN407" s="132"/>
      <c r="GO407" s="132"/>
      <c r="GP407" s="132"/>
      <c r="GQ407" s="132"/>
      <c r="GR407" s="132"/>
      <c r="GS407" s="132"/>
      <c r="GT407" s="132"/>
      <c r="GU407" s="132"/>
      <c r="GV407" s="132"/>
      <c r="GW407" s="132"/>
      <c r="GX407" s="132"/>
      <c r="GY407" s="132"/>
      <c r="GZ407" s="132"/>
      <c r="HA407" s="132"/>
      <c r="HB407" s="132"/>
      <c r="HC407" s="132"/>
      <c r="HD407" s="132"/>
      <c r="HE407" s="132"/>
      <c r="HF407" s="132"/>
      <c r="HG407" s="132"/>
      <c r="HH407" s="132"/>
      <c r="HI407" s="132"/>
      <c r="HJ407" s="132"/>
      <c r="HK407" s="132"/>
      <c r="HL407" s="132"/>
    </row>
    <row r="408" spans="2:220" s="171" customFormat="1">
      <c r="B408" s="146"/>
      <c r="C408" s="146"/>
      <c r="D408" s="146"/>
      <c r="E408" s="146"/>
      <c r="F408" s="146"/>
      <c r="G408" s="146"/>
      <c r="H408" s="146"/>
      <c r="I408" s="147"/>
      <c r="J408" s="148"/>
      <c r="K408" s="148"/>
      <c r="L408" s="148"/>
      <c r="M408" s="148"/>
      <c r="N408" s="147"/>
      <c r="O408" s="149"/>
      <c r="P408" s="149"/>
      <c r="Q408" s="149"/>
      <c r="R408" s="149"/>
      <c r="S408" s="149"/>
      <c r="T408" s="149"/>
      <c r="U408" s="149"/>
      <c r="V408" s="149"/>
      <c r="W408" s="146"/>
      <c r="X408" s="149"/>
      <c r="Y408" s="149"/>
      <c r="Z408" s="149"/>
      <c r="AA408" s="149"/>
      <c r="AB408" s="147"/>
      <c r="AC408" s="150"/>
      <c r="AD408" s="151"/>
      <c r="AE408" s="150"/>
      <c r="AF408" s="150"/>
      <c r="AG408" s="150"/>
      <c r="AH408" s="150"/>
      <c r="AI408" s="150"/>
      <c r="AJ408" s="150"/>
      <c r="AK408" s="150"/>
      <c r="AL408" s="150"/>
      <c r="AM408" s="150"/>
      <c r="AN408" s="150"/>
      <c r="AO408" s="151"/>
      <c r="AP408" s="150"/>
      <c r="AQ408" s="150"/>
      <c r="AR408" s="150"/>
      <c r="AS408" s="151"/>
      <c r="AT408" s="150"/>
      <c r="AU408" s="150"/>
      <c r="AV408" s="150"/>
      <c r="AW408" s="150"/>
      <c r="AX408" s="150"/>
      <c r="AY408" s="150"/>
      <c r="AZ408" s="151"/>
      <c r="BA408" s="150"/>
      <c r="BB408" s="150"/>
      <c r="BC408" s="150"/>
      <c r="BD408" s="150"/>
      <c r="BE408" s="151"/>
      <c r="BF408" s="150"/>
      <c r="BG408" s="150"/>
      <c r="BH408" s="151"/>
      <c r="BI408" s="151"/>
      <c r="BJ408" s="150"/>
      <c r="BK408" s="150"/>
      <c r="BL408" s="148"/>
      <c r="BM408" s="150"/>
      <c r="BN408" s="151"/>
      <c r="BO408" s="150"/>
      <c r="BP408" s="150"/>
      <c r="BQ408" s="148"/>
      <c r="BR408" s="151"/>
      <c r="BS408" s="151"/>
      <c r="BT408" s="151"/>
      <c r="BU408" s="148"/>
      <c r="BV408" s="147"/>
      <c r="BW408" s="147"/>
      <c r="BX408" s="147"/>
      <c r="BY408" s="152"/>
      <c r="BZ408" s="156"/>
      <c r="CA408" s="147"/>
      <c r="CB408" s="153"/>
      <c r="CC408" s="132"/>
      <c r="CD408" s="147"/>
      <c r="CE408" s="147"/>
      <c r="CF408" s="154"/>
      <c r="CG408" s="132"/>
      <c r="CH408" s="132"/>
      <c r="CI408" s="132"/>
      <c r="CJ408" s="132"/>
      <c r="CK408" s="132"/>
      <c r="CL408" s="132"/>
      <c r="CM408" s="132"/>
      <c r="CN408" s="132"/>
      <c r="CO408" s="132"/>
      <c r="CP408" s="132"/>
      <c r="CQ408" s="132"/>
      <c r="CR408" s="132"/>
      <c r="CS408" s="132"/>
      <c r="CT408" s="132"/>
      <c r="CU408" s="132"/>
      <c r="CV408" s="132"/>
      <c r="CW408" s="132"/>
      <c r="CX408" s="132"/>
      <c r="CY408" s="132"/>
      <c r="CZ408" s="132"/>
      <c r="DA408" s="132"/>
      <c r="DB408" s="132"/>
      <c r="DC408" s="132"/>
      <c r="DD408" s="132"/>
      <c r="DE408" s="132"/>
      <c r="DF408" s="132"/>
      <c r="DG408" s="132"/>
      <c r="DH408" s="132"/>
      <c r="DI408" s="132"/>
      <c r="DJ408" s="132"/>
      <c r="DK408" s="132"/>
      <c r="DL408" s="132"/>
      <c r="DM408" s="132"/>
      <c r="DN408" s="132"/>
      <c r="DO408" s="132"/>
      <c r="DP408" s="132"/>
      <c r="DQ408" s="132"/>
      <c r="DR408" s="132"/>
      <c r="DS408" s="132"/>
      <c r="DT408" s="132"/>
      <c r="DU408" s="132"/>
      <c r="DV408" s="132"/>
      <c r="DW408" s="132"/>
      <c r="DX408" s="132"/>
      <c r="DY408" s="132"/>
      <c r="DZ408" s="132"/>
      <c r="EA408" s="132"/>
      <c r="EB408" s="132"/>
      <c r="EC408" s="132"/>
      <c r="ED408" s="132"/>
      <c r="EE408" s="132"/>
      <c r="EF408" s="132"/>
      <c r="EG408" s="132"/>
      <c r="EH408" s="132"/>
      <c r="EI408" s="132"/>
      <c r="EJ408" s="132"/>
      <c r="EK408" s="132"/>
      <c r="EL408" s="132"/>
      <c r="EM408" s="132"/>
      <c r="EN408" s="132"/>
      <c r="EO408" s="132"/>
      <c r="EP408" s="132"/>
      <c r="EQ408" s="132"/>
      <c r="ER408" s="132"/>
      <c r="ES408" s="132"/>
      <c r="ET408" s="132"/>
      <c r="EU408" s="132"/>
      <c r="EV408" s="132"/>
      <c r="EW408" s="132"/>
      <c r="EX408" s="132"/>
      <c r="EY408" s="132"/>
      <c r="EZ408" s="132"/>
      <c r="FA408" s="132"/>
      <c r="FB408" s="132"/>
      <c r="FC408" s="132"/>
      <c r="FD408" s="132"/>
      <c r="FE408" s="132"/>
      <c r="FF408" s="132"/>
      <c r="FG408" s="132"/>
      <c r="FH408" s="132"/>
      <c r="FI408" s="132"/>
      <c r="FJ408" s="132"/>
      <c r="FK408" s="132"/>
      <c r="FL408" s="132"/>
      <c r="FM408" s="132"/>
      <c r="FN408" s="132"/>
      <c r="FO408" s="132"/>
      <c r="FP408" s="132"/>
      <c r="FQ408" s="132"/>
      <c r="FR408" s="132"/>
      <c r="FS408" s="132"/>
      <c r="FT408" s="132"/>
      <c r="FU408" s="132"/>
      <c r="FV408" s="132"/>
      <c r="FW408" s="132"/>
      <c r="FX408" s="132"/>
      <c r="FY408" s="132"/>
      <c r="FZ408" s="132"/>
      <c r="GA408" s="132"/>
      <c r="GB408" s="132"/>
      <c r="GC408" s="132"/>
      <c r="GD408" s="132"/>
      <c r="GE408" s="132"/>
      <c r="GF408" s="132"/>
      <c r="GG408" s="132"/>
      <c r="GH408" s="132"/>
      <c r="GI408" s="132"/>
      <c r="GJ408" s="132"/>
      <c r="GK408" s="132"/>
      <c r="GL408" s="132"/>
      <c r="GM408" s="132"/>
      <c r="GN408" s="132"/>
      <c r="GO408" s="132"/>
      <c r="GP408" s="132"/>
      <c r="GQ408" s="132"/>
      <c r="GR408" s="132"/>
      <c r="GS408" s="132"/>
      <c r="GT408" s="132"/>
      <c r="GU408" s="132"/>
      <c r="GV408" s="132"/>
      <c r="GW408" s="132"/>
      <c r="GX408" s="132"/>
      <c r="GY408" s="132"/>
      <c r="GZ408" s="132"/>
      <c r="HA408" s="132"/>
      <c r="HB408" s="132"/>
      <c r="HC408" s="132"/>
      <c r="HD408" s="132"/>
      <c r="HE408" s="132"/>
      <c r="HF408" s="132"/>
      <c r="HG408" s="132"/>
      <c r="HH408" s="132"/>
      <c r="HI408" s="132"/>
      <c r="HJ408" s="132"/>
      <c r="HK408" s="132"/>
      <c r="HL408" s="132"/>
    </row>
    <row r="409" spans="2:220" s="168" customFormat="1">
      <c r="B409" s="146"/>
      <c r="C409" s="146"/>
      <c r="D409" s="146"/>
      <c r="E409" s="146"/>
      <c r="F409" s="146"/>
      <c r="G409" s="146"/>
      <c r="H409" s="146"/>
      <c r="I409" s="147"/>
      <c r="J409" s="148"/>
      <c r="K409" s="148"/>
      <c r="L409" s="148"/>
      <c r="M409" s="148"/>
      <c r="N409" s="147"/>
      <c r="O409" s="149"/>
      <c r="P409" s="149"/>
      <c r="Q409" s="149"/>
      <c r="R409" s="149"/>
      <c r="S409" s="149"/>
      <c r="T409" s="149"/>
      <c r="U409" s="149"/>
      <c r="V409" s="149"/>
      <c r="W409" s="146"/>
      <c r="X409" s="149"/>
      <c r="Y409" s="149"/>
      <c r="Z409" s="149"/>
      <c r="AA409" s="149"/>
      <c r="AB409" s="147"/>
      <c r="AC409" s="150"/>
      <c r="AD409" s="151"/>
      <c r="AE409" s="150"/>
      <c r="AF409" s="150"/>
      <c r="AG409" s="150"/>
      <c r="AH409" s="150"/>
      <c r="AI409" s="150"/>
      <c r="AJ409" s="150"/>
      <c r="AK409" s="150"/>
      <c r="AL409" s="150"/>
      <c r="AM409" s="150"/>
      <c r="AN409" s="150"/>
      <c r="AO409" s="151"/>
      <c r="AP409" s="150"/>
      <c r="AQ409" s="150"/>
      <c r="AR409" s="150"/>
      <c r="AS409" s="151"/>
      <c r="AT409" s="150"/>
      <c r="AU409" s="150"/>
      <c r="AV409" s="150"/>
      <c r="AW409" s="150"/>
      <c r="AX409" s="150"/>
      <c r="AY409" s="150"/>
      <c r="AZ409" s="151"/>
      <c r="BA409" s="150"/>
      <c r="BB409" s="150"/>
      <c r="BC409" s="150"/>
      <c r="BD409" s="150"/>
      <c r="BE409" s="151"/>
      <c r="BF409" s="150"/>
      <c r="BG409" s="150"/>
      <c r="BH409" s="151"/>
      <c r="BI409" s="151"/>
      <c r="BJ409" s="150"/>
      <c r="BK409" s="150"/>
      <c r="BL409" s="148"/>
      <c r="BM409" s="150"/>
      <c r="BN409" s="151"/>
      <c r="BO409" s="150"/>
      <c r="BP409" s="150"/>
      <c r="BQ409" s="148"/>
      <c r="BR409" s="151"/>
      <c r="BS409" s="151"/>
      <c r="BT409" s="151"/>
      <c r="BU409" s="148"/>
      <c r="BV409" s="147"/>
      <c r="BW409" s="147"/>
      <c r="BX409" s="147"/>
      <c r="BY409" s="152"/>
      <c r="BZ409" s="156"/>
      <c r="CA409" s="147"/>
      <c r="CB409" s="153"/>
      <c r="CC409" s="132"/>
      <c r="CD409" s="147"/>
      <c r="CE409" s="147"/>
      <c r="CF409" s="154"/>
      <c r="CG409" s="132"/>
      <c r="CH409" s="132"/>
      <c r="CI409" s="132"/>
      <c r="CJ409" s="132"/>
      <c r="CK409" s="132"/>
      <c r="CL409" s="132"/>
      <c r="CM409" s="132"/>
      <c r="CN409" s="132"/>
      <c r="CO409" s="132"/>
      <c r="CP409" s="132"/>
      <c r="CQ409" s="132"/>
      <c r="CR409" s="132"/>
      <c r="CS409" s="132"/>
      <c r="CT409" s="132"/>
      <c r="CU409" s="132"/>
      <c r="CV409" s="132"/>
      <c r="CW409" s="132"/>
      <c r="CX409" s="132"/>
      <c r="CY409" s="132"/>
      <c r="CZ409" s="132"/>
      <c r="DA409" s="132"/>
      <c r="DB409" s="132"/>
      <c r="DC409" s="132"/>
      <c r="DD409" s="132"/>
      <c r="DE409" s="132"/>
      <c r="DF409" s="132"/>
      <c r="DG409" s="132"/>
      <c r="DH409" s="132"/>
      <c r="DI409" s="132"/>
      <c r="DJ409" s="132"/>
      <c r="DK409" s="132"/>
      <c r="DL409" s="132"/>
      <c r="DM409" s="132"/>
      <c r="DN409" s="132"/>
      <c r="DO409" s="132"/>
      <c r="DP409" s="132"/>
      <c r="DQ409" s="132"/>
      <c r="DR409" s="132"/>
      <c r="DS409" s="132"/>
      <c r="DT409" s="132"/>
      <c r="DU409" s="132"/>
      <c r="DV409" s="132"/>
      <c r="DW409" s="132"/>
      <c r="DX409" s="132"/>
      <c r="DY409" s="132"/>
      <c r="DZ409" s="132"/>
      <c r="EA409" s="132"/>
      <c r="EB409" s="132"/>
      <c r="EC409" s="132"/>
      <c r="ED409" s="132"/>
      <c r="EE409" s="132"/>
      <c r="EF409" s="132"/>
      <c r="EG409" s="132"/>
      <c r="EH409" s="132"/>
      <c r="EI409" s="132"/>
      <c r="EJ409" s="132"/>
      <c r="EK409" s="132"/>
      <c r="EL409" s="132"/>
      <c r="EM409" s="132"/>
      <c r="EN409" s="132"/>
      <c r="EO409" s="132"/>
      <c r="EP409" s="132"/>
      <c r="EQ409" s="132"/>
      <c r="ER409" s="132"/>
      <c r="ES409" s="132"/>
      <c r="ET409" s="132"/>
      <c r="EU409" s="132"/>
      <c r="EV409" s="132"/>
      <c r="EW409" s="132"/>
      <c r="EX409" s="132"/>
      <c r="EY409" s="132"/>
      <c r="EZ409" s="132"/>
      <c r="FA409" s="132"/>
      <c r="FB409" s="132"/>
      <c r="FC409" s="132"/>
      <c r="FD409" s="132"/>
      <c r="FE409" s="132"/>
      <c r="FF409" s="132"/>
      <c r="FG409" s="132"/>
      <c r="FH409" s="132"/>
      <c r="FI409" s="132"/>
      <c r="FJ409" s="132"/>
      <c r="FK409" s="132"/>
      <c r="FL409" s="132"/>
      <c r="FM409" s="132"/>
      <c r="FN409" s="132"/>
      <c r="FO409" s="132"/>
      <c r="FP409" s="132"/>
      <c r="FQ409" s="132"/>
      <c r="FR409" s="132"/>
      <c r="FS409" s="132"/>
      <c r="FT409" s="132"/>
      <c r="FU409" s="132"/>
      <c r="FV409" s="132"/>
      <c r="FW409" s="132"/>
      <c r="FX409" s="132"/>
      <c r="FY409" s="132"/>
      <c r="FZ409" s="132"/>
      <c r="GA409" s="132"/>
      <c r="GB409" s="132"/>
      <c r="GC409" s="132"/>
      <c r="GD409" s="132"/>
      <c r="GE409" s="132"/>
      <c r="GF409" s="132"/>
      <c r="GG409" s="132"/>
      <c r="GH409" s="132"/>
      <c r="GI409" s="132"/>
      <c r="GJ409" s="132"/>
      <c r="GK409" s="132"/>
      <c r="GL409" s="132"/>
      <c r="GM409" s="132"/>
      <c r="GN409" s="132"/>
      <c r="GO409" s="132"/>
      <c r="GP409" s="132"/>
      <c r="GQ409" s="132"/>
      <c r="GR409" s="132"/>
      <c r="GS409" s="132"/>
      <c r="GT409" s="132"/>
      <c r="GU409" s="132"/>
      <c r="GV409" s="132"/>
      <c r="GW409" s="132"/>
      <c r="GX409" s="132"/>
      <c r="GY409" s="132"/>
      <c r="GZ409" s="132"/>
      <c r="HA409" s="132"/>
      <c r="HB409" s="132"/>
      <c r="HC409" s="132"/>
      <c r="HD409" s="132"/>
      <c r="HE409" s="132"/>
      <c r="HF409" s="132"/>
      <c r="HG409" s="132"/>
      <c r="HH409" s="132"/>
      <c r="HI409" s="132"/>
      <c r="HJ409" s="132"/>
      <c r="HK409" s="132"/>
      <c r="HL409" s="132"/>
    </row>
    <row r="410" spans="2:220">
      <c r="J410" s="148"/>
      <c r="K410" s="148"/>
      <c r="L410" s="148"/>
      <c r="M410" s="148"/>
      <c r="O410" s="149"/>
      <c r="P410" s="149"/>
      <c r="Q410" s="149"/>
      <c r="R410" s="149"/>
      <c r="S410" s="149"/>
      <c r="T410" s="149"/>
      <c r="U410" s="149"/>
      <c r="V410" s="149"/>
      <c r="X410" s="149"/>
      <c r="Y410" s="149"/>
      <c r="Z410" s="149"/>
      <c r="AA410" s="149"/>
      <c r="AC410" s="150"/>
      <c r="AE410" s="150"/>
      <c r="AF410" s="150"/>
      <c r="AH410" s="150"/>
      <c r="AI410" s="150"/>
      <c r="AJ410" s="150"/>
      <c r="AL410" s="150"/>
      <c r="AM410" s="150"/>
      <c r="AN410" s="150"/>
      <c r="AP410" s="150"/>
      <c r="AQ410" s="150"/>
      <c r="AR410" s="150"/>
      <c r="AT410" s="150"/>
      <c r="AU410" s="150"/>
      <c r="AV410" s="150"/>
      <c r="AW410" s="150"/>
      <c r="AX410" s="150"/>
      <c r="AY410" s="150"/>
      <c r="BA410" s="150"/>
      <c r="BB410" s="150"/>
      <c r="BC410" s="150"/>
      <c r="BD410" s="150"/>
      <c r="BF410" s="150"/>
      <c r="BG410" s="150"/>
      <c r="BJ410" s="150"/>
      <c r="BK410" s="150"/>
      <c r="BL410" s="148"/>
      <c r="BM410" s="150"/>
      <c r="BO410" s="150"/>
      <c r="BP410" s="150"/>
      <c r="BQ410" s="148"/>
      <c r="BU410" s="148"/>
      <c r="BY410" s="152"/>
      <c r="BZ410" s="156"/>
      <c r="CF410" s="154"/>
    </row>
    <row r="411" spans="2:220" s="138" customFormat="1" ht="17.45" customHeight="1">
      <c r="B411" s="146"/>
      <c r="C411" s="146"/>
      <c r="D411" s="146"/>
      <c r="E411" s="146"/>
      <c r="F411" s="146"/>
      <c r="G411" s="146"/>
      <c r="H411" s="146"/>
      <c r="I411" s="147"/>
      <c r="J411" s="148"/>
      <c r="K411" s="148"/>
      <c r="L411" s="148"/>
      <c r="M411" s="148"/>
      <c r="N411" s="147"/>
      <c r="O411" s="149"/>
      <c r="P411" s="149"/>
      <c r="Q411" s="149"/>
      <c r="R411" s="149"/>
      <c r="S411" s="149"/>
      <c r="T411" s="149"/>
      <c r="U411" s="149"/>
      <c r="V411" s="149"/>
      <c r="W411" s="146"/>
      <c r="X411" s="149"/>
      <c r="Y411" s="149"/>
      <c r="Z411" s="149"/>
      <c r="AA411" s="149"/>
      <c r="AB411" s="147"/>
      <c r="AC411" s="150"/>
      <c r="AD411" s="151"/>
      <c r="AE411" s="150"/>
      <c r="AF411" s="150"/>
      <c r="AG411" s="150"/>
      <c r="AH411" s="150"/>
      <c r="AI411" s="150"/>
      <c r="AJ411" s="150"/>
      <c r="AK411" s="150"/>
      <c r="AL411" s="150"/>
      <c r="AM411" s="150"/>
      <c r="AN411" s="150"/>
      <c r="AO411" s="151"/>
      <c r="AP411" s="150"/>
      <c r="AQ411" s="150"/>
      <c r="AR411" s="150"/>
      <c r="AS411" s="151"/>
      <c r="AT411" s="150"/>
      <c r="AU411" s="150"/>
      <c r="AV411" s="150"/>
      <c r="AW411" s="150"/>
      <c r="AX411" s="150"/>
      <c r="AY411" s="150"/>
      <c r="AZ411" s="151"/>
      <c r="BA411" s="150"/>
      <c r="BB411" s="150"/>
      <c r="BC411" s="150"/>
      <c r="BD411" s="150"/>
      <c r="BE411" s="151"/>
      <c r="BF411" s="150"/>
      <c r="BG411" s="150"/>
      <c r="BH411" s="151"/>
      <c r="BI411" s="151"/>
      <c r="BJ411" s="150"/>
      <c r="BK411" s="150"/>
      <c r="BL411" s="148"/>
      <c r="BM411" s="150"/>
      <c r="BN411" s="151"/>
      <c r="BO411" s="150"/>
      <c r="BP411" s="150"/>
      <c r="BQ411" s="148"/>
      <c r="BR411" s="151"/>
      <c r="BS411" s="151"/>
      <c r="BT411" s="151"/>
      <c r="BU411" s="148"/>
      <c r="BV411" s="147"/>
      <c r="BW411" s="147"/>
      <c r="BX411" s="147"/>
      <c r="BY411" s="152"/>
      <c r="BZ411" s="156"/>
      <c r="CA411" s="147"/>
      <c r="CB411" s="153"/>
      <c r="CC411" s="147"/>
      <c r="CD411" s="147"/>
      <c r="CE411" s="147"/>
      <c r="CF411" s="154"/>
      <c r="CG411" s="147"/>
      <c r="CH411" s="147"/>
      <c r="CI411" s="147"/>
      <c r="CJ411" s="147"/>
      <c r="CK411" s="147"/>
      <c r="CL411" s="147"/>
      <c r="CM411" s="147"/>
      <c r="CN411" s="147"/>
      <c r="CO411" s="147"/>
      <c r="CP411" s="147"/>
      <c r="CQ411" s="147"/>
      <c r="CR411" s="147"/>
      <c r="CS411" s="147"/>
      <c r="CT411" s="147"/>
      <c r="CU411" s="147"/>
      <c r="CV411" s="147"/>
      <c r="CW411" s="147"/>
      <c r="CX411" s="147"/>
      <c r="CY411" s="147"/>
      <c r="CZ411" s="147"/>
      <c r="DA411" s="147"/>
      <c r="DB411" s="147"/>
      <c r="DC411" s="147"/>
      <c r="DD411" s="147"/>
      <c r="DE411" s="147"/>
      <c r="DF411" s="147"/>
      <c r="DG411" s="147"/>
      <c r="DH411" s="147"/>
      <c r="DI411" s="147"/>
      <c r="DJ411" s="147"/>
      <c r="DK411" s="147"/>
      <c r="DL411" s="147"/>
      <c r="DM411" s="147"/>
      <c r="DN411" s="147"/>
      <c r="DO411" s="147"/>
      <c r="DP411" s="147"/>
      <c r="DQ411" s="147"/>
      <c r="DR411" s="147"/>
      <c r="DS411" s="147"/>
      <c r="DT411" s="147"/>
      <c r="DU411" s="147"/>
      <c r="DV411" s="147"/>
      <c r="DW411" s="147"/>
      <c r="DX411" s="147"/>
      <c r="DY411" s="147"/>
      <c r="DZ411" s="147"/>
      <c r="EA411" s="147"/>
      <c r="EB411" s="147"/>
      <c r="EC411" s="147"/>
      <c r="ED411" s="147"/>
      <c r="EE411" s="147"/>
      <c r="EF411" s="147"/>
      <c r="EG411" s="147"/>
      <c r="EH411" s="147"/>
      <c r="EI411" s="147"/>
      <c r="EJ411" s="147"/>
      <c r="EK411" s="147"/>
      <c r="EL411" s="147"/>
      <c r="EM411" s="147"/>
      <c r="EN411" s="147"/>
      <c r="EO411" s="147"/>
      <c r="EP411" s="147"/>
      <c r="EQ411" s="147"/>
      <c r="ER411" s="147"/>
      <c r="ES411" s="147"/>
      <c r="ET411" s="147"/>
      <c r="EU411" s="147"/>
      <c r="EV411" s="147"/>
      <c r="EW411" s="147"/>
      <c r="EX411" s="147"/>
      <c r="EY411" s="147"/>
      <c r="EZ411" s="147"/>
      <c r="FA411" s="147"/>
      <c r="FB411" s="147"/>
      <c r="FC411" s="147"/>
      <c r="FD411" s="147"/>
      <c r="FE411" s="147"/>
      <c r="FF411" s="147"/>
      <c r="FG411" s="147"/>
      <c r="FH411" s="147"/>
      <c r="FI411" s="147"/>
      <c r="FJ411" s="147"/>
      <c r="FK411" s="147"/>
      <c r="FL411" s="147"/>
      <c r="FM411" s="147"/>
      <c r="FN411" s="147"/>
      <c r="FO411" s="147"/>
      <c r="FP411" s="147"/>
      <c r="FQ411" s="147"/>
      <c r="FR411" s="147"/>
      <c r="FS411" s="147"/>
      <c r="FT411" s="147"/>
      <c r="FU411" s="147"/>
      <c r="FV411" s="147"/>
      <c r="FW411" s="147"/>
      <c r="FX411" s="147"/>
      <c r="FY411" s="147"/>
      <c r="FZ411" s="147"/>
      <c r="GA411" s="147"/>
      <c r="GB411" s="147"/>
      <c r="GC411" s="147"/>
      <c r="GD411" s="147"/>
      <c r="GE411" s="147"/>
      <c r="GF411" s="147"/>
      <c r="GG411" s="147"/>
      <c r="GH411" s="147"/>
      <c r="GI411" s="147"/>
      <c r="GJ411" s="147"/>
      <c r="GK411" s="147"/>
      <c r="GL411" s="147"/>
      <c r="GM411" s="147"/>
      <c r="GN411" s="147"/>
      <c r="GO411" s="147"/>
      <c r="GP411" s="147"/>
      <c r="GQ411" s="147"/>
      <c r="GR411" s="147"/>
      <c r="GS411" s="147"/>
      <c r="GT411" s="147"/>
      <c r="GU411" s="147"/>
      <c r="GV411" s="147"/>
      <c r="GW411" s="147"/>
      <c r="GX411" s="147"/>
      <c r="GY411" s="147"/>
      <c r="GZ411" s="147"/>
      <c r="HA411" s="147"/>
      <c r="HB411" s="147"/>
      <c r="HC411" s="147"/>
      <c r="HD411" s="147"/>
      <c r="HE411" s="147"/>
      <c r="HF411" s="147"/>
      <c r="HG411" s="147"/>
      <c r="HH411" s="147"/>
      <c r="HI411" s="147"/>
      <c r="HJ411" s="147"/>
      <c r="HK411" s="147"/>
      <c r="HL411" s="147"/>
    </row>
    <row r="412" spans="2:220" s="175" customFormat="1" ht="17.45" customHeight="1">
      <c r="B412" s="146"/>
      <c r="C412" s="146"/>
      <c r="D412" s="146"/>
      <c r="E412" s="146"/>
      <c r="F412" s="146"/>
      <c r="G412" s="146"/>
      <c r="H412" s="146"/>
      <c r="I412" s="147"/>
      <c r="J412" s="148"/>
      <c r="K412" s="148"/>
      <c r="L412" s="148"/>
      <c r="M412" s="148"/>
      <c r="N412" s="147"/>
      <c r="O412" s="149"/>
      <c r="P412" s="149"/>
      <c r="Q412" s="149"/>
      <c r="R412" s="149"/>
      <c r="S412" s="149"/>
      <c r="T412" s="149"/>
      <c r="U412" s="149"/>
      <c r="V412" s="149"/>
      <c r="W412" s="146"/>
      <c r="X412" s="149"/>
      <c r="Y412" s="149"/>
      <c r="Z412" s="149"/>
      <c r="AA412" s="149"/>
      <c r="AB412" s="147"/>
      <c r="AC412" s="150"/>
      <c r="AD412" s="151"/>
      <c r="AE412" s="150"/>
      <c r="AF412" s="150"/>
      <c r="AG412" s="150"/>
      <c r="AH412" s="150"/>
      <c r="AI412" s="150"/>
      <c r="AJ412" s="150"/>
      <c r="AK412" s="150"/>
      <c r="AL412" s="150"/>
      <c r="AM412" s="150"/>
      <c r="AN412" s="150"/>
      <c r="AO412" s="151"/>
      <c r="AP412" s="150"/>
      <c r="AQ412" s="150"/>
      <c r="AR412" s="150"/>
      <c r="AS412" s="151"/>
      <c r="AT412" s="150"/>
      <c r="AU412" s="150"/>
      <c r="AV412" s="150"/>
      <c r="AW412" s="150"/>
      <c r="AX412" s="150"/>
      <c r="AY412" s="150"/>
      <c r="AZ412" s="151"/>
      <c r="BA412" s="150"/>
      <c r="BB412" s="150"/>
      <c r="BC412" s="150"/>
      <c r="BD412" s="150"/>
      <c r="BE412" s="151"/>
      <c r="BF412" s="150"/>
      <c r="BG412" s="150"/>
      <c r="BH412" s="151"/>
      <c r="BI412" s="151"/>
      <c r="BJ412" s="150"/>
      <c r="BK412" s="150"/>
      <c r="BL412" s="148"/>
      <c r="BM412" s="150"/>
      <c r="BN412" s="151"/>
      <c r="BO412" s="150"/>
      <c r="BP412" s="150"/>
      <c r="BQ412" s="148"/>
      <c r="BR412" s="151"/>
      <c r="BS412" s="151"/>
      <c r="BT412" s="151"/>
      <c r="BU412" s="148"/>
      <c r="BV412" s="147"/>
      <c r="BW412" s="147"/>
      <c r="BX412" s="147"/>
      <c r="BY412" s="152"/>
      <c r="BZ412" s="156"/>
      <c r="CA412" s="147"/>
      <c r="CB412" s="153"/>
      <c r="CC412" s="132"/>
      <c r="CD412" s="147"/>
      <c r="CE412" s="147"/>
      <c r="CF412" s="154"/>
      <c r="CG412" s="147"/>
      <c r="CH412" s="147"/>
      <c r="CI412" s="147"/>
      <c r="CJ412" s="147"/>
      <c r="CK412" s="147"/>
      <c r="CL412" s="147"/>
      <c r="CM412" s="147"/>
      <c r="CN412" s="147"/>
      <c r="CO412" s="147"/>
      <c r="CP412" s="147"/>
      <c r="CQ412" s="147"/>
      <c r="CR412" s="147"/>
      <c r="CS412" s="147"/>
      <c r="CT412" s="147"/>
      <c r="CU412" s="147"/>
      <c r="CV412" s="147"/>
      <c r="CW412" s="147"/>
      <c r="CX412" s="147"/>
      <c r="CY412" s="147"/>
      <c r="CZ412" s="147"/>
      <c r="DA412" s="147"/>
      <c r="DB412" s="147"/>
      <c r="DC412" s="147"/>
      <c r="DD412" s="147"/>
      <c r="DE412" s="147"/>
      <c r="DF412" s="147"/>
      <c r="DG412" s="147"/>
      <c r="DH412" s="147"/>
      <c r="DI412" s="147"/>
      <c r="DJ412" s="147"/>
      <c r="DK412" s="147"/>
      <c r="DL412" s="147"/>
      <c r="DM412" s="147"/>
      <c r="DN412" s="147"/>
      <c r="DO412" s="147"/>
      <c r="DP412" s="147"/>
      <c r="DQ412" s="147"/>
      <c r="DR412" s="147"/>
      <c r="DS412" s="147"/>
      <c r="DT412" s="147"/>
      <c r="DU412" s="147"/>
      <c r="DV412" s="147"/>
      <c r="DW412" s="147"/>
      <c r="DX412" s="147"/>
      <c r="DY412" s="147"/>
      <c r="DZ412" s="147"/>
      <c r="EA412" s="147"/>
      <c r="EB412" s="147"/>
      <c r="EC412" s="147"/>
      <c r="ED412" s="147"/>
      <c r="EE412" s="147"/>
      <c r="EF412" s="147"/>
      <c r="EG412" s="147"/>
      <c r="EH412" s="147"/>
      <c r="EI412" s="147"/>
      <c r="EJ412" s="147"/>
      <c r="EK412" s="147"/>
      <c r="EL412" s="147"/>
      <c r="EM412" s="147"/>
      <c r="EN412" s="147"/>
      <c r="EO412" s="147"/>
      <c r="EP412" s="147"/>
      <c r="EQ412" s="147"/>
      <c r="ER412" s="147"/>
      <c r="ES412" s="147"/>
      <c r="ET412" s="147"/>
      <c r="EU412" s="147"/>
      <c r="EV412" s="147"/>
      <c r="EW412" s="147"/>
      <c r="EX412" s="147"/>
      <c r="EY412" s="147"/>
      <c r="EZ412" s="147"/>
      <c r="FA412" s="147"/>
      <c r="FB412" s="147"/>
      <c r="FC412" s="147"/>
      <c r="FD412" s="147"/>
      <c r="FE412" s="147"/>
      <c r="FF412" s="147"/>
      <c r="FG412" s="147"/>
      <c r="FH412" s="147"/>
      <c r="FI412" s="147"/>
      <c r="FJ412" s="147"/>
      <c r="FK412" s="147"/>
      <c r="FL412" s="147"/>
      <c r="FM412" s="147"/>
      <c r="FN412" s="147"/>
      <c r="FO412" s="147"/>
      <c r="FP412" s="147"/>
      <c r="FQ412" s="147"/>
      <c r="FR412" s="147"/>
      <c r="FS412" s="147"/>
      <c r="FT412" s="147"/>
      <c r="FU412" s="147"/>
      <c r="FV412" s="147"/>
      <c r="FW412" s="147"/>
      <c r="FX412" s="147"/>
      <c r="FY412" s="147"/>
      <c r="FZ412" s="147"/>
      <c r="GA412" s="147"/>
      <c r="GB412" s="147"/>
      <c r="GC412" s="147"/>
      <c r="GD412" s="147"/>
      <c r="GE412" s="147"/>
      <c r="GF412" s="147"/>
      <c r="GG412" s="147"/>
      <c r="GH412" s="147"/>
      <c r="GI412" s="147"/>
      <c r="GJ412" s="147"/>
      <c r="GK412" s="147"/>
      <c r="GL412" s="147"/>
      <c r="GM412" s="147"/>
      <c r="GN412" s="147"/>
      <c r="GO412" s="147"/>
      <c r="GP412" s="147"/>
      <c r="GQ412" s="147"/>
      <c r="GR412" s="147"/>
      <c r="GS412" s="147"/>
      <c r="GT412" s="147"/>
      <c r="GU412" s="147"/>
      <c r="GV412" s="147"/>
      <c r="GW412" s="147"/>
      <c r="GX412" s="147"/>
      <c r="GY412" s="147"/>
      <c r="GZ412" s="147"/>
      <c r="HA412" s="147"/>
      <c r="HB412" s="147"/>
      <c r="HC412" s="147"/>
      <c r="HD412" s="147"/>
      <c r="HE412" s="147"/>
      <c r="HF412" s="147"/>
      <c r="HG412" s="147"/>
      <c r="HH412" s="147"/>
      <c r="HI412" s="147"/>
      <c r="HJ412" s="147"/>
      <c r="HK412" s="147"/>
      <c r="HL412" s="147"/>
    </row>
    <row r="413" spans="2:220" s="175" customFormat="1" ht="17.45" customHeight="1">
      <c r="B413" s="146"/>
      <c r="C413" s="146"/>
      <c r="D413" s="146"/>
      <c r="E413" s="146"/>
      <c r="F413" s="146"/>
      <c r="G413" s="146"/>
      <c r="H413" s="146"/>
      <c r="I413" s="147"/>
      <c r="J413" s="148"/>
      <c r="K413" s="148"/>
      <c r="L413" s="148"/>
      <c r="M413" s="148"/>
      <c r="N413" s="147"/>
      <c r="O413" s="149"/>
      <c r="P413" s="149"/>
      <c r="Q413" s="149"/>
      <c r="R413" s="149"/>
      <c r="S413" s="149"/>
      <c r="T413" s="149"/>
      <c r="U413" s="149"/>
      <c r="V413" s="149"/>
      <c r="W413" s="146"/>
      <c r="X413" s="149"/>
      <c r="Y413" s="149"/>
      <c r="Z413" s="149"/>
      <c r="AA413" s="149"/>
      <c r="AB413" s="147"/>
      <c r="AC413" s="150"/>
      <c r="AD413" s="151"/>
      <c r="AE413" s="150"/>
      <c r="AF413" s="150"/>
      <c r="AG413" s="150"/>
      <c r="AH413" s="150"/>
      <c r="AI413" s="150"/>
      <c r="AJ413" s="150"/>
      <c r="AK413" s="150"/>
      <c r="AL413" s="150"/>
      <c r="AM413" s="150"/>
      <c r="AN413" s="150"/>
      <c r="AO413" s="151"/>
      <c r="AP413" s="150"/>
      <c r="AQ413" s="150"/>
      <c r="AR413" s="150"/>
      <c r="AS413" s="151"/>
      <c r="AT413" s="150"/>
      <c r="AU413" s="150"/>
      <c r="AV413" s="150"/>
      <c r="AW413" s="150"/>
      <c r="AX413" s="150"/>
      <c r="AY413" s="150"/>
      <c r="AZ413" s="151"/>
      <c r="BA413" s="150"/>
      <c r="BB413" s="150"/>
      <c r="BC413" s="150"/>
      <c r="BD413" s="150"/>
      <c r="BE413" s="151"/>
      <c r="BF413" s="150"/>
      <c r="BG413" s="150"/>
      <c r="BH413" s="151"/>
      <c r="BI413" s="151"/>
      <c r="BJ413" s="150"/>
      <c r="BK413" s="150"/>
      <c r="BL413" s="148"/>
      <c r="BM413" s="150"/>
      <c r="BN413" s="151"/>
      <c r="BO413" s="150"/>
      <c r="BP413" s="150"/>
      <c r="BQ413" s="148"/>
      <c r="BR413" s="151"/>
      <c r="BS413" s="151"/>
      <c r="BT413" s="151"/>
      <c r="BU413" s="148"/>
      <c r="BV413" s="147"/>
      <c r="BW413" s="147"/>
      <c r="BX413" s="147"/>
      <c r="BY413" s="152"/>
      <c r="BZ413" s="156"/>
      <c r="CA413" s="147"/>
      <c r="CB413" s="153"/>
      <c r="CC413" s="132"/>
      <c r="CD413" s="147"/>
      <c r="CE413" s="147"/>
      <c r="CF413" s="154"/>
      <c r="CG413" s="147"/>
      <c r="CH413" s="147"/>
      <c r="CI413" s="147"/>
      <c r="CJ413" s="147"/>
      <c r="CK413" s="147"/>
      <c r="CL413" s="147"/>
      <c r="CM413" s="147"/>
      <c r="CN413" s="147"/>
      <c r="CO413" s="147"/>
      <c r="CP413" s="147"/>
      <c r="CQ413" s="147"/>
      <c r="CR413" s="147"/>
      <c r="CS413" s="147"/>
      <c r="CT413" s="147"/>
      <c r="CU413" s="147"/>
      <c r="CV413" s="147"/>
      <c r="CW413" s="147"/>
      <c r="CX413" s="147"/>
      <c r="CY413" s="147"/>
      <c r="CZ413" s="147"/>
      <c r="DA413" s="147"/>
      <c r="DB413" s="147"/>
      <c r="DC413" s="147"/>
      <c r="DD413" s="147"/>
      <c r="DE413" s="147"/>
      <c r="DF413" s="147"/>
      <c r="DG413" s="147"/>
      <c r="DH413" s="147"/>
      <c r="DI413" s="147"/>
      <c r="DJ413" s="147"/>
      <c r="DK413" s="147"/>
      <c r="DL413" s="147"/>
      <c r="DM413" s="147"/>
      <c r="DN413" s="147"/>
      <c r="DO413" s="147"/>
      <c r="DP413" s="147"/>
      <c r="DQ413" s="147"/>
      <c r="DR413" s="147"/>
      <c r="DS413" s="147"/>
      <c r="DT413" s="147"/>
      <c r="DU413" s="147"/>
      <c r="DV413" s="147"/>
      <c r="DW413" s="147"/>
      <c r="DX413" s="147"/>
      <c r="DY413" s="147"/>
      <c r="DZ413" s="147"/>
      <c r="EA413" s="147"/>
      <c r="EB413" s="147"/>
      <c r="EC413" s="147"/>
      <c r="ED413" s="147"/>
      <c r="EE413" s="147"/>
      <c r="EF413" s="147"/>
      <c r="EG413" s="147"/>
      <c r="EH413" s="147"/>
      <c r="EI413" s="147"/>
      <c r="EJ413" s="147"/>
      <c r="EK413" s="147"/>
      <c r="EL413" s="147"/>
      <c r="EM413" s="147"/>
      <c r="EN413" s="147"/>
      <c r="EO413" s="147"/>
      <c r="EP413" s="147"/>
      <c r="EQ413" s="147"/>
      <c r="ER413" s="147"/>
      <c r="ES413" s="147"/>
      <c r="ET413" s="147"/>
      <c r="EU413" s="147"/>
      <c r="EV413" s="147"/>
      <c r="EW413" s="147"/>
      <c r="EX413" s="147"/>
      <c r="EY413" s="147"/>
      <c r="EZ413" s="147"/>
      <c r="FA413" s="147"/>
      <c r="FB413" s="147"/>
      <c r="FC413" s="147"/>
      <c r="FD413" s="147"/>
      <c r="FE413" s="147"/>
      <c r="FF413" s="147"/>
      <c r="FG413" s="147"/>
      <c r="FH413" s="147"/>
      <c r="FI413" s="147"/>
      <c r="FJ413" s="147"/>
      <c r="FK413" s="147"/>
      <c r="FL413" s="147"/>
      <c r="FM413" s="147"/>
      <c r="FN413" s="147"/>
      <c r="FO413" s="147"/>
      <c r="FP413" s="147"/>
      <c r="FQ413" s="147"/>
      <c r="FR413" s="147"/>
      <c r="FS413" s="147"/>
      <c r="FT413" s="147"/>
      <c r="FU413" s="147"/>
      <c r="FV413" s="147"/>
      <c r="FW413" s="147"/>
      <c r="FX413" s="147"/>
      <c r="FY413" s="147"/>
      <c r="FZ413" s="147"/>
      <c r="GA413" s="147"/>
      <c r="GB413" s="147"/>
      <c r="GC413" s="147"/>
      <c r="GD413" s="147"/>
      <c r="GE413" s="147"/>
      <c r="GF413" s="147"/>
      <c r="GG413" s="147"/>
      <c r="GH413" s="147"/>
      <c r="GI413" s="147"/>
      <c r="GJ413" s="147"/>
      <c r="GK413" s="147"/>
      <c r="GL413" s="147"/>
      <c r="GM413" s="147"/>
      <c r="GN413" s="147"/>
      <c r="GO413" s="147"/>
      <c r="GP413" s="147"/>
      <c r="GQ413" s="147"/>
      <c r="GR413" s="147"/>
      <c r="GS413" s="147"/>
      <c r="GT413" s="147"/>
      <c r="GU413" s="147"/>
      <c r="GV413" s="147"/>
      <c r="GW413" s="147"/>
      <c r="GX413" s="147"/>
      <c r="GY413" s="147"/>
      <c r="GZ413" s="147"/>
      <c r="HA413" s="147"/>
      <c r="HB413" s="147"/>
      <c r="HC413" s="147"/>
      <c r="HD413" s="147"/>
      <c r="HE413" s="147"/>
      <c r="HF413" s="147"/>
      <c r="HG413" s="147"/>
      <c r="HH413" s="147"/>
      <c r="HI413" s="147"/>
      <c r="HJ413" s="147"/>
      <c r="HK413" s="147"/>
      <c r="HL413" s="147"/>
    </row>
    <row r="414" spans="2:220" s="175" customFormat="1" ht="17.45" customHeight="1">
      <c r="B414" s="146"/>
      <c r="C414" s="146"/>
      <c r="D414" s="146"/>
      <c r="E414" s="146"/>
      <c r="F414" s="146"/>
      <c r="G414" s="146"/>
      <c r="H414" s="146"/>
      <c r="I414" s="147"/>
      <c r="J414" s="148"/>
      <c r="K414" s="148"/>
      <c r="L414" s="148"/>
      <c r="M414" s="148"/>
      <c r="N414" s="147"/>
      <c r="O414" s="149"/>
      <c r="P414" s="149"/>
      <c r="Q414" s="149"/>
      <c r="R414" s="149"/>
      <c r="S414" s="149"/>
      <c r="T414" s="149"/>
      <c r="U414" s="149"/>
      <c r="V414" s="149"/>
      <c r="W414" s="146"/>
      <c r="X414" s="149"/>
      <c r="Y414" s="149"/>
      <c r="Z414" s="149"/>
      <c r="AA414" s="149"/>
      <c r="AB414" s="147"/>
      <c r="AC414" s="150"/>
      <c r="AD414" s="151"/>
      <c r="AE414" s="150"/>
      <c r="AF414" s="150"/>
      <c r="AG414" s="150"/>
      <c r="AH414" s="150"/>
      <c r="AI414" s="150"/>
      <c r="AJ414" s="150"/>
      <c r="AK414" s="150"/>
      <c r="AL414" s="150"/>
      <c r="AM414" s="150"/>
      <c r="AN414" s="150"/>
      <c r="AO414" s="151"/>
      <c r="AP414" s="150"/>
      <c r="AQ414" s="150"/>
      <c r="AR414" s="150"/>
      <c r="AS414" s="151"/>
      <c r="AT414" s="150"/>
      <c r="AU414" s="150"/>
      <c r="AV414" s="150"/>
      <c r="AW414" s="150"/>
      <c r="AX414" s="150"/>
      <c r="AY414" s="150"/>
      <c r="AZ414" s="151"/>
      <c r="BA414" s="150"/>
      <c r="BB414" s="150"/>
      <c r="BC414" s="150"/>
      <c r="BD414" s="150"/>
      <c r="BE414" s="151"/>
      <c r="BF414" s="150"/>
      <c r="BG414" s="150"/>
      <c r="BH414" s="151"/>
      <c r="BI414" s="151"/>
      <c r="BJ414" s="150"/>
      <c r="BK414" s="150"/>
      <c r="BL414" s="148"/>
      <c r="BM414" s="150"/>
      <c r="BN414" s="151"/>
      <c r="BO414" s="150"/>
      <c r="BP414" s="150"/>
      <c r="BQ414" s="148"/>
      <c r="BR414" s="151"/>
      <c r="BS414" s="151"/>
      <c r="BT414" s="151"/>
      <c r="BU414" s="148"/>
      <c r="BV414" s="147"/>
      <c r="BW414" s="147"/>
      <c r="BX414" s="147"/>
      <c r="BY414" s="152"/>
      <c r="BZ414" s="156"/>
      <c r="CA414" s="147"/>
      <c r="CB414" s="153"/>
      <c r="CC414" s="132"/>
      <c r="CD414" s="147"/>
      <c r="CE414" s="147"/>
      <c r="CF414" s="154"/>
      <c r="CG414" s="147"/>
      <c r="CH414" s="147"/>
      <c r="CI414" s="147"/>
      <c r="CJ414" s="147"/>
      <c r="CK414" s="147"/>
      <c r="CL414" s="147"/>
      <c r="CM414" s="147"/>
      <c r="CN414" s="147"/>
      <c r="CO414" s="147"/>
      <c r="CP414" s="147"/>
      <c r="CQ414" s="147"/>
      <c r="CR414" s="147"/>
      <c r="CS414" s="147"/>
      <c r="CT414" s="147"/>
      <c r="CU414" s="147"/>
      <c r="CV414" s="147"/>
      <c r="CW414" s="147"/>
      <c r="CX414" s="147"/>
      <c r="CY414" s="147"/>
      <c r="CZ414" s="147"/>
      <c r="DA414" s="147"/>
      <c r="DB414" s="147"/>
      <c r="DC414" s="147"/>
      <c r="DD414" s="147"/>
      <c r="DE414" s="147"/>
      <c r="DF414" s="147"/>
      <c r="DG414" s="147"/>
      <c r="DH414" s="147"/>
      <c r="DI414" s="147"/>
      <c r="DJ414" s="147"/>
      <c r="DK414" s="147"/>
      <c r="DL414" s="147"/>
      <c r="DM414" s="147"/>
      <c r="DN414" s="147"/>
      <c r="DO414" s="147"/>
      <c r="DP414" s="147"/>
      <c r="DQ414" s="147"/>
      <c r="DR414" s="147"/>
      <c r="DS414" s="147"/>
      <c r="DT414" s="147"/>
      <c r="DU414" s="147"/>
      <c r="DV414" s="147"/>
      <c r="DW414" s="147"/>
      <c r="DX414" s="147"/>
      <c r="DY414" s="147"/>
      <c r="DZ414" s="147"/>
      <c r="EA414" s="147"/>
      <c r="EB414" s="147"/>
      <c r="EC414" s="147"/>
      <c r="ED414" s="147"/>
      <c r="EE414" s="147"/>
      <c r="EF414" s="147"/>
      <c r="EG414" s="147"/>
      <c r="EH414" s="147"/>
      <c r="EI414" s="147"/>
      <c r="EJ414" s="147"/>
      <c r="EK414" s="147"/>
      <c r="EL414" s="147"/>
      <c r="EM414" s="147"/>
      <c r="EN414" s="147"/>
      <c r="EO414" s="147"/>
      <c r="EP414" s="147"/>
      <c r="EQ414" s="147"/>
      <c r="ER414" s="147"/>
      <c r="ES414" s="147"/>
      <c r="ET414" s="147"/>
      <c r="EU414" s="147"/>
      <c r="EV414" s="147"/>
      <c r="EW414" s="147"/>
      <c r="EX414" s="147"/>
      <c r="EY414" s="147"/>
      <c r="EZ414" s="147"/>
      <c r="FA414" s="147"/>
      <c r="FB414" s="147"/>
      <c r="FC414" s="147"/>
      <c r="FD414" s="147"/>
      <c r="FE414" s="147"/>
      <c r="FF414" s="147"/>
      <c r="FG414" s="147"/>
      <c r="FH414" s="147"/>
      <c r="FI414" s="147"/>
      <c r="FJ414" s="147"/>
      <c r="FK414" s="147"/>
      <c r="FL414" s="147"/>
      <c r="FM414" s="147"/>
      <c r="FN414" s="147"/>
      <c r="FO414" s="147"/>
      <c r="FP414" s="147"/>
      <c r="FQ414" s="147"/>
      <c r="FR414" s="147"/>
      <c r="FS414" s="147"/>
      <c r="FT414" s="147"/>
      <c r="FU414" s="147"/>
      <c r="FV414" s="147"/>
      <c r="FW414" s="147"/>
      <c r="FX414" s="147"/>
      <c r="FY414" s="147"/>
      <c r="FZ414" s="147"/>
      <c r="GA414" s="147"/>
      <c r="GB414" s="147"/>
      <c r="GC414" s="147"/>
      <c r="GD414" s="147"/>
      <c r="GE414" s="147"/>
      <c r="GF414" s="147"/>
      <c r="GG414" s="147"/>
      <c r="GH414" s="147"/>
      <c r="GI414" s="147"/>
      <c r="GJ414" s="147"/>
      <c r="GK414" s="147"/>
      <c r="GL414" s="147"/>
      <c r="GM414" s="147"/>
      <c r="GN414" s="147"/>
      <c r="GO414" s="147"/>
      <c r="GP414" s="147"/>
      <c r="GQ414" s="147"/>
      <c r="GR414" s="147"/>
      <c r="GS414" s="147"/>
      <c r="GT414" s="147"/>
      <c r="GU414" s="147"/>
      <c r="GV414" s="147"/>
      <c r="GW414" s="147"/>
      <c r="GX414" s="147"/>
      <c r="GY414" s="147"/>
      <c r="GZ414" s="147"/>
      <c r="HA414" s="147"/>
      <c r="HB414" s="147"/>
      <c r="HC414" s="147"/>
      <c r="HD414" s="147"/>
      <c r="HE414" s="147"/>
      <c r="HF414" s="147"/>
      <c r="HG414" s="147"/>
      <c r="HH414" s="147"/>
      <c r="HI414" s="147"/>
      <c r="HJ414" s="147"/>
      <c r="HK414" s="147"/>
      <c r="HL414" s="147"/>
    </row>
    <row r="415" spans="2:220" s="138" customFormat="1" ht="17.45" customHeight="1">
      <c r="B415" s="146"/>
      <c r="C415" s="146"/>
      <c r="D415" s="146"/>
      <c r="E415" s="146"/>
      <c r="F415" s="146"/>
      <c r="G415" s="146"/>
      <c r="H415" s="146"/>
      <c r="I415" s="147"/>
      <c r="J415" s="148"/>
      <c r="K415" s="148"/>
      <c r="L415" s="148"/>
      <c r="M415" s="148"/>
      <c r="N415" s="147"/>
      <c r="O415" s="149"/>
      <c r="P415" s="149"/>
      <c r="Q415" s="149"/>
      <c r="R415" s="149"/>
      <c r="S415" s="149"/>
      <c r="T415" s="149"/>
      <c r="U415" s="149"/>
      <c r="V415" s="149"/>
      <c r="W415" s="146"/>
      <c r="X415" s="149"/>
      <c r="Y415" s="149"/>
      <c r="Z415" s="149"/>
      <c r="AA415" s="149"/>
      <c r="AB415" s="147"/>
      <c r="AC415" s="150"/>
      <c r="AD415" s="151"/>
      <c r="AE415" s="150"/>
      <c r="AF415" s="150"/>
      <c r="AG415" s="150"/>
      <c r="AH415" s="150"/>
      <c r="AI415" s="150"/>
      <c r="AJ415" s="150"/>
      <c r="AK415" s="150"/>
      <c r="AL415" s="150"/>
      <c r="AM415" s="150"/>
      <c r="AN415" s="150"/>
      <c r="AO415" s="151"/>
      <c r="AP415" s="150"/>
      <c r="AQ415" s="150"/>
      <c r="AR415" s="150"/>
      <c r="AS415" s="151"/>
      <c r="AT415" s="150"/>
      <c r="AU415" s="150"/>
      <c r="AV415" s="150"/>
      <c r="AW415" s="150"/>
      <c r="AX415" s="150"/>
      <c r="AY415" s="150"/>
      <c r="AZ415" s="151"/>
      <c r="BA415" s="150"/>
      <c r="BB415" s="150"/>
      <c r="BC415" s="150"/>
      <c r="BD415" s="150"/>
      <c r="BE415" s="151"/>
      <c r="BF415" s="150"/>
      <c r="BG415" s="150"/>
      <c r="BH415" s="151"/>
      <c r="BI415" s="151"/>
      <c r="BJ415" s="150"/>
      <c r="BK415" s="150"/>
      <c r="BL415" s="148"/>
      <c r="BM415" s="150"/>
      <c r="BN415" s="151"/>
      <c r="BO415" s="150"/>
      <c r="BP415" s="150"/>
      <c r="BQ415" s="148"/>
      <c r="BR415" s="151"/>
      <c r="BS415" s="151"/>
      <c r="BT415" s="151"/>
      <c r="BU415" s="148"/>
      <c r="BV415" s="147"/>
      <c r="BW415" s="147"/>
      <c r="BX415" s="147"/>
      <c r="BY415" s="152"/>
      <c r="BZ415" s="156"/>
      <c r="CA415" s="147"/>
      <c r="CB415" s="153"/>
      <c r="CC415" s="132"/>
      <c r="CD415" s="147"/>
      <c r="CE415" s="147"/>
      <c r="CF415" s="154"/>
      <c r="CG415" s="147"/>
      <c r="CH415" s="147"/>
      <c r="CI415" s="147"/>
      <c r="CJ415" s="147"/>
      <c r="CK415" s="147"/>
      <c r="CL415" s="147"/>
      <c r="CM415" s="147"/>
      <c r="CN415" s="147"/>
      <c r="CO415" s="147"/>
      <c r="CP415" s="147"/>
      <c r="CQ415" s="147"/>
      <c r="CR415" s="147"/>
      <c r="CS415" s="147"/>
      <c r="CT415" s="147"/>
      <c r="CU415" s="147"/>
      <c r="CV415" s="147"/>
      <c r="CW415" s="147"/>
      <c r="CX415" s="147"/>
      <c r="CY415" s="147"/>
      <c r="CZ415" s="147"/>
      <c r="DA415" s="147"/>
      <c r="DB415" s="147"/>
      <c r="DC415" s="147"/>
      <c r="DD415" s="147"/>
      <c r="DE415" s="147"/>
      <c r="DF415" s="147"/>
      <c r="DG415" s="147"/>
      <c r="DH415" s="147"/>
      <c r="DI415" s="147"/>
      <c r="DJ415" s="147"/>
      <c r="DK415" s="147"/>
      <c r="DL415" s="147"/>
      <c r="DM415" s="147"/>
      <c r="DN415" s="147"/>
      <c r="DO415" s="147"/>
      <c r="DP415" s="147"/>
      <c r="DQ415" s="147"/>
      <c r="DR415" s="147"/>
      <c r="DS415" s="147"/>
      <c r="DT415" s="147"/>
      <c r="DU415" s="147"/>
      <c r="DV415" s="147"/>
      <c r="DW415" s="147"/>
      <c r="DX415" s="147"/>
      <c r="DY415" s="147"/>
      <c r="DZ415" s="147"/>
      <c r="EA415" s="147"/>
      <c r="EB415" s="147"/>
      <c r="EC415" s="147"/>
      <c r="ED415" s="147"/>
      <c r="EE415" s="147"/>
      <c r="EF415" s="147"/>
      <c r="EG415" s="147"/>
      <c r="EH415" s="147"/>
      <c r="EI415" s="147"/>
      <c r="EJ415" s="147"/>
      <c r="EK415" s="147"/>
      <c r="EL415" s="147"/>
      <c r="EM415" s="147"/>
      <c r="EN415" s="147"/>
      <c r="EO415" s="147"/>
      <c r="EP415" s="147"/>
      <c r="EQ415" s="147"/>
      <c r="ER415" s="147"/>
      <c r="ES415" s="147"/>
      <c r="ET415" s="147"/>
      <c r="EU415" s="147"/>
      <c r="EV415" s="147"/>
      <c r="EW415" s="147"/>
      <c r="EX415" s="147"/>
      <c r="EY415" s="147"/>
      <c r="EZ415" s="147"/>
      <c r="FA415" s="147"/>
      <c r="FB415" s="147"/>
      <c r="FC415" s="147"/>
      <c r="FD415" s="147"/>
      <c r="FE415" s="147"/>
      <c r="FF415" s="147"/>
      <c r="FG415" s="147"/>
      <c r="FH415" s="147"/>
      <c r="FI415" s="147"/>
      <c r="FJ415" s="147"/>
      <c r="FK415" s="147"/>
      <c r="FL415" s="147"/>
      <c r="FM415" s="147"/>
      <c r="FN415" s="147"/>
      <c r="FO415" s="147"/>
      <c r="FP415" s="147"/>
      <c r="FQ415" s="147"/>
      <c r="FR415" s="147"/>
      <c r="FS415" s="147"/>
      <c r="FT415" s="147"/>
      <c r="FU415" s="147"/>
      <c r="FV415" s="147"/>
      <c r="FW415" s="147"/>
      <c r="FX415" s="147"/>
      <c r="FY415" s="147"/>
      <c r="FZ415" s="147"/>
      <c r="GA415" s="147"/>
      <c r="GB415" s="147"/>
      <c r="GC415" s="147"/>
      <c r="GD415" s="147"/>
      <c r="GE415" s="147"/>
      <c r="GF415" s="147"/>
      <c r="GG415" s="147"/>
      <c r="GH415" s="147"/>
      <c r="GI415" s="147"/>
      <c r="GJ415" s="147"/>
      <c r="GK415" s="147"/>
      <c r="GL415" s="147"/>
      <c r="GM415" s="147"/>
      <c r="GN415" s="147"/>
      <c r="GO415" s="147"/>
      <c r="GP415" s="147"/>
      <c r="GQ415" s="147"/>
      <c r="GR415" s="147"/>
      <c r="GS415" s="147"/>
      <c r="GT415" s="147"/>
      <c r="GU415" s="147"/>
      <c r="GV415" s="147"/>
      <c r="GW415" s="147"/>
      <c r="GX415" s="147"/>
      <c r="GY415" s="147"/>
      <c r="GZ415" s="147"/>
      <c r="HA415" s="147"/>
      <c r="HB415" s="147"/>
      <c r="HC415" s="147"/>
      <c r="HD415" s="147"/>
      <c r="HE415" s="147"/>
      <c r="HF415" s="147"/>
      <c r="HG415" s="147"/>
      <c r="HH415" s="147"/>
      <c r="HI415" s="147"/>
      <c r="HJ415" s="147"/>
      <c r="HK415" s="147"/>
      <c r="HL415" s="147"/>
    </row>
    <row r="416" spans="2:220" s="175" customFormat="1" ht="17.45" customHeight="1">
      <c r="B416" s="146"/>
      <c r="C416" s="146"/>
      <c r="D416" s="146"/>
      <c r="E416" s="146"/>
      <c r="F416" s="146"/>
      <c r="G416" s="146"/>
      <c r="H416" s="146"/>
      <c r="I416" s="147"/>
      <c r="J416" s="148"/>
      <c r="K416" s="148"/>
      <c r="L416" s="148"/>
      <c r="M416" s="148"/>
      <c r="N416" s="147"/>
      <c r="O416" s="149"/>
      <c r="P416" s="149"/>
      <c r="Q416" s="149"/>
      <c r="R416" s="149"/>
      <c r="S416" s="149"/>
      <c r="T416" s="149"/>
      <c r="U416" s="149"/>
      <c r="V416" s="149"/>
      <c r="W416" s="146"/>
      <c r="X416" s="149"/>
      <c r="Y416" s="149"/>
      <c r="Z416" s="149"/>
      <c r="AA416" s="149"/>
      <c r="AB416" s="147"/>
      <c r="AC416" s="150"/>
      <c r="AD416" s="151"/>
      <c r="AE416" s="150"/>
      <c r="AF416" s="150"/>
      <c r="AG416" s="150"/>
      <c r="AH416" s="150"/>
      <c r="AI416" s="150"/>
      <c r="AJ416" s="150"/>
      <c r="AK416" s="150"/>
      <c r="AL416" s="150"/>
      <c r="AM416" s="150"/>
      <c r="AN416" s="150"/>
      <c r="AO416" s="151"/>
      <c r="AP416" s="150"/>
      <c r="AQ416" s="150"/>
      <c r="AR416" s="150"/>
      <c r="AS416" s="151"/>
      <c r="AT416" s="150"/>
      <c r="AU416" s="150"/>
      <c r="AV416" s="150"/>
      <c r="AW416" s="150"/>
      <c r="AX416" s="150"/>
      <c r="AY416" s="150"/>
      <c r="AZ416" s="151"/>
      <c r="BA416" s="150"/>
      <c r="BB416" s="150"/>
      <c r="BC416" s="150"/>
      <c r="BD416" s="150"/>
      <c r="BE416" s="151"/>
      <c r="BF416" s="150"/>
      <c r="BG416" s="150"/>
      <c r="BH416" s="151"/>
      <c r="BI416" s="151"/>
      <c r="BJ416" s="150"/>
      <c r="BK416" s="150"/>
      <c r="BL416" s="148"/>
      <c r="BM416" s="150"/>
      <c r="BN416" s="151"/>
      <c r="BO416" s="150"/>
      <c r="BP416" s="150"/>
      <c r="BQ416" s="148"/>
      <c r="BR416" s="151"/>
      <c r="BS416" s="151"/>
      <c r="BT416" s="151"/>
      <c r="BU416" s="148"/>
      <c r="BV416" s="147"/>
      <c r="BW416" s="147"/>
      <c r="BX416" s="147"/>
      <c r="BY416" s="152"/>
      <c r="BZ416" s="156"/>
      <c r="CA416" s="147"/>
      <c r="CB416" s="153"/>
      <c r="CC416" s="132"/>
      <c r="CD416" s="147"/>
      <c r="CE416" s="147"/>
      <c r="CF416" s="154"/>
      <c r="CG416" s="147"/>
      <c r="CH416" s="147"/>
      <c r="CI416" s="147"/>
      <c r="CJ416" s="147"/>
      <c r="CK416" s="147"/>
      <c r="CL416" s="147"/>
      <c r="CM416" s="147"/>
      <c r="CN416" s="147"/>
      <c r="CO416" s="147"/>
      <c r="CP416" s="147"/>
      <c r="CQ416" s="147"/>
      <c r="CR416" s="147"/>
      <c r="CS416" s="147"/>
      <c r="CT416" s="147"/>
      <c r="CU416" s="147"/>
      <c r="CV416" s="147"/>
      <c r="CW416" s="147"/>
      <c r="CX416" s="147"/>
      <c r="CY416" s="147"/>
      <c r="CZ416" s="147"/>
      <c r="DA416" s="147"/>
      <c r="DB416" s="147"/>
      <c r="DC416" s="147"/>
      <c r="DD416" s="147"/>
      <c r="DE416" s="147"/>
      <c r="DF416" s="147"/>
      <c r="DG416" s="147"/>
      <c r="DH416" s="147"/>
      <c r="DI416" s="147"/>
      <c r="DJ416" s="147"/>
      <c r="DK416" s="147"/>
      <c r="DL416" s="147"/>
      <c r="DM416" s="147"/>
      <c r="DN416" s="147"/>
      <c r="DO416" s="147"/>
      <c r="DP416" s="147"/>
      <c r="DQ416" s="147"/>
      <c r="DR416" s="147"/>
      <c r="DS416" s="147"/>
      <c r="DT416" s="147"/>
      <c r="DU416" s="147"/>
      <c r="DV416" s="147"/>
      <c r="DW416" s="147"/>
      <c r="DX416" s="147"/>
      <c r="DY416" s="147"/>
      <c r="DZ416" s="147"/>
      <c r="EA416" s="147"/>
      <c r="EB416" s="147"/>
      <c r="EC416" s="147"/>
      <c r="ED416" s="147"/>
      <c r="EE416" s="147"/>
      <c r="EF416" s="147"/>
      <c r="EG416" s="147"/>
      <c r="EH416" s="147"/>
      <c r="EI416" s="147"/>
      <c r="EJ416" s="147"/>
      <c r="EK416" s="147"/>
      <c r="EL416" s="147"/>
      <c r="EM416" s="147"/>
      <c r="EN416" s="147"/>
      <c r="EO416" s="147"/>
      <c r="EP416" s="147"/>
      <c r="EQ416" s="147"/>
      <c r="ER416" s="147"/>
      <c r="ES416" s="147"/>
      <c r="ET416" s="147"/>
      <c r="EU416" s="147"/>
      <c r="EV416" s="147"/>
      <c r="EW416" s="147"/>
      <c r="EX416" s="147"/>
      <c r="EY416" s="147"/>
      <c r="EZ416" s="147"/>
      <c r="FA416" s="147"/>
      <c r="FB416" s="147"/>
      <c r="FC416" s="147"/>
      <c r="FD416" s="147"/>
      <c r="FE416" s="147"/>
      <c r="FF416" s="147"/>
      <c r="FG416" s="147"/>
      <c r="FH416" s="147"/>
      <c r="FI416" s="147"/>
      <c r="FJ416" s="147"/>
      <c r="FK416" s="147"/>
      <c r="FL416" s="147"/>
      <c r="FM416" s="147"/>
      <c r="FN416" s="147"/>
      <c r="FO416" s="147"/>
      <c r="FP416" s="147"/>
      <c r="FQ416" s="147"/>
      <c r="FR416" s="147"/>
      <c r="FS416" s="147"/>
      <c r="FT416" s="147"/>
      <c r="FU416" s="147"/>
      <c r="FV416" s="147"/>
      <c r="FW416" s="147"/>
      <c r="FX416" s="147"/>
      <c r="FY416" s="147"/>
      <c r="FZ416" s="147"/>
      <c r="GA416" s="147"/>
      <c r="GB416" s="147"/>
      <c r="GC416" s="147"/>
      <c r="GD416" s="147"/>
      <c r="GE416" s="147"/>
      <c r="GF416" s="147"/>
      <c r="GG416" s="147"/>
      <c r="GH416" s="147"/>
      <c r="GI416" s="147"/>
      <c r="GJ416" s="147"/>
      <c r="GK416" s="147"/>
      <c r="GL416" s="147"/>
      <c r="GM416" s="147"/>
      <c r="GN416" s="147"/>
      <c r="GO416" s="147"/>
      <c r="GP416" s="147"/>
      <c r="GQ416" s="147"/>
      <c r="GR416" s="147"/>
      <c r="GS416" s="147"/>
      <c r="GT416" s="147"/>
      <c r="GU416" s="147"/>
      <c r="GV416" s="147"/>
      <c r="GW416" s="147"/>
      <c r="GX416" s="147"/>
      <c r="GY416" s="147"/>
      <c r="GZ416" s="147"/>
      <c r="HA416" s="147"/>
      <c r="HB416" s="147"/>
      <c r="HC416" s="147"/>
      <c r="HD416" s="147"/>
      <c r="HE416" s="147"/>
      <c r="HF416" s="147"/>
      <c r="HG416" s="147"/>
      <c r="HH416" s="147"/>
      <c r="HI416" s="147"/>
      <c r="HJ416" s="147"/>
      <c r="HK416" s="147"/>
      <c r="HL416" s="147"/>
    </row>
    <row r="417" spans="2:220" s="175" customFormat="1" ht="17.45" customHeight="1">
      <c r="B417" s="146"/>
      <c r="C417" s="146"/>
      <c r="D417" s="146"/>
      <c r="E417" s="146"/>
      <c r="F417" s="146"/>
      <c r="G417" s="146"/>
      <c r="H417" s="146"/>
      <c r="I417" s="147"/>
      <c r="J417" s="148"/>
      <c r="K417" s="148"/>
      <c r="L417" s="148"/>
      <c r="M417" s="148"/>
      <c r="N417" s="147"/>
      <c r="O417" s="149"/>
      <c r="P417" s="149"/>
      <c r="Q417" s="149"/>
      <c r="R417" s="149"/>
      <c r="S417" s="149"/>
      <c r="T417" s="149"/>
      <c r="U417" s="149"/>
      <c r="V417" s="149"/>
      <c r="W417" s="146"/>
      <c r="X417" s="149"/>
      <c r="Y417" s="149"/>
      <c r="Z417" s="149"/>
      <c r="AA417" s="149"/>
      <c r="AB417" s="147"/>
      <c r="AC417" s="150"/>
      <c r="AD417" s="151"/>
      <c r="AE417" s="150"/>
      <c r="AF417" s="150"/>
      <c r="AG417" s="150"/>
      <c r="AH417" s="150"/>
      <c r="AI417" s="150"/>
      <c r="AJ417" s="150"/>
      <c r="AK417" s="150"/>
      <c r="AL417" s="150"/>
      <c r="AM417" s="150"/>
      <c r="AN417" s="150"/>
      <c r="AO417" s="151"/>
      <c r="AP417" s="150"/>
      <c r="AQ417" s="150"/>
      <c r="AR417" s="150"/>
      <c r="AS417" s="151"/>
      <c r="AT417" s="150"/>
      <c r="AU417" s="150"/>
      <c r="AV417" s="150"/>
      <c r="AW417" s="150"/>
      <c r="AX417" s="150"/>
      <c r="AY417" s="150"/>
      <c r="AZ417" s="151"/>
      <c r="BA417" s="150"/>
      <c r="BB417" s="150"/>
      <c r="BC417" s="150"/>
      <c r="BD417" s="150"/>
      <c r="BE417" s="151"/>
      <c r="BF417" s="150"/>
      <c r="BG417" s="150"/>
      <c r="BH417" s="151"/>
      <c r="BI417" s="151"/>
      <c r="BJ417" s="150"/>
      <c r="BK417" s="150"/>
      <c r="BL417" s="148"/>
      <c r="BM417" s="150"/>
      <c r="BN417" s="151"/>
      <c r="BO417" s="150"/>
      <c r="BP417" s="150"/>
      <c r="BQ417" s="148"/>
      <c r="BR417" s="151"/>
      <c r="BS417" s="151"/>
      <c r="BT417" s="151"/>
      <c r="BU417" s="148"/>
      <c r="BV417" s="147"/>
      <c r="BW417" s="147"/>
      <c r="BX417" s="147"/>
      <c r="BY417" s="152"/>
      <c r="BZ417" s="156"/>
      <c r="CA417" s="147"/>
      <c r="CB417" s="153"/>
      <c r="CC417" s="132"/>
      <c r="CD417" s="147"/>
      <c r="CE417" s="147"/>
      <c r="CF417" s="154"/>
      <c r="CG417" s="147"/>
      <c r="CH417" s="147"/>
      <c r="CI417" s="147"/>
      <c r="CJ417" s="147"/>
      <c r="CK417" s="147"/>
      <c r="CL417" s="147"/>
      <c r="CM417" s="147"/>
      <c r="CN417" s="147"/>
      <c r="CO417" s="147"/>
      <c r="CP417" s="147"/>
      <c r="CQ417" s="147"/>
      <c r="CR417" s="147"/>
      <c r="CS417" s="147"/>
      <c r="CT417" s="147"/>
      <c r="CU417" s="147"/>
      <c r="CV417" s="147"/>
      <c r="CW417" s="147"/>
      <c r="CX417" s="147"/>
      <c r="CY417" s="147"/>
      <c r="CZ417" s="147"/>
      <c r="DA417" s="147"/>
      <c r="DB417" s="147"/>
      <c r="DC417" s="147"/>
      <c r="DD417" s="147"/>
      <c r="DE417" s="147"/>
      <c r="DF417" s="147"/>
      <c r="DG417" s="147"/>
      <c r="DH417" s="147"/>
      <c r="DI417" s="147"/>
      <c r="DJ417" s="147"/>
      <c r="DK417" s="147"/>
      <c r="DL417" s="147"/>
      <c r="DM417" s="147"/>
      <c r="DN417" s="147"/>
      <c r="DO417" s="147"/>
      <c r="DP417" s="147"/>
      <c r="DQ417" s="147"/>
      <c r="DR417" s="147"/>
      <c r="DS417" s="147"/>
      <c r="DT417" s="147"/>
      <c r="DU417" s="147"/>
      <c r="DV417" s="147"/>
      <c r="DW417" s="147"/>
      <c r="DX417" s="147"/>
      <c r="DY417" s="147"/>
      <c r="DZ417" s="147"/>
      <c r="EA417" s="147"/>
      <c r="EB417" s="147"/>
      <c r="EC417" s="147"/>
      <c r="ED417" s="147"/>
      <c r="EE417" s="147"/>
      <c r="EF417" s="147"/>
      <c r="EG417" s="147"/>
      <c r="EH417" s="147"/>
      <c r="EI417" s="147"/>
      <c r="EJ417" s="147"/>
      <c r="EK417" s="147"/>
      <c r="EL417" s="147"/>
      <c r="EM417" s="147"/>
      <c r="EN417" s="147"/>
      <c r="EO417" s="147"/>
      <c r="EP417" s="147"/>
      <c r="EQ417" s="147"/>
      <c r="ER417" s="147"/>
      <c r="ES417" s="147"/>
      <c r="ET417" s="147"/>
      <c r="EU417" s="147"/>
      <c r="EV417" s="147"/>
      <c r="EW417" s="147"/>
      <c r="EX417" s="147"/>
      <c r="EY417" s="147"/>
      <c r="EZ417" s="147"/>
      <c r="FA417" s="147"/>
      <c r="FB417" s="147"/>
      <c r="FC417" s="147"/>
      <c r="FD417" s="147"/>
      <c r="FE417" s="147"/>
      <c r="FF417" s="147"/>
      <c r="FG417" s="147"/>
      <c r="FH417" s="147"/>
      <c r="FI417" s="147"/>
      <c r="FJ417" s="147"/>
      <c r="FK417" s="147"/>
      <c r="FL417" s="147"/>
      <c r="FM417" s="147"/>
      <c r="FN417" s="147"/>
      <c r="FO417" s="147"/>
      <c r="FP417" s="147"/>
      <c r="FQ417" s="147"/>
      <c r="FR417" s="147"/>
      <c r="FS417" s="147"/>
      <c r="FT417" s="147"/>
      <c r="FU417" s="147"/>
      <c r="FV417" s="147"/>
      <c r="FW417" s="147"/>
      <c r="FX417" s="147"/>
      <c r="FY417" s="147"/>
      <c r="FZ417" s="147"/>
      <c r="GA417" s="147"/>
      <c r="GB417" s="147"/>
      <c r="GC417" s="147"/>
      <c r="GD417" s="147"/>
      <c r="GE417" s="147"/>
      <c r="GF417" s="147"/>
      <c r="GG417" s="147"/>
      <c r="GH417" s="147"/>
      <c r="GI417" s="147"/>
      <c r="GJ417" s="147"/>
      <c r="GK417" s="147"/>
      <c r="GL417" s="147"/>
      <c r="GM417" s="147"/>
      <c r="GN417" s="147"/>
      <c r="GO417" s="147"/>
      <c r="GP417" s="147"/>
      <c r="GQ417" s="147"/>
      <c r="GR417" s="147"/>
      <c r="GS417" s="147"/>
      <c r="GT417" s="147"/>
      <c r="GU417" s="147"/>
      <c r="GV417" s="147"/>
      <c r="GW417" s="147"/>
      <c r="GX417" s="147"/>
      <c r="GY417" s="147"/>
      <c r="GZ417" s="147"/>
      <c r="HA417" s="147"/>
      <c r="HB417" s="147"/>
      <c r="HC417" s="147"/>
      <c r="HD417" s="147"/>
      <c r="HE417" s="147"/>
      <c r="HF417" s="147"/>
      <c r="HG417" s="147"/>
      <c r="HH417" s="147"/>
      <c r="HI417" s="147"/>
      <c r="HJ417" s="147"/>
      <c r="HK417" s="147"/>
      <c r="HL417" s="147"/>
    </row>
    <row r="418" spans="2:220" s="131" customFormat="1" ht="17.45" customHeight="1">
      <c r="B418" s="146"/>
      <c r="C418" s="146"/>
      <c r="D418" s="146"/>
      <c r="E418" s="146"/>
      <c r="F418" s="146"/>
      <c r="G418" s="146"/>
      <c r="H418" s="146"/>
      <c r="I418" s="147"/>
      <c r="J418" s="148"/>
      <c r="K418" s="148"/>
      <c r="L418" s="148"/>
      <c r="M418" s="148"/>
      <c r="N418" s="147"/>
      <c r="O418" s="149"/>
      <c r="P418" s="149"/>
      <c r="Q418" s="149"/>
      <c r="R418" s="149"/>
      <c r="S418" s="149"/>
      <c r="T418" s="149"/>
      <c r="U418" s="149"/>
      <c r="V418" s="149"/>
      <c r="W418" s="146"/>
      <c r="X418" s="149"/>
      <c r="Y418" s="149"/>
      <c r="Z418" s="149"/>
      <c r="AA418" s="149"/>
      <c r="AB418" s="147"/>
      <c r="AC418" s="150"/>
      <c r="AD418" s="151"/>
      <c r="AE418" s="150"/>
      <c r="AF418" s="150"/>
      <c r="AG418" s="150"/>
      <c r="AH418" s="150"/>
      <c r="AI418" s="150"/>
      <c r="AJ418" s="150"/>
      <c r="AK418" s="150"/>
      <c r="AL418" s="150"/>
      <c r="AM418" s="150"/>
      <c r="AN418" s="150"/>
      <c r="AO418" s="151"/>
      <c r="AP418" s="150"/>
      <c r="AQ418" s="150"/>
      <c r="AR418" s="150"/>
      <c r="AS418" s="151"/>
      <c r="AT418" s="150"/>
      <c r="AU418" s="150"/>
      <c r="AV418" s="150"/>
      <c r="AW418" s="150"/>
      <c r="AX418" s="150"/>
      <c r="AY418" s="150"/>
      <c r="AZ418" s="151"/>
      <c r="BA418" s="150"/>
      <c r="BB418" s="150"/>
      <c r="BC418" s="150"/>
      <c r="BD418" s="150"/>
      <c r="BE418" s="151"/>
      <c r="BF418" s="150"/>
      <c r="BG418" s="150"/>
      <c r="BH418" s="151"/>
      <c r="BI418" s="151"/>
      <c r="BJ418" s="150"/>
      <c r="BK418" s="150"/>
      <c r="BL418" s="148"/>
      <c r="BM418" s="150"/>
      <c r="BN418" s="151"/>
      <c r="BO418" s="150"/>
      <c r="BP418" s="150"/>
      <c r="BQ418" s="148"/>
      <c r="BR418" s="151"/>
      <c r="BS418" s="151"/>
      <c r="BT418" s="151"/>
      <c r="BU418" s="148"/>
      <c r="BV418" s="147"/>
      <c r="BW418" s="147"/>
      <c r="BX418" s="147"/>
      <c r="BY418" s="152"/>
      <c r="BZ418" s="156"/>
      <c r="CA418" s="147"/>
      <c r="CB418" s="153"/>
      <c r="CC418" s="132"/>
      <c r="CD418" s="147"/>
      <c r="CE418" s="147"/>
      <c r="CF418" s="154"/>
      <c r="CG418" s="147"/>
      <c r="CH418" s="147"/>
      <c r="CI418" s="147"/>
      <c r="CJ418" s="147"/>
      <c r="CK418" s="147"/>
      <c r="CL418" s="147"/>
      <c r="CM418" s="147"/>
      <c r="CN418" s="147"/>
      <c r="CO418" s="147"/>
      <c r="CP418" s="147"/>
      <c r="CQ418" s="147"/>
      <c r="CR418" s="147"/>
      <c r="CS418" s="147"/>
      <c r="CT418" s="147"/>
      <c r="CU418" s="147"/>
      <c r="CV418" s="147"/>
      <c r="CW418" s="147"/>
      <c r="CX418" s="147"/>
      <c r="CY418" s="147"/>
      <c r="CZ418" s="147"/>
      <c r="DA418" s="147"/>
      <c r="DB418" s="147"/>
      <c r="DC418" s="147"/>
      <c r="DD418" s="147"/>
      <c r="DE418" s="147"/>
      <c r="DF418" s="147"/>
      <c r="DG418" s="147"/>
      <c r="DH418" s="147"/>
      <c r="DI418" s="147"/>
      <c r="DJ418" s="147"/>
      <c r="DK418" s="147"/>
      <c r="DL418" s="147"/>
      <c r="DM418" s="147"/>
      <c r="DN418" s="147"/>
      <c r="DO418" s="147"/>
      <c r="DP418" s="147"/>
      <c r="DQ418" s="147"/>
      <c r="DR418" s="147"/>
      <c r="DS418" s="147"/>
      <c r="DT418" s="147"/>
      <c r="DU418" s="147"/>
      <c r="DV418" s="147"/>
      <c r="DW418" s="147"/>
      <c r="DX418" s="147"/>
      <c r="DY418" s="147"/>
      <c r="DZ418" s="147"/>
      <c r="EA418" s="147"/>
      <c r="EB418" s="147"/>
      <c r="EC418" s="147"/>
      <c r="ED418" s="147"/>
      <c r="EE418" s="147"/>
      <c r="EF418" s="147"/>
      <c r="EG418" s="147"/>
      <c r="EH418" s="147"/>
      <c r="EI418" s="147"/>
      <c r="EJ418" s="147"/>
      <c r="EK418" s="147"/>
      <c r="EL418" s="147"/>
      <c r="EM418" s="147"/>
      <c r="EN418" s="147"/>
      <c r="EO418" s="147"/>
      <c r="EP418" s="147"/>
      <c r="EQ418" s="147"/>
      <c r="ER418" s="147"/>
      <c r="ES418" s="147"/>
      <c r="ET418" s="147"/>
      <c r="EU418" s="147"/>
      <c r="EV418" s="147"/>
      <c r="EW418" s="147"/>
      <c r="EX418" s="147"/>
      <c r="EY418" s="147"/>
      <c r="EZ418" s="147"/>
      <c r="FA418" s="147"/>
      <c r="FB418" s="147"/>
      <c r="FC418" s="147"/>
      <c r="FD418" s="147"/>
      <c r="FE418" s="147"/>
      <c r="FF418" s="147"/>
      <c r="FG418" s="147"/>
      <c r="FH418" s="147"/>
      <c r="FI418" s="147"/>
      <c r="FJ418" s="147"/>
      <c r="FK418" s="147"/>
      <c r="FL418" s="147"/>
      <c r="FM418" s="147"/>
      <c r="FN418" s="147"/>
      <c r="FO418" s="147"/>
      <c r="FP418" s="147"/>
      <c r="FQ418" s="147"/>
      <c r="FR418" s="147"/>
      <c r="FS418" s="147"/>
      <c r="FT418" s="147"/>
      <c r="FU418" s="147"/>
      <c r="FV418" s="147"/>
      <c r="FW418" s="147"/>
      <c r="FX418" s="147"/>
      <c r="FY418" s="147"/>
      <c r="FZ418" s="147"/>
      <c r="GA418" s="147"/>
      <c r="GB418" s="147"/>
      <c r="GC418" s="147"/>
      <c r="GD418" s="147"/>
      <c r="GE418" s="147"/>
      <c r="GF418" s="147"/>
      <c r="GG418" s="147"/>
      <c r="GH418" s="147"/>
      <c r="GI418" s="147"/>
      <c r="GJ418" s="147"/>
      <c r="GK418" s="147"/>
      <c r="GL418" s="147"/>
      <c r="GM418" s="147"/>
      <c r="GN418" s="147"/>
      <c r="GO418" s="147"/>
      <c r="GP418" s="147"/>
      <c r="GQ418" s="147"/>
      <c r="GR418" s="147"/>
      <c r="GS418" s="147"/>
      <c r="GT418" s="147"/>
      <c r="GU418" s="147"/>
      <c r="GV418" s="147"/>
      <c r="GW418" s="147"/>
      <c r="GX418" s="147"/>
      <c r="GY418" s="147"/>
      <c r="GZ418" s="147"/>
      <c r="HA418" s="147"/>
      <c r="HB418" s="147"/>
      <c r="HC418" s="147"/>
      <c r="HD418" s="147"/>
      <c r="HE418" s="147"/>
      <c r="HF418" s="147"/>
      <c r="HG418" s="147"/>
      <c r="HH418" s="147"/>
      <c r="HI418" s="147"/>
      <c r="HJ418" s="147"/>
      <c r="HK418" s="147"/>
      <c r="HL418" s="147"/>
    </row>
    <row r="419" spans="2:220" s="175" customFormat="1" ht="17.45" customHeight="1">
      <c r="B419" s="146"/>
      <c r="C419" s="146"/>
      <c r="D419" s="146"/>
      <c r="E419" s="146"/>
      <c r="F419" s="146"/>
      <c r="G419" s="146"/>
      <c r="H419" s="146"/>
      <c r="I419" s="147"/>
      <c r="J419" s="148"/>
      <c r="K419" s="148"/>
      <c r="L419" s="148"/>
      <c r="M419" s="148"/>
      <c r="N419" s="147"/>
      <c r="O419" s="149"/>
      <c r="P419" s="149"/>
      <c r="Q419" s="149"/>
      <c r="R419" s="149"/>
      <c r="S419" s="149"/>
      <c r="T419" s="149"/>
      <c r="U419" s="149"/>
      <c r="V419" s="149"/>
      <c r="W419" s="146"/>
      <c r="X419" s="149"/>
      <c r="Y419" s="149"/>
      <c r="Z419" s="149"/>
      <c r="AA419" s="149"/>
      <c r="AB419" s="147"/>
      <c r="AC419" s="150"/>
      <c r="AD419" s="151"/>
      <c r="AE419" s="150"/>
      <c r="AF419" s="150"/>
      <c r="AG419" s="150"/>
      <c r="AH419" s="150"/>
      <c r="AI419" s="150"/>
      <c r="AJ419" s="150"/>
      <c r="AK419" s="150"/>
      <c r="AL419" s="150"/>
      <c r="AM419" s="150"/>
      <c r="AN419" s="150"/>
      <c r="AO419" s="151"/>
      <c r="AP419" s="150"/>
      <c r="AQ419" s="150"/>
      <c r="AR419" s="150"/>
      <c r="AS419" s="151"/>
      <c r="AT419" s="150"/>
      <c r="AU419" s="150"/>
      <c r="AV419" s="150"/>
      <c r="AW419" s="150"/>
      <c r="AX419" s="150"/>
      <c r="AY419" s="150"/>
      <c r="AZ419" s="151"/>
      <c r="BA419" s="150"/>
      <c r="BB419" s="150"/>
      <c r="BC419" s="150"/>
      <c r="BD419" s="150"/>
      <c r="BE419" s="151"/>
      <c r="BF419" s="150"/>
      <c r="BG419" s="150"/>
      <c r="BH419" s="151"/>
      <c r="BI419" s="151"/>
      <c r="BJ419" s="150"/>
      <c r="BK419" s="150"/>
      <c r="BL419" s="148"/>
      <c r="BM419" s="150"/>
      <c r="BN419" s="151"/>
      <c r="BO419" s="150"/>
      <c r="BP419" s="150"/>
      <c r="BQ419" s="148"/>
      <c r="BR419" s="151"/>
      <c r="BS419" s="151"/>
      <c r="BT419" s="151"/>
      <c r="BU419" s="148"/>
      <c r="BV419" s="147"/>
      <c r="BW419" s="147"/>
      <c r="BX419" s="147"/>
      <c r="BY419" s="152"/>
      <c r="BZ419" s="156"/>
      <c r="CA419" s="147"/>
      <c r="CB419" s="153"/>
      <c r="CC419" s="132"/>
      <c r="CD419" s="147"/>
      <c r="CE419" s="147"/>
      <c r="CF419" s="154"/>
      <c r="CG419" s="147"/>
      <c r="CH419" s="147"/>
      <c r="CI419" s="147"/>
      <c r="CJ419" s="147"/>
      <c r="CK419" s="147"/>
      <c r="CL419" s="147"/>
      <c r="CM419" s="147"/>
      <c r="CN419" s="147"/>
      <c r="CO419" s="147"/>
      <c r="CP419" s="147"/>
      <c r="CQ419" s="147"/>
      <c r="CR419" s="147"/>
      <c r="CS419" s="147"/>
      <c r="CT419" s="147"/>
      <c r="CU419" s="147"/>
      <c r="CV419" s="147"/>
      <c r="CW419" s="147"/>
      <c r="CX419" s="147"/>
      <c r="CY419" s="147"/>
      <c r="CZ419" s="147"/>
      <c r="DA419" s="147"/>
      <c r="DB419" s="147"/>
      <c r="DC419" s="147"/>
      <c r="DD419" s="147"/>
      <c r="DE419" s="147"/>
      <c r="DF419" s="147"/>
      <c r="DG419" s="147"/>
      <c r="DH419" s="147"/>
      <c r="DI419" s="147"/>
      <c r="DJ419" s="147"/>
      <c r="DK419" s="147"/>
      <c r="DL419" s="147"/>
      <c r="DM419" s="147"/>
      <c r="DN419" s="147"/>
      <c r="DO419" s="147"/>
      <c r="DP419" s="147"/>
      <c r="DQ419" s="147"/>
      <c r="DR419" s="147"/>
      <c r="DS419" s="147"/>
      <c r="DT419" s="147"/>
      <c r="DU419" s="147"/>
      <c r="DV419" s="147"/>
      <c r="DW419" s="147"/>
      <c r="DX419" s="147"/>
      <c r="DY419" s="147"/>
      <c r="DZ419" s="147"/>
      <c r="EA419" s="147"/>
      <c r="EB419" s="147"/>
      <c r="EC419" s="147"/>
      <c r="ED419" s="147"/>
      <c r="EE419" s="147"/>
      <c r="EF419" s="147"/>
      <c r="EG419" s="147"/>
      <c r="EH419" s="147"/>
      <c r="EI419" s="147"/>
      <c r="EJ419" s="147"/>
      <c r="EK419" s="147"/>
      <c r="EL419" s="147"/>
      <c r="EM419" s="147"/>
      <c r="EN419" s="147"/>
      <c r="EO419" s="147"/>
      <c r="EP419" s="147"/>
      <c r="EQ419" s="147"/>
      <c r="ER419" s="147"/>
      <c r="ES419" s="147"/>
      <c r="ET419" s="147"/>
      <c r="EU419" s="147"/>
      <c r="EV419" s="147"/>
      <c r="EW419" s="147"/>
      <c r="EX419" s="147"/>
      <c r="EY419" s="147"/>
      <c r="EZ419" s="147"/>
      <c r="FA419" s="147"/>
      <c r="FB419" s="147"/>
      <c r="FC419" s="147"/>
      <c r="FD419" s="147"/>
      <c r="FE419" s="147"/>
      <c r="FF419" s="147"/>
      <c r="FG419" s="147"/>
      <c r="FH419" s="147"/>
      <c r="FI419" s="147"/>
      <c r="FJ419" s="147"/>
      <c r="FK419" s="147"/>
      <c r="FL419" s="147"/>
      <c r="FM419" s="147"/>
      <c r="FN419" s="147"/>
      <c r="FO419" s="147"/>
      <c r="FP419" s="147"/>
      <c r="FQ419" s="147"/>
      <c r="FR419" s="147"/>
      <c r="FS419" s="147"/>
      <c r="FT419" s="147"/>
      <c r="FU419" s="147"/>
      <c r="FV419" s="147"/>
      <c r="FW419" s="147"/>
      <c r="FX419" s="147"/>
      <c r="FY419" s="147"/>
      <c r="FZ419" s="147"/>
      <c r="GA419" s="147"/>
      <c r="GB419" s="147"/>
      <c r="GC419" s="147"/>
      <c r="GD419" s="147"/>
      <c r="GE419" s="147"/>
      <c r="GF419" s="147"/>
      <c r="GG419" s="147"/>
      <c r="GH419" s="147"/>
      <c r="GI419" s="147"/>
      <c r="GJ419" s="147"/>
      <c r="GK419" s="147"/>
      <c r="GL419" s="147"/>
      <c r="GM419" s="147"/>
      <c r="GN419" s="147"/>
      <c r="GO419" s="147"/>
      <c r="GP419" s="147"/>
      <c r="GQ419" s="147"/>
      <c r="GR419" s="147"/>
      <c r="GS419" s="147"/>
      <c r="GT419" s="147"/>
      <c r="GU419" s="147"/>
      <c r="GV419" s="147"/>
      <c r="GW419" s="147"/>
      <c r="GX419" s="147"/>
      <c r="GY419" s="147"/>
      <c r="GZ419" s="147"/>
      <c r="HA419" s="147"/>
      <c r="HB419" s="147"/>
      <c r="HC419" s="147"/>
      <c r="HD419" s="147"/>
      <c r="HE419" s="147"/>
      <c r="HF419" s="147"/>
      <c r="HG419" s="147"/>
      <c r="HH419" s="147"/>
      <c r="HI419" s="147"/>
      <c r="HJ419" s="147"/>
      <c r="HK419" s="147"/>
      <c r="HL419" s="147"/>
    </row>
    <row r="420" spans="2:220" s="131" customFormat="1" ht="17.45" customHeight="1">
      <c r="B420" s="146"/>
      <c r="C420" s="146"/>
      <c r="D420" s="146"/>
      <c r="E420" s="146"/>
      <c r="F420" s="146"/>
      <c r="G420" s="146"/>
      <c r="H420" s="146"/>
      <c r="I420" s="147"/>
      <c r="J420" s="148"/>
      <c r="K420" s="148"/>
      <c r="L420" s="148"/>
      <c r="M420" s="148"/>
      <c r="N420" s="147"/>
      <c r="O420" s="149"/>
      <c r="P420" s="149"/>
      <c r="Q420" s="149"/>
      <c r="R420" s="149"/>
      <c r="S420" s="149"/>
      <c r="T420" s="149"/>
      <c r="U420" s="149"/>
      <c r="V420" s="149"/>
      <c r="W420" s="146"/>
      <c r="X420" s="149"/>
      <c r="Y420" s="149"/>
      <c r="Z420" s="149"/>
      <c r="AA420" s="149"/>
      <c r="AB420" s="147"/>
      <c r="AC420" s="150"/>
      <c r="AD420" s="151"/>
      <c r="AE420" s="150"/>
      <c r="AF420" s="150"/>
      <c r="AG420" s="150"/>
      <c r="AH420" s="150"/>
      <c r="AI420" s="150"/>
      <c r="AJ420" s="150"/>
      <c r="AK420" s="150"/>
      <c r="AL420" s="150"/>
      <c r="AM420" s="150"/>
      <c r="AN420" s="150"/>
      <c r="AO420" s="151"/>
      <c r="AP420" s="150"/>
      <c r="AQ420" s="150"/>
      <c r="AR420" s="150"/>
      <c r="AS420" s="151"/>
      <c r="AT420" s="150"/>
      <c r="AU420" s="150"/>
      <c r="AV420" s="150"/>
      <c r="AW420" s="150"/>
      <c r="AX420" s="150"/>
      <c r="AY420" s="150"/>
      <c r="AZ420" s="151"/>
      <c r="BA420" s="150"/>
      <c r="BB420" s="150"/>
      <c r="BC420" s="150"/>
      <c r="BD420" s="150"/>
      <c r="BE420" s="151"/>
      <c r="BF420" s="150"/>
      <c r="BG420" s="150"/>
      <c r="BH420" s="151"/>
      <c r="BI420" s="151"/>
      <c r="BJ420" s="150"/>
      <c r="BK420" s="150"/>
      <c r="BL420" s="148"/>
      <c r="BM420" s="150"/>
      <c r="BN420" s="151"/>
      <c r="BO420" s="150"/>
      <c r="BP420" s="150"/>
      <c r="BQ420" s="148"/>
      <c r="BR420" s="151"/>
      <c r="BS420" s="151"/>
      <c r="BT420" s="151"/>
      <c r="BU420" s="148"/>
      <c r="BV420" s="147"/>
      <c r="BW420" s="147"/>
      <c r="BX420" s="147"/>
      <c r="BY420" s="152"/>
      <c r="BZ420" s="156"/>
      <c r="CA420" s="147"/>
      <c r="CB420" s="153"/>
      <c r="CC420" s="132"/>
      <c r="CD420" s="147"/>
      <c r="CE420" s="147"/>
      <c r="CF420" s="154"/>
      <c r="CG420" s="147"/>
      <c r="CH420" s="147"/>
      <c r="CI420" s="147"/>
      <c r="CJ420" s="147"/>
      <c r="CK420" s="147"/>
      <c r="CL420" s="147"/>
      <c r="CM420" s="147"/>
      <c r="CN420" s="147"/>
      <c r="CO420" s="147"/>
      <c r="CP420" s="147"/>
      <c r="CQ420" s="147"/>
      <c r="CR420" s="147"/>
      <c r="CS420" s="147"/>
      <c r="CT420" s="147"/>
      <c r="CU420" s="147"/>
      <c r="CV420" s="147"/>
      <c r="CW420" s="147"/>
      <c r="CX420" s="147"/>
      <c r="CY420" s="147"/>
      <c r="CZ420" s="147"/>
      <c r="DA420" s="147"/>
      <c r="DB420" s="147"/>
      <c r="DC420" s="147"/>
      <c r="DD420" s="147"/>
      <c r="DE420" s="147"/>
      <c r="DF420" s="147"/>
      <c r="DG420" s="147"/>
      <c r="DH420" s="147"/>
      <c r="DI420" s="147"/>
      <c r="DJ420" s="147"/>
      <c r="DK420" s="147"/>
      <c r="DL420" s="147"/>
      <c r="DM420" s="147"/>
      <c r="DN420" s="147"/>
      <c r="DO420" s="147"/>
      <c r="DP420" s="147"/>
      <c r="DQ420" s="147"/>
      <c r="DR420" s="147"/>
      <c r="DS420" s="147"/>
      <c r="DT420" s="147"/>
      <c r="DU420" s="147"/>
      <c r="DV420" s="147"/>
      <c r="DW420" s="147"/>
      <c r="DX420" s="147"/>
      <c r="DY420" s="147"/>
      <c r="DZ420" s="147"/>
      <c r="EA420" s="147"/>
      <c r="EB420" s="147"/>
      <c r="EC420" s="147"/>
      <c r="ED420" s="147"/>
      <c r="EE420" s="147"/>
      <c r="EF420" s="147"/>
      <c r="EG420" s="147"/>
      <c r="EH420" s="147"/>
      <c r="EI420" s="147"/>
      <c r="EJ420" s="147"/>
      <c r="EK420" s="147"/>
      <c r="EL420" s="147"/>
      <c r="EM420" s="147"/>
      <c r="EN420" s="147"/>
      <c r="EO420" s="147"/>
      <c r="EP420" s="147"/>
      <c r="EQ420" s="147"/>
      <c r="ER420" s="147"/>
      <c r="ES420" s="147"/>
      <c r="ET420" s="147"/>
      <c r="EU420" s="147"/>
      <c r="EV420" s="147"/>
      <c r="EW420" s="147"/>
      <c r="EX420" s="147"/>
      <c r="EY420" s="147"/>
      <c r="EZ420" s="147"/>
      <c r="FA420" s="147"/>
      <c r="FB420" s="147"/>
      <c r="FC420" s="147"/>
      <c r="FD420" s="147"/>
      <c r="FE420" s="147"/>
      <c r="FF420" s="147"/>
      <c r="FG420" s="147"/>
      <c r="FH420" s="147"/>
      <c r="FI420" s="147"/>
      <c r="FJ420" s="147"/>
      <c r="FK420" s="147"/>
      <c r="FL420" s="147"/>
      <c r="FM420" s="147"/>
      <c r="FN420" s="147"/>
      <c r="FO420" s="147"/>
      <c r="FP420" s="147"/>
      <c r="FQ420" s="147"/>
      <c r="FR420" s="147"/>
      <c r="FS420" s="147"/>
      <c r="FT420" s="147"/>
      <c r="FU420" s="147"/>
      <c r="FV420" s="147"/>
      <c r="FW420" s="147"/>
      <c r="FX420" s="147"/>
      <c r="FY420" s="147"/>
      <c r="FZ420" s="147"/>
      <c r="GA420" s="147"/>
      <c r="GB420" s="147"/>
      <c r="GC420" s="147"/>
      <c r="GD420" s="147"/>
      <c r="GE420" s="147"/>
      <c r="GF420" s="147"/>
      <c r="GG420" s="147"/>
      <c r="GH420" s="147"/>
      <c r="GI420" s="147"/>
      <c r="GJ420" s="147"/>
      <c r="GK420" s="147"/>
      <c r="GL420" s="147"/>
      <c r="GM420" s="147"/>
      <c r="GN420" s="147"/>
      <c r="GO420" s="147"/>
      <c r="GP420" s="147"/>
      <c r="GQ420" s="147"/>
      <c r="GR420" s="147"/>
      <c r="GS420" s="147"/>
      <c r="GT420" s="147"/>
      <c r="GU420" s="147"/>
      <c r="GV420" s="147"/>
      <c r="GW420" s="147"/>
      <c r="GX420" s="147"/>
      <c r="GY420" s="147"/>
      <c r="GZ420" s="147"/>
      <c r="HA420" s="147"/>
      <c r="HB420" s="147"/>
      <c r="HC420" s="147"/>
      <c r="HD420" s="147"/>
      <c r="HE420" s="147"/>
      <c r="HF420" s="147"/>
      <c r="HG420" s="147"/>
      <c r="HH420" s="147"/>
      <c r="HI420" s="147"/>
      <c r="HJ420" s="147"/>
      <c r="HK420" s="147"/>
      <c r="HL420" s="147"/>
    </row>
    <row r="421" spans="2:220" s="175" customFormat="1" ht="17.45" customHeight="1">
      <c r="B421" s="146"/>
      <c r="C421" s="146"/>
      <c r="D421" s="146"/>
      <c r="E421" s="146"/>
      <c r="F421" s="146"/>
      <c r="G421" s="146"/>
      <c r="H421" s="146"/>
      <c r="I421" s="147"/>
      <c r="J421" s="148"/>
      <c r="K421" s="148"/>
      <c r="L421" s="148"/>
      <c r="M421" s="148"/>
      <c r="N421" s="147"/>
      <c r="O421" s="149"/>
      <c r="P421" s="149"/>
      <c r="Q421" s="149"/>
      <c r="R421" s="149"/>
      <c r="S421" s="149"/>
      <c r="T421" s="149"/>
      <c r="U421" s="149"/>
      <c r="V421" s="149"/>
      <c r="W421" s="146"/>
      <c r="X421" s="149"/>
      <c r="Y421" s="149"/>
      <c r="Z421" s="149"/>
      <c r="AA421" s="149"/>
      <c r="AB421" s="147"/>
      <c r="AC421" s="150"/>
      <c r="AD421" s="151"/>
      <c r="AE421" s="150"/>
      <c r="AF421" s="150"/>
      <c r="AG421" s="150"/>
      <c r="AH421" s="150"/>
      <c r="AI421" s="150"/>
      <c r="AJ421" s="150"/>
      <c r="AK421" s="150"/>
      <c r="AL421" s="150"/>
      <c r="AM421" s="150"/>
      <c r="AN421" s="150"/>
      <c r="AO421" s="151"/>
      <c r="AP421" s="150"/>
      <c r="AQ421" s="150"/>
      <c r="AR421" s="150"/>
      <c r="AS421" s="151"/>
      <c r="AT421" s="150"/>
      <c r="AU421" s="150"/>
      <c r="AV421" s="150"/>
      <c r="AW421" s="150"/>
      <c r="AX421" s="150"/>
      <c r="AY421" s="150"/>
      <c r="AZ421" s="151"/>
      <c r="BA421" s="150"/>
      <c r="BB421" s="150"/>
      <c r="BC421" s="150"/>
      <c r="BD421" s="150"/>
      <c r="BE421" s="151"/>
      <c r="BF421" s="150"/>
      <c r="BG421" s="150"/>
      <c r="BH421" s="151"/>
      <c r="BI421" s="151"/>
      <c r="BJ421" s="150"/>
      <c r="BK421" s="150"/>
      <c r="BL421" s="148"/>
      <c r="BM421" s="150"/>
      <c r="BN421" s="151"/>
      <c r="BO421" s="150"/>
      <c r="BP421" s="150"/>
      <c r="BQ421" s="148"/>
      <c r="BR421" s="151"/>
      <c r="BS421" s="151"/>
      <c r="BT421" s="151"/>
      <c r="BU421" s="148"/>
      <c r="BV421" s="147"/>
      <c r="BW421" s="147"/>
      <c r="BX421" s="147"/>
      <c r="BY421" s="152"/>
      <c r="BZ421" s="156"/>
      <c r="CA421" s="147"/>
      <c r="CB421" s="153"/>
      <c r="CC421" s="132"/>
      <c r="CD421" s="147"/>
      <c r="CE421" s="147"/>
      <c r="CF421" s="154"/>
      <c r="CG421" s="147"/>
      <c r="CH421" s="147"/>
      <c r="CI421" s="147"/>
      <c r="CJ421" s="147"/>
      <c r="CK421" s="147"/>
      <c r="CL421" s="147"/>
      <c r="CM421" s="147"/>
      <c r="CN421" s="147"/>
      <c r="CO421" s="147"/>
      <c r="CP421" s="147"/>
      <c r="CQ421" s="147"/>
      <c r="CR421" s="147"/>
      <c r="CS421" s="147"/>
      <c r="CT421" s="147"/>
      <c r="CU421" s="147"/>
      <c r="CV421" s="147"/>
      <c r="CW421" s="147"/>
      <c r="CX421" s="147"/>
      <c r="CY421" s="147"/>
      <c r="CZ421" s="147"/>
      <c r="DA421" s="147"/>
      <c r="DB421" s="147"/>
      <c r="DC421" s="147"/>
      <c r="DD421" s="147"/>
      <c r="DE421" s="147"/>
      <c r="DF421" s="147"/>
      <c r="DG421" s="147"/>
      <c r="DH421" s="147"/>
      <c r="DI421" s="147"/>
      <c r="DJ421" s="147"/>
      <c r="DK421" s="147"/>
      <c r="DL421" s="147"/>
      <c r="DM421" s="147"/>
      <c r="DN421" s="147"/>
      <c r="DO421" s="147"/>
      <c r="DP421" s="147"/>
      <c r="DQ421" s="147"/>
      <c r="DR421" s="147"/>
      <c r="DS421" s="147"/>
      <c r="DT421" s="147"/>
      <c r="DU421" s="147"/>
      <c r="DV421" s="147"/>
      <c r="DW421" s="147"/>
      <c r="DX421" s="147"/>
      <c r="DY421" s="147"/>
      <c r="DZ421" s="147"/>
      <c r="EA421" s="147"/>
      <c r="EB421" s="147"/>
      <c r="EC421" s="147"/>
      <c r="ED421" s="147"/>
      <c r="EE421" s="147"/>
      <c r="EF421" s="147"/>
      <c r="EG421" s="147"/>
      <c r="EH421" s="147"/>
      <c r="EI421" s="147"/>
      <c r="EJ421" s="147"/>
      <c r="EK421" s="147"/>
      <c r="EL421" s="147"/>
      <c r="EM421" s="147"/>
      <c r="EN421" s="147"/>
      <c r="EO421" s="147"/>
      <c r="EP421" s="147"/>
      <c r="EQ421" s="147"/>
      <c r="ER421" s="147"/>
      <c r="ES421" s="147"/>
      <c r="ET421" s="147"/>
      <c r="EU421" s="147"/>
      <c r="EV421" s="147"/>
      <c r="EW421" s="147"/>
      <c r="EX421" s="147"/>
      <c r="EY421" s="147"/>
      <c r="EZ421" s="147"/>
      <c r="FA421" s="147"/>
      <c r="FB421" s="147"/>
      <c r="FC421" s="147"/>
      <c r="FD421" s="147"/>
      <c r="FE421" s="147"/>
      <c r="FF421" s="147"/>
      <c r="FG421" s="147"/>
      <c r="FH421" s="147"/>
      <c r="FI421" s="147"/>
      <c r="FJ421" s="147"/>
      <c r="FK421" s="147"/>
      <c r="FL421" s="147"/>
      <c r="FM421" s="147"/>
      <c r="FN421" s="147"/>
      <c r="FO421" s="147"/>
      <c r="FP421" s="147"/>
      <c r="FQ421" s="147"/>
      <c r="FR421" s="147"/>
      <c r="FS421" s="147"/>
      <c r="FT421" s="147"/>
      <c r="FU421" s="147"/>
      <c r="FV421" s="147"/>
      <c r="FW421" s="147"/>
      <c r="FX421" s="147"/>
      <c r="FY421" s="147"/>
      <c r="FZ421" s="147"/>
      <c r="GA421" s="147"/>
      <c r="GB421" s="147"/>
      <c r="GC421" s="147"/>
      <c r="GD421" s="147"/>
      <c r="GE421" s="147"/>
      <c r="GF421" s="147"/>
      <c r="GG421" s="147"/>
      <c r="GH421" s="147"/>
      <c r="GI421" s="147"/>
      <c r="GJ421" s="147"/>
      <c r="GK421" s="147"/>
      <c r="GL421" s="147"/>
      <c r="GM421" s="147"/>
      <c r="GN421" s="147"/>
      <c r="GO421" s="147"/>
      <c r="GP421" s="147"/>
      <c r="GQ421" s="147"/>
      <c r="GR421" s="147"/>
      <c r="GS421" s="147"/>
      <c r="GT421" s="147"/>
      <c r="GU421" s="147"/>
      <c r="GV421" s="147"/>
      <c r="GW421" s="147"/>
      <c r="GX421" s="147"/>
      <c r="GY421" s="147"/>
      <c r="GZ421" s="147"/>
      <c r="HA421" s="147"/>
      <c r="HB421" s="147"/>
      <c r="HC421" s="147"/>
      <c r="HD421" s="147"/>
      <c r="HE421" s="147"/>
      <c r="HF421" s="147"/>
      <c r="HG421" s="147"/>
      <c r="HH421" s="147"/>
      <c r="HI421" s="147"/>
      <c r="HJ421" s="147"/>
      <c r="HK421" s="147"/>
      <c r="HL421" s="147"/>
    </row>
    <row r="422" spans="2:220" s="175" customFormat="1" ht="17.45" customHeight="1">
      <c r="B422" s="146"/>
      <c r="C422" s="146"/>
      <c r="D422" s="146"/>
      <c r="E422" s="146"/>
      <c r="F422" s="146"/>
      <c r="G422" s="146"/>
      <c r="H422" s="146"/>
      <c r="I422" s="147"/>
      <c r="J422" s="148"/>
      <c r="K422" s="148"/>
      <c r="L422" s="148"/>
      <c r="M422" s="148"/>
      <c r="N422" s="147"/>
      <c r="O422" s="149"/>
      <c r="P422" s="149"/>
      <c r="Q422" s="149"/>
      <c r="R422" s="149"/>
      <c r="S422" s="149"/>
      <c r="T422" s="149"/>
      <c r="U422" s="149"/>
      <c r="V422" s="149"/>
      <c r="W422" s="146"/>
      <c r="X422" s="149"/>
      <c r="Y422" s="149"/>
      <c r="Z422" s="149"/>
      <c r="AA422" s="149"/>
      <c r="AB422" s="147"/>
      <c r="AC422" s="150"/>
      <c r="AD422" s="151"/>
      <c r="AE422" s="150"/>
      <c r="AF422" s="150"/>
      <c r="AG422" s="150"/>
      <c r="AH422" s="150"/>
      <c r="AI422" s="150"/>
      <c r="AJ422" s="150"/>
      <c r="AK422" s="150"/>
      <c r="AL422" s="150"/>
      <c r="AM422" s="150"/>
      <c r="AN422" s="150"/>
      <c r="AO422" s="151"/>
      <c r="AP422" s="150"/>
      <c r="AQ422" s="150"/>
      <c r="AR422" s="150"/>
      <c r="AS422" s="151"/>
      <c r="AT422" s="150"/>
      <c r="AU422" s="150"/>
      <c r="AV422" s="150"/>
      <c r="AW422" s="150"/>
      <c r="AX422" s="150"/>
      <c r="AY422" s="150"/>
      <c r="AZ422" s="151"/>
      <c r="BA422" s="150"/>
      <c r="BB422" s="150"/>
      <c r="BC422" s="150"/>
      <c r="BD422" s="150"/>
      <c r="BE422" s="151"/>
      <c r="BF422" s="150"/>
      <c r="BG422" s="150"/>
      <c r="BH422" s="151"/>
      <c r="BI422" s="151"/>
      <c r="BJ422" s="150"/>
      <c r="BK422" s="150"/>
      <c r="BL422" s="148"/>
      <c r="BM422" s="150"/>
      <c r="BN422" s="151"/>
      <c r="BO422" s="150"/>
      <c r="BP422" s="150"/>
      <c r="BQ422" s="148"/>
      <c r="BR422" s="151"/>
      <c r="BS422" s="151"/>
      <c r="BT422" s="151"/>
      <c r="BU422" s="148"/>
      <c r="BV422" s="147"/>
      <c r="BW422" s="147"/>
      <c r="BX422" s="147"/>
      <c r="BY422" s="152"/>
      <c r="BZ422" s="156"/>
      <c r="CA422" s="147"/>
      <c r="CB422" s="153"/>
      <c r="CC422" s="132"/>
      <c r="CD422" s="147"/>
      <c r="CE422" s="147"/>
      <c r="CF422" s="154"/>
      <c r="CG422" s="147"/>
      <c r="CH422" s="147"/>
      <c r="CI422" s="147"/>
      <c r="CJ422" s="147"/>
      <c r="CK422" s="147"/>
      <c r="CL422" s="147"/>
      <c r="CM422" s="147"/>
      <c r="CN422" s="147"/>
      <c r="CO422" s="147"/>
      <c r="CP422" s="147"/>
      <c r="CQ422" s="147"/>
      <c r="CR422" s="147"/>
      <c r="CS422" s="147"/>
      <c r="CT422" s="147"/>
      <c r="CU422" s="147"/>
      <c r="CV422" s="147"/>
      <c r="CW422" s="147"/>
      <c r="CX422" s="147"/>
      <c r="CY422" s="147"/>
      <c r="CZ422" s="147"/>
      <c r="DA422" s="147"/>
      <c r="DB422" s="147"/>
      <c r="DC422" s="147"/>
      <c r="DD422" s="147"/>
      <c r="DE422" s="147"/>
      <c r="DF422" s="147"/>
      <c r="DG422" s="147"/>
      <c r="DH422" s="147"/>
      <c r="DI422" s="147"/>
      <c r="DJ422" s="147"/>
      <c r="DK422" s="147"/>
      <c r="DL422" s="147"/>
      <c r="DM422" s="147"/>
      <c r="DN422" s="147"/>
      <c r="DO422" s="147"/>
      <c r="DP422" s="147"/>
      <c r="DQ422" s="147"/>
      <c r="DR422" s="147"/>
      <c r="DS422" s="147"/>
      <c r="DT422" s="147"/>
      <c r="DU422" s="147"/>
      <c r="DV422" s="147"/>
      <c r="DW422" s="147"/>
      <c r="DX422" s="147"/>
      <c r="DY422" s="147"/>
      <c r="DZ422" s="147"/>
      <c r="EA422" s="147"/>
      <c r="EB422" s="147"/>
      <c r="EC422" s="147"/>
      <c r="ED422" s="147"/>
      <c r="EE422" s="147"/>
      <c r="EF422" s="147"/>
      <c r="EG422" s="147"/>
      <c r="EH422" s="147"/>
      <c r="EI422" s="147"/>
      <c r="EJ422" s="147"/>
      <c r="EK422" s="147"/>
      <c r="EL422" s="147"/>
      <c r="EM422" s="147"/>
      <c r="EN422" s="147"/>
      <c r="EO422" s="147"/>
      <c r="EP422" s="147"/>
      <c r="EQ422" s="147"/>
      <c r="ER422" s="147"/>
      <c r="ES422" s="147"/>
      <c r="ET422" s="147"/>
      <c r="EU422" s="147"/>
      <c r="EV422" s="147"/>
      <c r="EW422" s="147"/>
      <c r="EX422" s="147"/>
      <c r="EY422" s="147"/>
      <c r="EZ422" s="147"/>
      <c r="FA422" s="147"/>
      <c r="FB422" s="147"/>
      <c r="FC422" s="147"/>
      <c r="FD422" s="147"/>
      <c r="FE422" s="147"/>
      <c r="FF422" s="147"/>
      <c r="FG422" s="147"/>
      <c r="FH422" s="147"/>
      <c r="FI422" s="147"/>
      <c r="FJ422" s="147"/>
      <c r="FK422" s="147"/>
      <c r="FL422" s="147"/>
      <c r="FM422" s="147"/>
      <c r="FN422" s="147"/>
      <c r="FO422" s="147"/>
      <c r="FP422" s="147"/>
      <c r="FQ422" s="147"/>
      <c r="FR422" s="147"/>
      <c r="FS422" s="147"/>
      <c r="FT422" s="147"/>
      <c r="FU422" s="147"/>
      <c r="FV422" s="147"/>
      <c r="FW422" s="147"/>
      <c r="FX422" s="147"/>
      <c r="FY422" s="147"/>
      <c r="FZ422" s="147"/>
      <c r="GA422" s="147"/>
      <c r="GB422" s="147"/>
      <c r="GC422" s="147"/>
      <c r="GD422" s="147"/>
      <c r="GE422" s="147"/>
      <c r="GF422" s="147"/>
      <c r="GG422" s="147"/>
      <c r="GH422" s="147"/>
      <c r="GI422" s="147"/>
      <c r="GJ422" s="147"/>
      <c r="GK422" s="147"/>
      <c r="GL422" s="147"/>
      <c r="GM422" s="147"/>
      <c r="GN422" s="147"/>
      <c r="GO422" s="147"/>
      <c r="GP422" s="147"/>
      <c r="GQ422" s="147"/>
      <c r="GR422" s="147"/>
      <c r="GS422" s="147"/>
      <c r="GT422" s="147"/>
      <c r="GU422" s="147"/>
      <c r="GV422" s="147"/>
      <c r="GW422" s="147"/>
      <c r="GX422" s="147"/>
      <c r="GY422" s="147"/>
      <c r="GZ422" s="147"/>
      <c r="HA422" s="147"/>
      <c r="HB422" s="147"/>
      <c r="HC422" s="147"/>
      <c r="HD422" s="147"/>
      <c r="HE422" s="147"/>
      <c r="HF422" s="147"/>
      <c r="HG422" s="147"/>
      <c r="HH422" s="147"/>
      <c r="HI422" s="147"/>
      <c r="HJ422" s="147"/>
      <c r="HK422" s="147"/>
      <c r="HL422" s="147"/>
    </row>
    <row r="423" spans="2:220" s="175" customFormat="1" ht="17.45" customHeight="1">
      <c r="B423" s="146"/>
      <c r="C423" s="146"/>
      <c r="D423" s="146"/>
      <c r="E423" s="146"/>
      <c r="F423" s="146"/>
      <c r="G423" s="146"/>
      <c r="H423" s="146"/>
      <c r="I423" s="147"/>
      <c r="J423" s="148"/>
      <c r="K423" s="148"/>
      <c r="L423" s="148"/>
      <c r="M423" s="148"/>
      <c r="N423" s="147"/>
      <c r="O423" s="149"/>
      <c r="P423" s="149"/>
      <c r="Q423" s="149"/>
      <c r="R423" s="149"/>
      <c r="S423" s="149"/>
      <c r="T423" s="149"/>
      <c r="U423" s="149"/>
      <c r="V423" s="149"/>
      <c r="W423" s="146"/>
      <c r="X423" s="149"/>
      <c r="Y423" s="149"/>
      <c r="Z423" s="149"/>
      <c r="AA423" s="149"/>
      <c r="AB423" s="147"/>
      <c r="AC423" s="150"/>
      <c r="AD423" s="151"/>
      <c r="AE423" s="150"/>
      <c r="AF423" s="150"/>
      <c r="AG423" s="150"/>
      <c r="AH423" s="150"/>
      <c r="AI423" s="150"/>
      <c r="AJ423" s="150"/>
      <c r="AK423" s="150"/>
      <c r="AL423" s="150"/>
      <c r="AM423" s="150"/>
      <c r="AN423" s="150"/>
      <c r="AO423" s="151"/>
      <c r="AP423" s="150"/>
      <c r="AQ423" s="150"/>
      <c r="AR423" s="150"/>
      <c r="AS423" s="151"/>
      <c r="AT423" s="150"/>
      <c r="AU423" s="150"/>
      <c r="AV423" s="150"/>
      <c r="AW423" s="150"/>
      <c r="AX423" s="150"/>
      <c r="AY423" s="150"/>
      <c r="AZ423" s="151"/>
      <c r="BA423" s="150"/>
      <c r="BB423" s="150"/>
      <c r="BC423" s="150"/>
      <c r="BD423" s="150"/>
      <c r="BE423" s="151"/>
      <c r="BF423" s="150"/>
      <c r="BG423" s="150"/>
      <c r="BH423" s="151"/>
      <c r="BI423" s="151"/>
      <c r="BJ423" s="150"/>
      <c r="BK423" s="150"/>
      <c r="BL423" s="148"/>
      <c r="BM423" s="150"/>
      <c r="BN423" s="151"/>
      <c r="BO423" s="150"/>
      <c r="BP423" s="150"/>
      <c r="BQ423" s="148"/>
      <c r="BR423" s="151"/>
      <c r="BS423" s="151"/>
      <c r="BT423" s="151"/>
      <c r="BU423" s="148"/>
      <c r="BV423" s="147"/>
      <c r="BW423" s="147"/>
      <c r="BX423" s="147"/>
      <c r="BY423" s="152"/>
      <c r="BZ423" s="156"/>
      <c r="CA423" s="147"/>
      <c r="CB423" s="153"/>
      <c r="CC423" s="132"/>
      <c r="CD423" s="147"/>
      <c r="CE423" s="147"/>
      <c r="CF423" s="154"/>
      <c r="CG423" s="147"/>
      <c r="CH423" s="147"/>
      <c r="CI423" s="147"/>
      <c r="CJ423" s="147"/>
      <c r="CK423" s="147"/>
      <c r="CL423" s="147"/>
      <c r="CM423" s="147"/>
      <c r="CN423" s="147"/>
      <c r="CO423" s="147"/>
      <c r="CP423" s="147"/>
      <c r="CQ423" s="147"/>
      <c r="CR423" s="147"/>
      <c r="CS423" s="147"/>
      <c r="CT423" s="147"/>
      <c r="CU423" s="147"/>
      <c r="CV423" s="147"/>
      <c r="CW423" s="147"/>
      <c r="CX423" s="147"/>
      <c r="CY423" s="147"/>
      <c r="CZ423" s="147"/>
      <c r="DA423" s="147"/>
      <c r="DB423" s="147"/>
      <c r="DC423" s="147"/>
      <c r="DD423" s="147"/>
      <c r="DE423" s="147"/>
      <c r="DF423" s="147"/>
      <c r="DG423" s="147"/>
      <c r="DH423" s="147"/>
      <c r="DI423" s="147"/>
      <c r="DJ423" s="147"/>
      <c r="DK423" s="147"/>
      <c r="DL423" s="147"/>
      <c r="DM423" s="147"/>
      <c r="DN423" s="147"/>
      <c r="DO423" s="147"/>
      <c r="DP423" s="147"/>
      <c r="DQ423" s="147"/>
      <c r="DR423" s="147"/>
      <c r="DS423" s="147"/>
      <c r="DT423" s="147"/>
      <c r="DU423" s="147"/>
      <c r="DV423" s="147"/>
      <c r="DW423" s="147"/>
      <c r="DX423" s="147"/>
      <c r="DY423" s="147"/>
      <c r="DZ423" s="147"/>
      <c r="EA423" s="147"/>
      <c r="EB423" s="147"/>
      <c r="EC423" s="147"/>
      <c r="ED423" s="147"/>
      <c r="EE423" s="147"/>
      <c r="EF423" s="147"/>
      <c r="EG423" s="147"/>
      <c r="EH423" s="147"/>
      <c r="EI423" s="147"/>
      <c r="EJ423" s="147"/>
      <c r="EK423" s="147"/>
      <c r="EL423" s="147"/>
      <c r="EM423" s="147"/>
      <c r="EN423" s="147"/>
      <c r="EO423" s="147"/>
      <c r="EP423" s="147"/>
      <c r="EQ423" s="147"/>
      <c r="ER423" s="147"/>
      <c r="ES423" s="147"/>
      <c r="ET423" s="147"/>
      <c r="EU423" s="147"/>
      <c r="EV423" s="147"/>
      <c r="EW423" s="147"/>
      <c r="EX423" s="147"/>
      <c r="EY423" s="147"/>
      <c r="EZ423" s="147"/>
      <c r="FA423" s="147"/>
      <c r="FB423" s="147"/>
      <c r="FC423" s="147"/>
      <c r="FD423" s="147"/>
      <c r="FE423" s="147"/>
      <c r="FF423" s="147"/>
      <c r="FG423" s="147"/>
      <c r="FH423" s="147"/>
      <c r="FI423" s="147"/>
      <c r="FJ423" s="147"/>
      <c r="FK423" s="147"/>
      <c r="FL423" s="147"/>
      <c r="FM423" s="147"/>
      <c r="FN423" s="147"/>
      <c r="FO423" s="147"/>
      <c r="FP423" s="147"/>
      <c r="FQ423" s="147"/>
      <c r="FR423" s="147"/>
      <c r="FS423" s="147"/>
      <c r="FT423" s="147"/>
      <c r="FU423" s="147"/>
      <c r="FV423" s="147"/>
      <c r="FW423" s="147"/>
      <c r="FX423" s="147"/>
      <c r="FY423" s="147"/>
      <c r="FZ423" s="147"/>
      <c r="GA423" s="147"/>
      <c r="GB423" s="147"/>
      <c r="GC423" s="147"/>
      <c r="GD423" s="147"/>
      <c r="GE423" s="147"/>
      <c r="GF423" s="147"/>
      <c r="GG423" s="147"/>
      <c r="GH423" s="147"/>
      <c r="GI423" s="147"/>
      <c r="GJ423" s="147"/>
      <c r="GK423" s="147"/>
      <c r="GL423" s="147"/>
      <c r="GM423" s="147"/>
      <c r="GN423" s="147"/>
      <c r="GO423" s="147"/>
      <c r="GP423" s="147"/>
      <c r="GQ423" s="147"/>
      <c r="GR423" s="147"/>
      <c r="GS423" s="147"/>
      <c r="GT423" s="147"/>
      <c r="GU423" s="147"/>
      <c r="GV423" s="147"/>
      <c r="GW423" s="147"/>
      <c r="GX423" s="147"/>
      <c r="GY423" s="147"/>
      <c r="GZ423" s="147"/>
      <c r="HA423" s="147"/>
      <c r="HB423" s="147"/>
      <c r="HC423" s="147"/>
      <c r="HD423" s="147"/>
      <c r="HE423" s="147"/>
      <c r="HF423" s="147"/>
      <c r="HG423" s="147"/>
      <c r="HH423" s="147"/>
      <c r="HI423" s="147"/>
      <c r="HJ423" s="147"/>
      <c r="HK423" s="147"/>
      <c r="HL423" s="147"/>
    </row>
    <row r="424" spans="2:220">
      <c r="J424" s="148"/>
      <c r="K424" s="148"/>
      <c r="L424" s="148"/>
      <c r="M424" s="148"/>
      <c r="O424" s="149"/>
      <c r="P424" s="149"/>
      <c r="Q424" s="149"/>
      <c r="R424" s="149"/>
      <c r="S424" s="149"/>
      <c r="T424" s="149"/>
      <c r="U424" s="149"/>
      <c r="V424" s="149"/>
      <c r="X424" s="149"/>
      <c r="Y424" s="149"/>
      <c r="Z424" s="149"/>
      <c r="AA424" s="149"/>
      <c r="AC424" s="150"/>
      <c r="AE424" s="150"/>
      <c r="AF424" s="150"/>
      <c r="AH424" s="150"/>
      <c r="AI424" s="150"/>
      <c r="AJ424" s="150"/>
      <c r="AL424" s="150"/>
      <c r="AM424" s="150"/>
      <c r="AN424" s="150"/>
      <c r="AP424" s="150"/>
      <c r="AQ424" s="150"/>
      <c r="AR424" s="150"/>
      <c r="AT424" s="150"/>
      <c r="AU424" s="150"/>
      <c r="AV424" s="150"/>
      <c r="AW424" s="150"/>
      <c r="AX424" s="150"/>
      <c r="AY424" s="150"/>
      <c r="BA424" s="150"/>
      <c r="BB424" s="150"/>
      <c r="BC424" s="150"/>
      <c r="BD424" s="150"/>
      <c r="BF424" s="150"/>
      <c r="BG424" s="150"/>
      <c r="BJ424" s="150"/>
      <c r="BK424" s="150"/>
      <c r="BL424" s="148"/>
      <c r="BM424" s="150"/>
      <c r="BO424" s="150"/>
      <c r="BP424" s="150"/>
      <c r="BQ424" s="148"/>
      <c r="BU424" s="148"/>
      <c r="BY424" s="152"/>
      <c r="BZ424" s="156"/>
      <c r="CF424" s="154"/>
    </row>
    <row r="425" spans="2:220">
      <c r="J425" s="148"/>
      <c r="K425" s="148"/>
      <c r="L425" s="148"/>
      <c r="M425" s="148"/>
      <c r="O425" s="149"/>
      <c r="P425" s="149"/>
      <c r="Q425" s="149"/>
      <c r="R425" s="149"/>
      <c r="S425" s="149"/>
      <c r="T425" s="149"/>
      <c r="U425" s="149"/>
      <c r="V425" s="149"/>
      <c r="X425" s="149"/>
      <c r="Y425" s="149"/>
      <c r="Z425" s="149"/>
      <c r="AA425" s="149"/>
      <c r="AC425" s="150"/>
      <c r="AE425" s="150"/>
      <c r="AF425" s="150"/>
      <c r="AH425" s="150"/>
      <c r="AI425" s="150"/>
      <c r="AJ425" s="150"/>
      <c r="AL425" s="150"/>
      <c r="AM425" s="150"/>
      <c r="AN425" s="150"/>
      <c r="AP425" s="150"/>
      <c r="AQ425" s="150"/>
      <c r="AR425" s="150"/>
      <c r="AT425" s="150"/>
      <c r="AU425" s="150"/>
      <c r="AV425" s="150"/>
      <c r="AW425" s="150"/>
      <c r="AX425" s="150"/>
      <c r="AY425" s="150"/>
      <c r="BA425" s="150"/>
      <c r="BB425" s="150"/>
      <c r="BC425" s="150"/>
      <c r="BD425" s="150"/>
      <c r="BF425" s="150"/>
      <c r="BG425" s="150"/>
      <c r="BJ425" s="150"/>
      <c r="BK425" s="150"/>
      <c r="BL425" s="148"/>
      <c r="BM425" s="150"/>
      <c r="BO425" s="150"/>
      <c r="BP425" s="150"/>
      <c r="BQ425" s="148"/>
      <c r="BU425" s="148"/>
      <c r="BY425" s="152"/>
      <c r="BZ425" s="156"/>
      <c r="CC425" s="132"/>
      <c r="CF425" s="154"/>
    </row>
    <row r="426" spans="2:220">
      <c r="J426" s="148"/>
      <c r="K426" s="148"/>
      <c r="L426" s="148"/>
      <c r="M426" s="148"/>
      <c r="O426" s="149"/>
      <c r="P426" s="149"/>
      <c r="Q426" s="149"/>
      <c r="R426" s="149"/>
      <c r="S426" s="149"/>
      <c r="T426" s="149"/>
      <c r="U426" s="149"/>
      <c r="V426" s="149"/>
      <c r="X426" s="149"/>
      <c r="Y426" s="149"/>
      <c r="Z426" s="149"/>
      <c r="AA426" s="149"/>
      <c r="AC426" s="150"/>
      <c r="AE426" s="150"/>
      <c r="AF426" s="150"/>
      <c r="AH426" s="150"/>
      <c r="AI426" s="150"/>
      <c r="AJ426" s="150"/>
      <c r="AL426" s="150"/>
      <c r="AM426" s="150"/>
      <c r="AN426" s="150"/>
      <c r="AP426" s="150"/>
      <c r="AQ426" s="150"/>
      <c r="AR426" s="150"/>
      <c r="AT426" s="150"/>
      <c r="AU426" s="150"/>
      <c r="AV426" s="150"/>
      <c r="AW426" s="150"/>
      <c r="AX426" s="150"/>
      <c r="AY426" s="150"/>
      <c r="BA426" s="150"/>
      <c r="BB426" s="150"/>
      <c r="BC426" s="150"/>
      <c r="BD426" s="150"/>
      <c r="BF426" s="150"/>
      <c r="BG426" s="150"/>
      <c r="BJ426" s="150"/>
      <c r="BK426" s="150"/>
      <c r="BL426" s="148"/>
      <c r="BM426" s="150"/>
      <c r="BO426" s="150"/>
      <c r="BP426" s="150"/>
      <c r="BQ426" s="148"/>
      <c r="BU426" s="148"/>
      <c r="BY426" s="152"/>
      <c r="BZ426" s="156"/>
      <c r="CC426" s="132"/>
      <c r="CF426" s="154"/>
    </row>
    <row r="427" spans="2:220">
      <c r="J427" s="148"/>
      <c r="K427" s="148"/>
      <c r="L427" s="148"/>
      <c r="M427" s="148"/>
      <c r="O427" s="149"/>
      <c r="P427" s="149"/>
      <c r="Q427" s="149"/>
      <c r="R427" s="149"/>
      <c r="S427" s="149"/>
      <c r="T427" s="149"/>
      <c r="U427" s="149"/>
      <c r="V427" s="149"/>
      <c r="X427" s="149"/>
      <c r="Y427" s="149"/>
      <c r="Z427" s="149"/>
      <c r="AA427" s="149"/>
      <c r="AC427" s="150"/>
      <c r="AE427" s="150"/>
      <c r="AF427" s="150"/>
      <c r="AH427" s="150"/>
      <c r="AI427" s="150"/>
      <c r="AJ427" s="150"/>
      <c r="AL427" s="150"/>
      <c r="AM427" s="150"/>
      <c r="AN427" s="150"/>
      <c r="AP427" s="150"/>
      <c r="AQ427" s="150"/>
      <c r="AR427" s="150"/>
      <c r="AT427" s="150"/>
      <c r="AU427" s="150"/>
      <c r="AV427" s="150"/>
      <c r="AW427" s="150"/>
      <c r="AX427" s="150"/>
      <c r="AY427" s="150"/>
      <c r="BA427" s="150"/>
      <c r="BB427" s="150"/>
      <c r="BC427" s="150"/>
      <c r="BD427" s="150"/>
      <c r="BF427" s="150"/>
      <c r="BG427" s="150"/>
      <c r="BJ427" s="150"/>
      <c r="BK427" s="150"/>
      <c r="BL427" s="148"/>
      <c r="BM427" s="150"/>
      <c r="BO427" s="150"/>
      <c r="BP427" s="150"/>
      <c r="BQ427" s="148"/>
      <c r="BU427" s="148"/>
      <c r="BY427" s="152"/>
      <c r="BZ427" s="156"/>
      <c r="CC427" s="132"/>
      <c r="CF427" s="154"/>
    </row>
    <row r="428" spans="2:220">
      <c r="J428" s="148"/>
      <c r="K428" s="148"/>
      <c r="L428" s="148"/>
      <c r="M428" s="148"/>
      <c r="O428" s="149"/>
      <c r="P428" s="149"/>
      <c r="Q428" s="149"/>
      <c r="R428" s="149"/>
      <c r="S428" s="149"/>
      <c r="T428" s="149"/>
      <c r="U428" s="149"/>
      <c r="V428" s="149"/>
      <c r="X428" s="149"/>
      <c r="Y428" s="149"/>
      <c r="Z428" s="149"/>
      <c r="AA428" s="149"/>
      <c r="AC428" s="150"/>
      <c r="AE428" s="150"/>
      <c r="AF428" s="150"/>
      <c r="AH428" s="150"/>
      <c r="AI428" s="150"/>
      <c r="AJ428" s="150"/>
      <c r="AL428" s="150"/>
      <c r="AM428" s="150"/>
      <c r="AN428" s="150"/>
      <c r="AP428" s="150"/>
      <c r="AQ428" s="150"/>
      <c r="AR428" s="150"/>
      <c r="AT428" s="150"/>
      <c r="AU428" s="150"/>
      <c r="AV428" s="150"/>
      <c r="AW428" s="150"/>
      <c r="AX428" s="150"/>
      <c r="AY428" s="150"/>
      <c r="BA428" s="150"/>
      <c r="BB428" s="150"/>
      <c r="BC428" s="150"/>
      <c r="BD428" s="150"/>
      <c r="BF428" s="150"/>
      <c r="BG428" s="150"/>
      <c r="BJ428" s="150"/>
      <c r="BK428" s="150"/>
      <c r="BL428" s="148"/>
      <c r="BM428" s="150"/>
      <c r="BO428" s="150"/>
      <c r="BP428" s="150"/>
      <c r="BQ428" s="148"/>
      <c r="BU428" s="148"/>
      <c r="BY428" s="152"/>
      <c r="BZ428" s="156"/>
      <c r="CC428" s="132"/>
      <c r="CF428" s="154"/>
    </row>
    <row r="429" spans="2:220">
      <c r="J429" s="148"/>
      <c r="K429" s="148"/>
      <c r="L429" s="148"/>
      <c r="M429" s="148"/>
      <c r="O429" s="149"/>
      <c r="P429" s="149"/>
      <c r="Q429" s="149"/>
      <c r="R429" s="149"/>
      <c r="S429" s="149"/>
      <c r="T429" s="149"/>
      <c r="U429" s="149"/>
      <c r="V429" s="149"/>
      <c r="X429" s="149"/>
      <c r="Y429" s="149"/>
      <c r="Z429" s="149"/>
      <c r="AA429" s="149"/>
      <c r="AC429" s="150"/>
      <c r="AE429" s="150"/>
      <c r="AF429" s="150"/>
      <c r="AH429" s="150"/>
      <c r="AI429" s="150"/>
      <c r="AJ429" s="150"/>
      <c r="AL429" s="150"/>
      <c r="AM429" s="150"/>
      <c r="AN429" s="150"/>
      <c r="AP429" s="150"/>
      <c r="AQ429" s="150"/>
      <c r="AR429" s="150"/>
      <c r="AT429" s="150"/>
      <c r="AU429" s="150"/>
      <c r="AV429" s="150"/>
      <c r="AW429" s="150"/>
      <c r="AX429" s="150"/>
      <c r="AY429" s="150"/>
      <c r="BA429" s="150"/>
      <c r="BB429" s="150"/>
      <c r="BC429" s="150"/>
      <c r="BD429" s="150"/>
      <c r="BF429" s="150"/>
      <c r="BG429" s="150"/>
      <c r="BJ429" s="150"/>
      <c r="BK429" s="150"/>
      <c r="BL429" s="148"/>
      <c r="BM429" s="150"/>
      <c r="BO429" s="150"/>
      <c r="BP429" s="150"/>
      <c r="BQ429" s="148"/>
      <c r="BU429" s="148"/>
      <c r="BY429" s="152"/>
      <c r="BZ429" s="156"/>
      <c r="CC429" s="132"/>
      <c r="CF429" s="154"/>
    </row>
    <row r="430" spans="2:220">
      <c r="J430" s="148"/>
      <c r="K430" s="148"/>
      <c r="L430" s="148"/>
      <c r="M430" s="148"/>
      <c r="O430" s="149"/>
      <c r="P430" s="149"/>
      <c r="Q430" s="149"/>
      <c r="R430" s="149"/>
      <c r="S430" s="149"/>
      <c r="T430" s="149"/>
      <c r="U430" s="149"/>
      <c r="V430" s="149"/>
      <c r="X430" s="149"/>
      <c r="Y430" s="149"/>
      <c r="Z430" s="149"/>
      <c r="AA430" s="149"/>
      <c r="AC430" s="150"/>
      <c r="AE430" s="150"/>
      <c r="AF430" s="150"/>
      <c r="AH430" s="150"/>
      <c r="AI430" s="150"/>
      <c r="AJ430" s="150"/>
      <c r="AL430" s="150"/>
      <c r="AM430" s="150"/>
      <c r="AN430" s="150"/>
      <c r="AP430" s="150"/>
      <c r="AQ430" s="150"/>
      <c r="AR430" s="150"/>
      <c r="AT430" s="150"/>
      <c r="AU430" s="150"/>
      <c r="AV430" s="150"/>
      <c r="AW430" s="150"/>
      <c r="AX430" s="150"/>
      <c r="AY430" s="150"/>
      <c r="BA430" s="150"/>
      <c r="BB430" s="150"/>
      <c r="BC430" s="150"/>
      <c r="BD430" s="150"/>
      <c r="BF430" s="150"/>
      <c r="BG430" s="150"/>
      <c r="BJ430" s="150"/>
      <c r="BK430" s="150"/>
      <c r="BL430" s="148"/>
      <c r="BM430" s="150"/>
      <c r="BO430" s="150"/>
      <c r="BP430" s="150"/>
      <c r="BQ430" s="148"/>
      <c r="BU430" s="148"/>
      <c r="BY430" s="152"/>
      <c r="BZ430" s="156"/>
      <c r="CC430" s="132"/>
      <c r="CF430" s="154"/>
    </row>
    <row r="431" spans="2:220">
      <c r="J431" s="148"/>
      <c r="K431" s="148"/>
      <c r="L431" s="148"/>
      <c r="M431" s="148"/>
      <c r="O431" s="149"/>
      <c r="P431" s="149"/>
      <c r="Q431" s="149"/>
      <c r="R431" s="149"/>
      <c r="S431" s="149"/>
      <c r="T431" s="149"/>
      <c r="U431" s="149"/>
      <c r="V431" s="149"/>
      <c r="X431" s="149"/>
      <c r="Y431" s="149"/>
      <c r="Z431" s="149"/>
      <c r="AA431" s="149"/>
      <c r="AC431" s="150"/>
      <c r="AE431" s="150"/>
      <c r="AF431" s="150"/>
      <c r="AH431" s="150"/>
      <c r="AI431" s="150"/>
      <c r="AJ431" s="150"/>
      <c r="AL431" s="150"/>
      <c r="AM431" s="150"/>
      <c r="AN431" s="150"/>
      <c r="AP431" s="150"/>
      <c r="AQ431" s="150"/>
      <c r="AR431" s="150"/>
      <c r="AT431" s="150"/>
      <c r="AU431" s="150"/>
      <c r="AV431" s="150"/>
      <c r="AW431" s="150"/>
      <c r="AX431" s="150"/>
      <c r="AY431" s="150"/>
      <c r="BA431" s="150"/>
      <c r="BB431" s="150"/>
      <c r="BC431" s="150"/>
      <c r="BD431" s="150"/>
      <c r="BF431" s="150"/>
      <c r="BG431" s="150"/>
      <c r="BJ431" s="150"/>
      <c r="BK431" s="150"/>
      <c r="BL431" s="148"/>
      <c r="BM431" s="150"/>
      <c r="BO431" s="150"/>
      <c r="BP431" s="150"/>
      <c r="BQ431" s="148"/>
      <c r="BU431" s="148"/>
      <c r="BY431" s="152"/>
      <c r="BZ431" s="156"/>
      <c r="CC431" s="132"/>
      <c r="CF431" s="154"/>
    </row>
    <row r="432" spans="2:220">
      <c r="J432" s="148"/>
      <c r="K432" s="148"/>
      <c r="L432" s="148"/>
      <c r="M432" s="148"/>
      <c r="AC432" s="150"/>
      <c r="AE432" s="150"/>
      <c r="AF432" s="150"/>
      <c r="AH432" s="150"/>
      <c r="AI432" s="150"/>
      <c r="AJ432" s="150"/>
      <c r="AL432" s="150"/>
      <c r="AM432" s="150"/>
      <c r="AN432" s="150"/>
      <c r="AP432" s="150"/>
      <c r="AQ432" s="150"/>
      <c r="AR432" s="150"/>
      <c r="AT432" s="150"/>
      <c r="AU432" s="150"/>
      <c r="AV432" s="150"/>
      <c r="AW432" s="150"/>
      <c r="AX432" s="150"/>
      <c r="AY432" s="150"/>
      <c r="BA432" s="150"/>
      <c r="BB432" s="150"/>
      <c r="BC432" s="150"/>
      <c r="BD432" s="150"/>
      <c r="BF432" s="150"/>
      <c r="BG432" s="150"/>
      <c r="BJ432" s="150"/>
      <c r="BK432" s="150"/>
      <c r="BL432" s="148"/>
      <c r="BM432" s="150"/>
      <c r="BO432" s="150"/>
      <c r="BP432" s="150"/>
      <c r="BQ432" s="148"/>
      <c r="BU432" s="148"/>
      <c r="CF432" s="154"/>
    </row>
    <row r="433" spans="10:84">
      <c r="J433" s="148"/>
      <c r="K433" s="148"/>
      <c r="L433" s="148"/>
      <c r="M433" s="148"/>
      <c r="AC433" s="150"/>
      <c r="AE433" s="150"/>
      <c r="AF433" s="150"/>
      <c r="AH433" s="150"/>
      <c r="AI433" s="150"/>
      <c r="AJ433" s="150"/>
      <c r="AL433" s="150"/>
      <c r="AM433" s="150"/>
      <c r="AN433" s="150"/>
      <c r="AP433" s="150"/>
      <c r="AQ433" s="150"/>
      <c r="AR433" s="150"/>
      <c r="AT433" s="150"/>
      <c r="AU433" s="150"/>
      <c r="AV433" s="150"/>
      <c r="AW433" s="150"/>
      <c r="AX433" s="150"/>
      <c r="AY433" s="150"/>
      <c r="BA433" s="150"/>
      <c r="BB433" s="150"/>
      <c r="BC433" s="150"/>
      <c r="BD433" s="150"/>
      <c r="BF433" s="150"/>
      <c r="BG433" s="150"/>
      <c r="BJ433" s="150"/>
      <c r="BK433" s="150"/>
      <c r="BL433" s="148"/>
      <c r="BM433" s="150"/>
      <c r="BO433" s="150"/>
      <c r="BP433" s="150"/>
      <c r="BQ433" s="148"/>
      <c r="BU433" s="148"/>
      <c r="CF433" s="154"/>
    </row>
    <row r="434" spans="10:84">
      <c r="J434" s="148"/>
      <c r="K434" s="148"/>
      <c r="L434" s="148"/>
      <c r="M434" s="148"/>
      <c r="AC434" s="150"/>
      <c r="AE434" s="150"/>
      <c r="AF434" s="150"/>
      <c r="AH434" s="150"/>
      <c r="AI434" s="150"/>
      <c r="AJ434" s="150"/>
      <c r="AL434" s="150"/>
      <c r="AM434" s="150"/>
      <c r="AN434" s="150"/>
      <c r="AP434" s="150"/>
      <c r="AQ434" s="150"/>
      <c r="AR434" s="150"/>
      <c r="AT434" s="150"/>
      <c r="AU434" s="150"/>
      <c r="AV434" s="150"/>
      <c r="AW434" s="150"/>
      <c r="AX434" s="150"/>
      <c r="AY434" s="150"/>
      <c r="BA434" s="150"/>
      <c r="BB434" s="150"/>
      <c r="BC434" s="150"/>
      <c r="BD434" s="150"/>
      <c r="BF434" s="150"/>
      <c r="BG434" s="150"/>
      <c r="BJ434" s="150"/>
      <c r="BK434" s="150"/>
      <c r="BL434" s="148"/>
      <c r="BM434" s="150"/>
      <c r="BO434" s="150"/>
      <c r="BP434" s="150"/>
      <c r="BQ434" s="148"/>
      <c r="BU434" s="148"/>
      <c r="CF434" s="154"/>
    </row>
    <row r="435" spans="10:84">
      <c r="J435" s="148"/>
      <c r="K435" s="148"/>
      <c r="L435" s="148"/>
      <c r="M435" s="148"/>
      <c r="AC435" s="150"/>
      <c r="AE435" s="150"/>
      <c r="AF435" s="150"/>
      <c r="AH435" s="150"/>
      <c r="AI435" s="150"/>
      <c r="AJ435" s="150"/>
      <c r="AL435" s="150"/>
      <c r="AM435" s="150"/>
      <c r="AN435" s="150"/>
      <c r="AP435" s="150"/>
      <c r="AQ435" s="150"/>
      <c r="AR435" s="150"/>
      <c r="AT435" s="150"/>
      <c r="AU435" s="150"/>
      <c r="AV435" s="150"/>
      <c r="AW435" s="150"/>
      <c r="AX435" s="150"/>
      <c r="AY435" s="150"/>
      <c r="BA435" s="150"/>
      <c r="BB435" s="150"/>
      <c r="BC435" s="150"/>
      <c r="BD435" s="150"/>
      <c r="BF435" s="150"/>
      <c r="BG435" s="150"/>
      <c r="BJ435" s="150"/>
      <c r="BK435" s="150"/>
      <c r="BL435" s="148"/>
      <c r="BM435" s="150"/>
      <c r="BO435" s="150"/>
      <c r="BP435" s="150"/>
      <c r="BQ435" s="148"/>
      <c r="BU435" s="148"/>
      <c r="CF435" s="154"/>
    </row>
    <row r="436" spans="10:84">
      <c r="J436" s="148"/>
      <c r="K436" s="148"/>
      <c r="L436" s="148"/>
      <c r="M436" s="148"/>
      <c r="AC436" s="150"/>
      <c r="AE436" s="150"/>
      <c r="AF436" s="150"/>
      <c r="AH436" s="150"/>
      <c r="AI436" s="150"/>
      <c r="AJ436" s="150"/>
      <c r="AL436" s="150"/>
      <c r="AM436" s="150"/>
      <c r="AN436" s="150"/>
      <c r="AP436" s="150"/>
      <c r="AQ436" s="150"/>
      <c r="AR436" s="150"/>
      <c r="AT436" s="150"/>
      <c r="AU436" s="150"/>
      <c r="AV436" s="150"/>
      <c r="AW436" s="150"/>
      <c r="AX436" s="150"/>
      <c r="AY436" s="150"/>
      <c r="BA436" s="150"/>
      <c r="BB436" s="150"/>
      <c r="BC436" s="150"/>
      <c r="BD436" s="150"/>
      <c r="BF436" s="150"/>
      <c r="BG436" s="150"/>
      <c r="BJ436" s="150"/>
      <c r="BK436" s="150"/>
      <c r="BL436" s="148"/>
      <c r="BM436" s="150"/>
      <c r="BO436" s="150"/>
      <c r="BP436" s="150"/>
      <c r="BQ436" s="148"/>
      <c r="BU436" s="148"/>
      <c r="CF436" s="154"/>
    </row>
    <row r="437" spans="10:84">
      <c r="J437" s="148"/>
      <c r="K437" s="148"/>
      <c r="L437" s="148"/>
      <c r="M437" s="148"/>
      <c r="AC437" s="150"/>
      <c r="AE437" s="150"/>
      <c r="AF437" s="150"/>
      <c r="AH437" s="150"/>
      <c r="AI437" s="150"/>
      <c r="AJ437" s="150"/>
      <c r="AL437" s="150"/>
      <c r="AM437" s="150"/>
      <c r="AN437" s="150"/>
      <c r="AP437" s="150"/>
      <c r="AQ437" s="150"/>
      <c r="AR437" s="150"/>
      <c r="AT437" s="150"/>
      <c r="AU437" s="150"/>
      <c r="AV437" s="150"/>
      <c r="AW437" s="150"/>
      <c r="AX437" s="150"/>
      <c r="AY437" s="150"/>
      <c r="BA437" s="150"/>
      <c r="BB437" s="150"/>
      <c r="BC437" s="150"/>
      <c r="BD437" s="150"/>
      <c r="BF437" s="150"/>
      <c r="BG437" s="150"/>
      <c r="BJ437" s="150"/>
      <c r="BK437" s="150"/>
      <c r="BL437" s="148"/>
      <c r="BM437" s="150"/>
      <c r="BO437" s="150"/>
      <c r="BP437" s="150"/>
      <c r="BQ437" s="148"/>
      <c r="BU437" s="148"/>
      <c r="CF437" s="154"/>
    </row>
    <row r="438" spans="10:84">
      <c r="J438" s="148"/>
      <c r="K438" s="148"/>
      <c r="L438" s="148"/>
      <c r="M438" s="148"/>
      <c r="AC438" s="150"/>
      <c r="AE438" s="150"/>
      <c r="AF438" s="150"/>
      <c r="AH438" s="150"/>
      <c r="AI438" s="150"/>
      <c r="AJ438" s="150"/>
      <c r="AL438" s="150"/>
      <c r="AM438" s="150"/>
      <c r="AN438" s="150"/>
      <c r="AP438" s="150"/>
      <c r="AQ438" s="150"/>
      <c r="AR438" s="150"/>
      <c r="AT438" s="150"/>
      <c r="AU438" s="150"/>
      <c r="AV438" s="150"/>
      <c r="AW438" s="150"/>
      <c r="AX438" s="150"/>
      <c r="AY438" s="150"/>
      <c r="BA438" s="150"/>
      <c r="BB438" s="150"/>
      <c r="BC438" s="150"/>
      <c r="BD438" s="150"/>
      <c r="BF438" s="150"/>
      <c r="BG438" s="150"/>
      <c r="BJ438" s="150"/>
      <c r="BK438" s="150"/>
      <c r="BL438" s="148"/>
      <c r="BM438" s="150"/>
      <c r="BO438" s="150"/>
      <c r="BP438" s="150"/>
      <c r="BQ438" s="148"/>
      <c r="BU438" s="148"/>
      <c r="CF438" s="154"/>
    </row>
    <row r="439" spans="10:84">
      <c r="J439" s="148"/>
      <c r="K439" s="148"/>
      <c r="L439" s="148"/>
      <c r="M439" s="148"/>
      <c r="O439" s="149"/>
      <c r="P439" s="149"/>
      <c r="Q439" s="149"/>
      <c r="R439" s="149"/>
      <c r="S439" s="149"/>
      <c r="T439" s="149"/>
      <c r="U439" s="149"/>
      <c r="V439" s="149"/>
      <c r="X439" s="149"/>
      <c r="Y439" s="149"/>
      <c r="Z439" s="149"/>
      <c r="AA439" s="149"/>
      <c r="AC439" s="150"/>
      <c r="AE439" s="150"/>
      <c r="AF439" s="150"/>
      <c r="AH439" s="150"/>
      <c r="AI439" s="150"/>
      <c r="AJ439" s="150"/>
      <c r="AL439" s="150"/>
      <c r="AM439" s="150"/>
      <c r="AN439" s="150"/>
      <c r="AP439" s="150"/>
      <c r="AQ439" s="150"/>
      <c r="AR439" s="150"/>
      <c r="AT439" s="150"/>
      <c r="AU439" s="150"/>
      <c r="AV439" s="150"/>
      <c r="AW439" s="150"/>
      <c r="AX439" s="150"/>
      <c r="AY439" s="150"/>
      <c r="BA439" s="150"/>
      <c r="BB439" s="150"/>
      <c r="BC439" s="150"/>
      <c r="BD439" s="150"/>
      <c r="BF439" s="150"/>
      <c r="BG439" s="150"/>
      <c r="BJ439" s="150"/>
      <c r="BK439" s="150"/>
      <c r="BL439" s="148"/>
      <c r="BM439" s="150"/>
      <c r="BO439" s="150"/>
      <c r="BP439" s="150"/>
      <c r="BQ439" s="148"/>
      <c r="BU439" s="148"/>
      <c r="BY439" s="152"/>
      <c r="BZ439" s="156"/>
      <c r="CC439" s="132"/>
      <c r="CF439" s="154"/>
    </row>
    <row r="440" spans="10:84">
      <c r="J440" s="148"/>
      <c r="K440" s="148"/>
      <c r="L440" s="148"/>
      <c r="M440" s="148"/>
      <c r="AC440" s="150"/>
      <c r="AE440" s="150"/>
      <c r="AF440" s="150"/>
      <c r="AH440" s="150"/>
      <c r="AI440" s="150"/>
      <c r="AJ440" s="150"/>
      <c r="AL440" s="150"/>
      <c r="AM440" s="150"/>
      <c r="AN440" s="150"/>
      <c r="AP440" s="150"/>
      <c r="AQ440" s="150"/>
      <c r="AR440" s="150"/>
      <c r="AT440" s="150"/>
      <c r="AU440" s="150"/>
      <c r="AV440" s="150"/>
      <c r="AW440" s="150"/>
      <c r="AX440" s="150"/>
      <c r="AY440" s="150"/>
      <c r="BA440" s="150"/>
      <c r="BB440" s="150"/>
      <c r="BC440" s="150"/>
      <c r="BD440" s="150"/>
      <c r="BF440" s="150"/>
      <c r="BG440" s="150"/>
      <c r="BJ440" s="150"/>
      <c r="BK440" s="150"/>
      <c r="BL440" s="148"/>
      <c r="BM440" s="150"/>
      <c r="BO440" s="150"/>
      <c r="BP440" s="150"/>
      <c r="BQ440" s="148"/>
      <c r="BU440" s="148"/>
      <c r="CF440" s="154"/>
    </row>
    <row r="441" spans="10:84">
      <c r="J441" s="148"/>
      <c r="K441" s="148"/>
      <c r="L441" s="148"/>
      <c r="M441" s="148"/>
      <c r="AC441" s="150"/>
      <c r="AE441" s="150"/>
      <c r="AF441" s="150"/>
      <c r="AH441" s="150"/>
      <c r="AI441" s="150"/>
      <c r="AJ441" s="150"/>
      <c r="AL441" s="150"/>
      <c r="AM441" s="150"/>
      <c r="AN441" s="150"/>
      <c r="AP441" s="150"/>
      <c r="AQ441" s="150"/>
      <c r="AR441" s="150"/>
      <c r="AT441" s="150"/>
      <c r="AU441" s="150"/>
      <c r="AV441" s="150"/>
      <c r="AW441" s="150"/>
      <c r="AX441" s="150"/>
      <c r="AY441" s="150"/>
      <c r="BA441" s="150"/>
      <c r="BB441" s="150"/>
      <c r="BC441" s="150"/>
      <c r="BD441" s="150"/>
      <c r="BF441" s="150"/>
      <c r="BG441" s="150"/>
      <c r="BJ441" s="150"/>
      <c r="BK441" s="150"/>
      <c r="BL441" s="148"/>
      <c r="BM441" s="150"/>
      <c r="BO441" s="150"/>
      <c r="BP441" s="150"/>
      <c r="BQ441" s="148"/>
      <c r="BU441" s="148"/>
      <c r="CF441" s="154"/>
    </row>
    <row r="442" spans="10:84">
      <c r="J442" s="148"/>
      <c r="K442" s="148"/>
      <c r="L442" s="148"/>
      <c r="M442" s="148"/>
      <c r="AC442" s="150"/>
      <c r="AE442" s="150"/>
      <c r="AF442" s="150"/>
      <c r="AH442" s="150"/>
      <c r="AI442" s="150"/>
      <c r="AJ442" s="150"/>
      <c r="AL442" s="150"/>
      <c r="AM442" s="150"/>
      <c r="AN442" s="150"/>
      <c r="AP442" s="150"/>
      <c r="AQ442" s="150"/>
      <c r="AR442" s="150"/>
      <c r="AT442" s="150"/>
      <c r="AU442" s="150"/>
      <c r="AV442" s="150"/>
      <c r="AW442" s="150"/>
      <c r="AX442" s="150"/>
      <c r="AY442" s="150"/>
      <c r="BA442" s="150"/>
      <c r="BB442" s="150"/>
      <c r="BC442" s="150"/>
      <c r="BD442" s="150"/>
      <c r="BF442" s="150"/>
      <c r="BG442" s="150"/>
      <c r="BJ442" s="150"/>
      <c r="BK442" s="150"/>
      <c r="BL442" s="148"/>
      <c r="BM442" s="150"/>
      <c r="BO442" s="150"/>
      <c r="BP442" s="150"/>
      <c r="BQ442" s="148"/>
      <c r="BU442" s="148"/>
      <c r="CF442" s="154"/>
    </row>
    <row r="443" spans="10:84">
      <c r="J443" s="148"/>
      <c r="K443" s="148"/>
      <c r="L443" s="148"/>
      <c r="M443" s="148"/>
      <c r="AC443" s="150"/>
      <c r="AE443" s="150"/>
      <c r="AF443" s="150"/>
      <c r="AH443" s="150"/>
      <c r="AI443" s="150"/>
      <c r="AJ443" s="150"/>
      <c r="AL443" s="150"/>
      <c r="AM443" s="150"/>
      <c r="AN443" s="150"/>
      <c r="AP443" s="150"/>
      <c r="AQ443" s="150"/>
      <c r="AR443" s="150"/>
      <c r="AT443" s="150"/>
      <c r="AU443" s="150"/>
      <c r="AV443" s="150"/>
      <c r="AW443" s="150"/>
      <c r="AX443" s="150"/>
      <c r="AY443" s="150"/>
      <c r="BA443" s="150"/>
      <c r="BB443" s="150"/>
      <c r="BC443" s="150"/>
      <c r="BD443" s="150"/>
      <c r="BF443" s="150"/>
      <c r="BG443" s="150"/>
      <c r="BJ443" s="150"/>
      <c r="BK443" s="150"/>
      <c r="BL443" s="148"/>
      <c r="BM443" s="150"/>
      <c r="BO443" s="150"/>
      <c r="BP443" s="150"/>
      <c r="BQ443" s="148"/>
      <c r="BU443" s="148"/>
      <c r="CF443" s="154"/>
    </row>
    <row r="444" spans="10:84">
      <c r="J444" s="148"/>
      <c r="K444" s="148"/>
      <c r="L444" s="148"/>
      <c r="M444" s="148"/>
      <c r="AC444" s="150"/>
      <c r="AE444" s="150"/>
      <c r="AF444" s="150"/>
      <c r="AH444" s="150"/>
      <c r="AI444" s="150"/>
      <c r="AJ444" s="150"/>
      <c r="AL444" s="150"/>
      <c r="AM444" s="150"/>
      <c r="AN444" s="150"/>
      <c r="AP444" s="150"/>
      <c r="AQ444" s="150"/>
      <c r="AR444" s="150"/>
      <c r="AT444" s="150"/>
      <c r="AU444" s="150"/>
      <c r="AV444" s="150"/>
      <c r="AW444" s="150"/>
      <c r="AX444" s="150"/>
      <c r="AY444" s="150"/>
      <c r="BA444" s="150"/>
      <c r="BB444" s="150"/>
      <c r="BC444" s="150"/>
      <c r="BD444" s="150"/>
      <c r="BF444" s="150"/>
      <c r="BG444" s="150"/>
      <c r="BJ444" s="150"/>
      <c r="BK444" s="150"/>
      <c r="BL444" s="148"/>
      <c r="BM444" s="150"/>
      <c r="BO444" s="150"/>
      <c r="BP444" s="150"/>
      <c r="BQ444" s="148"/>
      <c r="BU444" s="148"/>
      <c r="CF444" s="154"/>
    </row>
    <row r="445" spans="10:84">
      <c r="J445" s="148"/>
      <c r="K445" s="148"/>
      <c r="L445" s="148"/>
      <c r="M445" s="148"/>
      <c r="AC445" s="150"/>
      <c r="AE445" s="150"/>
      <c r="AF445" s="150"/>
      <c r="AH445" s="150"/>
      <c r="AI445" s="150"/>
      <c r="AJ445" s="150"/>
      <c r="AL445" s="150"/>
      <c r="AM445" s="150"/>
      <c r="AN445" s="150"/>
      <c r="AP445" s="150"/>
      <c r="AQ445" s="150"/>
      <c r="AR445" s="150"/>
      <c r="AT445" s="150"/>
      <c r="AU445" s="150"/>
      <c r="AV445" s="150"/>
      <c r="AW445" s="150"/>
      <c r="AX445" s="150"/>
      <c r="AY445" s="150"/>
      <c r="BA445" s="150"/>
      <c r="BB445" s="150"/>
      <c r="BC445" s="150"/>
      <c r="BD445" s="150"/>
      <c r="BF445" s="150"/>
      <c r="BG445" s="150"/>
      <c r="BJ445" s="150"/>
      <c r="BK445" s="150"/>
      <c r="BL445" s="148"/>
      <c r="BM445" s="150"/>
      <c r="BO445" s="150"/>
      <c r="BP445" s="150"/>
      <c r="BQ445" s="148"/>
      <c r="BU445" s="148"/>
      <c r="CF445" s="154"/>
    </row>
    <row r="446" spans="10:84">
      <c r="J446" s="148"/>
      <c r="K446" s="148"/>
      <c r="L446" s="148"/>
      <c r="M446" s="148"/>
      <c r="AC446" s="150"/>
      <c r="AE446" s="150"/>
      <c r="AF446" s="150"/>
      <c r="AH446" s="150"/>
      <c r="AI446" s="150"/>
      <c r="AJ446" s="150"/>
      <c r="AL446" s="150"/>
      <c r="AM446" s="150"/>
      <c r="AN446" s="150"/>
      <c r="AP446" s="150"/>
      <c r="AQ446" s="150"/>
      <c r="AR446" s="150"/>
      <c r="AT446" s="150"/>
      <c r="AU446" s="150"/>
      <c r="AV446" s="150"/>
      <c r="AW446" s="150"/>
      <c r="AX446" s="150"/>
      <c r="AY446" s="150"/>
      <c r="BA446" s="150"/>
      <c r="BB446" s="150"/>
      <c r="BC446" s="150"/>
      <c r="BD446" s="150"/>
      <c r="BF446" s="150"/>
      <c r="BG446" s="150"/>
      <c r="BJ446" s="150"/>
      <c r="BK446" s="150"/>
      <c r="BL446" s="148"/>
      <c r="BM446" s="150"/>
      <c r="BO446" s="150"/>
      <c r="BP446" s="150"/>
      <c r="BQ446" s="148"/>
      <c r="BU446" s="148"/>
      <c r="CF446" s="154"/>
    </row>
    <row r="447" spans="10:84">
      <c r="J447" s="148"/>
      <c r="K447" s="148"/>
      <c r="L447" s="148"/>
      <c r="M447" s="148"/>
      <c r="O447" s="149"/>
      <c r="P447" s="149"/>
      <c r="Q447" s="149"/>
      <c r="R447" s="149"/>
      <c r="S447" s="149"/>
      <c r="T447" s="149"/>
      <c r="U447" s="149"/>
      <c r="V447" s="149"/>
      <c r="X447" s="149"/>
      <c r="Y447" s="149"/>
      <c r="Z447" s="149"/>
      <c r="AA447" s="149"/>
      <c r="AC447" s="150"/>
      <c r="AE447" s="150"/>
      <c r="AF447" s="150"/>
      <c r="AH447" s="150"/>
      <c r="AI447" s="150"/>
      <c r="AJ447" s="150"/>
      <c r="AL447" s="150"/>
      <c r="AM447" s="150"/>
      <c r="AN447" s="150"/>
      <c r="AP447" s="150"/>
      <c r="AQ447" s="150"/>
      <c r="AR447" s="150"/>
      <c r="AT447" s="150"/>
      <c r="AU447" s="150"/>
      <c r="AV447" s="150"/>
      <c r="AW447" s="150"/>
      <c r="AX447" s="150"/>
      <c r="AY447" s="150"/>
      <c r="BA447" s="150"/>
      <c r="BB447" s="150"/>
      <c r="BC447" s="150"/>
      <c r="BD447" s="150"/>
      <c r="BF447" s="150"/>
      <c r="BG447" s="150"/>
      <c r="BJ447" s="150"/>
      <c r="BK447" s="150"/>
      <c r="BL447" s="148"/>
      <c r="BM447" s="150"/>
      <c r="BO447" s="150"/>
      <c r="BP447" s="150"/>
      <c r="BQ447" s="148"/>
      <c r="BU447" s="148"/>
      <c r="BY447" s="152"/>
      <c r="BZ447" s="156"/>
      <c r="CC447" s="132"/>
      <c r="CF447" s="154"/>
    </row>
    <row r="448" spans="10:84">
      <c r="J448" s="148"/>
      <c r="K448" s="148"/>
      <c r="L448" s="148"/>
      <c r="M448" s="148"/>
      <c r="O448" s="149"/>
      <c r="P448" s="149"/>
      <c r="Q448" s="149"/>
      <c r="R448" s="149"/>
      <c r="S448" s="149"/>
      <c r="T448" s="149"/>
      <c r="U448" s="149"/>
      <c r="V448" s="149"/>
      <c r="X448" s="149"/>
      <c r="Y448" s="149"/>
      <c r="Z448" s="149"/>
      <c r="AA448" s="149"/>
      <c r="AC448" s="150"/>
      <c r="AE448" s="150"/>
      <c r="AF448" s="150"/>
      <c r="AH448" s="150"/>
      <c r="AI448" s="150"/>
      <c r="AJ448" s="150"/>
      <c r="AL448" s="150"/>
      <c r="AM448" s="150"/>
      <c r="AN448" s="150"/>
      <c r="AP448" s="150"/>
      <c r="AQ448" s="150"/>
      <c r="AR448" s="150"/>
      <c r="AT448" s="150"/>
      <c r="AU448" s="150"/>
      <c r="AV448" s="150"/>
      <c r="AW448" s="150"/>
      <c r="AX448" s="150"/>
      <c r="AY448" s="150"/>
      <c r="BA448" s="150"/>
      <c r="BB448" s="150"/>
      <c r="BC448" s="150"/>
      <c r="BD448" s="150"/>
      <c r="BF448" s="150"/>
      <c r="BG448" s="150"/>
      <c r="BJ448" s="150"/>
      <c r="BK448" s="150"/>
      <c r="BL448" s="148"/>
      <c r="BM448" s="150"/>
      <c r="BO448" s="150"/>
      <c r="BP448" s="150"/>
      <c r="BQ448" s="148"/>
      <c r="BU448" s="148"/>
      <c r="BY448" s="152"/>
      <c r="BZ448" s="156"/>
      <c r="CC448" s="132"/>
      <c r="CF448" s="154"/>
    </row>
    <row r="449" spans="2:220" s="169" customFormat="1">
      <c r="B449" s="146"/>
      <c r="C449" s="146"/>
      <c r="D449" s="146"/>
      <c r="E449" s="146"/>
      <c r="F449" s="146"/>
      <c r="G449" s="146"/>
      <c r="H449" s="146"/>
      <c r="I449" s="147"/>
      <c r="J449" s="148"/>
      <c r="K449" s="148"/>
      <c r="L449" s="148"/>
      <c r="M449" s="148"/>
      <c r="N449" s="147"/>
      <c r="O449" s="149"/>
      <c r="P449" s="149"/>
      <c r="Q449" s="149"/>
      <c r="R449" s="149"/>
      <c r="S449" s="149"/>
      <c r="T449" s="149"/>
      <c r="U449" s="149"/>
      <c r="V449" s="149"/>
      <c r="W449" s="146"/>
      <c r="X449" s="149"/>
      <c r="Y449" s="149"/>
      <c r="Z449" s="149"/>
      <c r="AA449" s="149"/>
      <c r="AB449" s="147"/>
      <c r="AC449" s="150"/>
      <c r="AD449" s="151"/>
      <c r="AE449" s="150"/>
      <c r="AF449" s="150"/>
      <c r="AG449" s="151"/>
      <c r="AH449" s="150"/>
      <c r="AI449" s="150"/>
      <c r="AJ449" s="150"/>
      <c r="AK449" s="151"/>
      <c r="AL449" s="150"/>
      <c r="AM449" s="150"/>
      <c r="AN449" s="150"/>
      <c r="AO449" s="151"/>
      <c r="AP449" s="150"/>
      <c r="AQ449" s="150"/>
      <c r="AR449" s="150"/>
      <c r="AS449" s="151"/>
      <c r="AT449" s="150"/>
      <c r="AU449" s="150"/>
      <c r="AV449" s="150"/>
      <c r="AW449" s="150"/>
      <c r="AX449" s="150"/>
      <c r="AY449" s="150"/>
      <c r="AZ449" s="151"/>
      <c r="BA449" s="150"/>
      <c r="BB449" s="150"/>
      <c r="BC449" s="150"/>
      <c r="BD449" s="150"/>
      <c r="BE449" s="151"/>
      <c r="BF449" s="150"/>
      <c r="BG449" s="150"/>
      <c r="BH449" s="151"/>
      <c r="BI449" s="151"/>
      <c r="BJ449" s="150"/>
      <c r="BK449" s="150"/>
      <c r="BL449" s="148"/>
      <c r="BM449" s="150"/>
      <c r="BN449" s="151"/>
      <c r="BO449" s="150"/>
      <c r="BP449" s="150"/>
      <c r="BQ449" s="148"/>
      <c r="BR449" s="151"/>
      <c r="BS449" s="151"/>
      <c r="BT449" s="151"/>
      <c r="BU449" s="148"/>
      <c r="BV449" s="147"/>
      <c r="BW449" s="147"/>
      <c r="BX449" s="147"/>
      <c r="BY449" s="152"/>
      <c r="BZ449" s="156"/>
      <c r="CA449" s="147"/>
      <c r="CB449" s="153"/>
      <c r="CC449" s="132"/>
      <c r="CD449" s="147"/>
      <c r="CE449" s="147"/>
      <c r="CF449" s="154"/>
      <c r="CG449" s="132"/>
      <c r="CH449" s="132"/>
      <c r="CI449" s="132"/>
      <c r="CJ449" s="132"/>
      <c r="CK449" s="132"/>
      <c r="CL449" s="132"/>
      <c r="CM449" s="132"/>
      <c r="CN449" s="132"/>
      <c r="CO449" s="132"/>
      <c r="CP449" s="132"/>
      <c r="CQ449" s="132"/>
      <c r="CR449" s="132"/>
      <c r="CS449" s="132"/>
      <c r="CT449" s="132"/>
      <c r="CU449" s="132"/>
      <c r="CV449" s="132"/>
      <c r="CW449" s="132"/>
      <c r="CX449" s="132"/>
      <c r="CY449" s="132"/>
      <c r="CZ449" s="132"/>
      <c r="DA449" s="132"/>
      <c r="DB449" s="132"/>
      <c r="DC449" s="132"/>
      <c r="DD449" s="132"/>
      <c r="DE449" s="132"/>
      <c r="DF449" s="132"/>
      <c r="DG449" s="132"/>
      <c r="DH449" s="132"/>
      <c r="DI449" s="132"/>
      <c r="DJ449" s="132"/>
      <c r="DK449" s="132"/>
      <c r="DL449" s="132"/>
      <c r="DM449" s="132"/>
      <c r="DN449" s="132"/>
      <c r="DO449" s="132"/>
      <c r="DP449" s="132"/>
      <c r="DQ449" s="132"/>
      <c r="DR449" s="132"/>
      <c r="DS449" s="132"/>
      <c r="DT449" s="132"/>
      <c r="DU449" s="132"/>
      <c r="DV449" s="132"/>
      <c r="DW449" s="132"/>
      <c r="DX449" s="132"/>
      <c r="DY449" s="132"/>
      <c r="DZ449" s="132"/>
      <c r="EA449" s="132"/>
      <c r="EB449" s="132"/>
      <c r="EC449" s="132"/>
      <c r="ED449" s="132"/>
      <c r="EE449" s="132"/>
      <c r="EF449" s="132"/>
      <c r="EG449" s="132"/>
      <c r="EH449" s="132"/>
      <c r="EI449" s="132"/>
      <c r="EJ449" s="132"/>
      <c r="EK449" s="132"/>
      <c r="EL449" s="132"/>
      <c r="EM449" s="132"/>
      <c r="EN449" s="132"/>
      <c r="EO449" s="132"/>
      <c r="EP449" s="132"/>
      <c r="EQ449" s="132"/>
      <c r="ER449" s="132"/>
      <c r="ES449" s="132"/>
      <c r="ET449" s="132"/>
      <c r="EU449" s="132"/>
      <c r="EV449" s="132"/>
      <c r="EW449" s="132"/>
      <c r="EX449" s="132"/>
      <c r="EY449" s="132"/>
      <c r="EZ449" s="132"/>
      <c r="FA449" s="132"/>
      <c r="FB449" s="132"/>
      <c r="FC449" s="132"/>
      <c r="FD449" s="132"/>
      <c r="FE449" s="132"/>
      <c r="FF449" s="132"/>
      <c r="FG449" s="132"/>
      <c r="FH449" s="132"/>
      <c r="FI449" s="132"/>
      <c r="FJ449" s="132"/>
      <c r="FK449" s="132"/>
      <c r="FL449" s="132"/>
      <c r="FM449" s="132"/>
      <c r="FN449" s="132"/>
      <c r="FO449" s="132"/>
      <c r="FP449" s="132"/>
      <c r="FQ449" s="132"/>
      <c r="FR449" s="132"/>
      <c r="FS449" s="132"/>
      <c r="FT449" s="132"/>
      <c r="FU449" s="132"/>
      <c r="FV449" s="132"/>
      <c r="FW449" s="132"/>
      <c r="FX449" s="132"/>
      <c r="FY449" s="132"/>
      <c r="FZ449" s="132"/>
      <c r="GA449" s="132"/>
      <c r="GB449" s="132"/>
      <c r="GC449" s="132"/>
      <c r="GD449" s="132"/>
      <c r="GE449" s="132"/>
      <c r="GF449" s="132"/>
      <c r="GG449" s="132"/>
      <c r="GH449" s="132"/>
      <c r="GI449" s="132"/>
      <c r="GJ449" s="132"/>
      <c r="GK449" s="132"/>
      <c r="GL449" s="132"/>
      <c r="GM449" s="132"/>
      <c r="GN449" s="132"/>
      <c r="GO449" s="132"/>
      <c r="GP449" s="132"/>
      <c r="GQ449" s="132"/>
      <c r="GR449" s="132"/>
      <c r="GS449" s="132"/>
      <c r="GT449" s="132"/>
      <c r="GU449" s="132"/>
      <c r="GV449" s="132"/>
      <c r="GW449" s="132"/>
      <c r="GX449" s="132"/>
      <c r="GY449" s="132"/>
      <c r="GZ449" s="132"/>
      <c r="HA449" s="132"/>
      <c r="HB449" s="132"/>
      <c r="HC449" s="132"/>
      <c r="HD449" s="132"/>
      <c r="HE449" s="132"/>
      <c r="HF449" s="132"/>
      <c r="HG449" s="132"/>
      <c r="HH449" s="132"/>
      <c r="HI449" s="132"/>
      <c r="HJ449" s="132"/>
      <c r="HK449" s="132"/>
      <c r="HL449" s="132"/>
    </row>
    <row r="450" spans="2:220" s="155" customFormat="1">
      <c r="B450" s="146"/>
      <c r="C450" s="146"/>
      <c r="D450" s="146"/>
      <c r="E450" s="146"/>
      <c r="F450" s="146"/>
      <c r="G450" s="146"/>
      <c r="H450" s="146"/>
      <c r="I450" s="147"/>
      <c r="J450" s="148"/>
      <c r="K450" s="148"/>
      <c r="L450" s="148"/>
      <c r="M450" s="148"/>
      <c r="N450" s="147"/>
      <c r="O450" s="149"/>
      <c r="P450" s="149"/>
      <c r="Q450" s="149"/>
      <c r="R450" s="149"/>
      <c r="S450" s="149"/>
      <c r="T450" s="149"/>
      <c r="U450" s="149"/>
      <c r="V450" s="149"/>
      <c r="W450" s="146"/>
      <c r="X450" s="149"/>
      <c r="Y450" s="149"/>
      <c r="Z450" s="149"/>
      <c r="AA450" s="149"/>
      <c r="AB450" s="147"/>
      <c r="AC450" s="150"/>
      <c r="AD450" s="151"/>
      <c r="AE450" s="150"/>
      <c r="AF450" s="150"/>
      <c r="AG450" s="151"/>
      <c r="AH450" s="150"/>
      <c r="AI450" s="150"/>
      <c r="AJ450" s="150"/>
      <c r="AK450" s="151"/>
      <c r="AL450" s="150"/>
      <c r="AM450" s="150"/>
      <c r="AN450" s="150"/>
      <c r="AO450" s="151"/>
      <c r="AP450" s="150"/>
      <c r="AQ450" s="150"/>
      <c r="AR450" s="150"/>
      <c r="AS450" s="151"/>
      <c r="AT450" s="150"/>
      <c r="AU450" s="150"/>
      <c r="AV450" s="150"/>
      <c r="AW450" s="150"/>
      <c r="AX450" s="150"/>
      <c r="AY450" s="150"/>
      <c r="AZ450" s="151"/>
      <c r="BA450" s="150"/>
      <c r="BB450" s="150"/>
      <c r="BC450" s="150"/>
      <c r="BD450" s="150"/>
      <c r="BE450" s="151"/>
      <c r="BF450" s="150"/>
      <c r="BG450" s="150"/>
      <c r="BH450" s="151"/>
      <c r="BI450" s="151"/>
      <c r="BJ450" s="150"/>
      <c r="BK450" s="150"/>
      <c r="BL450" s="148"/>
      <c r="BM450" s="150"/>
      <c r="BN450" s="151"/>
      <c r="BO450" s="150"/>
      <c r="BP450" s="150"/>
      <c r="BQ450" s="148"/>
      <c r="BR450" s="151"/>
      <c r="BS450" s="151"/>
      <c r="BT450" s="151"/>
      <c r="BU450" s="148"/>
      <c r="BV450" s="147"/>
      <c r="BW450" s="147"/>
      <c r="BX450" s="147"/>
      <c r="BY450" s="152"/>
      <c r="BZ450" s="156"/>
      <c r="CA450" s="147"/>
      <c r="CB450" s="153"/>
      <c r="CC450" s="132"/>
      <c r="CD450" s="147"/>
      <c r="CE450" s="147"/>
      <c r="CF450" s="154"/>
      <c r="CG450" s="132"/>
      <c r="CH450" s="132"/>
      <c r="CI450" s="132"/>
      <c r="CJ450" s="132"/>
      <c r="CK450" s="132"/>
      <c r="CL450" s="132"/>
      <c r="CM450" s="132"/>
      <c r="CN450" s="132"/>
      <c r="CO450" s="132"/>
      <c r="CP450" s="132"/>
      <c r="CQ450" s="132"/>
      <c r="CR450" s="132"/>
      <c r="CS450" s="132"/>
      <c r="CT450" s="132"/>
      <c r="CU450" s="132"/>
      <c r="CV450" s="132"/>
      <c r="CW450" s="132"/>
      <c r="CX450" s="132"/>
      <c r="CY450" s="132"/>
      <c r="CZ450" s="132"/>
      <c r="DA450" s="132"/>
      <c r="DB450" s="132"/>
      <c r="DC450" s="132"/>
      <c r="DD450" s="132"/>
      <c r="DE450" s="132"/>
      <c r="DF450" s="132"/>
      <c r="DG450" s="132"/>
      <c r="DH450" s="132"/>
      <c r="DI450" s="132"/>
      <c r="DJ450" s="132"/>
      <c r="DK450" s="132"/>
      <c r="DL450" s="132"/>
      <c r="DM450" s="132"/>
      <c r="DN450" s="132"/>
      <c r="DO450" s="132"/>
      <c r="DP450" s="132"/>
      <c r="DQ450" s="132"/>
      <c r="DR450" s="132"/>
      <c r="DS450" s="132"/>
      <c r="DT450" s="132"/>
      <c r="DU450" s="132"/>
      <c r="DV450" s="132"/>
      <c r="DW450" s="132"/>
      <c r="DX450" s="132"/>
      <c r="DY450" s="132"/>
      <c r="DZ450" s="132"/>
      <c r="EA450" s="132"/>
      <c r="EB450" s="132"/>
      <c r="EC450" s="132"/>
      <c r="ED450" s="132"/>
      <c r="EE450" s="132"/>
      <c r="EF450" s="132"/>
      <c r="EG450" s="132"/>
      <c r="EH450" s="132"/>
      <c r="EI450" s="132"/>
      <c r="EJ450" s="132"/>
      <c r="EK450" s="132"/>
      <c r="EL450" s="132"/>
      <c r="EM450" s="132"/>
      <c r="EN450" s="132"/>
      <c r="EO450" s="132"/>
      <c r="EP450" s="132"/>
      <c r="EQ450" s="132"/>
      <c r="ER450" s="132"/>
      <c r="ES450" s="132"/>
      <c r="ET450" s="132"/>
      <c r="EU450" s="132"/>
      <c r="EV450" s="132"/>
      <c r="EW450" s="132"/>
      <c r="EX450" s="132"/>
      <c r="EY450" s="132"/>
      <c r="EZ450" s="132"/>
      <c r="FA450" s="132"/>
      <c r="FB450" s="132"/>
      <c r="FC450" s="132"/>
      <c r="FD450" s="132"/>
      <c r="FE450" s="132"/>
      <c r="FF450" s="132"/>
      <c r="FG450" s="132"/>
      <c r="FH450" s="132"/>
      <c r="FI450" s="132"/>
      <c r="FJ450" s="132"/>
      <c r="FK450" s="132"/>
      <c r="FL450" s="132"/>
      <c r="FM450" s="132"/>
      <c r="FN450" s="132"/>
      <c r="FO450" s="132"/>
      <c r="FP450" s="132"/>
      <c r="FQ450" s="132"/>
      <c r="FR450" s="132"/>
      <c r="FS450" s="132"/>
      <c r="FT450" s="132"/>
      <c r="FU450" s="132"/>
      <c r="FV450" s="132"/>
      <c r="FW450" s="132"/>
      <c r="FX450" s="132"/>
      <c r="FY450" s="132"/>
      <c r="FZ450" s="132"/>
      <c r="GA450" s="132"/>
      <c r="GB450" s="132"/>
      <c r="GC450" s="132"/>
      <c r="GD450" s="132"/>
      <c r="GE450" s="132"/>
      <c r="GF450" s="132"/>
      <c r="GG450" s="132"/>
      <c r="GH450" s="132"/>
      <c r="GI450" s="132"/>
      <c r="GJ450" s="132"/>
      <c r="GK450" s="132"/>
      <c r="GL450" s="132"/>
      <c r="GM450" s="132"/>
      <c r="GN450" s="132"/>
      <c r="GO450" s="132"/>
      <c r="GP450" s="132"/>
      <c r="GQ450" s="132"/>
      <c r="GR450" s="132"/>
      <c r="GS450" s="132"/>
      <c r="GT450" s="132"/>
      <c r="GU450" s="132"/>
      <c r="GV450" s="132"/>
      <c r="GW450" s="132"/>
      <c r="GX450" s="132"/>
      <c r="GY450" s="132"/>
      <c r="GZ450" s="132"/>
      <c r="HA450" s="132"/>
      <c r="HB450" s="132"/>
      <c r="HC450" s="132"/>
      <c r="HD450" s="132"/>
      <c r="HE450" s="132"/>
      <c r="HF450" s="132"/>
      <c r="HG450" s="132"/>
      <c r="HH450" s="132"/>
      <c r="HI450" s="132"/>
      <c r="HJ450" s="132"/>
      <c r="HK450" s="132"/>
      <c r="HL450" s="132"/>
    </row>
    <row r="451" spans="2:220" s="155" customFormat="1">
      <c r="B451" s="146"/>
      <c r="C451" s="146"/>
      <c r="D451" s="146"/>
      <c r="E451" s="146"/>
      <c r="F451" s="146"/>
      <c r="G451" s="146"/>
      <c r="H451" s="146"/>
      <c r="I451" s="147"/>
      <c r="J451" s="148"/>
      <c r="K451" s="148"/>
      <c r="L451" s="148"/>
      <c r="M451" s="148"/>
      <c r="N451" s="147"/>
      <c r="O451" s="149"/>
      <c r="P451" s="149"/>
      <c r="Q451" s="149"/>
      <c r="R451" s="149"/>
      <c r="S451" s="149"/>
      <c r="T451" s="149"/>
      <c r="U451" s="149"/>
      <c r="V451" s="149"/>
      <c r="W451" s="146"/>
      <c r="X451" s="149"/>
      <c r="Y451" s="149"/>
      <c r="Z451" s="149"/>
      <c r="AA451" s="149"/>
      <c r="AB451" s="147"/>
      <c r="AC451" s="150"/>
      <c r="AD451" s="151"/>
      <c r="AE451" s="150"/>
      <c r="AF451" s="150"/>
      <c r="AG451" s="151"/>
      <c r="AH451" s="150"/>
      <c r="AI451" s="150"/>
      <c r="AJ451" s="150"/>
      <c r="AK451" s="151"/>
      <c r="AL451" s="150"/>
      <c r="AM451" s="150"/>
      <c r="AN451" s="150"/>
      <c r="AO451" s="151"/>
      <c r="AP451" s="150"/>
      <c r="AQ451" s="150"/>
      <c r="AR451" s="150"/>
      <c r="AS451" s="151"/>
      <c r="AT451" s="150"/>
      <c r="AU451" s="150"/>
      <c r="AV451" s="150"/>
      <c r="AW451" s="150"/>
      <c r="AX451" s="150"/>
      <c r="AY451" s="150"/>
      <c r="AZ451" s="151"/>
      <c r="BA451" s="150"/>
      <c r="BB451" s="150"/>
      <c r="BC451" s="150"/>
      <c r="BD451" s="150"/>
      <c r="BE451" s="151"/>
      <c r="BF451" s="150"/>
      <c r="BG451" s="150"/>
      <c r="BH451" s="151"/>
      <c r="BI451" s="151"/>
      <c r="BJ451" s="150"/>
      <c r="BK451" s="150"/>
      <c r="BL451" s="148"/>
      <c r="BM451" s="150"/>
      <c r="BN451" s="151"/>
      <c r="BO451" s="150"/>
      <c r="BP451" s="150"/>
      <c r="BQ451" s="148"/>
      <c r="BR451" s="151"/>
      <c r="BS451" s="151"/>
      <c r="BT451" s="151"/>
      <c r="BU451" s="148"/>
      <c r="BV451" s="147"/>
      <c r="BW451" s="147"/>
      <c r="BX451" s="147"/>
      <c r="BY451" s="152"/>
      <c r="BZ451" s="156"/>
      <c r="CA451" s="147"/>
      <c r="CB451" s="153"/>
      <c r="CC451" s="132"/>
      <c r="CD451" s="147"/>
      <c r="CE451" s="147"/>
      <c r="CF451" s="154"/>
      <c r="CG451" s="132"/>
      <c r="CH451" s="132"/>
      <c r="CI451" s="132"/>
      <c r="CJ451" s="132"/>
      <c r="CK451" s="132"/>
      <c r="CL451" s="132"/>
      <c r="CM451" s="132"/>
      <c r="CN451" s="132"/>
      <c r="CO451" s="132"/>
      <c r="CP451" s="132"/>
      <c r="CQ451" s="132"/>
      <c r="CR451" s="132"/>
      <c r="CS451" s="132"/>
      <c r="CT451" s="132"/>
      <c r="CU451" s="132"/>
      <c r="CV451" s="132"/>
      <c r="CW451" s="132"/>
      <c r="CX451" s="132"/>
      <c r="CY451" s="132"/>
      <c r="CZ451" s="132"/>
      <c r="DA451" s="132"/>
      <c r="DB451" s="132"/>
      <c r="DC451" s="132"/>
      <c r="DD451" s="132"/>
      <c r="DE451" s="132"/>
      <c r="DF451" s="132"/>
      <c r="DG451" s="132"/>
      <c r="DH451" s="132"/>
      <c r="DI451" s="132"/>
      <c r="DJ451" s="132"/>
      <c r="DK451" s="132"/>
      <c r="DL451" s="132"/>
      <c r="DM451" s="132"/>
      <c r="DN451" s="132"/>
      <c r="DO451" s="132"/>
      <c r="DP451" s="132"/>
      <c r="DQ451" s="132"/>
      <c r="DR451" s="132"/>
      <c r="DS451" s="132"/>
      <c r="DT451" s="132"/>
      <c r="DU451" s="132"/>
      <c r="DV451" s="132"/>
      <c r="DW451" s="132"/>
      <c r="DX451" s="132"/>
      <c r="DY451" s="132"/>
      <c r="DZ451" s="132"/>
      <c r="EA451" s="132"/>
      <c r="EB451" s="132"/>
      <c r="EC451" s="132"/>
      <c r="ED451" s="132"/>
      <c r="EE451" s="132"/>
      <c r="EF451" s="132"/>
      <c r="EG451" s="132"/>
      <c r="EH451" s="132"/>
      <c r="EI451" s="132"/>
      <c r="EJ451" s="132"/>
      <c r="EK451" s="132"/>
      <c r="EL451" s="132"/>
      <c r="EM451" s="132"/>
      <c r="EN451" s="132"/>
      <c r="EO451" s="132"/>
      <c r="EP451" s="132"/>
      <c r="EQ451" s="132"/>
      <c r="ER451" s="132"/>
      <c r="ES451" s="132"/>
      <c r="ET451" s="132"/>
      <c r="EU451" s="132"/>
      <c r="EV451" s="132"/>
      <c r="EW451" s="132"/>
      <c r="EX451" s="132"/>
      <c r="EY451" s="132"/>
      <c r="EZ451" s="132"/>
      <c r="FA451" s="132"/>
      <c r="FB451" s="132"/>
      <c r="FC451" s="132"/>
      <c r="FD451" s="132"/>
      <c r="FE451" s="132"/>
      <c r="FF451" s="132"/>
      <c r="FG451" s="132"/>
      <c r="FH451" s="132"/>
      <c r="FI451" s="132"/>
      <c r="FJ451" s="132"/>
      <c r="FK451" s="132"/>
      <c r="FL451" s="132"/>
      <c r="FM451" s="132"/>
      <c r="FN451" s="132"/>
      <c r="FO451" s="132"/>
      <c r="FP451" s="132"/>
      <c r="FQ451" s="132"/>
      <c r="FR451" s="132"/>
      <c r="FS451" s="132"/>
      <c r="FT451" s="132"/>
      <c r="FU451" s="132"/>
      <c r="FV451" s="132"/>
      <c r="FW451" s="132"/>
      <c r="FX451" s="132"/>
      <c r="FY451" s="132"/>
      <c r="FZ451" s="132"/>
      <c r="GA451" s="132"/>
      <c r="GB451" s="132"/>
      <c r="GC451" s="132"/>
      <c r="GD451" s="132"/>
      <c r="GE451" s="132"/>
      <c r="GF451" s="132"/>
      <c r="GG451" s="132"/>
      <c r="GH451" s="132"/>
      <c r="GI451" s="132"/>
      <c r="GJ451" s="132"/>
      <c r="GK451" s="132"/>
      <c r="GL451" s="132"/>
      <c r="GM451" s="132"/>
      <c r="GN451" s="132"/>
      <c r="GO451" s="132"/>
      <c r="GP451" s="132"/>
      <c r="GQ451" s="132"/>
      <c r="GR451" s="132"/>
      <c r="GS451" s="132"/>
      <c r="GT451" s="132"/>
      <c r="GU451" s="132"/>
      <c r="GV451" s="132"/>
      <c r="GW451" s="132"/>
      <c r="GX451" s="132"/>
      <c r="GY451" s="132"/>
      <c r="GZ451" s="132"/>
      <c r="HA451" s="132"/>
      <c r="HB451" s="132"/>
      <c r="HC451" s="132"/>
      <c r="HD451" s="132"/>
      <c r="HE451" s="132"/>
      <c r="HF451" s="132"/>
      <c r="HG451" s="132"/>
      <c r="HH451" s="132"/>
      <c r="HI451" s="132"/>
      <c r="HJ451" s="132"/>
      <c r="HK451" s="132"/>
      <c r="HL451" s="132"/>
    </row>
    <row r="452" spans="2:220" s="155" customFormat="1">
      <c r="B452" s="146"/>
      <c r="C452" s="146"/>
      <c r="D452" s="146"/>
      <c r="E452" s="146"/>
      <c r="F452" s="146"/>
      <c r="G452" s="146"/>
      <c r="H452" s="146"/>
      <c r="I452" s="147"/>
      <c r="J452" s="148"/>
      <c r="K452" s="148"/>
      <c r="L452" s="148"/>
      <c r="M452" s="148"/>
      <c r="N452" s="147"/>
      <c r="O452" s="149"/>
      <c r="P452" s="149"/>
      <c r="Q452" s="149"/>
      <c r="R452" s="149"/>
      <c r="S452" s="149"/>
      <c r="T452" s="149"/>
      <c r="U452" s="149"/>
      <c r="V452" s="149"/>
      <c r="W452" s="146"/>
      <c r="X452" s="149"/>
      <c r="Y452" s="149"/>
      <c r="Z452" s="149"/>
      <c r="AA452" s="149"/>
      <c r="AB452" s="147"/>
      <c r="AC452" s="150"/>
      <c r="AD452" s="151"/>
      <c r="AE452" s="150"/>
      <c r="AF452" s="150"/>
      <c r="AG452" s="151"/>
      <c r="AH452" s="150"/>
      <c r="AI452" s="150"/>
      <c r="AJ452" s="150"/>
      <c r="AK452" s="151"/>
      <c r="AL452" s="150"/>
      <c r="AM452" s="150"/>
      <c r="AN452" s="150"/>
      <c r="AO452" s="151"/>
      <c r="AP452" s="150"/>
      <c r="AQ452" s="150"/>
      <c r="AR452" s="150"/>
      <c r="AS452" s="151"/>
      <c r="AT452" s="150"/>
      <c r="AU452" s="150"/>
      <c r="AV452" s="150"/>
      <c r="AW452" s="150"/>
      <c r="AX452" s="150"/>
      <c r="AY452" s="150"/>
      <c r="AZ452" s="151"/>
      <c r="BA452" s="150"/>
      <c r="BB452" s="150"/>
      <c r="BC452" s="150"/>
      <c r="BD452" s="150"/>
      <c r="BE452" s="151"/>
      <c r="BF452" s="150"/>
      <c r="BG452" s="150"/>
      <c r="BH452" s="151"/>
      <c r="BI452" s="151"/>
      <c r="BJ452" s="150"/>
      <c r="BK452" s="150"/>
      <c r="BL452" s="148"/>
      <c r="BM452" s="150"/>
      <c r="BN452" s="151"/>
      <c r="BO452" s="150"/>
      <c r="BP452" s="150"/>
      <c r="BQ452" s="148"/>
      <c r="BR452" s="151"/>
      <c r="BS452" s="151"/>
      <c r="BT452" s="151"/>
      <c r="BU452" s="148"/>
      <c r="BV452" s="147"/>
      <c r="BW452" s="147"/>
      <c r="BX452" s="147"/>
      <c r="BY452" s="152"/>
      <c r="BZ452" s="156"/>
      <c r="CA452" s="147"/>
      <c r="CB452" s="153"/>
      <c r="CC452" s="132"/>
      <c r="CD452" s="147"/>
      <c r="CE452" s="147"/>
      <c r="CF452" s="154"/>
      <c r="CG452" s="132"/>
      <c r="CH452" s="132"/>
      <c r="CI452" s="132"/>
      <c r="CJ452" s="132"/>
      <c r="CK452" s="132"/>
      <c r="CL452" s="132"/>
      <c r="CM452" s="132"/>
      <c r="CN452" s="132"/>
      <c r="CO452" s="132"/>
      <c r="CP452" s="132"/>
      <c r="CQ452" s="132"/>
      <c r="CR452" s="132"/>
      <c r="CS452" s="132"/>
      <c r="CT452" s="132"/>
      <c r="CU452" s="132"/>
      <c r="CV452" s="132"/>
      <c r="CW452" s="132"/>
      <c r="CX452" s="132"/>
      <c r="CY452" s="132"/>
      <c r="CZ452" s="132"/>
      <c r="DA452" s="132"/>
      <c r="DB452" s="132"/>
      <c r="DC452" s="132"/>
      <c r="DD452" s="132"/>
      <c r="DE452" s="132"/>
      <c r="DF452" s="132"/>
      <c r="DG452" s="132"/>
      <c r="DH452" s="132"/>
      <c r="DI452" s="132"/>
      <c r="DJ452" s="132"/>
      <c r="DK452" s="132"/>
      <c r="DL452" s="132"/>
      <c r="DM452" s="132"/>
      <c r="DN452" s="132"/>
      <c r="DO452" s="132"/>
      <c r="DP452" s="132"/>
      <c r="DQ452" s="132"/>
      <c r="DR452" s="132"/>
      <c r="DS452" s="132"/>
      <c r="DT452" s="132"/>
      <c r="DU452" s="132"/>
      <c r="DV452" s="132"/>
      <c r="DW452" s="132"/>
      <c r="DX452" s="132"/>
      <c r="DY452" s="132"/>
      <c r="DZ452" s="132"/>
      <c r="EA452" s="132"/>
      <c r="EB452" s="132"/>
      <c r="EC452" s="132"/>
      <c r="ED452" s="132"/>
      <c r="EE452" s="132"/>
      <c r="EF452" s="132"/>
      <c r="EG452" s="132"/>
      <c r="EH452" s="132"/>
      <c r="EI452" s="132"/>
      <c r="EJ452" s="132"/>
      <c r="EK452" s="132"/>
      <c r="EL452" s="132"/>
      <c r="EM452" s="132"/>
      <c r="EN452" s="132"/>
      <c r="EO452" s="132"/>
      <c r="EP452" s="132"/>
      <c r="EQ452" s="132"/>
      <c r="ER452" s="132"/>
      <c r="ES452" s="132"/>
      <c r="ET452" s="132"/>
      <c r="EU452" s="132"/>
      <c r="EV452" s="132"/>
      <c r="EW452" s="132"/>
      <c r="EX452" s="132"/>
      <c r="EY452" s="132"/>
      <c r="EZ452" s="132"/>
      <c r="FA452" s="132"/>
      <c r="FB452" s="132"/>
      <c r="FC452" s="132"/>
      <c r="FD452" s="132"/>
      <c r="FE452" s="132"/>
      <c r="FF452" s="132"/>
      <c r="FG452" s="132"/>
      <c r="FH452" s="132"/>
      <c r="FI452" s="132"/>
      <c r="FJ452" s="132"/>
      <c r="FK452" s="132"/>
      <c r="FL452" s="132"/>
      <c r="FM452" s="132"/>
      <c r="FN452" s="132"/>
      <c r="FO452" s="132"/>
      <c r="FP452" s="132"/>
      <c r="FQ452" s="132"/>
      <c r="FR452" s="132"/>
      <c r="FS452" s="132"/>
      <c r="FT452" s="132"/>
      <c r="FU452" s="132"/>
      <c r="FV452" s="132"/>
      <c r="FW452" s="132"/>
      <c r="FX452" s="132"/>
      <c r="FY452" s="132"/>
      <c r="FZ452" s="132"/>
      <c r="GA452" s="132"/>
      <c r="GB452" s="132"/>
      <c r="GC452" s="132"/>
      <c r="GD452" s="132"/>
      <c r="GE452" s="132"/>
      <c r="GF452" s="132"/>
      <c r="GG452" s="132"/>
      <c r="GH452" s="132"/>
      <c r="GI452" s="132"/>
      <c r="GJ452" s="132"/>
      <c r="GK452" s="132"/>
      <c r="GL452" s="132"/>
      <c r="GM452" s="132"/>
      <c r="GN452" s="132"/>
      <c r="GO452" s="132"/>
      <c r="GP452" s="132"/>
      <c r="GQ452" s="132"/>
      <c r="GR452" s="132"/>
      <c r="GS452" s="132"/>
      <c r="GT452" s="132"/>
      <c r="GU452" s="132"/>
      <c r="GV452" s="132"/>
      <c r="GW452" s="132"/>
      <c r="GX452" s="132"/>
      <c r="GY452" s="132"/>
      <c r="GZ452" s="132"/>
      <c r="HA452" s="132"/>
      <c r="HB452" s="132"/>
      <c r="HC452" s="132"/>
      <c r="HD452" s="132"/>
      <c r="HE452" s="132"/>
      <c r="HF452" s="132"/>
      <c r="HG452" s="132"/>
      <c r="HH452" s="132"/>
      <c r="HI452" s="132"/>
      <c r="HJ452" s="132"/>
      <c r="HK452" s="132"/>
      <c r="HL452" s="132"/>
    </row>
    <row r="453" spans="2:220" s="155" customFormat="1">
      <c r="B453" s="146"/>
      <c r="C453" s="146"/>
      <c r="D453" s="146"/>
      <c r="E453" s="146"/>
      <c r="F453" s="146"/>
      <c r="G453" s="146"/>
      <c r="H453" s="146"/>
      <c r="I453" s="147"/>
      <c r="J453" s="148"/>
      <c r="K453" s="148"/>
      <c r="L453" s="148"/>
      <c r="M453" s="148"/>
      <c r="N453" s="147"/>
      <c r="O453" s="149"/>
      <c r="P453" s="149"/>
      <c r="Q453" s="149"/>
      <c r="R453" s="149"/>
      <c r="S453" s="149"/>
      <c r="T453" s="149"/>
      <c r="U453" s="149"/>
      <c r="V453" s="149"/>
      <c r="W453" s="146"/>
      <c r="X453" s="149"/>
      <c r="Y453" s="149"/>
      <c r="Z453" s="149"/>
      <c r="AA453" s="149"/>
      <c r="AB453" s="147"/>
      <c r="AC453" s="150"/>
      <c r="AD453" s="151"/>
      <c r="AE453" s="150"/>
      <c r="AF453" s="150"/>
      <c r="AG453" s="151"/>
      <c r="AH453" s="150"/>
      <c r="AI453" s="150"/>
      <c r="AJ453" s="150"/>
      <c r="AK453" s="151"/>
      <c r="AL453" s="150"/>
      <c r="AM453" s="150"/>
      <c r="AN453" s="150"/>
      <c r="AO453" s="151"/>
      <c r="AP453" s="150"/>
      <c r="AQ453" s="150"/>
      <c r="AR453" s="150"/>
      <c r="AS453" s="151"/>
      <c r="AT453" s="150"/>
      <c r="AU453" s="150"/>
      <c r="AV453" s="150"/>
      <c r="AW453" s="150"/>
      <c r="AX453" s="150"/>
      <c r="AY453" s="150"/>
      <c r="AZ453" s="151"/>
      <c r="BA453" s="150"/>
      <c r="BB453" s="150"/>
      <c r="BC453" s="150"/>
      <c r="BD453" s="150"/>
      <c r="BE453" s="151"/>
      <c r="BF453" s="150"/>
      <c r="BG453" s="150"/>
      <c r="BH453" s="151"/>
      <c r="BI453" s="151"/>
      <c r="BJ453" s="150"/>
      <c r="BK453" s="150"/>
      <c r="BL453" s="148"/>
      <c r="BM453" s="150"/>
      <c r="BN453" s="151"/>
      <c r="BO453" s="150"/>
      <c r="BP453" s="150"/>
      <c r="BQ453" s="148"/>
      <c r="BR453" s="151"/>
      <c r="BS453" s="151"/>
      <c r="BT453" s="151"/>
      <c r="BU453" s="148"/>
      <c r="BV453" s="147"/>
      <c r="BW453" s="147"/>
      <c r="BX453" s="147"/>
      <c r="BY453" s="152"/>
      <c r="BZ453" s="156"/>
      <c r="CA453" s="147"/>
      <c r="CB453" s="153"/>
      <c r="CC453" s="132"/>
      <c r="CD453" s="147"/>
      <c r="CE453" s="147"/>
      <c r="CF453" s="154"/>
      <c r="CG453" s="132"/>
      <c r="CH453" s="132"/>
      <c r="CI453" s="132"/>
      <c r="CJ453" s="132"/>
      <c r="CK453" s="132"/>
      <c r="CL453" s="132"/>
      <c r="CM453" s="132"/>
      <c r="CN453" s="132"/>
      <c r="CO453" s="132"/>
      <c r="CP453" s="132"/>
      <c r="CQ453" s="132"/>
      <c r="CR453" s="132"/>
      <c r="CS453" s="132"/>
      <c r="CT453" s="132"/>
      <c r="CU453" s="132"/>
      <c r="CV453" s="132"/>
      <c r="CW453" s="132"/>
      <c r="CX453" s="132"/>
      <c r="CY453" s="132"/>
      <c r="CZ453" s="132"/>
      <c r="DA453" s="132"/>
      <c r="DB453" s="132"/>
      <c r="DC453" s="132"/>
      <c r="DD453" s="132"/>
      <c r="DE453" s="132"/>
      <c r="DF453" s="132"/>
      <c r="DG453" s="132"/>
      <c r="DH453" s="132"/>
      <c r="DI453" s="132"/>
      <c r="DJ453" s="132"/>
      <c r="DK453" s="132"/>
      <c r="DL453" s="132"/>
      <c r="DM453" s="132"/>
      <c r="DN453" s="132"/>
      <c r="DO453" s="132"/>
      <c r="DP453" s="132"/>
      <c r="DQ453" s="132"/>
      <c r="DR453" s="132"/>
      <c r="DS453" s="132"/>
      <c r="DT453" s="132"/>
      <c r="DU453" s="132"/>
      <c r="DV453" s="132"/>
      <c r="DW453" s="132"/>
      <c r="DX453" s="132"/>
      <c r="DY453" s="132"/>
      <c r="DZ453" s="132"/>
      <c r="EA453" s="132"/>
      <c r="EB453" s="132"/>
      <c r="EC453" s="132"/>
      <c r="ED453" s="132"/>
      <c r="EE453" s="132"/>
      <c r="EF453" s="132"/>
      <c r="EG453" s="132"/>
      <c r="EH453" s="132"/>
      <c r="EI453" s="132"/>
      <c r="EJ453" s="132"/>
      <c r="EK453" s="132"/>
      <c r="EL453" s="132"/>
      <c r="EM453" s="132"/>
      <c r="EN453" s="132"/>
      <c r="EO453" s="132"/>
      <c r="EP453" s="132"/>
      <c r="EQ453" s="132"/>
      <c r="ER453" s="132"/>
      <c r="ES453" s="132"/>
      <c r="ET453" s="132"/>
      <c r="EU453" s="132"/>
      <c r="EV453" s="132"/>
      <c r="EW453" s="132"/>
      <c r="EX453" s="132"/>
      <c r="EY453" s="132"/>
      <c r="EZ453" s="132"/>
      <c r="FA453" s="132"/>
      <c r="FB453" s="132"/>
      <c r="FC453" s="132"/>
      <c r="FD453" s="132"/>
      <c r="FE453" s="132"/>
      <c r="FF453" s="132"/>
      <c r="FG453" s="132"/>
      <c r="FH453" s="132"/>
      <c r="FI453" s="132"/>
      <c r="FJ453" s="132"/>
      <c r="FK453" s="132"/>
      <c r="FL453" s="132"/>
      <c r="FM453" s="132"/>
      <c r="FN453" s="132"/>
      <c r="FO453" s="132"/>
      <c r="FP453" s="132"/>
      <c r="FQ453" s="132"/>
      <c r="FR453" s="132"/>
      <c r="FS453" s="132"/>
      <c r="FT453" s="132"/>
      <c r="FU453" s="132"/>
      <c r="FV453" s="132"/>
      <c r="FW453" s="132"/>
      <c r="FX453" s="132"/>
      <c r="FY453" s="132"/>
      <c r="FZ453" s="132"/>
      <c r="GA453" s="132"/>
      <c r="GB453" s="132"/>
      <c r="GC453" s="132"/>
      <c r="GD453" s="132"/>
      <c r="GE453" s="132"/>
      <c r="GF453" s="132"/>
      <c r="GG453" s="132"/>
      <c r="GH453" s="132"/>
      <c r="GI453" s="132"/>
      <c r="GJ453" s="132"/>
      <c r="GK453" s="132"/>
      <c r="GL453" s="132"/>
      <c r="GM453" s="132"/>
      <c r="GN453" s="132"/>
      <c r="GO453" s="132"/>
      <c r="GP453" s="132"/>
      <c r="GQ453" s="132"/>
      <c r="GR453" s="132"/>
      <c r="GS453" s="132"/>
      <c r="GT453" s="132"/>
      <c r="GU453" s="132"/>
      <c r="GV453" s="132"/>
      <c r="GW453" s="132"/>
      <c r="GX453" s="132"/>
      <c r="GY453" s="132"/>
      <c r="GZ453" s="132"/>
      <c r="HA453" s="132"/>
      <c r="HB453" s="132"/>
      <c r="HC453" s="132"/>
      <c r="HD453" s="132"/>
      <c r="HE453" s="132"/>
      <c r="HF453" s="132"/>
      <c r="HG453" s="132"/>
      <c r="HH453" s="132"/>
      <c r="HI453" s="132"/>
      <c r="HJ453" s="132"/>
      <c r="HK453" s="132"/>
      <c r="HL453" s="132"/>
    </row>
    <row r="454" spans="2:220" s="155" customFormat="1">
      <c r="B454" s="146"/>
      <c r="C454" s="146"/>
      <c r="D454" s="146"/>
      <c r="E454" s="146"/>
      <c r="F454" s="146"/>
      <c r="G454" s="146"/>
      <c r="H454" s="146"/>
      <c r="I454" s="147"/>
      <c r="J454" s="148"/>
      <c r="K454" s="148"/>
      <c r="L454" s="148"/>
      <c r="M454" s="148"/>
      <c r="N454" s="147"/>
      <c r="O454" s="149"/>
      <c r="P454" s="149"/>
      <c r="Q454" s="149"/>
      <c r="R454" s="149"/>
      <c r="S454" s="149"/>
      <c r="T454" s="149"/>
      <c r="U454" s="149"/>
      <c r="V454" s="149"/>
      <c r="W454" s="146"/>
      <c r="X454" s="149"/>
      <c r="Y454" s="149"/>
      <c r="Z454" s="149"/>
      <c r="AA454" s="149"/>
      <c r="AB454" s="147"/>
      <c r="AC454" s="150"/>
      <c r="AD454" s="151"/>
      <c r="AE454" s="150"/>
      <c r="AF454" s="150"/>
      <c r="AG454" s="151"/>
      <c r="AH454" s="150"/>
      <c r="AI454" s="150"/>
      <c r="AJ454" s="150"/>
      <c r="AK454" s="151"/>
      <c r="AL454" s="150"/>
      <c r="AM454" s="150"/>
      <c r="AN454" s="150"/>
      <c r="AO454" s="151"/>
      <c r="AP454" s="150"/>
      <c r="AQ454" s="150"/>
      <c r="AR454" s="150"/>
      <c r="AS454" s="151"/>
      <c r="AT454" s="150"/>
      <c r="AU454" s="150"/>
      <c r="AV454" s="150"/>
      <c r="AW454" s="150"/>
      <c r="AX454" s="150"/>
      <c r="AY454" s="150"/>
      <c r="AZ454" s="151"/>
      <c r="BA454" s="150"/>
      <c r="BB454" s="150"/>
      <c r="BC454" s="150"/>
      <c r="BD454" s="150"/>
      <c r="BE454" s="151"/>
      <c r="BF454" s="150"/>
      <c r="BG454" s="150"/>
      <c r="BH454" s="151"/>
      <c r="BI454" s="151"/>
      <c r="BJ454" s="150"/>
      <c r="BK454" s="150"/>
      <c r="BL454" s="148"/>
      <c r="BM454" s="150"/>
      <c r="BN454" s="151"/>
      <c r="BO454" s="150"/>
      <c r="BP454" s="150"/>
      <c r="BQ454" s="148"/>
      <c r="BR454" s="151"/>
      <c r="BS454" s="151"/>
      <c r="BT454" s="151"/>
      <c r="BU454" s="148"/>
      <c r="BV454" s="147"/>
      <c r="BW454" s="147"/>
      <c r="BX454" s="147"/>
      <c r="BY454" s="152"/>
      <c r="BZ454" s="156"/>
      <c r="CA454" s="147"/>
      <c r="CB454" s="153"/>
      <c r="CC454" s="132"/>
      <c r="CD454" s="147"/>
      <c r="CE454" s="147"/>
      <c r="CF454" s="154"/>
      <c r="CG454" s="132"/>
      <c r="CH454" s="132"/>
      <c r="CI454" s="132"/>
      <c r="CJ454" s="132"/>
      <c r="CK454" s="132"/>
      <c r="CL454" s="132"/>
      <c r="CM454" s="132"/>
      <c r="CN454" s="132"/>
      <c r="CO454" s="132"/>
      <c r="CP454" s="132"/>
      <c r="CQ454" s="132"/>
      <c r="CR454" s="132"/>
      <c r="CS454" s="132"/>
      <c r="CT454" s="132"/>
      <c r="CU454" s="132"/>
      <c r="CV454" s="132"/>
      <c r="CW454" s="132"/>
      <c r="CX454" s="132"/>
      <c r="CY454" s="132"/>
      <c r="CZ454" s="132"/>
      <c r="DA454" s="132"/>
      <c r="DB454" s="132"/>
      <c r="DC454" s="132"/>
      <c r="DD454" s="132"/>
      <c r="DE454" s="132"/>
      <c r="DF454" s="132"/>
      <c r="DG454" s="132"/>
      <c r="DH454" s="132"/>
      <c r="DI454" s="132"/>
      <c r="DJ454" s="132"/>
      <c r="DK454" s="132"/>
      <c r="DL454" s="132"/>
      <c r="DM454" s="132"/>
      <c r="DN454" s="132"/>
      <c r="DO454" s="132"/>
      <c r="DP454" s="132"/>
      <c r="DQ454" s="132"/>
      <c r="DR454" s="132"/>
      <c r="DS454" s="132"/>
      <c r="DT454" s="132"/>
      <c r="DU454" s="132"/>
      <c r="DV454" s="132"/>
      <c r="DW454" s="132"/>
      <c r="DX454" s="132"/>
      <c r="DY454" s="132"/>
      <c r="DZ454" s="132"/>
      <c r="EA454" s="132"/>
      <c r="EB454" s="132"/>
      <c r="EC454" s="132"/>
      <c r="ED454" s="132"/>
      <c r="EE454" s="132"/>
      <c r="EF454" s="132"/>
      <c r="EG454" s="132"/>
      <c r="EH454" s="132"/>
      <c r="EI454" s="132"/>
      <c r="EJ454" s="132"/>
      <c r="EK454" s="132"/>
      <c r="EL454" s="132"/>
      <c r="EM454" s="132"/>
      <c r="EN454" s="132"/>
      <c r="EO454" s="132"/>
      <c r="EP454" s="132"/>
      <c r="EQ454" s="132"/>
      <c r="ER454" s="132"/>
      <c r="ES454" s="132"/>
      <c r="ET454" s="132"/>
      <c r="EU454" s="132"/>
      <c r="EV454" s="132"/>
      <c r="EW454" s="132"/>
      <c r="EX454" s="132"/>
      <c r="EY454" s="132"/>
      <c r="EZ454" s="132"/>
      <c r="FA454" s="132"/>
      <c r="FB454" s="132"/>
      <c r="FC454" s="132"/>
      <c r="FD454" s="132"/>
      <c r="FE454" s="132"/>
      <c r="FF454" s="132"/>
      <c r="FG454" s="132"/>
      <c r="FH454" s="132"/>
      <c r="FI454" s="132"/>
      <c r="FJ454" s="132"/>
      <c r="FK454" s="132"/>
      <c r="FL454" s="132"/>
      <c r="FM454" s="132"/>
      <c r="FN454" s="132"/>
      <c r="FO454" s="132"/>
      <c r="FP454" s="132"/>
      <c r="FQ454" s="132"/>
      <c r="FR454" s="132"/>
      <c r="FS454" s="132"/>
      <c r="FT454" s="132"/>
      <c r="FU454" s="132"/>
      <c r="FV454" s="132"/>
      <c r="FW454" s="132"/>
      <c r="FX454" s="132"/>
      <c r="FY454" s="132"/>
      <c r="FZ454" s="132"/>
      <c r="GA454" s="132"/>
      <c r="GB454" s="132"/>
      <c r="GC454" s="132"/>
      <c r="GD454" s="132"/>
      <c r="GE454" s="132"/>
      <c r="GF454" s="132"/>
      <c r="GG454" s="132"/>
      <c r="GH454" s="132"/>
      <c r="GI454" s="132"/>
      <c r="GJ454" s="132"/>
      <c r="GK454" s="132"/>
      <c r="GL454" s="132"/>
      <c r="GM454" s="132"/>
      <c r="GN454" s="132"/>
      <c r="GO454" s="132"/>
      <c r="GP454" s="132"/>
      <c r="GQ454" s="132"/>
      <c r="GR454" s="132"/>
      <c r="GS454" s="132"/>
      <c r="GT454" s="132"/>
      <c r="GU454" s="132"/>
      <c r="GV454" s="132"/>
      <c r="GW454" s="132"/>
      <c r="GX454" s="132"/>
      <c r="GY454" s="132"/>
      <c r="GZ454" s="132"/>
      <c r="HA454" s="132"/>
      <c r="HB454" s="132"/>
      <c r="HC454" s="132"/>
      <c r="HD454" s="132"/>
      <c r="HE454" s="132"/>
      <c r="HF454" s="132"/>
      <c r="HG454" s="132"/>
      <c r="HH454" s="132"/>
      <c r="HI454" s="132"/>
      <c r="HJ454" s="132"/>
      <c r="HK454" s="132"/>
      <c r="HL454" s="132"/>
    </row>
    <row r="455" spans="2:220" s="168" customFormat="1">
      <c r="B455" s="146"/>
      <c r="C455" s="146"/>
      <c r="D455" s="146"/>
      <c r="E455" s="146"/>
      <c r="F455" s="146"/>
      <c r="G455" s="146"/>
      <c r="H455" s="146"/>
      <c r="I455" s="147"/>
      <c r="J455" s="148"/>
      <c r="K455" s="148"/>
      <c r="L455" s="148"/>
      <c r="M455" s="148"/>
      <c r="N455" s="147"/>
      <c r="O455" s="149"/>
      <c r="P455" s="149"/>
      <c r="Q455" s="149"/>
      <c r="R455" s="149"/>
      <c r="S455" s="149"/>
      <c r="T455" s="149"/>
      <c r="U455" s="149"/>
      <c r="V455" s="149"/>
      <c r="W455" s="146"/>
      <c r="X455" s="149"/>
      <c r="Y455" s="149"/>
      <c r="Z455" s="149"/>
      <c r="AA455" s="149"/>
      <c r="AB455" s="147"/>
      <c r="AC455" s="150"/>
      <c r="AD455" s="151"/>
      <c r="AE455" s="150"/>
      <c r="AF455" s="150"/>
      <c r="AG455" s="151"/>
      <c r="AH455" s="150"/>
      <c r="AI455" s="150"/>
      <c r="AJ455" s="150"/>
      <c r="AK455" s="151"/>
      <c r="AL455" s="150"/>
      <c r="AM455" s="150"/>
      <c r="AN455" s="150"/>
      <c r="AO455" s="151"/>
      <c r="AP455" s="150"/>
      <c r="AQ455" s="150"/>
      <c r="AR455" s="150"/>
      <c r="AS455" s="151"/>
      <c r="AT455" s="150"/>
      <c r="AU455" s="150"/>
      <c r="AV455" s="150"/>
      <c r="AW455" s="150"/>
      <c r="AX455" s="150"/>
      <c r="AY455" s="150"/>
      <c r="AZ455" s="151"/>
      <c r="BA455" s="150"/>
      <c r="BB455" s="150"/>
      <c r="BC455" s="150"/>
      <c r="BD455" s="150"/>
      <c r="BE455" s="151"/>
      <c r="BF455" s="150"/>
      <c r="BG455" s="150"/>
      <c r="BH455" s="151"/>
      <c r="BI455" s="151"/>
      <c r="BJ455" s="150"/>
      <c r="BK455" s="150"/>
      <c r="BL455" s="148"/>
      <c r="BM455" s="150"/>
      <c r="BN455" s="151"/>
      <c r="BO455" s="150"/>
      <c r="BP455" s="150"/>
      <c r="BQ455" s="148"/>
      <c r="BR455" s="151"/>
      <c r="BS455" s="151"/>
      <c r="BT455" s="151"/>
      <c r="BU455" s="148"/>
      <c r="BV455" s="147"/>
      <c r="BW455" s="147"/>
      <c r="BX455" s="147"/>
      <c r="BY455" s="152"/>
      <c r="BZ455" s="156"/>
      <c r="CA455" s="147"/>
      <c r="CB455" s="153"/>
      <c r="CC455" s="132"/>
      <c r="CD455" s="147"/>
      <c r="CE455" s="147"/>
      <c r="CF455" s="154"/>
      <c r="CG455" s="132"/>
      <c r="CH455" s="132"/>
      <c r="CI455" s="132"/>
      <c r="CJ455" s="132"/>
      <c r="CK455" s="132"/>
      <c r="CL455" s="132"/>
      <c r="CM455" s="132"/>
      <c r="CN455" s="132"/>
      <c r="CO455" s="132"/>
      <c r="CP455" s="132"/>
      <c r="CQ455" s="132"/>
      <c r="CR455" s="132"/>
      <c r="CS455" s="132"/>
      <c r="CT455" s="132"/>
      <c r="CU455" s="132"/>
      <c r="CV455" s="132"/>
      <c r="CW455" s="132"/>
      <c r="CX455" s="132"/>
      <c r="CY455" s="132"/>
      <c r="CZ455" s="132"/>
      <c r="DA455" s="132"/>
      <c r="DB455" s="132"/>
      <c r="DC455" s="132"/>
      <c r="DD455" s="132"/>
      <c r="DE455" s="132"/>
      <c r="DF455" s="132"/>
      <c r="DG455" s="132"/>
      <c r="DH455" s="132"/>
      <c r="DI455" s="132"/>
      <c r="DJ455" s="132"/>
      <c r="DK455" s="132"/>
      <c r="DL455" s="132"/>
      <c r="DM455" s="132"/>
      <c r="DN455" s="132"/>
      <c r="DO455" s="132"/>
      <c r="DP455" s="132"/>
      <c r="DQ455" s="132"/>
      <c r="DR455" s="132"/>
      <c r="DS455" s="132"/>
      <c r="DT455" s="132"/>
      <c r="DU455" s="132"/>
      <c r="DV455" s="132"/>
      <c r="DW455" s="132"/>
      <c r="DX455" s="132"/>
      <c r="DY455" s="132"/>
      <c r="DZ455" s="132"/>
      <c r="EA455" s="132"/>
      <c r="EB455" s="132"/>
      <c r="EC455" s="132"/>
      <c r="ED455" s="132"/>
      <c r="EE455" s="132"/>
      <c r="EF455" s="132"/>
      <c r="EG455" s="132"/>
      <c r="EH455" s="132"/>
      <c r="EI455" s="132"/>
      <c r="EJ455" s="132"/>
      <c r="EK455" s="132"/>
      <c r="EL455" s="132"/>
      <c r="EM455" s="132"/>
      <c r="EN455" s="132"/>
      <c r="EO455" s="132"/>
      <c r="EP455" s="132"/>
      <c r="EQ455" s="132"/>
      <c r="ER455" s="132"/>
      <c r="ES455" s="132"/>
      <c r="ET455" s="132"/>
      <c r="EU455" s="132"/>
      <c r="EV455" s="132"/>
      <c r="EW455" s="132"/>
      <c r="EX455" s="132"/>
      <c r="EY455" s="132"/>
      <c r="EZ455" s="132"/>
      <c r="FA455" s="132"/>
      <c r="FB455" s="132"/>
      <c r="FC455" s="132"/>
      <c r="FD455" s="132"/>
      <c r="FE455" s="132"/>
      <c r="FF455" s="132"/>
      <c r="FG455" s="132"/>
      <c r="FH455" s="132"/>
      <c r="FI455" s="132"/>
      <c r="FJ455" s="132"/>
      <c r="FK455" s="132"/>
      <c r="FL455" s="132"/>
      <c r="FM455" s="132"/>
      <c r="FN455" s="132"/>
      <c r="FO455" s="132"/>
      <c r="FP455" s="132"/>
      <c r="FQ455" s="132"/>
      <c r="FR455" s="132"/>
      <c r="FS455" s="132"/>
      <c r="FT455" s="132"/>
      <c r="FU455" s="132"/>
      <c r="FV455" s="132"/>
      <c r="FW455" s="132"/>
      <c r="FX455" s="132"/>
      <c r="FY455" s="132"/>
      <c r="FZ455" s="132"/>
      <c r="GA455" s="132"/>
      <c r="GB455" s="132"/>
      <c r="GC455" s="132"/>
      <c r="GD455" s="132"/>
      <c r="GE455" s="132"/>
      <c r="GF455" s="132"/>
      <c r="GG455" s="132"/>
      <c r="GH455" s="132"/>
      <c r="GI455" s="132"/>
      <c r="GJ455" s="132"/>
      <c r="GK455" s="132"/>
      <c r="GL455" s="132"/>
      <c r="GM455" s="132"/>
      <c r="GN455" s="132"/>
      <c r="GO455" s="132"/>
      <c r="GP455" s="132"/>
      <c r="GQ455" s="132"/>
      <c r="GR455" s="132"/>
      <c r="GS455" s="132"/>
      <c r="GT455" s="132"/>
      <c r="GU455" s="132"/>
      <c r="GV455" s="132"/>
      <c r="GW455" s="132"/>
      <c r="GX455" s="132"/>
      <c r="GY455" s="132"/>
      <c r="GZ455" s="132"/>
      <c r="HA455" s="132"/>
      <c r="HB455" s="132"/>
      <c r="HC455" s="132"/>
      <c r="HD455" s="132"/>
      <c r="HE455" s="132"/>
      <c r="HF455" s="132"/>
      <c r="HG455" s="132"/>
      <c r="HH455" s="132"/>
      <c r="HI455" s="132"/>
      <c r="HJ455" s="132"/>
      <c r="HK455" s="132"/>
      <c r="HL455" s="132"/>
    </row>
    <row r="456" spans="2:220" s="168" customFormat="1">
      <c r="B456" s="146"/>
      <c r="C456" s="146"/>
      <c r="D456" s="146"/>
      <c r="E456" s="146"/>
      <c r="F456" s="146"/>
      <c r="G456" s="146"/>
      <c r="H456" s="146"/>
      <c r="I456" s="147"/>
      <c r="J456" s="148"/>
      <c r="K456" s="148"/>
      <c r="L456" s="148"/>
      <c r="M456" s="148"/>
      <c r="N456" s="147"/>
      <c r="O456" s="149"/>
      <c r="P456" s="149"/>
      <c r="Q456" s="149"/>
      <c r="R456" s="149"/>
      <c r="S456" s="149"/>
      <c r="T456" s="149"/>
      <c r="U456" s="149"/>
      <c r="V456" s="149"/>
      <c r="W456" s="146"/>
      <c r="X456" s="149"/>
      <c r="Y456" s="149"/>
      <c r="Z456" s="149"/>
      <c r="AA456" s="149"/>
      <c r="AB456" s="147"/>
      <c r="AC456" s="150"/>
      <c r="AD456" s="151"/>
      <c r="AE456" s="150"/>
      <c r="AF456" s="150"/>
      <c r="AG456" s="151"/>
      <c r="AH456" s="150"/>
      <c r="AI456" s="150"/>
      <c r="AJ456" s="150"/>
      <c r="AK456" s="151"/>
      <c r="AL456" s="150"/>
      <c r="AM456" s="150"/>
      <c r="AN456" s="150"/>
      <c r="AO456" s="151"/>
      <c r="AP456" s="150"/>
      <c r="AQ456" s="150"/>
      <c r="AR456" s="150"/>
      <c r="AS456" s="151"/>
      <c r="AT456" s="150"/>
      <c r="AU456" s="150"/>
      <c r="AV456" s="150"/>
      <c r="AW456" s="150"/>
      <c r="AX456" s="150"/>
      <c r="AY456" s="150"/>
      <c r="AZ456" s="151"/>
      <c r="BA456" s="150"/>
      <c r="BB456" s="150"/>
      <c r="BC456" s="150"/>
      <c r="BD456" s="150"/>
      <c r="BE456" s="151"/>
      <c r="BF456" s="150"/>
      <c r="BG456" s="150"/>
      <c r="BH456" s="151"/>
      <c r="BI456" s="151"/>
      <c r="BJ456" s="150"/>
      <c r="BK456" s="150"/>
      <c r="BL456" s="148"/>
      <c r="BM456" s="150"/>
      <c r="BN456" s="151"/>
      <c r="BO456" s="150"/>
      <c r="BP456" s="150"/>
      <c r="BQ456" s="148"/>
      <c r="BR456" s="151"/>
      <c r="BS456" s="151"/>
      <c r="BT456" s="151"/>
      <c r="BU456" s="148"/>
      <c r="BV456" s="147"/>
      <c r="BW456" s="147"/>
      <c r="BX456" s="147"/>
      <c r="BY456" s="152"/>
      <c r="BZ456" s="156"/>
      <c r="CA456" s="147"/>
      <c r="CB456" s="153"/>
      <c r="CC456" s="132"/>
      <c r="CD456" s="147"/>
      <c r="CE456" s="147"/>
      <c r="CF456" s="154"/>
      <c r="CG456" s="132"/>
      <c r="CH456" s="132"/>
      <c r="CI456" s="132"/>
      <c r="CJ456" s="132"/>
      <c r="CK456" s="132"/>
      <c r="CL456" s="132"/>
      <c r="CM456" s="132"/>
      <c r="CN456" s="132"/>
      <c r="CO456" s="132"/>
      <c r="CP456" s="132"/>
      <c r="CQ456" s="132"/>
      <c r="CR456" s="132"/>
      <c r="CS456" s="132"/>
      <c r="CT456" s="132"/>
      <c r="CU456" s="132"/>
      <c r="CV456" s="132"/>
      <c r="CW456" s="132"/>
      <c r="CX456" s="132"/>
      <c r="CY456" s="132"/>
      <c r="CZ456" s="132"/>
      <c r="DA456" s="132"/>
      <c r="DB456" s="132"/>
      <c r="DC456" s="132"/>
      <c r="DD456" s="132"/>
      <c r="DE456" s="132"/>
      <c r="DF456" s="132"/>
      <c r="DG456" s="132"/>
      <c r="DH456" s="132"/>
      <c r="DI456" s="132"/>
      <c r="DJ456" s="132"/>
      <c r="DK456" s="132"/>
      <c r="DL456" s="132"/>
      <c r="DM456" s="132"/>
      <c r="DN456" s="132"/>
      <c r="DO456" s="132"/>
      <c r="DP456" s="132"/>
      <c r="DQ456" s="132"/>
      <c r="DR456" s="132"/>
      <c r="DS456" s="132"/>
      <c r="DT456" s="132"/>
      <c r="DU456" s="132"/>
      <c r="DV456" s="132"/>
      <c r="DW456" s="132"/>
      <c r="DX456" s="132"/>
      <c r="DY456" s="132"/>
      <c r="DZ456" s="132"/>
      <c r="EA456" s="132"/>
      <c r="EB456" s="132"/>
      <c r="EC456" s="132"/>
      <c r="ED456" s="132"/>
      <c r="EE456" s="132"/>
      <c r="EF456" s="132"/>
      <c r="EG456" s="132"/>
      <c r="EH456" s="132"/>
      <c r="EI456" s="132"/>
      <c r="EJ456" s="132"/>
      <c r="EK456" s="132"/>
      <c r="EL456" s="132"/>
      <c r="EM456" s="132"/>
      <c r="EN456" s="132"/>
      <c r="EO456" s="132"/>
      <c r="EP456" s="132"/>
      <c r="EQ456" s="132"/>
      <c r="ER456" s="132"/>
      <c r="ES456" s="132"/>
      <c r="ET456" s="132"/>
      <c r="EU456" s="132"/>
      <c r="EV456" s="132"/>
      <c r="EW456" s="132"/>
      <c r="EX456" s="132"/>
      <c r="EY456" s="132"/>
      <c r="EZ456" s="132"/>
      <c r="FA456" s="132"/>
      <c r="FB456" s="132"/>
      <c r="FC456" s="132"/>
      <c r="FD456" s="132"/>
      <c r="FE456" s="132"/>
      <c r="FF456" s="132"/>
      <c r="FG456" s="132"/>
      <c r="FH456" s="132"/>
      <c r="FI456" s="132"/>
      <c r="FJ456" s="132"/>
      <c r="FK456" s="132"/>
      <c r="FL456" s="132"/>
      <c r="FM456" s="132"/>
      <c r="FN456" s="132"/>
      <c r="FO456" s="132"/>
      <c r="FP456" s="132"/>
      <c r="FQ456" s="132"/>
      <c r="FR456" s="132"/>
      <c r="FS456" s="132"/>
      <c r="FT456" s="132"/>
      <c r="FU456" s="132"/>
      <c r="FV456" s="132"/>
      <c r="FW456" s="132"/>
      <c r="FX456" s="132"/>
      <c r="FY456" s="132"/>
      <c r="FZ456" s="132"/>
      <c r="GA456" s="132"/>
      <c r="GB456" s="132"/>
      <c r="GC456" s="132"/>
      <c r="GD456" s="132"/>
      <c r="GE456" s="132"/>
      <c r="GF456" s="132"/>
      <c r="GG456" s="132"/>
      <c r="GH456" s="132"/>
      <c r="GI456" s="132"/>
      <c r="GJ456" s="132"/>
      <c r="GK456" s="132"/>
      <c r="GL456" s="132"/>
      <c r="GM456" s="132"/>
      <c r="GN456" s="132"/>
      <c r="GO456" s="132"/>
      <c r="GP456" s="132"/>
      <c r="GQ456" s="132"/>
      <c r="GR456" s="132"/>
      <c r="GS456" s="132"/>
      <c r="GT456" s="132"/>
      <c r="GU456" s="132"/>
      <c r="GV456" s="132"/>
      <c r="GW456" s="132"/>
      <c r="GX456" s="132"/>
      <c r="GY456" s="132"/>
      <c r="GZ456" s="132"/>
      <c r="HA456" s="132"/>
      <c r="HB456" s="132"/>
      <c r="HC456" s="132"/>
      <c r="HD456" s="132"/>
      <c r="HE456" s="132"/>
      <c r="HF456" s="132"/>
      <c r="HG456" s="132"/>
      <c r="HH456" s="132"/>
      <c r="HI456" s="132"/>
      <c r="HJ456" s="132"/>
      <c r="HK456" s="132"/>
      <c r="HL456" s="132"/>
    </row>
    <row r="457" spans="2:220" s="168" customFormat="1">
      <c r="B457" s="146"/>
      <c r="C457" s="146"/>
      <c r="D457" s="146"/>
      <c r="E457" s="146"/>
      <c r="F457" s="146"/>
      <c r="G457" s="146"/>
      <c r="H457" s="146"/>
      <c r="I457" s="147"/>
      <c r="J457" s="148"/>
      <c r="K457" s="148"/>
      <c r="L457" s="148"/>
      <c r="M457" s="148"/>
      <c r="N457" s="147"/>
      <c r="O457" s="149"/>
      <c r="P457" s="149"/>
      <c r="Q457" s="149"/>
      <c r="R457" s="149"/>
      <c r="S457" s="149"/>
      <c r="T457" s="149"/>
      <c r="U457" s="149"/>
      <c r="V457" s="149"/>
      <c r="W457" s="146"/>
      <c r="X457" s="149"/>
      <c r="Y457" s="149"/>
      <c r="Z457" s="149"/>
      <c r="AA457" s="149"/>
      <c r="AB457" s="147"/>
      <c r="AC457" s="150"/>
      <c r="AD457" s="151"/>
      <c r="AE457" s="150"/>
      <c r="AF457" s="150"/>
      <c r="AG457" s="151"/>
      <c r="AH457" s="150"/>
      <c r="AI457" s="150"/>
      <c r="AJ457" s="150"/>
      <c r="AK457" s="151"/>
      <c r="AL457" s="150"/>
      <c r="AM457" s="150"/>
      <c r="AN457" s="150"/>
      <c r="AO457" s="151"/>
      <c r="AP457" s="150"/>
      <c r="AQ457" s="150"/>
      <c r="AR457" s="150"/>
      <c r="AS457" s="151"/>
      <c r="AT457" s="150"/>
      <c r="AU457" s="150"/>
      <c r="AV457" s="150"/>
      <c r="AW457" s="150"/>
      <c r="AX457" s="150"/>
      <c r="AY457" s="150"/>
      <c r="AZ457" s="151"/>
      <c r="BA457" s="150"/>
      <c r="BB457" s="150"/>
      <c r="BC457" s="150"/>
      <c r="BD457" s="150"/>
      <c r="BE457" s="151"/>
      <c r="BF457" s="150"/>
      <c r="BG457" s="150"/>
      <c r="BH457" s="151"/>
      <c r="BI457" s="151"/>
      <c r="BJ457" s="150"/>
      <c r="BK457" s="150"/>
      <c r="BL457" s="148"/>
      <c r="BM457" s="150"/>
      <c r="BN457" s="151"/>
      <c r="BO457" s="150"/>
      <c r="BP457" s="150"/>
      <c r="BQ457" s="148"/>
      <c r="BR457" s="151"/>
      <c r="BS457" s="151"/>
      <c r="BT457" s="151"/>
      <c r="BU457" s="148"/>
      <c r="BV457" s="147"/>
      <c r="BW457" s="147"/>
      <c r="BX457" s="147"/>
      <c r="BY457" s="152"/>
      <c r="BZ457" s="156"/>
      <c r="CA457" s="147"/>
      <c r="CB457" s="153"/>
      <c r="CC457" s="132"/>
      <c r="CD457" s="147"/>
      <c r="CE457" s="147"/>
      <c r="CF457" s="154"/>
      <c r="CG457" s="132"/>
      <c r="CH457" s="132"/>
      <c r="CI457" s="132"/>
      <c r="CJ457" s="132"/>
      <c r="CK457" s="132"/>
      <c r="CL457" s="132"/>
      <c r="CM457" s="132"/>
      <c r="CN457" s="132"/>
      <c r="CO457" s="132"/>
      <c r="CP457" s="132"/>
      <c r="CQ457" s="132"/>
      <c r="CR457" s="132"/>
      <c r="CS457" s="132"/>
      <c r="CT457" s="132"/>
      <c r="CU457" s="132"/>
      <c r="CV457" s="132"/>
      <c r="CW457" s="132"/>
      <c r="CX457" s="132"/>
      <c r="CY457" s="132"/>
      <c r="CZ457" s="132"/>
      <c r="DA457" s="132"/>
      <c r="DB457" s="132"/>
      <c r="DC457" s="132"/>
      <c r="DD457" s="132"/>
      <c r="DE457" s="132"/>
      <c r="DF457" s="132"/>
      <c r="DG457" s="132"/>
      <c r="DH457" s="132"/>
      <c r="DI457" s="132"/>
      <c r="DJ457" s="132"/>
      <c r="DK457" s="132"/>
      <c r="DL457" s="132"/>
      <c r="DM457" s="132"/>
      <c r="DN457" s="132"/>
      <c r="DO457" s="132"/>
      <c r="DP457" s="132"/>
      <c r="DQ457" s="132"/>
      <c r="DR457" s="132"/>
      <c r="DS457" s="132"/>
      <c r="DT457" s="132"/>
      <c r="DU457" s="132"/>
      <c r="DV457" s="132"/>
      <c r="DW457" s="132"/>
      <c r="DX457" s="132"/>
      <c r="DY457" s="132"/>
      <c r="DZ457" s="132"/>
      <c r="EA457" s="132"/>
      <c r="EB457" s="132"/>
      <c r="EC457" s="132"/>
      <c r="ED457" s="132"/>
      <c r="EE457" s="132"/>
      <c r="EF457" s="132"/>
      <c r="EG457" s="132"/>
      <c r="EH457" s="132"/>
      <c r="EI457" s="132"/>
      <c r="EJ457" s="132"/>
      <c r="EK457" s="132"/>
      <c r="EL457" s="132"/>
      <c r="EM457" s="132"/>
      <c r="EN457" s="132"/>
      <c r="EO457" s="132"/>
      <c r="EP457" s="132"/>
      <c r="EQ457" s="132"/>
      <c r="ER457" s="132"/>
      <c r="ES457" s="132"/>
      <c r="ET457" s="132"/>
      <c r="EU457" s="132"/>
      <c r="EV457" s="132"/>
      <c r="EW457" s="132"/>
      <c r="EX457" s="132"/>
      <c r="EY457" s="132"/>
      <c r="EZ457" s="132"/>
      <c r="FA457" s="132"/>
      <c r="FB457" s="132"/>
      <c r="FC457" s="132"/>
      <c r="FD457" s="132"/>
      <c r="FE457" s="132"/>
      <c r="FF457" s="132"/>
      <c r="FG457" s="132"/>
      <c r="FH457" s="132"/>
      <c r="FI457" s="132"/>
      <c r="FJ457" s="132"/>
      <c r="FK457" s="132"/>
      <c r="FL457" s="132"/>
      <c r="FM457" s="132"/>
      <c r="FN457" s="132"/>
      <c r="FO457" s="132"/>
      <c r="FP457" s="132"/>
      <c r="FQ457" s="132"/>
      <c r="FR457" s="132"/>
      <c r="FS457" s="132"/>
      <c r="FT457" s="132"/>
      <c r="FU457" s="132"/>
      <c r="FV457" s="132"/>
      <c r="FW457" s="132"/>
      <c r="FX457" s="132"/>
      <c r="FY457" s="132"/>
      <c r="FZ457" s="132"/>
      <c r="GA457" s="132"/>
      <c r="GB457" s="132"/>
      <c r="GC457" s="132"/>
      <c r="GD457" s="132"/>
      <c r="GE457" s="132"/>
      <c r="GF457" s="132"/>
      <c r="GG457" s="132"/>
      <c r="GH457" s="132"/>
      <c r="GI457" s="132"/>
      <c r="GJ457" s="132"/>
      <c r="GK457" s="132"/>
      <c r="GL457" s="132"/>
      <c r="GM457" s="132"/>
      <c r="GN457" s="132"/>
      <c r="GO457" s="132"/>
      <c r="GP457" s="132"/>
      <c r="GQ457" s="132"/>
      <c r="GR457" s="132"/>
      <c r="GS457" s="132"/>
      <c r="GT457" s="132"/>
      <c r="GU457" s="132"/>
      <c r="GV457" s="132"/>
      <c r="GW457" s="132"/>
      <c r="GX457" s="132"/>
      <c r="GY457" s="132"/>
      <c r="GZ457" s="132"/>
      <c r="HA457" s="132"/>
      <c r="HB457" s="132"/>
      <c r="HC457" s="132"/>
      <c r="HD457" s="132"/>
      <c r="HE457" s="132"/>
      <c r="HF457" s="132"/>
      <c r="HG457" s="132"/>
      <c r="HH457" s="132"/>
      <c r="HI457" s="132"/>
      <c r="HJ457" s="132"/>
      <c r="HK457" s="132"/>
      <c r="HL457" s="132"/>
    </row>
    <row r="458" spans="2:220" s="168" customFormat="1">
      <c r="B458" s="146"/>
      <c r="C458" s="146"/>
      <c r="D458" s="146"/>
      <c r="E458" s="146"/>
      <c r="F458" s="146"/>
      <c r="G458" s="146"/>
      <c r="H458" s="146"/>
      <c r="I458" s="147"/>
      <c r="J458" s="148"/>
      <c r="K458" s="148"/>
      <c r="L458" s="148"/>
      <c r="M458" s="148"/>
      <c r="N458" s="147"/>
      <c r="O458" s="149"/>
      <c r="P458" s="149"/>
      <c r="Q458" s="149"/>
      <c r="R458" s="149"/>
      <c r="S458" s="149"/>
      <c r="T458" s="149"/>
      <c r="U458" s="149"/>
      <c r="V458" s="149"/>
      <c r="W458" s="146"/>
      <c r="X458" s="149"/>
      <c r="Y458" s="149"/>
      <c r="Z458" s="149"/>
      <c r="AA458" s="149"/>
      <c r="AB458" s="147"/>
      <c r="AC458" s="150"/>
      <c r="AD458" s="151"/>
      <c r="AE458" s="150"/>
      <c r="AF458" s="150"/>
      <c r="AG458" s="151"/>
      <c r="AH458" s="150"/>
      <c r="AI458" s="150"/>
      <c r="AJ458" s="150"/>
      <c r="AK458" s="151"/>
      <c r="AL458" s="150"/>
      <c r="AM458" s="150"/>
      <c r="AN458" s="150"/>
      <c r="AO458" s="151"/>
      <c r="AP458" s="150"/>
      <c r="AQ458" s="150"/>
      <c r="AR458" s="150"/>
      <c r="AS458" s="151"/>
      <c r="AT458" s="150"/>
      <c r="AU458" s="150"/>
      <c r="AV458" s="150"/>
      <c r="AW458" s="150"/>
      <c r="AX458" s="150"/>
      <c r="AY458" s="150"/>
      <c r="AZ458" s="151"/>
      <c r="BA458" s="150"/>
      <c r="BB458" s="150"/>
      <c r="BC458" s="150"/>
      <c r="BD458" s="150"/>
      <c r="BE458" s="151"/>
      <c r="BF458" s="150"/>
      <c r="BG458" s="150"/>
      <c r="BH458" s="151"/>
      <c r="BI458" s="151"/>
      <c r="BJ458" s="150"/>
      <c r="BK458" s="150"/>
      <c r="BL458" s="148"/>
      <c r="BM458" s="150"/>
      <c r="BN458" s="151"/>
      <c r="BO458" s="150"/>
      <c r="BP458" s="150"/>
      <c r="BQ458" s="148"/>
      <c r="BR458" s="151"/>
      <c r="BS458" s="151"/>
      <c r="BT458" s="151"/>
      <c r="BU458" s="148"/>
      <c r="BV458" s="147"/>
      <c r="BW458" s="147"/>
      <c r="BX458" s="147"/>
      <c r="BY458" s="152"/>
      <c r="BZ458" s="156"/>
      <c r="CA458" s="147"/>
      <c r="CB458" s="153"/>
      <c r="CC458" s="132"/>
      <c r="CD458" s="147"/>
      <c r="CE458" s="147"/>
      <c r="CF458" s="154"/>
      <c r="CG458" s="132"/>
      <c r="CH458" s="132"/>
      <c r="CI458" s="132"/>
      <c r="CJ458" s="132"/>
      <c r="CK458" s="132"/>
      <c r="CL458" s="132"/>
      <c r="CM458" s="132"/>
      <c r="CN458" s="132"/>
      <c r="CO458" s="132"/>
      <c r="CP458" s="132"/>
      <c r="CQ458" s="132"/>
      <c r="CR458" s="132"/>
      <c r="CS458" s="132"/>
      <c r="CT458" s="132"/>
      <c r="CU458" s="132"/>
      <c r="CV458" s="132"/>
      <c r="CW458" s="132"/>
      <c r="CX458" s="132"/>
      <c r="CY458" s="132"/>
      <c r="CZ458" s="132"/>
      <c r="DA458" s="132"/>
      <c r="DB458" s="132"/>
      <c r="DC458" s="132"/>
      <c r="DD458" s="132"/>
      <c r="DE458" s="132"/>
      <c r="DF458" s="132"/>
      <c r="DG458" s="132"/>
      <c r="DH458" s="132"/>
      <c r="DI458" s="132"/>
      <c r="DJ458" s="132"/>
      <c r="DK458" s="132"/>
      <c r="DL458" s="132"/>
      <c r="DM458" s="132"/>
      <c r="DN458" s="132"/>
      <c r="DO458" s="132"/>
      <c r="DP458" s="132"/>
      <c r="DQ458" s="132"/>
      <c r="DR458" s="132"/>
      <c r="DS458" s="132"/>
      <c r="DT458" s="132"/>
      <c r="DU458" s="132"/>
      <c r="DV458" s="132"/>
      <c r="DW458" s="132"/>
      <c r="DX458" s="132"/>
      <c r="DY458" s="132"/>
      <c r="DZ458" s="132"/>
      <c r="EA458" s="132"/>
      <c r="EB458" s="132"/>
      <c r="EC458" s="132"/>
      <c r="ED458" s="132"/>
      <c r="EE458" s="132"/>
      <c r="EF458" s="132"/>
      <c r="EG458" s="132"/>
      <c r="EH458" s="132"/>
      <c r="EI458" s="132"/>
      <c r="EJ458" s="132"/>
      <c r="EK458" s="132"/>
      <c r="EL458" s="132"/>
      <c r="EM458" s="132"/>
      <c r="EN458" s="132"/>
      <c r="EO458" s="132"/>
      <c r="EP458" s="132"/>
      <c r="EQ458" s="132"/>
      <c r="ER458" s="132"/>
      <c r="ES458" s="132"/>
      <c r="ET458" s="132"/>
      <c r="EU458" s="132"/>
      <c r="EV458" s="132"/>
      <c r="EW458" s="132"/>
      <c r="EX458" s="132"/>
      <c r="EY458" s="132"/>
      <c r="EZ458" s="132"/>
      <c r="FA458" s="132"/>
      <c r="FB458" s="132"/>
      <c r="FC458" s="132"/>
      <c r="FD458" s="132"/>
      <c r="FE458" s="132"/>
      <c r="FF458" s="132"/>
      <c r="FG458" s="132"/>
      <c r="FH458" s="132"/>
      <c r="FI458" s="132"/>
      <c r="FJ458" s="132"/>
      <c r="FK458" s="132"/>
      <c r="FL458" s="132"/>
      <c r="FM458" s="132"/>
      <c r="FN458" s="132"/>
      <c r="FO458" s="132"/>
      <c r="FP458" s="132"/>
      <c r="FQ458" s="132"/>
      <c r="FR458" s="132"/>
      <c r="FS458" s="132"/>
      <c r="FT458" s="132"/>
      <c r="FU458" s="132"/>
      <c r="FV458" s="132"/>
      <c r="FW458" s="132"/>
      <c r="FX458" s="132"/>
      <c r="FY458" s="132"/>
      <c r="FZ458" s="132"/>
      <c r="GA458" s="132"/>
      <c r="GB458" s="132"/>
      <c r="GC458" s="132"/>
      <c r="GD458" s="132"/>
      <c r="GE458" s="132"/>
      <c r="GF458" s="132"/>
      <c r="GG458" s="132"/>
      <c r="GH458" s="132"/>
      <c r="GI458" s="132"/>
      <c r="GJ458" s="132"/>
      <c r="GK458" s="132"/>
      <c r="GL458" s="132"/>
      <c r="GM458" s="132"/>
      <c r="GN458" s="132"/>
      <c r="GO458" s="132"/>
      <c r="GP458" s="132"/>
      <c r="GQ458" s="132"/>
      <c r="GR458" s="132"/>
      <c r="GS458" s="132"/>
      <c r="GT458" s="132"/>
      <c r="GU458" s="132"/>
      <c r="GV458" s="132"/>
      <c r="GW458" s="132"/>
      <c r="GX458" s="132"/>
      <c r="GY458" s="132"/>
      <c r="GZ458" s="132"/>
      <c r="HA458" s="132"/>
      <c r="HB458" s="132"/>
      <c r="HC458" s="132"/>
      <c r="HD458" s="132"/>
      <c r="HE458" s="132"/>
      <c r="HF458" s="132"/>
      <c r="HG458" s="132"/>
      <c r="HH458" s="132"/>
      <c r="HI458" s="132"/>
      <c r="HJ458" s="132"/>
      <c r="HK458" s="132"/>
      <c r="HL458" s="132"/>
    </row>
    <row r="459" spans="2:220" s="168" customFormat="1">
      <c r="B459" s="146"/>
      <c r="C459" s="146"/>
      <c r="D459" s="146"/>
      <c r="E459" s="146"/>
      <c r="F459" s="146"/>
      <c r="G459" s="146"/>
      <c r="H459" s="146"/>
      <c r="I459" s="147"/>
      <c r="J459" s="148"/>
      <c r="K459" s="148"/>
      <c r="L459" s="148"/>
      <c r="M459" s="148"/>
      <c r="N459" s="147"/>
      <c r="O459" s="149"/>
      <c r="P459" s="149"/>
      <c r="Q459" s="149"/>
      <c r="R459" s="149"/>
      <c r="S459" s="149"/>
      <c r="T459" s="149"/>
      <c r="U459" s="149"/>
      <c r="V459" s="149"/>
      <c r="W459" s="146"/>
      <c r="X459" s="149"/>
      <c r="Y459" s="149"/>
      <c r="Z459" s="149"/>
      <c r="AA459" s="149"/>
      <c r="AB459" s="147"/>
      <c r="AC459" s="150"/>
      <c r="AD459" s="151"/>
      <c r="AE459" s="150"/>
      <c r="AF459" s="150"/>
      <c r="AG459" s="151"/>
      <c r="AH459" s="150"/>
      <c r="AI459" s="150"/>
      <c r="AJ459" s="150"/>
      <c r="AK459" s="151"/>
      <c r="AL459" s="150"/>
      <c r="AM459" s="150"/>
      <c r="AN459" s="150"/>
      <c r="AO459" s="151"/>
      <c r="AP459" s="150"/>
      <c r="AQ459" s="150"/>
      <c r="AR459" s="150"/>
      <c r="AS459" s="151"/>
      <c r="AT459" s="150"/>
      <c r="AU459" s="150"/>
      <c r="AV459" s="150"/>
      <c r="AW459" s="150"/>
      <c r="AX459" s="150"/>
      <c r="AY459" s="150"/>
      <c r="AZ459" s="151"/>
      <c r="BA459" s="150"/>
      <c r="BB459" s="150"/>
      <c r="BC459" s="150"/>
      <c r="BD459" s="150"/>
      <c r="BE459" s="151"/>
      <c r="BF459" s="150"/>
      <c r="BG459" s="150"/>
      <c r="BH459" s="151"/>
      <c r="BI459" s="151"/>
      <c r="BJ459" s="150"/>
      <c r="BK459" s="150"/>
      <c r="BL459" s="148"/>
      <c r="BM459" s="150"/>
      <c r="BN459" s="151"/>
      <c r="BO459" s="150"/>
      <c r="BP459" s="150"/>
      <c r="BQ459" s="148"/>
      <c r="BR459" s="151"/>
      <c r="BS459" s="151"/>
      <c r="BT459" s="151"/>
      <c r="BU459" s="148"/>
      <c r="BV459" s="147"/>
      <c r="BW459" s="147"/>
      <c r="BX459" s="147"/>
      <c r="BY459" s="152"/>
      <c r="BZ459" s="156"/>
      <c r="CA459" s="147"/>
      <c r="CB459" s="153"/>
      <c r="CC459" s="132"/>
      <c r="CD459" s="147"/>
      <c r="CE459" s="147"/>
      <c r="CF459" s="154"/>
      <c r="CG459" s="132"/>
      <c r="CH459" s="132"/>
      <c r="CI459" s="132"/>
      <c r="CJ459" s="132"/>
      <c r="CK459" s="132"/>
      <c r="CL459" s="132"/>
      <c r="CM459" s="132"/>
      <c r="CN459" s="132"/>
      <c r="CO459" s="132"/>
      <c r="CP459" s="132"/>
      <c r="CQ459" s="132"/>
      <c r="CR459" s="132"/>
      <c r="CS459" s="132"/>
      <c r="CT459" s="132"/>
      <c r="CU459" s="132"/>
      <c r="CV459" s="132"/>
      <c r="CW459" s="132"/>
      <c r="CX459" s="132"/>
      <c r="CY459" s="132"/>
      <c r="CZ459" s="132"/>
      <c r="DA459" s="132"/>
      <c r="DB459" s="132"/>
      <c r="DC459" s="132"/>
      <c r="DD459" s="132"/>
      <c r="DE459" s="132"/>
      <c r="DF459" s="132"/>
      <c r="DG459" s="132"/>
      <c r="DH459" s="132"/>
      <c r="DI459" s="132"/>
      <c r="DJ459" s="132"/>
      <c r="DK459" s="132"/>
      <c r="DL459" s="132"/>
      <c r="DM459" s="132"/>
      <c r="DN459" s="132"/>
      <c r="DO459" s="132"/>
      <c r="DP459" s="132"/>
      <c r="DQ459" s="132"/>
      <c r="DR459" s="132"/>
      <c r="DS459" s="132"/>
      <c r="DT459" s="132"/>
      <c r="DU459" s="132"/>
      <c r="DV459" s="132"/>
      <c r="DW459" s="132"/>
      <c r="DX459" s="132"/>
      <c r="DY459" s="132"/>
      <c r="DZ459" s="132"/>
      <c r="EA459" s="132"/>
      <c r="EB459" s="132"/>
      <c r="EC459" s="132"/>
      <c r="ED459" s="132"/>
      <c r="EE459" s="132"/>
      <c r="EF459" s="132"/>
      <c r="EG459" s="132"/>
      <c r="EH459" s="132"/>
      <c r="EI459" s="132"/>
      <c r="EJ459" s="132"/>
      <c r="EK459" s="132"/>
      <c r="EL459" s="132"/>
      <c r="EM459" s="132"/>
      <c r="EN459" s="132"/>
      <c r="EO459" s="132"/>
      <c r="EP459" s="132"/>
      <c r="EQ459" s="132"/>
      <c r="ER459" s="132"/>
      <c r="ES459" s="132"/>
      <c r="ET459" s="132"/>
      <c r="EU459" s="132"/>
      <c r="EV459" s="132"/>
      <c r="EW459" s="132"/>
      <c r="EX459" s="132"/>
      <c r="EY459" s="132"/>
      <c r="EZ459" s="132"/>
      <c r="FA459" s="132"/>
      <c r="FB459" s="132"/>
      <c r="FC459" s="132"/>
      <c r="FD459" s="132"/>
      <c r="FE459" s="132"/>
      <c r="FF459" s="132"/>
      <c r="FG459" s="132"/>
      <c r="FH459" s="132"/>
      <c r="FI459" s="132"/>
      <c r="FJ459" s="132"/>
      <c r="FK459" s="132"/>
      <c r="FL459" s="132"/>
      <c r="FM459" s="132"/>
      <c r="FN459" s="132"/>
      <c r="FO459" s="132"/>
      <c r="FP459" s="132"/>
      <c r="FQ459" s="132"/>
      <c r="FR459" s="132"/>
      <c r="FS459" s="132"/>
      <c r="FT459" s="132"/>
      <c r="FU459" s="132"/>
      <c r="FV459" s="132"/>
      <c r="FW459" s="132"/>
      <c r="FX459" s="132"/>
      <c r="FY459" s="132"/>
      <c r="FZ459" s="132"/>
      <c r="GA459" s="132"/>
      <c r="GB459" s="132"/>
      <c r="GC459" s="132"/>
      <c r="GD459" s="132"/>
      <c r="GE459" s="132"/>
      <c r="GF459" s="132"/>
      <c r="GG459" s="132"/>
      <c r="GH459" s="132"/>
      <c r="GI459" s="132"/>
      <c r="GJ459" s="132"/>
      <c r="GK459" s="132"/>
      <c r="GL459" s="132"/>
      <c r="GM459" s="132"/>
      <c r="GN459" s="132"/>
      <c r="GO459" s="132"/>
      <c r="GP459" s="132"/>
      <c r="GQ459" s="132"/>
      <c r="GR459" s="132"/>
      <c r="GS459" s="132"/>
      <c r="GT459" s="132"/>
      <c r="GU459" s="132"/>
      <c r="GV459" s="132"/>
      <c r="GW459" s="132"/>
      <c r="GX459" s="132"/>
      <c r="GY459" s="132"/>
      <c r="GZ459" s="132"/>
      <c r="HA459" s="132"/>
      <c r="HB459" s="132"/>
      <c r="HC459" s="132"/>
      <c r="HD459" s="132"/>
      <c r="HE459" s="132"/>
      <c r="HF459" s="132"/>
      <c r="HG459" s="132"/>
      <c r="HH459" s="132"/>
      <c r="HI459" s="132"/>
      <c r="HJ459" s="132"/>
      <c r="HK459" s="132"/>
      <c r="HL459" s="132"/>
    </row>
    <row r="460" spans="2:220" s="168" customFormat="1">
      <c r="B460" s="146"/>
      <c r="C460" s="146"/>
      <c r="D460" s="146"/>
      <c r="E460" s="146"/>
      <c r="F460" s="146"/>
      <c r="G460" s="146"/>
      <c r="H460" s="146"/>
      <c r="I460" s="147"/>
      <c r="J460" s="148"/>
      <c r="K460" s="148"/>
      <c r="L460" s="148"/>
      <c r="M460" s="148"/>
      <c r="N460" s="147"/>
      <c r="O460" s="149"/>
      <c r="P460" s="149"/>
      <c r="Q460" s="149"/>
      <c r="R460" s="149"/>
      <c r="S460" s="149"/>
      <c r="T460" s="149"/>
      <c r="U460" s="149"/>
      <c r="V460" s="149"/>
      <c r="W460" s="146"/>
      <c r="X460" s="149"/>
      <c r="Y460" s="149"/>
      <c r="Z460" s="149"/>
      <c r="AA460" s="149"/>
      <c r="AB460" s="147"/>
      <c r="AC460" s="150"/>
      <c r="AD460" s="151"/>
      <c r="AE460" s="150"/>
      <c r="AF460" s="150"/>
      <c r="AG460" s="151"/>
      <c r="AH460" s="150"/>
      <c r="AI460" s="150"/>
      <c r="AJ460" s="150"/>
      <c r="AK460" s="151"/>
      <c r="AL460" s="150"/>
      <c r="AM460" s="150"/>
      <c r="AN460" s="150"/>
      <c r="AO460" s="151"/>
      <c r="AP460" s="150"/>
      <c r="AQ460" s="150"/>
      <c r="AR460" s="150"/>
      <c r="AS460" s="151"/>
      <c r="AT460" s="150"/>
      <c r="AU460" s="150"/>
      <c r="AV460" s="150"/>
      <c r="AW460" s="150"/>
      <c r="AX460" s="150"/>
      <c r="AY460" s="150"/>
      <c r="AZ460" s="151"/>
      <c r="BA460" s="150"/>
      <c r="BB460" s="150"/>
      <c r="BC460" s="150"/>
      <c r="BD460" s="150"/>
      <c r="BE460" s="151"/>
      <c r="BF460" s="150"/>
      <c r="BG460" s="150"/>
      <c r="BH460" s="151"/>
      <c r="BI460" s="151"/>
      <c r="BJ460" s="150"/>
      <c r="BK460" s="150"/>
      <c r="BL460" s="148"/>
      <c r="BM460" s="150"/>
      <c r="BN460" s="151"/>
      <c r="BO460" s="150"/>
      <c r="BP460" s="150"/>
      <c r="BQ460" s="148"/>
      <c r="BR460" s="151"/>
      <c r="BS460" s="151"/>
      <c r="BT460" s="151"/>
      <c r="BU460" s="148"/>
      <c r="BV460" s="147"/>
      <c r="BW460" s="147"/>
      <c r="BX460" s="147"/>
      <c r="BY460" s="152"/>
      <c r="BZ460" s="156"/>
      <c r="CA460" s="147"/>
      <c r="CB460" s="153"/>
      <c r="CC460" s="132"/>
      <c r="CD460" s="147"/>
      <c r="CE460" s="147"/>
      <c r="CF460" s="154"/>
      <c r="CG460" s="132"/>
      <c r="CH460" s="132"/>
      <c r="CI460" s="132"/>
      <c r="CJ460" s="132"/>
      <c r="CK460" s="132"/>
      <c r="CL460" s="132"/>
      <c r="CM460" s="132"/>
      <c r="CN460" s="132"/>
      <c r="CO460" s="132"/>
      <c r="CP460" s="132"/>
      <c r="CQ460" s="132"/>
      <c r="CR460" s="132"/>
      <c r="CS460" s="132"/>
      <c r="CT460" s="132"/>
      <c r="CU460" s="132"/>
      <c r="CV460" s="132"/>
      <c r="CW460" s="132"/>
      <c r="CX460" s="132"/>
      <c r="CY460" s="132"/>
      <c r="CZ460" s="132"/>
      <c r="DA460" s="132"/>
      <c r="DB460" s="132"/>
      <c r="DC460" s="132"/>
      <c r="DD460" s="132"/>
      <c r="DE460" s="132"/>
      <c r="DF460" s="132"/>
      <c r="DG460" s="132"/>
      <c r="DH460" s="132"/>
      <c r="DI460" s="132"/>
      <c r="DJ460" s="132"/>
      <c r="DK460" s="132"/>
      <c r="DL460" s="132"/>
      <c r="DM460" s="132"/>
      <c r="DN460" s="132"/>
      <c r="DO460" s="132"/>
      <c r="DP460" s="132"/>
      <c r="DQ460" s="132"/>
      <c r="DR460" s="132"/>
      <c r="DS460" s="132"/>
      <c r="DT460" s="132"/>
      <c r="DU460" s="132"/>
      <c r="DV460" s="132"/>
      <c r="DW460" s="132"/>
      <c r="DX460" s="132"/>
      <c r="DY460" s="132"/>
      <c r="DZ460" s="132"/>
      <c r="EA460" s="132"/>
      <c r="EB460" s="132"/>
      <c r="EC460" s="132"/>
      <c r="ED460" s="132"/>
      <c r="EE460" s="132"/>
      <c r="EF460" s="132"/>
      <c r="EG460" s="132"/>
      <c r="EH460" s="132"/>
      <c r="EI460" s="132"/>
      <c r="EJ460" s="132"/>
      <c r="EK460" s="132"/>
      <c r="EL460" s="132"/>
      <c r="EM460" s="132"/>
      <c r="EN460" s="132"/>
      <c r="EO460" s="132"/>
      <c r="EP460" s="132"/>
      <c r="EQ460" s="132"/>
      <c r="ER460" s="132"/>
      <c r="ES460" s="132"/>
      <c r="ET460" s="132"/>
      <c r="EU460" s="132"/>
      <c r="EV460" s="132"/>
      <c r="EW460" s="132"/>
      <c r="EX460" s="132"/>
      <c r="EY460" s="132"/>
      <c r="EZ460" s="132"/>
      <c r="FA460" s="132"/>
      <c r="FB460" s="132"/>
      <c r="FC460" s="132"/>
      <c r="FD460" s="132"/>
      <c r="FE460" s="132"/>
      <c r="FF460" s="132"/>
      <c r="FG460" s="132"/>
      <c r="FH460" s="132"/>
      <c r="FI460" s="132"/>
      <c r="FJ460" s="132"/>
      <c r="FK460" s="132"/>
      <c r="FL460" s="132"/>
      <c r="FM460" s="132"/>
      <c r="FN460" s="132"/>
      <c r="FO460" s="132"/>
      <c r="FP460" s="132"/>
      <c r="FQ460" s="132"/>
      <c r="FR460" s="132"/>
      <c r="FS460" s="132"/>
      <c r="FT460" s="132"/>
      <c r="FU460" s="132"/>
      <c r="FV460" s="132"/>
      <c r="FW460" s="132"/>
      <c r="FX460" s="132"/>
      <c r="FY460" s="132"/>
      <c r="FZ460" s="132"/>
      <c r="GA460" s="132"/>
      <c r="GB460" s="132"/>
      <c r="GC460" s="132"/>
      <c r="GD460" s="132"/>
      <c r="GE460" s="132"/>
      <c r="GF460" s="132"/>
      <c r="GG460" s="132"/>
      <c r="GH460" s="132"/>
      <c r="GI460" s="132"/>
      <c r="GJ460" s="132"/>
      <c r="GK460" s="132"/>
      <c r="GL460" s="132"/>
      <c r="GM460" s="132"/>
      <c r="GN460" s="132"/>
      <c r="GO460" s="132"/>
      <c r="GP460" s="132"/>
      <c r="GQ460" s="132"/>
      <c r="GR460" s="132"/>
      <c r="GS460" s="132"/>
      <c r="GT460" s="132"/>
      <c r="GU460" s="132"/>
      <c r="GV460" s="132"/>
      <c r="GW460" s="132"/>
      <c r="GX460" s="132"/>
      <c r="GY460" s="132"/>
      <c r="GZ460" s="132"/>
      <c r="HA460" s="132"/>
      <c r="HB460" s="132"/>
      <c r="HC460" s="132"/>
      <c r="HD460" s="132"/>
      <c r="HE460" s="132"/>
      <c r="HF460" s="132"/>
      <c r="HG460" s="132"/>
      <c r="HH460" s="132"/>
      <c r="HI460" s="132"/>
      <c r="HJ460" s="132"/>
      <c r="HK460" s="132"/>
      <c r="HL460" s="132"/>
    </row>
    <row r="461" spans="2:220" s="155" customFormat="1">
      <c r="B461" s="146"/>
      <c r="C461" s="146"/>
      <c r="D461" s="146"/>
      <c r="E461" s="146"/>
      <c r="F461" s="146"/>
      <c r="G461" s="146"/>
      <c r="H461" s="146"/>
      <c r="I461" s="147"/>
      <c r="J461" s="148"/>
      <c r="K461" s="148"/>
      <c r="L461" s="148"/>
      <c r="M461" s="148"/>
      <c r="N461" s="147"/>
      <c r="O461" s="149"/>
      <c r="P461" s="149"/>
      <c r="Q461" s="149"/>
      <c r="R461" s="149"/>
      <c r="S461" s="149"/>
      <c r="T461" s="149"/>
      <c r="U461" s="149"/>
      <c r="V461" s="149"/>
      <c r="W461" s="146"/>
      <c r="X461" s="149"/>
      <c r="Y461" s="149"/>
      <c r="Z461" s="149"/>
      <c r="AA461" s="149"/>
      <c r="AB461" s="147"/>
      <c r="AC461" s="150"/>
      <c r="AD461" s="151"/>
      <c r="AE461" s="150"/>
      <c r="AF461" s="150"/>
      <c r="AG461" s="151"/>
      <c r="AH461" s="150"/>
      <c r="AI461" s="150"/>
      <c r="AJ461" s="150"/>
      <c r="AK461" s="151"/>
      <c r="AL461" s="150"/>
      <c r="AM461" s="150"/>
      <c r="AN461" s="150"/>
      <c r="AO461" s="151"/>
      <c r="AP461" s="150"/>
      <c r="AQ461" s="150"/>
      <c r="AR461" s="150"/>
      <c r="AS461" s="151"/>
      <c r="AT461" s="150"/>
      <c r="AU461" s="150"/>
      <c r="AV461" s="150"/>
      <c r="AW461" s="150"/>
      <c r="AX461" s="150"/>
      <c r="AY461" s="150"/>
      <c r="AZ461" s="151"/>
      <c r="BA461" s="150"/>
      <c r="BB461" s="150"/>
      <c r="BC461" s="150"/>
      <c r="BD461" s="150"/>
      <c r="BE461" s="151"/>
      <c r="BF461" s="150"/>
      <c r="BG461" s="150"/>
      <c r="BH461" s="151"/>
      <c r="BI461" s="151"/>
      <c r="BJ461" s="150"/>
      <c r="BK461" s="150"/>
      <c r="BL461" s="148"/>
      <c r="BM461" s="150"/>
      <c r="BN461" s="151"/>
      <c r="BO461" s="150"/>
      <c r="BP461" s="150"/>
      <c r="BQ461" s="148"/>
      <c r="BR461" s="151"/>
      <c r="BS461" s="151"/>
      <c r="BT461" s="151"/>
      <c r="BU461" s="148"/>
      <c r="BV461" s="147"/>
      <c r="BW461" s="147"/>
      <c r="BX461" s="147"/>
      <c r="BY461" s="152"/>
      <c r="BZ461" s="156"/>
      <c r="CA461" s="147"/>
      <c r="CB461" s="153"/>
      <c r="CC461" s="132"/>
      <c r="CD461" s="147"/>
      <c r="CE461" s="147"/>
      <c r="CF461" s="154"/>
      <c r="CG461" s="132"/>
      <c r="CH461" s="132"/>
      <c r="CI461" s="132"/>
      <c r="CJ461" s="132"/>
      <c r="CK461" s="132"/>
      <c r="CL461" s="132"/>
      <c r="CM461" s="132"/>
      <c r="CN461" s="132"/>
      <c r="CO461" s="132"/>
      <c r="CP461" s="132"/>
      <c r="CQ461" s="132"/>
      <c r="CR461" s="132"/>
      <c r="CS461" s="132"/>
      <c r="CT461" s="132"/>
      <c r="CU461" s="132"/>
      <c r="CV461" s="132"/>
      <c r="CW461" s="132"/>
      <c r="CX461" s="132"/>
      <c r="CY461" s="132"/>
      <c r="CZ461" s="132"/>
      <c r="DA461" s="132"/>
      <c r="DB461" s="132"/>
      <c r="DC461" s="132"/>
      <c r="DD461" s="132"/>
      <c r="DE461" s="132"/>
      <c r="DF461" s="132"/>
      <c r="DG461" s="132"/>
      <c r="DH461" s="132"/>
      <c r="DI461" s="132"/>
      <c r="DJ461" s="132"/>
      <c r="DK461" s="132"/>
      <c r="DL461" s="132"/>
      <c r="DM461" s="132"/>
      <c r="DN461" s="132"/>
      <c r="DO461" s="132"/>
      <c r="DP461" s="132"/>
      <c r="DQ461" s="132"/>
      <c r="DR461" s="132"/>
      <c r="DS461" s="132"/>
      <c r="DT461" s="132"/>
      <c r="DU461" s="132"/>
      <c r="DV461" s="132"/>
      <c r="DW461" s="132"/>
      <c r="DX461" s="132"/>
      <c r="DY461" s="132"/>
      <c r="DZ461" s="132"/>
      <c r="EA461" s="132"/>
      <c r="EB461" s="132"/>
      <c r="EC461" s="132"/>
      <c r="ED461" s="132"/>
      <c r="EE461" s="132"/>
      <c r="EF461" s="132"/>
      <c r="EG461" s="132"/>
      <c r="EH461" s="132"/>
      <c r="EI461" s="132"/>
      <c r="EJ461" s="132"/>
      <c r="EK461" s="132"/>
      <c r="EL461" s="132"/>
      <c r="EM461" s="132"/>
      <c r="EN461" s="132"/>
      <c r="EO461" s="132"/>
      <c r="EP461" s="132"/>
      <c r="EQ461" s="132"/>
      <c r="ER461" s="132"/>
      <c r="ES461" s="132"/>
      <c r="ET461" s="132"/>
      <c r="EU461" s="132"/>
      <c r="EV461" s="132"/>
      <c r="EW461" s="132"/>
      <c r="EX461" s="132"/>
      <c r="EY461" s="132"/>
      <c r="EZ461" s="132"/>
      <c r="FA461" s="132"/>
      <c r="FB461" s="132"/>
      <c r="FC461" s="132"/>
      <c r="FD461" s="132"/>
      <c r="FE461" s="132"/>
      <c r="FF461" s="132"/>
      <c r="FG461" s="132"/>
      <c r="FH461" s="132"/>
      <c r="FI461" s="132"/>
      <c r="FJ461" s="132"/>
      <c r="FK461" s="132"/>
      <c r="FL461" s="132"/>
      <c r="FM461" s="132"/>
      <c r="FN461" s="132"/>
      <c r="FO461" s="132"/>
      <c r="FP461" s="132"/>
      <c r="FQ461" s="132"/>
      <c r="FR461" s="132"/>
      <c r="FS461" s="132"/>
      <c r="FT461" s="132"/>
      <c r="FU461" s="132"/>
      <c r="FV461" s="132"/>
      <c r="FW461" s="132"/>
      <c r="FX461" s="132"/>
      <c r="FY461" s="132"/>
      <c r="FZ461" s="132"/>
      <c r="GA461" s="132"/>
      <c r="GB461" s="132"/>
      <c r="GC461" s="132"/>
      <c r="GD461" s="132"/>
      <c r="GE461" s="132"/>
      <c r="GF461" s="132"/>
      <c r="GG461" s="132"/>
      <c r="GH461" s="132"/>
      <c r="GI461" s="132"/>
      <c r="GJ461" s="132"/>
      <c r="GK461" s="132"/>
      <c r="GL461" s="132"/>
      <c r="GM461" s="132"/>
      <c r="GN461" s="132"/>
      <c r="GO461" s="132"/>
      <c r="GP461" s="132"/>
      <c r="GQ461" s="132"/>
      <c r="GR461" s="132"/>
      <c r="GS461" s="132"/>
      <c r="GT461" s="132"/>
      <c r="GU461" s="132"/>
      <c r="GV461" s="132"/>
      <c r="GW461" s="132"/>
      <c r="GX461" s="132"/>
      <c r="GY461" s="132"/>
      <c r="GZ461" s="132"/>
      <c r="HA461" s="132"/>
      <c r="HB461" s="132"/>
      <c r="HC461" s="132"/>
      <c r="HD461" s="132"/>
      <c r="HE461" s="132"/>
      <c r="HF461" s="132"/>
      <c r="HG461" s="132"/>
      <c r="HH461" s="132"/>
      <c r="HI461" s="132"/>
      <c r="HJ461" s="132"/>
      <c r="HK461" s="132"/>
      <c r="HL461" s="132"/>
    </row>
    <row r="462" spans="2:220" s="155" customFormat="1">
      <c r="B462" s="146"/>
      <c r="C462" s="146"/>
      <c r="D462" s="146"/>
      <c r="E462" s="146"/>
      <c r="F462" s="146"/>
      <c r="G462" s="146"/>
      <c r="H462" s="146"/>
      <c r="I462" s="147"/>
      <c r="J462" s="148"/>
      <c r="K462" s="148"/>
      <c r="L462" s="148"/>
      <c r="M462" s="148"/>
      <c r="N462" s="147"/>
      <c r="O462" s="149"/>
      <c r="P462" s="149"/>
      <c r="Q462" s="149"/>
      <c r="R462" s="149"/>
      <c r="S462" s="149"/>
      <c r="T462" s="149"/>
      <c r="U462" s="149"/>
      <c r="V462" s="149"/>
      <c r="W462" s="146"/>
      <c r="X462" s="149"/>
      <c r="Y462" s="149"/>
      <c r="Z462" s="149"/>
      <c r="AA462" s="149"/>
      <c r="AB462" s="147"/>
      <c r="AC462" s="150"/>
      <c r="AD462" s="151"/>
      <c r="AE462" s="150"/>
      <c r="AF462" s="150"/>
      <c r="AG462" s="151"/>
      <c r="AH462" s="150"/>
      <c r="AI462" s="150"/>
      <c r="AJ462" s="150"/>
      <c r="AK462" s="151"/>
      <c r="AL462" s="150"/>
      <c r="AM462" s="150"/>
      <c r="AN462" s="150"/>
      <c r="AO462" s="151"/>
      <c r="AP462" s="150"/>
      <c r="AQ462" s="150"/>
      <c r="AR462" s="150"/>
      <c r="AS462" s="151"/>
      <c r="AT462" s="150"/>
      <c r="AU462" s="150"/>
      <c r="AV462" s="150"/>
      <c r="AW462" s="150"/>
      <c r="AX462" s="150"/>
      <c r="AY462" s="150"/>
      <c r="AZ462" s="151"/>
      <c r="BA462" s="150"/>
      <c r="BB462" s="150"/>
      <c r="BC462" s="150"/>
      <c r="BD462" s="150"/>
      <c r="BE462" s="151"/>
      <c r="BF462" s="150"/>
      <c r="BG462" s="150"/>
      <c r="BH462" s="151"/>
      <c r="BI462" s="151"/>
      <c r="BJ462" s="150"/>
      <c r="BK462" s="150"/>
      <c r="BL462" s="148"/>
      <c r="BM462" s="150"/>
      <c r="BN462" s="151"/>
      <c r="BO462" s="150"/>
      <c r="BP462" s="150"/>
      <c r="BQ462" s="148"/>
      <c r="BR462" s="151"/>
      <c r="BS462" s="151"/>
      <c r="BT462" s="151"/>
      <c r="BU462" s="148"/>
      <c r="BV462" s="147"/>
      <c r="BW462" s="147"/>
      <c r="BX462" s="147"/>
      <c r="BY462" s="152"/>
      <c r="BZ462" s="156"/>
      <c r="CA462" s="147"/>
      <c r="CB462" s="153"/>
      <c r="CC462" s="132"/>
      <c r="CD462" s="147"/>
      <c r="CE462" s="147"/>
      <c r="CF462" s="154"/>
      <c r="CG462" s="132"/>
      <c r="CH462" s="132"/>
      <c r="CI462" s="132"/>
      <c r="CJ462" s="132"/>
      <c r="CK462" s="132"/>
      <c r="CL462" s="132"/>
      <c r="CM462" s="132"/>
      <c r="CN462" s="132"/>
      <c r="CO462" s="132"/>
      <c r="CP462" s="132"/>
      <c r="CQ462" s="132"/>
      <c r="CR462" s="132"/>
      <c r="CS462" s="132"/>
      <c r="CT462" s="132"/>
      <c r="CU462" s="132"/>
      <c r="CV462" s="132"/>
      <c r="CW462" s="132"/>
      <c r="CX462" s="132"/>
      <c r="CY462" s="132"/>
      <c r="CZ462" s="132"/>
      <c r="DA462" s="132"/>
      <c r="DB462" s="132"/>
      <c r="DC462" s="132"/>
      <c r="DD462" s="132"/>
      <c r="DE462" s="132"/>
      <c r="DF462" s="132"/>
      <c r="DG462" s="132"/>
      <c r="DH462" s="132"/>
      <c r="DI462" s="132"/>
      <c r="DJ462" s="132"/>
      <c r="DK462" s="132"/>
      <c r="DL462" s="132"/>
      <c r="DM462" s="132"/>
      <c r="DN462" s="132"/>
      <c r="DO462" s="132"/>
      <c r="DP462" s="132"/>
      <c r="DQ462" s="132"/>
      <c r="DR462" s="132"/>
      <c r="DS462" s="132"/>
      <c r="DT462" s="132"/>
      <c r="DU462" s="132"/>
      <c r="DV462" s="132"/>
      <c r="DW462" s="132"/>
      <c r="DX462" s="132"/>
      <c r="DY462" s="132"/>
      <c r="DZ462" s="132"/>
      <c r="EA462" s="132"/>
      <c r="EB462" s="132"/>
      <c r="EC462" s="132"/>
      <c r="ED462" s="132"/>
      <c r="EE462" s="132"/>
      <c r="EF462" s="132"/>
      <c r="EG462" s="132"/>
      <c r="EH462" s="132"/>
      <c r="EI462" s="132"/>
      <c r="EJ462" s="132"/>
      <c r="EK462" s="132"/>
      <c r="EL462" s="132"/>
      <c r="EM462" s="132"/>
      <c r="EN462" s="132"/>
      <c r="EO462" s="132"/>
      <c r="EP462" s="132"/>
      <c r="EQ462" s="132"/>
      <c r="ER462" s="132"/>
      <c r="ES462" s="132"/>
      <c r="ET462" s="132"/>
      <c r="EU462" s="132"/>
      <c r="EV462" s="132"/>
      <c r="EW462" s="132"/>
      <c r="EX462" s="132"/>
      <c r="EY462" s="132"/>
      <c r="EZ462" s="132"/>
      <c r="FA462" s="132"/>
      <c r="FB462" s="132"/>
      <c r="FC462" s="132"/>
      <c r="FD462" s="132"/>
      <c r="FE462" s="132"/>
      <c r="FF462" s="132"/>
      <c r="FG462" s="132"/>
      <c r="FH462" s="132"/>
      <c r="FI462" s="132"/>
      <c r="FJ462" s="132"/>
      <c r="FK462" s="132"/>
      <c r="FL462" s="132"/>
      <c r="FM462" s="132"/>
      <c r="FN462" s="132"/>
      <c r="FO462" s="132"/>
      <c r="FP462" s="132"/>
      <c r="FQ462" s="132"/>
      <c r="FR462" s="132"/>
      <c r="FS462" s="132"/>
      <c r="FT462" s="132"/>
      <c r="FU462" s="132"/>
      <c r="FV462" s="132"/>
      <c r="FW462" s="132"/>
      <c r="FX462" s="132"/>
      <c r="FY462" s="132"/>
      <c r="FZ462" s="132"/>
      <c r="GA462" s="132"/>
      <c r="GB462" s="132"/>
      <c r="GC462" s="132"/>
      <c r="GD462" s="132"/>
      <c r="GE462" s="132"/>
      <c r="GF462" s="132"/>
      <c r="GG462" s="132"/>
      <c r="GH462" s="132"/>
      <c r="GI462" s="132"/>
      <c r="GJ462" s="132"/>
      <c r="GK462" s="132"/>
      <c r="GL462" s="132"/>
      <c r="GM462" s="132"/>
      <c r="GN462" s="132"/>
      <c r="GO462" s="132"/>
      <c r="GP462" s="132"/>
      <c r="GQ462" s="132"/>
      <c r="GR462" s="132"/>
      <c r="GS462" s="132"/>
      <c r="GT462" s="132"/>
      <c r="GU462" s="132"/>
      <c r="GV462" s="132"/>
      <c r="GW462" s="132"/>
      <c r="GX462" s="132"/>
      <c r="GY462" s="132"/>
      <c r="GZ462" s="132"/>
      <c r="HA462" s="132"/>
      <c r="HB462" s="132"/>
      <c r="HC462" s="132"/>
      <c r="HD462" s="132"/>
      <c r="HE462" s="132"/>
      <c r="HF462" s="132"/>
      <c r="HG462" s="132"/>
      <c r="HH462" s="132"/>
      <c r="HI462" s="132"/>
      <c r="HJ462" s="132"/>
      <c r="HK462" s="132"/>
      <c r="HL462" s="132"/>
    </row>
    <row r="463" spans="2:220" s="155" customFormat="1">
      <c r="B463" s="172"/>
      <c r="C463" s="172"/>
      <c r="D463" s="172"/>
      <c r="E463" s="172"/>
      <c r="F463" s="172"/>
      <c r="G463" s="146"/>
      <c r="H463" s="146"/>
      <c r="I463" s="147"/>
      <c r="J463" s="148"/>
      <c r="K463" s="148"/>
      <c r="L463" s="148"/>
      <c r="M463" s="148"/>
      <c r="N463" s="147"/>
      <c r="O463" s="149"/>
      <c r="P463" s="149"/>
      <c r="Q463" s="149"/>
      <c r="R463" s="149"/>
      <c r="S463" s="149"/>
      <c r="T463" s="149"/>
      <c r="U463" s="149"/>
      <c r="V463" s="149"/>
      <c r="W463" s="172"/>
      <c r="X463" s="149"/>
      <c r="Y463" s="149"/>
      <c r="Z463" s="149"/>
      <c r="AA463" s="149"/>
      <c r="AB463" s="147"/>
      <c r="AC463" s="150"/>
      <c r="AD463" s="151"/>
      <c r="AE463" s="150"/>
      <c r="AF463" s="150"/>
      <c r="AG463" s="151"/>
      <c r="AH463" s="150"/>
      <c r="AI463" s="150"/>
      <c r="AJ463" s="150"/>
      <c r="AK463" s="151"/>
      <c r="AL463" s="150"/>
      <c r="AM463" s="150"/>
      <c r="AN463" s="150"/>
      <c r="AO463" s="151"/>
      <c r="AP463" s="150"/>
      <c r="AQ463" s="150"/>
      <c r="AR463" s="150"/>
      <c r="AS463" s="151"/>
      <c r="AT463" s="150"/>
      <c r="AU463" s="150"/>
      <c r="AV463" s="150"/>
      <c r="AW463" s="150"/>
      <c r="AX463" s="150"/>
      <c r="AY463" s="150"/>
      <c r="AZ463" s="151"/>
      <c r="BA463" s="150"/>
      <c r="BB463" s="150"/>
      <c r="BC463" s="150"/>
      <c r="BD463" s="150"/>
      <c r="BE463" s="151"/>
      <c r="BF463" s="150"/>
      <c r="BG463" s="150"/>
      <c r="BH463" s="151"/>
      <c r="BI463" s="151"/>
      <c r="BJ463" s="150"/>
      <c r="BK463" s="150"/>
      <c r="BL463" s="148"/>
      <c r="BM463" s="150"/>
      <c r="BN463" s="151"/>
      <c r="BO463" s="150"/>
      <c r="BP463" s="150"/>
      <c r="BQ463" s="148"/>
      <c r="BR463" s="151"/>
      <c r="BS463" s="151"/>
      <c r="BT463" s="151"/>
      <c r="BU463" s="148"/>
      <c r="BV463" s="147"/>
      <c r="BW463" s="147"/>
      <c r="BX463" s="147"/>
      <c r="BY463" s="152"/>
      <c r="BZ463" s="156"/>
      <c r="CA463" s="147"/>
      <c r="CB463" s="153"/>
      <c r="CC463" s="132"/>
      <c r="CD463" s="147"/>
      <c r="CE463" s="173"/>
      <c r="CF463" s="154"/>
      <c r="CG463" s="132"/>
      <c r="CH463" s="132"/>
      <c r="CI463" s="132"/>
      <c r="CJ463" s="132"/>
      <c r="CK463" s="132"/>
      <c r="CL463" s="132"/>
      <c r="CM463" s="132"/>
      <c r="CN463" s="132"/>
      <c r="CO463" s="132"/>
      <c r="CP463" s="132"/>
      <c r="CQ463" s="132"/>
      <c r="CR463" s="132"/>
      <c r="CS463" s="132"/>
      <c r="CT463" s="132"/>
      <c r="CU463" s="132"/>
      <c r="CV463" s="132"/>
      <c r="CW463" s="132"/>
      <c r="CX463" s="132"/>
      <c r="CY463" s="132"/>
      <c r="CZ463" s="132"/>
      <c r="DA463" s="132"/>
      <c r="DB463" s="132"/>
      <c r="DC463" s="132"/>
      <c r="DD463" s="132"/>
      <c r="DE463" s="132"/>
      <c r="DF463" s="132"/>
      <c r="DG463" s="132"/>
      <c r="DH463" s="132"/>
      <c r="DI463" s="132"/>
      <c r="DJ463" s="132"/>
      <c r="DK463" s="132"/>
      <c r="DL463" s="132"/>
      <c r="DM463" s="132"/>
      <c r="DN463" s="132"/>
      <c r="DO463" s="132"/>
      <c r="DP463" s="132"/>
      <c r="DQ463" s="132"/>
      <c r="DR463" s="132"/>
      <c r="DS463" s="132"/>
      <c r="DT463" s="132"/>
      <c r="DU463" s="132"/>
      <c r="DV463" s="132"/>
      <c r="DW463" s="132"/>
      <c r="DX463" s="132"/>
      <c r="DY463" s="132"/>
      <c r="DZ463" s="132"/>
      <c r="EA463" s="132"/>
      <c r="EB463" s="132"/>
      <c r="EC463" s="132"/>
      <c r="ED463" s="132"/>
      <c r="EE463" s="132"/>
      <c r="EF463" s="132"/>
      <c r="EG463" s="132"/>
      <c r="EH463" s="132"/>
      <c r="EI463" s="132"/>
      <c r="EJ463" s="132"/>
      <c r="EK463" s="132"/>
      <c r="EL463" s="132"/>
      <c r="EM463" s="132"/>
      <c r="EN463" s="132"/>
      <c r="EO463" s="132"/>
      <c r="EP463" s="132"/>
      <c r="EQ463" s="132"/>
      <c r="ER463" s="132"/>
      <c r="ES463" s="132"/>
      <c r="ET463" s="132"/>
      <c r="EU463" s="132"/>
      <c r="EV463" s="132"/>
      <c r="EW463" s="132"/>
      <c r="EX463" s="132"/>
      <c r="EY463" s="132"/>
      <c r="EZ463" s="132"/>
      <c r="FA463" s="132"/>
      <c r="FB463" s="132"/>
      <c r="FC463" s="132"/>
      <c r="FD463" s="132"/>
      <c r="FE463" s="132"/>
      <c r="FF463" s="132"/>
      <c r="FG463" s="132"/>
      <c r="FH463" s="132"/>
      <c r="FI463" s="132"/>
      <c r="FJ463" s="132"/>
      <c r="FK463" s="132"/>
      <c r="FL463" s="132"/>
      <c r="FM463" s="132"/>
      <c r="FN463" s="132"/>
      <c r="FO463" s="132"/>
      <c r="FP463" s="132"/>
      <c r="FQ463" s="132"/>
      <c r="FR463" s="132"/>
      <c r="FS463" s="132"/>
      <c r="FT463" s="132"/>
      <c r="FU463" s="132"/>
      <c r="FV463" s="132"/>
      <c r="FW463" s="132"/>
      <c r="FX463" s="132"/>
      <c r="FY463" s="132"/>
      <c r="FZ463" s="132"/>
      <c r="GA463" s="132"/>
      <c r="GB463" s="132"/>
      <c r="GC463" s="132"/>
      <c r="GD463" s="132"/>
      <c r="GE463" s="132"/>
      <c r="GF463" s="132"/>
      <c r="GG463" s="132"/>
      <c r="GH463" s="132"/>
      <c r="GI463" s="132"/>
      <c r="GJ463" s="132"/>
      <c r="GK463" s="132"/>
      <c r="GL463" s="132"/>
      <c r="GM463" s="132"/>
      <c r="GN463" s="132"/>
      <c r="GO463" s="132"/>
      <c r="GP463" s="132"/>
      <c r="GQ463" s="132"/>
      <c r="GR463" s="132"/>
      <c r="GS463" s="132"/>
      <c r="GT463" s="132"/>
      <c r="GU463" s="132"/>
      <c r="GV463" s="132"/>
      <c r="GW463" s="132"/>
      <c r="GX463" s="132"/>
      <c r="GY463" s="132"/>
      <c r="GZ463" s="132"/>
      <c r="HA463" s="132"/>
      <c r="HB463" s="132"/>
      <c r="HC463" s="132"/>
      <c r="HD463" s="132"/>
      <c r="HE463" s="132"/>
      <c r="HF463" s="132"/>
      <c r="HG463" s="132"/>
      <c r="HH463" s="132"/>
      <c r="HI463" s="132"/>
      <c r="HJ463" s="132"/>
      <c r="HK463" s="132"/>
      <c r="HL463" s="132"/>
    </row>
    <row r="464" spans="2:220" s="155" customFormat="1">
      <c r="B464" s="172"/>
      <c r="C464" s="172"/>
      <c r="D464" s="172"/>
      <c r="E464" s="172"/>
      <c r="F464" s="172"/>
      <c r="G464" s="146"/>
      <c r="H464" s="146"/>
      <c r="I464" s="147"/>
      <c r="J464" s="148"/>
      <c r="K464" s="148"/>
      <c r="L464" s="148"/>
      <c r="M464" s="148"/>
      <c r="N464" s="147"/>
      <c r="O464" s="149"/>
      <c r="P464" s="149"/>
      <c r="Q464" s="149"/>
      <c r="R464" s="149"/>
      <c r="S464" s="149"/>
      <c r="T464" s="149"/>
      <c r="U464" s="149"/>
      <c r="V464" s="149"/>
      <c r="W464" s="172"/>
      <c r="X464" s="149"/>
      <c r="Y464" s="149"/>
      <c r="Z464" s="149"/>
      <c r="AA464" s="149"/>
      <c r="AB464" s="147"/>
      <c r="AC464" s="150"/>
      <c r="AD464" s="151"/>
      <c r="AE464" s="150"/>
      <c r="AF464" s="150"/>
      <c r="AG464" s="151"/>
      <c r="AH464" s="150"/>
      <c r="AI464" s="150"/>
      <c r="AJ464" s="150"/>
      <c r="AK464" s="151"/>
      <c r="AL464" s="150"/>
      <c r="AM464" s="150"/>
      <c r="AN464" s="150"/>
      <c r="AO464" s="151"/>
      <c r="AP464" s="150"/>
      <c r="AQ464" s="150"/>
      <c r="AR464" s="150"/>
      <c r="AS464" s="151"/>
      <c r="AT464" s="150"/>
      <c r="AU464" s="150"/>
      <c r="AV464" s="150"/>
      <c r="AW464" s="150"/>
      <c r="AX464" s="150"/>
      <c r="AY464" s="150"/>
      <c r="AZ464" s="151"/>
      <c r="BA464" s="150"/>
      <c r="BB464" s="150"/>
      <c r="BC464" s="150"/>
      <c r="BD464" s="150"/>
      <c r="BE464" s="151"/>
      <c r="BF464" s="150"/>
      <c r="BG464" s="150"/>
      <c r="BH464" s="151"/>
      <c r="BI464" s="151"/>
      <c r="BJ464" s="150"/>
      <c r="BK464" s="150"/>
      <c r="BL464" s="148"/>
      <c r="BM464" s="150"/>
      <c r="BN464" s="151"/>
      <c r="BO464" s="150"/>
      <c r="BP464" s="150"/>
      <c r="BQ464" s="148"/>
      <c r="BR464" s="151"/>
      <c r="BS464" s="151"/>
      <c r="BT464" s="151"/>
      <c r="BU464" s="148"/>
      <c r="BV464" s="147"/>
      <c r="BW464" s="147"/>
      <c r="BX464" s="147"/>
      <c r="BY464" s="152"/>
      <c r="BZ464" s="156"/>
      <c r="CA464" s="147"/>
      <c r="CB464" s="153"/>
      <c r="CC464" s="132"/>
      <c r="CD464" s="147"/>
      <c r="CE464" s="173"/>
      <c r="CF464" s="154"/>
      <c r="CG464" s="132"/>
      <c r="CH464" s="132"/>
      <c r="CI464" s="132"/>
      <c r="CJ464" s="132"/>
      <c r="CK464" s="132"/>
      <c r="CL464" s="132"/>
      <c r="CM464" s="132"/>
      <c r="CN464" s="132"/>
      <c r="CO464" s="132"/>
      <c r="CP464" s="132"/>
      <c r="CQ464" s="132"/>
      <c r="CR464" s="132"/>
      <c r="CS464" s="132"/>
      <c r="CT464" s="132"/>
      <c r="CU464" s="132"/>
      <c r="CV464" s="132"/>
      <c r="CW464" s="132"/>
      <c r="CX464" s="132"/>
      <c r="CY464" s="132"/>
      <c r="CZ464" s="132"/>
      <c r="DA464" s="132"/>
      <c r="DB464" s="132"/>
      <c r="DC464" s="132"/>
      <c r="DD464" s="132"/>
      <c r="DE464" s="132"/>
      <c r="DF464" s="132"/>
      <c r="DG464" s="132"/>
      <c r="DH464" s="132"/>
      <c r="DI464" s="132"/>
      <c r="DJ464" s="132"/>
      <c r="DK464" s="132"/>
      <c r="DL464" s="132"/>
      <c r="DM464" s="132"/>
      <c r="DN464" s="132"/>
      <c r="DO464" s="132"/>
      <c r="DP464" s="132"/>
      <c r="DQ464" s="132"/>
      <c r="DR464" s="132"/>
      <c r="DS464" s="132"/>
      <c r="DT464" s="132"/>
      <c r="DU464" s="132"/>
      <c r="DV464" s="132"/>
      <c r="DW464" s="132"/>
      <c r="DX464" s="132"/>
      <c r="DY464" s="132"/>
      <c r="DZ464" s="132"/>
      <c r="EA464" s="132"/>
      <c r="EB464" s="132"/>
      <c r="EC464" s="132"/>
      <c r="ED464" s="132"/>
      <c r="EE464" s="132"/>
      <c r="EF464" s="132"/>
      <c r="EG464" s="132"/>
      <c r="EH464" s="132"/>
      <c r="EI464" s="132"/>
      <c r="EJ464" s="132"/>
      <c r="EK464" s="132"/>
      <c r="EL464" s="132"/>
      <c r="EM464" s="132"/>
      <c r="EN464" s="132"/>
      <c r="EO464" s="132"/>
      <c r="EP464" s="132"/>
      <c r="EQ464" s="132"/>
      <c r="ER464" s="132"/>
      <c r="ES464" s="132"/>
      <c r="ET464" s="132"/>
      <c r="EU464" s="132"/>
      <c r="EV464" s="132"/>
      <c r="EW464" s="132"/>
      <c r="EX464" s="132"/>
      <c r="EY464" s="132"/>
      <c r="EZ464" s="132"/>
      <c r="FA464" s="132"/>
      <c r="FB464" s="132"/>
      <c r="FC464" s="132"/>
      <c r="FD464" s="132"/>
      <c r="FE464" s="132"/>
      <c r="FF464" s="132"/>
      <c r="FG464" s="132"/>
      <c r="FH464" s="132"/>
      <c r="FI464" s="132"/>
      <c r="FJ464" s="132"/>
      <c r="FK464" s="132"/>
      <c r="FL464" s="132"/>
      <c r="FM464" s="132"/>
      <c r="FN464" s="132"/>
      <c r="FO464" s="132"/>
      <c r="FP464" s="132"/>
      <c r="FQ464" s="132"/>
      <c r="FR464" s="132"/>
      <c r="FS464" s="132"/>
      <c r="FT464" s="132"/>
      <c r="FU464" s="132"/>
      <c r="FV464" s="132"/>
      <c r="FW464" s="132"/>
      <c r="FX464" s="132"/>
      <c r="FY464" s="132"/>
      <c r="FZ464" s="132"/>
      <c r="GA464" s="132"/>
      <c r="GB464" s="132"/>
      <c r="GC464" s="132"/>
      <c r="GD464" s="132"/>
      <c r="GE464" s="132"/>
      <c r="GF464" s="132"/>
      <c r="GG464" s="132"/>
      <c r="GH464" s="132"/>
      <c r="GI464" s="132"/>
      <c r="GJ464" s="132"/>
      <c r="GK464" s="132"/>
      <c r="GL464" s="132"/>
      <c r="GM464" s="132"/>
      <c r="GN464" s="132"/>
      <c r="GO464" s="132"/>
      <c r="GP464" s="132"/>
      <c r="GQ464" s="132"/>
      <c r="GR464" s="132"/>
      <c r="GS464" s="132"/>
      <c r="GT464" s="132"/>
      <c r="GU464" s="132"/>
      <c r="GV464" s="132"/>
      <c r="GW464" s="132"/>
      <c r="GX464" s="132"/>
      <c r="GY464" s="132"/>
      <c r="GZ464" s="132"/>
      <c r="HA464" s="132"/>
      <c r="HB464" s="132"/>
      <c r="HC464" s="132"/>
      <c r="HD464" s="132"/>
      <c r="HE464" s="132"/>
      <c r="HF464" s="132"/>
      <c r="HG464" s="132"/>
      <c r="HH464" s="132"/>
      <c r="HI464" s="132"/>
      <c r="HJ464" s="132"/>
      <c r="HK464" s="132"/>
      <c r="HL464" s="132"/>
    </row>
    <row r="465" spans="2:220" s="155" customFormat="1">
      <c r="B465" s="146"/>
      <c r="C465" s="146"/>
      <c r="D465" s="146"/>
      <c r="E465" s="146"/>
      <c r="F465" s="146"/>
      <c r="G465" s="146"/>
      <c r="H465" s="146"/>
      <c r="I465" s="147"/>
      <c r="J465" s="148"/>
      <c r="K465" s="148"/>
      <c r="L465" s="148"/>
      <c r="M465" s="148"/>
      <c r="N465" s="147"/>
      <c r="O465" s="149"/>
      <c r="P465" s="149"/>
      <c r="Q465" s="149"/>
      <c r="R465" s="149"/>
      <c r="S465" s="149"/>
      <c r="T465" s="149"/>
      <c r="U465" s="149"/>
      <c r="V465" s="149"/>
      <c r="W465" s="146"/>
      <c r="X465" s="149"/>
      <c r="Y465" s="149"/>
      <c r="Z465" s="149"/>
      <c r="AA465" s="149"/>
      <c r="AB465" s="147"/>
      <c r="AC465" s="150"/>
      <c r="AD465" s="151"/>
      <c r="AE465" s="150"/>
      <c r="AF465" s="150"/>
      <c r="AG465" s="151"/>
      <c r="AH465" s="150"/>
      <c r="AI465" s="150"/>
      <c r="AJ465" s="150"/>
      <c r="AK465" s="151"/>
      <c r="AL465" s="150"/>
      <c r="AM465" s="150"/>
      <c r="AN465" s="150"/>
      <c r="AO465" s="151"/>
      <c r="AP465" s="150"/>
      <c r="AQ465" s="150"/>
      <c r="AR465" s="150"/>
      <c r="AS465" s="151"/>
      <c r="AT465" s="150"/>
      <c r="AU465" s="150"/>
      <c r="AV465" s="150"/>
      <c r="AW465" s="150"/>
      <c r="AX465" s="150"/>
      <c r="AY465" s="150"/>
      <c r="AZ465" s="151"/>
      <c r="BA465" s="150"/>
      <c r="BB465" s="150"/>
      <c r="BC465" s="150"/>
      <c r="BD465" s="150"/>
      <c r="BE465" s="151"/>
      <c r="BF465" s="150"/>
      <c r="BG465" s="150"/>
      <c r="BH465" s="151"/>
      <c r="BI465" s="151"/>
      <c r="BJ465" s="150"/>
      <c r="BK465" s="150"/>
      <c r="BL465" s="148"/>
      <c r="BM465" s="150"/>
      <c r="BN465" s="151"/>
      <c r="BO465" s="150"/>
      <c r="BP465" s="150"/>
      <c r="BQ465" s="148"/>
      <c r="BR465" s="151"/>
      <c r="BS465" s="151"/>
      <c r="BT465" s="151"/>
      <c r="BU465" s="148"/>
      <c r="BV465" s="147"/>
      <c r="BW465" s="147"/>
      <c r="BX465" s="147"/>
      <c r="BY465" s="152"/>
      <c r="BZ465" s="156"/>
      <c r="CA465" s="147"/>
      <c r="CB465" s="153"/>
      <c r="CC465" s="132"/>
      <c r="CD465" s="147"/>
      <c r="CE465" s="147"/>
      <c r="CF465" s="154"/>
      <c r="CG465" s="132"/>
      <c r="CH465" s="132"/>
      <c r="CI465" s="132"/>
      <c r="CJ465" s="132"/>
      <c r="CK465" s="132"/>
      <c r="CL465" s="132"/>
      <c r="CM465" s="132"/>
      <c r="CN465" s="132"/>
      <c r="CO465" s="132"/>
      <c r="CP465" s="132"/>
      <c r="CQ465" s="132"/>
      <c r="CR465" s="132"/>
      <c r="CS465" s="132"/>
      <c r="CT465" s="132"/>
      <c r="CU465" s="132"/>
      <c r="CV465" s="132"/>
      <c r="CW465" s="132"/>
      <c r="CX465" s="132"/>
      <c r="CY465" s="132"/>
      <c r="CZ465" s="132"/>
      <c r="DA465" s="132"/>
      <c r="DB465" s="132"/>
      <c r="DC465" s="132"/>
      <c r="DD465" s="132"/>
      <c r="DE465" s="132"/>
      <c r="DF465" s="132"/>
      <c r="DG465" s="132"/>
      <c r="DH465" s="132"/>
      <c r="DI465" s="132"/>
      <c r="DJ465" s="132"/>
      <c r="DK465" s="132"/>
      <c r="DL465" s="132"/>
      <c r="DM465" s="132"/>
      <c r="DN465" s="132"/>
      <c r="DO465" s="132"/>
      <c r="DP465" s="132"/>
      <c r="DQ465" s="132"/>
      <c r="DR465" s="132"/>
      <c r="DS465" s="132"/>
      <c r="DT465" s="132"/>
      <c r="DU465" s="132"/>
      <c r="DV465" s="132"/>
      <c r="DW465" s="132"/>
      <c r="DX465" s="132"/>
      <c r="DY465" s="132"/>
      <c r="DZ465" s="132"/>
      <c r="EA465" s="132"/>
      <c r="EB465" s="132"/>
      <c r="EC465" s="132"/>
      <c r="ED465" s="132"/>
      <c r="EE465" s="132"/>
      <c r="EF465" s="132"/>
      <c r="EG465" s="132"/>
      <c r="EH465" s="132"/>
      <c r="EI465" s="132"/>
      <c r="EJ465" s="132"/>
      <c r="EK465" s="132"/>
      <c r="EL465" s="132"/>
      <c r="EM465" s="132"/>
      <c r="EN465" s="132"/>
      <c r="EO465" s="132"/>
      <c r="EP465" s="132"/>
      <c r="EQ465" s="132"/>
      <c r="ER465" s="132"/>
      <c r="ES465" s="132"/>
      <c r="ET465" s="132"/>
      <c r="EU465" s="132"/>
      <c r="EV465" s="132"/>
      <c r="EW465" s="132"/>
      <c r="EX465" s="132"/>
      <c r="EY465" s="132"/>
      <c r="EZ465" s="132"/>
      <c r="FA465" s="132"/>
      <c r="FB465" s="132"/>
      <c r="FC465" s="132"/>
      <c r="FD465" s="132"/>
      <c r="FE465" s="132"/>
      <c r="FF465" s="132"/>
      <c r="FG465" s="132"/>
      <c r="FH465" s="132"/>
      <c r="FI465" s="132"/>
      <c r="FJ465" s="132"/>
      <c r="FK465" s="132"/>
      <c r="FL465" s="132"/>
      <c r="FM465" s="132"/>
      <c r="FN465" s="132"/>
      <c r="FO465" s="132"/>
      <c r="FP465" s="132"/>
      <c r="FQ465" s="132"/>
      <c r="FR465" s="132"/>
      <c r="FS465" s="132"/>
      <c r="FT465" s="132"/>
      <c r="FU465" s="132"/>
      <c r="FV465" s="132"/>
      <c r="FW465" s="132"/>
      <c r="FX465" s="132"/>
      <c r="FY465" s="132"/>
      <c r="FZ465" s="132"/>
      <c r="GA465" s="132"/>
      <c r="GB465" s="132"/>
      <c r="GC465" s="132"/>
      <c r="GD465" s="132"/>
      <c r="GE465" s="132"/>
      <c r="GF465" s="132"/>
      <c r="GG465" s="132"/>
      <c r="GH465" s="132"/>
      <c r="GI465" s="132"/>
      <c r="GJ465" s="132"/>
      <c r="GK465" s="132"/>
      <c r="GL465" s="132"/>
      <c r="GM465" s="132"/>
      <c r="GN465" s="132"/>
      <c r="GO465" s="132"/>
      <c r="GP465" s="132"/>
      <c r="GQ465" s="132"/>
      <c r="GR465" s="132"/>
      <c r="GS465" s="132"/>
      <c r="GT465" s="132"/>
      <c r="GU465" s="132"/>
      <c r="GV465" s="132"/>
      <c r="GW465" s="132"/>
      <c r="GX465" s="132"/>
      <c r="GY465" s="132"/>
      <c r="GZ465" s="132"/>
      <c r="HA465" s="132"/>
      <c r="HB465" s="132"/>
      <c r="HC465" s="132"/>
      <c r="HD465" s="132"/>
      <c r="HE465" s="132"/>
      <c r="HF465" s="132"/>
      <c r="HG465" s="132"/>
      <c r="HH465" s="132"/>
      <c r="HI465" s="132"/>
      <c r="HJ465" s="132"/>
      <c r="HK465" s="132"/>
      <c r="HL465" s="132"/>
    </row>
    <row r="466" spans="2:220" s="155" customFormat="1">
      <c r="B466" s="146"/>
      <c r="C466" s="146"/>
      <c r="D466" s="146"/>
      <c r="E466" s="146"/>
      <c r="F466" s="146"/>
      <c r="G466" s="146"/>
      <c r="H466" s="146"/>
      <c r="I466" s="147"/>
      <c r="J466" s="148"/>
      <c r="K466" s="148"/>
      <c r="L466" s="148"/>
      <c r="M466" s="148"/>
      <c r="N466" s="147"/>
      <c r="O466" s="149"/>
      <c r="P466" s="149"/>
      <c r="Q466" s="149"/>
      <c r="R466" s="149"/>
      <c r="S466" s="149"/>
      <c r="T466" s="149"/>
      <c r="U466" s="149"/>
      <c r="V466" s="149"/>
      <c r="W466" s="146"/>
      <c r="X466" s="149"/>
      <c r="Y466" s="149"/>
      <c r="Z466" s="149"/>
      <c r="AA466" s="149"/>
      <c r="AB466" s="147"/>
      <c r="AC466" s="150"/>
      <c r="AD466" s="151"/>
      <c r="AE466" s="150"/>
      <c r="AF466" s="150"/>
      <c r="AG466" s="151"/>
      <c r="AH466" s="150"/>
      <c r="AI466" s="150"/>
      <c r="AJ466" s="150"/>
      <c r="AK466" s="151"/>
      <c r="AL466" s="150"/>
      <c r="AM466" s="150"/>
      <c r="AN466" s="150"/>
      <c r="AO466" s="151"/>
      <c r="AP466" s="150"/>
      <c r="AQ466" s="150"/>
      <c r="AR466" s="150"/>
      <c r="AS466" s="151"/>
      <c r="AT466" s="150"/>
      <c r="AU466" s="150"/>
      <c r="AV466" s="150"/>
      <c r="AW466" s="150"/>
      <c r="AX466" s="150"/>
      <c r="AY466" s="150"/>
      <c r="AZ466" s="151"/>
      <c r="BA466" s="150"/>
      <c r="BB466" s="150"/>
      <c r="BC466" s="150"/>
      <c r="BD466" s="150"/>
      <c r="BE466" s="151"/>
      <c r="BF466" s="150"/>
      <c r="BG466" s="150"/>
      <c r="BH466" s="151"/>
      <c r="BI466" s="151"/>
      <c r="BJ466" s="150"/>
      <c r="BK466" s="150"/>
      <c r="BL466" s="148"/>
      <c r="BM466" s="150"/>
      <c r="BN466" s="151"/>
      <c r="BO466" s="150"/>
      <c r="BP466" s="150"/>
      <c r="BQ466" s="148"/>
      <c r="BR466" s="151"/>
      <c r="BS466" s="151"/>
      <c r="BT466" s="151"/>
      <c r="BU466" s="148"/>
      <c r="BV466" s="147"/>
      <c r="BW466" s="147"/>
      <c r="BX466" s="147"/>
      <c r="BY466" s="152"/>
      <c r="BZ466" s="156"/>
      <c r="CA466" s="147"/>
      <c r="CB466" s="153"/>
      <c r="CC466" s="132"/>
      <c r="CD466" s="147"/>
      <c r="CE466" s="147"/>
      <c r="CF466" s="154"/>
      <c r="CG466" s="132"/>
      <c r="CH466" s="132"/>
      <c r="CI466" s="132"/>
      <c r="CJ466" s="132"/>
      <c r="CK466" s="132"/>
      <c r="CL466" s="132"/>
      <c r="CM466" s="132"/>
      <c r="CN466" s="132"/>
      <c r="CO466" s="132"/>
      <c r="CP466" s="132"/>
      <c r="CQ466" s="132"/>
      <c r="CR466" s="132"/>
      <c r="CS466" s="132"/>
      <c r="CT466" s="132"/>
      <c r="CU466" s="132"/>
      <c r="CV466" s="132"/>
      <c r="CW466" s="132"/>
      <c r="CX466" s="132"/>
      <c r="CY466" s="132"/>
      <c r="CZ466" s="132"/>
      <c r="DA466" s="132"/>
      <c r="DB466" s="132"/>
      <c r="DC466" s="132"/>
      <c r="DD466" s="132"/>
      <c r="DE466" s="132"/>
      <c r="DF466" s="132"/>
      <c r="DG466" s="132"/>
      <c r="DH466" s="132"/>
      <c r="DI466" s="132"/>
      <c r="DJ466" s="132"/>
      <c r="DK466" s="132"/>
      <c r="DL466" s="132"/>
      <c r="DM466" s="132"/>
      <c r="DN466" s="132"/>
      <c r="DO466" s="132"/>
      <c r="DP466" s="132"/>
      <c r="DQ466" s="132"/>
      <c r="DR466" s="132"/>
      <c r="DS466" s="132"/>
      <c r="DT466" s="132"/>
      <c r="DU466" s="132"/>
      <c r="DV466" s="132"/>
      <c r="DW466" s="132"/>
      <c r="DX466" s="132"/>
      <c r="DY466" s="132"/>
      <c r="DZ466" s="132"/>
      <c r="EA466" s="132"/>
      <c r="EB466" s="132"/>
      <c r="EC466" s="132"/>
      <c r="ED466" s="132"/>
      <c r="EE466" s="132"/>
      <c r="EF466" s="132"/>
      <c r="EG466" s="132"/>
      <c r="EH466" s="132"/>
      <c r="EI466" s="132"/>
      <c r="EJ466" s="132"/>
      <c r="EK466" s="132"/>
      <c r="EL466" s="132"/>
      <c r="EM466" s="132"/>
      <c r="EN466" s="132"/>
      <c r="EO466" s="132"/>
      <c r="EP466" s="132"/>
      <c r="EQ466" s="132"/>
      <c r="ER466" s="132"/>
      <c r="ES466" s="132"/>
      <c r="ET466" s="132"/>
      <c r="EU466" s="132"/>
      <c r="EV466" s="132"/>
      <c r="EW466" s="132"/>
      <c r="EX466" s="132"/>
      <c r="EY466" s="132"/>
      <c r="EZ466" s="132"/>
      <c r="FA466" s="132"/>
      <c r="FB466" s="132"/>
      <c r="FC466" s="132"/>
      <c r="FD466" s="132"/>
      <c r="FE466" s="132"/>
      <c r="FF466" s="132"/>
      <c r="FG466" s="132"/>
      <c r="FH466" s="132"/>
      <c r="FI466" s="132"/>
      <c r="FJ466" s="132"/>
      <c r="FK466" s="132"/>
      <c r="FL466" s="132"/>
      <c r="FM466" s="132"/>
      <c r="FN466" s="132"/>
      <c r="FO466" s="132"/>
      <c r="FP466" s="132"/>
      <c r="FQ466" s="132"/>
      <c r="FR466" s="132"/>
      <c r="FS466" s="132"/>
      <c r="FT466" s="132"/>
      <c r="FU466" s="132"/>
      <c r="FV466" s="132"/>
      <c r="FW466" s="132"/>
      <c r="FX466" s="132"/>
      <c r="FY466" s="132"/>
      <c r="FZ466" s="132"/>
      <c r="GA466" s="132"/>
      <c r="GB466" s="132"/>
      <c r="GC466" s="132"/>
      <c r="GD466" s="132"/>
      <c r="GE466" s="132"/>
      <c r="GF466" s="132"/>
      <c r="GG466" s="132"/>
      <c r="GH466" s="132"/>
      <c r="GI466" s="132"/>
      <c r="GJ466" s="132"/>
      <c r="GK466" s="132"/>
      <c r="GL466" s="132"/>
      <c r="GM466" s="132"/>
      <c r="GN466" s="132"/>
      <c r="GO466" s="132"/>
      <c r="GP466" s="132"/>
      <c r="GQ466" s="132"/>
      <c r="GR466" s="132"/>
      <c r="GS466" s="132"/>
      <c r="GT466" s="132"/>
      <c r="GU466" s="132"/>
      <c r="GV466" s="132"/>
      <c r="GW466" s="132"/>
      <c r="GX466" s="132"/>
      <c r="GY466" s="132"/>
      <c r="GZ466" s="132"/>
      <c r="HA466" s="132"/>
      <c r="HB466" s="132"/>
      <c r="HC466" s="132"/>
      <c r="HD466" s="132"/>
      <c r="HE466" s="132"/>
      <c r="HF466" s="132"/>
      <c r="HG466" s="132"/>
      <c r="HH466" s="132"/>
      <c r="HI466" s="132"/>
      <c r="HJ466" s="132"/>
      <c r="HK466" s="132"/>
      <c r="HL466" s="132"/>
    </row>
    <row r="467" spans="2:220" s="155" customFormat="1">
      <c r="B467" s="146"/>
      <c r="C467" s="146"/>
      <c r="D467" s="146"/>
      <c r="E467" s="146"/>
      <c r="F467" s="146"/>
      <c r="G467" s="146"/>
      <c r="H467" s="146"/>
      <c r="I467" s="147"/>
      <c r="J467" s="148"/>
      <c r="K467" s="148"/>
      <c r="L467" s="148"/>
      <c r="M467" s="148"/>
      <c r="N467" s="147"/>
      <c r="O467" s="149"/>
      <c r="P467" s="149"/>
      <c r="Q467" s="149"/>
      <c r="R467" s="149"/>
      <c r="S467" s="149"/>
      <c r="T467" s="149"/>
      <c r="U467" s="149"/>
      <c r="V467" s="149"/>
      <c r="W467" s="146"/>
      <c r="X467" s="149"/>
      <c r="Y467" s="149"/>
      <c r="Z467" s="149"/>
      <c r="AA467" s="149"/>
      <c r="AB467" s="147"/>
      <c r="AC467" s="150"/>
      <c r="AD467" s="151"/>
      <c r="AE467" s="150"/>
      <c r="AF467" s="150"/>
      <c r="AG467" s="151"/>
      <c r="AH467" s="150"/>
      <c r="AI467" s="150"/>
      <c r="AJ467" s="150"/>
      <c r="AK467" s="151"/>
      <c r="AL467" s="150"/>
      <c r="AM467" s="150"/>
      <c r="AN467" s="150"/>
      <c r="AO467" s="151"/>
      <c r="AP467" s="150"/>
      <c r="AQ467" s="150"/>
      <c r="AR467" s="150"/>
      <c r="AS467" s="151"/>
      <c r="AT467" s="150"/>
      <c r="AU467" s="150"/>
      <c r="AV467" s="150"/>
      <c r="AW467" s="150"/>
      <c r="AX467" s="150"/>
      <c r="AY467" s="150"/>
      <c r="AZ467" s="151"/>
      <c r="BA467" s="150"/>
      <c r="BB467" s="150"/>
      <c r="BC467" s="150"/>
      <c r="BD467" s="150"/>
      <c r="BE467" s="151"/>
      <c r="BF467" s="150"/>
      <c r="BG467" s="150"/>
      <c r="BH467" s="151"/>
      <c r="BI467" s="151"/>
      <c r="BJ467" s="150"/>
      <c r="BK467" s="150"/>
      <c r="BL467" s="148"/>
      <c r="BM467" s="150"/>
      <c r="BN467" s="151"/>
      <c r="BO467" s="150"/>
      <c r="BP467" s="150"/>
      <c r="BQ467" s="148"/>
      <c r="BR467" s="151"/>
      <c r="BS467" s="151"/>
      <c r="BT467" s="151"/>
      <c r="BU467" s="148"/>
      <c r="BV467" s="147"/>
      <c r="BW467" s="147"/>
      <c r="BX467" s="147"/>
      <c r="BY467" s="152"/>
      <c r="BZ467" s="156"/>
      <c r="CA467" s="147"/>
      <c r="CB467" s="153"/>
      <c r="CC467" s="132"/>
      <c r="CD467" s="147"/>
      <c r="CE467" s="147"/>
      <c r="CF467" s="154"/>
      <c r="CG467" s="132"/>
      <c r="CH467" s="132"/>
      <c r="CI467" s="132"/>
      <c r="CJ467" s="132"/>
      <c r="CK467" s="132"/>
      <c r="CL467" s="132"/>
      <c r="CM467" s="132"/>
      <c r="CN467" s="132"/>
      <c r="CO467" s="132"/>
      <c r="CP467" s="132"/>
      <c r="CQ467" s="132"/>
      <c r="CR467" s="132"/>
      <c r="CS467" s="132"/>
      <c r="CT467" s="132"/>
      <c r="CU467" s="132"/>
      <c r="CV467" s="132"/>
      <c r="CW467" s="132"/>
      <c r="CX467" s="132"/>
      <c r="CY467" s="132"/>
      <c r="CZ467" s="132"/>
      <c r="DA467" s="132"/>
      <c r="DB467" s="132"/>
      <c r="DC467" s="132"/>
      <c r="DD467" s="132"/>
      <c r="DE467" s="132"/>
      <c r="DF467" s="132"/>
      <c r="DG467" s="132"/>
      <c r="DH467" s="132"/>
      <c r="DI467" s="132"/>
      <c r="DJ467" s="132"/>
      <c r="DK467" s="132"/>
      <c r="DL467" s="132"/>
      <c r="DM467" s="132"/>
      <c r="DN467" s="132"/>
      <c r="DO467" s="132"/>
      <c r="DP467" s="132"/>
      <c r="DQ467" s="132"/>
      <c r="DR467" s="132"/>
      <c r="DS467" s="132"/>
      <c r="DT467" s="132"/>
      <c r="DU467" s="132"/>
      <c r="DV467" s="132"/>
      <c r="DW467" s="132"/>
      <c r="DX467" s="132"/>
      <c r="DY467" s="132"/>
      <c r="DZ467" s="132"/>
      <c r="EA467" s="132"/>
      <c r="EB467" s="132"/>
      <c r="EC467" s="132"/>
      <c r="ED467" s="132"/>
      <c r="EE467" s="132"/>
      <c r="EF467" s="132"/>
      <c r="EG467" s="132"/>
      <c r="EH467" s="132"/>
      <c r="EI467" s="132"/>
      <c r="EJ467" s="132"/>
      <c r="EK467" s="132"/>
      <c r="EL467" s="132"/>
      <c r="EM467" s="132"/>
      <c r="EN467" s="132"/>
      <c r="EO467" s="132"/>
      <c r="EP467" s="132"/>
      <c r="EQ467" s="132"/>
      <c r="ER467" s="132"/>
      <c r="ES467" s="132"/>
      <c r="ET467" s="132"/>
      <c r="EU467" s="132"/>
      <c r="EV467" s="132"/>
      <c r="EW467" s="132"/>
      <c r="EX467" s="132"/>
      <c r="EY467" s="132"/>
      <c r="EZ467" s="132"/>
      <c r="FA467" s="132"/>
      <c r="FB467" s="132"/>
      <c r="FC467" s="132"/>
      <c r="FD467" s="132"/>
      <c r="FE467" s="132"/>
      <c r="FF467" s="132"/>
      <c r="FG467" s="132"/>
      <c r="FH467" s="132"/>
      <c r="FI467" s="132"/>
      <c r="FJ467" s="132"/>
      <c r="FK467" s="132"/>
      <c r="FL467" s="132"/>
      <c r="FM467" s="132"/>
      <c r="FN467" s="132"/>
      <c r="FO467" s="132"/>
      <c r="FP467" s="132"/>
      <c r="FQ467" s="132"/>
      <c r="FR467" s="132"/>
      <c r="FS467" s="132"/>
      <c r="FT467" s="132"/>
      <c r="FU467" s="132"/>
      <c r="FV467" s="132"/>
      <c r="FW467" s="132"/>
      <c r="FX467" s="132"/>
      <c r="FY467" s="132"/>
      <c r="FZ467" s="132"/>
      <c r="GA467" s="132"/>
      <c r="GB467" s="132"/>
      <c r="GC467" s="132"/>
      <c r="GD467" s="132"/>
      <c r="GE467" s="132"/>
      <c r="GF467" s="132"/>
      <c r="GG467" s="132"/>
      <c r="GH467" s="132"/>
      <c r="GI467" s="132"/>
      <c r="GJ467" s="132"/>
      <c r="GK467" s="132"/>
      <c r="GL467" s="132"/>
      <c r="GM467" s="132"/>
      <c r="GN467" s="132"/>
      <c r="GO467" s="132"/>
      <c r="GP467" s="132"/>
      <c r="GQ467" s="132"/>
      <c r="GR467" s="132"/>
      <c r="GS467" s="132"/>
      <c r="GT467" s="132"/>
      <c r="GU467" s="132"/>
      <c r="GV467" s="132"/>
      <c r="GW467" s="132"/>
      <c r="GX467" s="132"/>
      <c r="GY467" s="132"/>
      <c r="GZ467" s="132"/>
      <c r="HA467" s="132"/>
      <c r="HB467" s="132"/>
      <c r="HC467" s="132"/>
      <c r="HD467" s="132"/>
      <c r="HE467" s="132"/>
      <c r="HF467" s="132"/>
      <c r="HG467" s="132"/>
      <c r="HH467" s="132"/>
      <c r="HI467" s="132"/>
      <c r="HJ467" s="132"/>
      <c r="HK467" s="132"/>
      <c r="HL467" s="132"/>
    </row>
    <row r="468" spans="2:220" s="155" customFormat="1">
      <c r="B468" s="146"/>
      <c r="C468" s="146"/>
      <c r="D468" s="146"/>
      <c r="E468" s="146"/>
      <c r="F468" s="146"/>
      <c r="G468" s="146"/>
      <c r="H468" s="146"/>
      <c r="I468" s="147"/>
      <c r="J468" s="148"/>
      <c r="K468" s="148"/>
      <c r="L468" s="148"/>
      <c r="M468" s="148"/>
      <c r="N468" s="147"/>
      <c r="O468" s="149"/>
      <c r="P468" s="149"/>
      <c r="Q468" s="149"/>
      <c r="R468" s="149"/>
      <c r="S468" s="149"/>
      <c r="T468" s="149"/>
      <c r="U468" s="149"/>
      <c r="V468" s="149"/>
      <c r="W468" s="146"/>
      <c r="X468" s="149"/>
      <c r="Y468" s="149"/>
      <c r="Z468" s="149"/>
      <c r="AA468" s="149"/>
      <c r="AB468" s="147"/>
      <c r="AC468" s="150"/>
      <c r="AD468" s="151"/>
      <c r="AE468" s="150"/>
      <c r="AF468" s="150"/>
      <c r="AG468" s="151"/>
      <c r="AH468" s="150"/>
      <c r="AI468" s="150"/>
      <c r="AJ468" s="150"/>
      <c r="AK468" s="151"/>
      <c r="AL468" s="150"/>
      <c r="AM468" s="150"/>
      <c r="AN468" s="150"/>
      <c r="AO468" s="151"/>
      <c r="AP468" s="150"/>
      <c r="AQ468" s="150"/>
      <c r="AR468" s="150"/>
      <c r="AS468" s="151"/>
      <c r="AT468" s="150"/>
      <c r="AU468" s="150"/>
      <c r="AV468" s="150"/>
      <c r="AW468" s="150"/>
      <c r="AX468" s="150"/>
      <c r="AY468" s="150"/>
      <c r="AZ468" s="151"/>
      <c r="BA468" s="150"/>
      <c r="BB468" s="150"/>
      <c r="BC468" s="150"/>
      <c r="BD468" s="150"/>
      <c r="BE468" s="151"/>
      <c r="BF468" s="150"/>
      <c r="BG468" s="150"/>
      <c r="BH468" s="151"/>
      <c r="BI468" s="151"/>
      <c r="BJ468" s="150"/>
      <c r="BK468" s="150"/>
      <c r="BL468" s="148"/>
      <c r="BM468" s="150"/>
      <c r="BN468" s="151"/>
      <c r="BO468" s="150"/>
      <c r="BP468" s="150"/>
      <c r="BQ468" s="148"/>
      <c r="BR468" s="151"/>
      <c r="BS468" s="151"/>
      <c r="BT468" s="151"/>
      <c r="BU468" s="148"/>
      <c r="BV468" s="147"/>
      <c r="BW468" s="147"/>
      <c r="BX468" s="147"/>
      <c r="BY468" s="152"/>
      <c r="BZ468" s="156"/>
      <c r="CA468" s="147"/>
      <c r="CB468" s="153"/>
      <c r="CC468" s="132"/>
      <c r="CD468" s="147"/>
      <c r="CE468" s="147"/>
      <c r="CF468" s="154"/>
      <c r="CG468" s="132"/>
      <c r="CH468" s="132"/>
      <c r="CI468" s="132"/>
      <c r="CJ468" s="132"/>
      <c r="CK468" s="132"/>
      <c r="CL468" s="132"/>
      <c r="CM468" s="132"/>
      <c r="CN468" s="132"/>
      <c r="CO468" s="132"/>
      <c r="CP468" s="132"/>
      <c r="CQ468" s="132"/>
      <c r="CR468" s="132"/>
      <c r="CS468" s="132"/>
      <c r="CT468" s="132"/>
      <c r="CU468" s="132"/>
      <c r="CV468" s="132"/>
      <c r="CW468" s="132"/>
      <c r="CX468" s="132"/>
      <c r="CY468" s="132"/>
      <c r="CZ468" s="132"/>
      <c r="DA468" s="132"/>
      <c r="DB468" s="132"/>
      <c r="DC468" s="132"/>
      <c r="DD468" s="132"/>
      <c r="DE468" s="132"/>
      <c r="DF468" s="132"/>
      <c r="DG468" s="132"/>
      <c r="DH468" s="132"/>
      <c r="DI468" s="132"/>
      <c r="DJ468" s="132"/>
      <c r="DK468" s="132"/>
      <c r="DL468" s="132"/>
      <c r="DM468" s="132"/>
      <c r="DN468" s="132"/>
      <c r="DO468" s="132"/>
      <c r="DP468" s="132"/>
      <c r="DQ468" s="132"/>
      <c r="DR468" s="132"/>
      <c r="DS468" s="132"/>
      <c r="DT468" s="132"/>
      <c r="DU468" s="132"/>
      <c r="DV468" s="132"/>
      <c r="DW468" s="132"/>
      <c r="DX468" s="132"/>
      <c r="DY468" s="132"/>
      <c r="DZ468" s="132"/>
      <c r="EA468" s="132"/>
      <c r="EB468" s="132"/>
      <c r="EC468" s="132"/>
      <c r="ED468" s="132"/>
      <c r="EE468" s="132"/>
      <c r="EF468" s="132"/>
      <c r="EG468" s="132"/>
      <c r="EH468" s="132"/>
      <c r="EI468" s="132"/>
      <c r="EJ468" s="132"/>
      <c r="EK468" s="132"/>
      <c r="EL468" s="132"/>
      <c r="EM468" s="132"/>
      <c r="EN468" s="132"/>
      <c r="EO468" s="132"/>
      <c r="EP468" s="132"/>
      <c r="EQ468" s="132"/>
      <c r="ER468" s="132"/>
      <c r="ES468" s="132"/>
      <c r="ET468" s="132"/>
      <c r="EU468" s="132"/>
      <c r="EV468" s="132"/>
      <c r="EW468" s="132"/>
      <c r="EX468" s="132"/>
      <c r="EY468" s="132"/>
      <c r="EZ468" s="132"/>
      <c r="FA468" s="132"/>
      <c r="FB468" s="132"/>
      <c r="FC468" s="132"/>
      <c r="FD468" s="132"/>
      <c r="FE468" s="132"/>
      <c r="FF468" s="132"/>
      <c r="FG468" s="132"/>
      <c r="FH468" s="132"/>
      <c r="FI468" s="132"/>
      <c r="FJ468" s="132"/>
      <c r="FK468" s="132"/>
      <c r="FL468" s="132"/>
      <c r="FM468" s="132"/>
      <c r="FN468" s="132"/>
      <c r="FO468" s="132"/>
      <c r="FP468" s="132"/>
      <c r="FQ468" s="132"/>
      <c r="FR468" s="132"/>
      <c r="FS468" s="132"/>
      <c r="FT468" s="132"/>
      <c r="FU468" s="132"/>
      <c r="FV468" s="132"/>
      <c r="FW468" s="132"/>
      <c r="FX468" s="132"/>
      <c r="FY468" s="132"/>
      <c r="FZ468" s="132"/>
      <c r="GA468" s="132"/>
      <c r="GB468" s="132"/>
      <c r="GC468" s="132"/>
      <c r="GD468" s="132"/>
      <c r="GE468" s="132"/>
      <c r="GF468" s="132"/>
      <c r="GG468" s="132"/>
      <c r="GH468" s="132"/>
      <c r="GI468" s="132"/>
      <c r="GJ468" s="132"/>
      <c r="GK468" s="132"/>
      <c r="GL468" s="132"/>
      <c r="GM468" s="132"/>
      <c r="GN468" s="132"/>
      <c r="GO468" s="132"/>
      <c r="GP468" s="132"/>
      <c r="GQ468" s="132"/>
      <c r="GR468" s="132"/>
      <c r="GS468" s="132"/>
      <c r="GT468" s="132"/>
      <c r="GU468" s="132"/>
      <c r="GV468" s="132"/>
      <c r="GW468" s="132"/>
      <c r="GX468" s="132"/>
      <c r="GY468" s="132"/>
      <c r="GZ468" s="132"/>
      <c r="HA468" s="132"/>
      <c r="HB468" s="132"/>
      <c r="HC468" s="132"/>
      <c r="HD468" s="132"/>
      <c r="HE468" s="132"/>
      <c r="HF468" s="132"/>
      <c r="HG468" s="132"/>
      <c r="HH468" s="132"/>
      <c r="HI468" s="132"/>
      <c r="HJ468" s="132"/>
      <c r="HK468" s="132"/>
      <c r="HL468" s="132"/>
    </row>
    <row r="469" spans="2:220" s="155" customFormat="1">
      <c r="B469" s="146"/>
      <c r="C469" s="146"/>
      <c r="D469" s="146"/>
      <c r="E469" s="146"/>
      <c r="F469" s="146"/>
      <c r="G469" s="146"/>
      <c r="H469" s="146"/>
      <c r="I469" s="147"/>
      <c r="J469" s="148"/>
      <c r="K469" s="148"/>
      <c r="L469" s="148"/>
      <c r="M469" s="148"/>
      <c r="N469" s="147"/>
      <c r="O469" s="149"/>
      <c r="P469" s="149"/>
      <c r="Q469" s="149"/>
      <c r="R469" s="149"/>
      <c r="S469" s="149"/>
      <c r="T469" s="149"/>
      <c r="U469" s="149"/>
      <c r="V469" s="149"/>
      <c r="W469" s="146"/>
      <c r="X469" s="149"/>
      <c r="Y469" s="149"/>
      <c r="Z469" s="149"/>
      <c r="AA469" s="149"/>
      <c r="AB469" s="147"/>
      <c r="AC469" s="150"/>
      <c r="AD469" s="151"/>
      <c r="AE469" s="150"/>
      <c r="AF469" s="150"/>
      <c r="AG469" s="151"/>
      <c r="AH469" s="150"/>
      <c r="AI469" s="150"/>
      <c r="AJ469" s="150"/>
      <c r="AK469" s="151"/>
      <c r="AL469" s="150"/>
      <c r="AM469" s="150"/>
      <c r="AN469" s="150"/>
      <c r="AO469" s="151"/>
      <c r="AP469" s="150"/>
      <c r="AQ469" s="150"/>
      <c r="AR469" s="150"/>
      <c r="AS469" s="151"/>
      <c r="AT469" s="150"/>
      <c r="AU469" s="150"/>
      <c r="AV469" s="150"/>
      <c r="AW469" s="150"/>
      <c r="AX469" s="150"/>
      <c r="AY469" s="150"/>
      <c r="AZ469" s="151"/>
      <c r="BA469" s="150"/>
      <c r="BB469" s="150"/>
      <c r="BC469" s="150"/>
      <c r="BD469" s="150"/>
      <c r="BE469" s="151"/>
      <c r="BF469" s="150"/>
      <c r="BG469" s="150"/>
      <c r="BH469" s="151"/>
      <c r="BI469" s="151"/>
      <c r="BJ469" s="150"/>
      <c r="BK469" s="150"/>
      <c r="BL469" s="148"/>
      <c r="BM469" s="150"/>
      <c r="BN469" s="151"/>
      <c r="BO469" s="150"/>
      <c r="BP469" s="150"/>
      <c r="BQ469" s="148"/>
      <c r="BR469" s="151"/>
      <c r="BS469" s="151"/>
      <c r="BT469" s="151"/>
      <c r="BU469" s="148"/>
      <c r="BV469" s="147"/>
      <c r="BW469" s="147"/>
      <c r="BX469" s="147"/>
      <c r="BY469" s="152"/>
      <c r="BZ469" s="156"/>
      <c r="CA469" s="147"/>
      <c r="CB469" s="153"/>
      <c r="CC469" s="132"/>
      <c r="CD469" s="147"/>
      <c r="CE469" s="147"/>
      <c r="CF469" s="154"/>
      <c r="CG469" s="132"/>
      <c r="CH469" s="132"/>
      <c r="CI469" s="132"/>
      <c r="CJ469" s="132"/>
      <c r="CK469" s="132"/>
      <c r="CL469" s="132"/>
      <c r="CM469" s="132"/>
      <c r="CN469" s="132"/>
      <c r="CO469" s="132"/>
      <c r="CP469" s="132"/>
      <c r="CQ469" s="132"/>
      <c r="CR469" s="132"/>
      <c r="CS469" s="132"/>
      <c r="CT469" s="132"/>
      <c r="CU469" s="132"/>
      <c r="CV469" s="132"/>
      <c r="CW469" s="132"/>
      <c r="CX469" s="132"/>
      <c r="CY469" s="132"/>
      <c r="CZ469" s="132"/>
      <c r="DA469" s="132"/>
      <c r="DB469" s="132"/>
      <c r="DC469" s="132"/>
      <c r="DD469" s="132"/>
      <c r="DE469" s="132"/>
      <c r="DF469" s="132"/>
      <c r="DG469" s="132"/>
      <c r="DH469" s="132"/>
      <c r="DI469" s="132"/>
      <c r="DJ469" s="132"/>
      <c r="DK469" s="132"/>
      <c r="DL469" s="132"/>
      <c r="DM469" s="132"/>
      <c r="DN469" s="132"/>
      <c r="DO469" s="132"/>
      <c r="DP469" s="132"/>
      <c r="DQ469" s="132"/>
      <c r="DR469" s="132"/>
      <c r="DS469" s="132"/>
      <c r="DT469" s="132"/>
      <c r="DU469" s="132"/>
      <c r="DV469" s="132"/>
      <c r="DW469" s="132"/>
      <c r="DX469" s="132"/>
      <c r="DY469" s="132"/>
      <c r="DZ469" s="132"/>
      <c r="EA469" s="132"/>
      <c r="EB469" s="132"/>
      <c r="EC469" s="132"/>
      <c r="ED469" s="132"/>
      <c r="EE469" s="132"/>
      <c r="EF469" s="132"/>
      <c r="EG469" s="132"/>
      <c r="EH469" s="132"/>
      <c r="EI469" s="132"/>
      <c r="EJ469" s="132"/>
      <c r="EK469" s="132"/>
      <c r="EL469" s="132"/>
      <c r="EM469" s="132"/>
      <c r="EN469" s="132"/>
      <c r="EO469" s="132"/>
      <c r="EP469" s="132"/>
      <c r="EQ469" s="132"/>
      <c r="ER469" s="132"/>
      <c r="ES469" s="132"/>
      <c r="ET469" s="132"/>
      <c r="EU469" s="132"/>
      <c r="EV469" s="132"/>
      <c r="EW469" s="132"/>
      <c r="EX469" s="132"/>
      <c r="EY469" s="132"/>
      <c r="EZ469" s="132"/>
      <c r="FA469" s="132"/>
      <c r="FB469" s="132"/>
      <c r="FC469" s="132"/>
      <c r="FD469" s="132"/>
      <c r="FE469" s="132"/>
      <c r="FF469" s="132"/>
      <c r="FG469" s="132"/>
      <c r="FH469" s="132"/>
      <c r="FI469" s="132"/>
      <c r="FJ469" s="132"/>
      <c r="FK469" s="132"/>
      <c r="FL469" s="132"/>
      <c r="FM469" s="132"/>
      <c r="FN469" s="132"/>
      <c r="FO469" s="132"/>
      <c r="FP469" s="132"/>
      <c r="FQ469" s="132"/>
      <c r="FR469" s="132"/>
      <c r="FS469" s="132"/>
      <c r="FT469" s="132"/>
      <c r="FU469" s="132"/>
      <c r="FV469" s="132"/>
      <c r="FW469" s="132"/>
      <c r="FX469" s="132"/>
      <c r="FY469" s="132"/>
      <c r="FZ469" s="132"/>
      <c r="GA469" s="132"/>
      <c r="GB469" s="132"/>
      <c r="GC469" s="132"/>
      <c r="GD469" s="132"/>
      <c r="GE469" s="132"/>
      <c r="GF469" s="132"/>
      <c r="GG469" s="132"/>
      <c r="GH469" s="132"/>
      <c r="GI469" s="132"/>
      <c r="GJ469" s="132"/>
      <c r="GK469" s="132"/>
      <c r="GL469" s="132"/>
      <c r="GM469" s="132"/>
      <c r="GN469" s="132"/>
      <c r="GO469" s="132"/>
      <c r="GP469" s="132"/>
      <c r="GQ469" s="132"/>
      <c r="GR469" s="132"/>
      <c r="GS469" s="132"/>
      <c r="GT469" s="132"/>
      <c r="GU469" s="132"/>
      <c r="GV469" s="132"/>
      <c r="GW469" s="132"/>
      <c r="GX469" s="132"/>
      <c r="GY469" s="132"/>
      <c r="GZ469" s="132"/>
      <c r="HA469" s="132"/>
      <c r="HB469" s="132"/>
      <c r="HC469" s="132"/>
      <c r="HD469" s="132"/>
      <c r="HE469" s="132"/>
      <c r="HF469" s="132"/>
      <c r="HG469" s="132"/>
      <c r="HH469" s="132"/>
      <c r="HI469" s="132"/>
      <c r="HJ469" s="132"/>
      <c r="HK469" s="132"/>
      <c r="HL469" s="132"/>
    </row>
    <row r="470" spans="2:220" s="155" customFormat="1">
      <c r="B470" s="146"/>
      <c r="C470" s="146"/>
      <c r="D470" s="146"/>
      <c r="E470" s="146"/>
      <c r="F470" s="146"/>
      <c r="G470" s="146"/>
      <c r="H470" s="146"/>
      <c r="I470" s="147"/>
      <c r="J470" s="148"/>
      <c r="K470" s="148"/>
      <c r="L470" s="148"/>
      <c r="M470" s="148"/>
      <c r="N470" s="147"/>
      <c r="O470" s="149"/>
      <c r="P470" s="149"/>
      <c r="Q470" s="149"/>
      <c r="R470" s="149"/>
      <c r="S470" s="149"/>
      <c r="T470" s="149"/>
      <c r="U470" s="149"/>
      <c r="V470" s="149"/>
      <c r="W470" s="146"/>
      <c r="X470" s="149"/>
      <c r="Y470" s="149"/>
      <c r="Z470" s="149"/>
      <c r="AA470" s="149"/>
      <c r="AB470" s="147"/>
      <c r="AC470" s="150"/>
      <c r="AD470" s="151"/>
      <c r="AE470" s="150"/>
      <c r="AF470" s="150"/>
      <c r="AG470" s="151"/>
      <c r="AH470" s="150"/>
      <c r="AI470" s="150"/>
      <c r="AJ470" s="150"/>
      <c r="AK470" s="151"/>
      <c r="AL470" s="150"/>
      <c r="AM470" s="150"/>
      <c r="AN470" s="150"/>
      <c r="AO470" s="151"/>
      <c r="AP470" s="150"/>
      <c r="AQ470" s="150"/>
      <c r="AR470" s="150"/>
      <c r="AS470" s="151"/>
      <c r="AT470" s="150"/>
      <c r="AU470" s="150"/>
      <c r="AV470" s="150"/>
      <c r="AW470" s="150"/>
      <c r="AX470" s="150"/>
      <c r="AY470" s="150"/>
      <c r="AZ470" s="151"/>
      <c r="BA470" s="150"/>
      <c r="BB470" s="150"/>
      <c r="BC470" s="150"/>
      <c r="BD470" s="150"/>
      <c r="BE470" s="151"/>
      <c r="BF470" s="150"/>
      <c r="BG470" s="150"/>
      <c r="BH470" s="151"/>
      <c r="BI470" s="151"/>
      <c r="BJ470" s="150"/>
      <c r="BK470" s="150"/>
      <c r="BL470" s="148"/>
      <c r="BM470" s="150"/>
      <c r="BN470" s="151"/>
      <c r="BO470" s="150"/>
      <c r="BP470" s="150"/>
      <c r="BQ470" s="148"/>
      <c r="BR470" s="151"/>
      <c r="BS470" s="151"/>
      <c r="BT470" s="151"/>
      <c r="BU470" s="148"/>
      <c r="BV470" s="147"/>
      <c r="BW470" s="147"/>
      <c r="BX470" s="147"/>
      <c r="BY470" s="152"/>
      <c r="BZ470" s="156"/>
      <c r="CA470" s="147"/>
      <c r="CB470" s="153"/>
      <c r="CC470" s="132"/>
      <c r="CD470" s="147"/>
      <c r="CE470" s="147"/>
      <c r="CF470" s="154"/>
      <c r="CG470" s="132"/>
      <c r="CH470" s="132"/>
      <c r="CI470" s="132"/>
      <c r="CJ470" s="132"/>
      <c r="CK470" s="132"/>
      <c r="CL470" s="132"/>
      <c r="CM470" s="132"/>
      <c r="CN470" s="132"/>
      <c r="CO470" s="132"/>
      <c r="CP470" s="132"/>
      <c r="CQ470" s="132"/>
      <c r="CR470" s="132"/>
      <c r="CS470" s="132"/>
      <c r="CT470" s="132"/>
      <c r="CU470" s="132"/>
      <c r="CV470" s="132"/>
      <c r="CW470" s="132"/>
      <c r="CX470" s="132"/>
      <c r="CY470" s="132"/>
      <c r="CZ470" s="132"/>
      <c r="DA470" s="132"/>
      <c r="DB470" s="132"/>
      <c r="DC470" s="132"/>
      <c r="DD470" s="132"/>
      <c r="DE470" s="132"/>
      <c r="DF470" s="132"/>
      <c r="DG470" s="132"/>
      <c r="DH470" s="132"/>
      <c r="DI470" s="132"/>
      <c r="DJ470" s="132"/>
      <c r="DK470" s="132"/>
      <c r="DL470" s="132"/>
      <c r="DM470" s="132"/>
      <c r="DN470" s="132"/>
      <c r="DO470" s="132"/>
      <c r="DP470" s="132"/>
      <c r="DQ470" s="132"/>
      <c r="DR470" s="132"/>
      <c r="DS470" s="132"/>
      <c r="DT470" s="132"/>
      <c r="DU470" s="132"/>
      <c r="DV470" s="132"/>
      <c r="DW470" s="132"/>
      <c r="DX470" s="132"/>
      <c r="DY470" s="132"/>
      <c r="DZ470" s="132"/>
      <c r="EA470" s="132"/>
      <c r="EB470" s="132"/>
      <c r="EC470" s="132"/>
      <c r="ED470" s="132"/>
      <c r="EE470" s="132"/>
      <c r="EF470" s="132"/>
      <c r="EG470" s="132"/>
      <c r="EH470" s="132"/>
      <c r="EI470" s="132"/>
      <c r="EJ470" s="132"/>
      <c r="EK470" s="132"/>
      <c r="EL470" s="132"/>
      <c r="EM470" s="132"/>
      <c r="EN470" s="132"/>
      <c r="EO470" s="132"/>
      <c r="EP470" s="132"/>
      <c r="EQ470" s="132"/>
      <c r="ER470" s="132"/>
      <c r="ES470" s="132"/>
      <c r="ET470" s="132"/>
      <c r="EU470" s="132"/>
      <c r="EV470" s="132"/>
      <c r="EW470" s="132"/>
      <c r="EX470" s="132"/>
      <c r="EY470" s="132"/>
      <c r="EZ470" s="132"/>
      <c r="FA470" s="132"/>
      <c r="FB470" s="132"/>
      <c r="FC470" s="132"/>
      <c r="FD470" s="132"/>
      <c r="FE470" s="132"/>
      <c r="FF470" s="132"/>
      <c r="FG470" s="132"/>
      <c r="FH470" s="132"/>
      <c r="FI470" s="132"/>
      <c r="FJ470" s="132"/>
      <c r="FK470" s="132"/>
      <c r="FL470" s="132"/>
      <c r="FM470" s="132"/>
      <c r="FN470" s="132"/>
      <c r="FO470" s="132"/>
      <c r="FP470" s="132"/>
      <c r="FQ470" s="132"/>
      <c r="FR470" s="132"/>
      <c r="FS470" s="132"/>
      <c r="FT470" s="132"/>
      <c r="FU470" s="132"/>
      <c r="FV470" s="132"/>
      <c r="FW470" s="132"/>
      <c r="FX470" s="132"/>
      <c r="FY470" s="132"/>
      <c r="FZ470" s="132"/>
      <c r="GA470" s="132"/>
      <c r="GB470" s="132"/>
      <c r="GC470" s="132"/>
      <c r="GD470" s="132"/>
      <c r="GE470" s="132"/>
      <c r="GF470" s="132"/>
      <c r="GG470" s="132"/>
      <c r="GH470" s="132"/>
      <c r="GI470" s="132"/>
      <c r="GJ470" s="132"/>
      <c r="GK470" s="132"/>
      <c r="GL470" s="132"/>
      <c r="GM470" s="132"/>
      <c r="GN470" s="132"/>
      <c r="GO470" s="132"/>
      <c r="GP470" s="132"/>
      <c r="GQ470" s="132"/>
      <c r="GR470" s="132"/>
      <c r="GS470" s="132"/>
      <c r="GT470" s="132"/>
      <c r="GU470" s="132"/>
      <c r="GV470" s="132"/>
      <c r="GW470" s="132"/>
      <c r="GX470" s="132"/>
      <c r="GY470" s="132"/>
      <c r="GZ470" s="132"/>
      <c r="HA470" s="132"/>
      <c r="HB470" s="132"/>
      <c r="HC470" s="132"/>
      <c r="HD470" s="132"/>
      <c r="HE470" s="132"/>
      <c r="HF470" s="132"/>
      <c r="HG470" s="132"/>
      <c r="HH470" s="132"/>
      <c r="HI470" s="132"/>
      <c r="HJ470" s="132"/>
      <c r="HK470" s="132"/>
      <c r="HL470" s="132"/>
    </row>
    <row r="471" spans="2:220">
      <c r="J471" s="148"/>
      <c r="K471" s="148"/>
      <c r="L471" s="148"/>
      <c r="M471" s="148"/>
      <c r="O471" s="149"/>
      <c r="P471" s="149"/>
      <c r="Q471" s="149"/>
      <c r="R471" s="149"/>
      <c r="S471" s="149"/>
      <c r="T471" s="149"/>
      <c r="U471" s="149"/>
      <c r="V471" s="149"/>
      <c r="X471" s="149"/>
      <c r="Y471" s="149"/>
      <c r="Z471" s="149"/>
      <c r="AA471" s="149"/>
      <c r="AC471" s="150"/>
      <c r="AE471" s="150"/>
      <c r="AF471" s="150"/>
      <c r="AH471" s="150"/>
      <c r="AI471" s="150"/>
      <c r="AJ471" s="150"/>
      <c r="AL471" s="150"/>
      <c r="AM471" s="150"/>
      <c r="AN471" s="150"/>
      <c r="AP471" s="150"/>
      <c r="AQ471" s="150"/>
      <c r="AR471" s="150"/>
      <c r="AT471" s="150"/>
      <c r="AU471" s="150"/>
      <c r="AV471" s="150"/>
      <c r="AW471" s="150"/>
      <c r="AX471" s="150"/>
      <c r="AY471" s="150"/>
      <c r="BA471" s="150"/>
      <c r="BB471" s="150"/>
      <c r="BC471" s="150"/>
      <c r="BD471" s="150"/>
      <c r="BF471" s="150"/>
      <c r="BG471" s="150"/>
      <c r="BJ471" s="150"/>
      <c r="BK471" s="150"/>
      <c r="BL471" s="148"/>
      <c r="BM471" s="150"/>
      <c r="BO471" s="150"/>
      <c r="BP471" s="150"/>
      <c r="BQ471" s="148"/>
      <c r="BU471" s="148"/>
      <c r="BY471" s="152"/>
      <c r="BZ471" s="156"/>
      <c r="CC471" s="132"/>
      <c r="CF471" s="154"/>
    </row>
    <row r="472" spans="2:220">
      <c r="J472" s="148"/>
      <c r="K472" s="148"/>
      <c r="L472" s="148"/>
      <c r="M472" s="148"/>
      <c r="O472" s="149"/>
      <c r="P472" s="149"/>
      <c r="Q472" s="149"/>
      <c r="R472" s="149"/>
      <c r="S472" s="149"/>
      <c r="T472" s="149"/>
      <c r="U472" s="149"/>
      <c r="V472" s="149"/>
      <c r="X472" s="149"/>
      <c r="Y472" s="149"/>
      <c r="Z472" s="149"/>
      <c r="AA472" s="149"/>
      <c r="AC472" s="150"/>
      <c r="AE472" s="150"/>
      <c r="AF472" s="150"/>
      <c r="AH472" s="150"/>
      <c r="AI472" s="150"/>
      <c r="AJ472" s="150"/>
      <c r="AL472" s="150"/>
      <c r="AM472" s="150"/>
      <c r="AN472" s="150"/>
      <c r="AP472" s="150"/>
      <c r="AQ472" s="150"/>
      <c r="AR472" s="150"/>
      <c r="AT472" s="150"/>
      <c r="AU472" s="150"/>
      <c r="AV472" s="150"/>
      <c r="AW472" s="150"/>
      <c r="AX472" s="150"/>
      <c r="AY472" s="150"/>
      <c r="BA472" s="150"/>
      <c r="BB472" s="150"/>
      <c r="BC472" s="150"/>
      <c r="BD472" s="150"/>
      <c r="BF472" s="150"/>
      <c r="BG472" s="150"/>
      <c r="BJ472" s="150"/>
      <c r="BK472" s="150"/>
      <c r="BL472" s="148"/>
      <c r="BM472" s="150"/>
      <c r="BO472" s="150"/>
      <c r="BP472" s="150"/>
      <c r="BQ472" s="148"/>
      <c r="BU472" s="148"/>
      <c r="BY472" s="152"/>
      <c r="BZ472" s="156"/>
      <c r="CC472" s="132"/>
      <c r="CF472" s="154"/>
    </row>
    <row r="473" spans="2:220">
      <c r="J473" s="148"/>
      <c r="K473" s="148"/>
      <c r="L473" s="148"/>
      <c r="M473" s="148"/>
      <c r="O473" s="149"/>
      <c r="P473" s="149"/>
      <c r="Q473" s="149"/>
      <c r="R473" s="149"/>
      <c r="S473" s="149"/>
      <c r="T473" s="149"/>
      <c r="U473" s="149"/>
      <c r="V473" s="149"/>
      <c r="X473" s="149"/>
      <c r="Y473" s="149"/>
      <c r="Z473" s="149"/>
      <c r="AA473" s="149"/>
      <c r="AC473" s="150"/>
      <c r="AE473" s="150"/>
      <c r="AF473" s="150"/>
      <c r="AH473" s="150"/>
      <c r="AI473" s="150"/>
      <c r="AJ473" s="150"/>
      <c r="AL473" s="150"/>
      <c r="AM473" s="150"/>
      <c r="AN473" s="150"/>
      <c r="AP473" s="150"/>
      <c r="AQ473" s="150"/>
      <c r="AR473" s="150"/>
      <c r="AT473" s="150"/>
      <c r="AU473" s="150"/>
      <c r="AV473" s="150"/>
      <c r="AW473" s="150"/>
      <c r="AX473" s="150"/>
      <c r="AY473" s="150"/>
      <c r="BA473" s="150"/>
      <c r="BB473" s="150"/>
      <c r="BC473" s="150"/>
      <c r="BD473" s="150"/>
      <c r="BF473" s="150"/>
      <c r="BG473" s="150"/>
      <c r="BJ473" s="150"/>
      <c r="BK473" s="150"/>
      <c r="BL473" s="148"/>
      <c r="BM473" s="150"/>
      <c r="BO473" s="150"/>
      <c r="BP473" s="150"/>
      <c r="BQ473" s="148"/>
      <c r="BU473" s="148"/>
      <c r="BY473" s="152"/>
      <c r="BZ473" s="156"/>
      <c r="CC473" s="132"/>
      <c r="CF473" s="154"/>
    </row>
    <row r="474" spans="2:220">
      <c r="J474" s="148"/>
      <c r="K474" s="148"/>
      <c r="L474" s="148"/>
      <c r="M474" s="148"/>
      <c r="O474" s="149"/>
      <c r="P474" s="149"/>
      <c r="Q474" s="149"/>
      <c r="R474" s="149"/>
      <c r="S474" s="149"/>
      <c r="T474" s="149"/>
      <c r="U474" s="149"/>
      <c r="V474" s="149"/>
      <c r="X474" s="149"/>
      <c r="Y474" s="149"/>
      <c r="Z474" s="149"/>
      <c r="AA474" s="149"/>
      <c r="AC474" s="150"/>
      <c r="AE474" s="150"/>
      <c r="AF474" s="150"/>
      <c r="AH474" s="150"/>
      <c r="AI474" s="150"/>
      <c r="AJ474" s="150"/>
      <c r="AL474" s="150"/>
      <c r="AM474" s="150"/>
      <c r="AN474" s="150"/>
      <c r="AP474" s="150"/>
      <c r="AQ474" s="150"/>
      <c r="AR474" s="150"/>
      <c r="AT474" s="150"/>
      <c r="AU474" s="150"/>
      <c r="AV474" s="150"/>
      <c r="AW474" s="150"/>
      <c r="AX474" s="150"/>
      <c r="AY474" s="150"/>
      <c r="BA474" s="150"/>
      <c r="BB474" s="150"/>
      <c r="BC474" s="150"/>
      <c r="BD474" s="150"/>
      <c r="BF474" s="150"/>
      <c r="BG474" s="150"/>
      <c r="BJ474" s="150"/>
      <c r="BK474" s="150"/>
      <c r="BL474" s="148"/>
      <c r="BM474" s="150"/>
      <c r="BO474" s="150"/>
      <c r="BP474" s="150"/>
      <c r="BQ474" s="148"/>
      <c r="BU474" s="148"/>
      <c r="BY474" s="152"/>
      <c r="BZ474" s="156"/>
      <c r="CC474" s="132"/>
      <c r="CF474" s="154"/>
    </row>
    <row r="475" spans="2:220">
      <c r="J475" s="148"/>
      <c r="K475" s="148"/>
      <c r="L475" s="148"/>
      <c r="M475" s="148"/>
      <c r="O475" s="149"/>
      <c r="P475" s="149"/>
      <c r="Q475" s="149"/>
      <c r="R475" s="149"/>
      <c r="S475" s="149"/>
      <c r="T475" s="149"/>
      <c r="U475" s="149"/>
      <c r="V475" s="149"/>
      <c r="X475" s="149"/>
      <c r="Y475" s="149"/>
      <c r="Z475" s="149"/>
      <c r="AA475" s="149"/>
      <c r="AC475" s="150"/>
      <c r="AE475" s="150"/>
      <c r="AF475" s="150"/>
      <c r="AH475" s="150"/>
      <c r="AI475" s="150"/>
      <c r="AJ475" s="150"/>
      <c r="AL475" s="150"/>
      <c r="AM475" s="150"/>
      <c r="AN475" s="150"/>
      <c r="AP475" s="150"/>
      <c r="AQ475" s="150"/>
      <c r="AR475" s="150"/>
      <c r="AT475" s="150"/>
      <c r="AU475" s="150"/>
      <c r="AV475" s="150"/>
      <c r="AW475" s="150"/>
      <c r="AX475" s="150"/>
      <c r="AY475" s="150"/>
      <c r="BA475" s="150"/>
      <c r="BB475" s="150"/>
      <c r="BC475" s="150"/>
      <c r="BD475" s="150"/>
      <c r="BF475" s="150"/>
      <c r="BG475" s="150"/>
      <c r="BJ475" s="150"/>
      <c r="BK475" s="150"/>
      <c r="BL475" s="148"/>
      <c r="BM475" s="150"/>
      <c r="BO475" s="150"/>
      <c r="BP475" s="150"/>
      <c r="BQ475" s="148"/>
      <c r="BU475" s="148"/>
      <c r="BY475" s="152"/>
      <c r="BZ475" s="156"/>
      <c r="CC475" s="132"/>
      <c r="CF475" s="154"/>
    </row>
    <row r="476" spans="2:220">
      <c r="J476" s="148"/>
      <c r="K476" s="148"/>
      <c r="L476" s="148"/>
      <c r="M476" s="148"/>
      <c r="O476" s="149"/>
      <c r="P476" s="149"/>
      <c r="Q476" s="149"/>
      <c r="R476" s="149"/>
      <c r="S476" s="149"/>
      <c r="T476" s="149"/>
      <c r="U476" s="149"/>
      <c r="V476" s="149"/>
      <c r="X476" s="149"/>
      <c r="Y476" s="149"/>
      <c r="Z476" s="149"/>
      <c r="AA476" s="149"/>
      <c r="AC476" s="150"/>
      <c r="AE476" s="150"/>
      <c r="AF476" s="150"/>
      <c r="AH476" s="150"/>
      <c r="AI476" s="150"/>
      <c r="AJ476" s="150"/>
      <c r="AL476" s="150"/>
      <c r="AM476" s="150"/>
      <c r="AN476" s="150"/>
      <c r="AP476" s="150"/>
      <c r="AQ476" s="150"/>
      <c r="AR476" s="150"/>
      <c r="AT476" s="150"/>
      <c r="AU476" s="150"/>
      <c r="AV476" s="150"/>
      <c r="AW476" s="150"/>
      <c r="AX476" s="150"/>
      <c r="AY476" s="150"/>
      <c r="BA476" s="150"/>
      <c r="BB476" s="150"/>
      <c r="BC476" s="150"/>
      <c r="BD476" s="150"/>
      <c r="BF476" s="150"/>
      <c r="BG476" s="150"/>
      <c r="BJ476" s="150"/>
      <c r="BK476" s="150"/>
      <c r="BL476" s="148"/>
      <c r="BM476" s="150"/>
      <c r="BO476" s="150"/>
      <c r="BP476" s="150"/>
      <c r="BQ476" s="148"/>
      <c r="BU476" s="148"/>
      <c r="BY476" s="152"/>
      <c r="BZ476" s="156"/>
      <c r="CC476" s="132"/>
      <c r="CF476" s="154"/>
    </row>
    <row r="477" spans="2:220">
      <c r="J477" s="148"/>
      <c r="K477" s="148"/>
      <c r="L477" s="148"/>
      <c r="M477" s="148"/>
      <c r="O477" s="149"/>
      <c r="P477" s="149"/>
      <c r="Q477" s="149"/>
      <c r="R477" s="149"/>
      <c r="S477" s="149"/>
      <c r="T477" s="149"/>
      <c r="U477" s="149"/>
      <c r="V477" s="149"/>
      <c r="X477" s="149"/>
      <c r="Y477" s="149"/>
      <c r="Z477" s="149"/>
      <c r="AA477" s="149"/>
      <c r="AC477" s="150"/>
      <c r="AE477" s="150"/>
      <c r="AF477" s="150"/>
      <c r="AH477" s="150"/>
      <c r="AI477" s="150"/>
      <c r="AJ477" s="150"/>
      <c r="AL477" s="150"/>
      <c r="AM477" s="150"/>
      <c r="AN477" s="150"/>
      <c r="AP477" s="150"/>
      <c r="AQ477" s="150"/>
      <c r="AR477" s="150"/>
      <c r="AT477" s="150"/>
      <c r="AU477" s="150"/>
      <c r="AV477" s="150"/>
      <c r="AW477" s="150"/>
      <c r="AX477" s="150"/>
      <c r="AY477" s="150"/>
      <c r="BA477" s="150"/>
      <c r="BB477" s="150"/>
      <c r="BC477" s="150"/>
      <c r="BD477" s="150"/>
      <c r="BF477" s="150"/>
      <c r="BG477" s="150"/>
      <c r="BJ477" s="150"/>
      <c r="BK477" s="150"/>
      <c r="BL477" s="148"/>
      <c r="BM477" s="150"/>
      <c r="BO477" s="150"/>
      <c r="BP477" s="150"/>
      <c r="BQ477" s="148"/>
      <c r="BU477" s="148"/>
      <c r="BY477" s="152"/>
      <c r="BZ477" s="156"/>
      <c r="CC477" s="132"/>
      <c r="CF477" s="154"/>
    </row>
    <row r="478" spans="2:220">
      <c r="J478" s="148"/>
      <c r="K478" s="148"/>
      <c r="L478" s="148"/>
      <c r="M478" s="148"/>
      <c r="O478" s="149"/>
      <c r="P478" s="149"/>
      <c r="Q478" s="149"/>
      <c r="R478" s="149"/>
      <c r="S478" s="149"/>
      <c r="T478" s="149"/>
      <c r="U478" s="149"/>
      <c r="V478" s="149"/>
      <c r="X478" s="149"/>
      <c r="Y478" s="149"/>
      <c r="Z478" s="149"/>
      <c r="AA478" s="149"/>
      <c r="AC478" s="150"/>
      <c r="AE478" s="150"/>
      <c r="AF478" s="150"/>
      <c r="AH478" s="150"/>
      <c r="AI478" s="150"/>
      <c r="AJ478" s="150"/>
      <c r="AL478" s="150"/>
      <c r="AM478" s="150"/>
      <c r="AN478" s="150"/>
      <c r="AP478" s="150"/>
      <c r="AQ478" s="150"/>
      <c r="AR478" s="150"/>
      <c r="AT478" s="150"/>
      <c r="AU478" s="150"/>
      <c r="AV478" s="150"/>
      <c r="AW478" s="150"/>
      <c r="AX478" s="150"/>
      <c r="AY478" s="150"/>
      <c r="BA478" s="150"/>
      <c r="BB478" s="150"/>
      <c r="BC478" s="150"/>
      <c r="BD478" s="150"/>
      <c r="BF478" s="150"/>
      <c r="BG478" s="150"/>
      <c r="BJ478" s="150"/>
      <c r="BK478" s="150"/>
      <c r="BL478" s="148"/>
      <c r="BM478" s="150"/>
      <c r="BO478" s="150"/>
      <c r="BP478" s="150"/>
      <c r="BQ478" s="148"/>
      <c r="BU478" s="148"/>
      <c r="BY478" s="152"/>
      <c r="BZ478" s="156"/>
      <c r="CC478" s="132"/>
      <c r="CF478" s="154"/>
    </row>
    <row r="479" spans="2:220">
      <c r="J479" s="148"/>
      <c r="K479" s="148"/>
      <c r="L479" s="148"/>
      <c r="M479" s="148"/>
      <c r="O479" s="149"/>
      <c r="P479" s="149"/>
      <c r="Q479" s="149"/>
      <c r="R479" s="149"/>
      <c r="S479" s="149"/>
      <c r="T479" s="149"/>
      <c r="U479" s="149"/>
      <c r="V479" s="149"/>
      <c r="X479" s="149"/>
      <c r="Y479" s="149"/>
      <c r="Z479" s="149"/>
      <c r="AA479" s="149"/>
      <c r="AC479" s="150"/>
      <c r="AE479" s="150"/>
      <c r="AF479" s="150"/>
      <c r="AH479" s="150"/>
      <c r="AI479" s="150"/>
      <c r="AJ479" s="150"/>
      <c r="AL479" s="150"/>
      <c r="AM479" s="150"/>
      <c r="AN479" s="150"/>
      <c r="AP479" s="150"/>
      <c r="AQ479" s="150"/>
      <c r="AR479" s="150"/>
      <c r="AT479" s="150"/>
      <c r="AU479" s="150"/>
      <c r="AV479" s="150"/>
      <c r="AW479" s="150"/>
      <c r="AX479" s="150"/>
      <c r="AY479" s="150"/>
      <c r="BA479" s="150"/>
      <c r="BB479" s="150"/>
      <c r="BC479" s="150"/>
      <c r="BD479" s="150"/>
      <c r="BF479" s="150"/>
      <c r="BG479" s="150"/>
      <c r="BJ479" s="150"/>
      <c r="BK479" s="150"/>
      <c r="BL479" s="148"/>
      <c r="BM479" s="150"/>
      <c r="BO479" s="150"/>
      <c r="BP479" s="150"/>
      <c r="BQ479" s="148"/>
      <c r="BU479" s="148"/>
      <c r="BY479" s="152"/>
      <c r="BZ479" s="156"/>
      <c r="CC479" s="132"/>
      <c r="CF479" s="154"/>
    </row>
    <row r="480" spans="2:220">
      <c r="J480" s="148"/>
      <c r="K480" s="148"/>
      <c r="L480" s="148"/>
      <c r="M480" s="148"/>
      <c r="O480" s="149"/>
      <c r="P480" s="149"/>
      <c r="Q480" s="149"/>
      <c r="R480" s="149"/>
      <c r="S480" s="149"/>
      <c r="T480" s="149"/>
      <c r="U480" s="149"/>
      <c r="V480" s="149"/>
      <c r="X480" s="149"/>
      <c r="Y480" s="149"/>
      <c r="Z480" s="149"/>
      <c r="AA480" s="149"/>
      <c r="AC480" s="150"/>
      <c r="AE480" s="150"/>
      <c r="AF480" s="150"/>
      <c r="AH480" s="150"/>
      <c r="AI480" s="150"/>
      <c r="AJ480" s="150"/>
      <c r="AL480" s="150"/>
      <c r="AM480" s="150"/>
      <c r="AN480" s="150"/>
      <c r="AP480" s="150"/>
      <c r="AQ480" s="150"/>
      <c r="AR480" s="150"/>
      <c r="AT480" s="150"/>
      <c r="AU480" s="150"/>
      <c r="AV480" s="150"/>
      <c r="AW480" s="150"/>
      <c r="AX480" s="150"/>
      <c r="AY480" s="150"/>
      <c r="BA480" s="150"/>
      <c r="BB480" s="150"/>
      <c r="BC480" s="150"/>
      <c r="BD480" s="150"/>
      <c r="BF480" s="150"/>
      <c r="BG480" s="150"/>
      <c r="BJ480" s="150"/>
      <c r="BK480" s="150"/>
      <c r="BL480" s="148"/>
      <c r="BM480" s="150"/>
      <c r="BO480" s="150"/>
      <c r="BP480" s="150"/>
      <c r="BQ480" s="148"/>
      <c r="BU480" s="148"/>
      <c r="BY480" s="152"/>
      <c r="BZ480" s="156"/>
      <c r="CC480" s="132"/>
      <c r="CF480" s="154"/>
    </row>
    <row r="481" spans="2:220">
      <c r="J481" s="148"/>
      <c r="K481" s="148"/>
      <c r="L481" s="148"/>
      <c r="M481" s="148"/>
      <c r="O481" s="149"/>
      <c r="P481" s="149"/>
      <c r="Q481" s="149"/>
      <c r="R481" s="149"/>
      <c r="S481" s="149"/>
      <c r="T481" s="149"/>
      <c r="U481" s="149"/>
      <c r="V481" s="149"/>
      <c r="X481" s="149"/>
      <c r="Y481" s="149"/>
      <c r="Z481" s="149"/>
      <c r="AA481" s="149"/>
      <c r="AC481" s="150"/>
      <c r="AE481" s="150"/>
      <c r="AF481" s="150"/>
      <c r="AH481" s="150"/>
      <c r="AI481" s="150"/>
      <c r="AJ481" s="150"/>
      <c r="AL481" s="150"/>
      <c r="AM481" s="150"/>
      <c r="AN481" s="150"/>
      <c r="AP481" s="150"/>
      <c r="AQ481" s="150"/>
      <c r="AR481" s="150"/>
      <c r="AT481" s="150"/>
      <c r="AU481" s="150"/>
      <c r="AV481" s="150"/>
      <c r="AW481" s="150"/>
      <c r="AX481" s="150"/>
      <c r="AY481" s="150"/>
      <c r="BA481" s="150"/>
      <c r="BB481" s="150"/>
      <c r="BC481" s="150"/>
      <c r="BD481" s="150"/>
      <c r="BF481" s="150"/>
      <c r="BG481" s="150"/>
      <c r="BJ481" s="150"/>
      <c r="BK481" s="150"/>
      <c r="BL481" s="148"/>
      <c r="BM481" s="150"/>
      <c r="BO481" s="150"/>
      <c r="BP481" s="150"/>
      <c r="BQ481" s="148"/>
      <c r="BU481" s="148"/>
      <c r="BY481" s="152"/>
      <c r="BZ481" s="156"/>
      <c r="CC481" s="132"/>
      <c r="CF481" s="154"/>
    </row>
    <row r="482" spans="2:220" s="160" customFormat="1">
      <c r="B482" s="146"/>
      <c r="C482" s="146"/>
      <c r="D482" s="146"/>
      <c r="E482" s="146"/>
      <c r="F482" s="146"/>
      <c r="G482" s="146"/>
      <c r="H482" s="146"/>
      <c r="I482" s="147"/>
      <c r="J482" s="148"/>
      <c r="K482" s="148"/>
      <c r="L482" s="148"/>
      <c r="M482" s="148"/>
      <c r="N482" s="147"/>
      <c r="O482" s="149"/>
      <c r="P482" s="149"/>
      <c r="Q482" s="149"/>
      <c r="R482" s="149"/>
      <c r="S482" s="149"/>
      <c r="T482" s="149"/>
      <c r="U482" s="149"/>
      <c r="V482" s="149"/>
      <c r="W482" s="146"/>
      <c r="X482" s="149"/>
      <c r="Y482" s="149"/>
      <c r="Z482" s="149"/>
      <c r="AA482" s="149"/>
      <c r="AB482" s="147"/>
      <c r="AC482" s="150"/>
      <c r="AD482" s="151"/>
      <c r="AE482" s="150"/>
      <c r="AF482" s="150"/>
      <c r="AG482" s="150"/>
      <c r="AH482" s="150"/>
      <c r="AI482" s="150"/>
      <c r="AJ482" s="150"/>
      <c r="AK482" s="150"/>
      <c r="AL482" s="150"/>
      <c r="AM482" s="150"/>
      <c r="AN482" s="150"/>
      <c r="AO482" s="151"/>
      <c r="AP482" s="150"/>
      <c r="AQ482" s="150"/>
      <c r="AR482" s="150"/>
      <c r="AS482" s="151"/>
      <c r="AT482" s="150"/>
      <c r="AU482" s="150"/>
      <c r="AV482" s="150"/>
      <c r="AW482" s="150"/>
      <c r="AX482" s="150"/>
      <c r="AY482" s="150"/>
      <c r="AZ482" s="151"/>
      <c r="BA482" s="150"/>
      <c r="BB482" s="150"/>
      <c r="BC482" s="150"/>
      <c r="BD482" s="150"/>
      <c r="BE482" s="151"/>
      <c r="BF482" s="150"/>
      <c r="BG482" s="150"/>
      <c r="BH482" s="151"/>
      <c r="BI482" s="151"/>
      <c r="BJ482" s="150"/>
      <c r="BK482" s="150"/>
      <c r="BL482" s="148"/>
      <c r="BM482" s="150"/>
      <c r="BN482" s="151"/>
      <c r="BO482" s="150"/>
      <c r="BP482" s="150"/>
      <c r="BQ482" s="148"/>
      <c r="BR482" s="151"/>
      <c r="BS482" s="151"/>
      <c r="BT482" s="151"/>
      <c r="BU482" s="148"/>
      <c r="BV482" s="147"/>
      <c r="BW482" s="147"/>
      <c r="BX482" s="147"/>
      <c r="BY482" s="152"/>
      <c r="BZ482" s="156"/>
      <c r="CA482" s="147"/>
      <c r="CB482" s="153"/>
      <c r="CC482" s="153"/>
      <c r="CD482" s="147"/>
      <c r="CE482" s="147"/>
      <c r="CF482" s="154"/>
      <c r="CG482" s="132"/>
      <c r="CH482" s="132"/>
      <c r="CI482" s="132"/>
      <c r="CJ482" s="132"/>
      <c r="CK482" s="132"/>
      <c r="CL482" s="132"/>
      <c r="CM482" s="132"/>
      <c r="CN482" s="132"/>
      <c r="CO482" s="132"/>
      <c r="CP482" s="132"/>
      <c r="CQ482" s="132"/>
      <c r="CR482" s="132"/>
      <c r="CS482" s="132"/>
      <c r="CT482" s="132"/>
      <c r="CU482" s="132"/>
      <c r="CV482" s="132"/>
      <c r="CW482" s="132"/>
      <c r="CX482" s="132"/>
      <c r="CY482" s="132"/>
      <c r="CZ482" s="132"/>
      <c r="DA482" s="132"/>
      <c r="DB482" s="132"/>
      <c r="DC482" s="132"/>
      <c r="DD482" s="132"/>
      <c r="DE482" s="132"/>
      <c r="DF482" s="132"/>
      <c r="DG482" s="132"/>
      <c r="DH482" s="132"/>
      <c r="DI482" s="132"/>
      <c r="DJ482" s="132"/>
      <c r="DK482" s="132"/>
      <c r="DL482" s="132"/>
      <c r="DM482" s="132"/>
      <c r="DN482" s="132"/>
      <c r="DO482" s="132"/>
      <c r="DP482" s="132"/>
      <c r="DQ482" s="132"/>
      <c r="DR482" s="132"/>
      <c r="DS482" s="132"/>
      <c r="DT482" s="132"/>
      <c r="DU482" s="132"/>
      <c r="DV482" s="132"/>
      <c r="DW482" s="132"/>
      <c r="DX482" s="132"/>
      <c r="DY482" s="132"/>
      <c r="DZ482" s="132"/>
      <c r="EA482" s="132"/>
      <c r="EB482" s="132"/>
      <c r="EC482" s="132"/>
      <c r="ED482" s="132"/>
      <c r="EE482" s="132"/>
      <c r="EF482" s="132"/>
      <c r="EG482" s="132"/>
      <c r="EH482" s="132"/>
      <c r="EI482" s="132"/>
      <c r="EJ482" s="132"/>
      <c r="EK482" s="132"/>
      <c r="EL482" s="132"/>
      <c r="EM482" s="132"/>
      <c r="EN482" s="132"/>
      <c r="EO482" s="132"/>
      <c r="EP482" s="132"/>
      <c r="EQ482" s="132"/>
      <c r="ER482" s="132"/>
      <c r="ES482" s="132"/>
      <c r="ET482" s="132"/>
      <c r="EU482" s="132"/>
      <c r="EV482" s="132"/>
      <c r="EW482" s="132"/>
      <c r="EX482" s="132"/>
      <c r="EY482" s="132"/>
      <c r="EZ482" s="132"/>
      <c r="FA482" s="132"/>
      <c r="FB482" s="132"/>
      <c r="FC482" s="132"/>
      <c r="FD482" s="132"/>
      <c r="FE482" s="132"/>
      <c r="FF482" s="132"/>
      <c r="FG482" s="132"/>
      <c r="FH482" s="132"/>
      <c r="FI482" s="132"/>
      <c r="FJ482" s="132"/>
      <c r="FK482" s="132"/>
      <c r="FL482" s="132"/>
      <c r="FM482" s="132"/>
      <c r="FN482" s="132"/>
      <c r="FO482" s="132"/>
      <c r="FP482" s="132"/>
      <c r="FQ482" s="132"/>
      <c r="FR482" s="132"/>
      <c r="FS482" s="132"/>
      <c r="FT482" s="132"/>
      <c r="FU482" s="132"/>
      <c r="FV482" s="132"/>
      <c r="FW482" s="132"/>
      <c r="FX482" s="132"/>
      <c r="FY482" s="132"/>
      <c r="FZ482" s="132"/>
      <c r="GA482" s="132"/>
      <c r="GB482" s="132"/>
      <c r="GC482" s="132"/>
      <c r="GD482" s="132"/>
      <c r="GE482" s="132"/>
      <c r="GF482" s="132"/>
      <c r="GG482" s="132"/>
      <c r="GH482" s="132"/>
      <c r="GI482" s="132"/>
      <c r="GJ482" s="132"/>
      <c r="GK482" s="132"/>
      <c r="GL482" s="132"/>
      <c r="GM482" s="132"/>
      <c r="GN482" s="132"/>
      <c r="GO482" s="132"/>
      <c r="GP482" s="132"/>
      <c r="GQ482" s="132"/>
      <c r="GR482" s="132"/>
      <c r="GS482" s="132"/>
      <c r="GT482" s="132"/>
      <c r="GU482" s="132"/>
      <c r="GV482" s="132"/>
      <c r="GW482" s="132"/>
      <c r="GX482" s="132"/>
      <c r="GY482" s="132"/>
      <c r="GZ482" s="132"/>
      <c r="HA482" s="132"/>
      <c r="HB482" s="132"/>
      <c r="HC482" s="132"/>
      <c r="HD482" s="132"/>
      <c r="HE482" s="132"/>
      <c r="HF482" s="132"/>
      <c r="HG482" s="132"/>
      <c r="HH482" s="132"/>
      <c r="HI482" s="132"/>
      <c r="HJ482" s="132"/>
      <c r="HK482" s="132"/>
      <c r="HL482" s="132"/>
    </row>
    <row r="483" spans="2:220">
      <c r="J483" s="148"/>
      <c r="K483" s="148"/>
      <c r="L483" s="148"/>
      <c r="M483" s="148"/>
      <c r="AC483" s="150"/>
      <c r="AE483" s="150"/>
      <c r="AF483" s="150"/>
      <c r="AH483" s="150"/>
      <c r="AI483" s="150"/>
      <c r="AJ483" s="150"/>
      <c r="AL483" s="150"/>
      <c r="AM483" s="150"/>
      <c r="AN483" s="150"/>
      <c r="AP483" s="150"/>
      <c r="AQ483" s="150"/>
      <c r="AR483" s="150"/>
      <c r="AT483" s="150"/>
      <c r="AU483" s="150"/>
      <c r="AV483" s="150"/>
      <c r="AW483" s="150"/>
      <c r="AX483" s="150"/>
      <c r="AY483" s="150"/>
      <c r="BA483" s="150"/>
      <c r="BB483" s="150"/>
      <c r="BC483" s="150"/>
      <c r="BD483" s="150"/>
      <c r="BF483" s="150"/>
      <c r="BG483" s="150"/>
      <c r="BJ483" s="150"/>
      <c r="BK483" s="150"/>
      <c r="BL483" s="148"/>
      <c r="BM483" s="150"/>
      <c r="BO483" s="150"/>
      <c r="BP483" s="150"/>
      <c r="BQ483" s="148"/>
      <c r="BU483" s="148"/>
      <c r="BY483" s="152"/>
      <c r="BZ483" s="156"/>
      <c r="CC483" s="132"/>
      <c r="CF483" s="154"/>
    </row>
    <row r="484" spans="2:220">
      <c r="J484" s="148"/>
      <c r="K484" s="148"/>
      <c r="L484" s="148"/>
      <c r="M484" s="148"/>
      <c r="O484" s="149"/>
      <c r="P484" s="149"/>
      <c r="Q484" s="149"/>
      <c r="R484" s="149"/>
      <c r="S484" s="149"/>
      <c r="T484" s="149"/>
      <c r="U484" s="149"/>
      <c r="V484" s="149"/>
      <c r="X484" s="149"/>
      <c r="Y484" s="149"/>
      <c r="Z484" s="149"/>
      <c r="AA484" s="149"/>
      <c r="AC484" s="150"/>
      <c r="AE484" s="150"/>
      <c r="AF484" s="150"/>
      <c r="AG484" s="150"/>
      <c r="AH484" s="150"/>
      <c r="AI484" s="150"/>
      <c r="AJ484" s="150"/>
      <c r="AK484" s="150"/>
      <c r="AL484" s="150"/>
      <c r="AM484" s="150"/>
      <c r="AN484" s="150"/>
      <c r="AP484" s="150"/>
      <c r="AQ484" s="150"/>
      <c r="AR484" s="150"/>
      <c r="AT484" s="150"/>
      <c r="AU484" s="150"/>
      <c r="AV484" s="150"/>
      <c r="AW484" s="150"/>
      <c r="AX484" s="150"/>
      <c r="AY484" s="150"/>
      <c r="BA484" s="150"/>
      <c r="BB484" s="150"/>
      <c r="BC484" s="150"/>
      <c r="BD484" s="150"/>
      <c r="BF484" s="150"/>
      <c r="BG484" s="150"/>
      <c r="BJ484" s="150"/>
      <c r="BK484" s="150"/>
      <c r="BL484" s="148"/>
      <c r="BM484" s="150"/>
      <c r="BO484" s="150"/>
      <c r="BP484" s="150"/>
      <c r="BQ484" s="148"/>
      <c r="BU484" s="148"/>
      <c r="BY484" s="152"/>
      <c r="BZ484" s="156"/>
      <c r="CC484" s="132"/>
      <c r="CF484" s="154"/>
    </row>
    <row r="485" spans="2:220">
      <c r="J485" s="148"/>
      <c r="K485" s="148"/>
      <c r="L485" s="148"/>
      <c r="M485" s="148"/>
      <c r="O485" s="149"/>
      <c r="P485" s="149"/>
      <c r="Q485" s="149"/>
      <c r="R485" s="149"/>
      <c r="S485" s="149"/>
      <c r="T485" s="149"/>
      <c r="U485" s="149"/>
      <c r="V485" s="149"/>
      <c r="X485" s="149"/>
      <c r="Y485" s="149"/>
      <c r="Z485" s="149"/>
      <c r="AA485" s="149"/>
      <c r="AC485" s="150"/>
      <c r="AE485" s="150"/>
      <c r="AF485" s="150"/>
      <c r="AG485" s="150"/>
      <c r="AH485" s="150"/>
      <c r="AI485" s="150"/>
      <c r="AJ485" s="150"/>
      <c r="AK485" s="150"/>
      <c r="AL485" s="150"/>
      <c r="AM485" s="150"/>
      <c r="AN485" s="150"/>
      <c r="AP485" s="150"/>
      <c r="AQ485" s="150"/>
      <c r="AR485" s="150"/>
      <c r="AT485" s="150"/>
      <c r="AU485" s="150"/>
      <c r="AV485" s="150"/>
      <c r="AW485" s="150"/>
      <c r="AX485" s="150"/>
      <c r="AY485" s="150"/>
      <c r="BA485" s="150"/>
      <c r="BB485" s="150"/>
      <c r="BC485" s="150"/>
      <c r="BD485" s="150"/>
      <c r="BF485" s="150"/>
      <c r="BG485" s="150"/>
      <c r="BJ485" s="150"/>
      <c r="BK485" s="150"/>
      <c r="BL485" s="148"/>
      <c r="BM485" s="150"/>
      <c r="BO485" s="150"/>
      <c r="BP485" s="150"/>
      <c r="BQ485" s="148"/>
      <c r="BU485" s="148"/>
      <c r="BY485" s="152"/>
      <c r="BZ485" s="156"/>
      <c r="CF485" s="154"/>
    </row>
    <row r="486" spans="2:220" s="155" customFormat="1">
      <c r="B486" s="146"/>
      <c r="C486" s="146"/>
      <c r="D486" s="146"/>
      <c r="E486" s="146"/>
      <c r="F486" s="146"/>
      <c r="G486" s="146"/>
      <c r="H486" s="146"/>
      <c r="I486" s="147"/>
      <c r="J486" s="148"/>
      <c r="K486" s="148"/>
      <c r="L486" s="148"/>
      <c r="M486" s="148"/>
      <c r="N486" s="147"/>
      <c r="O486" s="149"/>
      <c r="P486" s="149"/>
      <c r="Q486" s="149"/>
      <c r="R486" s="149"/>
      <c r="S486" s="149"/>
      <c r="T486" s="149"/>
      <c r="U486" s="149"/>
      <c r="V486" s="149"/>
      <c r="W486" s="146"/>
      <c r="X486" s="149"/>
      <c r="Y486" s="149"/>
      <c r="Z486" s="149"/>
      <c r="AA486" s="149"/>
      <c r="AB486" s="147"/>
      <c r="AC486" s="150"/>
      <c r="AD486" s="151"/>
      <c r="AE486" s="150"/>
      <c r="AF486" s="150"/>
      <c r="AG486" s="151"/>
      <c r="AH486" s="150"/>
      <c r="AI486" s="150"/>
      <c r="AJ486" s="150"/>
      <c r="AK486" s="151"/>
      <c r="AL486" s="150"/>
      <c r="AM486" s="150"/>
      <c r="AN486" s="150"/>
      <c r="AO486" s="151"/>
      <c r="AP486" s="150"/>
      <c r="AQ486" s="150"/>
      <c r="AR486" s="150"/>
      <c r="AS486" s="151"/>
      <c r="AT486" s="150"/>
      <c r="AU486" s="150"/>
      <c r="AV486" s="150"/>
      <c r="AW486" s="150"/>
      <c r="AX486" s="150"/>
      <c r="AY486" s="150"/>
      <c r="AZ486" s="151"/>
      <c r="BA486" s="150"/>
      <c r="BB486" s="150"/>
      <c r="BC486" s="150"/>
      <c r="BD486" s="150"/>
      <c r="BE486" s="151"/>
      <c r="BF486" s="150"/>
      <c r="BG486" s="150"/>
      <c r="BH486" s="151"/>
      <c r="BI486" s="151"/>
      <c r="BJ486" s="150"/>
      <c r="BK486" s="150"/>
      <c r="BL486" s="148"/>
      <c r="BM486" s="150"/>
      <c r="BN486" s="151"/>
      <c r="BO486" s="150"/>
      <c r="BP486" s="150"/>
      <c r="BQ486" s="148"/>
      <c r="BR486" s="151"/>
      <c r="BS486" s="151"/>
      <c r="BT486" s="151"/>
      <c r="BU486" s="148"/>
      <c r="BV486" s="147"/>
      <c r="BW486" s="147"/>
      <c r="BX486" s="147"/>
      <c r="BY486" s="152"/>
      <c r="BZ486" s="156"/>
      <c r="CA486" s="147"/>
      <c r="CB486" s="153"/>
      <c r="CC486" s="132"/>
      <c r="CD486" s="147"/>
      <c r="CE486" s="147"/>
      <c r="CF486" s="154"/>
      <c r="CG486" s="132"/>
      <c r="CH486" s="132"/>
      <c r="CI486" s="132"/>
      <c r="CJ486" s="132"/>
      <c r="CK486" s="132"/>
      <c r="CL486" s="132"/>
      <c r="CM486" s="132"/>
      <c r="CN486" s="132"/>
      <c r="CO486" s="132"/>
      <c r="CP486" s="132"/>
      <c r="CQ486" s="132"/>
      <c r="CR486" s="132"/>
      <c r="CS486" s="132"/>
      <c r="CT486" s="132"/>
      <c r="CU486" s="132"/>
      <c r="CV486" s="132"/>
      <c r="CW486" s="132"/>
      <c r="CX486" s="132"/>
      <c r="CY486" s="132"/>
      <c r="CZ486" s="132"/>
      <c r="DA486" s="132"/>
      <c r="DB486" s="132"/>
      <c r="DC486" s="132"/>
      <c r="DD486" s="132"/>
      <c r="DE486" s="132"/>
      <c r="DF486" s="132"/>
      <c r="DG486" s="132"/>
      <c r="DH486" s="132"/>
      <c r="DI486" s="132"/>
      <c r="DJ486" s="132"/>
      <c r="DK486" s="132"/>
      <c r="DL486" s="132"/>
      <c r="DM486" s="132"/>
      <c r="DN486" s="132"/>
      <c r="DO486" s="132"/>
      <c r="DP486" s="132"/>
      <c r="DQ486" s="132"/>
      <c r="DR486" s="132"/>
      <c r="DS486" s="132"/>
      <c r="DT486" s="132"/>
      <c r="DU486" s="132"/>
      <c r="DV486" s="132"/>
      <c r="DW486" s="132"/>
      <c r="DX486" s="132"/>
      <c r="DY486" s="132"/>
      <c r="DZ486" s="132"/>
      <c r="EA486" s="132"/>
      <c r="EB486" s="132"/>
      <c r="EC486" s="132"/>
      <c r="ED486" s="132"/>
      <c r="EE486" s="132"/>
      <c r="EF486" s="132"/>
      <c r="EG486" s="132"/>
      <c r="EH486" s="132"/>
      <c r="EI486" s="132"/>
      <c r="EJ486" s="132"/>
      <c r="EK486" s="132"/>
      <c r="EL486" s="132"/>
      <c r="EM486" s="132"/>
      <c r="EN486" s="132"/>
      <c r="EO486" s="132"/>
      <c r="EP486" s="132"/>
      <c r="EQ486" s="132"/>
      <c r="ER486" s="132"/>
      <c r="ES486" s="132"/>
      <c r="ET486" s="132"/>
      <c r="EU486" s="132"/>
      <c r="EV486" s="132"/>
      <c r="EW486" s="132"/>
      <c r="EX486" s="132"/>
      <c r="EY486" s="132"/>
      <c r="EZ486" s="132"/>
      <c r="FA486" s="132"/>
      <c r="FB486" s="132"/>
      <c r="FC486" s="132"/>
      <c r="FD486" s="132"/>
      <c r="FE486" s="132"/>
      <c r="FF486" s="132"/>
      <c r="FG486" s="132"/>
      <c r="FH486" s="132"/>
      <c r="FI486" s="132"/>
      <c r="FJ486" s="132"/>
      <c r="FK486" s="132"/>
      <c r="FL486" s="132"/>
      <c r="FM486" s="132"/>
      <c r="FN486" s="132"/>
      <c r="FO486" s="132"/>
      <c r="FP486" s="132"/>
      <c r="FQ486" s="132"/>
      <c r="FR486" s="132"/>
      <c r="FS486" s="132"/>
      <c r="FT486" s="132"/>
      <c r="FU486" s="132"/>
      <c r="FV486" s="132"/>
      <c r="FW486" s="132"/>
      <c r="FX486" s="132"/>
      <c r="FY486" s="132"/>
      <c r="FZ486" s="132"/>
      <c r="GA486" s="132"/>
      <c r="GB486" s="132"/>
      <c r="GC486" s="132"/>
      <c r="GD486" s="132"/>
      <c r="GE486" s="132"/>
      <c r="GF486" s="132"/>
      <c r="GG486" s="132"/>
      <c r="GH486" s="132"/>
      <c r="GI486" s="132"/>
      <c r="GJ486" s="132"/>
      <c r="GK486" s="132"/>
      <c r="GL486" s="132"/>
      <c r="GM486" s="132"/>
      <c r="GN486" s="132"/>
      <c r="GO486" s="132"/>
      <c r="GP486" s="132"/>
      <c r="GQ486" s="132"/>
      <c r="GR486" s="132"/>
      <c r="GS486" s="132"/>
      <c r="GT486" s="132"/>
      <c r="GU486" s="132"/>
      <c r="GV486" s="132"/>
      <c r="GW486" s="132"/>
      <c r="GX486" s="132"/>
      <c r="GY486" s="132"/>
      <c r="GZ486" s="132"/>
      <c r="HA486" s="132"/>
      <c r="HB486" s="132"/>
      <c r="HC486" s="132"/>
      <c r="HD486" s="132"/>
      <c r="HE486" s="132"/>
      <c r="HF486" s="132"/>
      <c r="HG486" s="132"/>
      <c r="HH486" s="132"/>
      <c r="HI486" s="132"/>
      <c r="HJ486" s="132"/>
      <c r="HK486" s="132"/>
      <c r="HL486" s="132"/>
    </row>
    <row r="487" spans="2:220" s="155" customFormat="1">
      <c r="B487" s="146"/>
      <c r="C487" s="146"/>
      <c r="D487" s="146"/>
      <c r="E487" s="146"/>
      <c r="F487" s="146"/>
      <c r="G487" s="146"/>
      <c r="H487" s="146"/>
      <c r="I487" s="147"/>
      <c r="J487" s="148"/>
      <c r="K487" s="148"/>
      <c r="L487" s="148"/>
      <c r="M487" s="148"/>
      <c r="N487" s="147"/>
      <c r="O487" s="149"/>
      <c r="P487" s="149"/>
      <c r="Q487" s="149"/>
      <c r="R487" s="149"/>
      <c r="S487" s="149"/>
      <c r="T487" s="149"/>
      <c r="U487" s="149"/>
      <c r="V487" s="149"/>
      <c r="W487" s="146"/>
      <c r="X487" s="149"/>
      <c r="Y487" s="149"/>
      <c r="Z487" s="149"/>
      <c r="AA487" s="149"/>
      <c r="AB487" s="147"/>
      <c r="AC487" s="150"/>
      <c r="AD487" s="151"/>
      <c r="AE487" s="150"/>
      <c r="AF487" s="150"/>
      <c r="AG487" s="151"/>
      <c r="AH487" s="150"/>
      <c r="AI487" s="150"/>
      <c r="AJ487" s="150"/>
      <c r="AK487" s="151"/>
      <c r="AL487" s="150"/>
      <c r="AM487" s="150"/>
      <c r="AN487" s="150"/>
      <c r="AO487" s="151"/>
      <c r="AP487" s="150"/>
      <c r="AQ487" s="150"/>
      <c r="AR487" s="150"/>
      <c r="AS487" s="151"/>
      <c r="AT487" s="150"/>
      <c r="AU487" s="150"/>
      <c r="AV487" s="150"/>
      <c r="AW487" s="150"/>
      <c r="AX487" s="150"/>
      <c r="AY487" s="150"/>
      <c r="AZ487" s="151"/>
      <c r="BA487" s="150"/>
      <c r="BB487" s="150"/>
      <c r="BC487" s="150"/>
      <c r="BD487" s="150"/>
      <c r="BE487" s="151"/>
      <c r="BF487" s="150"/>
      <c r="BG487" s="150"/>
      <c r="BH487" s="151"/>
      <c r="BI487" s="151"/>
      <c r="BJ487" s="150"/>
      <c r="BK487" s="150"/>
      <c r="BL487" s="148"/>
      <c r="BM487" s="150"/>
      <c r="BN487" s="151"/>
      <c r="BO487" s="150"/>
      <c r="BP487" s="150"/>
      <c r="BQ487" s="148"/>
      <c r="BR487" s="151"/>
      <c r="BS487" s="151"/>
      <c r="BT487" s="151"/>
      <c r="BU487" s="148"/>
      <c r="BV487" s="147"/>
      <c r="BW487" s="147"/>
      <c r="BX487" s="147"/>
      <c r="BY487" s="152"/>
      <c r="BZ487" s="156"/>
      <c r="CA487" s="147"/>
      <c r="CB487" s="153"/>
      <c r="CC487" s="132"/>
      <c r="CD487" s="147"/>
      <c r="CE487" s="147"/>
      <c r="CF487" s="154"/>
      <c r="CG487" s="132"/>
      <c r="CH487" s="132"/>
      <c r="CI487" s="132"/>
      <c r="CJ487" s="132"/>
      <c r="CK487" s="132"/>
      <c r="CL487" s="132"/>
      <c r="CM487" s="132"/>
      <c r="CN487" s="132"/>
      <c r="CO487" s="132"/>
      <c r="CP487" s="132"/>
      <c r="CQ487" s="132"/>
      <c r="CR487" s="132"/>
      <c r="CS487" s="132"/>
      <c r="CT487" s="132"/>
      <c r="CU487" s="132"/>
      <c r="CV487" s="132"/>
      <c r="CW487" s="132"/>
      <c r="CX487" s="132"/>
      <c r="CY487" s="132"/>
      <c r="CZ487" s="132"/>
      <c r="DA487" s="132"/>
      <c r="DB487" s="132"/>
      <c r="DC487" s="132"/>
      <c r="DD487" s="132"/>
      <c r="DE487" s="132"/>
      <c r="DF487" s="132"/>
      <c r="DG487" s="132"/>
      <c r="DH487" s="132"/>
      <c r="DI487" s="132"/>
      <c r="DJ487" s="132"/>
      <c r="DK487" s="132"/>
      <c r="DL487" s="132"/>
      <c r="DM487" s="132"/>
      <c r="DN487" s="132"/>
      <c r="DO487" s="132"/>
      <c r="DP487" s="132"/>
      <c r="DQ487" s="132"/>
      <c r="DR487" s="132"/>
      <c r="DS487" s="132"/>
      <c r="DT487" s="132"/>
      <c r="DU487" s="132"/>
      <c r="DV487" s="132"/>
      <c r="DW487" s="132"/>
      <c r="DX487" s="132"/>
      <c r="DY487" s="132"/>
      <c r="DZ487" s="132"/>
      <c r="EA487" s="132"/>
      <c r="EB487" s="132"/>
      <c r="EC487" s="132"/>
      <c r="ED487" s="132"/>
      <c r="EE487" s="132"/>
      <c r="EF487" s="132"/>
      <c r="EG487" s="132"/>
      <c r="EH487" s="132"/>
      <c r="EI487" s="132"/>
      <c r="EJ487" s="132"/>
      <c r="EK487" s="132"/>
      <c r="EL487" s="132"/>
      <c r="EM487" s="132"/>
      <c r="EN487" s="132"/>
      <c r="EO487" s="132"/>
      <c r="EP487" s="132"/>
      <c r="EQ487" s="132"/>
      <c r="ER487" s="132"/>
      <c r="ES487" s="132"/>
      <c r="ET487" s="132"/>
      <c r="EU487" s="132"/>
      <c r="EV487" s="132"/>
      <c r="EW487" s="132"/>
      <c r="EX487" s="132"/>
      <c r="EY487" s="132"/>
      <c r="EZ487" s="132"/>
      <c r="FA487" s="132"/>
      <c r="FB487" s="132"/>
      <c r="FC487" s="132"/>
      <c r="FD487" s="132"/>
      <c r="FE487" s="132"/>
      <c r="FF487" s="132"/>
      <c r="FG487" s="132"/>
      <c r="FH487" s="132"/>
      <c r="FI487" s="132"/>
      <c r="FJ487" s="132"/>
      <c r="FK487" s="132"/>
      <c r="FL487" s="132"/>
      <c r="FM487" s="132"/>
      <c r="FN487" s="132"/>
      <c r="FO487" s="132"/>
      <c r="FP487" s="132"/>
      <c r="FQ487" s="132"/>
      <c r="FR487" s="132"/>
      <c r="FS487" s="132"/>
      <c r="FT487" s="132"/>
      <c r="FU487" s="132"/>
      <c r="FV487" s="132"/>
      <c r="FW487" s="132"/>
      <c r="FX487" s="132"/>
      <c r="FY487" s="132"/>
      <c r="FZ487" s="132"/>
      <c r="GA487" s="132"/>
      <c r="GB487" s="132"/>
      <c r="GC487" s="132"/>
      <c r="GD487" s="132"/>
      <c r="GE487" s="132"/>
      <c r="GF487" s="132"/>
      <c r="GG487" s="132"/>
      <c r="GH487" s="132"/>
      <c r="GI487" s="132"/>
      <c r="GJ487" s="132"/>
      <c r="GK487" s="132"/>
      <c r="GL487" s="132"/>
      <c r="GM487" s="132"/>
      <c r="GN487" s="132"/>
      <c r="GO487" s="132"/>
      <c r="GP487" s="132"/>
      <c r="GQ487" s="132"/>
      <c r="GR487" s="132"/>
      <c r="GS487" s="132"/>
      <c r="GT487" s="132"/>
      <c r="GU487" s="132"/>
      <c r="GV487" s="132"/>
      <c r="GW487" s="132"/>
      <c r="GX487" s="132"/>
      <c r="GY487" s="132"/>
      <c r="GZ487" s="132"/>
      <c r="HA487" s="132"/>
      <c r="HB487" s="132"/>
      <c r="HC487" s="132"/>
      <c r="HD487" s="132"/>
      <c r="HE487" s="132"/>
      <c r="HF487" s="132"/>
      <c r="HG487" s="132"/>
      <c r="HH487" s="132"/>
      <c r="HI487" s="132"/>
      <c r="HJ487" s="132"/>
      <c r="HK487" s="132"/>
      <c r="HL487" s="132"/>
    </row>
    <row r="488" spans="2:220" s="155" customFormat="1">
      <c r="B488" s="146"/>
      <c r="C488" s="146"/>
      <c r="D488" s="146"/>
      <c r="E488" s="146"/>
      <c r="F488" s="146"/>
      <c r="G488" s="146"/>
      <c r="H488" s="146"/>
      <c r="I488" s="147"/>
      <c r="J488" s="148"/>
      <c r="K488" s="148"/>
      <c r="L488" s="148"/>
      <c r="M488" s="148"/>
      <c r="N488" s="147"/>
      <c r="O488" s="149"/>
      <c r="P488" s="149"/>
      <c r="Q488" s="149"/>
      <c r="R488" s="149"/>
      <c r="S488" s="149"/>
      <c r="T488" s="149"/>
      <c r="U488" s="149"/>
      <c r="V488" s="149"/>
      <c r="W488" s="146"/>
      <c r="X488" s="149"/>
      <c r="Y488" s="149"/>
      <c r="Z488" s="149"/>
      <c r="AA488" s="149"/>
      <c r="AB488" s="147"/>
      <c r="AC488" s="150"/>
      <c r="AD488" s="151"/>
      <c r="AE488" s="150"/>
      <c r="AF488" s="150"/>
      <c r="AG488" s="151"/>
      <c r="AH488" s="150"/>
      <c r="AI488" s="150"/>
      <c r="AJ488" s="150"/>
      <c r="AK488" s="151"/>
      <c r="AL488" s="150"/>
      <c r="AM488" s="150"/>
      <c r="AN488" s="150"/>
      <c r="AO488" s="151"/>
      <c r="AP488" s="150"/>
      <c r="AQ488" s="150"/>
      <c r="AR488" s="150"/>
      <c r="AS488" s="151"/>
      <c r="AT488" s="150"/>
      <c r="AU488" s="150"/>
      <c r="AV488" s="150"/>
      <c r="AW488" s="150"/>
      <c r="AX488" s="150"/>
      <c r="AY488" s="150"/>
      <c r="AZ488" s="151"/>
      <c r="BA488" s="150"/>
      <c r="BB488" s="150"/>
      <c r="BC488" s="150"/>
      <c r="BD488" s="150"/>
      <c r="BE488" s="151"/>
      <c r="BF488" s="150"/>
      <c r="BG488" s="150"/>
      <c r="BH488" s="151"/>
      <c r="BI488" s="151"/>
      <c r="BJ488" s="150"/>
      <c r="BK488" s="150"/>
      <c r="BL488" s="148"/>
      <c r="BM488" s="150"/>
      <c r="BN488" s="151"/>
      <c r="BO488" s="150"/>
      <c r="BP488" s="150"/>
      <c r="BQ488" s="148"/>
      <c r="BR488" s="151"/>
      <c r="BS488" s="151"/>
      <c r="BT488" s="151"/>
      <c r="BU488" s="148"/>
      <c r="BV488" s="147"/>
      <c r="BW488" s="147"/>
      <c r="BX488" s="147"/>
      <c r="BY488" s="152"/>
      <c r="BZ488" s="156"/>
      <c r="CA488" s="147"/>
      <c r="CB488" s="153"/>
      <c r="CC488" s="132"/>
      <c r="CD488" s="147"/>
      <c r="CE488" s="147"/>
      <c r="CF488" s="154"/>
      <c r="CG488" s="132"/>
      <c r="CH488" s="132"/>
      <c r="CI488" s="132"/>
      <c r="CJ488" s="132"/>
      <c r="CK488" s="132"/>
      <c r="CL488" s="132"/>
      <c r="CM488" s="132"/>
      <c r="CN488" s="132"/>
      <c r="CO488" s="132"/>
      <c r="CP488" s="132"/>
      <c r="CQ488" s="132"/>
      <c r="CR488" s="132"/>
      <c r="CS488" s="132"/>
      <c r="CT488" s="132"/>
      <c r="CU488" s="132"/>
      <c r="CV488" s="132"/>
      <c r="CW488" s="132"/>
      <c r="CX488" s="132"/>
      <c r="CY488" s="132"/>
      <c r="CZ488" s="132"/>
      <c r="DA488" s="132"/>
      <c r="DB488" s="132"/>
      <c r="DC488" s="132"/>
      <c r="DD488" s="132"/>
      <c r="DE488" s="132"/>
      <c r="DF488" s="132"/>
      <c r="DG488" s="132"/>
      <c r="DH488" s="132"/>
      <c r="DI488" s="132"/>
      <c r="DJ488" s="132"/>
      <c r="DK488" s="132"/>
      <c r="DL488" s="132"/>
      <c r="DM488" s="132"/>
      <c r="DN488" s="132"/>
      <c r="DO488" s="132"/>
      <c r="DP488" s="132"/>
      <c r="DQ488" s="132"/>
      <c r="DR488" s="132"/>
      <c r="DS488" s="132"/>
      <c r="DT488" s="132"/>
      <c r="DU488" s="132"/>
      <c r="DV488" s="132"/>
      <c r="DW488" s="132"/>
      <c r="DX488" s="132"/>
      <c r="DY488" s="132"/>
      <c r="DZ488" s="132"/>
      <c r="EA488" s="132"/>
      <c r="EB488" s="132"/>
      <c r="EC488" s="132"/>
      <c r="ED488" s="132"/>
      <c r="EE488" s="132"/>
      <c r="EF488" s="132"/>
      <c r="EG488" s="132"/>
      <c r="EH488" s="132"/>
      <c r="EI488" s="132"/>
      <c r="EJ488" s="132"/>
      <c r="EK488" s="132"/>
      <c r="EL488" s="132"/>
      <c r="EM488" s="132"/>
      <c r="EN488" s="132"/>
      <c r="EO488" s="132"/>
      <c r="EP488" s="132"/>
      <c r="EQ488" s="132"/>
      <c r="ER488" s="132"/>
      <c r="ES488" s="132"/>
      <c r="ET488" s="132"/>
      <c r="EU488" s="132"/>
      <c r="EV488" s="132"/>
      <c r="EW488" s="132"/>
      <c r="EX488" s="132"/>
      <c r="EY488" s="132"/>
      <c r="EZ488" s="132"/>
      <c r="FA488" s="132"/>
      <c r="FB488" s="132"/>
      <c r="FC488" s="132"/>
      <c r="FD488" s="132"/>
      <c r="FE488" s="132"/>
      <c r="FF488" s="132"/>
      <c r="FG488" s="132"/>
      <c r="FH488" s="132"/>
      <c r="FI488" s="132"/>
      <c r="FJ488" s="132"/>
      <c r="FK488" s="132"/>
      <c r="FL488" s="132"/>
      <c r="FM488" s="132"/>
      <c r="FN488" s="132"/>
      <c r="FO488" s="132"/>
      <c r="FP488" s="132"/>
      <c r="FQ488" s="132"/>
      <c r="FR488" s="132"/>
      <c r="FS488" s="132"/>
      <c r="FT488" s="132"/>
      <c r="FU488" s="132"/>
      <c r="FV488" s="132"/>
      <c r="FW488" s="132"/>
      <c r="FX488" s="132"/>
      <c r="FY488" s="132"/>
      <c r="FZ488" s="132"/>
      <c r="GA488" s="132"/>
      <c r="GB488" s="132"/>
      <c r="GC488" s="132"/>
      <c r="GD488" s="132"/>
      <c r="GE488" s="132"/>
      <c r="GF488" s="132"/>
      <c r="GG488" s="132"/>
      <c r="GH488" s="132"/>
      <c r="GI488" s="132"/>
      <c r="GJ488" s="132"/>
      <c r="GK488" s="132"/>
      <c r="GL488" s="132"/>
      <c r="GM488" s="132"/>
      <c r="GN488" s="132"/>
      <c r="GO488" s="132"/>
      <c r="GP488" s="132"/>
      <c r="GQ488" s="132"/>
      <c r="GR488" s="132"/>
      <c r="GS488" s="132"/>
      <c r="GT488" s="132"/>
      <c r="GU488" s="132"/>
      <c r="GV488" s="132"/>
      <c r="GW488" s="132"/>
      <c r="GX488" s="132"/>
      <c r="GY488" s="132"/>
      <c r="GZ488" s="132"/>
      <c r="HA488" s="132"/>
      <c r="HB488" s="132"/>
      <c r="HC488" s="132"/>
      <c r="HD488" s="132"/>
      <c r="HE488" s="132"/>
      <c r="HF488" s="132"/>
      <c r="HG488" s="132"/>
      <c r="HH488" s="132"/>
      <c r="HI488" s="132"/>
      <c r="HJ488" s="132"/>
      <c r="HK488" s="132"/>
      <c r="HL488" s="132"/>
    </row>
    <row r="489" spans="2:220" s="155" customFormat="1">
      <c r="B489" s="146"/>
      <c r="C489" s="146"/>
      <c r="D489" s="146"/>
      <c r="E489" s="146"/>
      <c r="F489" s="146"/>
      <c r="G489" s="146"/>
      <c r="H489" s="146"/>
      <c r="I489" s="147"/>
      <c r="J489" s="148"/>
      <c r="K489" s="148"/>
      <c r="L489" s="148"/>
      <c r="M489" s="148"/>
      <c r="N489" s="147"/>
      <c r="O489" s="149"/>
      <c r="P489" s="149"/>
      <c r="Q489" s="149"/>
      <c r="R489" s="149"/>
      <c r="S489" s="149"/>
      <c r="T489" s="149"/>
      <c r="U489" s="149"/>
      <c r="V489" s="149"/>
      <c r="W489" s="146"/>
      <c r="X489" s="149"/>
      <c r="Y489" s="149"/>
      <c r="Z489" s="149"/>
      <c r="AA489" s="149"/>
      <c r="AB489" s="147"/>
      <c r="AC489" s="150"/>
      <c r="AD489" s="151"/>
      <c r="AE489" s="150"/>
      <c r="AF489" s="150"/>
      <c r="AG489" s="151"/>
      <c r="AH489" s="150"/>
      <c r="AI489" s="150"/>
      <c r="AJ489" s="150"/>
      <c r="AK489" s="151"/>
      <c r="AL489" s="150"/>
      <c r="AM489" s="150"/>
      <c r="AN489" s="150"/>
      <c r="AO489" s="151"/>
      <c r="AP489" s="150"/>
      <c r="AQ489" s="150"/>
      <c r="AR489" s="150"/>
      <c r="AS489" s="151"/>
      <c r="AT489" s="150"/>
      <c r="AU489" s="150"/>
      <c r="AV489" s="150"/>
      <c r="AW489" s="150"/>
      <c r="AX489" s="150"/>
      <c r="AY489" s="150"/>
      <c r="AZ489" s="151"/>
      <c r="BA489" s="150"/>
      <c r="BB489" s="150"/>
      <c r="BC489" s="150"/>
      <c r="BD489" s="150"/>
      <c r="BE489" s="151"/>
      <c r="BF489" s="150"/>
      <c r="BG489" s="150"/>
      <c r="BH489" s="151"/>
      <c r="BI489" s="151"/>
      <c r="BJ489" s="150"/>
      <c r="BK489" s="150"/>
      <c r="BL489" s="148"/>
      <c r="BM489" s="150"/>
      <c r="BN489" s="151"/>
      <c r="BO489" s="150"/>
      <c r="BP489" s="150"/>
      <c r="BQ489" s="148"/>
      <c r="BR489" s="151"/>
      <c r="BS489" s="151"/>
      <c r="BT489" s="151"/>
      <c r="BU489" s="148"/>
      <c r="BV489" s="147"/>
      <c r="BW489" s="147"/>
      <c r="BX489" s="147"/>
      <c r="BY489" s="152"/>
      <c r="BZ489" s="156"/>
      <c r="CA489" s="147"/>
      <c r="CB489" s="153"/>
      <c r="CC489" s="132"/>
      <c r="CD489" s="147"/>
      <c r="CE489" s="147"/>
      <c r="CF489" s="154"/>
      <c r="CG489" s="132"/>
      <c r="CH489" s="132"/>
      <c r="CI489" s="132"/>
      <c r="CJ489" s="132"/>
      <c r="CK489" s="132"/>
      <c r="CL489" s="132"/>
      <c r="CM489" s="132"/>
      <c r="CN489" s="132"/>
      <c r="CO489" s="132"/>
      <c r="CP489" s="132"/>
      <c r="CQ489" s="132"/>
      <c r="CR489" s="132"/>
      <c r="CS489" s="132"/>
      <c r="CT489" s="132"/>
      <c r="CU489" s="132"/>
      <c r="CV489" s="132"/>
      <c r="CW489" s="132"/>
      <c r="CX489" s="132"/>
      <c r="CY489" s="132"/>
      <c r="CZ489" s="132"/>
      <c r="DA489" s="132"/>
      <c r="DB489" s="132"/>
      <c r="DC489" s="132"/>
      <c r="DD489" s="132"/>
      <c r="DE489" s="132"/>
      <c r="DF489" s="132"/>
      <c r="DG489" s="132"/>
      <c r="DH489" s="132"/>
      <c r="DI489" s="132"/>
      <c r="DJ489" s="132"/>
      <c r="DK489" s="132"/>
      <c r="DL489" s="132"/>
      <c r="DM489" s="132"/>
      <c r="DN489" s="132"/>
      <c r="DO489" s="132"/>
      <c r="DP489" s="132"/>
      <c r="DQ489" s="132"/>
      <c r="DR489" s="132"/>
      <c r="DS489" s="132"/>
      <c r="DT489" s="132"/>
      <c r="DU489" s="132"/>
      <c r="DV489" s="132"/>
      <c r="DW489" s="132"/>
      <c r="DX489" s="132"/>
      <c r="DY489" s="132"/>
      <c r="DZ489" s="132"/>
      <c r="EA489" s="132"/>
      <c r="EB489" s="132"/>
      <c r="EC489" s="132"/>
      <c r="ED489" s="132"/>
      <c r="EE489" s="132"/>
      <c r="EF489" s="132"/>
      <c r="EG489" s="132"/>
      <c r="EH489" s="132"/>
      <c r="EI489" s="132"/>
      <c r="EJ489" s="132"/>
      <c r="EK489" s="132"/>
      <c r="EL489" s="132"/>
      <c r="EM489" s="132"/>
      <c r="EN489" s="132"/>
      <c r="EO489" s="132"/>
      <c r="EP489" s="132"/>
      <c r="EQ489" s="132"/>
      <c r="ER489" s="132"/>
      <c r="ES489" s="132"/>
      <c r="ET489" s="132"/>
      <c r="EU489" s="132"/>
      <c r="EV489" s="132"/>
      <c r="EW489" s="132"/>
      <c r="EX489" s="132"/>
      <c r="EY489" s="132"/>
      <c r="EZ489" s="132"/>
      <c r="FA489" s="132"/>
      <c r="FB489" s="132"/>
      <c r="FC489" s="132"/>
      <c r="FD489" s="132"/>
      <c r="FE489" s="132"/>
      <c r="FF489" s="132"/>
      <c r="FG489" s="132"/>
      <c r="FH489" s="132"/>
      <c r="FI489" s="132"/>
      <c r="FJ489" s="132"/>
      <c r="FK489" s="132"/>
      <c r="FL489" s="132"/>
      <c r="FM489" s="132"/>
      <c r="FN489" s="132"/>
      <c r="FO489" s="132"/>
      <c r="FP489" s="132"/>
      <c r="FQ489" s="132"/>
      <c r="FR489" s="132"/>
      <c r="FS489" s="132"/>
      <c r="FT489" s="132"/>
      <c r="FU489" s="132"/>
      <c r="FV489" s="132"/>
      <c r="FW489" s="132"/>
      <c r="FX489" s="132"/>
      <c r="FY489" s="132"/>
      <c r="FZ489" s="132"/>
      <c r="GA489" s="132"/>
      <c r="GB489" s="132"/>
      <c r="GC489" s="132"/>
      <c r="GD489" s="132"/>
      <c r="GE489" s="132"/>
      <c r="GF489" s="132"/>
      <c r="GG489" s="132"/>
      <c r="GH489" s="132"/>
      <c r="GI489" s="132"/>
      <c r="GJ489" s="132"/>
      <c r="GK489" s="132"/>
      <c r="GL489" s="132"/>
      <c r="GM489" s="132"/>
      <c r="GN489" s="132"/>
      <c r="GO489" s="132"/>
      <c r="GP489" s="132"/>
      <c r="GQ489" s="132"/>
      <c r="GR489" s="132"/>
      <c r="GS489" s="132"/>
      <c r="GT489" s="132"/>
      <c r="GU489" s="132"/>
      <c r="GV489" s="132"/>
      <c r="GW489" s="132"/>
      <c r="GX489" s="132"/>
      <c r="GY489" s="132"/>
      <c r="GZ489" s="132"/>
      <c r="HA489" s="132"/>
      <c r="HB489" s="132"/>
      <c r="HC489" s="132"/>
      <c r="HD489" s="132"/>
      <c r="HE489" s="132"/>
      <c r="HF489" s="132"/>
      <c r="HG489" s="132"/>
      <c r="HH489" s="132"/>
      <c r="HI489" s="132"/>
      <c r="HJ489" s="132"/>
      <c r="HK489" s="132"/>
      <c r="HL489" s="132"/>
    </row>
    <row r="490" spans="2:220" s="155" customFormat="1">
      <c r="B490" s="146"/>
      <c r="C490" s="146"/>
      <c r="D490" s="146"/>
      <c r="E490" s="146"/>
      <c r="F490" s="146"/>
      <c r="G490" s="146"/>
      <c r="H490" s="146"/>
      <c r="I490" s="147"/>
      <c r="J490" s="148"/>
      <c r="K490" s="148"/>
      <c r="L490" s="148"/>
      <c r="M490" s="148"/>
      <c r="N490" s="147"/>
      <c r="O490" s="149"/>
      <c r="P490" s="149"/>
      <c r="Q490" s="149"/>
      <c r="R490" s="149"/>
      <c r="S490" s="149"/>
      <c r="T490" s="149"/>
      <c r="U490" s="149"/>
      <c r="V490" s="149"/>
      <c r="W490" s="146"/>
      <c r="X490" s="149"/>
      <c r="Y490" s="149"/>
      <c r="Z490" s="149"/>
      <c r="AA490" s="149"/>
      <c r="AB490" s="147"/>
      <c r="AC490" s="150"/>
      <c r="AD490" s="151"/>
      <c r="AE490" s="150"/>
      <c r="AF490" s="150"/>
      <c r="AG490" s="151"/>
      <c r="AH490" s="150"/>
      <c r="AI490" s="150"/>
      <c r="AJ490" s="150"/>
      <c r="AK490" s="151"/>
      <c r="AL490" s="150"/>
      <c r="AM490" s="150"/>
      <c r="AN490" s="150"/>
      <c r="AO490" s="151"/>
      <c r="AP490" s="150"/>
      <c r="AQ490" s="150"/>
      <c r="AR490" s="150"/>
      <c r="AS490" s="151"/>
      <c r="AT490" s="150"/>
      <c r="AU490" s="150"/>
      <c r="AV490" s="150"/>
      <c r="AW490" s="150"/>
      <c r="AX490" s="150"/>
      <c r="AY490" s="150"/>
      <c r="AZ490" s="151"/>
      <c r="BA490" s="150"/>
      <c r="BB490" s="150"/>
      <c r="BC490" s="150"/>
      <c r="BD490" s="150"/>
      <c r="BE490" s="151"/>
      <c r="BF490" s="150"/>
      <c r="BG490" s="150"/>
      <c r="BH490" s="151"/>
      <c r="BI490" s="151"/>
      <c r="BJ490" s="150"/>
      <c r="BK490" s="150"/>
      <c r="BL490" s="148"/>
      <c r="BM490" s="150"/>
      <c r="BN490" s="151"/>
      <c r="BO490" s="150"/>
      <c r="BP490" s="150"/>
      <c r="BQ490" s="148"/>
      <c r="BR490" s="151"/>
      <c r="BS490" s="151"/>
      <c r="BT490" s="151"/>
      <c r="BU490" s="148"/>
      <c r="BV490" s="147"/>
      <c r="BW490" s="147"/>
      <c r="BX490" s="147"/>
      <c r="BY490" s="152"/>
      <c r="BZ490" s="156"/>
      <c r="CA490" s="147"/>
      <c r="CB490" s="153"/>
      <c r="CC490" s="132"/>
      <c r="CD490" s="147"/>
      <c r="CE490" s="147"/>
      <c r="CF490" s="154"/>
      <c r="CG490" s="132"/>
      <c r="CH490" s="132"/>
      <c r="CI490" s="132"/>
      <c r="CJ490" s="132"/>
      <c r="CK490" s="132"/>
      <c r="CL490" s="132"/>
      <c r="CM490" s="132"/>
      <c r="CN490" s="132"/>
      <c r="CO490" s="132"/>
      <c r="CP490" s="132"/>
      <c r="CQ490" s="132"/>
      <c r="CR490" s="132"/>
      <c r="CS490" s="132"/>
      <c r="CT490" s="132"/>
      <c r="CU490" s="132"/>
      <c r="CV490" s="132"/>
      <c r="CW490" s="132"/>
      <c r="CX490" s="132"/>
      <c r="CY490" s="132"/>
      <c r="CZ490" s="132"/>
      <c r="DA490" s="132"/>
      <c r="DB490" s="132"/>
      <c r="DC490" s="132"/>
      <c r="DD490" s="132"/>
      <c r="DE490" s="132"/>
      <c r="DF490" s="132"/>
      <c r="DG490" s="132"/>
      <c r="DH490" s="132"/>
      <c r="DI490" s="132"/>
      <c r="DJ490" s="132"/>
      <c r="DK490" s="132"/>
      <c r="DL490" s="132"/>
      <c r="DM490" s="132"/>
      <c r="DN490" s="132"/>
      <c r="DO490" s="132"/>
      <c r="DP490" s="132"/>
      <c r="DQ490" s="132"/>
      <c r="DR490" s="132"/>
      <c r="DS490" s="132"/>
      <c r="DT490" s="132"/>
      <c r="DU490" s="132"/>
      <c r="DV490" s="132"/>
      <c r="DW490" s="132"/>
      <c r="DX490" s="132"/>
      <c r="DY490" s="132"/>
      <c r="DZ490" s="132"/>
      <c r="EA490" s="132"/>
      <c r="EB490" s="132"/>
      <c r="EC490" s="132"/>
      <c r="ED490" s="132"/>
      <c r="EE490" s="132"/>
      <c r="EF490" s="132"/>
      <c r="EG490" s="132"/>
      <c r="EH490" s="132"/>
      <c r="EI490" s="132"/>
      <c r="EJ490" s="132"/>
      <c r="EK490" s="132"/>
      <c r="EL490" s="132"/>
      <c r="EM490" s="132"/>
      <c r="EN490" s="132"/>
      <c r="EO490" s="132"/>
      <c r="EP490" s="132"/>
      <c r="EQ490" s="132"/>
      <c r="ER490" s="132"/>
      <c r="ES490" s="132"/>
      <c r="ET490" s="132"/>
      <c r="EU490" s="132"/>
      <c r="EV490" s="132"/>
      <c r="EW490" s="132"/>
      <c r="EX490" s="132"/>
      <c r="EY490" s="132"/>
      <c r="EZ490" s="132"/>
      <c r="FA490" s="132"/>
      <c r="FB490" s="132"/>
      <c r="FC490" s="132"/>
      <c r="FD490" s="132"/>
      <c r="FE490" s="132"/>
      <c r="FF490" s="132"/>
      <c r="FG490" s="132"/>
      <c r="FH490" s="132"/>
      <c r="FI490" s="132"/>
      <c r="FJ490" s="132"/>
      <c r="FK490" s="132"/>
      <c r="FL490" s="132"/>
      <c r="FM490" s="132"/>
      <c r="FN490" s="132"/>
      <c r="FO490" s="132"/>
      <c r="FP490" s="132"/>
      <c r="FQ490" s="132"/>
      <c r="FR490" s="132"/>
      <c r="FS490" s="132"/>
      <c r="FT490" s="132"/>
      <c r="FU490" s="132"/>
      <c r="FV490" s="132"/>
      <c r="FW490" s="132"/>
      <c r="FX490" s="132"/>
      <c r="FY490" s="132"/>
      <c r="FZ490" s="132"/>
      <c r="GA490" s="132"/>
      <c r="GB490" s="132"/>
      <c r="GC490" s="132"/>
      <c r="GD490" s="132"/>
      <c r="GE490" s="132"/>
      <c r="GF490" s="132"/>
      <c r="GG490" s="132"/>
      <c r="GH490" s="132"/>
      <c r="GI490" s="132"/>
      <c r="GJ490" s="132"/>
      <c r="GK490" s="132"/>
      <c r="GL490" s="132"/>
      <c r="GM490" s="132"/>
      <c r="GN490" s="132"/>
      <c r="GO490" s="132"/>
      <c r="GP490" s="132"/>
      <c r="GQ490" s="132"/>
      <c r="GR490" s="132"/>
      <c r="GS490" s="132"/>
      <c r="GT490" s="132"/>
      <c r="GU490" s="132"/>
      <c r="GV490" s="132"/>
      <c r="GW490" s="132"/>
      <c r="GX490" s="132"/>
      <c r="GY490" s="132"/>
      <c r="GZ490" s="132"/>
      <c r="HA490" s="132"/>
      <c r="HB490" s="132"/>
      <c r="HC490" s="132"/>
      <c r="HD490" s="132"/>
      <c r="HE490" s="132"/>
      <c r="HF490" s="132"/>
      <c r="HG490" s="132"/>
      <c r="HH490" s="132"/>
      <c r="HI490" s="132"/>
      <c r="HJ490" s="132"/>
      <c r="HK490" s="132"/>
      <c r="HL490" s="132"/>
    </row>
    <row r="491" spans="2:220" s="155" customFormat="1">
      <c r="B491" s="146"/>
      <c r="C491" s="146"/>
      <c r="D491" s="146"/>
      <c r="E491" s="146"/>
      <c r="F491" s="146"/>
      <c r="G491" s="146"/>
      <c r="H491" s="146"/>
      <c r="I491" s="147"/>
      <c r="J491" s="148"/>
      <c r="K491" s="148"/>
      <c r="L491" s="148"/>
      <c r="M491" s="148"/>
      <c r="N491" s="147"/>
      <c r="O491" s="149"/>
      <c r="P491" s="149"/>
      <c r="Q491" s="149"/>
      <c r="R491" s="149"/>
      <c r="S491" s="149"/>
      <c r="T491" s="149"/>
      <c r="U491" s="149"/>
      <c r="V491" s="149"/>
      <c r="W491" s="146"/>
      <c r="X491" s="149"/>
      <c r="Y491" s="149"/>
      <c r="Z491" s="149"/>
      <c r="AA491" s="149"/>
      <c r="AB491" s="147"/>
      <c r="AC491" s="150"/>
      <c r="AD491" s="151"/>
      <c r="AE491" s="150"/>
      <c r="AF491" s="150"/>
      <c r="AG491" s="151"/>
      <c r="AH491" s="150"/>
      <c r="AI491" s="150"/>
      <c r="AJ491" s="150"/>
      <c r="AK491" s="151"/>
      <c r="AL491" s="150"/>
      <c r="AM491" s="150"/>
      <c r="AN491" s="150"/>
      <c r="AO491" s="151"/>
      <c r="AP491" s="150"/>
      <c r="AQ491" s="150"/>
      <c r="AR491" s="150"/>
      <c r="AS491" s="151"/>
      <c r="AT491" s="150"/>
      <c r="AU491" s="150"/>
      <c r="AV491" s="150"/>
      <c r="AW491" s="150"/>
      <c r="AX491" s="150"/>
      <c r="AY491" s="150"/>
      <c r="AZ491" s="151"/>
      <c r="BA491" s="150"/>
      <c r="BB491" s="150"/>
      <c r="BC491" s="150"/>
      <c r="BD491" s="150"/>
      <c r="BE491" s="151"/>
      <c r="BF491" s="150"/>
      <c r="BG491" s="150"/>
      <c r="BH491" s="151"/>
      <c r="BI491" s="151"/>
      <c r="BJ491" s="150"/>
      <c r="BK491" s="150"/>
      <c r="BL491" s="148"/>
      <c r="BM491" s="150"/>
      <c r="BN491" s="151"/>
      <c r="BO491" s="150"/>
      <c r="BP491" s="150"/>
      <c r="BQ491" s="148"/>
      <c r="BR491" s="151"/>
      <c r="BS491" s="151"/>
      <c r="BT491" s="151"/>
      <c r="BU491" s="148"/>
      <c r="BV491" s="147"/>
      <c r="BW491" s="147"/>
      <c r="BX491" s="147"/>
      <c r="BY491" s="152"/>
      <c r="BZ491" s="156"/>
      <c r="CA491" s="147"/>
      <c r="CB491" s="153"/>
      <c r="CC491" s="132"/>
      <c r="CD491" s="147"/>
      <c r="CE491" s="147"/>
      <c r="CF491" s="154"/>
      <c r="CG491" s="132"/>
      <c r="CH491" s="132"/>
      <c r="CI491" s="132"/>
      <c r="CJ491" s="132"/>
      <c r="CK491" s="132"/>
      <c r="CL491" s="132"/>
      <c r="CM491" s="132"/>
      <c r="CN491" s="132"/>
      <c r="CO491" s="132"/>
      <c r="CP491" s="132"/>
      <c r="CQ491" s="132"/>
      <c r="CR491" s="132"/>
      <c r="CS491" s="132"/>
      <c r="CT491" s="132"/>
      <c r="CU491" s="132"/>
      <c r="CV491" s="132"/>
      <c r="CW491" s="132"/>
      <c r="CX491" s="132"/>
      <c r="CY491" s="132"/>
      <c r="CZ491" s="132"/>
      <c r="DA491" s="132"/>
      <c r="DB491" s="132"/>
      <c r="DC491" s="132"/>
      <c r="DD491" s="132"/>
      <c r="DE491" s="132"/>
      <c r="DF491" s="132"/>
      <c r="DG491" s="132"/>
      <c r="DH491" s="132"/>
      <c r="DI491" s="132"/>
      <c r="DJ491" s="132"/>
      <c r="DK491" s="132"/>
      <c r="DL491" s="132"/>
      <c r="DM491" s="132"/>
      <c r="DN491" s="132"/>
      <c r="DO491" s="132"/>
      <c r="DP491" s="132"/>
      <c r="DQ491" s="132"/>
      <c r="DR491" s="132"/>
      <c r="DS491" s="132"/>
      <c r="DT491" s="132"/>
      <c r="DU491" s="132"/>
      <c r="DV491" s="132"/>
      <c r="DW491" s="132"/>
      <c r="DX491" s="132"/>
      <c r="DY491" s="132"/>
      <c r="DZ491" s="132"/>
      <c r="EA491" s="132"/>
      <c r="EB491" s="132"/>
      <c r="EC491" s="132"/>
      <c r="ED491" s="132"/>
      <c r="EE491" s="132"/>
      <c r="EF491" s="132"/>
      <c r="EG491" s="132"/>
      <c r="EH491" s="132"/>
      <c r="EI491" s="132"/>
      <c r="EJ491" s="132"/>
      <c r="EK491" s="132"/>
      <c r="EL491" s="132"/>
      <c r="EM491" s="132"/>
      <c r="EN491" s="132"/>
      <c r="EO491" s="132"/>
      <c r="EP491" s="132"/>
      <c r="EQ491" s="132"/>
      <c r="ER491" s="132"/>
      <c r="ES491" s="132"/>
      <c r="ET491" s="132"/>
      <c r="EU491" s="132"/>
      <c r="EV491" s="132"/>
      <c r="EW491" s="132"/>
      <c r="EX491" s="132"/>
      <c r="EY491" s="132"/>
      <c r="EZ491" s="132"/>
      <c r="FA491" s="132"/>
      <c r="FB491" s="132"/>
      <c r="FC491" s="132"/>
      <c r="FD491" s="132"/>
      <c r="FE491" s="132"/>
      <c r="FF491" s="132"/>
      <c r="FG491" s="132"/>
      <c r="FH491" s="132"/>
      <c r="FI491" s="132"/>
      <c r="FJ491" s="132"/>
      <c r="FK491" s="132"/>
      <c r="FL491" s="132"/>
      <c r="FM491" s="132"/>
      <c r="FN491" s="132"/>
      <c r="FO491" s="132"/>
      <c r="FP491" s="132"/>
      <c r="FQ491" s="132"/>
      <c r="FR491" s="132"/>
      <c r="FS491" s="132"/>
      <c r="FT491" s="132"/>
      <c r="FU491" s="132"/>
      <c r="FV491" s="132"/>
      <c r="FW491" s="132"/>
      <c r="FX491" s="132"/>
      <c r="FY491" s="132"/>
      <c r="FZ491" s="132"/>
      <c r="GA491" s="132"/>
      <c r="GB491" s="132"/>
      <c r="GC491" s="132"/>
      <c r="GD491" s="132"/>
      <c r="GE491" s="132"/>
      <c r="GF491" s="132"/>
      <c r="GG491" s="132"/>
      <c r="GH491" s="132"/>
      <c r="GI491" s="132"/>
      <c r="GJ491" s="132"/>
      <c r="GK491" s="132"/>
      <c r="GL491" s="132"/>
      <c r="GM491" s="132"/>
      <c r="GN491" s="132"/>
      <c r="GO491" s="132"/>
      <c r="GP491" s="132"/>
      <c r="GQ491" s="132"/>
      <c r="GR491" s="132"/>
      <c r="GS491" s="132"/>
      <c r="GT491" s="132"/>
      <c r="GU491" s="132"/>
      <c r="GV491" s="132"/>
      <c r="GW491" s="132"/>
      <c r="GX491" s="132"/>
      <c r="GY491" s="132"/>
      <c r="GZ491" s="132"/>
      <c r="HA491" s="132"/>
      <c r="HB491" s="132"/>
      <c r="HC491" s="132"/>
      <c r="HD491" s="132"/>
      <c r="HE491" s="132"/>
      <c r="HF491" s="132"/>
      <c r="HG491" s="132"/>
      <c r="HH491" s="132"/>
      <c r="HI491" s="132"/>
      <c r="HJ491" s="132"/>
      <c r="HK491" s="132"/>
      <c r="HL491" s="132"/>
    </row>
    <row r="492" spans="2:220">
      <c r="J492" s="148"/>
      <c r="K492" s="148"/>
      <c r="L492" s="148"/>
      <c r="M492" s="148"/>
      <c r="O492" s="149"/>
      <c r="P492" s="149"/>
      <c r="Q492" s="149"/>
      <c r="R492" s="149"/>
      <c r="S492" s="149"/>
      <c r="T492" s="149"/>
      <c r="U492" s="149"/>
      <c r="V492" s="149"/>
      <c r="X492" s="149"/>
      <c r="Y492" s="149"/>
      <c r="Z492" s="149"/>
      <c r="AA492" s="149"/>
      <c r="AC492" s="150"/>
      <c r="AE492" s="150"/>
      <c r="AF492" s="150"/>
      <c r="AH492" s="150"/>
      <c r="AI492" s="150"/>
      <c r="AJ492" s="150"/>
      <c r="AL492" s="150"/>
      <c r="AM492" s="150"/>
      <c r="AN492" s="150"/>
      <c r="AP492" s="150"/>
      <c r="AQ492" s="150"/>
      <c r="AR492" s="150"/>
      <c r="AT492" s="150"/>
      <c r="AU492" s="150"/>
      <c r="AV492" s="150"/>
      <c r="AW492" s="150"/>
      <c r="AX492" s="150"/>
      <c r="AY492" s="150"/>
      <c r="BA492" s="150"/>
      <c r="BB492" s="150"/>
      <c r="BC492" s="150"/>
      <c r="BD492" s="150"/>
      <c r="BF492" s="150"/>
      <c r="BG492" s="150"/>
      <c r="BJ492" s="150"/>
      <c r="BK492" s="150"/>
      <c r="BL492" s="148"/>
      <c r="BM492" s="150"/>
      <c r="BO492" s="150"/>
      <c r="BP492" s="150"/>
      <c r="BQ492" s="148"/>
      <c r="BU492" s="148"/>
      <c r="BY492" s="152"/>
      <c r="BZ492" s="156"/>
      <c r="CC492" s="132"/>
      <c r="CF492" s="154"/>
    </row>
    <row r="493" spans="2:220">
      <c r="J493" s="148"/>
      <c r="K493" s="148"/>
      <c r="L493" s="148"/>
      <c r="M493" s="148"/>
      <c r="O493" s="149"/>
      <c r="P493" s="149"/>
      <c r="Q493" s="149"/>
      <c r="R493" s="149"/>
      <c r="S493" s="149"/>
      <c r="T493" s="149"/>
      <c r="U493" s="149"/>
      <c r="V493" s="149"/>
      <c r="X493" s="149"/>
      <c r="Y493" s="149"/>
      <c r="Z493" s="149"/>
      <c r="AA493" s="149"/>
      <c r="AC493" s="150"/>
      <c r="AE493" s="150"/>
      <c r="AF493" s="150"/>
      <c r="AG493" s="150"/>
      <c r="AH493" s="150"/>
      <c r="AI493" s="150"/>
      <c r="AJ493" s="150"/>
      <c r="AK493" s="150"/>
      <c r="AL493" s="150"/>
      <c r="AM493" s="150"/>
      <c r="AN493" s="150"/>
      <c r="AP493" s="150"/>
      <c r="AQ493" s="150"/>
      <c r="AR493" s="150"/>
      <c r="AT493" s="150"/>
      <c r="AU493" s="150"/>
      <c r="AV493" s="150"/>
      <c r="AW493" s="150"/>
      <c r="AX493" s="150"/>
      <c r="AY493" s="150"/>
      <c r="BA493" s="150"/>
      <c r="BB493" s="150"/>
      <c r="BC493" s="150"/>
      <c r="BD493" s="150"/>
      <c r="BF493" s="150"/>
      <c r="BG493" s="150"/>
      <c r="BJ493" s="150"/>
      <c r="BK493" s="150"/>
      <c r="BL493" s="148"/>
      <c r="BM493" s="150"/>
      <c r="BO493" s="150"/>
      <c r="BP493" s="150"/>
      <c r="BQ493" s="148"/>
      <c r="BU493" s="148"/>
      <c r="BY493" s="152"/>
      <c r="BZ493" s="156"/>
      <c r="CC493" s="132"/>
      <c r="CF493" s="154"/>
    </row>
    <row r="494" spans="2:220">
      <c r="J494" s="148"/>
      <c r="K494" s="148"/>
      <c r="L494" s="148"/>
      <c r="M494" s="148"/>
      <c r="O494" s="149"/>
      <c r="P494" s="149"/>
      <c r="Q494" s="149"/>
      <c r="R494" s="149"/>
      <c r="S494" s="149"/>
      <c r="T494" s="149"/>
      <c r="U494" s="149"/>
      <c r="V494" s="149"/>
      <c r="X494" s="149"/>
      <c r="Y494" s="149"/>
      <c r="Z494" s="149"/>
      <c r="AA494" s="149"/>
      <c r="AC494" s="150"/>
      <c r="AE494" s="150"/>
      <c r="AF494" s="150"/>
      <c r="AG494" s="150"/>
      <c r="AH494" s="150"/>
      <c r="AI494" s="150"/>
      <c r="AJ494" s="150"/>
      <c r="AK494" s="150"/>
      <c r="AL494" s="150"/>
      <c r="AM494" s="150"/>
      <c r="AN494" s="150"/>
      <c r="AP494" s="150"/>
      <c r="AQ494" s="150"/>
      <c r="AR494" s="150"/>
      <c r="AT494" s="150"/>
      <c r="AU494" s="150"/>
      <c r="AV494" s="150"/>
      <c r="AW494" s="150"/>
      <c r="AX494" s="150"/>
      <c r="AY494" s="150"/>
      <c r="BA494" s="150"/>
      <c r="BB494" s="150"/>
      <c r="BC494" s="150"/>
      <c r="BD494" s="150"/>
      <c r="BF494" s="150"/>
      <c r="BG494" s="150"/>
      <c r="BJ494" s="150"/>
      <c r="BK494" s="150"/>
      <c r="BL494" s="148"/>
      <c r="BM494" s="150"/>
      <c r="BO494" s="150"/>
      <c r="BP494" s="150"/>
      <c r="BQ494" s="148"/>
      <c r="BU494" s="148"/>
      <c r="BY494" s="152"/>
      <c r="BZ494" s="156"/>
      <c r="CC494" s="132"/>
      <c r="CF494" s="154"/>
    </row>
    <row r="495" spans="2:220" s="159" customFormat="1">
      <c r="B495" s="146"/>
      <c r="C495" s="146"/>
      <c r="D495" s="146"/>
      <c r="E495" s="146"/>
      <c r="F495" s="146"/>
      <c r="G495" s="146"/>
      <c r="H495" s="146"/>
      <c r="I495" s="147"/>
      <c r="J495" s="148"/>
      <c r="K495" s="148"/>
      <c r="L495" s="148"/>
      <c r="M495" s="148"/>
      <c r="N495" s="156"/>
      <c r="O495" s="149"/>
      <c r="P495" s="149"/>
      <c r="Q495" s="149"/>
      <c r="R495" s="149"/>
      <c r="S495" s="149"/>
      <c r="T495" s="149"/>
      <c r="U495" s="149"/>
      <c r="V495" s="149"/>
      <c r="W495" s="146"/>
      <c r="X495" s="149"/>
      <c r="Y495" s="149"/>
      <c r="Z495" s="149"/>
      <c r="AA495" s="149"/>
      <c r="AB495" s="147"/>
      <c r="AC495" s="150"/>
      <c r="AD495" s="151"/>
      <c r="AE495" s="150"/>
      <c r="AF495" s="150"/>
      <c r="AG495" s="150"/>
      <c r="AH495" s="150"/>
      <c r="AI495" s="150"/>
      <c r="AJ495" s="150"/>
      <c r="AK495" s="150"/>
      <c r="AL495" s="150"/>
      <c r="AM495" s="150"/>
      <c r="AN495" s="150"/>
      <c r="AO495" s="150"/>
      <c r="AP495" s="150"/>
      <c r="AQ495" s="150"/>
      <c r="AR495" s="150"/>
      <c r="AS495" s="150"/>
      <c r="AT495" s="150"/>
      <c r="AU495" s="150"/>
      <c r="AV495" s="150"/>
      <c r="AW495" s="150"/>
      <c r="AX495" s="150"/>
      <c r="AY495" s="150"/>
      <c r="AZ495" s="151"/>
      <c r="BA495" s="150"/>
      <c r="BB495" s="150"/>
      <c r="BC495" s="150"/>
      <c r="BD495" s="150"/>
      <c r="BE495" s="151"/>
      <c r="BF495" s="150"/>
      <c r="BG495" s="150"/>
      <c r="BH495" s="151"/>
      <c r="BI495" s="151"/>
      <c r="BJ495" s="150"/>
      <c r="BK495" s="150"/>
      <c r="BL495" s="148"/>
      <c r="BM495" s="150"/>
      <c r="BN495" s="151"/>
      <c r="BO495" s="150"/>
      <c r="BP495" s="150"/>
      <c r="BQ495" s="148"/>
      <c r="BR495" s="151"/>
      <c r="BS495" s="151"/>
      <c r="BT495" s="151"/>
      <c r="BU495" s="148"/>
      <c r="BV495" s="147"/>
      <c r="BW495" s="147"/>
      <c r="BX495" s="147"/>
      <c r="BY495" s="152"/>
      <c r="BZ495" s="156"/>
      <c r="CA495" s="147"/>
      <c r="CB495" s="153"/>
      <c r="CC495" s="132"/>
      <c r="CD495" s="147"/>
      <c r="CE495" s="147"/>
      <c r="CF495" s="154"/>
      <c r="CG495" s="132"/>
      <c r="CH495" s="132"/>
      <c r="CI495" s="132"/>
      <c r="CJ495" s="132"/>
      <c r="CK495" s="132"/>
      <c r="CL495" s="132"/>
      <c r="CM495" s="132"/>
      <c r="CN495" s="132"/>
      <c r="CO495" s="132"/>
      <c r="CP495" s="132"/>
      <c r="CQ495" s="132"/>
      <c r="CR495" s="132"/>
      <c r="CS495" s="132"/>
      <c r="CT495" s="132"/>
      <c r="CU495" s="132"/>
      <c r="CV495" s="132"/>
      <c r="CW495" s="132"/>
      <c r="CX495" s="132"/>
      <c r="CY495" s="132"/>
      <c r="CZ495" s="132"/>
      <c r="DA495" s="132"/>
      <c r="DB495" s="132"/>
      <c r="DC495" s="132"/>
      <c r="DD495" s="132"/>
      <c r="DE495" s="132"/>
      <c r="DF495" s="132"/>
      <c r="DG495" s="132"/>
      <c r="DH495" s="132"/>
      <c r="DI495" s="132"/>
      <c r="DJ495" s="132"/>
      <c r="DK495" s="132"/>
      <c r="DL495" s="132"/>
      <c r="DM495" s="132"/>
      <c r="DN495" s="132"/>
      <c r="DO495" s="132"/>
      <c r="DP495" s="132"/>
      <c r="DQ495" s="132"/>
      <c r="DR495" s="132"/>
      <c r="DS495" s="132"/>
      <c r="DT495" s="132"/>
      <c r="DU495" s="132"/>
      <c r="DV495" s="132"/>
      <c r="DW495" s="132"/>
      <c r="DX495" s="132"/>
      <c r="DY495" s="132"/>
      <c r="DZ495" s="132"/>
      <c r="EA495" s="132"/>
      <c r="EB495" s="132"/>
      <c r="EC495" s="132"/>
      <c r="ED495" s="132"/>
      <c r="EE495" s="132"/>
      <c r="EF495" s="132"/>
      <c r="EG495" s="132"/>
      <c r="EH495" s="132"/>
      <c r="EI495" s="132"/>
      <c r="EJ495" s="132"/>
      <c r="EK495" s="132"/>
      <c r="EL495" s="132"/>
      <c r="EM495" s="132"/>
      <c r="EN495" s="132"/>
      <c r="EO495" s="132"/>
      <c r="EP495" s="132"/>
      <c r="EQ495" s="132"/>
      <c r="ER495" s="132"/>
      <c r="ES495" s="132"/>
      <c r="ET495" s="132"/>
      <c r="EU495" s="132"/>
      <c r="EV495" s="132"/>
      <c r="EW495" s="132"/>
      <c r="EX495" s="132"/>
      <c r="EY495" s="132"/>
      <c r="EZ495" s="132"/>
      <c r="FA495" s="132"/>
      <c r="FB495" s="132"/>
      <c r="FC495" s="132"/>
      <c r="FD495" s="132"/>
      <c r="FE495" s="132"/>
      <c r="FF495" s="132"/>
      <c r="FG495" s="132"/>
      <c r="FH495" s="132"/>
      <c r="FI495" s="132"/>
      <c r="FJ495" s="132"/>
      <c r="FK495" s="132"/>
      <c r="FL495" s="132"/>
      <c r="FM495" s="132"/>
      <c r="FN495" s="132"/>
      <c r="FO495" s="132"/>
      <c r="FP495" s="132"/>
      <c r="FQ495" s="132"/>
      <c r="FR495" s="132"/>
      <c r="FS495" s="132"/>
      <c r="FT495" s="132"/>
      <c r="FU495" s="132"/>
      <c r="FV495" s="132"/>
      <c r="FW495" s="132"/>
      <c r="FX495" s="132"/>
      <c r="FY495" s="132"/>
      <c r="FZ495" s="132"/>
      <c r="GA495" s="132"/>
      <c r="GB495" s="132"/>
      <c r="GC495" s="132"/>
      <c r="GD495" s="132"/>
      <c r="GE495" s="132"/>
      <c r="GF495" s="132"/>
      <c r="GG495" s="132"/>
      <c r="GH495" s="132"/>
      <c r="GI495" s="132"/>
      <c r="GJ495" s="132"/>
      <c r="GK495" s="132"/>
      <c r="GL495" s="132"/>
      <c r="GM495" s="132"/>
      <c r="GN495" s="132"/>
      <c r="GO495" s="132"/>
      <c r="GP495" s="132"/>
      <c r="GQ495" s="132"/>
      <c r="GR495" s="132"/>
      <c r="GS495" s="132"/>
      <c r="GT495" s="132"/>
      <c r="GU495" s="132"/>
      <c r="GV495" s="132"/>
      <c r="GW495" s="132"/>
      <c r="GX495" s="132"/>
      <c r="GY495" s="132"/>
      <c r="GZ495" s="132"/>
      <c r="HA495" s="132"/>
      <c r="HB495" s="132"/>
      <c r="HC495" s="132"/>
      <c r="HD495" s="132"/>
      <c r="HE495" s="132"/>
      <c r="HF495" s="132"/>
      <c r="HG495" s="132"/>
      <c r="HH495" s="132"/>
      <c r="HI495" s="132"/>
      <c r="HJ495" s="132"/>
      <c r="HK495" s="132"/>
      <c r="HL495" s="132"/>
    </row>
    <row r="496" spans="2:220" s="159" customFormat="1">
      <c r="B496" s="146"/>
      <c r="C496" s="146"/>
      <c r="D496" s="146"/>
      <c r="E496" s="146"/>
      <c r="F496" s="146"/>
      <c r="G496" s="146"/>
      <c r="H496" s="146"/>
      <c r="I496" s="147"/>
      <c r="J496" s="148"/>
      <c r="K496" s="148"/>
      <c r="L496" s="148"/>
      <c r="M496" s="148"/>
      <c r="N496" s="156"/>
      <c r="O496" s="149"/>
      <c r="P496" s="149"/>
      <c r="Q496" s="149"/>
      <c r="R496" s="149"/>
      <c r="S496" s="149"/>
      <c r="T496" s="149"/>
      <c r="U496" s="149"/>
      <c r="V496" s="149"/>
      <c r="W496" s="146"/>
      <c r="X496" s="149"/>
      <c r="Y496" s="149"/>
      <c r="Z496" s="149"/>
      <c r="AA496" s="149"/>
      <c r="AB496" s="147"/>
      <c r="AC496" s="150"/>
      <c r="AD496" s="151"/>
      <c r="AE496" s="150"/>
      <c r="AF496" s="150"/>
      <c r="AG496" s="150"/>
      <c r="AH496" s="150"/>
      <c r="AI496" s="150"/>
      <c r="AJ496" s="150"/>
      <c r="AK496" s="150"/>
      <c r="AL496" s="150"/>
      <c r="AM496" s="150"/>
      <c r="AN496" s="150"/>
      <c r="AO496" s="150"/>
      <c r="AP496" s="150"/>
      <c r="AQ496" s="150"/>
      <c r="AR496" s="150"/>
      <c r="AS496" s="150"/>
      <c r="AT496" s="150"/>
      <c r="AU496" s="150"/>
      <c r="AV496" s="150"/>
      <c r="AW496" s="150"/>
      <c r="AX496" s="150"/>
      <c r="AY496" s="150"/>
      <c r="AZ496" s="151"/>
      <c r="BA496" s="150"/>
      <c r="BB496" s="150"/>
      <c r="BC496" s="150"/>
      <c r="BD496" s="150"/>
      <c r="BE496" s="151"/>
      <c r="BF496" s="150"/>
      <c r="BG496" s="150"/>
      <c r="BH496" s="151"/>
      <c r="BI496" s="151"/>
      <c r="BJ496" s="150"/>
      <c r="BK496" s="150"/>
      <c r="BL496" s="148"/>
      <c r="BM496" s="150"/>
      <c r="BN496" s="151"/>
      <c r="BO496" s="150"/>
      <c r="BP496" s="150"/>
      <c r="BQ496" s="148"/>
      <c r="BR496" s="151"/>
      <c r="BS496" s="151"/>
      <c r="BT496" s="151"/>
      <c r="BU496" s="148"/>
      <c r="BV496" s="147"/>
      <c r="BW496" s="147"/>
      <c r="BX496" s="147"/>
      <c r="BY496" s="152"/>
      <c r="BZ496" s="156"/>
      <c r="CA496" s="147"/>
      <c r="CB496" s="153"/>
      <c r="CC496" s="132"/>
      <c r="CD496" s="147"/>
      <c r="CE496" s="147"/>
      <c r="CF496" s="154"/>
      <c r="CG496" s="132"/>
      <c r="CH496" s="132"/>
      <c r="CI496" s="132"/>
      <c r="CJ496" s="132"/>
      <c r="CK496" s="132"/>
      <c r="CL496" s="132"/>
      <c r="CM496" s="132"/>
      <c r="CN496" s="132"/>
      <c r="CO496" s="132"/>
      <c r="CP496" s="132"/>
      <c r="CQ496" s="132"/>
      <c r="CR496" s="132"/>
      <c r="CS496" s="132"/>
      <c r="CT496" s="132"/>
      <c r="CU496" s="132"/>
      <c r="CV496" s="132"/>
      <c r="CW496" s="132"/>
      <c r="CX496" s="132"/>
      <c r="CY496" s="132"/>
      <c r="CZ496" s="132"/>
      <c r="DA496" s="132"/>
      <c r="DB496" s="132"/>
      <c r="DC496" s="132"/>
      <c r="DD496" s="132"/>
      <c r="DE496" s="132"/>
      <c r="DF496" s="132"/>
      <c r="DG496" s="132"/>
      <c r="DH496" s="132"/>
      <c r="DI496" s="132"/>
      <c r="DJ496" s="132"/>
      <c r="DK496" s="132"/>
      <c r="DL496" s="132"/>
      <c r="DM496" s="132"/>
      <c r="DN496" s="132"/>
      <c r="DO496" s="132"/>
      <c r="DP496" s="132"/>
      <c r="DQ496" s="132"/>
      <c r="DR496" s="132"/>
      <c r="DS496" s="132"/>
      <c r="DT496" s="132"/>
      <c r="DU496" s="132"/>
      <c r="DV496" s="132"/>
      <c r="DW496" s="132"/>
      <c r="DX496" s="132"/>
      <c r="DY496" s="132"/>
      <c r="DZ496" s="132"/>
      <c r="EA496" s="132"/>
      <c r="EB496" s="132"/>
      <c r="EC496" s="132"/>
      <c r="ED496" s="132"/>
      <c r="EE496" s="132"/>
      <c r="EF496" s="132"/>
      <c r="EG496" s="132"/>
      <c r="EH496" s="132"/>
      <c r="EI496" s="132"/>
      <c r="EJ496" s="132"/>
      <c r="EK496" s="132"/>
      <c r="EL496" s="132"/>
      <c r="EM496" s="132"/>
      <c r="EN496" s="132"/>
      <c r="EO496" s="132"/>
      <c r="EP496" s="132"/>
      <c r="EQ496" s="132"/>
      <c r="ER496" s="132"/>
      <c r="ES496" s="132"/>
      <c r="ET496" s="132"/>
      <c r="EU496" s="132"/>
      <c r="EV496" s="132"/>
      <c r="EW496" s="132"/>
      <c r="EX496" s="132"/>
      <c r="EY496" s="132"/>
      <c r="EZ496" s="132"/>
      <c r="FA496" s="132"/>
      <c r="FB496" s="132"/>
      <c r="FC496" s="132"/>
      <c r="FD496" s="132"/>
      <c r="FE496" s="132"/>
      <c r="FF496" s="132"/>
      <c r="FG496" s="132"/>
      <c r="FH496" s="132"/>
      <c r="FI496" s="132"/>
      <c r="FJ496" s="132"/>
      <c r="FK496" s="132"/>
      <c r="FL496" s="132"/>
      <c r="FM496" s="132"/>
      <c r="FN496" s="132"/>
      <c r="FO496" s="132"/>
      <c r="FP496" s="132"/>
      <c r="FQ496" s="132"/>
      <c r="FR496" s="132"/>
      <c r="FS496" s="132"/>
      <c r="FT496" s="132"/>
      <c r="FU496" s="132"/>
      <c r="FV496" s="132"/>
      <c r="FW496" s="132"/>
      <c r="FX496" s="132"/>
      <c r="FY496" s="132"/>
      <c r="FZ496" s="132"/>
      <c r="GA496" s="132"/>
      <c r="GB496" s="132"/>
      <c r="GC496" s="132"/>
      <c r="GD496" s="132"/>
      <c r="GE496" s="132"/>
      <c r="GF496" s="132"/>
      <c r="GG496" s="132"/>
      <c r="GH496" s="132"/>
      <c r="GI496" s="132"/>
      <c r="GJ496" s="132"/>
      <c r="GK496" s="132"/>
      <c r="GL496" s="132"/>
      <c r="GM496" s="132"/>
      <c r="GN496" s="132"/>
      <c r="GO496" s="132"/>
      <c r="GP496" s="132"/>
      <c r="GQ496" s="132"/>
      <c r="GR496" s="132"/>
      <c r="GS496" s="132"/>
      <c r="GT496" s="132"/>
      <c r="GU496" s="132"/>
      <c r="GV496" s="132"/>
      <c r="GW496" s="132"/>
      <c r="GX496" s="132"/>
      <c r="GY496" s="132"/>
      <c r="GZ496" s="132"/>
      <c r="HA496" s="132"/>
      <c r="HB496" s="132"/>
      <c r="HC496" s="132"/>
      <c r="HD496" s="132"/>
      <c r="HE496" s="132"/>
      <c r="HF496" s="132"/>
      <c r="HG496" s="132"/>
      <c r="HH496" s="132"/>
      <c r="HI496" s="132"/>
      <c r="HJ496" s="132"/>
      <c r="HK496" s="132"/>
      <c r="HL496" s="132"/>
    </row>
    <row r="497" spans="2:220" s="159" customFormat="1">
      <c r="B497" s="146"/>
      <c r="C497" s="146"/>
      <c r="D497" s="146"/>
      <c r="E497" s="146"/>
      <c r="F497" s="146"/>
      <c r="G497" s="146"/>
      <c r="H497" s="146"/>
      <c r="I497" s="147"/>
      <c r="J497" s="148"/>
      <c r="K497" s="148"/>
      <c r="L497" s="148"/>
      <c r="M497" s="148"/>
      <c r="N497" s="156"/>
      <c r="O497" s="149"/>
      <c r="P497" s="149"/>
      <c r="Q497" s="149"/>
      <c r="R497" s="149"/>
      <c r="S497" s="149"/>
      <c r="T497" s="149"/>
      <c r="U497" s="149"/>
      <c r="V497" s="149"/>
      <c r="W497" s="146"/>
      <c r="X497" s="149"/>
      <c r="Y497" s="149"/>
      <c r="Z497" s="149"/>
      <c r="AA497" s="149"/>
      <c r="AB497" s="147"/>
      <c r="AC497" s="150"/>
      <c r="AD497" s="151"/>
      <c r="AE497" s="150"/>
      <c r="AF497" s="150"/>
      <c r="AG497" s="150"/>
      <c r="AH497" s="150"/>
      <c r="AI497" s="150"/>
      <c r="AJ497" s="150"/>
      <c r="AK497" s="150"/>
      <c r="AL497" s="150"/>
      <c r="AM497" s="150"/>
      <c r="AN497" s="150"/>
      <c r="AO497" s="150"/>
      <c r="AP497" s="150"/>
      <c r="AQ497" s="150"/>
      <c r="AR497" s="150"/>
      <c r="AS497" s="150"/>
      <c r="AT497" s="150"/>
      <c r="AU497" s="150"/>
      <c r="AV497" s="150"/>
      <c r="AW497" s="150"/>
      <c r="AX497" s="150"/>
      <c r="AY497" s="150"/>
      <c r="AZ497" s="151"/>
      <c r="BA497" s="150"/>
      <c r="BB497" s="150"/>
      <c r="BC497" s="150"/>
      <c r="BD497" s="150"/>
      <c r="BE497" s="151"/>
      <c r="BF497" s="150"/>
      <c r="BG497" s="150"/>
      <c r="BH497" s="151"/>
      <c r="BI497" s="151"/>
      <c r="BJ497" s="150"/>
      <c r="BK497" s="150"/>
      <c r="BL497" s="148"/>
      <c r="BM497" s="150"/>
      <c r="BN497" s="151"/>
      <c r="BO497" s="150"/>
      <c r="BP497" s="150"/>
      <c r="BQ497" s="148"/>
      <c r="BR497" s="151"/>
      <c r="BS497" s="151"/>
      <c r="BT497" s="151"/>
      <c r="BU497" s="148"/>
      <c r="BV497" s="147"/>
      <c r="BW497" s="147"/>
      <c r="BX497" s="147"/>
      <c r="BY497" s="152"/>
      <c r="BZ497" s="156"/>
      <c r="CA497" s="147"/>
      <c r="CB497" s="153"/>
      <c r="CC497" s="132"/>
      <c r="CD497" s="147"/>
      <c r="CE497" s="147"/>
      <c r="CF497" s="154"/>
      <c r="CG497" s="132"/>
      <c r="CH497" s="132"/>
      <c r="CI497" s="132"/>
      <c r="CJ497" s="132"/>
      <c r="CK497" s="132"/>
      <c r="CL497" s="132"/>
      <c r="CM497" s="132"/>
      <c r="CN497" s="132"/>
      <c r="CO497" s="132"/>
      <c r="CP497" s="132"/>
      <c r="CQ497" s="132"/>
      <c r="CR497" s="132"/>
      <c r="CS497" s="132"/>
      <c r="CT497" s="132"/>
      <c r="CU497" s="132"/>
      <c r="CV497" s="132"/>
      <c r="CW497" s="132"/>
      <c r="CX497" s="132"/>
      <c r="CY497" s="132"/>
      <c r="CZ497" s="132"/>
      <c r="DA497" s="132"/>
      <c r="DB497" s="132"/>
      <c r="DC497" s="132"/>
      <c r="DD497" s="132"/>
      <c r="DE497" s="132"/>
      <c r="DF497" s="132"/>
      <c r="DG497" s="132"/>
      <c r="DH497" s="132"/>
      <c r="DI497" s="132"/>
      <c r="DJ497" s="132"/>
      <c r="DK497" s="132"/>
      <c r="DL497" s="132"/>
      <c r="DM497" s="132"/>
      <c r="DN497" s="132"/>
      <c r="DO497" s="132"/>
      <c r="DP497" s="132"/>
      <c r="DQ497" s="132"/>
      <c r="DR497" s="132"/>
      <c r="DS497" s="132"/>
      <c r="DT497" s="132"/>
      <c r="DU497" s="132"/>
      <c r="DV497" s="132"/>
      <c r="DW497" s="132"/>
      <c r="DX497" s="132"/>
      <c r="DY497" s="132"/>
      <c r="DZ497" s="132"/>
      <c r="EA497" s="132"/>
      <c r="EB497" s="132"/>
      <c r="EC497" s="132"/>
      <c r="ED497" s="132"/>
      <c r="EE497" s="132"/>
      <c r="EF497" s="132"/>
      <c r="EG497" s="132"/>
      <c r="EH497" s="132"/>
      <c r="EI497" s="132"/>
      <c r="EJ497" s="132"/>
      <c r="EK497" s="132"/>
      <c r="EL497" s="132"/>
      <c r="EM497" s="132"/>
      <c r="EN497" s="132"/>
      <c r="EO497" s="132"/>
      <c r="EP497" s="132"/>
      <c r="EQ497" s="132"/>
      <c r="ER497" s="132"/>
      <c r="ES497" s="132"/>
      <c r="ET497" s="132"/>
      <c r="EU497" s="132"/>
      <c r="EV497" s="132"/>
      <c r="EW497" s="132"/>
      <c r="EX497" s="132"/>
      <c r="EY497" s="132"/>
      <c r="EZ497" s="132"/>
      <c r="FA497" s="132"/>
      <c r="FB497" s="132"/>
      <c r="FC497" s="132"/>
      <c r="FD497" s="132"/>
      <c r="FE497" s="132"/>
      <c r="FF497" s="132"/>
      <c r="FG497" s="132"/>
      <c r="FH497" s="132"/>
      <c r="FI497" s="132"/>
      <c r="FJ497" s="132"/>
      <c r="FK497" s="132"/>
      <c r="FL497" s="132"/>
      <c r="FM497" s="132"/>
      <c r="FN497" s="132"/>
      <c r="FO497" s="132"/>
      <c r="FP497" s="132"/>
      <c r="FQ497" s="132"/>
      <c r="FR497" s="132"/>
      <c r="FS497" s="132"/>
      <c r="FT497" s="132"/>
      <c r="FU497" s="132"/>
      <c r="FV497" s="132"/>
      <c r="FW497" s="132"/>
      <c r="FX497" s="132"/>
      <c r="FY497" s="132"/>
      <c r="FZ497" s="132"/>
      <c r="GA497" s="132"/>
      <c r="GB497" s="132"/>
      <c r="GC497" s="132"/>
      <c r="GD497" s="132"/>
      <c r="GE497" s="132"/>
      <c r="GF497" s="132"/>
      <c r="GG497" s="132"/>
      <c r="GH497" s="132"/>
      <c r="GI497" s="132"/>
      <c r="GJ497" s="132"/>
      <c r="GK497" s="132"/>
      <c r="GL497" s="132"/>
      <c r="GM497" s="132"/>
      <c r="GN497" s="132"/>
      <c r="GO497" s="132"/>
      <c r="GP497" s="132"/>
      <c r="GQ497" s="132"/>
      <c r="GR497" s="132"/>
      <c r="GS497" s="132"/>
      <c r="GT497" s="132"/>
      <c r="GU497" s="132"/>
      <c r="GV497" s="132"/>
      <c r="GW497" s="132"/>
      <c r="GX497" s="132"/>
      <c r="GY497" s="132"/>
      <c r="GZ497" s="132"/>
      <c r="HA497" s="132"/>
      <c r="HB497" s="132"/>
      <c r="HC497" s="132"/>
      <c r="HD497" s="132"/>
      <c r="HE497" s="132"/>
      <c r="HF497" s="132"/>
      <c r="HG497" s="132"/>
      <c r="HH497" s="132"/>
      <c r="HI497" s="132"/>
      <c r="HJ497" s="132"/>
      <c r="HK497" s="132"/>
      <c r="HL497" s="132"/>
    </row>
    <row r="498" spans="2:220" s="159" customFormat="1">
      <c r="B498" s="146"/>
      <c r="C498" s="146"/>
      <c r="D498" s="146"/>
      <c r="E498" s="146"/>
      <c r="F498" s="146"/>
      <c r="G498" s="146"/>
      <c r="H498" s="146"/>
      <c r="I498" s="147"/>
      <c r="J498" s="148"/>
      <c r="K498" s="148"/>
      <c r="L498" s="148"/>
      <c r="M498" s="148"/>
      <c r="N498" s="156"/>
      <c r="O498" s="149"/>
      <c r="P498" s="149"/>
      <c r="Q498" s="149"/>
      <c r="R498" s="149"/>
      <c r="S498" s="149"/>
      <c r="T498" s="149"/>
      <c r="U498" s="149"/>
      <c r="V498" s="149"/>
      <c r="W498" s="146"/>
      <c r="X498" s="149"/>
      <c r="Y498" s="149"/>
      <c r="Z498" s="149"/>
      <c r="AA498" s="149"/>
      <c r="AB498" s="147"/>
      <c r="AC498" s="150"/>
      <c r="AD498" s="151"/>
      <c r="AE498" s="150"/>
      <c r="AF498" s="150"/>
      <c r="AG498" s="150"/>
      <c r="AH498" s="150"/>
      <c r="AI498" s="150"/>
      <c r="AJ498" s="150"/>
      <c r="AK498" s="150"/>
      <c r="AL498" s="150"/>
      <c r="AM498" s="150"/>
      <c r="AN498" s="150"/>
      <c r="AO498" s="150"/>
      <c r="AP498" s="150"/>
      <c r="AQ498" s="150"/>
      <c r="AR498" s="150"/>
      <c r="AS498" s="150"/>
      <c r="AT498" s="150"/>
      <c r="AU498" s="150"/>
      <c r="AV498" s="150"/>
      <c r="AW498" s="150"/>
      <c r="AX498" s="150"/>
      <c r="AY498" s="150"/>
      <c r="AZ498" s="151"/>
      <c r="BA498" s="150"/>
      <c r="BB498" s="150"/>
      <c r="BC498" s="150"/>
      <c r="BD498" s="150"/>
      <c r="BE498" s="151"/>
      <c r="BF498" s="150"/>
      <c r="BG498" s="150"/>
      <c r="BH498" s="151"/>
      <c r="BI498" s="151"/>
      <c r="BJ498" s="150"/>
      <c r="BK498" s="150"/>
      <c r="BL498" s="148"/>
      <c r="BM498" s="150"/>
      <c r="BN498" s="151"/>
      <c r="BO498" s="150"/>
      <c r="BP498" s="150"/>
      <c r="BQ498" s="148"/>
      <c r="BR498" s="151"/>
      <c r="BS498" s="151"/>
      <c r="BT498" s="151"/>
      <c r="BU498" s="148"/>
      <c r="BV498" s="147"/>
      <c r="BW498" s="147"/>
      <c r="BX498" s="147"/>
      <c r="BY498" s="152"/>
      <c r="BZ498" s="156"/>
      <c r="CA498" s="147"/>
      <c r="CB498" s="153"/>
      <c r="CC498" s="132"/>
      <c r="CD498" s="147"/>
      <c r="CE498" s="147"/>
      <c r="CF498" s="154"/>
      <c r="CG498" s="132"/>
      <c r="CH498" s="132"/>
      <c r="CI498" s="132"/>
      <c r="CJ498" s="132"/>
      <c r="CK498" s="132"/>
      <c r="CL498" s="132"/>
      <c r="CM498" s="132"/>
      <c r="CN498" s="132"/>
      <c r="CO498" s="132"/>
      <c r="CP498" s="132"/>
      <c r="CQ498" s="132"/>
      <c r="CR498" s="132"/>
      <c r="CS498" s="132"/>
      <c r="CT498" s="132"/>
      <c r="CU498" s="132"/>
      <c r="CV498" s="132"/>
      <c r="CW498" s="132"/>
      <c r="CX498" s="132"/>
      <c r="CY498" s="132"/>
      <c r="CZ498" s="132"/>
      <c r="DA498" s="132"/>
      <c r="DB498" s="132"/>
      <c r="DC498" s="132"/>
      <c r="DD498" s="132"/>
      <c r="DE498" s="132"/>
      <c r="DF498" s="132"/>
      <c r="DG498" s="132"/>
      <c r="DH498" s="132"/>
      <c r="DI498" s="132"/>
      <c r="DJ498" s="132"/>
      <c r="DK498" s="132"/>
      <c r="DL498" s="132"/>
      <c r="DM498" s="132"/>
      <c r="DN498" s="132"/>
      <c r="DO498" s="132"/>
      <c r="DP498" s="132"/>
      <c r="DQ498" s="132"/>
      <c r="DR498" s="132"/>
      <c r="DS498" s="132"/>
      <c r="DT498" s="132"/>
      <c r="DU498" s="132"/>
      <c r="DV498" s="132"/>
      <c r="DW498" s="132"/>
      <c r="DX498" s="132"/>
      <c r="DY498" s="132"/>
      <c r="DZ498" s="132"/>
      <c r="EA498" s="132"/>
      <c r="EB498" s="132"/>
      <c r="EC498" s="132"/>
      <c r="ED498" s="132"/>
      <c r="EE498" s="132"/>
      <c r="EF498" s="132"/>
      <c r="EG498" s="132"/>
      <c r="EH498" s="132"/>
      <c r="EI498" s="132"/>
      <c r="EJ498" s="132"/>
      <c r="EK498" s="132"/>
      <c r="EL498" s="132"/>
      <c r="EM498" s="132"/>
      <c r="EN498" s="132"/>
      <c r="EO498" s="132"/>
      <c r="EP498" s="132"/>
      <c r="EQ498" s="132"/>
      <c r="ER498" s="132"/>
      <c r="ES498" s="132"/>
      <c r="ET498" s="132"/>
      <c r="EU498" s="132"/>
      <c r="EV498" s="132"/>
      <c r="EW498" s="132"/>
      <c r="EX498" s="132"/>
      <c r="EY498" s="132"/>
      <c r="EZ498" s="132"/>
      <c r="FA498" s="132"/>
      <c r="FB498" s="132"/>
      <c r="FC498" s="132"/>
      <c r="FD498" s="132"/>
      <c r="FE498" s="132"/>
      <c r="FF498" s="132"/>
      <c r="FG498" s="132"/>
      <c r="FH498" s="132"/>
      <c r="FI498" s="132"/>
      <c r="FJ498" s="132"/>
      <c r="FK498" s="132"/>
      <c r="FL498" s="132"/>
      <c r="FM498" s="132"/>
      <c r="FN498" s="132"/>
      <c r="FO498" s="132"/>
      <c r="FP498" s="132"/>
      <c r="FQ498" s="132"/>
      <c r="FR498" s="132"/>
      <c r="FS498" s="132"/>
      <c r="FT498" s="132"/>
      <c r="FU498" s="132"/>
      <c r="FV498" s="132"/>
      <c r="FW498" s="132"/>
      <c r="FX498" s="132"/>
      <c r="FY498" s="132"/>
      <c r="FZ498" s="132"/>
      <c r="GA498" s="132"/>
      <c r="GB498" s="132"/>
      <c r="GC498" s="132"/>
      <c r="GD498" s="132"/>
      <c r="GE498" s="132"/>
      <c r="GF498" s="132"/>
      <c r="GG498" s="132"/>
      <c r="GH498" s="132"/>
      <c r="GI498" s="132"/>
      <c r="GJ498" s="132"/>
      <c r="GK498" s="132"/>
      <c r="GL498" s="132"/>
      <c r="GM498" s="132"/>
      <c r="GN498" s="132"/>
      <c r="GO498" s="132"/>
      <c r="GP498" s="132"/>
      <c r="GQ498" s="132"/>
      <c r="GR498" s="132"/>
      <c r="GS498" s="132"/>
      <c r="GT498" s="132"/>
      <c r="GU498" s="132"/>
      <c r="GV498" s="132"/>
      <c r="GW498" s="132"/>
      <c r="GX498" s="132"/>
      <c r="GY498" s="132"/>
      <c r="GZ498" s="132"/>
      <c r="HA498" s="132"/>
      <c r="HB498" s="132"/>
      <c r="HC498" s="132"/>
      <c r="HD498" s="132"/>
      <c r="HE498" s="132"/>
      <c r="HF498" s="132"/>
      <c r="HG498" s="132"/>
      <c r="HH498" s="132"/>
      <c r="HI498" s="132"/>
      <c r="HJ498" s="132"/>
      <c r="HK498" s="132"/>
      <c r="HL498" s="132"/>
    </row>
    <row r="499" spans="2:220" s="159" customFormat="1">
      <c r="B499" s="146"/>
      <c r="C499" s="146"/>
      <c r="D499" s="146"/>
      <c r="E499" s="146"/>
      <c r="F499" s="146"/>
      <c r="G499" s="146"/>
      <c r="H499" s="146"/>
      <c r="I499" s="147"/>
      <c r="J499" s="148"/>
      <c r="K499" s="148"/>
      <c r="L499" s="148"/>
      <c r="M499" s="148"/>
      <c r="N499" s="156"/>
      <c r="O499" s="149"/>
      <c r="P499" s="149"/>
      <c r="Q499" s="149"/>
      <c r="R499" s="149"/>
      <c r="S499" s="149"/>
      <c r="T499" s="149"/>
      <c r="U499" s="149"/>
      <c r="V499" s="149"/>
      <c r="W499" s="146"/>
      <c r="X499" s="149"/>
      <c r="Y499" s="149"/>
      <c r="Z499" s="149"/>
      <c r="AA499" s="149"/>
      <c r="AB499" s="147"/>
      <c r="AC499" s="150"/>
      <c r="AD499" s="151"/>
      <c r="AE499" s="150"/>
      <c r="AF499" s="150"/>
      <c r="AG499" s="150"/>
      <c r="AH499" s="150"/>
      <c r="AI499" s="150"/>
      <c r="AJ499" s="150"/>
      <c r="AK499" s="150"/>
      <c r="AL499" s="150"/>
      <c r="AM499" s="150"/>
      <c r="AN499" s="150"/>
      <c r="AO499" s="150"/>
      <c r="AP499" s="150"/>
      <c r="AQ499" s="150"/>
      <c r="AR499" s="150"/>
      <c r="AS499" s="150"/>
      <c r="AT499" s="150"/>
      <c r="AU499" s="150"/>
      <c r="AV499" s="150"/>
      <c r="AW499" s="150"/>
      <c r="AX499" s="150"/>
      <c r="AY499" s="150"/>
      <c r="AZ499" s="151"/>
      <c r="BA499" s="150"/>
      <c r="BB499" s="150"/>
      <c r="BC499" s="150"/>
      <c r="BD499" s="150"/>
      <c r="BE499" s="151"/>
      <c r="BF499" s="150"/>
      <c r="BG499" s="150"/>
      <c r="BH499" s="151"/>
      <c r="BI499" s="151"/>
      <c r="BJ499" s="150"/>
      <c r="BK499" s="150"/>
      <c r="BL499" s="148"/>
      <c r="BM499" s="150"/>
      <c r="BN499" s="151"/>
      <c r="BO499" s="150"/>
      <c r="BP499" s="150"/>
      <c r="BQ499" s="148"/>
      <c r="BR499" s="151"/>
      <c r="BS499" s="151"/>
      <c r="BT499" s="151"/>
      <c r="BU499" s="148"/>
      <c r="BV499" s="147"/>
      <c r="BW499" s="147"/>
      <c r="BX499" s="147"/>
      <c r="BY499" s="152"/>
      <c r="BZ499" s="156"/>
      <c r="CA499" s="147"/>
      <c r="CB499" s="153"/>
      <c r="CC499" s="132"/>
      <c r="CD499" s="147"/>
      <c r="CE499" s="147"/>
      <c r="CF499" s="154"/>
      <c r="CG499" s="132"/>
      <c r="CH499" s="132"/>
      <c r="CI499" s="132"/>
      <c r="CJ499" s="132"/>
      <c r="CK499" s="132"/>
      <c r="CL499" s="132"/>
      <c r="CM499" s="132"/>
      <c r="CN499" s="132"/>
      <c r="CO499" s="132"/>
      <c r="CP499" s="132"/>
      <c r="CQ499" s="132"/>
      <c r="CR499" s="132"/>
      <c r="CS499" s="132"/>
      <c r="CT499" s="132"/>
      <c r="CU499" s="132"/>
      <c r="CV499" s="132"/>
      <c r="CW499" s="132"/>
      <c r="CX499" s="132"/>
      <c r="CY499" s="132"/>
      <c r="CZ499" s="132"/>
      <c r="DA499" s="132"/>
      <c r="DB499" s="132"/>
      <c r="DC499" s="132"/>
      <c r="DD499" s="132"/>
      <c r="DE499" s="132"/>
      <c r="DF499" s="132"/>
      <c r="DG499" s="132"/>
      <c r="DH499" s="132"/>
      <c r="DI499" s="132"/>
      <c r="DJ499" s="132"/>
      <c r="DK499" s="132"/>
      <c r="DL499" s="132"/>
      <c r="DM499" s="132"/>
      <c r="DN499" s="132"/>
      <c r="DO499" s="132"/>
      <c r="DP499" s="132"/>
      <c r="DQ499" s="132"/>
      <c r="DR499" s="132"/>
      <c r="DS499" s="132"/>
      <c r="DT499" s="132"/>
      <c r="DU499" s="132"/>
      <c r="DV499" s="132"/>
      <c r="DW499" s="132"/>
      <c r="DX499" s="132"/>
      <c r="DY499" s="132"/>
      <c r="DZ499" s="132"/>
      <c r="EA499" s="132"/>
      <c r="EB499" s="132"/>
      <c r="EC499" s="132"/>
      <c r="ED499" s="132"/>
      <c r="EE499" s="132"/>
      <c r="EF499" s="132"/>
      <c r="EG499" s="132"/>
      <c r="EH499" s="132"/>
      <c r="EI499" s="132"/>
      <c r="EJ499" s="132"/>
      <c r="EK499" s="132"/>
      <c r="EL499" s="132"/>
      <c r="EM499" s="132"/>
      <c r="EN499" s="132"/>
      <c r="EO499" s="132"/>
      <c r="EP499" s="132"/>
      <c r="EQ499" s="132"/>
      <c r="ER499" s="132"/>
      <c r="ES499" s="132"/>
      <c r="ET499" s="132"/>
      <c r="EU499" s="132"/>
      <c r="EV499" s="132"/>
      <c r="EW499" s="132"/>
      <c r="EX499" s="132"/>
      <c r="EY499" s="132"/>
      <c r="EZ499" s="132"/>
      <c r="FA499" s="132"/>
      <c r="FB499" s="132"/>
      <c r="FC499" s="132"/>
      <c r="FD499" s="132"/>
      <c r="FE499" s="132"/>
      <c r="FF499" s="132"/>
      <c r="FG499" s="132"/>
      <c r="FH499" s="132"/>
      <c r="FI499" s="132"/>
      <c r="FJ499" s="132"/>
      <c r="FK499" s="132"/>
      <c r="FL499" s="132"/>
      <c r="FM499" s="132"/>
      <c r="FN499" s="132"/>
      <c r="FO499" s="132"/>
      <c r="FP499" s="132"/>
      <c r="FQ499" s="132"/>
      <c r="FR499" s="132"/>
      <c r="FS499" s="132"/>
      <c r="FT499" s="132"/>
      <c r="FU499" s="132"/>
      <c r="FV499" s="132"/>
      <c r="FW499" s="132"/>
      <c r="FX499" s="132"/>
      <c r="FY499" s="132"/>
      <c r="FZ499" s="132"/>
      <c r="GA499" s="132"/>
      <c r="GB499" s="132"/>
      <c r="GC499" s="132"/>
      <c r="GD499" s="132"/>
      <c r="GE499" s="132"/>
      <c r="GF499" s="132"/>
      <c r="GG499" s="132"/>
      <c r="GH499" s="132"/>
      <c r="GI499" s="132"/>
      <c r="GJ499" s="132"/>
      <c r="GK499" s="132"/>
      <c r="GL499" s="132"/>
      <c r="GM499" s="132"/>
      <c r="GN499" s="132"/>
      <c r="GO499" s="132"/>
      <c r="GP499" s="132"/>
      <c r="GQ499" s="132"/>
      <c r="GR499" s="132"/>
      <c r="GS499" s="132"/>
      <c r="GT499" s="132"/>
      <c r="GU499" s="132"/>
      <c r="GV499" s="132"/>
      <c r="GW499" s="132"/>
      <c r="GX499" s="132"/>
      <c r="GY499" s="132"/>
      <c r="GZ499" s="132"/>
      <c r="HA499" s="132"/>
      <c r="HB499" s="132"/>
      <c r="HC499" s="132"/>
      <c r="HD499" s="132"/>
      <c r="HE499" s="132"/>
      <c r="HF499" s="132"/>
      <c r="HG499" s="132"/>
      <c r="HH499" s="132"/>
      <c r="HI499" s="132"/>
      <c r="HJ499" s="132"/>
      <c r="HK499" s="132"/>
      <c r="HL499" s="132"/>
    </row>
    <row r="500" spans="2:220" s="159" customFormat="1">
      <c r="B500" s="146"/>
      <c r="C500" s="146"/>
      <c r="D500" s="146"/>
      <c r="E500" s="146"/>
      <c r="F500" s="146"/>
      <c r="G500" s="146"/>
      <c r="H500" s="146"/>
      <c r="I500" s="147"/>
      <c r="J500" s="148"/>
      <c r="K500" s="148"/>
      <c r="L500" s="148"/>
      <c r="M500" s="148"/>
      <c r="N500" s="156"/>
      <c r="O500" s="149"/>
      <c r="P500" s="149"/>
      <c r="Q500" s="149"/>
      <c r="R500" s="149"/>
      <c r="S500" s="149"/>
      <c r="T500" s="149"/>
      <c r="U500" s="149"/>
      <c r="V500" s="149"/>
      <c r="W500" s="146"/>
      <c r="X500" s="149"/>
      <c r="Y500" s="149"/>
      <c r="Z500" s="149"/>
      <c r="AA500" s="149"/>
      <c r="AB500" s="147"/>
      <c r="AC500" s="150"/>
      <c r="AD500" s="151"/>
      <c r="AE500" s="150"/>
      <c r="AF500" s="150"/>
      <c r="AG500" s="150"/>
      <c r="AH500" s="150"/>
      <c r="AI500" s="150"/>
      <c r="AJ500" s="150"/>
      <c r="AK500" s="150"/>
      <c r="AL500" s="150"/>
      <c r="AM500" s="150"/>
      <c r="AN500" s="150"/>
      <c r="AO500" s="150"/>
      <c r="AP500" s="150"/>
      <c r="AQ500" s="150"/>
      <c r="AR500" s="150"/>
      <c r="AS500" s="150"/>
      <c r="AT500" s="150"/>
      <c r="AU500" s="150"/>
      <c r="AV500" s="150"/>
      <c r="AW500" s="150"/>
      <c r="AX500" s="150"/>
      <c r="AY500" s="150"/>
      <c r="AZ500" s="151"/>
      <c r="BA500" s="150"/>
      <c r="BB500" s="150"/>
      <c r="BC500" s="150"/>
      <c r="BD500" s="150"/>
      <c r="BE500" s="151"/>
      <c r="BF500" s="150"/>
      <c r="BG500" s="150"/>
      <c r="BH500" s="151"/>
      <c r="BI500" s="151"/>
      <c r="BJ500" s="150"/>
      <c r="BK500" s="150"/>
      <c r="BL500" s="148"/>
      <c r="BM500" s="150"/>
      <c r="BN500" s="151"/>
      <c r="BO500" s="150"/>
      <c r="BP500" s="150"/>
      <c r="BQ500" s="148"/>
      <c r="BR500" s="151"/>
      <c r="BS500" s="151"/>
      <c r="BT500" s="151"/>
      <c r="BU500" s="148"/>
      <c r="BV500" s="147"/>
      <c r="BW500" s="147"/>
      <c r="BX500" s="147"/>
      <c r="BY500" s="152"/>
      <c r="BZ500" s="156"/>
      <c r="CA500" s="147"/>
      <c r="CB500" s="153"/>
      <c r="CC500" s="132"/>
      <c r="CD500" s="147"/>
      <c r="CE500" s="147"/>
      <c r="CF500" s="154"/>
      <c r="CG500" s="132"/>
      <c r="CH500" s="132"/>
      <c r="CI500" s="132"/>
      <c r="CJ500" s="132"/>
      <c r="CK500" s="132"/>
      <c r="CL500" s="132"/>
      <c r="CM500" s="132"/>
      <c r="CN500" s="132"/>
      <c r="CO500" s="132"/>
      <c r="CP500" s="132"/>
      <c r="CQ500" s="132"/>
      <c r="CR500" s="132"/>
      <c r="CS500" s="132"/>
      <c r="CT500" s="132"/>
      <c r="CU500" s="132"/>
      <c r="CV500" s="132"/>
      <c r="CW500" s="132"/>
      <c r="CX500" s="132"/>
      <c r="CY500" s="132"/>
      <c r="CZ500" s="132"/>
      <c r="DA500" s="132"/>
      <c r="DB500" s="132"/>
      <c r="DC500" s="132"/>
      <c r="DD500" s="132"/>
      <c r="DE500" s="132"/>
      <c r="DF500" s="132"/>
      <c r="DG500" s="132"/>
      <c r="DH500" s="132"/>
      <c r="DI500" s="132"/>
      <c r="DJ500" s="132"/>
      <c r="DK500" s="132"/>
      <c r="DL500" s="132"/>
      <c r="DM500" s="132"/>
      <c r="DN500" s="132"/>
      <c r="DO500" s="132"/>
      <c r="DP500" s="132"/>
      <c r="DQ500" s="132"/>
      <c r="DR500" s="132"/>
      <c r="DS500" s="132"/>
      <c r="DT500" s="132"/>
      <c r="DU500" s="132"/>
      <c r="DV500" s="132"/>
      <c r="DW500" s="132"/>
      <c r="DX500" s="132"/>
      <c r="DY500" s="132"/>
      <c r="DZ500" s="132"/>
      <c r="EA500" s="132"/>
      <c r="EB500" s="132"/>
      <c r="EC500" s="132"/>
      <c r="ED500" s="132"/>
      <c r="EE500" s="132"/>
      <c r="EF500" s="132"/>
      <c r="EG500" s="132"/>
      <c r="EH500" s="132"/>
      <c r="EI500" s="132"/>
      <c r="EJ500" s="132"/>
      <c r="EK500" s="132"/>
      <c r="EL500" s="132"/>
      <c r="EM500" s="132"/>
      <c r="EN500" s="132"/>
      <c r="EO500" s="132"/>
      <c r="EP500" s="132"/>
      <c r="EQ500" s="132"/>
      <c r="ER500" s="132"/>
      <c r="ES500" s="132"/>
      <c r="ET500" s="132"/>
      <c r="EU500" s="132"/>
      <c r="EV500" s="132"/>
      <c r="EW500" s="132"/>
      <c r="EX500" s="132"/>
      <c r="EY500" s="132"/>
      <c r="EZ500" s="132"/>
      <c r="FA500" s="132"/>
      <c r="FB500" s="132"/>
      <c r="FC500" s="132"/>
      <c r="FD500" s="132"/>
      <c r="FE500" s="132"/>
      <c r="FF500" s="132"/>
      <c r="FG500" s="132"/>
      <c r="FH500" s="132"/>
      <c r="FI500" s="132"/>
      <c r="FJ500" s="132"/>
      <c r="FK500" s="132"/>
      <c r="FL500" s="132"/>
      <c r="FM500" s="132"/>
      <c r="FN500" s="132"/>
      <c r="FO500" s="132"/>
      <c r="FP500" s="132"/>
      <c r="FQ500" s="132"/>
      <c r="FR500" s="132"/>
      <c r="FS500" s="132"/>
      <c r="FT500" s="132"/>
      <c r="FU500" s="132"/>
      <c r="FV500" s="132"/>
      <c r="FW500" s="132"/>
      <c r="FX500" s="132"/>
      <c r="FY500" s="132"/>
      <c r="FZ500" s="132"/>
      <c r="GA500" s="132"/>
      <c r="GB500" s="132"/>
      <c r="GC500" s="132"/>
      <c r="GD500" s="132"/>
      <c r="GE500" s="132"/>
      <c r="GF500" s="132"/>
      <c r="GG500" s="132"/>
      <c r="GH500" s="132"/>
      <c r="GI500" s="132"/>
      <c r="GJ500" s="132"/>
      <c r="GK500" s="132"/>
      <c r="GL500" s="132"/>
      <c r="GM500" s="132"/>
      <c r="GN500" s="132"/>
      <c r="GO500" s="132"/>
      <c r="GP500" s="132"/>
      <c r="GQ500" s="132"/>
      <c r="GR500" s="132"/>
      <c r="GS500" s="132"/>
      <c r="GT500" s="132"/>
      <c r="GU500" s="132"/>
      <c r="GV500" s="132"/>
      <c r="GW500" s="132"/>
      <c r="GX500" s="132"/>
      <c r="GY500" s="132"/>
      <c r="GZ500" s="132"/>
      <c r="HA500" s="132"/>
      <c r="HB500" s="132"/>
      <c r="HC500" s="132"/>
      <c r="HD500" s="132"/>
      <c r="HE500" s="132"/>
      <c r="HF500" s="132"/>
      <c r="HG500" s="132"/>
      <c r="HH500" s="132"/>
      <c r="HI500" s="132"/>
      <c r="HJ500" s="132"/>
      <c r="HK500" s="132"/>
      <c r="HL500" s="132"/>
    </row>
    <row r="501" spans="2:220" s="159" customFormat="1">
      <c r="B501" s="146"/>
      <c r="C501" s="146"/>
      <c r="D501" s="146"/>
      <c r="E501" s="146"/>
      <c r="F501" s="146"/>
      <c r="G501" s="146"/>
      <c r="H501" s="146"/>
      <c r="I501" s="147"/>
      <c r="J501" s="148"/>
      <c r="K501" s="148"/>
      <c r="L501" s="148"/>
      <c r="M501" s="148"/>
      <c r="N501" s="156"/>
      <c r="O501" s="149"/>
      <c r="P501" s="149"/>
      <c r="Q501" s="149"/>
      <c r="R501" s="149"/>
      <c r="S501" s="149"/>
      <c r="T501" s="149"/>
      <c r="U501" s="149"/>
      <c r="V501" s="149"/>
      <c r="W501" s="146"/>
      <c r="X501" s="149"/>
      <c r="Y501" s="149"/>
      <c r="Z501" s="149"/>
      <c r="AA501" s="149"/>
      <c r="AB501" s="147"/>
      <c r="AC501" s="150"/>
      <c r="AD501" s="151"/>
      <c r="AE501" s="150"/>
      <c r="AF501" s="150"/>
      <c r="AG501" s="150"/>
      <c r="AH501" s="150"/>
      <c r="AI501" s="150"/>
      <c r="AJ501" s="150"/>
      <c r="AK501" s="150"/>
      <c r="AL501" s="150"/>
      <c r="AM501" s="150"/>
      <c r="AN501" s="150"/>
      <c r="AO501" s="150"/>
      <c r="AP501" s="150"/>
      <c r="AQ501" s="150"/>
      <c r="AR501" s="150"/>
      <c r="AS501" s="150"/>
      <c r="AT501" s="150"/>
      <c r="AU501" s="150"/>
      <c r="AV501" s="150"/>
      <c r="AW501" s="150"/>
      <c r="AX501" s="150"/>
      <c r="AY501" s="150"/>
      <c r="AZ501" s="151"/>
      <c r="BA501" s="150"/>
      <c r="BB501" s="150"/>
      <c r="BC501" s="150"/>
      <c r="BD501" s="150"/>
      <c r="BE501" s="151"/>
      <c r="BF501" s="150"/>
      <c r="BG501" s="150"/>
      <c r="BH501" s="151"/>
      <c r="BI501" s="151"/>
      <c r="BJ501" s="150"/>
      <c r="BK501" s="150"/>
      <c r="BL501" s="148"/>
      <c r="BM501" s="150"/>
      <c r="BN501" s="151"/>
      <c r="BO501" s="150"/>
      <c r="BP501" s="150"/>
      <c r="BQ501" s="148"/>
      <c r="BR501" s="151"/>
      <c r="BS501" s="151"/>
      <c r="BT501" s="151"/>
      <c r="BU501" s="148"/>
      <c r="BV501" s="147"/>
      <c r="BW501" s="147"/>
      <c r="BX501" s="147"/>
      <c r="BY501" s="152"/>
      <c r="BZ501" s="156"/>
      <c r="CA501" s="147"/>
      <c r="CB501" s="153"/>
      <c r="CC501" s="132"/>
      <c r="CD501" s="147"/>
      <c r="CE501" s="147"/>
      <c r="CF501" s="154"/>
      <c r="CG501" s="132"/>
      <c r="CH501" s="132"/>
      <c r="CI501" s="132"/>
      <c r="CJ501" s="132"/>
      <c r="CK501" s="132"/>
      <c r="CL501" s="132"/>
      <c r="CM501" s="132"/>
      <c r="CN501" s="132"/>
      <c r="CO501" s="132"/>
      <c r="CP501" s="132"/>
      <c r="CQ501" s="132"/>
      <c r="CR501" s="132"/>
      <c r="CS501" s="132"/>
      <c r="CT501" s="132"/>
      <c r="CU501" s="132"/>
      <c r="CV501" s="132"/>
      <c r="CW501" s="132"/>
      <c r="CX501" s="132"/>
      <c r="CY501" s="132"/>
      <c r="CZ501" s="132"/>
      <c r="DA501" s="132"/>
      <c r="DB501" s="132"/>
      <c r="DC501" s="132"/>
      <c r="DD501" s="132"/>
      <c r="DE501" s="132"/>
      <c r="DF501" s="132"/>
      <c r="DG501" s="132"/>
      <c r="DH501" s="132"/>
      <c r="DI501" s="132"/>
      <c r="DJ501" s="132"/>
      <c r="DK501" s="132"/>
      <c r="DL501" s="132"/>
      <c r="DM501" s="132"/>
      <c r="DN501" s="132"/>
      <c r="DO501" s="132"/>
      <c r="DP501" s="132"/>
      <c r="DQ501" s="132"/>
      <c r="DR501" s="132"/>
      <c r="DS501" s="132"/>
      <c r="DT501" s="132"/>
      <c r="DU501" s="132"/>
      <c r="DV501" s="132"/>
      <c r="DW501" s="132"/>
      <c r="DX501" s="132"/>
      <c r="DY501" s="132"/>
      <c r="DZ501" s="132"/>
      <c r="EA501" s="132"/>
      <c r="EB501" s="132"/>
      <c r="EC501" s="132"/>
      <c r="ED501" s="132"/>
      <c r="EE501" s="132"/>
      <c r="EF501" s="132"/>
      <c r="EG501" s="132"/>
      <c r="EH501" s="132"/>
      <c r="EI501" s="132"/>
      <c r="EJ501" s="132"/>
      <c r="EK501" s="132"/>
      <c r="EL501" s="132"/>
      <c r="EM501" s="132"/>
      <c r="EN501" s="132"/>
      <c r="EO501" s="132"/>
      <c r="EP501" s="132"/>
      <c r="EQ501" s="132"/>
      <c r="ER501" s="132"/>
      <c r="ES501" s="132"/>
      <c r="ET501" s="132"/>
      <c r="EU501" s="132"/>
      <c r="EV501" s="132"/>
      <c r="EW501" s="132"/>
      <c r="EX501" s="132"/>
      <c r="EY501" s="132"/>
      <c r="EZ501" s="132"/>
      <c r="FA501" s="132"/>
      <c r="FB501" s="132"/>
      <c r="FC501" s="132"/>
      <c r="FD501" s="132"/>
      <c r="FE501" s="132"/>
      <c r="FF501" s="132"/>
      <c r="FG501" s="132"/>
      <c r="FH501" s="132"/>
      <c r="FI501" s="132"/>
      <c r="FJ501" s="132"/>
      <c r="FK501" s="132"/>
      <c r="FL501" s="132"/>
      <c r="FM501" s="132"/>
      <c r="FN501" s="132"/>
      <c r="FO501" s="132"/>
      <c r="FP501" s="132"/>
      <c r="FQ501" s="132"/>
      <c r="FR501" s="132"/>
      <c r="FS501" s="132"/>
      <c r="FT501" s="132"/>
      <c r="FU501" s="132"/>
      <c r="FV501" s="132"/>
      <c r="FW501" s="132"/>
      <c r="FX501" s="132"/>
      <c r="FY501" s="132"/>
      <c r="FZ501" s="132"/>
      <c r="GA501" s="132"/>
      <c r="GB501" s="132"/>
      <c r="GC501" s="132"/>
      <c r="GD501" s="132"/>
      <c r="GE501" s="132"/>
      <c r="GF501" s="132"/>
      <c r="GG501" s="132"/>
      <c r="GH501" s="132"/>
      <c r="GI501" s="132"/>
      <c r="GJ501" s="132"/>
      <c r="GK501" s="132"/>
      <c r="GL501" s="132"/>
      <c r="GM501" s="132"/>
      <c r="GN501" s="132"/>
      <c r="GO501" s="132"/>
      <c r="GP501" s="132"/>
      <c r="GQ501" s="132"/>
      <c r="GR501" s="132"/>
      <c r="GS501" s="132"/>
      <c r="GT501" s="132"/>
      <c r="GU501" s="132"/>
      <c r="GV501" s="132"/>
      <c r="GW501" s="132"/>
      <c r="GX501" s="132"/>
      <c r="GY501" s="132"/>
      <c r="GZ501" s="132"/>
      <c r="HA501" s="132"/>
      <c r="HB501" s="132"/>
      <c r="HC501" s="132"/>
      <c r="HD501" s="132"/>
      <c r="HE501" s="132"/>
      <c r="HF501" s="132"/>
      <c r="HG501" s="132"/>
      <c r="HH501" s="132"/>
      <c r="HI501" s="132"/>
      <c r="HJ501" s="132"/>
      <c r="HK501" s="132"/>
      <c r="HL501" s="132"/>
    </row>
    <row r="502" spans="2:220" s="176" customFormat="1">
      <c r="B502" s="146"/>
      <c r="C502" s="146"/>
      <c r="D502" s="146"/>
      <c r="E502" s="146"/>
      <c r="F502" s="146"/>
      <c r="G502" s="146"/>
      <c r="H502" s="146"/>
      <c r="I502" s="147"/>
      <c r="J502" s="148"/>
      <c r="K502" s="148"/>
      <c r="L502" s="148"/>
      <c r="M502" s="148"/>
      <c r="N502" s="147"/>
      <c r="O502" s="149"/>
      <c r="P502" s="149"/>
      <c r="Q502" s="149"/>
      <c r="R502" s="149"/>
      <c r="S502" s="149"/>
      <c r="T502" s="149"/>
      <c r="U502" s="149"/>
      <c r="V502" s="149"/>
      <c r="W502" s="146"/>
      <c r="X502" s="149"/>
      <c r="Y502" s="149"/>
      <c r="Z502" s="149"/>
      <c r="AA502" s="149"/>
      <c r="AB502" s="147"/>
      <c r="AC502" s="150"/>
      <c r="AD502" s="151"/>
      <c r="AE502" s="150"/>
      <c r="AF502" s="150"/>
      <c r="AG502" s="150"/>
      <c r="AH502" s="150"/>
      <c r="AI502" s="150"/>
      <c r="AJ502" s="150"/>
      <c r="AK502" s="150"/>
      <c r="AL502" s="150"/>
      <c r="AM502" s="150"/>
      <c r="AN502" s="150"/>
      <c r="AO502" s="150"/>
      <c r="AP502" s="150"/>
      <c r="AQ502" s="150"/>
      <c r="AR502" s="150"/>
      <c r="AS502" s="150"/>
      <c r="AT502" s="150"/>
      <c r="AU502" s="150"/>
      <c r="AV502" s="150"/>
      <c r="AW502" s="150"/>
      <c r="AX502" s="150"/>
      <c r="AY502" s="150"/>
      <c r="AZ502" s="151"/>
      <c r="BA502" s="150"/>
      <c r="BB502" s="150"/>
      <c r="BC502" s="150"/>
      <c r="BD502" s="150"/>
      <c r="BE502" s="151"/>
      <c r="BF502" s="150"/>
      <c r="BG502" s="150"/>
      <c r="BH502" s="151"/>
      <c r="BI502" s="151"/>
      <c r="BJ502" s="150"/>
      <c r="BK502" s="150"/>
      <c r="BL502" s="148"/>
      <c r="BM502" s="150"/>
      <c r="BN502" s="151"/>
      <c r="BO502" s="150"/>
      <c r="BP502" s="150"/>
      <c r="BQ502" s="148"/>
      <c r="BR502" s="151"/>
      <c r="BS502" s="151"/>
      <c r="BT502" s="151"/>
      <c r="BU502" s="148"/>
      <c r="BV502" s="147"/>
      <c r="BW502" s="147"/>
      <c r="BX502" s="147"/>
      <c r="BY502" s="152"/>
      <c r="BZ502" s="156"/>
      <c r="CA502" s="147"/>
      <c r="CB502" s="153"/>
      <c r="CC502" s="153"/>
      <c r="CD502" s="147"/>
      <c r="CE502" s="147"/>
      <c r="CF502" s="154"/>
      <c r="CG502" s="132"/>
      <c r="CH502" s="132"/>
      <c r="CI502" s="132"/>
      <c r="CJ502" s="132"/>
      <c r="CK502" s="132"/>
      <c r="CL502" s="132"/>
      <c r="CM502" s="132"/>
      <c r="CN502" s="132"/>
      <c r="CO502" s="132"/>
      <c r="CP502" s="132"/>
      <c r="CQ502" s="132"/>
      <c r="CR502" s="132"/>
      <c r="CS502" s="132"/>
      <c r="CT502" s="132"/>
      <c r="CU502" s="132"/>
      <c r="CV502" s="132"/>
      <c r="CW502" s="132"/>
      <c r="CX502" s="132"/>
      <c r="CY502" s="132"/>
      <c r="CZ502" s="132"/>
      <c r="DA502" s="132"/>
      <c r="DB502" s="132"/>
      <c r="DC502" s="132"/>
      <c r="DD502" s="132"/>
      <c r="DE502" s="132"/>
      <c r="DF502" s="132"/>
      <c r="DG502" s="132"/>
      <c r="DH502" s="132"/>
      <c r="DI502" s="132"/>
      <c r="DJ502" s="132"/>
      <c r="DK502" s="132"/>
      <c r="DL502" s="132"/>
      <c r="DM502" s="132"/>
      <c r="DN502" s="132"/>
      <c r="DO502" s="132"/>
      <c r="DP502" s="132"/>
      <c r="DQ502" s="132"/>
      <c r="DR502" s="132"/>
      <c r="DS502" s="132"/>
      <c r="DT502" s="132"/>
      <c r="DU502" s="132"/>
      <c r="DV502" s="132"/>
      <c r="DW502" s="132"/>
      <c r="DX502" s="132"/>
      <c r="DY502" s="132"/>
      <c r="DZ502" s="132"/>
      <c r="EA502" s="132"/>
      <c r="EB502" s="132"/>
      <c r="EC502" s="132"/>
      <c r="ED502" s="132"/>
      <c r="EE502" s="132"/>
      <c r="EF502" s="132"/>
      <c r="EG502" s="132"/>
      <c r="EH502" s="132"/>
      <c r="EI502" s="132"/>
      <c r="EJ502" s="132"/>
      <c r="EK502" s="132"/>
      <c r="EL502" s="132"/>
      <c r="EM502" s="132"/>
      <c r="EN502" s="132"/>
      <c r="EO502" s="132"/>
      <c r="EP502" s="132"/>
      <c r="EQ502" s="132"/>
      <c r="ER502" s="132"/>
      <c r="ES502" s="132"/>
      <c r="ET502" s="132"/>
      <c r="EU502" s="132"/>
      <c r="EV502" s="132"/>
      <c r="EW502" s="132"/>
      <c r="EX502" s="132"/>
      <c r="EY502" s="132"/>
      <c r="EZ502" s="132"/>
      <c r="FA502" s="132"/>
      <c r="FB502" s="132"/>
      <c r="FC502" s="132"/>
      <c r="FD502" s="132"/>
      <c r="FE502" s="132"/>
      <c r="FF502" s="132"/>
      <c r="FG502" s="132"/>
      <c r="FH502" s="132"/>
      <c r="FI502" s="132"/>
      <c r="FJ502" s="132"/>
      <c r="FK502" s="132"/>
      <c r="FL502" s="132"/>
      <c r="FM502" s="132"/>
      <c r="FN502" s="132"/>
      <c r="FO502" s="132"/>
      <c r="FP502" s="132"/>
      <c r="FQ502" s="132"/>
      <c r="FR502" s="132"/>
      <c r="FS502" s="132"/>
      <c r="FT502" s="132"/>
      <c r="FU502" s="132"/>
      <c r="FV502" s="132"/>
      <c r="FW502" s="132"/>
      <c r="FX502" s="132"/>
      <c r="FY502" s="132"/>
      <c r="FZ502" s="132"/>
      <c r="GA502" s="132"/>
      <c r="GB502" s="132"/>
      <c r="GC502" s="132"/>
      <c r="GD502" s="132"/>
      <c r="GE502" s="132"/>
      <c r="GF502" s="132"/>
      <c r="GG502" s="132"/>
      <c r="GH502" s="132"/>
      <c r="GI502" s="132"/>
      <c r="GJ502" s="132"/>
      <c r="GK502" s="132"/>
      <c r="GL502" s="132"/>
      <c r="GM502" s="132"/>
      <c r="GN502" s="132"/>
      <c r="GO502" s="132"/>
      <c r="GP502" s="132"/>
      <c r="GQ502" s="132"/>
      <c r="GR502" s="132"/>
      <c r="GS502" s="132"/>
      <c r="GT502" s="132"/>
      <c r="GU502" s="132"/>
      <c r="GV502" s="132"/>
      <c r="GW502" s="132"/>
      <c r="GX502" s="132"/>
      <c r="GY502" s="132"/>
      <c r="GZ502" s="132"/>
      <c r="HA502" s="132"/>
      <c r="HB502" s="132"/>
      <c r="HC502" s="132"/>
      <c r="HD502" s="132"/>
      <c r="HE502" s="132"/>
      <c r="HF502" s="132"/>
      <c r="HG502" s="132"/>
      <c r="HH502" s="132"/>
      <c r="HI502" s="132"/>
      <c r="HJ502" s="132"/>
      <c r="HK502" s="132"/>
      <c r="HL502" s="132"/>
    </row>
    <row r="503" spans="2:220" s="175" customFormat="1" ht="17.45" customHeight="1">
      <c r="B503" s="146"/>
      <c r="C503" s="146"/>
      <c r="D503" s="146"/>
      <c r="E503" s="146"/>
      <c r="F503" s="146"/>
      <c r="G503" s="146"/>
      <c r="H503" s="146"/>
      <c r="I503" s="147"/>
      <c r="J503" s="148"/>
      <c r="K503" s="148"/>
      <c r="L503" s="148"/>
      <c r="M503" s="148"/>
      <c r="N503" s="147"/>
      <c r="O503" s="149"/>
      <c r="P503" s="149"/>
      <c r="Q503" s="149"/>
      <c r="R503" s="149"/>
      <c r="S503" s="149"/>
      <c r="T503" s="149"/>
      <c r="U503" s="149"/>
      <c r="V503" s="149"/>
      <c r="W503" s="146"/>
      <c r="X503" s="149"/>
      <c r="Y503" s="149"/>
      <c r="Z503" s="149"/>
      <c r="AA503" s="149"/>
      <c r="AB503" s="147"/>
      <c r="AC503" s="150"/>
      <c r="AD503" s="151"/>
      <c r="AE503" s="150"/>
      <c r="AF503" s="150"/>
      <c r="AG503" s="150"/>
      <c r="AH503" s="150"/>
      <c r="AI503" s="150"/>
      <c r="AJ503" s="150"/>
      <c r="AK503" s="150"/>
      <c r="AL503" s="150"/>
      <c r="AM503" s="150"/>
      <c r="AN503" s="150"/>
      <c r="AO503" s="151"/>
      <c r="AP503" s="150"/>
      <c r="AQ503" s="150"/>
      <c r="AR503" s="150"/>
      <c r="AS503" s="151"/>
      <c r="AT503" s="150"/>
      <c r="AU503" s="150"/>
      <c r="AV503" s="150"/>
      <c r="AW503" s="150"/>
      <c r="AX503" s="150"/>
      <c r="AY503" s="150"/>
      <c r="AZ503" s="151"/>
      <c r="BA503" s="150"/>
      <c r="BB503" s="150"/>
      <c r="BC503" s="150"/>
      <c r="BD503" s="150"/>
      <c r="BE503" s="151"/>
      <c r="BF503" s="150"/>
      <c r="BG503" s="150"/>
      <c r="BH503" s="151"/>
      <c r="BI503" s="151"/>
      <c r="BJ503" s="150"/>
      <c r="BK503" s="150"/>
      <c r="BL503" s="148"/>
      <c r="BM503" s="150"/>
      <c r="BN503" s="151"/>
      <c r="BO503" s="150"/>
      <c r="BP503" s="150"/>
      <c r="BQ503" s="148"/>
      <c r="BR503" s="151"/>
      <c r="BS503" s="151"/>
      <c r="BT503" s="151"/>
      <c r="BU503" s="148"/>
      <c r="BV503" s="147"/>
      <c r="BW503" s="147"/>
      <c r="BX503" s="147"/>
      <c r="BY503" s="152"/>
      <c r="BZ503" s="156"/>
      <c r="CA503" s="147"/>
      <c r="CB503" s="153"/>
      <c r="CC503" s="147"/>
      <c r="CD503" s="147"/>
      <c r="CE503" s="147"/>
      <c r="CF503" s="154"/>
      <c r="CG503" s="147"/>
      <c r="CH503" s="147"/>
      <c r="CI503" s="147"/>
      <c r="CJ503" s="147"/>
      <c r="CK503" s="147"/>
      <c r="CL503" s="147"/>
      <c r="CM503" s="147"/>
      <c r="CN503" s="147"/>
      <c r="CO503" s="147"/>
      <c r="CP503" s="147"/>
      <c r="CQ503" s="147"/>
      <c r="CR503" s="147"/>
      <c r="CS503" s="147"/>
      <c r="CT503" s="147"/>
      <c r="CU503" s="147"/>
      <c r="CV503" s="147"/>
      <c r="CW503" s="147"/>
      <c r="CX503" s="147"/>
      <c r="CY503" s="147"/>
      <c r="CZ503" s="147"/>
      <c r="DA503" s="147"/>
      <c r="DB503" s="147"/>
      <c r="DC503" s="147"/>
      <c r="DD503" s="147"/>
      <c r="DE503" s="147"/>
      <c r="DF503" s="147"/>
      <c r="DG503" s="147"/>
      <c r="DH503" s="147"/>
      <c r="DI503" s="147"/>
      <c r="DJ503" s="147"/>
      <c r="DK503" s="147"/>
      <c r="DL503" s="147"/>
      <c r="DM503" s="147"/>
      <c r="DN503" s="147"/>
      <c r="DO503" s="147"/>
      <c r="DP503" s="147"/>
      <c r="DQ503" s="147"/>
      <c r="DR503" s="147"/>
      <c r="DS503" s="147"/>
      <c r="DT503" s="147"/>
      <c r="DU503" s="147"/>
      <c r="DV503" s="147"/>
      <c r="DW503" s="147"/>
      <c r="DX503" s="147"/>
      <c r="DY503" s="147"/>
      <c r="DZ503" s="147"/>
      <c r="EA503" s="147"/>
      <c r="EB503" s="147"/>
      <c r="EC503" s="147"/>
      <c r="ED503" s="147"/>
      <c r="EE503" s="147"/>
      <c r="EF503" s="147"/>
      <c r="EG503" s="147"/>
      <c r="EH503" s="147"/>
      <c r="EI503" s="147"/>
      <c r="EJ503" s="147"/>
      <c r="EK503" s="147"/>
      <c r="EL503" s="147"/>
      <c r="EM503" s="147"/>
      <c r="EN503" s="147"/>
      <c r="EO503" s="147"/>
      <c r="EP503" s="147"/>
      <c r="EQ503" s="147"/>
      <c r="ER503" s="147"/>
      <c r="ES503" s="147"/>
      <c r="ET503" s="147"/>
      <c r="EU503" s="147"/>
      <c r="EV503" s="147"/>
      <c r="EW503" s="147"/>
      <c r="EX503" s="147"/>
      <c r="EY503" s="147"/>
      <c r="EZ503" s="147"/>
      <c r="FA503" s="147"/>
      <c r="FB503" s="147"/>
      <c r="FC503" s="147"/>
      <c r="FD503" s="147"/>
      <c r="FE503" s="147"/>
      <c r="FF503" s="147"/>
      <c r="FG503" s="147"/>
      <c r="FH503" s="147"/>
      <c r="FI503" s="147"/>
      <c r="FJ503" s="147"/>
      <c r="FK503" s="147"/>
      <c r="FL503" s="147"/>
      <c r="FM503" s="147"/>
      <c r="FN503" s="147"/>
      <c r="FO503" s="147"/>
      <c r="FP503" s="147"/>
      <c r="FQ503" s="147"/>
      <c r="FR503" s="147"/>
      <c r="FS503" s="147"/>
      <c r="FT503" s="147"/>
      <c r="FU503" s="147"/>
      <c r="FV503" s="147"/>
      <c r="FW503" s="147"/>
      <c r="FX503" s="147"/>
      <c r="FY503" s="147"/>
      <c r="FZ503" s="147"/>
      <c r="GA503" s="147"/>
      <c r="GB503" s="147"/>
      <c r="GC503" s="147"/>
      <c r="GD503" s="147"/>
      <c r="GE503" s="147"/>
      <c r="GF503" s="147"/>
      <c r="GG503" s="147"/>
      <c r="GH503" s="147"/>
      <c r="GI503" s="147"/>
      <c r="GJ503" s="147"/>
      <c r="GK503" s="147"/>
      <c r="GL503" s="147"/>
      <c r="GM503" s="147"/>
      <c r="GN503" s="147"/>
      <c r="GO503" s="147"/>
      <c r="GP503" s="147"/>
      <c r="GQ503" s="147"/>
      <c r="GR503" s="147"/>
      <c r="GS503" s="147"/>
      <c r="GT503" s="147"/>
      <c r="GU503" s="147"/>
      <c r="GV503" s="147"/>
      <c r="GW503" s="147"/>
      <c r="GX503" s="147"/>
      <c r="GY503" s="147"/>
      <c r="GZ503" s="147"/>
      <c r="HA503" s="147"/>
      <c r="HB503" s="147"/>
      <c r="HC503" s="147"/>
      <c r="HD503" s="147"/>
      <c r="HE503" s="147"/>
      <c r="HF503" s="147"/>
      <c r="HG503" s="147"/>
      <c r="HH503" s="147"/>
      <c r="HI503" s="147"/>
      <c r="HJ503" s="147"/>
      <c r="HK503" s="147"/>
      <c r="HL503" s="147"/>
    </row>
    <row r="504" spans="2:220" s="159" customFormat="1">
      <c r="B504" s="146"/>
      <c r="C504" s="146"/>
      <c r="D504" s="146"/>
      <c r="E504" s="146"/>
      <c r="F504" s="146"/>
      <c r="G504" s="146"/>
      <c r="H504" s="146"/>
      <c r="I504" s="147"/>
      <c r="J504" s="148"/>
      <c r="K504" s="148"/>
      <c r="L504" s="148"/>
      <c r="M504" s="148"/>
      <c r="N504" s="147"/>
      <c r="O504" s="149"/>
      <c r="P504" s="149"/>
      <c r="Q504" s="149"/>
      <c r="R504" s="149"/>
      <c r="S504" s="149"/>
      <c r="T504" s="149"/>
      <c r="U504" s="149"/>
      <c r="V504" s="149"/>
      <c r="W504" s="146"/>
      <c r="X504" s="149"/>
      <c r="Y504" s="149"/>
      <c r="Z504" s="149"/>
      <c r="AA504" s="149"/>
      <c r="AB504" s="147"/>
      <c r="AC504" s="150"/>
      <c r="AD504" s="151"/>
      <c r="AE504" s="150"/>
      <c r="AF504" s="150"/>
      <c r="AG504" s="150"/>
      <c r="AH504" s="150"/>
      <c r="AI504" s="150"/>
      <c r="AJ504" s="150"/>
      <c r="AK504" s="150"/>
      <c r="AL504" s="150"/>
      <c r="AM504" s="150"/>
      <c r="AN504" s="150"/>
      <c r="AO504" s="151"/>
      <c r="AP504" s="150"/>
      <c r="AQ504" s="150"/>
      <c r="AR504" s="150"/>
      <c r="AS504" s="151"/>
      <c r="AT504" s="150"/>
      <c r="AU504" s="150"/>
      <c r="AV504" s="150"/>
      <c r="AW504" s="150"/>
      <c r="AX504" s="150"/>
      <c r="AY504" s="150"/>
      <c r="AZ504" s="151"/>
      <c r="BA504" s="150"/>
      <c r="BB504" s="150"/>
      <c r="BC504" s="150"/>
      <c r="BD504" s="150"/>
      <c r="BE504" s="151"/>
      <c r="BF504" s="150"/>
      <c r="BG504" s="150"/>
      <c r="BH504" s="151"/>
      <c r="BI504" s="151"/>
      <c r="BJ504" s="150"/>
      <c r="BK504" s="150"/>
      <c r="BL504" s="148"/>
      <c r="BM504" s="150"/>
      <c r="BN504" s="151"/>
      <c r="BO504" s="150"/>
      <c r="BP504" s="150"/>
      <c r="BQ504" s="148"/>
      <c r="BR504" s="151"/>
      <c r="BS504" s="151"/>
      <c r="BT504" s="151"/>
      <c r="BU504" s="148"/>
      <c r="BV504" s="147"/>
      <c r="BW504" s="147"/>
      <c r="BX504" s="147"/>
      <c r="BY504" s="152"/>
      <c r="BZ504" s="156"/>
      <c r="CA504" s="147"/>
      <c r="CB504" s="153"/>
      <c r="CC504" s="132"/>
      <c r="CD504" s="147"/>
      <c r="CE504" s="147"/>
      <c r="CF504" s="154"/>
      <c r="CG504" s="132"/>
      <c r="CH504" s="132"/>
      <c r="CI504" s="132"/>
      <c r="CJ504" s="132"/>
      <c r="CK504" s="132"/>
      <c r="CL504" s="132"/>
      <c r="CM504" s="132"/>
      <c r="CN504" s="132"/>
      <c r="CO504" s="132"/>
      <c r="CP504" s="132"/>
      <c r="CQ504" s="132"/>
      <c r="CR504" s="132"/>
      <c r="CS504" s="132"/>
      <c r="CT504" s="132"/>
      <c r="CU504" s="132"/>
      <c r="CV504" s="132"/>
      <c r="CW504" s="132"/>
      <c r="CX504" s="132"/>
      <c r="CY504" s="132"/>
      <c r="CZ504" s="132"/>
      <c r="DA504" s="132"/>
      <c r="DB504" s="132"/>
      <c r="DC504" s="132"/>
      <c r="DD504" s="132"/>
      <c r="DE504" s="132"/>
      <c r="DF504" s="132"/>
      <c r="DG504" s="132"/>
      <c r="DH504" s="132"/>
      <c r="DI504" s="132"/>
      <c r="DJ504" s="132"/>
      <c r="DK504" s="132"/>
      <c r="DL504" s="132"/>
      <c r="DM504" s="132"/>
      <c r="DN504" s="132"/>
      <c r="DO504" s="132"/>
      <c r="DP504" s="132"/>
      <c r="DQ504" s="132"/>
      <c r="DR504" s="132"/>
      <c r="DS504" s="132"/>
      <c r="DT504" s="132"/>
      <c r="DU504" s="132"/>
      <c r="DV504" s="132"/>
      <c r="DW504" s="132"/>
      <c r="DX504" s="132"/>
      <c r="DY504" s="132"/>
      <c r="DZ504" s="132"/>
      <c r="EA504" s="132"/>
      <c r="EB504" s="132"/>
      <c r="EC504" s="132"/>
      <c r="ED504" s="132"/>
      <c r="EE504" s="132"/>
      <c r="EF504" s="132"/>
      <c r="EG504" s="132"/>
      <c r="EH504" s="132"/>
      <c r="EI504" s="132"/>
      <c r="EJ504" s="132"/>
      <c r="EK504" s="132"/>
      <c r="EL504" s="132"/>
      <c r="EM504" s="132"/>
      <c r="EN504" s="132"/>
      <c r="EO504" s="132"/>
      <c r="EP504" s="132"/>
      <c r="EQ504" s="132"/>
      <c r="ER504" s="132"/>
      <c r="ES504" s="132"/>
      <c r="ET504" s="132"/>
      <c r="EU504" s="132"/>
      <c r="EV504" s="132"/>
      <c r="EW504" s="132"/>
      <c r="EX504" s="132"/>
      <c r="EY504" s="132"/>
      <c r="EZ504" s="132"/>
      <c r="FA504" s="132"/>
      <c r="FB504" s="132"/>
      <c r="FC504" s="132"/>
      <c r="FD504" s="132"/>
      <c r="FE504" s="132"/>
      <c r="FF504" s="132"/>
      <c r="FG504" s="132"/>
      <c r="FH504" s="132"/>
      <c r="FI504" s="132"/>
      <c r="FJ504" s="132"/>
      <c r="FK504" s="132"/>
      <c r="FL504" s="132"/>
      <c r="FM504" s="132"/>
      <c r="FN504" s="132"/>
      <c r="FO504" s="132"/>
      <c r="FP504" s="132"/>
      <c r="FQ504" s="132"/>
      <c r="FR504" s="132"/>
      <c r="FS504" s="132"/>
      <c r="FT504" s="132"/>
      <c r="FU504" s="132"/>
      <c r="FV504" s="132"/>
      <c r="FW504" s="132"/>
      <c r="FX504" s="132"/>
      <c r="FY504" s="132"/>
      <c r="FZ504" s="132"/>
      <c r="GA504" s="132"/>
      <c r="GB504" s="132"/>
      <c r="GC504" s="132"/>
      <c r="GD504" s="132"/>
      <c r="GE504" s="132"/>
      <c r="GF504" s="132"/>
      <c r="GG504" s="132"/>
      <c r="GH504" s="132"/>
      <c r="GI504" s="132"/>
      <c r="GJ504" s="132"/>
      <c r="GK504" s="132"/>
      <c r="GL504" s="132"/>
      <c r="GM504" s="132"/>
      <c r="GN504" s="132"/>
      <c r="GO504" s="132"/>
      <c r="GP504" s="132"/>
      <c r="GQ504" s="132"/>
      <c r="GR504" s="132"/>
      <c r="GS504" s="132"/>
      <c r="GT504" s="132"/>
      <c r="GU504" s="132"/>
      <c r="GV504" s="132"/>
      <c r="GW504" s="132"/>
      <c r="GX504" s="132"/>
      <c r="GY504" s="132"/>
      <c r="GZ504" s="132"/>
      <c r="HA504" s="132"/>
      <c r="HB504" s="132"/>
      <c r="HC504" s="132"/>
      <c r="HD504" s="132"/>
      <c r="HE504" s="132"/>
      <c r="HF504" s="132"/>
      <c r="HG504" s="132"/>
      <c r="HH504" s="132"/>
      <c r="HI504" s="132"/>
      <c r="HJ504" s="132"/>
      <c r="HK504" s="132"/>
      <c r="HL504" s="132"/>
    </row>
    <row r="505" spans="2:220" s="159" customFormat="1">
      <c r="B505" s="146"/>
      <c r="C505" s="146"/>
      <c r="D505" s="146"/>
      <c r="E505" s="146"/>
      <c r="F505" s="146"/>
      <c r="G505" s="146"/>
      <c r="H505" s="146"/>
      <c r="I505" s="147"/>
      <c r="J505" s="148"/>
      <c r="K505" s="148"/>
      <c r="L505" s="148"/>
      <c r="M505" s="148"/>
      <c r="N505" s="147"/>
      <c r="O505" s="149"/>
      <c r="P505" s="149"/>
      <c r="Q505" s="149"/>
      <c r="R505" s="149"/>
      <c r="S505" s="149"/>
      <c r="T505" s="149"/>
      <c r="U505" s="149"/>
      <c r="V505" s="149"/>
      <c r="W505" s="146"/>
      <c r="X505" s="149"/>
      <c r="Y505" s="149"/>
      <c r="Z505" s="149"/>
      <c r="AA505" s="149"/>
      <c r="AB505" s="147"/>
      <c r="AC505" s="150"/>
      <c r="AD505" s="151"/>
      <c r="AE505" s="150"/>
      <c r="AF505" s="150"/>
      <c r="AG505" s="150"/>
      <c r="AH505" s="150"/>
      <c r="AI505" s="150"/>
      <c r="AJ505" s="150"/>
      <c r="AK505" s="150"/>
      <c r="AL505" s="150"/>
      <c r="AM505" s="150"/>
      <c r="AN505" s="150"/>
      <c r="AO505" s="151"/>
      <c r="AP505" s="150"/>
      <c r="AQ505" s="150"/>
      <c r="AR505" s="150"/>
      <c r="AS505" s="151"/>
      <c r="AT505" s="150"/>
      <c r="AU505" s="150"/>
      <c r="AV505" s="150"/>
      <c r="AW505" s="150"/>
      <c r="AX505" s="150"/>
      <c r="AY505" s="150"/>
      <c r="AZ505" s="151"/>
      <c r="BA505" s="150"/>
      <c r="BB505" s="150"/>
      <c r="BC505" s="150"/>
      <c r="BD505" s="150"/>
      <c r="BE505" s="151"/>
      <c r="BF505" s="150"/>
      <c r="BG505" s="150"/>
      <c r="BH505" s="151"/>
      <c r="BI505" s="151"/>
      <c r="BJ505" s="150"/>
      <c r="BK505" s="150"/>
      <c r="BL505" s="148"/>
      <c r="BM505" s="150"/>
      <c r="BN505" s="151"/>
      <c r="BO505" s="150"/>
      <c r="BP505" s="150"/>
      <c r="BQ505" s="148"/>
      <c r="BR505" s="151"/>
      <c r="BS505" s="151"/>
      <c r="BT505" s="151"/>
      <c r="BU505" s="148"/>
      <c r="BV505" s="147"/>
      <c r="BW505" s="147"/>
      <c r="BX505" s="147"/>
      <c r="BY505" s="152"/>
      <c r="BZ505" s="156"/>
      <c r="CA505" s="147"/>
      <c r="CB505" s="153"/>
      <c r="CC505" s="132"/>
      <c r="CD505" s="147"/>
      <c r="CE505" s="147"/>
      <c r="CF505" s="154"/>
      <c r="CG505" s="132"/>
      <c r="CH505" s="132"/>
      <c r="CI505" s="132"/>
      <c r="CJ505" s="132"/>
      <c r="CK505" s="132"/>
      <c r="CL505" s="132"/>
      <c r="CM505" s="132"/>
      <c r="CN505" s="132"/>
      <c r="CO505" s="132"/>
      <c r="CP505" s="132"/>
      <c r="CQ505" s="132"/>
      <c r="CR505" s="132"/>
      <c r="CS505" s="132"/>
      <c r="CT505" s="132"/>
      <c r="CU505" s="132"/>
      <c r="CV505" s="132"/>
      <c r="CW505" s="132"/>
      <c r="CX505" s="132"/>
      <c r="CY505" s="132"/>
      <c r="CZ505" s="132"/>
      <c r="DA505" s="132"/>
      <c r="DB505" s="132"/>
      <c r="DC505" s="132"/>
      <c r="DD505" s="132"/>
      <c r="DE505" s="132"/>
      <c r="DF505" s="132"/>
      <c r="DG505" s="132"/>
      <c r="DH505" s="132"/>
      <c r="DI505" s="132"/>
      <c r="DJ505" s="132"/>
      <c r="DK505" s="132"/>
      <c r="DL505" s="132"/>
      <c r="DM505" s="132"/>
      <c r="DN505" s="132"/>
      <c r="DO505" s="132"/>
      <c r="DP505" s="132"/>
      <c r="DQ505" s="132"/>
      <c r="DR505" s="132"/>
      <c r="DS505" s="132"/>
      <c r="DT505" s="132"/>
      <c r="DU505" s="132"/>
      <c r="DV505" s="132"/>
      <c r="DW505" s="132"/>
      <c r="DX505" s="132"/>
      <c r="DY505" s="132"/>
      <c r="DZ505" s="132"/>
      <c r="EA505" s="132"/>
      <c r="EB505" s="132"/>
      <c r="EC505" s="132"/>
      <c r="ED505" s="132"/>
      <c r="EE505" s="132"/>
      <c r="EF505" s="132"/>
      <c r="EG505" s="132"/>
      <c r="EH505" s="132"/>
      <c r="EI505" s="132"/>
      <c r="EJ505" s="132"/>
      <c r="EK505" s="132"/>
      <c r="EL505" s="132"/>
      <c r="EM505" s="132"/>
      <c r="EN505" s="132"/>
      <c r="EO505" s="132"/>
      <c r="EP505" s="132"/>
      <c r="EQ505" s="132"/>
      <c r="ER505" s="132"/>
      <c r="ES505" s="132"/>
      <c r="ET505" s="132"/>
      <c r="EU505" s="132"/>
      <c r="EV505" s="132"/>
      <c r="EW505" s="132"/>
      <c r="EX505" s="132"/>
      <c r="EY505" s="132"/>
      <c r="EZ505" s="132"/>
      <c r="FA505" s="132"/>
      <c r="FB505" s="132"/>
      <c r="FC505" s="132"/>
      <c r="FD505" s="132"/>
      <c r="FE505" s="132"/>
      <c r="FF505" s="132"/>
      <c r="FG505" s="132"/>
      <c r="FH505" s="132"/>
      <c r="FI505" s="132"/>
      <c r="FJ505" s="132"/>
      <c r="FK505" s="132"/>
      <c r="FL505" s="132"/>
      <c r="FM505" s="132"/>
      <c r="FN505" s="132"/>
      <c r="FO505" s="132"/>
      <c r="FP505" s="132"/>
      <c r="FQ505" s="132"/>
      <c r="FR505" s="132"/>
      <c r="FS505" s="132"/>
      <c r="FT505" s="132"/>
      <c r="FU505" s="132"/>
      <c r="FV505" s="132"/>
      <c r="FW505" s="132"/>
      <c r="FX505" s="132"/>
      <c r="FY505" s="132"/>
      <c r="FZ505" s="132"/>
      <c r="GA505" s="132"/>
      <c r="GB505" s="132"/>
      <c r="GC505" s="132"/>
      <c r="GD505" s="132"/>
      <c r="GE505" s="132"/>
      <c r="GF505" s="132"/>
      <c r="GG505" s="132"/>
      <c r="GH505" s="132"/>
      <c r="GI505" s="132"/>
      <c r="GJ505" s="132"/>
      <c r="GK505" s="132"/>
      <c r="GL505" s="132"/>
      <c r="GM505" s="132"/>
      <c r="GN505" s="132"/>
      <c r="GO505" s="132"/>
      <c r="GP505" s="132"/>
      <c r="GQ505" s="132"/>
      <c r="GR505" s="132"/>
      <c r="GS505" s="132"/>
      <c r="GT505" s="132"/>
      <c r="GU505" s="132"/>
      <c r="GV505" s="132"/>
      <c r="GW505" s="132"/>
      <c r="GX505" s="132"/>
      <c r="GY505" s="132"/>
      <c r="GZ505" s="132"/>
      <c r="HA505" s="132"/>
      <c r="HB505" s="132"/>
      <c r="HC505" s="132"/>
      <c r="HD505" s="132"/>
      <c r="HE505" s="132"/>
      <c r="HF505" s="132"/>
      <c r="HG505" s="132"/>
      <c r="HH505" s="132"/>
      <c r="HI505" s="132"/>
      <c r="HJ505" s="132"/>
      <c r="HK505" s="132"/>
      <c r="HL505" s="132"/>
    </row>
    <row r="506" spans="2:220" s="159" customFormat="1">
      <c r="B506" s="146"/>
      <c r="C506" s="146"/>
      <c r="D506" s="146"/>
      <c r="E506" s="146"/>
      <c r="F506" s="146"/>
      <c r="G506" s="146"/>
      <c r="H506" s="146"/>
      <c r="I506" s="147"/>
      <c r="J506" s="148"/>
      <c r="K506" s="148"/>
      <c r="L506" s="148"/>
      <c r="M506" s="148"/>
      <c r="N506" s="147"/>
      <c r="O506" s="149"/>
      <c r="P506" s="149"/>
      <c r="Q506" s="149"/>
      <c r="R506" s="149"/>
      <c r="S506" s="149"/>
      <c r="T506" s="149"/>
      <c r="U506" s="149"/>
      <c r="V506" s="149"/>
      <c r="W506" s="146"/>
      <c r="X506" s="149"/>
      <c r="Y506" s="149"/>
      <c r="Z506" s="149"/>
      <c r="AA506" s="149"/>
      <c r="AB506" s="147"/>
      <c r="AC506" s="150"/>
      <c r="AD506" s="151"/>
      <c r="AE506" s="150"/>
      <c r="AF506" s="150"/>
      <c r="AG506" s="150"/>
      <c r="AH506" s="150"/>
      <c r="AI506" s="150"/>
      <c r="AJ506" s="150"/>
      <c r="AK506" s="150"/>
      <c r="AL506" s="150"/>
      <c r="AM506" s="150"/>
      <c r="AN506" s="150"/>
      <c r="AO506" s="151"/>
      <c r="AP506" s="150"/>
      <c r="AQ506" s="150"/>
      <c r="AR506" s="150"/>
      <c r="AS506" s="151"/>
      <c r="AT506" s="150"/>
      <c r="AU506" s="150"/>
      <c r="AV506" s="150"/>
      <c r="AW506" s="150"/>
      <c r="AX506" s="150"/>
      <c r="AY506" s="150"/>
      <c r="AZ506" s="151"/>
      <c r="BA506" s="150"/>
      <c r="BB506" s="150"/>
      <c r="BC506" s="150"/>
      <c r="BD506" s="150"/>
      <c r="BE506" s="151"/>
      <c r="BF506" s="150"/>
      <c r="BG506" s="150"/>
      <c r="BH506" s="151"/>
      <c r="BI506" s="151"/>
      <c r="BJ506" s="150"/>
      <c r="BK506" s="150"/>
      <c r="BL506" s="148"/>
      <c r="BM506" s="150"/>
      <c r="BN506" s="151"/>
      <c r="BO506" s="150"/>
      <c r="BP506" s="150"/>
      <c r="BQ506" s="148"/>
      <c r="BR506" s="151"/>
      <c r="BS506" s="151"/>
      <c r="BT506" s="151"/>
      <c r="BU506" s="148"/>
      <c r="BV506" s="147"/>
      <c r="BW506" s="147"/>
      <c r="BX506" s="147"/>
      <c r="BY506" s="152"/>
      <c r="BZ506" s="156"/>
      <c r="CA506" s="147"/>
      <c r="CB506" s="153"/>
      <c r="CC506" s="132"/>
      <c r="CD506" s="147"/>
      <c r="CE506" s="147"/>
      <c r="CF506" s="154"/>
      <c r="CG506" s="132"/>
      <c r="CH506" s="132"/>
      <c r="CI506" s="132"/>
      <c r="CJ506" s="132"/>
      <c r="CK506" s="132"/>
      <c r="CL506" s="132"/>
      <c r="CM506" s="132"/>
      <c r="CN506" s="132"/>
      <c r="CO506" s="132"/>
      <c r="CP506" s="132"/>
      <c r="CQ506" s="132"/>
      <c r="CR506" s="132"/>
      <c r="CS506" s="132"/>
      <c r="CT506" s="132"/>
      <c r="CU506" s="132"/>
      <c r="CV506" s="132"/>
      <c r="CW506" s="132"/>
      <c r="CX506" s="132"/>
      <c r="CY506" s="132"/>
      <c r="CZ506" s="132"/>
      <c r="DA506" s="132"/>
      <c r="DB506" s="132"/>
      <c r="DC506" s="132"/>
      <c r="DD506" s="132"/>
      <c r="DE506" s="132"/>
      <c r="DF506" s="132"/>
      <c r="DG506" s="132"/>
      <c r="DH506" s="132"/>
      <c r="DI506" s="132"/>
      <c r="DJ506" s="132"/>
      <c r="DK506" s="132"/>
      <c r="DL506" s="132"/>
      <c r="DM506" s="132"/>
      <c r="DN506" s="132"/>
      <c r="DO506" s="132"/>
      <c r="DP506" s="132"/>
      <c r="DQ506" s="132"/>
      <c r="DR506" s="132"/>
      <c r="DS506" s="132"/>
      <c r="DT506" s="132"/>
      <c r="DU506" s="132"/>
      <c r="DV506" s="132"/>
      <c r="DW506" s="132"/>
      <c r="DX506" s="132"/>
      <c r="DY506" s="132"/>
      <c r="DZ506" s="132"/>
      <c r="EA506" s="132"/>
      <c r="EB506" s="132"/>
      <c r="EC506" s="132"/>
      <c r="ED506" s="132"/>
      <c r="EE506" s="132"/>
      <c r="EF506" s="132"/>
      <c r="EG506" s="132"/>
      <c r="EH506" s="132"/>
      <c r="EI506" s="132"/>
      <c r="EJ506" s="132"/>
      <c r="EK506" s="132"/>
      <c r="EL506" s="132"/>
      <c r="EM506" s="132"/>
      <c r="EN506" s="132"/>
      <c r="EO506" s="132"/>
      <c r="EP506" s="132"/>
      <c r="EQ506" s="132"/>
      <c r="ER506" s="132"/>
      <c r="ES506" s="132"/>
      <c r="ET506" s="132"/>
      <c r="EU506" s="132"/>
      <c r="EV506" s="132"/>
      <c r="EW506" s="132"/>
      <c r="EX506" s="132"/>
      <c r="EY506" s="132"/>
      <c r="EZ506" s="132"/>
      <c r="FA506" s="132"/>
      <c r="FB506" s="132"/>
      <c r="FC506" s="132"/>
      <c r="FD506" s="132"/>
      <c r="FE506" s="132"/>
      <c r="FF506" s="132"/>
      <c r="FG506" s="132"/>
      <c r="FH506" s="132"/>
      <c r="FI506" s="132"/>
      <c r="FJ506" s="132"/>
      <c r="FK506" s="132"/>
      <c r="FL506" s="132"/>
      <c r="FM506" s="132"/>
      <c r="FN506" s="132"/>
      <c r="FO506" s="132"/>
      <c r="FP506" s="132"/>
      <c r="FQ506" s="132"/>
      <c r="FR506" s="132"/>
      <c r="FS506" s="132"/>
      <c r="FT506" s="132"/>
      <c r="FU506" s="132"/>
      <c r="FV506" s="132"/>
      <c r="FW506" s="132"/>
      <c r="FX506" s="132"/>
      <c r="FY506" s="132"/>
      <c r="FZ506" s="132"/>
      <c r="GA506" s="132"/>
      <c r="GB506" s="132"/>
      <c r="GC506" s="132"/>
      <c r="GD506" s="132"/>
      <c r="GE506" s="132"/>
      <c r="GF506" s="132"/>
      <c r="GG506" s="132"/>
      <c r="GH506" s="132"/>
      <c r="GI506" s="132"/>
      <c r="GJ506" s="132"/>
      <c r="GK506" s="132"/>
      <c r="GL506" s="132"/>
      <c r="GM506" s="132"/>
      <c r="GN506" s="132"/>
      <c r="GO506" s="132"/>
      <c r="GP506" s="132"/>
      <c r="GQ506" s="132"/>
      <c r="GR506" s="132"/>
      <c r="GS506" s="132"/>
      <c r="GT506" s="132"/>
      <c r="GU506" s="132"/>
      <c r="GV506" s="132"/>
      <c r="GW506" s="132"/>
      <c r="GX506" s="132"/>
      <c r="GY506" s="132"/>
      <c r="GZ506" s="132"/>
      <c r="HA506" s="132"/>
      <c r="HB506" s="132"/>
      <c r="HC506" s="132"/>
      <c r="HD506" s="132"/>
      <c r="HE506" s="132"/>
      <c r="HF506" s="132"/>
      <c r="HG506" s="132"/>
      <c r="HH506" s="132"/>
      <c r="HI506" s="132"/>
      <c r="HJ506" s="132"/>
      <c r="HK506" s="132"/>
      <c r="HL506" s="132"/>
    </row>
    <row r="507" spans="2:220" s="159" customFormat="1">
      <c r="B507" s="146"/>
      <c r="C507" s="146"/>
      <c r="D507" s="146"/>
      <c r="E507" s="146"/>
      <c r="F507" s="146"/>
      <c r="G507" s="146"/>
      <c r="H507" s="146"/>
      <c r="I507" s="147"/>
      <c r="J507" s="148"/>
      <c r="K507" s="148"/>
      <c r="L507" s="148"/>
      <c r="M507" s="148"/>
      <c r="N507" s="147"/>
      <c r="O507" s="149"/>
      <c r="P507" s="149"/>
      <c r="Q507" s="149"/>
      <c r="R507" s="149"/>
      <c r="S507" s="149"/>
      <c r="T507" s="149"/>
      <c r="U507" s="149"/>
      <c r="V507" s="149"/>
      <c r="W507" s="146"/>
      <c r="X507" s="149"/>
      <c r="Y507" s="149"/>
      <c r="Z507" s="149"/>
      <c r="AA507" s="149"/>
      <c r="AB507" s="147"/>
      <c r="AC507" s="150"/>
      <c r="AD507" s="151"/>
      <c r="AE507" s="150"/>
      <c r="AF507" s="150"/>
      <c r="AG507" s="150"/>
      <c r="AH507" s="150"/>
      <c r="AI507" s="150"/>
      <c r="AJ507" s="150"/>
      <c r="AK507" s="150"/>
      <c r="AL507" s="150"/>
      <c r="AM507" s="150"/>
      <c r="AN507" s="150"/>
      <c r="AO507" s="151"/>
      <c r="AP507" s="150"/>
      <c r="AQ507" s="150"/>
      <c r="AR507" s="150"/>
      <c r="AS507" s="151"/>
      <c r="AT507" s="150"/>
      <c r="AU507" s="150"/>
      <c r="AV507" s="150"/>
      <c r="AW507" s="150"/>
      <c r="AX507" s="150"/>
      <c r="AY507" s="150"/>
      <c r="AZ507" s="151"/>
      <c r="BA507" s="150"/>
      <c r="BB507" s="150"/>
      <c r="BC507" s="150"/>
      <c r="BD507" s="150"/>
      <c r="BE507" s="151"/>
      <c r="BF507" s="150"/>
      <c r="BG507" s="150"/>
      <c r="BH507" s="151"/>
      <c r="BI507" s="151"/>
      <c r="BJ507" s="150"/>
      <c r="BK507" s="150"/>
      <c r="BL507" s="148"/>
      <c r="BM507" s="150"/>
      <c r="BN507" s="151"/>
      <c r="BO507" s="150"/>
      <c r="BP507" s="150"/>
      <c r="BQ507" s="148"/>
      <c r="BR507" s="151"/>
      <c r="BS507" s="151"/>
      <c r="BT507" s="151"/>
      <c r="BU507" s="148"/>
      <c r="BV507" s="147"/>
      <c r="BW507" s="147"/>
      <c r="BX507" s="147"/>
      <c r="BY507" s="152"/>
      <c r="BZ507" s="156"/>
      <c r="CA507" s="147"/>
      <c r="CB507" s="153"/>
      <c r="CC507" s="132"/>
      <c r="CD507" s="147"/>
      <c r="CE507" s="147"/>
      <c r="CF507" s="154"/>
      <c r="CG507" s="132"/>
      <c r="CH507" s="132"/>
      <c r="CI507" s="132"/>
      <c r="CJ507" s="132"/>
      <c r="CK507" s="132"/>
      <c r="CL507" s="132"/>
      <c r="CM507" s="132"/>
      <c r="CN507" s="132"/>
      <c r="CO507" s="132"/>
      <c r="CP507" s="132"/>
      <c r="CQ507" s="132"/>
      <c r="CR507" s="132"/>
      <c r="CS507" s="132"/>
      <c r="CT507" s="132"/>
      <c r="CU507" s="132"/>
      <c r="CV507" s="132"/>
      <c r="CW507" s="132"/>
      <c r="CX507" s="132"/>
      <c r="CY507" s="132"/>
      <c r="CZ507" s="132"/>
      <c r="DA507" s="132"/>
      <c r="DB507" s="132"/>
      <c r="DC507" s="132"/>
      <c r="DD507" s="132"/>
      <c r="DE507" s="132"/>
      <c r="DF507" s="132"/>
      <c r="DG507" s="132"/>
      <c r="DH507" s="132"/>
      <c r="DI507" s="132"/>
      <c r="DJ507" s="132"/>
      <c r="DK507" s="132"/>
      <c r="DL507" s="132"/>
      <c r="DM507" s="132"/>
      <c r="DN507" s="132"/>
      <c r="DO507" s="132"/>
      <c r="DP507" s="132"/>
      <c r="DQ507" s="132"/>
      <c r="DR507" s="132"/>
      <c r="DS507" s="132"/>
      <c r="DT507" s="132"/>
      <c r="DU507" s="132"/>
      <c r="DV507" s="132"/>
      <c r="DW507" s="132"/>
      <c r="DX507" s="132"/>
      <c r="DY507" s="132"/>
      <c r="DZ507" s="132"/>
      <c r="EA507" s="132"/>
      <c r="EB507" s="132"/>
      <c r="EC507" s="132"/>
      <c r="ED507" s="132"/>
      <c r="EE507" s="132"/>
      <c r="EF507" s="132"/>
      <c r="EG507" s="132"/>
      <c r="EH507" s="132"/>
      <c r="EI507" s="132"/>
      <c r="EJ507" s="132"/>
      <c r="EK507" s="132"/>
      <c r="EL507" s="132"/>
      <c r="EM507" s="132"/>
      <c r="EN507" s="132"/>
      <c r="EO507" s="132"/>
      <c r="EP507" s="132"/>
      <c r="EQ507" s="132"/>
      <c r="ER507" s="132"/>
      <c r="ES507" s="132"/>
      <c r="ET507" s="132"/>
      <c r="EU507" s="132"/>
      <c r="EV507" s="132"/>
      <c r="EW507" s="132"/>
      <c r="EX507" s="132"/>
      <c r="EY507" s="132"/>
      <c r="EZ507" s="132"/>
      <c r="FA507" s="132"/>
      <c r="FB507" s="132"/>
      <c r="FC507" s="132"/>
      <c r="FD507" s="132"/>
      <c r="FE507" s="132"/>
      <c r="FF507" s="132"/>
      <c r="FG507" s="132"/>
      <c r="FH507" s="132"/>
      <c r="FI507" s="132"/>
      <c r="FJ507" s="132"/>
      <c r="FK507" s="132"/>
      <c r="FL507" s="132"/>
      <c r="FM507" s="132"/>
      <c r="FN507" s="132"/>
      <c r="FO507" s="132"/>
      <c r="FP507" s="132"/>
      <c r="FQ507" s="132"/>
      <c r="FR507" s="132"/>
      <c r="FS507" s="132"/>
      <c r="FT507" s="132"/>
      <c r="FU507" s="132"/>
      <c r="FV507" s="132"/>
      <c r="FW507" s="132"/>
      <c r="FX507" s="132"/>
      <c r="FY507" s="132"/>
      <c r="FZ507" s="132"/>
      <c r="GA507" s="132"/>
      <c r="GB507" s="132"/>
      <c r="GC507" s="132"/>
      <c r="GD507" s="132"/>
      <c r="GE507" s="132"/>
      <c r="GF507" s="132"/>
      <c r="GG507" s="132"/>
      <c r="GH507" s="132"/>
      <c r="GI507" s="132"/>
      <c r="GJ507" s="132"/>
      <c r="GK507" s="132"/>
      <c r="GL507" s="132"/>
      <c r="GM507" s="132"/>
      <c r="GN507" s="132"/>
      <c r="GO507" s="132"/>
      <c r="GP507" s="132"/>
      <c r="GQ507" s="132"/>
      <c r="GR507" s="132"/>
      <c r="GS507" s="132"/>
      <c r="GT507" s="132"/>
      <c r="GU507" s="132"/>
      <c r="GV507" s="132"/>
      <c r="GW507" s="132"/>
      <c r="GX507" s="132"/>
      <c r="GY507" s="132"/>
      <c r="GZ507" s="132"/>
      <c r="HA507" s="132"/>
      <c r="HB507" s="132"/>
      <c r="HC507" s="132"/>
      <c r="HD507" s="132"/>
      <c r="HE507" s="132"/>
      <c r="HF507" s="132"/>
      <c r="HG507" s="132"/>
      <c r="HH507" s="132"/>
      <c r="HI507" s="132"/>
      <c r="HJ507" s="132"/>
      <c r="HK507" s="132"/>
      <c r="HL507" s="132"/>
    </row>
    <row r="508" spans="2:220" s="159" customFormat="1">
      <c r="B508" s="146"/>
      <c r="C508" s="146"/>
      <c r="D508" s="146"/>
      <c r="E508" s="146"/>
      <c r="F508" s="146"/>
      <c r="G508" s="146"/>
      <c r="H508" s="146"/>
      <c r="I508" s="147"/>
      <c r="J508" s="148"/>
      <c r="K508" s="148"/>
      <c r="L508" s="148"/>
      <c r="M508" s="148"/>
      <c r="N508" s="147"/>
      <c r="O508" s="149"/>
      <c r="P508" s="149"/>
      <c r="Q508" s="149"/>
      <c r="R508" s="149"/>
      <c r="S508" s="149"/>
      <c r="T508" s="149"/>
      <c r="U508" s="149"/>
      <c r="V508" s="149"/>
      <c r="W508" s="146"/>
      <c r="X508" s="149"/>
      <c r="Y508" s="149"/>
      <c r="Z508" s="149"/>
      <c r="AA508" s="149"/>
      <c r="AB508" s="147"/>
      <c r="AC508" s="150"/>
      <c r="AD508" s="151"/>
      <c r="AE508" s="150"/>
      <c r="AF508" s="150"/>
      <c r="AG508" s="150"/>
      <c r="AH508" s="150"/>
      <c r="AI508" s="150"/>
      <c r="AJ508" s="150"/>
      <c r="AK508" s="150"/>
      <c r="AL508" s="150"/>
      <c r="AM508" s="150"/>
      <c r="AN508" s="150"/>
      <c r="AO508" s="151"/>
      <c r="AP508" s="150"/>
      <c r="AQ508" s="150"/>
      <c r="AR508" s="150"/>
      <c r="AS508" s="151"/>
      <c r="AT508" s="150"/>
      <c r="AU508" s="150"/>
      <c r="AV508" s="150"/>
      <c r="AW508" s="150"/>
      <c r="AX508" s="150"/>
      <c r="AY508" s="150"/>
      <c r="AZ508" s="151"/>
      <c r="BA508" s="150"/>
      <c r="BB508" s="150"/>
      <c r="BC508" s="150"/>
      <c r="BD508" s="150"/>
      <c r="BE508" s="151"/>
      <c r="BF508" s="150"/>
      <c r="BG508" s="150"/>
      <c r="BH508" s="151"/>
      <c r="BI508" s="151"/>
      <c r="BJ508" s="150"/>
      <c r="BK508" s="150"/>
      <c r="BL508" s="148"/>
      <c r="BM508" s="150"/>
      <c r="BN508" s="151"/>
      <c r="BO508" s="150"/>
      <c r="BP508" s="150"/>
      <c r="BQ508" s="148"/>
      <c r="BR508" s="151"/>
      <c r="BS508" s="151"/>
      <c r="BT508" s="151"/>
      <c r="BU508" s="148"/>
      <c r="BV508" s="147"/>
      <c r="BW508" s="147"/>
      <c r="BX508" s="147"/>
      <c r="BY508" s="152"/>
      <c r="BZ508" s="156"/>
      <c r="CA508" s="147"/>
      <c r="CB508" s="153"/>
      <c r="CC508" s="132"/>
      <c r="CD508" s="147"/>
      <c r="CE508" s="147"/>
      <c r="CF508" s="154"/>
      <c r="CG508" s="132"/>
      <c r="CH508" s="132"/>
      <c r="CI508" s="132"/>
      <c r="CJ508" s="132"/>
      <c r="CK508" s="132"/>
      <c r="CL508" s="132"/>
      <c r="CM508" s="132"/>
      <c r="CN508" s="132"/>
      <c r="CO508" s="132"/>
      <c r="CP508" s="132"/>
      <c r="CQ508" s="132"/>
      <c r="CR508" s="132"/>
      <c r="CS508" s="132"/>
      <c r="CT508" s="132"/>
      <c r="CU508" s="132"/>
      <c r="CV508" s="132"/>
      <c r="CW508" s="132"/>
      <c r="CX508" s="132"/>
      <c r="CY508" s="132"/>
      <c r="CZ508" s="132"/>
      <c r="DA508" s="132"/>
      <c r="DB508" s="132"/>
      <c r="DC508" s="132"/>
      <c r="DD508" s="132"/>
      <c r="DE508" s="132"/>
      <c r="DF508" s="132"/>
      <c r="DG508" s="132"/>
      <c r="DH508" s="132"/>
      <c r="DI508" s="132"/>
      <c r="DJ508" s="132"/>
      <c r="DK508" s="132"/>
      <c r="DL508" s="132"/>
      <c r="DM508" s="132"/>
      <c r="DN508" s="132"/>
      <c r="DO508" s="132"/>
      <c r="DP508" s="132"/>
      <c r="DQ508" s="132"/>
      <c r="DR508" s="132"/>
      <c r="DS508" s="132"/>
      <c r="DT508" s="132"/>
      <c r="DU508" s="132"/>
      <c r="DV508" s="132"/>
      <c r="DW508" s="132"/>
      <c r="DX508" s="132"/>
      <c r="DY508" s="132"/>
      <c r="DZ508" s="132"/>
      <c r="EA508" s="132"/>
      <c r="EB508" s="132"/>
      <c r="EC508" s="132"/>
      <c r="ED508" s="132"/>
      <c r="EE508" s="132"/>
      <c r="EF508" s="132"/>
      <c r="EG508" s="132"/>
      <c r="EH508" s="132"/>
      <c r="EI508" s="132"/>
      <c r="EJ508" s="132"/>
      <c r="EK508" s="132"/>
      <c r="EL508" s="132"/>
      <c r="EM508" s="132"/>
      <c r="EN508" s="132"/>
      <c r="EO508" s="132"/>
      <c r="EP508" s="132"/>
      <c r="EQ508" s="132"/>
      <c r="ER508" s="132"/>
      <c r="ES508" s="132"/>
      <c r="ET508" s="132"/>
      <c r="EU508" s="132"/>
      <c r="EV508" s="132"/>
      <c r="EW508" s="132"/>
      <c r="EX508" s="132"/>
      <c r="EY508" s="132"/>
      <c r="EZ508" s="132"/>
      <c r="FA508" s="132"/>
      <c r="FB508" s="132"/>
      <c r="FC508" s="132"/>
      <c r="FD508" s="132"/>
      <c r="FE508" s="132"/>
      <c r="FF508" s="132"/>
      <c r="FG508" s="132"/>
      <c r="FH508" s="132"/>
      <c r="FI508" s="132"/>
      <c r="FJ508" s="132"/>
      <c r="FK508" s="132"/>
      <c r="FL508" s="132"/>
      <c r="FM508" s="132"/>
      <c r="FN508" s="132"/>
      <c r="FO508" s="132"/>
      <c r="FP508" s="132"/>
      <c r="FQ508" s="132"/>
      <c r="FR508" s="132"/>
      <c r="FS508" s="132"/>
      <c r="FT508" s="132"/>
      <c r="FU508" s="132"/>
      <c r="FV508" s="132"/>
      <c r="FW508" s="132"/>
      <c r="FX508" s="132"/>
      <c r="FY508" s="132"/>
      <c r="FZ508" s="132"/>
      <c r="GA508" s="132"/>
      <c r="GB508" s="132"/>
      <c r="GC508" s="132"/>
      <c r="GD508" s="132"/>
      <c r="GE508" s="132"/>
      <c r="GF508" s="132"/>
      <c r="GG508" s="132"/>
      <c r="GH508" s="132"/>
      <c r="GI508" s="132"/>
      <c r="GJ508" s="132"/>
      <c r="GK508" s="132"/>
      <c r="GL508" s="132"/>
      <c r="GM508" s="132"/>
      <c r="GN508" s="132"/>
      <c r="GO508" s="132"/>
      <c r="GP508" s="132"/>
      <c r="GQ508" s="132"/>
      <c r="GR508" s="132"/>
      <c r="GS508" s="132"/>
      <c r="GT508" s="132"/>
      <c r="GU508" s="132"/>
      <c r="GV508" s="132"/>
      <c r="GW508" s="132"/>
      <c r="GX508" s="132"/>
      <c r="GY508" s="132"/>
      <c r="GZ508" s="132"/>
      <c r="HA508" s="132"/>
      <c r="HB508" s="132"/>
      <c r="HC508" s="132"/>
      <c r="HD508" s="132"/>
      <c r="HE508" s="132"/>
      <c r="HF508" s="132"/>
      <c r="HG508" s="132"/>
      <c r="HH508" s="132"/>
      <c r="HI508" s="132"/>
      <c r="HJ508" s="132"/>
      <c r="HK508" s="132"/>
      <c r="HL508" s="132"/>
    </row>
    <row r="509" spans="2:220" s="159" customFormat="1">
      <c r="B509" s="146"/>
      <c r="C509" s="146"/>
      <c r="D509" s="146"/>
      <c r="E509" s="146"/>
      <c r="F509" s="146"/>
      <c r="G509" s="146"/>
      <c r="H509" s="146"/>
      <c r="I509" s="147"/>
      <c r="J509" s="148"/>
      <c r="K509" s="148"/>
      <c r="L509" s="148"/>
      <c r="M509" s="148"/>
      <c r="N509" s="147"/>
      <c r="O509" s="149"/>
      <c r="P509" s="149"/>
      <c r="Q509" s="149"/>
      <c r="R509" s="149"/>
      <c r="S509" s="149"/>
      <c r="T509" s="149"/>
      <c r="U509" s="149"/>
      <c r="V509" s="149"/>
      <c r="W509" s="146"/>
      <c r="X509" s="149"/>
      <c r="Y509" s="149"/>
      <c r="Z509" s="149"/>
      <c r="AA509" s="149"/>
      <c r="AB509" s="147"/>
      <c r="AC509" s="150"/>
      <c r="AD509" s="151"/>
      <c r="AE509" s="150"/>
      <c r="AF509" s="150"/>
      <c r="AG509" s="150"/>
      <c r="AH509" s="150"/>
      <c r="AI509" s="150"/>
      <c r="AJ509" s="150"/>
      <c r="AK509" s="150"/>
      <c r="AL509" s="150"/>
      <c r="AM509" s="150"/>
      <c r="AN509" s="150"/>
      <c r="AO509" s="151"/>
      <c r="AP509" s="150"/>
      <c r="AQ509" s="150"/>
      <c r="AR509" s="150"/>
      <c r="AS509" s="151"/>
      <c r="AT509" s="150"/>
      <c r="AU509" s="150"/>
      <c r="AV509" s="150"/>
      <c r="AW509" s="150"/>
      <c r="AX509" s="150"/>
      <c r="AY509" s="150"/>
      <c r="AZ509" s="151"/>
      <c r="BA509" s="150"/>
      <c r="BB509" s="150"/>
      <c r="BC509" s="150"/>
      <c r="BD509" s="150"/>
      <c r="BE509" s="151"/>
      <c r="BF509" s="150"/>
      <c r="BG509" s="150"/>
      <c r="BH509" s="151"/>
      <c r="BI509" s="151"/>
      <c r="BJ509" s="150"/>
      <c r="BK509" s="150"/>
      <c r="BL509" s="148"/>
      <c r="BM509" s="150"/>
      <c r="BN509" s="151"/>
      <c r="BO509" s="150"/>
      <c r="BP509" s="150"/>
      <c r="BQ509" s="148"/>
      <c r="BR509" s="151"/>
      <c r="BS509" s="151"/>
      <c r="BT509" s="151"/>
      <c r="BU509" s="148"/>
      <c r="BV509" s="147"/>
      <c r="BW509" s="147"/>
      <c r="BX509" s="147"/>
      <c r="BY509" s="152"/>
      <c r="BZ509" s="156"/>
      <c r="CA509" s="147"/>
      <c r="CB509" s="153"/>
      <c r="CC509" s="132"/>
      <c r="CD509" s="147"/>
      <c r="CE509" s="147"/>
      <c r="CF509" s="154"/>
      <c r="CG509" s="132"/>
      <c r="CH509" s="132"/>
      <c r="CI509" s="132"/>
      <c r="CJ509" s="132"/>
      <c r="CK509" s="132"/>
      <c r="CL509" s="132"/>
      <c r="CM509" s="132"/>
      <c r="CN509" s="132"/>
      <c r="CO509" s="132"/>
      <c r="CP509" s="132"/>
      <c r="CQ509" s="132"/>
      <c r="CR509" s="132"/>
      <c r="CS509" s="132"/>
      <c r="CT509" s="132"/>
      <c r="CU509" s="132"/>
      <c r="CV509" s="132"/>
      <c r="CW509" s="132"/>
      <c r="CX509" s="132"/>
      <c r="CY509" s="132"/>
      <c r="CZ509" s="132"/>
      <c r="DA509" s="132"/>
      <c r="DB509" s="132"/>
      <c r="DC509" s="132"/>
      <c r="DD509" s="132"/>
      <c r="DE509" s="132"/>
      <c r="DF509" s="132"/>
      <c r="DG509" s="132"/>
      <c r="DH509" s="132"/>
      <c r="DI509" s="132"/>
      <c r="DJ509" s="132"/>
      <c r="DK509" s="132"/>
      <c r="DL509" s="132"/>
      <c r="DM509" s="132"/>
      <c r="DN509" s="132"/>
      <c r="DO509" s="132"/>
      <c r="DP509" s="132"/>
      <c r="DQ509" s="132"/>
      <c r="DR509" s="132"/>
      <c r="DS509" s="132"/>
      <c r="DT509" s="132"/>
      <c r="DU509" s="132"/>
      <c r="DV509" s="132"/>
      <c r="DW509" s="132"/>
      <c r="DX509" s="132"/>
      <c r="DY509" s="132"/>
      <c r="DZ509" s="132"/>
      <c r="EA509" s="132"/>
      <c r="EB509" s="132"/>
      <c r="EC509" s="132"/>
      <c r="ED509" s="132"/>
      <c r="EE509" s="132"/>
      <c r="EF509" s="132"/>
      <c r="EG509" s="132"/>
      <c r="EH509" s="132"/>
      <c r="EI509" s="132"/>
      <c r="EJ509" s="132"/>
      <c r="EK509" s="132"/>
      <c r="EL509" s="132"/>
      <c r="EM509" s="132"/>
      <c r="EN509" s="132"/>
      <c r="EO509" s="132"/>
      <c r="EP509" s="132"/>
      <c r="EQ509" s="132"/>
      <c r="ER509" s="132"/>
      <c r="ES509" s="132"/>
      <c r="ET509" s="132"/>
      <c r="EU509" s="132"/>
      <c r="EV509" s="132"/>
      <c r="EW509" s="132"/>
      <c r="EX509" s="132"/>
      <c r="EY509" s="132"/>
      <c r="EZ509" s="132"/>
      <c r="FA509" s="132"/>
      <c r="FB509" s="132"/>
      <c r="FC509" s="132"/>
      <c r="FD509" s="132"/>
      <c r="FE509" s="132"/>
      <c r="FF509" s="132"/>
      <c r="FG509" s="132"/>
      <c r="FH509" s="132"/>
      <c r="FI509" s="132"/>
      <c r="FJ509" s="132"/>
      <c r="FK509" s="132"/>
      <c r="FL509" s="132"/>
      <c r="FM509" s="132"/>
      <c r="FN509" s="132"/>
      <c r="FO509" s="132"/>
      <c r="FP509" s="132"/>
      <c r="FQ509" s="132"/>
      <c r="FR509" s="132"/>
      <c r="FS509" s="132"/>
      <c r="FT509" s="132"/>
      <c r="FU509" s="132"/>
      <c r="FV509" s="132"/>
      <c r="FW509" s="132"/>
      <c r="FX509" s="132"/>
      <c r="FY509" s="132"/>
      <c r="FZ509" s="132"/>
      <c r="GA509" s="132"/>
      <c r="GB509" s="132"/>
      <c r="GC509" s="132"/>
      <c r="GD509" s="132"/>
      <c r="GE509" s="132"/>
      <c r="GF509" s="132"/>
      <c r="GG509" s="132"/>
      <c r="GH509" s="132"/>
      <c r="GI509" s="132"/>
      <c r="GJ509" s="132"/>
      <c r="GK509" s="132"/>
      <c r="GL509" s="132"/>
      <c r="GM509" s="132"/>
      <c r="GN509" s="132"/>
      <c r="GO509" s="132"/>
      <c r="GP509" s="132"/>
      <c r="GQ509" s="132"/>
      <c r="GR509" s="132"/>
      <c r="GS509" s="132"/>
      <c r="GT509" s="132"/>
      <c r="GU509" s="132"/>
      <c r="GV509" s="132"/>
      <c r="GW509" s="132"/>
      <c r="GX509" s="132"/>
      <c r="GY509" s="132"/>
      <c r="GZ509" s="132"/>
      <c r="HA509" s="132"/>
      <c r="HB509" s="132"/>
      <c r="HC509" s="132"/>
      <c r="HD509" s="132"/>
      <c r="HE509" s="132"/>
      <c r="HF509" s="132"/>
      <c r="HG509" s="132"/>
      <c r="HH509" s="132"/>
      <c r="HI509" s="132"/>
      <c r="HJ509" s="132"/>
      <c r="HK509" s="132"/>
      <c r="HL509" s="132"/>
    </row>
    <row r="510" spans="2:220" s="159" customFormat="1">
      <c r="B510" s="146"/>
      <c r="C510" s="146"/>
      <c r="D510" s="146"/>
      <c r="E510" s="146"/>
      <c r="F510" s="146"/>
      <c r="G510" s="146"/>
      <c r="H510" s="146"/>
      <c r="I510" s="147"/>
      <c r="J510" s="148"/>
      <c r="K510" s="148"/>
      <c r="L510" s="148"/>
      <c r="M510" s="148"/>
      <c r="N510" s="147"/>
      <c r="O510" s="149"/>
      <c r="P510" s="149"/>
      <c r="Q510" s="149"/>
      <c r="R510" s="149"/>
      <c r="S510" s="149"/>
      <c r="T510" s="149"/>
      <c r="U510" s="149"/>
      <c r="V510" s="149"/>
      <c r="W510" s="146"/>
      <c r="X510" s="149"/>
      <c r="Y510" s="149"/>
      <c r="Z510" s="149"/>
      <c r="AA510" s="149"/>
      <c r="AB510" s="147"/>
      <c r="AC510" s="150"/>
      <c r="AD510" s="151"/>
      <c r="AE510" s="150"/>
      <c r="AF510" s="150"/>
      <c r="AG510" s="150"/>
      <c r="AH510" s="150"/>
      <c r="AI510" s="150"/>
      <c r="AJ510" s="150"/>
      <c r="AK510" s="150"/>
      <c r="AL510" s="150"/>
      <c r="AM510" s="150"/>
      <c r="AN510" s="150"/>
      <c r="AO510" s="151"/>
      <c r="AP510" s="150"/>
      <c r="AQ510" s="150"/>
      <c r="AR510" s="150"/>
      <c r="AS510" s="151"/>
      <c r="AT510" s="150"/>
      <c r="AU510" s="150"/>
      <c r="AV510" s="150"/>
      <c r="AW510" s="150"/>
      <c r="AX510" s="150"/>
      <c r="AY510" s="150"/>
      <c r="AZ510" s="151"/>
      <c r="BA510" s="150"/>
      <c r="BB510" s="150"/>
      <c r="BC510" s="150"/>
      <c r="BD510" s="150"/>
      <c r="BE510" s="151"/>
      <c r="BF510" s="150"/>
      <c r="BG510" s="150"/>
      <c r="BH510" s="151"/>
      <c r="BI510" s="151"/>
      <c r="BJ510" s="150"/>
      <c r="BK510" s="150"/>
      <c r="BL510" s="148"/>
      <c r="BM510" s="150"/>
      <c r="BN510" s="151"/>
      <c r="BO510" s="150"/>
      <c r="BP510" s="150"/>
      <c r="BQ510" s="148"/>
      <c r="BR510" s="151"/>
      <c r="BS510" s="151"/>
      <c r="BT510" s="151"/>
      <c r="BU510" s="148"/>
      <c r="BV510" s="147"/>
      <c r="BW510" s="147"/>
      <c r="BX510" s="147"/>
      <c r="BY510" s="152"/>
      <c r="BZ510" s="156"/>
      <c r="CA510" s="147"/>
      <c r="CB510" s="153"/>
      <c r="CC510" s="132"/>
      <c r="CD510" s="147"/>
      <c r="CE510" s="147"/>
      <c r="CF510" s="154"/>
      <c r="CG510" s="132"/>
      <c r="CH510" s="132"/>
      <c r="CI510" s="132"/>
      <c r="CJ510" s="132"/>
      <c r="CK510" s="132"/>
      <c r="CL510" s="132"/>
      <c r="CM510" s="132"/>
      <c r="CN510" s="132"/>
      <c r="CO510" s="132"/>
      <c r="CP510" s="132"/>
      <c r="CQ510" s="132"/>
      <c r="CR510" s="132"/>
      <c r="CS510" s="132"/>
      <c r="CT510" s="132"/>
      <c r="CU510" s="132"/>
      <c r="CV510" s="132"/>
      <c r="CW510" s="132"/>
      <c r="CX510" s="132"/>
      <c r="CY510" s="132"/>
      <c r="CZ510" s="132"/>
      <c r="DA510" s="132"/>
      <c r="DB510" s="132"/>
      <c r="DC510" s="132"/>
      <c r="DD510" s="132"/>
      <c r="DE510" s="132"/>
      <c r="DF510" s="132"/>
      <c r="DG510" s="132"/>
      <c r="DH510" s="132"/>
      <c r="DI510" s="132"/>
      <c r="DJ510" s="132"/>
      <c r="DK510" s="132"/>
      <c r="DL510" s="132"/>
      <c r="DM510" s="132"/>
      <c r="DN510" s="132"/>
      <c r="DO510" s="132"/>
      <c r="DP510" s="132"/>
      <c r="DQ510" s="132"/>
      <c r="DR510" s="132"/>
      <c r="DS510" s="132"/>
      <c r="DT510" s="132"/>
      <c r="DU510" s="132"/>
      <c r="DV510" s="132"/>
      <c r="DW510" s="132"/>
      <c r="DX510" s="132"/>
      <c r="DY510" s="132"/>
      <c r="DZ510" s="132"/>
      <c r="EA510" s="132"/>
      <c r="EB510" s="132"/>
      <c r="EC510" s="132"/>
      <c r="ED510" s="132"/>
      <c r="EE510" s="132"/>
      <c r="EF510" s="132"/>
      <c r="EG510" s="132"/>
      <c r="EH510" s="132"/>
      <c r="EI510" s="132"/>
      <c r="EJ510" s="132"/>
      <c r="EK510" s="132"/>
      <c r="EL510" s="132"/>
      <c r="EM510" s="132"/>
      <c r="EN510" s="132"/>
      <c r="EO510" s="132"/>
      <c r="EP510" s="132"/>
      <c r="EQ510" s="132"/>
      <c r="ER510" s="132"/>
      <c r="ES510" s="132"/>
      <c r="ET510" s="132"/>
      <c r="EU510" s="132"/>
      <c r="EV510" s="132"/>
      <c r="EW510" s="132"/>
      <c r="EX510" s="132"/>
      <c r="EY510" s="132"/>
      <c r="EZ510" s="132"/>
      <c r="FA510" s="132"/>
      <c r="FB510" s="132"/>
      <c r="FC510" s="132"/>
      <c r="FD510" s="132"/>
      <c r="FE510" s="132"/>
      <c r="FF510" s="132"/>
      <c r="FG510" s="132"/>
      <c r="FH510" s="132"/>
      <c r="FI510" s="132"/>
      <c r="FJ510" s="132"/>
      <c r="FK510" s="132"/>
      <c r="FL510" s="132"/>
      <c r="FM510" s="132"/>
      <c r="FN510" s="132"/>
      <c r="FO510" s="132"/>
      <c r="FP510" s="132"/>
      <c r="FQ510" s="132"/>
      <c r="FR510" s="132"/>
      <c r="FS510" s="132"/>
      <c r="FT510" s="132"/>
      <c r="FU510" s="132"/>
      <c r="FV510" s="132"/>
      <c r="FW510" s="132"/>
      <c r="FX510" s="132"/>
      <c r="FY510" s="132"/>
      <c r="FZ510" s="132"/>
      <c r="GA510" s="132"/>
      <c r="GB510" s="132"/>
      <c r="GC510" s="132"/>
      <c r="GD510" s="132"/>
      <c r="GE510" s="132"/>
      <c r="GF510" s="132"/>
      <c r="GG510" s="132"/>
      <c r="GH510" s="132"/>
      <c r="GI510" s="132"/>
      <c r="GJ510" s="132"/>
      <c r="GK510" s="132"/>
      <c r="GL510" s="132"/>
      <c r="GM510" s="132"/>
      <c r="GN510" s="132"/>
      <c r="GO510" s="132"/>
      <c r="GP510" s="132"/>
      <c r="GQ510" s="132"/>
      <c r="GR510" s="132"/>
      <c r="GS510" s="132"/>
      <c r="GT510" s="132"/>
      <c r="GU510" s="132"/>
      <c r="GV510" s="132"/>
      <c r="GW510" s="132"/>
      <c r="GX510" s="132"/>
      <c r="GY510" s="132"/>
      <c r="GZ510" s="132"/>
      <c r="HA510" s="132"/>
      <c r="HB510" s="132"/>
      <c r="HC510" s="132"/>
      <c r="HD510" s="132"/>
      <c r="HE510" s="132"/>
      <c r="HF510" s="132"/>
      <c r="HG510" s="132"/>
      <c r="HH510" s="132"/>
      <c r="HI510" s="132"/>
      <c r="HJ510" s="132"/>
      <c r="HK510" s="132"/>
      <c r="HL510" s="132"/>
    </row>
    <row r="511" spans="2:220" s="159" customFormat="1">
      <c r="B511" s="146"/>
      <c r="C511" s="146"/>
      <c r="D511" s="146"/>
      <c r="E511" s="146"/>
      <c r="F511" s="146"/>
      <c r="G511" s="146"/>
      <c r="H511" s="146"/>
      <c r="I511" s="147"/>
      <c r="J511" s="148"/>
      <c r="K511" s="148"/>
      <c r="L511" s="148"/>
      <c r="M511" s="148"/>
      <c r="N511" s="147"/>
      <c r="O511" s="149"/>
      <c r="P511" s="149"/>
      <c r="Q511" s="149"/>
      <c r="R511" s="149"/>
      <c r="S511" s="149"/>
      <c r="T511" s="149"/>
      <c r="U511" s="149"/>
      <c r="V511" s="149"/>
      <c r="W511" s="146"/>
      <c r="X511" s="149"/>
      <c r="Y511" s="149"/>
      <c r="Z511" s="149"/>
      <c r="AA511" s="149"/>
      <c r="AB511" s="147"/>
      <c r="AC511" s="150"/>
      <c r="AD511" s="151"/>
      <c r="AE511" s="150"/>
      <c r="AF511" s="150"/>
      <c r="AG511" s="150"/>
      <c r="AH511" s="150"/>
      <c r="AI511" s="150"/>
      <c r="AJ511" s="150"/>
      <c r="AK511" s="150"/>
      <c r="AL511" s="150"/>
      <c r="AM511" s="150"/>
      <c r="AN511" s="150"/>
      <c r="AO511" s="151"/>
      <c r="AP511" s="150"/>
      <c r="AQ511" s="150"/>
      <c r="AR511" s="150"/>
      <c r="AS511" s="151"/>
      <c r="AT511" s="150"/>
      <c r="AU511" s="150"/>
      <c r="AV511" s="150"/>
      <c r="AW511" s="150"/>
      <c r="AX511" s="150"/>
      <c r="AY511" s="150"/>
      <c r="AZ511" s="151"/>
      <c r="BA511" s="150"/>
      <c r="BB511" s="150"/>
      <c r="BC511" s="150"/>
      <c r="BD511" s="150"/>
      <c r="BE511" s="151"/>
      <c r="BF511" s="150"/>
      <c r="BG511" s="150"/>
      <c r="BH511" s="151"/>
      <c r="BI511" s="151"/>
      <c r="BJ511" s="150"/>
      <c r="BK511" s="150"/>
      <c r="BL511" s="148"/>
      <c r="BM511" s="150"/>
      <c r="BN511" s="151"/>
      <c r="BO511" s="150"/>
      <c r="BP511" s="150"/>
      <c r="BQ511" s="148"/>
      <c r="BR511" s="151"/>
      <c r="BS511" s="151"/>
      <c r="BT511" s="151"/>
      <c r="BU511" s="148"/>
      <c r="BV511" s="147"/>
      <c r="BW511" s="147"/>
      <c r="BX511" s="147"/>
      <c r="BY511" s="152"/>
      <c r="BZ511" s="156"/>
      <c r="CA511" s="147"/>
      <c r="CB511" s="153"/>
      <c r="CC511" s="132"/>
      <c r="CD511" s="147"/>
      <c r="CE511" s="147"/>
      <c r="CF511" s="154"/>
      <c r="CG511" s="132"/>
      <c r="CH511" s="132"/>
      <c r="CI511" s="132"/>
      <c r="CJ511" s="132"/>
      <c r="CK511" s="132"/>
      <c r="CL511" s="132"/>
      <c r="CM511" s="132"/>
      <c r="CN511" s="132"/>
      <c r="CO511" s="132"/>
      <c r="CP511" s="132"/>
      <c r="CQ511" s="132"/>
      <c r="CR511" s="132"/>
      <c r="CS511" s="132"/>
      <c r="CT511" s="132"/>
      <c r="CU511" s="132"/>
      <c r="CV511" s="132"/>
      <c r="CW511" s="132"/>
      <c r="CX511" s="132"/>
      <c r="CY511" s="132"/>
      <c r="CZ511" s="132"/>
      <c r="DA511" s="132"/>
      <c r="DB511" s="132"/>
      <c r="DC511" s="132"/>
      <c r="DD511" s="132"/>
      <c r="DE511" s="132"/>
      <c r="DF511" s="132"/>
      <c r="DG511" s="132"/>
      <c r="DH511" s="132"/>
      <c r="DI511" s="132"/>
      <c r="DJ511" s="132"/>
      <c r="DK511" s="132"/>
      <c r="DL511" s="132"/>
      <c r="DM511" s="132"/>
      <c r="DN511" s="132"/>
      <c r="DO511" s="132"/>
      <c r="DP511" s="132"/>
      <c r="DQ511" s="132"/>
      <c r="DR511" s="132"/>
      <c r="DS511" s="132"/>
      <c r="DT511" s="132"/>
      <c r="DU511" s="132"/>
      <c r="DV511" s="132"/>
      <c r="DW511" s="132"/>
      <c r="DX511" s="132"/>
      <c r="DY511" s="132"/>
      <c r="DZ511" s="132"/>
      <c r="EA511" s="132"/>
      <c r="EB511" s="132"/>
      <c r="EC511" s="132"/>
      <c r="ED511" s="132"/>
      <c r="EE511" s="132"/>
      <c r="EF511" s="132"/>
      <c r="EG511" s="132"/>
      <c r="EH511" s="132"/>
      <c r="EI511" s="132"/>
      <c r="EJ511" s="132"/>
      <c r="EK511" s="132"/>
      <c r="EL511" s="132"/>
      <c r="EM511" s="132"/>
      <c r="EN511" s="132"/>
      <c r="EO511" s="132"/>
      <c r="EP511" s="132"/>
      <c r="EQ511" s="132"/>
      <c r="ER511" s="132"/>
      <c r="ES511" s="132"/>
      <c r="ET511" s="132"/>
      <c r="EU511" s="132"/>
      <c r="EV511" s="132"/>
      <c r="EW511" s="132"/>
      <c r="EX511" s="132"/>
      <c r="EY511" s="132"/>
      <c r="EZ511" s="132"/>
      <c r="FA511" s="132"/>
      <c r="FB511" s="132"/>
      <c r="FC511" s="132"/>
      <c r="FD511" s="132"/>
      <c r="FE511" s="132"/>
      <c r="FF511" s="132"/>
      <c r="FG511" s="132"/>
      <c r="FH511" s="132"/>
      <c r="FI511" s="132"/>
      <c r="FJ511" s="132"/>
      <c r="FK511" s="132"/>
      <c r="FL511" s="132"/>
      <c r="FM511" s="132"/>
      <c r="FN511" s="132"/>
      <c r="FO511" s="132"/>
      <c r="FP511" s="132"/>
      <c r="FQ511" s="132"/>
      <c r="FR511" s="132"/>
      <c r="FS511" s="132"/>
      <c r="FT511" s="132"/>
      <c r="FU511" s="132"/>
      <c r="FV511" s="132"/>
      <c r="FW511" s="132"/>
      <c r="FX511" s="132"/>
      <c r="FY511" s="132"/>
      <c r="FZ511" s="132"/>
      <c r="GA511" s="132"/>
      <c r="GB511" s="132"/>
      <c r="GC511" s="132"/>
      <c r="GD511" s="132"/>
      <c r="GE511" s="132"/>
      <c r="GF511" s="132"/>
      <c r="GG511" s="132"/>
      <c r="GH511" s="132"/>
      <c r="GI511" s="132"/>
      <c r="GJ511" s="132"/>
      <c r="GK511" s="132"/>
      <c r="GL511" s="132"/>
      <c r="GM511" s="132"/>
      <c r="GN511" s="132"/>
      <c r="GO511" s="132"/>
      <c r="GP511" s="132"/>
      <c r="GQ511" s="132"/>
      <c r="GR511" s="132"/>
      <c r="GS511" s="132"/>
      <c r="GT511" s="132"/>
      <c r="GU511" s="132"/>
      <c r="GV511" s="132"/>
      <c r="GW511" s="132"/>
      <c r="GX511" s="132"/>
      <c r="GY511" s="132"/>
      <c r="GZ511" s="132"/>
      <c r="HA511" s="132"/>
      <c r="HB511" s="132"/>
      <c r="HC511" s="132"/>
      <c r="HD511" s="132"/>
      <c r="HE511" s="132"/>
      <c r="HF511" s="132"/>
      <c r="HG511" s="132"/>
      <c r="HH511" s="132"/>
      <c r="HI511" s="132"/>
      <c r="HJ511" s="132"/>
      <c r="HK511" s="132"/>
      <c r="HL511" s="132"/>
    </row>
    <row r="512" spans="2:220" s="177" customFormat="1">
      <c r="B512" s="146"/>
      <c r="C512" s="146"/>
      <c r="D512" s="146"/>
      <c r="E512" s="146"/>
      <c r="F512" s="146"/>
      <c r="G512" s="146"/>
      <c r="H512" s="146"/>
      <c r="I512" s="147"/>
      <c r="J512" s="148"/>
      <c r="K512" s="148"/>
      <c r="L512" s="148"/>
      <c r="M512" s="148"/>
      <c r="N512" s="147"/>
      <c r="O512" s="149"/>
      <c r="P512" s="149"/>
      <c r="Q512" s="149"/>
      <c r="R512" s="149"/>
      <c r="S512" s="149"/>
      <c r="T512" s="149"/>
      <c r="U512" s="149"/>
      <c r="V512" s="149"/>
      <c r="W512" s="146"/>
      <c r="X512" s="149"/>
      <c r="Y512" s="149"/>
      <c r="Z512" s="149"/>
      <c r="AA512" s="149"/>
      <c r="AB512" s="147"/>
      <c r="AC512" s="150"/>
      <c r="AD512" s="151"/>
      <c r="AE512" s="150"/>
      <c r="AF512" s="150"/>
      <c r="AG512" s="150"/>
      <c r="AH512" s="150"/>
      <c r="AI512" s="150"/>
      <c r="AJ512" s="150"/>
      <c r="AK512" s="150"/>
      <c r="AL512" s="150"/>
      <c r="AM512" s="150"/>
      <c r="AN512" s="150"/>
      <c r="AO512" s="151"/>
      <c r="AP512" s="150"/>
      <c r="AQ512" s="150"/>
      <c r="AR512" s="150"/>
      <c r="AS512" s="151"/>
      <c r="AT512" s="150"/>
      <c r="AU512" s="150"/>
      <c r="AV512" s="150"/>
      <c r="AW512" s="150"/>
      <c r="AX512" s="150"/>
      <c r="AY512" s="150"/>
      <c r="AZ512" s="151"/>
      <c r="BA512" s="150"/>
      <c r="BB512" s="150"/>
      <c r="BC512" s="150"/>
      <c r="BD512" s="150"/>
      <c r="BE512" s="151"/>
      <c r="BF512" s="150"/>
      <c r="BG512" s="150"/>
      <c r="BH512" s="151"/>
      <c r="BI512" s="151"/>
      <c r="BJ512" s="150"/>
      <c r="BK512" s="150"/>
      <c r="BL512" s="148"/>
      <c r="BM512" s="150"/>
      <c r="BN512" s="151"/>
      <c r="BO512" s="150"/>
      <c r="BP512" s="150"/>
      <c r="BQ512" s="148"/>
      <c r="BR512" s="151"/>
      <c r="BS512" s="151"/>
      <c r="BT512" s="151"/>
      <c r="BU512" s="148"/>
      <c r="BV512" s="147"/>
      <c r="BW512" s="147"/>
      <c r="BX512" s="147"/>
      <c r="BY512" s="152"/>
      <c r="BZ512" s="156"/>
      <c r="CA512" s="147"/>
      <c r="CB512" s="153"/>
      <c r="CC512" s="132"/>
      <c r="CD512" s="147"/>
      <c r="CE512" s="147"/>
      <c r="CF512" s="154"/>
      <c r="CG512" s="132"/>
      <c r="CH512" s="132"/>
      <c r="CI512" s="132"/>
      <c r="CJ512" s="132"/>
      <c r="CK512" s="132"/>
      <c r="CL512" s="132"/>
      <c r="CM512" s="132"/>
      <c r="CN512" s="132"/>
      <c r="CO512" s="132"/>
      <c r="CP512" s="132"/>
      <c r="CQ512" s="132"/>
      <c r="CR512" s="132"/>
      <c r="CS512" s="132"/>
      <c r="CT512" s="132"/>
      <c r="CU512" s="132"/>
      <c r="CV512" s="132"/>
      <c r="CW512" s="132"/>
      <c r="CX512" s="132"/>
      <c r="CY512" s="132"/>
      <c r="CZ512" s="132"/>
      <c r="DA512" s="132"/>
      <c r="DB512" s="132"/>
      <c r="DC512" s="132"/>
      <c r="DD512" s="132"/>
      <c r="DE512" s="132"/>
      <c r="DF512" s="132"/>
      <c r="DG512" s="132"/>
      <c r="DH512" s="132"/>
      <c r="DI512" s="132"/>
      <c r="DJ512" s="132"/>
      <c r="DK512" s="132"/>
      <c r="DL512" s="132"/>
      <c r="DM512" s="132"/>
      <c r="DN512" s="132"/>
      <c r="DO512" s="132"/>
      <c r="DP512" s="132"/>
      <c r="DQ512" s="132"/>
      <c r="DR512" s="132"/>
      <c r="DS512" s="132"/>
      <c r="DT512" s="132"/>
      <c r="DU512" s="132"/>
      <c r="DV512" s="132"/>
      <c r="DW512" s="132"/>
      <c r="DX512" s="132"/>
      <c r="DY512" s="132"/>
      <c r="DZ512" s="132"/>
      <c r="EA512" s="132"/>
      <c r="EB512" s="132"/>
      <c r="EC512" s="132"/>
      <c r="ED512" s="132"/>
      <c r="EE512" s="132"/>
      <c r="EF512" s="132"/>
      <c r="EG512" s="132"/>
      <c r="EH512" s="132"/>
      <c r="EI512" s="132"/>
      <c r="EJ512" s="132"/>
      <c r="EK512" s="132"/>
      <c r="EL512" s="132"/>
      <c r="EM512" s="132"/>
      <c r="EN512" s="132"/>
      <c r="EO512" s="132"/>
      <c r="EP512" s="132"/>
      <c r="EQ512" s="132"/>
      <c r="ER512" s="132"/>
      <c r="ES512" s="132"/>
      <c r="ET512" s="132"/>
      <c r="EU512" s="132"/>
      <c r="EV512" s="132"/>
      <c r="EW512" s="132"/>
      <c r="EX512" s="132"/>
      <c r="EY512" s="132"/>
      <c r="EZ512" s="132"/>
      <c r="FA512" s="132"/>
      <c r="FB512" s="132"/>
      <c r="FC512" s="132"/>
      <c r="FD512" s="132"/>
      <c r="FE512" s="132"/>
      <c r="FF512" s="132"/>
      <c r="FG512" s="132"/>
      <c r="FH512" s="132"/>
      <c r="FI512" s="132"/>
      <c r="FJ512" s="132"/>
      <c r="FK512" s="132"/>
      <c r="FL512" s="132"/>
      <c r="FM512" s="132"/>
      <c r="FN512" s="132"/>
      <c r="FO512" s="132"/>
      <c r="FP512" s="132"/>
      <c r="FQ512" s="132"/>
      <c r="FR512" s="132"/>
      <c r="FS512" s="132"/>
      <c r="FT512" s="132"/>
      <c r="FU512" s="132"/>
      <c r="FV512" s="132"/>
      <c r="FW512" s="132"/>
      <c r="FX512" s="132"/>
      <c r="FY512" s="132"/>
      <c r="FZ512" s="132"/>
      <c r="GA512" s="132"/>
      <c r="GB512" s="132"/>
      <c r="GC512" s="132"/>
      <c r="GD512" s="132"/>
      <c r="GE512" s="132"/>
      <c r="GF512" s="132"/>
      <c r="GG512" s="132"/>
      <c r="GH512" s="132"/>
      <c r="GI512" s="132"/>
      <c r="GJ512" s="132"/>
      <c r="GK512" s="132"/>
      <c r="GL512" s="132"/>
      <c r="GM512" s="132"/>
      <c r="GN512" s="132"/>
      <c r="GO512" s="132"/>
      <c r="GP512" s="132"/>
      <c r="GQ512" s="132"/>
      <c r="GR512" s="132"/>
      <c r="GS512" s="132"/>
      <c r="GT512" s="132"/>
      <c r="GU512" s="132"/>
      <c r="GV512" s="132"/>
      <c r="GW512" s="132"/>
      <c r="GX512" s="132"/>
      <c r="GY512" s="132"/>
      <c r="GZ512" s="132"/>
      <c r="HA512" s="132"/>
      <c r="HB512" s="132"/>
      <c r="HC512" s="132"/>
      <c r="HD512" s="132"/>
      <c r="HE512" s="132"/>
      <c r="HF512" s="132"/>
      <c r="HG512" s="132"/>
      <c r="HH512" s="132"/>
      <c r="HI512" s="132"/>
      <c r="HJ512" s="132"/>
      <c r="HK512" s="132"/>
      <c r="HL512" s="132"/>
    </row>
    <row r="513" spans="2:220" s="177" customFormat="1">
      <c r="B513" s="146"/>
      <c r="C513" s="146"/>
      <c r="D513" s="146"/>
      <c r="E513" s="146"/>
      <c r="F513" s="146"/>
      <c r="G513" s="146"/>
      <c r="H513" s="146"/>
      <c r="I513" s="147"/>
      <c r="J513" s="148"/>
      <c r="K513" s="148"/>
      <c r="L513" s="148"/>
      <c r="M513" s="148"/>
      <c r="N513" s="147"/>
      <c r="O513" s="149"/>
      <c r="P513" s="149"/>
      <c r="Q513" s="149"/>
      <c r="R513" s="149"/>
      <c r="S513" s="149"/>
      <c r="T513" s="149"/>
      <c r="U513" s="149"/>
      <c r="V513" s="149"/>
      <c r="W513" s="146"/>
      <c r="X513" s="149"/>
      <c r="Y513" s="149"/>
      <c r="Z513" s="149"/>
      <c r="AA513" s="149"/>
      <c r="AB513" s="147"/>
      <c r="AC513" s="150"/>
      <c r="AD513" s="151"/>
      <c r="AE513" s="150"/>
      <c r="AF513" s="150"/>
      <c r="AG513" s="150"/>
      <c r="AH513" s="150"/>
      <c r="AI513" s="150"/>
      <c r="AJ513" s="150"/>
      <c r="AK513" s="150"/>
      <c r="AL513" s="150"/>
      <c r="AM513" s="150"/>
      <c r="AN513" s="150"/>
      <c r="AO513" s="151"/>
      <c r="AP513" s="150"/>
      <c r="AQ513" s="150"/>
      <c r="AR513" s="150"/>
      <c r="AS513" s="151"/>
      <c r="AT513" s="150"/>
      <c r="AU513" s="150"/>
      <c r="AV513" s="150"/>
      <c r="AW513" s="150"/>
      <c r="AX513" s="150"/>
      <c r="AY513" s="150"/>
      <c r="AZ513" s="151"/>
      <c r="BA513" s="150"/>
      <c r="BB513" s="150"/>
      <c r="BC513" s="150"/>
      <c r="BD513" s="150"/>
      <c r="BE513" s="151"/>
      <c r="BF513" s="150"/>
      <c r="BG513" s="150"/>
      <c r="BH513" s="151"/>
      <c r="BI513" s="151"/>
      <c r="BJ513" s="150"/>
      <c r="BK513" s="150"/>
      <c r="BL513" s="148"/>
      <c r="BM513" s="150"/>
      <c r="BN513" s="151"/>
      <c r="BO513" s="150"/>
      <c r="BP513" s="150"/>
      <c r="BQ513" s="148"/>
      <c r="BR513" s="151"/>
      <c r="BS513" s="151"/>
      <c r="BT513" s="151"/>
      <c r="BU513" s="148"/>
      <c r="BV513" s="147"/>
      <c r="BW513" s="147"/>
      <c r="BX513" s="147"/>
      <c r="BY513" s="152"/>
      <c r="BZ513" s="156"/>
      <c r="CA513" s="147"/>
      <c r="CB513" s="153"/>
      <c r="CC513" s="132"/>
      <c r="CD513" s="147"/>
      <c r="CE513" s="147"/>
      <c r="CF513" s="154"/>
      <c r="CG513" s="132"/>
      <c r="CH513" s="132"/>
      <c r="CI513" s="132"/>
      <c r="CJ513" s="132"/>
      <c r="CK513" s="132"/>
      <c r="CL513" s="132"/>
      <c r="CM513" s="132"/>
      <c r="CN513" s="132"/>
      <c r="CO513" s="132"/>
      <c r="CP513" s="132"/>
      <c r="CQ513" s="132"/>
      <c r="CR513" s="132"/>
      <c r="CS513" s="132"/>
      <c r="CT513" s="132"/>
      <c r="CU513" s="132"/>
      <c r="CV513" s="132"/>
      <c r="CW513" s="132"/>
      <c r="CX513" s="132"/>
      <c r="CY513" s="132"/>
      <c r="CZ513" s="132"/>
      <c r="DA513" s="132"/>
      <c r="DB513" s="132"/>
      <c r="DC513" s="132"/>
      <c r="DD513" s="132"/>
      <c r="DE513" s="132"/>
      <c r="DF513" s="132"/>
      <c r="DG513" s="132"/>
      <c r="DH513" s="132"/>
      <c r="DI513" s="132"/>
      <c r="DJ513" s="132"/>
      <c r="DK513" s="132"/>
      <c r="DL513" s="132"/>
      <c r="DM513" s="132"/>
      <c r="DN513" s="132"/>
      <c r="DO513" s="132"/>
      <c r="DP513" s="132"/>
      <c r="DQ513" s="132"/>
      <c r="DR513" s="132"/>
      <c r="DS513" s="132"/>
      <c r="DT513" s="132"/>
      <c r="DU513" s="132"/>
      <c r="DV513" s="132"/>
      <c r="DW513" s="132"/>
      <c r="DX513" s="132"/>
      <c r="DY513" s="132"/>
      <c r="DZ513" s="132"/>
      <c r="EA513" s="132"/>
      <c r="EB513" s="132"/>
      <c r="EC513" s="132"/>
      <c r="ED513" s="132"/>
      <c r="EE513" s="132"/>
      <c r="EF513" s="132"/>
      <c r="EG513" s="132"/>
      <c r="EH513" s="132"/>
      <c r="EI513" s="132"/>
      <c r="EJ513" s="132"/>
      <c r="EK513" s="132"/>
      <c r="EL513" s="132"/>
      <c r="EM513" s="132"/>
      <c r="EN513" s="132"/>
      <c r="EO513" s="132"/>
      <c r="EP513" s="132"/>
      <c r="EQ513" s="132"/>
      <c r="ER513" s="132"/>
      <c r="ES513" s="132"/>
      <c r="ET513" s="132"/>
      <c r="EU513" s="132"/>
      <c r="EV513" s="132"/>
      <c r="EW513" s="132"/>
      <c r="EX513" s="132"/>
      <c r="EY513" s="132"/>
      <c r="EZ513" s="132"/>
      <c r="FA513" s="132"/>
      <c r="FB513" s="132"/>
      <c r="FC513" s="132"/>
      <c r="FD513" s="132"/>
      <c r="FE513" s="132"/>
      <c r="FF513" s="132"/>
      <c r="FG513" s="132"/>
      <c r="FH513" s="132"/>
      <c r="FI513" s="132"/>
      <c r="FJ513" s="132"/>
      <c r="FK513" s="132"/>
      <c r="FL513" s="132"/>
      <c r="FM513" s="132"/>
      <c r="FN513" s="132"/>
      <c r="FO513" s="132"/>
      <c r="FP513" s="132"/>
      <c r="FQ513" s="132"/>
      <c r="FR513" s="132"/>
      <c r="FS513" s="132"/>
      <c r="FT513" s="132"/>
      <c r="FU513" s="132"/>
      <c r="FV513" s="132"/>
      <c r="FW513" s="132"/>
      <c r="FX513" s="132"/>
      <c r="FY513" s="132"/>
      <c r="FZ513" s="132"/>
      <c r="GA513" s="132"/>
      <c r="GB513" s="132"/>
      <c r="GC513" s="132"/>
      <c r="GD513" s="132"/>
      <c r="GE513" s="132"/>
      <c r="GF513" s="132"/>
      <c r="GG513" s="132"/>
      <c r="GH513" s="132"/>
      <c r="GI513" s="132"/>
      <c r="GJ513" s="132"/>
      <c r="GK513" s="132"/>
      <c r="GL513" s="132"/>
      <c r="GM513" s="132"/>
      <c r="GN513" s="132"/>
      <c r="GO513" s="132"/>
      <c r="GP513" s="132"/>
      <c r="GQ513" s="132"/>
      <c r="GR513" s="132"/>
      <c r="GS513" s="132"/>
      <c r="GT513" s="132"/>
      <c r="GU513" s="132"/>
      <c r="GV513" s="132"/>
      <c r="GW513" s="132"/>
      <c r="GX513" s="132"/>
      <c r="GY513" s="132"/>
      <c r="GZ513" s="132"/>
      <c r="HA513" s="132"/>
      <c r="HB513" s="132"/>
      <c r="HC513" s="132"/>
      <c r="HD513" s="132"/>
      <c r="HE513" s="132"/>
      <c r="HF513" s="132"/>
      <c r="HG513" s="132"/>
      <c r="HH513" s="132"/>
      <c r="HI513" s="132"/>
      <c r="HJ513" s="132"/>
      <c r="HK513" s="132"/>
      <c r="HL513" s="132"/>
    </row>
    <row r="514" spans="2:220" s="177" customFormat="1">
      <c r="B514" s="146"/>
      <c r="C514" s="146"/>
      <c r="D514" s="146"/>
      <c r="E514" s="146"/>
      <c r="F514" s="146"/>
      <c r="G514" s="146"/>
      <c r="H514" s="146"/>
      <c r="I514" s="147"/>
      <c r="J514" s="148"/>
      <c r="K514" s="148"/>
      <c r="L514" s="148"/>
      <c r="M514" s="148"/>
      <c r="N514" s="147"/>
      <c r="O514" s="149"/>
      <c r="P514" s="149"/>
      <c r="Q514" s="149"/>
      <c r="R514" s="149"/>
      <c r="S514" s="149"/>
      <c r="T514" s="149"/>
      <c r="U514" s="149"/>
      <c r="V514" s="149"/>
      <c r="W514" s="146"/>
      <c r="X514" s="149"/>
      <c r="Y514" s="149"/>
      <c r="Z514" s="149"/>
      <c r="AA514" s="149"/>
      <c r="AB514" s="147"/>
      <c r="AC514" s="150"/>
      <c r="AD514" s="151"/>
      <c r="AE514" s="150"/>
      <c r="AF514" s="150"/>
      <c r="AG514" s="150"/>
      <c r="AH514" s="150"/>
      <c r="AI514" s="150"/>
      <c r="AJ514" s="150"/>
      <c r="AK514" s="150"/>
      <c r="AL514" s="150"/>
      <c r="AM514" s="150"/>
      <c r="AN514" s="150"/>
      <c r="AO514" s="151"/>
      <c r="AP514" s="150"/>
      <c r="AQ514" s="150"/>
      <c r="AR514" s="150"/>
      <c r="AS514" s="151"/>
      <c r="AT514" s="150"/>
      <c r="AU514" s="150"/>
      <c r="AV514" s="150"/>
      <c r="AW514" s="150"/>
      <c r="AX514" s="150"/>
      <c r="AY514" s="150"/>
      <c r="AZ514" s="151"/>
      <c r="BA514" s="150"/>
      <c r="BB514" s="150"/>
      <c r="BC514" s="150"/>
      <c r="BD514" s="150"/>
      <c r="BE514" s="151"/>
      <c r="BF514" s="150"/>
      <c r="BG514" s="150"/>
      <c r="BH514" s="151"/>
      <c r="BI514" s="151"/>
      <c r="BJ514" s="150"/>
      <c r="BK514" s="150"/>
      <c r="BL514" s="148"/>
      <c r="BM514" s="150"/>
      <c r="BN514" s="151"/>
      <c r="BO514" s="150"/>
      <c r="BP514" s="150"/>
      <c r="BQ514" s="148"/>
      <c r="BR514" s="151"/>
      <c r="BS514" s="151"/>
      <c r="BT514" s="151"/>
      <c r="BU514" s="148"/>
      <c r="BV514" s="147"/>
      <c r="BW514" s="147"/>
      <c r="BX514" s="147"/>
      <c r="BY514" s="152"/>
      <c r="BZ514" s="156"/>
      <c r="CA514" s="147"/>
      <c r="CB514" s="153"/>
      <c r="CC514" s="132"/>
      <c r="CD514" s="147"/>
      <c r="CE514" s="147"/>
      <c r="CF514" s="154"/>
      <c r="CG514" s="132"/>
      <c r="CH514" s="132"/>
      <c r="CI514" s="132"/>
      <c r="CJ514" s="132"/>
      <c r="CK514" s="132"/>
      <c r="CL514" s="132"/>
      <c r="CM514" s="132"/>
      <c r="CN514" s="132"/>
      <c r="CO514" s="132"/>
      <c r="CP514" s="132"/>
      <c r="CQ514" s="132"/>
      <c r="CR514" s="132"/>
      <c r="CS514" s="132"/>
      <c r="CT514" s="132"/>
      <c r="CU514" s="132"/>
      <c r="CV514" s="132"/>
      <c r="CW514" s="132"/>
      <c r="CX514" s="132"/>
      <c r="CY514" s="132"/>
      <c r="CZ514" s="132"/>
      <c r="DA514" s="132"/>
      <c r="DB514" s="132"/>
      <c r="DC514" s="132"/>
      <c r="DD514" s="132"/>
      <c r="DE514" s="132"/>
      <c r="DF514" s="132"/>
      <c r="DG514" s="132"/>
      <c r="DH514" s="132"/>
      <c r="DI514" s="132"/>
      <c r="DJ514" s="132"/>
      <c r="DK514" s="132"/>
      <c r="DL514" s="132"/>
      <c r="DM514" s="132"/>
      <c r="DN514" s="132"/>
      <c r="DO514" s="132"/>
      <c r="DP514" s="132"/>
      <c r="DQ514" s="132"/>
      <c r="DR514" s="132"/>
      <c r="DS514" s="132"/>
      <c r="DT514" s="132"/>
      <c r="DU514" s="132"/>
      <c r="DV514" s="132"/>
      <c r="DW514" s="132"/>
      <c r="DX514" s="132"/>
      <c r="DY514" s="132"/>
      <c r="DZ514" s="132"/>
      <c r="EA514" s="132"/>
      <c r="EB514" s="132"/>
      <c r="EC514" s="132"/>
      <c r="ED514" s="132"/>
      <c r="EE514" s="132"/>
      <c r="EF514" s="132"/>
      <c r="EG514" s="132"/>
      <c r="EH514" s="132"/>
      <c r="EI514" s="132"/>
      <c r="EJ514" s="132"/>
      <c r="EK514" s="132"/>
      <c r="EL514" s="132"/>
      <c r="EM514" s="132"/>
      <c r="EN514" s="132"/>
      <c r="EO514" s="132"/>
      <c r="EP514" s="132"/>
      <c r="EQ514" s="132"/>
      <c r="ER514" s="132"/>
      <c r="ES514" s="132"/>
      <c r="ET514" s="132"/>
      <c r="EU514" s="132"/>
      <c r="EV514" s="132"/>
      <c r="EW514" s="132"/>
      <c r="EX514" s="132"/>
      <c r="EY514" s="132"/>
      <c r="EZ514" s="132"/>
      <c r="FA514" s="132"/>
      <c r="FB514" s="132"/>
      <c r="FC514" s="132"/>
      <c r="FD514" s="132"/>
      <c r="FE514" s="132"/>
      <c r="FF514" s="132"/>
      <c r="FG514" s="132"/>
      <c r="FH514" s="132"/>
      <c r="FI514" s="132"/>
      <c r="FJ514" s="132"/>
      <c r="FK514" s="132"/>
      <c r="FL514" s="132"/>
      <c r="FM514" s="132"/>
      <c r="FN514" s="132"/>
      <c r="FO514" s="132"/>
      <c r="FP514" s="132"/>
      <c r="FQ514" s="132"/>
      <c r="FR514" s="132"/>
      <c r="FS514" s="132"/>
      <c r="FT514" s="132"/>
      <c r="FU514" s="132"/>
      <c r="FV514" s="132"/>
      <c r="FW514" s="132"/>
      <c r="FX514" s="132"/>
      <c r="FY514" s="132"/>
      <c r="FZ514" s="132"/>
      <c r="GA514" s="132"/>
      <c r="GB514" s="132"/>
      <c r="GC514" s="132"/>
      <c r="GD514" s="132"/>
      <c r="GE514" s="132"/>
      <c r="GF514" s="132"/>
      <c r="GG514" s="132"/>
      <c r="GH514" s="132"/>
      <c r="GI514" s="132"/>
      <c r="GJ514" s="132"/>
      <c r="GK514" s="132"/>
      <c r="GL514" s="132"/>
      <c r="GM514" s="132"/>
      <c r="GN514" s="132"/>
      <c r="GO514" s="132"/>
      <c r="GP514" s="132"/>
      <c r="GQ514" s="132"/>
      <c r="GR514" s="132"/>
      <c r="GS514" s="132"/>
      <c r="GT514" s="132"/>
      <c r="GU514" s="132"/>
      <c r="GV514" s="132"/>
      <c r="GW514" s="132"/>
      <c r="GX514" s="132"/>
      <c r="GY514" s="132"/>
      <c r="GZ514" s="132"/>
      <c r="HA514" s="132"/>
      <c r="HB514" s="132"/>
      <c r="HC514" s="132"/>
      <c r="HD514" s="132"/>
      <c r="HE514" s="132"/>
      <c r="HF514" s="132"/>
      <c r="HG514" s="132"/>
      <c r="HH514" s="132"/>
      <c r="HI514" s="132"/>
      <c r="HJ514" s="132"/>
      <c r="HK514" s="132"/>
      <c r="HL514" s="132"/>
    </row>
    <row r="515" spans="2:220" s="177" customFormat="1">
      <c r="B515" s="146"/>
      <c r="C515" s="146"/>
      <c r="D515" s="146"/>
      <c r="E515" s="146"/>
      <c r="F515" s="146"/>
      <c r="G515" s="146"/>
      <c r="H515" s="146"/>
      <c r="I515" s="147"/>
      <c r="J515" s="148"/>
      <c r="K515" s="148"/>
      <c r="L515" s="148"/>
      <c r="M515" s="148"/>
      <c r="N515" s="147"/>
      <c r="O515" s="149"/>
      <c r="P515" s="149"/>
      <c r="Q515" s="149"/>
      <c r="R515" s="149"/>
      <c r="S515" s="149"/>
      <c r="T515" s="149"/>
      <c r="U515" s="149"/>
      <c r="V515" s="149"/>
      <c r="W515" s="146"/>
      <c r="X515" s="149"/>
      <c r="Y515" s="149"/>
      <c r="Z515" s="149"/>
      <c r="AA515" s="149"/>
      <c r="AB515" s="147"/>
      <c r="AC515" s="150"/>
      <c r="AD515" s="151"/>
      <c r="AE515" s="150"/>
      <c r="AF515" s="150"/>
      <c r="AG515" s="150"/>
      <c r="AH515" s="150"/>
      <c r="AI515" s="150"/>
      <c r="AJ515" s="150"/>
      <c r="AK515" s="150"/>
      <c r="AL515" s="150"/>
      <c r="AM515" s="150"/>
      <c r="AN515" s="150"/>
      <c r="AO515" s="151"/>
      <c r="AP515" s="150"/>
      <c r="AQ515" s="150"/>
      <c r="AR515" s="150"/>
      <c r="AS515" s="151"/>
      <c r="AT515" s="150"/>
      <c r="AU515" s="150"/>
      <c r="AV515" s="150"/>
      <c r="AW515" s="150"/>
      <c r="AX515" s="150"/>
      <c r="AY515" s="150"/>
      <c r="AZ515" s="151"/>
      <c r="BA515" s="150"/>
      <c r="BB515" s="150"/>
      <c r="BC515" s="150"/>
      <c r="BD515" s="150"/>
      <c r="BE515" s="151"/>
      <c r="BF515" s="150"/>
      <c r="BG515" s="150"/>
      <c r="BH515" s="151"/>
      <c r="BI515" s="151"/>
      <c r="BJ515" s="150"/>
      <c r="BK515" s="150"/>
      <c r="BL515" s="148"/>
      <c r="BM515" s="150"/>
      <c r="BN515" s="151"/>
      <c r="BO515" s="150"/>
      <c r="BP515" s="150"/>
      <c r="BQ515" s="148"/>
      <c r="BR515" s="151"/>
      <c r="BS515" s="151"/>
      <c r="BT515" s="151"/>
      <c r="BU515" s="148"/>
      <c r="BV515" s="147"/>
      <c r="BW515" s="147"/>
      <c r="BX515" s="147"/>
      <c r="BY515" s="152"/>
      <c r="BZ515" s="156"/>
      <c r="CA515" s="147"/>
      <c r="CB515" s="153"/>
      <c r="CC515" s="132"/>
      <c r="CD515" s="147"/>
      <c r="CE515" s="147"/>
      <c r="CF515" s="154"/>
      <c r="CG515" s="132"/>
      <c r="CH515" s="132"/>
      <c r="CI515" s="132"/>
      <c r="CJ515" s="132"/>
      <c r="CK515" s="132"/>
      <c r="CL515" s="132"/>
      <c r="CM515" s="132"/>
      <c r="CN515" s="132"/>
      <c r="CO515" s="132"/>
      <c r="CP515" s="132"/>
      <c r="CQ515" s="132"/>
      <c r="CR515" s="132"/>
      <c r="CS515" s="132"/>
      <c r="CT515" s="132"/>
      <c r="CU515" s="132"/>
      <c r="CV515" s="132"/>
      <c r="CW515" s="132"/>
      <c r="CX515" s="132"/>
      <c r="CY515" s="132"/>
      <c r="CZ515" s="132"/>
      <c r="DA515" s="132"/>
      <c r="DB515" s="132"/>
      <c r="DC515" s="132"/>
      <c r="DD515" s="132"/>
      <c r="DE515" s="132"/>
      <c r="DF515" s="132"/>
      <c r="DG515" s="132"/>
      <c r="DH515" s="132"/>
      <c r="DI515" s="132"/>
      <c r="DJ515" s="132"/>
      <c r="DK515" s="132"/>
      <c r="DL515" s="132"/>
      <c r="DM515" s="132"/>
      <c r="DN515" s="132"/>
      <c r="DO515" s="132"/>
      <c r="DP515" s="132"/>
      <c r="DQ515" s="132"/>
      <c r="DR515" s="132"/>
      <c r="DS515" s="132"/>
      <c r="DT515" s="132"/>
      <c r="DU515" s="132"/>
      <c r="DV515" s="132"/>
      <c r="DW515" s="132"/>
      <c r="DX515" s="132"/>
      <c r="DY515" s="132"/>
      <c r="DZ515" s="132"/>
      <c r="EA515" s="132"/>
      <c r="EB515" s="132"/>
      <c r="EC515" s="132"/>
      <c r="ED515" s="132"/>
      <c r="EE515" s="132"/>
      <c r="EF515" s="132"/>
      <c r="EG515" s="132"/>
      <c r="EH515" s="132"/>
      <c r="EI515" s="132"/>
      <c r="EJ515" s="132"/>
      <c r="EK515" s="132"/>
      <c r="EL515" s="132"/>
      <c r="EM515" s="132"/>
      <c r="EN515" s="132"/>
      <c r="EO515" s="132"/>
      <c r="EP515" s="132"/>
      <c r="EQ515" s="132"/>
      <c r="ER515" s="132"/>
      <c r="ES515" s="132"/>
      <c r="ET515" s="132"/>
      <c r="EU515" s="132"/>
      <c r="EV515" s="132"/>
      <c r="EW515" s="132"/>
      <c r="EX515" s="132"/>
      <c r="EY515" s="132"/>
      <c r="EZ515" s="132"/>
      <c r="FA515" s="132"/>
      <c r="FB515" s="132"/>
      <c r="FC515" s="132"/>
      <c r="FD515" s="132"/>
      <c r="FE515" s="132"/>
      <c r="FF515" s="132"/>
      <c r="FG515" s="132"/>
      <c r="FH515" s="132"/>
      <c r="FI515" s="132"/>
      <c r="FJ515" s="132"/>
      <c r="FK515" s="132"/>
      <c r="FL515" s="132"/>
      <c r="FM515" s="132"/>
      <c r="FN515" s="132"/>
      <c r="FO515" s="132"/>
      <c r="FP515" s="132"/>
      <c r="FQ515" s="132"/>
      <c r="FR515" s="132"/>
      <c r="FS515" s="132"/>
      <c r="FT515" s="132"/>
      <c r="FU515" s="132"/>
      <c r="FV515" s="132"/>
      <c r="FW515" s="132"/>
      <c r="FX515" s="132"/>
      <c r="FY515" s="132"/>
      <c r="FZ515" s="132"/>
      <c r="GA515" s="132"/>
      <c r="GB515" s="132"/>
      <c r="GC515" s="132"/>
      <c r="GD515" s="132"/>
      <c r="GE515" s="132"/>
      <c r="GF515" s="132"/>
      <c r="GG515" s="132"/>
      <c r="GH515" s="132"/>
      <c r="GI515" s="132"/>
      <c r="GJ515" s="132"/>
      <c r="GK515" s="132"/>
      <c r="GL515" s="132"/>
      <c r="GM515" s="132"/>
      <c r="GN515" s="132"/>
      <c r="GO515" s="132"/>
      <c r="GP515" s="132"/>
      <c r="GQ515" s="132"/>
      <c r="GR515" s="132"/>
      <c r="GS515" s="132"/>
      <c r="GT515" s="132"/>
      <c r="GU515" s="132"/>
      <c r="GV515" s="132"/>
      <c r="GW515" s="132"/>
      <c r="GX515" s="132"/>
      <c r="GY515" s="132"/>
      <c r="GZ515" s="132"/>
      <c r="HA515" s="132"/>
      <c r="HB515" s="132"/>
      <c r="HC515" s="132"/>
      <c r="HD515" s="132"/>
      <c r="HE515" s="132"/>
      <c r="HF515" s="132"/>
      <c r="HG515" s="132"/>
      <c r="HH515" s="132"/>
      <c r="HI515" s="132"/>
      <c r="HJ515" s="132"/>
      <c r="HK515" s="132"/>
      <c r="HL515" s="132"/>
    </row>
    <row r="516" spans="2:220" s="177" customFormat="1">
      <c r="B516" s="146"/>
      <c r="C516" s="146"/>
      <c r="D516" s="146"/>
      <c r="E516" s="146"/>
      <c r="F516" s="146"/>
      <c r="G516" s="146"/>
      <c r="H516" s="146"/>
      <c r="I516" s="147"/>
      <c r="J516" s="148"/>
      <c r="K516" s="148"/>
      <c r="L516" s="148"/>
      <c r="M516" s="148"/>
      <c r="N516" s="147"/>
      <c r="O516" s="149"/>
      <c r="P516" s="149"/>
      <c r="Q516" s="149"/>
      <c r="R516" s="149"/>
      <c r="S516" s="149"/>
      <c r="T516" s="149"/>
      <c r="U516" s="149"/>
      <c r="V516" s="149"/>
      <c r="W516" s="146"/>
      <c r="X516" s="149"/>
      <c r="Y516" s="149"/>
      <c r="Z516" s="149"/>
      <c r="AA516" s="149"/>
      <c r="AB516" s="147"/>
      <c r="AC516" s="150"/>
      <c r="AD516" s="151"/>
      <c r="AE516" s="150"/>
      <c r="AF516" s="150"/>
      <c r="AG516" s="150"/>
      <c r="AH516" s="150"/>
      <c r="AI516" s="150"/>
      <c r="AJ516" s="150"/>
      <c r="AK516" s="150"/>
      <c r="AL516" s="150"/>
      <c r="AM516" s="150"/>
      <c r="AN516" s="150"/>
      <c r="AO516" s="151"/>
      <c r="AP516" s="150"/>
      <c r="AQ516" s="150"/>
      <c r="AR516" s="150"/>
      <c r="AS516" s="151"/>
      <c r="AT516" s="150"/>
      <c r="AU516" s="150"/>
      <c r="AV516" s="150"/>
      <c r="AW516" s="150"/>
      <c r="AX516" s="150"/>
      <c r="AY516" s="150"/>
      <c r="AZ516" s="151"/>
      <c r="BA516" s="150"/>
      <c r="BB516" s="150"/>
      <c r="BC516" s="150"/>
      <c r="BD516" s="150"/>
      <c r="BE516" s="151"/>
      <c r="BF516" s="150"/>
      <c r="BG516" s="150"/>
      <c r="BH516" s="151"/>
      <c r="BI516" s="151"/>
      <c r="BJ516" s="150"/>
      <c r="BK516" s="150"/>
      <c r="BL516" s="148"/>
      <c r="BM516" s="150"/>
      <c r="BN516" s="151"/>
      <c r="BO516" s="150"/>
      <c r="BP516" s="150"/>
      <c r="BQ516" s="148"/>
      <c r="BR516" s="151"/>
      <c r="BS516" s="151"/>
      <c r="BT516" s="151"/>
      <c r="BU516" s="148"/>
      <c r="BV516" s="147"/>
      <c r="BW516" s="147"/>
      <c r="BX516" s="147"/>
      <c r="BY516" s="152"/>
      <c r="BZ516" s="156"/>
      <c r="CA516" s="147"/>
      <c r="CB516" s="153"/>
      <c r="CC516" s="132"/>
      <c r="CD516" s="147"/>
      <c r="CE516" s="147"/>
      <c r="CF516" s="154"/>
      <c r="CG516" s="132"/>
      <c r="CH516" s="132"/>
      <c r="CI516" s="132"/>
      <c r="CJ516" s="132"/>
      <c r="CK516" s="132"/>
      <c r="CL516" s="132"/>
      <c r="CM516" s="132"/>
      <c r="CN516" s="132"/>
      <c r="CO516" s="132"/>
      <c r="CP516" s="132"/>
      <c r="CQ516" s="132"/>
      <c r="CR516" s="132"/>
      <c r="CS516" s="132"/>
      <c r="CT516" s="132"/>
      <c r="CU516" s="132"/>
      <c r="CV516" s="132"/>
      <c r="CW516" s="132"/>
      <c r="CX516" s="132"/>
      <c r="CY516" s="132"/>
      <c r="CZ516" s="132"/>
      <c r="DA516" s="132"/>
      <c r="DB516" s="132"/>
      <c r="DC516" s="132"/>
      <c r="DD516" s="132"/>
      <c r="DE516" s="132"/>
      <c r="DF516" s="132"/>
      <c r="DG516" s="132"/>
      <c r="DH516" s="132"/>
      <c r="DI516" s="132"/>
      <c r="DJ516" s="132"/>
      <c r="DK516" s="132"/>
      <c r="DL516" s="132"/>
      <c r="DM516" s="132"/>
      <c r="DN516" s="132"/>
      <c r="DO516" s="132"/>
      <c r="DP516" s="132"/>
      <c r="DQ516" s="132"/>
      <c r="DR516" s="132"/>
      <c r="DS516" s="132"/>
      <c r="DT516" s="132"/>
      <c r="DU516" s="132"/>
      <c r="DV516" s="132"/>
      <c r="DW516" s="132"/>
      <c r="DX516" s="132"/>
      <c r="DY516" s="132"/>
      <c r="DZ516" s="132"/>
      <c r="EA516" s="132"/>
      <c r="EB516" s="132"/>
      <c r="EC516" s="132"/>
      <c r="ED516" s="132"/>
      <c r="EE516" s="132"/>
      <c r="EF516" s="132"/>
      <c r="EG516" s="132"/>
      <c r="EH516" s="132"/>
      <c r="EI516" s="132"/>
      <c r="EJ516" s="132"/>
      <c r="EK516" s="132"/>
      <c r="EL516" s="132"/>
      <c r="EM516" s="132"/>
      <c r="EN516" s="132"/>
      <c r="EO516" s="132"/>
      <c r="EP516" s="132"/>
      <c r="EQ516" s="132"/>
      <c r="ER516" s="132"/>
      <c r="ES516" s="132"/>
      <c r="ET516" s="132"/>
      <c r="EU516" s="132"/>
      <c r="EV516" s="132"/>
      <c r="EW516" s="132"/>
      <c r="EX516" s="132"/>
      <c r="EY516" s="132"/>
      <c r="EZ516" s="132"/>
      <c r="FA516" s="132"/>
      <c r="FB516" s="132"/>
      <c r="FC516" s="132"/>
      <c r="FD516" s="132"/>
      <c r="FE516" s="132"/>
      <c r="FF516" s="132"/>
      <c r="FG516" s="132"/>
      <c r="FH516" s="132"/>
      <c r="FI516" s="132"/>
      <c r="FJ516" s="132"/>
      <c r="FK516" s="132"/>
      <c r="FL516" s="132"/>
      <c r="FM516" s="132"/>
      <c r="FN516" s="132"/>
      <c r="FO516" s="132"/>
      <c r="FP516" s="132"/>
      <c r="FQ516" s="132"/>
      <c r="FR516" s="132"/>
      <c r="FS516" s="132"/>
      <c r="FT516" s="132"/>
      <c r="FU516" s="132"/>
      <c r="FV516" s="132"/>
      <c r="FW516" s="132"/>
      <c r="FX516" s="132"/>
      <c r="FY516" s="132"/>
      <c r="FZ516" s="132"/>
      <c r="GA516" s="132"/>
      <c r="GB516" s="132"/>
      <c r="GC516" s="132"/>
      <c r="GD516" s="132"/>
      <c r="GE516" s="132"/>
      <c r="GF516" s="132"/>
      <c r="GG516" s="132"/>
      <c r="GH516" s="132"/>
      <c r="GI516" s="132"/>
      <c r="GJ516" s="132"/>
      <c r="GK516" s="132"/>
      <c r="GL516" s="132"/>
      <c r="GM516" s="132"/>
      <c r="GN516" s="132"/>
      <c r="GO516" s="132"/>
      <c r="GP516" s="132"/>
      <c r="GQ516" s="132"/>
      <c r="GR516" s="132"/>
      <c r="GS516" s="132"/>
      <c r="GT516" s="132"/>
      <c r="GU516" s="132"/>
      <c r="GV516" s="132"/>
      <c r="GW516" s="132"/>
      <c r="GX516" s="132"/>
      <c r="GY516" s="132"/>
      <c r="GZ516" s="132"/>
      <c r="HA516" s="132"/>
      <c r="HB516" s="132"/>
      <c r="HC516" s="132"/>
      <c r="HD516" s="132"/>
      <c r="HE516" s="132"/>
      <c r="HF516" s="132"/>
      <c r="HG516" s="132"/>
      <c r="HH516" s="132"/>
      <c r="HI516" s="132"/>
      <c r="HJ516" s="132"/>
      <c r="HK516" s="132"/>
      <c r="HL516" s="132"/>
    </row>
    <row r="517" spans="2:220" s="177" customFormat="1">
      <c r="B517" s="146"/>
      <c r="C517" s="146"/>
      <c r="D517" s="146"/>
      <c r="E517" s="146"/>
      <c r="F517" s="146"/>
      <c r="G517" s="146"/>
      <c r="H517" s="146"/>
      <c r="I517" s="147"/>
      <c r="J517" s="148"/>
      <c r="K517" s="148"/>
      <c r="L517" s="148"/>
      <c r="M517" s="148"/>
      <c r="N517" s="147"/>
      <c r="O517" s="149"/>
      <c r="P517" s="149"/>
      <c r="Q517" s="149"/>
      <c r="R517" s="149"/>
      <c r="S517" s="149"/>
      <c r="T517" s="149"/>
      <c r="U517" s="149"/>
      <c r="V517" s="149"/>
      <c r="W517" s="146"/>
      <c r="X517" s="149"/>
      <c r="Y517" s="149"/>
      <c r="Z517" s="149"/>
      <c r="AA517" s="149"/>
      <c r="AB517" s="147"/>
      <c r="AC517" s="150"/>
      <c r="AD517" s="151"/>
      <c r="AE517" s="150"/>
      <c r="AF517" s="150"/>
      <c r="AG517" s="150"/>
      <c r="AH517" s="150"/>
      <c r="AI517" s="150"/>
      <c r="AJ517" s="150"/>
      <c r="AK517" s="150"/>
      <c r="AL517" s="150"/>
      <c r="AM517" s="150"/>
      <c r="AN517" s="150"/>
      <c r="AO517" s="151"/>
      <c r="AP517" s="150"/>
      <c r="AQ517" s="150"/>
      <c r="AR517" s="150"/>
      <c r="AS517" s="151"/>
      <c r="AT517" s="150"/>
      <c r="AU517" s="150"/>
      <c r="AV517" s="150"/>
      <c r="AW517" s="150"/>
      <c r="AX517" s="150"/>
      <c r="AY517" s="150"/>
      <c r="AZ517" s="151"/>
      <c r="BA517" s="150"/>
      <c r="BB517" s="150"/>
      <c r="BC517" s="150"/>
      <c r="BD517" s="150"/>
      <c r="BE517" s="151"/>
      <c r="BF517" s="150"/>
      <c r="BG517" s="150"/>
      <c r="BH517" s="151"/>
      <c r="BI517" s="151"/>
      <c r="BJ517" s="150"/>
      <c r="BK517" s="150"/>
      <c r="BL517" s="148"/>
      <c r="BM517" s="150"/>
      <c r="BN517" s="151"/>
      <c r="BO517" s="150"/>
      <c r="BP517" s="150"/>
      <c r="BQ517" s="148"/>
      <c r="BR517" s="151"/>
      <c r="BS517" s="151"/>
      <c r="BT517" s="151"/>
      <c r="BU517" s="148"/>
      <c r="BV517" s="147"/>
      <c r="BW517" s="147"/>
      <c r="BX517" s="147"/>
      <c r="BY517" s="152"/>
      <c r="BZ517" s="156"/>
      <c r="CA517" s="147"/>
      <c r="CB517" s="153"/>
      <c r="CC517" s="132"/>
      <c r="CD517" s="147"/>
      <c r="CE517" s="147"/>
      <c r="CF517" s="154"/>
      <c r="CG517" s="132"/>
      <c r="CH517" s="132"/>
      <c r="CI517" s="132"/>
      <c r="CJ517" s="132"/>
      <c r="CK517" s="132"/>
      <c r="CL517" s="132"/>
      <c r="CM517" s="132"/>
      <c r="CN517" s="132"/>
      <c r="CO517" s="132"/>
      <c r="CP517" s="132"/>
      <c r="CQ517" s="132"/>
      <c r="CR517" s="132"/>
      <c r="CS517" s="132"/>
      <c r="CT517" s="132"/>
      <c r="CU517" s="132"/>
      <c r="CV517" s="132"/>
      <c r="CW517" s="132"/>
      <c r="CX517" s="132"/>
      <c r="CY517" s="132"/>
      <c r="CZ517" s="132"/>
      <c r="DA517" s="132"/>
      <c r="DB517" s="132"/>
      <c r="DC517" s="132"/>
      <c r="DD517" s="132"/>
      <c r="DE517" s="132"/>
      <c r="DF517" s="132"/>
      <c r="DG517" s="132"/>
      <c r="DH517" s="132"/>
      <c r="DI517" s="132"/>
      <c r="DJ517" s="132"/>
      <c r="DK517" s="132"/>
      <c r="DL517" s="132"/>
      <c r="DM517" s="132"/>
      <c r="DN517" s="132"/>
      <c r="DO517" s="132"/>
      <c r="DP517" s="132"/>
      <c r="DQ517" s="132"/>
      <c r="DR517" s="132"/>
      <c r="DS517" s="132"/>
      <c r="DT517" s="132"/>
      <c r="DU517" s="132"/>
      <c r="DV517" s="132"/>
      <c r="DW517" s="132"/>
      <c r="DX517" s="132"/>
      <c r="DY517" s="132"/>
      <c r="DZ517" s="132"/>
      <c r="EA517" s="132"/>
      <c r="EB517" s="132"/>
      <c r="EC517" s="132"/>
      <c r="ED517" s="132"/>
      <c r="EE517" s="132"/>
      <c r="EF517" s="132"/>
      <c r="EG517" s="132"/>
      <c r="EH517" s="132"/>
      <c r="EI517" s="132"/>
      <c r="EJ517" s="132"/>
      <c r="EK517" s="132"/>
      <c r="EL517" s="132"/>
      <c r="EM517" s="132"/>
      <c r="EN517" s="132"/>
      <c r="EO517" s="132"/>
      <c r="EP517" s="132"/>
      <c r="EQ517" s="132"/>
      <c r="ER517" s="132"/>
      <c r="ES517" s="132"/>
      <c r="ET517" s="132"/>
      <c r="EU517" s="132"/>
      <c r="EV517" s="132"/>
      <c r="EW517" s="132"/>
      <c r="EX517" s="132"/>
      <c r="EY517" s="132"/>
      <c r="EZ517" s="132"/>
      <c r="FA517" s="132"/>
      <c r="FB517" s="132"/>
      <c r="FC517" s="132"/>
      <c r="FD517" s="132"/>
      <c r="FE517" s="132"/>
      <c r="FF517" s="132"/>
      <c r="FG517" s="132"/>
      <c r="FH517" s="132"/>
      <c r="FI517" s="132"/>
      <c r="FJ517" s="132"/>
      <c r="FK517" s="132"/>
      <c r="FL517" s="132"/>
      <c r="FM517" s="132"/>
      <c r="FN517" s="132"/>
      <c r="FO517" s="132"/>
      <c r="FP517" s="132"/>
      <c r="FQ517" s="132"/>
      <c r="FR517" s="132"/>
      <c r="FS517" s="132"/>
      <c r="FT517" s="132"/>
      <c r="FU517" s="132"/>
      <c r="FV517" s="132"/>
      <c r="FW517" s="132"/>
      <c r="FX517" s="132"/>
      <c r="FY517" s="132"/>
      <c r="FZ517" s="132"/>
      <c r="GA517" s="132"/>
      <c r="GB517" s="132"/>
      <c r="GC517" s="132"/>
      <c r="GD517" s="132"/>
      <c r="GE517" s="132"/>
      <c r="GF517" s="132"/>
      <c r="GG517" s="132"/>
      <c r="GH517" s="132"/>
      <c r="GI517" s="132"/>
      <c r="GJ517" s="132"/>
      <c r="GK517" s="132"/>
      <c r="GL517" s="132"/>
      <c r="GM517" s="132"/>
      <c r="GN517" s="132"/>
      <c r="GO517" s="132"/>
      <c r="GP517" s="132"/>
      <c r="GQ517" s="132"/>
      <c r="GR517" s="132"/>
      <c r="GS517" s="132"/>
      <c r="GT517" s="132"/>
      <c r="GU517" s="132"/>
      <c r="GV517" s="132"/>
      <c r="GW517" s="132"/>
      <c r="GX517" s="132"/>
      <c r="GY517" s="132"/>
      <c r="GZ517" s="132"/>
      <c r="HA517" s="132"/>
      <c r="HB517" s="132"/>
      <c r="HC517" s="132"/>
      <c r="HD517" s="132"/>
      <c r="HE517" s="132"/>
      <c r="HF517" s="132"/>
      <c r="HG517" s="132"/>
      <c r="HH517" s="132"/>
      <c r="HI517" s="132"/>
      <c r="HJ517" s="132"/>
      <c r="HK517" s="132"/>
      <c r="HL517" s="132"/>
    </row>
    <row r="518" spans="2:220" s="162" customFormat="1">
      <c r="B518" s="146"/>
      <c r="C518" s="146"/>
      <c r="D518" s="146"/>
      <c r="E518" s="146"/>
      <c r="F518" s="146"/>
      <c r="G518" s="146"/>
      <c r="H518" s="146"/>
      <c r="I518" s="147"/>
      <c r="J518" s="148"/>
      <c r="K518" s="148"/>
      <c r="L518" s="148"/>
      <c r="M518" s="148"/>
      <c r="N518" s="147"/>
      <c r="O518" s="149"/>
      <c r="P518" s="149"/>
      <c r="Q518" s="149"/>
      <c r="R518" s="149"/>
      <c r="S518" s="149"/>
      <c r="T518" s="149"/>
      <c r="U518" s="149"/>
      <c r="V518" s="149"/>
      <c r="W518" s="146"/>
      <c r="X518" s="149"/>
      <c r="Y518" s="149"/>
      <c r="Z518" s="149"/>
      <c r="AA518" s="149"/>
      <c r="AB518" s="147"/>
      <c r="AC518" s="150"/>
      <c r="AD518" s="151"/>
      <c r="AE518" s="150"/>
      <c r="AF518" s="150"/>
      <c r="AG518" s="150"/>
      <c r="AH518" s="150"/>
      <c r="AI518" s="150"/>
      <c r="AJ518" s="150"/>
      <c r="AK518" s="150"/>
      <c r="AL518" s="150"/>
      <c r="AM518" s="150"/>
      <c r="AN518" s="150"/>
      <c r="AO518" s="151"/>
      <c r="AP518" s="150"/>
      <c r="AQ518" s="150"/>
      <c r="AR518" s="150"/>
      <c r="AS518" s="151"/>
      <c r="AT518" s="150"/>
      <c r="AU518" s="150"/>
      <c r="AV518" s="150"/>
      <c r="AW518" s="150"/>
      <c r="AX518" s="150"/>
      <c r="AY518" s="150"/>
      <c r="AZ518" s="151"/>
      <c r="BA518" s="150"/>
      <c r="BB518" s="150"/>
      <c r="BC518" s="150"/>
      <c r="BD518" s="150"/>
      <c r="BE518" s="151"/>
      <c r="BF518" s="150"/>
      <c r="BG518" s="150"/>
      <c r="BH518" s="151"/>
      <c r="BI518" s="151"/>
      <c r="BJ518" s="150"/>
      <c r="BK518" s="150"/>
      <c r="BL518" s="148"/>
      <c r="BM518" s="150"/>
      <c r="BN518" s="151"/>
      <c r="BO518" s="150"/>
      <c r="BP518" s="150"/>
      <c r="BQ518" s="148"/>
      <c r="BR518" s="151"/>
      <c r="BS518" s="151"/>
      <c r="BT518" s="151"/>
      <c r="BU518" s="148"/>
      <c r="BV518" s="147"/>
      <c r="BW518" s="147"/>
      <c r="BX518" s="147"/>
      <c r="BY518" s="152"/>
      <c r="BZ518" s="156"/>
      <c r="CA518" s="147"/>
      <c r="CB518" s="153"/>
      <c r="CC518" s="132"/>
      <c r="CD518" s="147"/>
      <c r="CE518" s="147"/>
      <c r="CF518" s="154"/>
      <c r="CG518" s="132"/>
      <c r="CH518" s="132"/>
      <c r="CI518" s="132"/>
      <c r="CJ518" s="132"/>
      <c r="CK518" s="132"/>
      <c r="CL518" s="132"/>
      <c r="CM518" s="132"/>
      <c r="CN518" s="132"/>
      <c r="CO518" s="132"/>
      <c r="CP518" s="132"/>
      <c r="CQ518" s="132"/>
      <c r="CR518" s="132"/>
      <c r="CS518" s="132"/>
      <c r="CT518" s="132"/>
      <c r="CU518" s="132"/>
      <c r="CV518" s="132"/>
      <c r="CW518" s="132"/>
      <c r="CX518" s="132"/>
      <c r="CY518" s="132"/>
      <c r="CZ518" s="132"/>
      <c r="DA518" s="132"/>
      <c r="DB518" s="132"/>
      <c r="DC518" s="132"/>
      <c r="DD518" s="132"/>
      <c r="DE518" s="132"/>
      <c r="DF518" s="132"/>
      <c r="DG518" s="132"/>
      <c r="DH518" s="132"/>
      <c r="DI518" s="132"/>
      <c r="DJ518" s="132"/>
      <c r="DK518" s="132"/>
      <c r="DL518" s="132"/>
      <c r="DM518" s="132"/>
      <c r="DN518" s="132"/>
      <c r="DO518" s="132"/>
      <c r="DP518" s="132"/>
      <c r="DQ518" s="132"/>
      <c r="DR518" s="132"/>
      <c r="DS518" s="132"/>
      <c r="DT518" s="132"/>
      <c r="DU518" s="132"/>
      <c r="DV518" s="132"/>
      <c r="DW518" s="132"/>
      <c r="DX518" s="132"/>
      <c r="DY518" s="132"/>
      <c r="DZ518" s="132"/>
      <c r="EA518" s="132"/>
      <c r="EB518" s="132"/>
      <c r="EC518" s="132"/>
      <c r="ED518" s="132"/>
      <c r="EE518" s="132"/>
      <c r="EF518" s="132"/>
      <c r="EG518" s="132"/>
      <c r="EH518" s="132"/>
      <c r="EI518" s="132"/>
      <c r="EJ518" s="132"/>
      <c r="EK518" s="132"/>
      <c r="EL518" s="132"/>
      <c r="EM518" s="132"/>
      <c r="EN518" s="132"/>
      <c r="EO518" s="132"/>
      <c r="EP518" s="132"/>
      <c r="EQ518" s="132"/>
      <c r="ER518" s="132"/>
      <c r="ES518" s="132"/>
      <c r="ET518" s="132"/>
      <c r="EU518" s="132"/>
      <c r="EV518" s="132"/>
      <c r="EW518" s="132"/>
      <c r="EX518" s="132"/>
      <c r="EY518" s="132"/>
      <c r="EZ518" s="132"/>
      <c r="FA518" s="132"/>
      <c r="FB518" s="132"/>
      <c r="FC518" s="132"/>
      <c r="FD518" s="132"/>
      <c r="FE518" s="132"/>
      <c r="FF518" s="132"/>
      <c r="FG518" s="132"/>
      <c r="FH518" s="132"/>
      <c r="FI518" s="132"/>
      <c r="FJ518" s="132"/>
      <c r="FK518" s="132"/>
      <c r="FL518" s="132"/>
      <c r="FM518" s="132"/>
      <c r="FN518" s="132"/>
      <c r="FO518" s="132"/>
      <c r="FP518" s="132"/>
      <c r="FQ518" s="132"/>
      <c r="FR518" s="132"/>
      <c r="FS518" s="132"/>
      <c r="FT518" s="132"/>
      <c r="FU518" s="132"/>
      <c r="FV518" s="132"/>
      <c r="FW518" s="132"/>
      <c r="FX518" s="132"/>
      <c r="FY518" s="132"/>
      <c r="FZ518" s="132"/>
      <c r="GA518" s="132"/>
      <c r="GB518" s="132"/>
      <c r="GC518" s="132"/>
      <c r="GD518" s="132"/>
      <c r="GE518" s="132"/>
      <c r="GF518" s="132"/>
      <c r="GG518" s="132"/>
      <c r="GH518" s="132"/>
      <c r="GI518" s="132"/>
      <c r="GJ518" s="132"/>
      <c r="GK518" s="132"/>
      <c r="GL518" s="132"/>
      <c r="GM518" s="132"/>
      <c r="GN518" s="132"/>
      <c r="GO518" s="132"/>
      <c r="GP518" s="132"/>
      <c r="GQ518" s="132"/>
      <c r="GR518" s="132"/>
      <c r="GS518" s="132"/>
      <c r="GT518" s="132"/>
      <c r="GU518" s="132"/>
      <c r="GV518" s="132"/>
      <c r="GW518" s="132"/>
      <c r="GX518" s="132"/>
      <c r="GY518" s="132"/>
      <c r="GZ518" s="132"/>
      <c r="HA518" s="132"/>
      <c r="HB518" s="132"/>
      <c r="HC518" s="132"/>
      <c r="HD518" s="132"/>
      <c r="HE518" s="132"/>
      <c r="HF518" s="132"/>
      <c r="HG518" s="132"/>
      <c r="HH518" s="132"/>
      <c r="HI518" s="132"/>
      <c r="HJ518" s="132"/>
      <c r="HK518" s="132"/>
      <c r="HL518" s="132"/>
    </row>
    <row r="519" spans="2:220" s="162" customFormat="1">
      <c r="B519" s="146"/>
      <c r="C519" s="146"/>
      <c r="D519" s="146"/>
      <c r="E519" s="146"/>
      <c r="F519" s="146"/>
      <c r="G519" s="146"/>
      <c r="H519" s="146"/>
      <c r="I519" s="147"/>
      <c r="J519" s="148"/>
      <c r="K519" s="148"/>
      <c r="L519" s="148"/>
      <c r="M519" s="148"/>
      <c r="N519" s="147"/>
      <c r="O519" s="149"/>
      <c r="P519" s="149"/>
      <c r="Q519" s="149"/>
      <c r="R519" s="149"/>
      <c r="S519" s="149"/>
      <c r="T519" s="149"/>
      <c r="U519" s="149"/>
      <c r="V519" s="149"/>
      <c r="W519" s="146"/>
      <c r="X519" s="149"/>
      <c r="Y519" s="149"/>
      <c r="Z519" s="149"/>
      <c r="AA519" s="149"/>
      <c r="AB519" s="147"/>
      <c r="AC519" s="150"/>
      <c r="AD519" s="151"/>
      <c r="AE519" s="150"/>
      <c r="AF519" s="150"/>
      <c r="AG519" s="150"/>
      <c r="AH519" s="150"/>
      <c r="AI519" s="150"/>
      <c r="AJ519" s="150"/>
      <c r="AK519" s="150"/>
      <c r="AL519" s="150"/>
      <c r="AM519" s="150"/>
      <c r="AN519" s="150"/>
      <c r="AO519" s="151"/>
      <c r="AP519" s="150"/>
      <c r="AQ519" s="150"/>
      <c r="AR519" s="150"/>
      <c r="AS519" s="151"/>
      <c r="AT519" s="150"/>
      <c r="AU519" s="150"/>
      <c r="AV519" s="150"/>
      <c r="AW519" s="150"/>
      <c r="AX519" s="150"/>
      <c r="AY519" s="150"/>
      <c r="AZ519" s="151"/>
      <c r="BA519" s="150"/>
      <c r="BB519" s="150"/>
      <c r="BC519" s="150"/>
      <c r="BD519" s="150"/>
      <c r="BE519" s="151"/>
      <c r="BF519" s="150"/>
      <c r="BG519" s="150"/>
      <c r="BH519" s="151"/>
      <c r="BI519" s="151"/>
      <c r="BJ519" s="150"/>
      <c r="BK519" s="150"/>
      <c r="BL519" s="148"/>
      <c r="BM519" s="150"/>
      <c r="BN519" s="151"/>
      <c r="BO519" s="150"/>
      <c r="BP519" s="150"/>
      <c r="BQ519" s="148"/>
      <c r="BR519" s="151"/>
      <c r="BS519" s="151"/>
      <c r="BT519" s="151"/>
      <c r="BU519" s="148"/>
      <c r="BV519" s="147"/>
      <c r="BW519" s="147"/>
      <c r="BX519" s="147"/>
      <c r="BY519" s="152"/>
      <c r="BZ519" s="156"/>
      <c r="CA519" s="147"/>
      <c r="CB519" s="153"/>
      <c r="CC519" s="132"/>
      <c r="CD519" s="147"/>
      <c r="CE519" s="147"/>
      <c r="CF519" s="154"/>
      <c r="CG519" s="132"/>
      <c r="CH519" s="132"/>
      <c r="CI519" s="132"/>
      <c r="CJ519" s="132"/>
      <c r="CK519" s="132"/>
      <c r="CL519" s="132"/>
      <c r="CM519" s="132"/>
      <c r="CN519" s="132"/>
      <c r="CO519" s="132"/>
      <c r="CP519" s="132"/>
      <c r="CQ519" s="132"/>
      <c r="CR519" s="132"/>
      <c r="CS519" s="132"/>
      <c r="CT519" s="132"/>
      <c r="CU519" s="132"/>
      <c r="CV519" s="132"/>
      <c r="CW519" s="132"/>
      <c r="CX519" s="132"/>
      <c r="CY519" s="132"/>
      <c r="CZ519" s="132"/>
      <c r="DA519" s="132"/>
      <c r="DB519" s="132"/>
      <c r="DC519" s="132"/>
      <c r="DD519" s="132"/>
      <c r="DE519" s="132"/>
      <c r="DF519" s="132"/>
      <c r="DG519" s="132"/>
      <c r="DH519" s="132"/>
      <c r="DI519" s="132"/>
      <c r="DJ519" s="132"/>
      <c r="DK519" s="132"/>
      <c r="DL519" s="132"/>
      <c r="DM519" s="132"/>
      <c r="DN519" s="132"/>
      <c r="DO519" s="132"/>
      <c r="DP519" s="132"/>
      <c r="DQ519" s="132"/>
      <c r="DR519" s="132"/>
      <c r="DS519" s="132"/>
      <c r="DT519" s="132"/>
      <c r="DU519" s="132"/>
      <c r="DV519" s="132"/>
      <c r="DW519" s="132"/>
      <c r="DX519" s="132"/>
      <c r="DY519" s="132"/>
      <c r="DZ519" s="132"/>
      <c r="EA519" s="132"/>
      <c r="EB519" s="132"/>
      <c r="EC519" s="132"/>
      <c r="ED519" s="132"/>
      <c r="EE519" s="132"/>
      <c r="EF519" s="132"/>
      <c r="EG519" s="132"/>
      <c r="EH519" s="132"/>
      <c r="EI519" s="132"/>
      <c r="EJ519" s="132"/>
      <c r="EK519" s="132"/>
      <c r="EL519" s="132"/>
      <c r="EM519" s="132"/>
      <c r="EN519" s="132"/>
      <c r="EO519" s="132"/>
      <c r="EP519" s="132"/>
      <c r="EQ519" s="132"/>
      <c r="ER519" s="132"/>
      <c r="ES519" s="132"/>
      <c r="ET519" s="132"/>
      <c r="EU519" s="132"/>
      <c r="EV519" s="132"/>
      <c r="EW519" s="132"/>
      <c r="EX519" s="132"/>
      <c r="EY519" s="132"/>
      <c r="EZ519" s="132"/>
      <c r="FA519" s="132"/>
      <c r="FB519" s="132"/>
      <c r="FC519" s="132"/>
      <c r="FD519" s="132"/>
      <c r="FE519" s="132"/>
      <c r="FF519" s="132"/>
      <c r="FG519" s="132"/>
      <c r="FH519" s="132"/>
      <c r="FI519" s="132"/>
      <c r="FJ519" s="132"/>
      <c r="FK519" s="132"/>
      <c r="FL519" s="132"/>
      <c r="FM519" s="132"/>
      <c r="FN519" s="132"/>
      <c r="FO519" s="132"/>
      <c r="FP519" s="132"/>
      <c r="FQ519" s="132"/>
      <c r="FR519" s="132"/>
      <c r="FS519" s="132"/>
      <c r="FT519" s="132"/>
      <c r="FU519" s="132"/>
      <c r="FV519" s="132"/>
      <c r="FW519" s="132"/>
      <c r="FX519" s="132"/>
      <c r="FY519" s="132"/>
      <c r="FZ519" s="132"/>
      <c r="GA519" s="132"/>
      <c r="GB519" s="132"/>
      <c r="GC519" s="132"/>
      <c r="GD519" s="132"/>
      <c r="GE519" s="132"/>
      <c r="GF519" s="132"/>
      <c r="GG519" s="132"/>
      <c r="GH519" s="132"/>
      <c r="GI519" s="132"/>
      <c r="GJ519" s="132"/>
      <c r="GK519" s="132"/>
      <c r="GL519" s="132"/>
      <c r="GM519" s="132"/>
      <c r="GN519" s="132"/>
      <c r="GO519" s="132"/>
      <c r="GP519" s="132"/>
      <c r="GQ519" s="132"/>
      <c r="GR519" s="132"/>
      <c r="GS519" s="132"/>
      <c r="GT519" s="132"/>
      <c r="GU519" s="132"/>
      <c r="GV519" s="132"/>
      <c r="GW519" s="132"/>
      <c r="GX519" s="132"/>
      <c r="GY519" s="132"/>
      <c r="GZ519" s="132"/>
      <c r="HA519" s="132"/>
      <c r="HB519" s="132"/>
      <c r="HC519" s="132"/>
      <c r="HD519" s="132"/>
      <c r="HE519" s="132"/>
      <c r="HF519" s="132"/>
      <c r="HG519" s="132"/>
      <c r="HH519" s="132"/>
      <c r="HI519" s="132"/>
      <c r="HJ519" s="132"/>
      <c r="HK519" s="132"/>
      <c r="HL519" s="132"/>
    </row>
    <row r="520" spans="2:220" s="162" customFormat="1">
      <c r="B520" s="146"/>
      <c r="C520" s="146"/>
      <c r="D520" s="146"/>
      <c r="E520" s="146"/>
      <c r="F520" s="146"/>
      <c r="G520" s="146"/>
      <c r="H520" s="146"/>
      <c r="I520" s="147"/>
      <c r="J520" s="148"/>
      <c r="K520" s="148"/>
      <c r="L520" s="148"/>
      <c r="M520" s="148"/>
      <c r="N520" s="147"/>
      <c r="O520" s="149"/>
      <c r="P520" s="149"/>
      <c r="Q520" s="149"/>
      <c r="R520" s="149"/>
      <c r="S520" s="149"/>
      <c r="T520" s="149"/>
      <c r="U520" s="149"/>
      <c r="V520" s="149"/>
      <c r="W520" s="146"/>
      <c r="X520" s="149"/>
      <c r="Y520" s="149"/>
      <c r="Z520" s="149"/>
      <c r="AA520" s="149"/>
      <c r="AB520" s="147"/>
      <c r="AC520" s="150"/>
      <c r="AD520" s="151"/>
      <c r="AE520" s="150"/>
      <c r="AF520" s="150"/>
      <c r="AG520" s="150"/>
      <c r="AH520" s="150"/>
      <c r="AI520" s="150"/>
      <c r="AJ520" s="150"/>
      <c r="AK520" s="150"/>
      <c r="AL520" s="150"/>
      <c r="AM520" s="150"/>
      <c r="AN520" s="150"/>
      <c r="AO520" s="151"/>
      <c r="AP520" s="150"/>
      <c r="AQ520" s="150"/>
      <c r="AR520" s="150"/>
      <c r="AS520" s="151"/>
      <c r="AT520" s="150"/>
      <c r="AU520" s="150"/>
      <c r="AV520" s="150"/>
      <c r="AW520" s="150"/>
      <c r="AX520" s="150"/>
      <c r="AY520" s="150"/>
      <c r="AZ520" s="151"/>
      <c r="BA520" s="150"/>
      <c r="BB520" s="150"/>
      <c r="BC520" s="150"/>
      <c r="BD520" s="150"/>
      <c r="BE520" s="151"/>
      <c r="BF520" s="150"/>
      <c r="BG520" s="150"/>
      <c r="BH520" s="151"/>
      <c r="BI520" s="151"/>
      <c r="BJ520" s="150"/>
      <c r="BK520" s="150"/>
      <c r="BL520" s="148"/>
      <c r="BM520" s="150"/>
      <c r="BN520" s="151"/>
      <c r="BO520" s="150"/>
      <c r="BP520" s="150"/>
      <c r="BQ520" s="148"/>
      <c r="BR520" s="151"/>
      <c r="BS520" s="151"/>
      <c r="BT520" s="151"/>
      <c r="BU520" s="148"/>
      <c r="BV520" s="147"/>
      <c r="BW520" s="147"/>
      <c r="BX520" s="147"/>
      <c r="BY520" s="152"/>
      <c r="BZ520" s="156"/>
      <c r="CA520" s="147"/>
      <c r="CB520" s="153"/>
      <c r="CC520" s="132"/>
      <c r="CD520" s="147"/>
      <c r="CE520" s="147"/>
      <c r="CF520" s="154"/>
      <c r="CG520" s="132"/>
      <c r="CH520" s="132"/>
      <c r="CI520" s="132"/>
      <c r="CJ520" s="132"/>
      <c r="CK520" s="132"/>
      <c r="CL520" s="132"/>
      <c r="CM520" s="132"/>
      <c r="CN520" s="132"/>
      <c r="CO520" s="132"/>
      <c r="CP520" s="132"/>
      <c r="CQ520" s="132"/>
      <c r="CR520" s="132"/>
      <c r="CS520" s="132"/>
      <c r="CT520" s="132"/>
      <c r="CU520" s="132"/>
      <c r="CV520" s="132"/>
      <c r="CW520" s="132"/>
      <c r="CX520" s="132"/>
      <c r="CY520" s="132"/>
      <c r="CZ520" s="132"/>
      <c r="DA520" s="132"/>
      <c r="DB520" s="132"/>
      <c r="DC520" s="132"/>
      <c r="DD520" s="132"/>
      <c r="DE520" s="132"/>
      <c r="DF520" s="132"/>
      <c r="DG520" s="132"/>
      <c r="DH520" s="132"/>
      <c r="DI520" s="132"/>
      <c r="DJ520" s="132"/>
      <c r="DK520" s="132"/>
      <c r="DL520" s="132"/>
      <c r="DM520" s="132"/>
      <c r="DN520" s="132"/>
      <c r="DO520" s="132"/>
      <c r="DP520" s="132"/>
      <c r="DQ520" s="132"/>
      <c r="DR520" s="132"/>
      <c r="DS520" s="132"/>
      <c r="DT520" s="132"/>
      <c r="DU520" s="132"/>
      <c r="DV520" s="132"/>
      <c r="DW520" s="132"/>
      <c r="DX520" s="132"/>
      <c r="DY520" s="132"/>
      <c r="DZ520" s="132"/>
      <c r="EA520" s="132"/>
      <c r="EB520" s="132"/>
      <c r="EC520" s="132"/>
      <c r="ED520" s="132"/>
      <c r="EE520" s="132"/>
      <c r="EF520" s="132"/>
      <c r="EG520" s="132"/>
      <c r="EH520" s="132"/>
      <c r="EI520" s="132"/>
      <c r="EJ520" s="132"/>
      <c r="EK520" s="132"/>
      <c r="EL520" s="132"/>
      <c r="EM520" s="132"/>
      <c r="EN520" s="132"/>
      <c r="EO520" s="132"/>
      <c r="EP520" s="132"/>
      <c r="EQ520" s="132"/>
      <c r="ER520" s="132"/>
      <c r="ES520" s="132"/>
      <c r="ET520" s="132"/>
      <c r="EU520" s="132"/>
      <c r="EV520" s="132"/>
      <c r="EW520" s="132"/>
      <c r="EX520" s="132"/>
      <c r="EY520" s="132"/>
      <c r="EZ520" s="132"/>
      <c r="FA520" s="132"/>
      <c r="FB520" s="132"/>
      <c r="FC520" s="132"/>
      <c r="FD520" s="132"/>
      <c r="FE520" s="132"/>
      <c r="FF520" s="132"/>
      <c r="FG520" s="132"/>
      <c r="FH520" s="132"/>
      <c r="FI520" s="132"/>
      <c r="FJ520" s="132"/>
      <c r="FK520" s="132"/>
      <c r="FL520" s="132"/>
      <c r="FM520" s="132"/>
      <c r="FN520" s="132"/>
      <c r="FO520" s="132"/>
      <c r="FP520" s="132"/>
      <c r="FQ520" s="132"/>
      <c r="FR520" s="132"/>
      <c r="FS520" s="132"/>
      <c r="FT520" s="132"/>
      <c r="FU520" s="132"/>
      <c r="FV520" s="132"/>
      <c r="FW520" s="132"/>
      <c r="FX520" s="132"/>
      <c r="FY520" s="132"/>
      <c r="FZ520" s="132"/>
      <c r="GA520" s="132"/>
      <c r="GB520" s="132"/>
      <c r="GC520" s="132"/>
      <c r="GD520" s="132"/>
      <c r="GE520" s="132"/>
      <c r="GF520" s="132"/>
      <c r="GG520" s="132"/>
      <c r="GH520" s="132"/>
      <c r="GI520" s="132"/>
      <c r="GJ520" s="132"/>
      <c r="GK520" s="132"/>
      <c r="GL520" s="132"/>
      <c r="GM520" s="132"/>
      <c r="GN520" s="132"/>
      <c r="GO520" s="132"/>
      <c r="GP520" s="132"/>
      <c r="GQ520" s="132"/>
      <c r="GR520" s="132"/>
      <c r="GS520" s="132"/>
      <c r="GT520" s="132"/>
      <c r="GU520" s="132"/>
      <c r="GV520" s="132"/>
      <c r="GW520" s="132"/>
      <c r="GX520" s="132"/>
      <c r="GY520" s="132"/>
      <c r="GZ520" s="132"/>
      <c r="HA520" s="132"/>
      <c r="HB520" s="132"/>
      <c r="HC520" s="132"/>
      <c r="HD520" s="132"/>
      <c r="HE520" s="132"/>
      <c r="HF520" s="132"/>
      <c r="HG520" s="132"/>
      <c r="HH520" s="132"/>
      <c r="HI520" s="132"/>
      <c r="HJ520" s="132"/>
      <c r="HK520" s="132"/>
      <c r="HL520" s="132"/>
    </row>
    <row r="521" spans="2:220" s="162" customFormat="1">
      <c r="B521" s="146"/>
      <c r="C521" s="146"/>
      <c r="D521" s="146"/>
      <c r="E521" s="146"/>
      <c r="F521" s="146"/>
      <c r="G521" s="146"/>
      <c r="H521" s="146"/>
      <c r="I521" s="147"/>
      <c r="J521" s="148"/>
      <c r="K521" s="148"/>
      <c r="L521" s="148"/>
      <c r="M521" s="148"/>
      <c r="N521" s="147"/>
      <c r="O521" s="149"/>
      <c r="P521" s="149"/>
      <c r="Q521" s="149"/>
      <c r="R521" s="149"/>
      <c r="S521" s="149"/>
      <c r="T521" s="149"/>
      <c r="U521" s="149"/>
      <c r="V521" s="149"/>
      <c r="W521" s="146"/>
      <c r="X521" s="149"/>
      <c r="Y521" s="149"/>
      <c r="Z521" s="149"/>
      <c r="AA521" s="149"/>
      <c r="AB521" s="147"/>
      <c r="AC521" s="150"/>
      <c r="AD521" s="151"/>
      <c r="AE521" s="150"/>
      <c r="AF521" s="150"/>
      <c r="AG521" s="150"/>
      <c r="AH521" s="150"/>
      <c r="AI521" s="150"/>
      <c r="AJ521" s="150"/>
      <c r="AK521" s="150"/>
      <c r="AL521" s="150"/>
      <c r="AM521" s="150"/>
      <c r="AN521" s="150"/>
      <c r="AO521" s="151"/>
      <c r="AP521" s="150"/>
      <c r="AQ521" s="150"/>
      <c r="AR521" s="150"/>
      <c r="AS521" s="151"/>
      <c r="AT521" s="150"/>
      <c r="AU521" s="150"/>
      <c r="AV521" s="150"/>
      <c r="AW521" s="150"/>
      <c r="AX521" s="150"/>
      <c r="AY521" s="150"/>
      <c r="AZ521" s="151"/>
      <c r="BA521" s="150"/>
      <c r="BB521" s="150"/>
      <c r="BC521" s="150"/>
      <c r="BD521" s="150"/>
      <c r="BE521" s="151"/>
      <c r="BF521" s="150"/>
      <c r="BG521" s="150"/>
      <c r="BH521" s="151"/>
      <c r="BI521" s="151"/>
      <c r="BJ521" s="150"/>
      <c r="BK521" s="150"/>
      <c r="BL521" s="148"/>
      <c r="BM521" s="150"/>
      <c r="BN521" s="151"/>
      <c r="BO521" s="150"/>
      <c r="BP521" s="150"/>
      <c r="BQ521" s="148"/>
      <c r="BR521" s="151"/>
      <c r="BS521" s="151"/>
      <c r="BT521" s="151"/>
      <c r="BU521" s="148"/>
      <c r="BV521" s="147"/>
      <c r="BW521" s="147"/>
      <c r="BX521" s="147"/>
      <c r="BY521" s="152"/>
      <c r="BZ521" s="156"/>
      <c r="CA521" s="147"/>
      <c r="CB521" s="153"/>
      <c r="CC521" s="132"/>
      <c r="CD521" s="147"/>
      <c r="CE521" s="147"/>
      <c r="CF521" s="154"/>
      <c r="CG521" s="132"/>
      <c r="CH521" s="132"/>
      <c r="CI521" s="132"/>
      <c r="CJ521" s="132"/>
      <c r="CK521" s="132"/>
      <c r="CL521" s="132"/>
      <c r="CM521" s="132"/>
      <c r="CN521" s="132"/>
      <c r="CO521" s="132"/>
      <c r="CP521" s="132"/>
      <c r="CQ521" s="132"/>
      <c r="CR521" s="132"/>
      <c r="CS521" s="132"/>
      <c r="CT521" s="132"/>
      <c r="CU521" s="132"/>
      <c r="CV521" s="132"/>
      <c r="CW521" s="132"/>
      <c r="CX521" s="132"/>
      <c r="CY521" s="132"/>
      <c r="CZ521" s="132"/>
      <c r="DA521" s="132"/>
      <c r="DB521" s="132"/>
      <c r="DC521" s="132"/>
      <c r="DD521" s="132"/>
      <c r="DE521" s="132"/>
      <c r="DF521" s="132"/>
      <c r="DG521" s="132"/>
      <c r="DH521" s="132"/>
      <c r="DI521" s="132"/>
      <c r="DJ521" s="132"/>
      <c r="DK521" s="132"/>
      <c r="DL521" s="132"/>
      <c r="DM521" s="132"/>
      <c r="DN521" s="132"/>
      <c r="DO521" s="132"/>
      <c r="DP521" s="132"/>
      <c r="DQ521" s="132"/>
      <c r="DR521" s="132"/>
      <c r="DS521" s="132"/>
      <c r="DT521" s="132"/>
      <c r="DU521" s="132"/>
      <c r="DV521" s="132"/>
      <c r="DW521" s="132"/>
      <c r="DX521" s="132"/>
      <c r="DY521" s="132"/>
      <c r="DZ521" s="132"/>
      <c r="EA521" s="132"/>
      <c r="EB521" s="132"/>
      <c r="EC521" s="132"/>
      <c r="ED521" s="132"/>
      <c r="EE521" s="132"/>
      <c r="EF521" s="132"/>
      <c r="EG521" s="132"/>
      <c r="EH521" s="132"/>
      <c r="EI521" s="132"/>
      <c r="EJ521" s="132"/>
      <c r="EK521" s="132"/>
      <c r="EL521" s="132"/>
      <c r="EM521" s="132"/>
      <c r="EN521" s="132"/>
      <c r="EO521" s="132"/>
      <c r="EP521" s="132"/>
      <c r="EQ521" s="132"/>
      <c r="ER521" s="132"/>
      <c r="ES521" s="132"/>
      <c r="ET521" s="132"/>
      <c r="EU521" s="132"/>
      <c r="EV521" s="132"/>
      <c r="EW521" s="132"/>
      <c r="EX521" s="132"/>
      <c r="EY521" s="132"/>
      <c r="EZ521" s="132"/>
      <c r="FA521" s="132"/>
      <c r="FB521" s="132"/>
      <c r="FC521" s="132"/>
      <c r="FD521" s="132"/>
      <c r="FE521" s="132"/>
      <c r="FF521" s="132"/>
      <c r="FG521" s="132"/>
      <c r="FH521" s="132"/>
      <c r="FI521" s="132"/>
      <c r="FJ521" s="132"/>
      <c r="FK521" s="132"/>
      <c r="FL521" s="132"/>
      <c r="FM521" s="132"/>
      <c r="FN521" s="132"/>
      <c r="FO521" s="132"/>
      <c r="FP521" s="132"/>
      <c r="FQ521" s="132"/>
      <c r="FR521" s="132"/>
      <c r="FS521" s="132"/>
      <c r="FT521" s="132"/>
      <c r="FU521" s="132"/>
      <c r="FV521" s="132"/>
      <c r="FW521" s="132"/>
      <c r="FX521" s="132"/>
      <c r="FY521" s="132"/>
      <c r="FZ521" s="132"/>
      <c r="GA521" s="132"/>
      <c r="GB521" s="132"/>
      <c r="GC521" s="132"/>
      <c r="GD521" s="132"/>
      <c r="GE521" s="132"/>
      <c r="GF521" s="132"/>
      <c r="GG521" s="132"/>
      <c r="GH521" s="132"/>
      <c r="GI521" s="132"/>
      <c r="GJ521" s="132"/>
      <c r="GK521" s="132"/>
      <c r="GL521" s="132"/>
      <c r="GM521" s="132"/>
      <c r="GN521" s="132"/>
      <c r="GO521" s="132"/>
      <c r="GP521" s="132"/>
      <c r="GQ521" s="132"/>
      <c r="GR521" s="132"/>
      <c r="GS521" s="132"/>
      <c r="GT521" s="132"/>
      <c r="GU521" s="132"/>
      <c r="GV521" s="132"/>
      <c r="GW521" s="132"/>
      <c r="GX521" s="132"/>
      <c r="GY521" s="132"/>
      <c r="GZ521" s="132"/>
      <c r="HA521" s="132"/>
      <c r="HB521" s="132"/>
      <c r="HC521" s="132"/>
      <c r="HD521" s="132"/>
      <c r="HE521" s="132"/>
      <c r="HF521" s="132"/>
      <c r="HG521" s="132"/>
      <c r="HH521" s="132"/>
      <c r="HI521" s="132"/>
      <c r="HJ521" s="132"/>
      <c r="HK521" s="132"/>
      <c r="HL521" s="132"/>
    </row>
    <row r="522" spans="2:220">
      <c r="J522" s="148"/>
      <c r="K522" s="148"/>
      <c r="L522" s="148"/>
      <c r="M522" s="148"/>
      <c r="O522" s="149"/>
      <c r="P522" s="149"/>
      <c r="Q522" s="149"/>
      <c r="R522" s="149"/>
      <c r="S522" s="149"/>
      <c r="T522" s="149"/>
      <c r="U522" s="149"/>
      <c r="V522" s="149"/>
      <c r="X522" s="149"/>
      <c r="Y522" s="149"/>
      <c r="Z522" s="149"/>
      <c r="AA522" s="149"/>
      <c r="AC522" s="150"/>
      <c r="AE522" s="150"/>
      <c r="AF522" s="150"/>
      <c r="AG522" s="150"/>
      <c r="AH522" s="150"/>
      <c r="AI522" s="150"/>
      <c r="AJ522" s="150"/>
      <c r="AK522" s="150"/>
      <c r="AL522" s="150"/>
      <c r="AM522" s="150"/>
      <c r="AN522" s="150"/>
      <c r="AP522" s="150"/>
      <c r="AQ522" s="150"/>
      <c r="AR522" s="150"/>
      <c r="AT522" s="150"/>
      <c r="AU522" s="150"/>
      <c r="AV522" s="150"/>
      <c r="AW522" s="150"/>
      <c r="AX522" s="150"/>
      <c r="AY522" s="150"/>
      <c r="BA522" s="150"/>
      <c r="BB522" s="150"/>
      <c r="BC522" s="150"/>
      <c r="BD522" s="150"/>
      <c r="BF522" s="150"/>
      <c r="BG522" s="150"/>
      <c r="BJ522" s="150"/>
      <c r="BK522" s="150"/>
      <c r="BL522" s="148"/>
      <c r="BM522" s="150"/>
      <c r="BO522" s="150"/>
      <c r="BP522" s="150"/>
      <c r="BQ522" s="148"/>
      <c r="BU522" s="148"/>
      <c r="BY522" s="152"/>
      <c r="BZ522" s="156"/>
      <c r="CF522" s="154"/>
    </row>
    <row r="523" spans="2:220">
      <c r="J523" s="148"/>
      <c r="K523" s="148"/>
      <c r="L523" s="148"/>
      <c r="M523" s="148"/>
      <c r="AC523" s="150"/>
      <c r="AE523" s="150"/>
      <c r="AF523" s="150"/>
      <c r="AH523" s="150"/>
      <c r="AI523" s="150"/>
      <c r="AJ523" s="150"/>
      <c r="AL523" s="150"/>
      <c r="AM523" s="150"/>
      <c r="AN523" s="150"/>
      <c r="AP523" s="150"/>
      <c r="AQ523" s="150"/>
      <c r="AR523" s="150"/>
      <c r="AT523" s="150"/>
      <c r="AU523" s="150"/>
      <c r="AV523" s="150"/>
      <c r="AW523" s="150"/>
      <c r="AX523" s="150"/>
      <c r="AY523" s="150"/>
      <c r="BA523" s="150"/>
      <c r="BB523" s="150"/>
      <c r="BC523" s="150"/>
      <c r="BD523" s="150"/>
      <c r="BF523" s="150"/>
      <c r="BG523" s="150"/>
      <c r="BJ523" s="150"/>
      <c r="BK523" s="150"/>
      <c r="BL523" s="148"/>
      <c r="BM523" s="150"/>
      <c r="BO523" s="150"/>
      <c r="BP523" s="150"/>
      <c r="BQ523" s="148"/>
      <c r="BU523" s="148"/>
      <c r="BY523" s="152"/>
      <c r="BZ523" s="156"/>
      <c r="CF523" s="154"/>
    </row>
    <row r="524" spans="2:220" s="159" customFormat="1">
      <c r="B524" s="146"/>
      <c r="C524" s="146"/>
      <c r="D524" s="146"/>
      <c r="E524" s="146"/>
      <c r="F524" s="146"/>
      <c r="G524" s="146"/>
      <c r="H524" s="146"/>
      <c r="I524" s="147"/>
      <c r="J524" s="148"/>
      <c r="K524" s="148"/>
      <c r="L524" s="148"/>
      <c r="M524" s="148"/>
      <c r="N524" s="147"/>
      <c r="O524" s="149"/>
      <c r="P524" s="149"/>
      <c r="Q524" s="149"/>
      <c r="R524" s="149"/>
      <c r="S524" s="149"/>
      <c r="T524" s="149"/>
      <c r="U524" s="149"/>
      <c r="V524" s="149"/>
      <c r="W524" s="146"/>
      <c r="X524" s="149"/>
      <c r="Y524" s="149"/>
      <c r="Z524" s="149"/>
      <c r="AA524" s="149"/>
      <c r="AB524" s="147"/>
      <c r="AC524" s="150"/>
      <c r="AD524" s="151"/>
      <c r="AE524" s="150"/>
      <c r="AF524" s="150"/>
      <c r="AG524" s="150"/>
      <c r="AH524" s="150"/>
      <c r="AI524" s="150"/>
      <c r="AJ524" s="150"/>
      <c r="AK524" s="150"/>
      <c r="AL524" s="150"/>
      <c r="AM524" s="150"/>
      <c r="AN524" s="150"/>
      <c r="AO524" s="151"/>
      <c r="AP524" s="150"/>
      <c r="AQ524" s="150"/>
      <c r="AR524" s="150"/>
      <c r="AS524" s="151"/>
      <c r="AT524" s="150"/>
      <c r="AU524" s="150"/>
      <c r="AV524" s="150"/>
      <c r="AW524" s="150"/>
      <c r="AX524" s="150"/>
      <c r="AY524" s="150"/>
      <c r="AZ524" s="151"/>
      <c r="BA524" s="150"/>
      <c r="BB524" s="150"/>
      <c r="BC524" s="150"/>
      <c r="BD524" s="150"/>
      <c r="BE524" s="151"/>
      <c r="BF524" s="150"/>
      <c r="BG524" s="150"/>
      <c r="BH524" s="151"/>
      <c r="BI524" s="151"/>
      <c r="BJ524" s="150"/>
      <c r="BK524" s="150"/>
      <c r="BL524" s="148"/>
      <c r="BM524" s="150"/>
      <c r="BN524" s="151"/>
      <c r="BO524" s="150"/>
      <c r="BP524" s="150"/>
      <c r="BQ524" s="148"/>
      <c r="BR524" s="151"/>
      <c r="BS524" s="151"/>
      <c r="BT524" s="151"/>
      <c r="BU524" s="148"/>
      <c r="BV524" s="147"/>
      <c r="BW524" s="147"/>
      <c r="BX524" s="147"/>
      <c r="BY524" s="152"/>
      <c r="BZ524" s="156"/>
      <c r="CA524" s="147"/>
      <c r="CB524" s="153"/>
      <c r="CC524" s="153"/>
      <c r="CD524" s="147"/>
      <c r="CE524" s="147"/>
      <c r="CF524" s="154"/>
      <c r="CG524" s="132"/>
      <c r="CH524" s="132"/>
      <c r="CI524" s="132"/>
      <c r="CJ524" s="132"/>
      <c r="CK524" s="132"/>
      <c r="CL524" s="132"/>
      <c r="CM524" s="132"/>
      <c r="CN524" s="132"/>
      <c r="CO524" s="132"/>
      <c r="CP524" s="132"/>
      <c r="CQ524" s="132"/>
      <c r="CR524" s="132"/>
      <c r="CS524" s="132"/>
      <c r="CT524" s="132"/>
      <c r="CU524" s="132"/>
      <c r="CV524" s="132"/>
      <c r="CW524" s="132"/>
      <c r="CX524" s="132"/>
      <c r="CY524" s="132"/>
      <c r="CZ524" s="132"/>
      <c r="DA524" s="132"/>
      <c r="DB524" s="132"/>
      <c r="DC524" s="132"/>
      <c r="DD524" s="132"/>
      <c r="DE524" s="132"/>
      <c r="DF524" s="132"/>
      <c r="DG524" s="132"/>
      <c r="DH524" s="132"/>
      <c r="DI524" s="132"/>
      <c r="DJ524" s="132"/>
      <c r="DK524" s="132"/>
      <c r="DL524" s="132"/>
      <c r="DM524" s="132"/>
      <c r="DN524" s="132"/>
      <c r="DO524" s="132"/>
      <c r="DP524" s="132"/>
      <c r="DQ524" s="132"/>
      <c r="DR524" s="132"/>
      <c r="DS524" s="132"/>
      <c r="DT524" s="132"/>
      <c r="DU524" s="132"/>
      <c r="DV524" s="132"/>
      <c r="DW524" s="132"/>
      <c r="DX524" s="132"/>
      <c r="DY524" s="132"/>
      <c r="DZ524" s="132"/>
      <c r="EA524" s="132"/>
      <c r="EB524" s="132"/>
      <c r="EC524" s="132"/>
      <c r="ED524" s="132"/>
      <c r="EE524" s="132"/>
      <c r="EF524" s="132"/>
      <c r="EG524" s="132"/>
      <c r="EH524" s="132"/>
      <c r="EI524" s="132"/>
      <c r="EJ524" s="132"/>
      <c r="EK524" s="132"/>
      <c r="EL524" s="132"/>
      <c r="EM524" s="132"/>
      <c r="EN524" s="132"/>
      <c r="EO524" s="132"/>
      <c r="EP524" s="132"/>
      <c r="EQ524" s="132"/>
      <c r="ER524" s="132"/>
      <c r="ES524" s="132"/>
      <c r="ET524" s="132"/>
      <c r="EU524" s="132"/>
      <c r="EV524" s="132"/>
      <c r="EW524" s="132"/>
      <c r="EX524" s="132"/>
      <c r="EY524" s="132"/>
      <c r="EZ524" s="132"/>
      <c r="FA524" s="132"/>
      <c r="FB524" s="132"/>
      <c r="FC524" s="132"/>
      <c r="FD524" s="132"/>
      <c r="FE524" s="132"/>
      <c r="FF524" s="132"/>
      <c r="FG524" s="132"/>
      <c r="FH524" s="132"/>
      <c r="FI524" s="132"/>
      <c r="FJ524" s="132"/>
      <c r="FK524" s="132"/>
      <c r="FL524" s="132"/>
      <c r="FM524" s="132"/>
      <c r="FN524" s="132"/>
      <c r="FO524" s="132"/>
      <c r="FP524" s="132"/>
      <c r="FQ524" s="132"/>
      <c r="FR524" s="132"/>
      <c r="FS524" s="132"/>
      <c r="FT524" s="132"/>
      <c r="FU524" s="132"/>
      <c r="FV524" s="132"/>
      <c r="FW524" s="132"/>
      <c r="FX524" s="132"/>
      <c r="FY524" s="132"/>
      <c r="FZ524" s="132"/>
      <c r="GA524" s="132"/>
      <c r="GB524" s="132"/>
      <c r="GC524" s="132"/>
      <c r="GD524" s="132"/>
      <c r="GE524" s="132"/>
      <c r="GF524" s="132"/>
      <c r="GG524" s="132"/>
      <c r="GH524" s="132"/>
      <c r="GI524" s="132"/>
      <c r="GJ524" s="132"/>
      <c r="GK524" s="132"/>
      <c r="GL524" s="132"/>
      <c r="GM524" s="132"/>
      <c r="GN524" s="132"/>
      <c r="GO524" s="132"/>
      <c r="GP524" s="132"/>
      <c r="GQ524" s="132"/>
      <c r="GR524" s="132"/>
      <c r="GS524" s="132"/>
      <c r="GT524" s="132"/>
      <c r="GU524" s="132"/>
      <c r="GV524" s="132"/>
      <c r="GW524" s="132"/>
      <c r="GX524" s="132"/>
      <c r="GY524" s="132"/>
      <c r="GZ524" s="132"/>
      <c r="HA524" s="132"/>
      <c r="HB524" s="132"/>
      <c r="HC524" s="132"/>
      <c r="HD524" s="132"/>
      <c r="HE524" s="132"/>
      <c r="HF524" s="132"/>
      <c r="HG524" s="132"/>
      <c r="HH524" s="132"/>
      <c r="HI524" s="132"/>
      <c r="HJ524" s="132"/>
      <c r="HK524" s="132"/>
      <c r="HL524" s="132"/>
    </row>
    <row r="525" spans="2:220" s="159" customFormat="1">
      <c r="B525" s="146"/>
      <c r="C525" s="146"/>
      <c r="D525" s="146"/>
      <c r="E525" s="146"/>
      <c r="F525" s="146"/>
      <c r="G525" s="146"/>
      <c r="H525" s="146"/>
      <c r="I525" s="147"/>
      <c r="J525" s="148"/>
      <c r="K525" s="148"/>
      <c r="L525" s="148"/>
      <c r="M525" s="148"/>
      <c r="N525" s="147"/>
      <c r="O525" s="149"/>
      <c r="P525" s="149"/>
      <c r="Q525" s="149"/>
      <c r="R525" s="149"/>
      <c r="S525" s="149"/>
      <c r="T525" s="149"/>
      <c r="U525" s="149"/>
      <c r="V525" s="149"/>
      <c r="W525" s="146"/>
      <c r="X525" s="149"/>
      <c r="Y525" s="149"/>
      <c r="Z525" s="149"/>
      <c r="AA525" s="149"/>
      <c r="AB525" s="147"/>
      <c r="AC525" s="150"/>
      <c r="AD525" s="151"/>
      <c r="AE525" s="150"/>
      <c r="AF525" s="150"/>
      <c r="AG525" s="150"/>
      <c r="AH525" s="150"/>
      <c r="AI525" s="150"/>
      <c r="AJ525" s="150"/>
      <c r="AK525" s="150"/>
      <c r="AL525" s="150"/>
      <c r="AM525" s="150"/>
      <c r="AN525" s="150"/>
      <c r="AO525" s="150"/>
      <c r="AP525" s="150"/>
      <c r="AQ525" s="150"/>
      <c r="AR525" s="150"/>
      <c r="AS525" s="150"/>
      <c r="AT525" s="150"/>
      <c r="AU525" s="150"/>
      <c r="AV525" s="150"/>
      <c r="AW525" s="150"/>
      <c r="AX525" s="150"/>
      <c r="AY525" s="150"/>
      <c r="AZ525" s="151"/>
      <c r="BA525" s="150"/>
      <c r="BB525" s="150"/>
      <c r="BC525" s="150"/>
      <c r="BD525" s="150"/>
      <c r="BE525" s="151"/>
      <c r="BF525" s="150"/>
      <c r="BG525" s="150"/>
      <c r="BH525" s="151"/>
      <c r="BI525" s="151"/>
      <c r="BJ525" s="150"/>
      <c r="BK525" s="150"/>
      <c r="BL525" s="148"/>
      <c r="BM525" s="150"/>
      <c r="BN525" s="151"/>
      <c r="BO525" s="150"/>
      <c r="BP525" s="150"/>
      <c r="BQ525" s="148"/>
      <c r="BR525" s="151"/>
      <c r="BS525" s="151"/>
      <c r="BT525" s="151"/>
      <c r="BU525" s="148"/>
      <c r="BV525" s="147"/>
      <c r="BW525" s="147"/>
      <c r="BX525" s="147"/>
      <c r="BY525" s="152"/>
      <c r="BZ525" s="156"/>
      <c r="CA525" s="147"/>
      <c r="CB525" s="153"/>
      <c r="CC525" s="153"/>
      <c r="CD525" s="147"/>
      <c r="CE525" s="147"/>
      <c r="CF525" s="154"/>
      <c r="CG525" s="132"/>
      <c r="CH525" s="132"/>
      <c r="CI525" s="132"/>
      <c r="CJ525" s="132"/>
      <c r="CK525" s="132"/>
      <c r="CL525" s="132"/>
      <c r="CM525" s="132"/>
      <c r="CN525" s="132"/>
      <c r="CO525" s="132"/>
      <c r="CP525" s="132"/>
      <c r="CQ525" s="132"/>
      <c r="CR525" s="132"/>
      <c r="CS525" s="132"/>
      <c r="CT525" s="132"/>
      <c r="CU525" s="132"/>
      <c r="CV525" s="132"/>
      <c r="CW525" s="132"/>
      <c r="CX525" s="132"/>
      <c r="CY525" s="132"/>
      <c r="CZ525" s="132"/>
      <c r="DA525" s="132"/>
      <c r="DB525" s="132"/>
      <c r="DC525" s="132"/>
      <c r="DD525" s="132"/>
      <c r="DE525" s="132"/>
      <c r="DF525" s="132"/>
      <c r="DG525" s="132"/>
      <c r="DH525" s="132"/>
      <c r="DI525" s="132"/>
      <c r="DJ525" s="132"/>
      <c r="DK525" s="132"/>
      <c r="DL525" s="132"/>
      <c r="DM525" s="132"/>
      <c r="DN525" s="132"/>
      <c r="DO525" s="132"/>
      <c r="DP525" s="132"/>
      <c r="DQ525" s="132"/>
      <c r="DR525" s="132"/>
      <c r="DS525" s="132"/>
      <c r="DT525" s="132"/>
      <c r="DU525" s="132"/>
      <c r="DV525" s="132"/>
      <c r="DW525" s="132"/>
      <c r="DX525" s="132"/>
      <c r="DY525" s="132"/>
      <c r="DZ525" s="132"/>
      <c r="EA525" s="132"/>
      <c r="EB525" s="132"/>
      <c r="EC525" s="132"/>
      <c r="ED525" s="132"/>
      <c r="EE525" s="132"/>
      <c r="EF525" s="132"/>
      <c r="EG525" s="132"/>
      <c r="EH525" s="132"/>
      <c r="EI525" s="132"/>
      <c r="EJ525" s="132"/>
      <c r="EK525" s="132"/>
      <c r="EL525" s="132"/>
      <c r="EM525" s="132"/>
      <c r="EN525" s="132"/>
      <c r="EO525" s="132"/>
      <c r="EP525" s="132"/>
      <c r="EQ525" s="132"/>
      <c r="ER525" s="132"/>
      <c r="ES525" s="132"/>
      <c r="ET525" s="132"/>
      <c r="EU525" s="132"/>
      <c r="EV525" s="132"/>
      <c r="EW525" s="132"/>
      <c r="EX525" s="132"/>
      <c r="EY525" s="132"/>
      <c r="EZ525" s="132"/>
      <c r="FA525" s="132"/>
      <c r="FB525" s="132"/>
      <c r="FC525" s="132"/>
      <c r="FD525" s="132"/>
      <c r="FE525" s="132"/>
      <c r="FF525" s="132"/>
      <c r="FG525" s="132"/>
      <c r="FH525" s="132"/>
      <c r="FI525" s="132"/>
      <c r="FJ525" s="132"/>
      <c r="FK525" s="132"/>
      <c r="FL525" s="132"/>
      <c r="FM525" s="132"/>
      <c r="FN525" s="132"/>
      <c r="FO525" s="132"/>
      <c r="FP525" s="132"/>
      <c r="FQ525" s="132"/>
      <c r="FR525" s="132"/>
      <c r="FS525" s="132"/>
      <c r="FT525" s="132"/>
      <c r="FU525" s="132"/>
      <c r="FV525" s="132"/>
      <c r="FW525" s="132"/>
      <c r="FX525" s="132"/>
      <c r="FY525" s="132"/>
      <c r="FZ525" s="132"/>
      <c r="GA525" s="132"/>
      <c r="GB525" s="132"/>
      <c r="GC525" s="132"/>
      <c r="GD525" s="132"/>
      <c r="GE525" s="132"/>
      <c r="GF525" s="132"/>
      <c r="GG525" s="132"/>
      <c r="GH525" s="132"/>
      <c r="GI525" s="132"/>
      <c r="GJ525" s="132"/>
      <c r="GK525" s="132"/>
      <c r="GL525" s="132"/>
      <c r="GM525" s="132"/>
      <c r="GN525" s="132"/>
      <c r="GO525" s="132"/>
      <c r="GP525" s="132"/>
      <c r="GQ525" s="132"/>
      <c r="GR525" s="132"/>
      <c r="GS525" s="132"/>
      <c r="GT525" s="132"/>
      <c r="GU525" s="132"/>
      <c r="GV525" s="132"/>
      <c r="GW525" s="132"/>
      <c r="GX525" s="132"/>
      <c r="GY525" s="132"/>
      <c r="GZ525" s="132"/>
      <c r="HA525" s="132"/>
      <c r="HB525" s="132"/>
      <c r="HC525" s="132"/>
      <c r="HD525" s="132"/>
      <c r="HE525" s="132"/>
      <c r="HF525" s="132"/>
      <c r="HG525" s="132"/>
      <c r="HH525" s="132"/>
      <c r="HI525" s="132"/>
      <c r="HJ525" s="132"/>
      <c r="HK525" s="132"/>
      <c r="HL525" s="132"/>
    </row>
    <row r="526" spans="2:220">
      <c r="J526" s="148"/>
      <c r="K526" s="148"/>
      <c r="L526" s="148"/>
      <c r="M526" s="148"/>
      <c r="AC526" s="150"/>
      <c r="AE526" s="150"/>
      <c r="AF526" s="150"/>
      <c r="AH526" s="150"/>
      <c r="AI526" s="150"/>
      <c r="AJ526" s="150"/>
      <c r="AL526" s="150"/>
      <c r="AM526" s="150"/>
      <c r="AN526" s="150"/>
      <c r="AP526" s="150"/>
      <c r="AQ526" s="150"/>
      <c r="AR526" s="150"/>
      <c r="AT526" s="150"/>
      <c r="AU526" s="150"/>
      <c r="AV526" s="150"/>
      <c r="AW526" s="150"/>
      <c r="AX526" s="150"/>
      <c r="AY526" s="150"/>
      <c r="BA526" s="150"/>
      <c r="BB526" s="150"/>
      <c r="BC526" s="150"/>
      <c r="BD526" s="150"/>
      <c r="BF526" s="150"/>
      <c r="BG526" s="150"/>
      <c r="BJ526" s="150"/>
      <c r="BK526" s="150"/>
      <c r="BL526" s="148"/>
      <c r="BM526" s="150"/>
      <c r="BO526" s="150"/>
      <c r="BP526" s="150"/>
      <c r="BQ526" s="148"/>
      <c r="BU526" s="148"/>
      <c r="CF526" s="154"/>
    </row>
    <row r="527" spans="2:220">
      <c r="J527" s="148"/>
      <c r="K527" s="148"/>
      <c r="L527" s="148"/>
      <c r="M527" s="148"/>
      <c r="AC527" s="150"/>
      <c r="AE527" s="150"/>
      <c r="AF527" s="150"/>
      <c r="AH527" s="150"/>
      <c r="AI527" s="150"/>
      <c r="AJ527" s="150"/>
      <c r="AL527" s="150"/>
      <c r="AM527" s="150"/>
      <c r="AN527" s="150"/>
      <c r="AP527" s="150"/>
      <c r="AQ527" s="150"/>
      <c r="AR527" s="150"/>
      <c r="AT527" s="150"/>
      <c r="AU527" s="150"/>
      <c r="AV527" s="150"/>
      <c r="AW527" s="150"/>
      <c r="AX527" s="150"/>
      <c r="AY527" s="150"/>
      <c r="BA527" s="150"/>
      <c r="BB527" s="150"/>
      <c r="BC527" s="150"/>
      <c r="BD527" s="150"/>
      <c r="BF527" s="150"/>
      <c r="BG527" s="150"/>
      <c r="BJ527" s="150"/>
      <c r="BK527" s="150"/>
      <c r="BL527" s="148"/>
      <c r="BM527" s="150"/>
      <c r="BO527" s="150"/>
      <c r="BP527" s="150"/>
      <c r="BQ527" s="148"/>
      <c r="BU527" s="148"/>
      <c r="CF527" s="154"/>
    </row>
    <row r="528" spans="2:220">
      <c r="J528" s="148"/>
      <c r="K528" s="148"/>
      <c r="L528" s="148"/>
      <c r="M528" s="148"/>
      <c r="AC528" s="150"/>
      <c r="AE528" s="150"/>
      <c r="AF528" s="150"/>
      <c r="AH528" s="150"/>
      <c r="AI528" s="150"/>
      <c r="AJ528" s="150"/>
      <c r="AL528" s="150"/>
      <c r="AM528" s="150"/>
      <c r="AN528" s="150"/>
      <c r="AP528" s="150"/>
      <c r="AQ528" s="150"/>
      <c r="AR528" s="150"/>
      <c r="AT528" s="150"/>
      <c r="AU528" s="150"/>
      <c r="AV528" s="150"/>
      <c r="AW528" s="150"/>
      <c r="AX528" s="150"/>
      <c r="AY528" s="150"/>
      <c r="BA528" s="150"/>
      <c r="BB528" s="150"/>
      <c r="BC528" s="150"/>
      <c r="BD528" s="150"/>
      <c r="BF528" s="150"/>
      <c r="BG528" s="150"/>
      <c r="BJ528" s="150"/>
      <c r="BK528" s="150"/>
      <c r="BL528" s="148"/>
      <c r="BM528" s="150"/>
      <c r="BO528" s="150"/>
      <c r="BP528" s="150"/>
      <c r="BQ528" s="148"/>
      <c r="BU528" s="148"/>
      <c r="CF528" s="154"/>
    </row>
    <row r="529" spans="2:220">
      <c r="J529" s="148"/>
      <c r="K529" s="148"/>
      <c r="L529" s="148"/>
      <c r="M529" s="148"/>
      <c r="AC529" s="150"/>
      <c r="AE529" s="150"/>
      <c r="AF529" s="150"/>
      <c r="AH529" s="150"/>
      <c r="AI529" s="150"/>
      <c r="AJ529" s="150"/>
      <c r="AL529" s="150"/>
      <c r="AM529" s="150"/>
      <c r="AN529" s="150"/>
      <c r="AP529" s="150"/>
      <c r="AQ529" s="150"/>
      <c r="AR529" s="150"/>
      <c r="AT529" s="150"/>
      <c r="AU529" s="150"/>
      <c r="AV529" s="150"/>
      <c r="AW529" s="150"/>
      <c r="AX529" s="150"/>
      <c r="AY529" s="150"/>
      <c r="BA529" s="150"/>
      <c r="BB529" s="150"/>
      <c r="BC529" s="150"/>
      <c r="BD529" s="150"/>
      <c r="BF529" s="150"/>
      <c r="BG529" s="150"/>
      <c r="BJ529" s="150"/>
      <c r="BK529" s="150"/>
      <c r="BL529" s="148"/>
      <c r="BM529" s="150"/>
      <c r="BO529" s="150"/>
      <c r="BP529" s="150"/>
      <c r="BQ529" s="148"/>
      <c r="BU529" s="148"/>
      <c r="CF529" s="154"/>
    </row>
    <row r="530" spans="2:220">
      <c r="J530" s="148"/>
      <c r="K530" s="148"/>
      <c r="L530" s="148"/>
      <c r="M530" s="148"/>
      <c r="AC530" s="150"/>
      <c r="AE530" s="150"/>
      <c r="AF530" s="150"/>
      <c r="AH530" s="150"/>
      <c r="AI530" s="150"/>
      <c r="AJ530" s="150"/>
      <c r="AL530" s="150"/>
      <c r="AM530" s="150"/>
      <c r="AN530" s="150"/>
      <c r="AP530" s="150"/>
      <c r="AQ530" s="150"/>
      <c r="AR530" s="150"/>
      <c r="AT530" s="150"/>
      <c r="AU530" s="150"/>
      <c r="AV530" s="150"/>
      <c r="AW530" s="150"/>
      <c r="AX530" s="150"/>
      <c r="AY530" s="150"/>
      <c r="BA530" s="150"/>
      <c r="BB530" s="150"/>
      <c r="BC530" s="150"/>
      <c r="BD530" s="150"/>
      <c r="BF530" s="150"/>
      <c r="BG530" s="150"/>
      <c r="BJ530" s="150"/>
      <c r="BK530" s="150"/>
      <c r="BL530" s="148"/>
      <c r="BM530" s="150"/>
      <c r="BO530" s="150"/>
      <c r="BP530" s="150"/>
      <c r="BQ530" s="148"/>
      <c r="BU530" s="148"/>
      <c r="CF530" s="154"/>
    </row>
    <row r="531" spans="2:220">
      <c r="J531" s="148"/>
      <c r="K531" s="148"/>
      <c r="L531" s="148"/>
      <c r="M531" s="148"/>
      <c r="AC531" s="150"/>
      <c r="AE531" s="150"/>
      <c r="AF531" s="150"/>
      <c r="AH531" s="150"/>
      <c r="AI531" s="150"/>
      <c r="AJ531" s="150"/>
      <c r="AL531" s="150"/>
      <c r="AM531" s="150"/>
      <c r="AN531" s="150"/>
      <c r="AP531" s="150"/>
      <c r="AQ531" s="150"/>
      <c r="AR531" s="150"/>
      <c r="AT531" s="150"/>
      <c r="AU531" s="150"/>
      <c r="AV531" s="150"/>
      <c r="AW531" s="150"/>
      <c r="AX531" s="150"/>
      <c r="AY531" s="150"/>
      <c r="BA531" s="150"/>
      <c r="BB531" s="150"/>
      <c r="BC531" s="150"/>
      <c r="BD531" s="150"/>
      <c r="BF531" s="150"/>
      <c r="BG531" s="150"/>
      <c r="BJ531" s="150"/>
      <c r="BK531" s="150"/>
      <c r="BL531" s="148"/>
      <c r="BM531" s="150"/>
      <c r="BO531" s="150"/>
      <c r="BP531" s="150"/>
      <c r="BQ531" s="148"/>
      <c r="BU531" s="148"/>
      <c r="CF531" s="154"/>
    </row>
    <row r="532" spans="2:220" s="160" customFormat="1">
      <c r="B532" s="146"/>
      <c r="C532" s="146"/>
      <c r="D532" s="146"/>
      <c r="E532" s="146"/>
      <c r="F532" s="146"/>
      <c r="G532" s="146"/>
      <c r="H532" s="146"/>
      <c r="I532" s="147"/>
      <c r="J532" s="148"/>
      <c r="K532" s="148"/>
      <c r="L532" s="148"/>
      <c r="M532" s="148"/>
      <c r="N532" s="156"/>
      <c r="O532" s="149"/>
      <c r="P532" s="149"/>
      <c r="Q532" s="149"/>
      <c r="R532" s="149"/>
      <c r="S532" s="149"/>
      <c r="T532" s="149"/>
      <c r="U532" s="149"/>
      <c r="V532" s="149"/>
      <c r="W532" s="146"/>
      <c r="X532" s="149"/>
      <c r="Y532" s="149"/>
      <c r="Z532" s="149"/>
      <c r="AA532" s="149"/>
      <c r="AB532" s="147"/>
      <c r="AC532" s="150"/>
      <c r="AD532" s="151"/>
      <c r="AE532" s="150"/>
      <c r="AF532" s="150"/>
      <c r="AG532" s="150"/>
      <c r="AH532" s="150"/>
      <c r="AI532" s="150"/>
      <c r="AJ532" s="150"/>
      <c r="AK532" s="150"/>
      <c r="AL532" s="150"/>
      <c r="AM532" s="150"/>
      <c r="AN532" s="150"/>
      <c r="AO532" s="150"/>
      <c r="AP532" s="150"/>
      <c r="AQ532" s="150"/>
      <c r="AR532" s="150"/>
      <c r="AS532" s="150"/>
      <c r="AT532" s="150"/>
      <c r="AU532" s="150"/>
      <c r="AV532" s="150"/>
      <c r="AW532" s="150"/>
      <c r="AX532" s="150"/>
      <c r="AY532" s="150"/>
      <c r="AZ532" s="151"/>
      <c r="BA532" s="150"/>
      <c r="BB532" s="150"/>
      <c r="BC532" s="150"/>
      <c r="BD532" s="150"/>
      <c r="BE532" s="151"/>
      <c r="BF532" s="150"/>
      <c r="BG532" s="150"/>
      <c r="BH532" s="151"/>
      <c r="BI532" s="151"/>
      <c r="BJ532" s="150"/>
      <c r="BK532" s="150"/>
      <c r="BL532" s="148"/>
      <c r="BM532" s="150"/>
      <c r="BN532" s="151"/>
      <c r="BO532" s="150"/>
      <c r="BP532" s="150"/>
      <c r="BQ532" s="148"/>
      <c r="BR532" s="151"/>
      <c r="BS532" s="151"/>
      <c r="BT532" s="151"/>
      <c r="BU532" s="148"/>
      <c r="BV532" s="147"/>
      <c r="BW532" s="147"/>
      <c r="BX532" s="147"/>
      <c r="BY532" s="152"/>
      <c r="BZ532" s="156"/>
      <c r="CA532" s="147"/>
      <c r="CB532" s="153"/>
      <c r="CC532" s="153"/>
      <c r="CD532" s="147"/>
      <c r="CE532" s="147"/>
      <c r="CF532" s="154"/>
      <c r="CG532" s="132"/>
      <c r="CH532" s="132"/>
      <c r="CI532" s="132"/>
      <c r="CJ532" s="132"/>
      <c r="CK532" s="132"/>
      <c r="CL532" s="132"/>
      <c r="CM532" s="132"/>
      <c r="CN532" s="132"/>
      <c r="CO532" s="132"/>
      <c r="CP532" s="132"/>
      <c r="CQ532" s="132"/>
      <c r="CR532" s="132"/>
      <c r="CS532" s="132"/>
      <c r="CT532" s="132"/>
      <c r="CU532" s="132"/>
      <c r="CV532" s="132"/>
      <c r="CW532" s="132"/>
      <c r="CX532" s="132"/>
      <c r="CY532" s="132"/>
      <c r="CZ532" s="132"/>
      <c r="DA532" s="132"/>
      <c r="DB532" s="132"/>
      <c r="DC532" s="132"/>
      <c r="DD532" s="132"/>
      <c r="DE532" s="132"/>
      <c r="DF532" s="132"/>
      <c r="DG532" s="132"/>
      <c r="DH532" s="132"/>
      <c r="DI532" s="132"/>
      <c r="DJ532" s="132"/>
      <c r="DK532" s="132"/>
      <c r="DL532" s="132"/>
      <c r="DM532" s="132"/>
      <c r="DN532" s="132"/>
      <c r="DO532" s="132"/>
      <c r="DP532" s="132"/>
      <c r="DQ532" s="132"/>
      <c r="DR532" s="132"/>
      <c r="DS532" s="132"/>
      <c r="DT532" s="132"/>
      <c r="DU532" s="132"/>
      <c r="DV532" s="132"/>
      <c r="DW532" s="132"/>
      <c r="DX532" s="132"/>
      <c r="DY532" s="132"/>
      <c r="DZ532" s="132"/>
      <c r="EA532" s="132"/>
      <c r="EB532" s="132"/>
      <c r="EC532" s="132"/>
      <c r="ED532" s="132"/>
      <c r="EE532" s="132"/>
      <c r="EF532" s="132"/>
      <c r="EG532" s="132"/>
      <c r="EH532" s="132"/>
      <c r="EI532" s="132"/>
      <c r="EJ532" s="132"/>
      <c r="EK532" s="132"/>
      <c r="EL532" s="132"/>
      <c r="EM532" s="132"/>
      <c r="EN532" s="132"/>
      <c r="EO532" s="132"/>
      <c r="EP532" s="132"/>
      <c r="EQ532" s="132"/>
      <c r="ER532" s="132"/>
      <c r="ES532" s="132"/>
      <c r="ET532" s="132"/>
      <c r="EU532" s="132"/>
      <c r="EV532" s="132"/>
      <c r="EW532" s="132"/>
      <c r="EX532" s="132"/>
      <c r="EY532" s="132"/>
      <c r="EZ532" s="132"/>
      <c r="FA532" s="132"/>
      <c r="FB532" s="132"/>
      <c r="FC532" s="132"/>
      <c r="FD532" s="132"/>
      <c r="FE532" s="132"/>
      <c r="FF532" s="132"/>
      <c r="FG532" s="132"/>
      <c r="FH532" s="132"/>
      <c r="FI532" s="132"/>
      <c r="FJ532" s="132"/>
      <c r="FK532" s="132"/>
      <c r="FL532" s="132"/>
      <c r="FM532" s="132"/>
      <c r="FN532" s="132"/>
      <c r="FO532" s="132"/>
      <c r="FP532" s="132"/>
      <c r="FQ532" s="132"/>
      <c r="FR532" s="132"/>
      <c r="FS532" s="132"/>
      <c r="FT532" s="132"/>
      <c r="FU532" s="132"/>
      <c r="FV532" s="132"/>
      <c r="FW532" s="132"/>
      <c r="FX532" s="132"/>
      <c r="FY532" s="132"/>
      <c r="FZ532" s="132"/>
      <c r="GA532" s="132"/>
      <c r="GB532" s="132"/>
      <c r="GC532" s="132"/>
      <c r="GD532" s="132"/>
      <c r="GE532" s="132"/>
      <c r="GF532" s="132"/>
      <c r="GG532" s="132"/>
      <c r="GH532" s="132"/>
      <c r="GI532" s="132"/>
      <c r="GJ532" s="132"/>
      <c r="GK532" s="132"/>
      <c r="GL532" s="132"/>
      <c r="GM532" s="132"/>
      <c r="GN532" s="132"/>
      <c r="GO532" s="132"/>
      <c r="GP532" s="132"/>
      <c r="GQ532" s="132"/>
      <c r="GR532" s="132"/>
      <c r="GS532" s="132"/>
      <c r="GT532" s="132"/>
      <c r="GU532" s="132"/>
      <c r="GV532" s="132"/>
      <c r="GW532" s="132"/>
      <c r="GX532" s="132"/>
      <c r="GY532" s="132"/>
      <c r="GZ532" s="132"/>
      <c r="HA532" s="132"/>
      <c r="HB532" s="132"/>
      <c r="HC532" s="132"/>
      <c r="HD532" s="132"/>
      <c r="HE532" s="132"/>
      <c r="HF532" s="132"/>
      <c r="HG532" s="132"/>
      <c r="HH532" s="132"/>
      <c r="HI532" s="132"/>
      <c r="HJ532" s="132"/>
      <c r="HK532" s="132"/>
      <c r="HL532" s="132"/>
    </row>
    <row r="533" spans="2:220" s="159" customFormat="1">
      <c r="B533" s="146"/>
      <c r="C533" s="146"/>
      <c r="D533" s="146"/>
      <c r="E533" s="146"/>
      <c r="F533" s="146"/>
      <c r="G533" s="146"/>
      <c r="H533" s="146"/>
      <c r="I533" s="147"/>
      <c r="J533" s="148"/>
      <c r="K533" s="148"/>
      <c r="L533" s="148"/>
      <c r="M533" s="148"/>
      <c r="N533" s="156"/>
      <c r="O533" s="149"/>
      <c r="P533" s="149"/>
      <c r="Q533" s="149"/>
      <c r="R533" s="149"/>
      <c r="S533" s="149"/>
      <c r="T533" s="149"/>
      <c r="U533" s="149"/>
      <c r="V533" s="149"/>
      <c r="W533" s="146"/>
      <c r="X533" s="149"/>
      <c r="Y533" s="149"/>
      <c r="Z533" s="149"/>
      <c r="AA533" s="149"/>
      <c r="AB533" s="147"/>
      <c r="AC533" s="150"/>
      <c r="AD533" s="151"/>
      <c r="AE533" s="150"/>
      <c r="AF533" s="150"/>
      <c r="AG533" s="150"/>
      <c r="AH533" s="150"/>
      <c r="AI533" s="150"/>
      <c r="AJ533" s="150"/>
      <c r="AK533" s="150"/>
      <c r="AL533" s="150"/>
      <c r="AM533" s="150"/>
      <c r="AN533" s="150"/>
      <c r="AO533" s="150"/>
      <c r="AP533" s="150"/>
      <c r="AQ533" s="150"/>
      <c r="AR533" s="150"/>
      <c r="AS533" s="150"/>
      <c r="AT533" s="150"/>
      <c r="AU533" s="150"/>
      <c r="AV533" s="150"/>
      <c r="AW533" s="150"/>
      <c r="AX533" s="150"/>
      <c r="AY533" s="150"/>
      <c r="AZ533" s="151"/>
      <c r="BA533" s="150"/>
      <c r="BB533" s="150"/>
      <c r="BC533" s="150"/>
      <c r="BD533" s="150"/>
      <c r="BE533" s="151"/>
      <c r="BF533" s="150"/>
      <c r="BG533" s="150"/>
      <c r="BH533" s="151"/>
      <c r="BI533" s="151"/>
      <c r="BJ533" s="150"/>
      <c r="BK533" s="150"/>
      <c r="BL533" s="148"/>
      <c r="BM533" s="150"/>
      <c r="BN533" s="151"/>
      <c r="BO533" s="150"/>
      <c r="BP533" s="150"/>
      <c r="BQ533" s="148"/>
      <c r="BR533" s="151"/>
      <c r="BS533" s="151"/>
      <c r="BT533" s="151"/>
      <c r="BU533" s="148"/>
      <c r="BV533" s="147"/>
      <c r="BW533" s="147"/>
      <c r="BX533" s="147"/>
      <c r="BY533" s="152"/>
      <c r="BZ533" s="156"/>
      <c r="CA533" s="147"/>
      <c r="CB533" s="153"/>
      <c r="CC533" s="132"/>
      <c r="CD533" s="147"/>
      <c r="CE533" s="147"/>
      <c r="CF533" s="154"/>
      <c r="CG533" s="132"/>
      <c r="CH533" s="132"/>
      <c r="CI533" s="132"/>
      <c r="CJ533" s="132"/>
      <c r="CK533" s="132"/>
      <c r="CL533" s="132"/>
      <c r="CM533" s="132"/>
      <c r="CN533" s="132"/>
      <c r="CO533" s="132"/>
      <c r="CP533" s="132"/>
      <c r="CQ533" s="132"/>
      <c r="CR533" s="132"/>
      <c r="CS533" s="132"/>
      <c r="CT533" s="132"/>
      <c r="CU533" s="132"/>
      <c r="CV533" s="132"/>
      <c r="CW533" s="132"/>
      <c r="CX533" s="132"/>
      <c r="CY533" s="132"/>
      <c r="CZ533" s="132"/>
      <c r="DA533" s="132"/>
      <c r="DB533" s="132"/>
      <c r="DC533" s="132"/>
      <c r="DD533" s="132"/>
      <c r="DE533" s="132"/>
      <c r="DF533" s="132"/>
      <c r="DG533" s="132"/>
      <c r="DH533" s="132"/>
      <c r="DI533" s="132"/>
      <c r="DJ533" s="132"/>
      <c r="DK533" s="132"/>
      <c r="DL533" s="132"/>
      <c r="DM533" s="132"/>
      <c r="DN533" s="132"/>
      <c r="DO533" s="132"/>
      <c r="DP533" s="132"/>
      <c r="DQ533" s="132"/>
      <c r="DR533" s="132"/>
      <c r="DS533" s="132"/>
      <c r="DT533" s="132"/>
      <c r="DU533" s="132"/>
      <c r="DV533" s="132"/>
      <c r="DW533" s="132"/>
      <c r="DX533" s="132"/>
      <c r="DY533" s="132"/>
      <c r="DZ533" s="132"/>
      <c r="EA533" s="132"/>
      <c r="EB533" s="132"/>
      <c r="EC533" s="132"/>
      <c r="ED533" s="132"/>
      <c r="EE533" s="132"/>
      <c r="EF533" s="132"/>
      <c r="EG533" s="132"/>
      <c r="EH533" s="132"/>
      <c r="EI533" s="132"/>
      <c r="EJ533" s="132"/>
      <c r="EK533" s="132"/>
      <c r="EL533" s="132"/>
      <c r="EM533" s="132"/>
      <c r="EN533" s="132"/>
      <c r="EO533" s="132"/>
      <c r="EP533" s="132"/>
      <c r="EQ533" s="132"/>
      <c r="ER533" s="132"/>
      <c r="ES533" s="132"/>
      <c r="ET533" s="132"/>
      <c r="EU533" s="132"/>
      <c r="EV533" s="132"/>
      <c r="EW533" s="132"/>
      <c r="EX533" s="132"/>
      <c r="EY533" s="132"/>
      <c r="EZ533" s="132"/>
      <c r="FA533" s="132"/>
      <c r="FB533" s="132"/>
      <c r="FC533" s="132"/>
      <c r="FD533" s="132"/>
      <c r="FE533" s="132"/>
      <c r="FF533" s="132"/>
      <c r="FG533" s="132"/>
      <c r="FH533" s="132"/>
      <c r="FI533" s="132"/>
      <c r="FJ533" s="132"/>
      <c r="FK533" s="132"/>
      <c r="FL533" s="132"/>
      <c r="FM533" s="132"/>
      <c r="FN533" s="132"/>
      <c r="FO533" s="132"/>
      <c r="FP533" s="132"/>
      <c r="FQ533" s="132"/>
      <c r="FR533" s="132"/>
      <c r="FS533" s="132"/>
      <c r="FT533" s="132"/>
      <c r="FU533" s="132"/>
      <c r="FV533" s="132"/>
      <c r="FW533" s="132"/>
      <c r="FX533" s="132"/>
      <c r="FY533" s="132"/>
      <c r="FZ533" s="132"/>
      <c r="GA533" s="132"/>
      <c r="GB533" s="132"/>
      <c r="GC533" s="132"/>
      <c r="GD533" s="132"/>
      <c r="GE533" s="132"/>
      <c r="GF533" s="132"/>
      <c r="GG533" s="132"/>
      <c r="GH533" s="132"/>
      <c r="GI533" s="132"/>
      <c r="GJ533" s="132"/>
      <c r="GK533" s="132"/>
      <c r="GL533" s="132"/>
      <c r="GM533" s="132"/>
      <c r="GN533" s="132"/>
      <c r="GO533" s="132"/>
      <c r="GP533" s="132"/>
      <c r="GQ533" s="132"/>
      <c r="GR533" s="132"/>
      <c r="GS533" s="132"/>
      <c r="GT533" s="132"/>
      <c r="GU533" s="132"/>
      <c r="GV533" s="132"/>
      <c r="GW533" s="132"/>
      <c r="GX533" s="132"/>
      <c r="GY533" s="132"/>
      <c r="GZ533" s="132"/>
      <c r="HA533" s="132"/>
      <c r="HB533" s="132"/>
      <c r="HC533" s="132"/>
      <c r="HD533" s="132"/>
      <c r="HE533" s="132"/>
      <c r="HF533" s="132"/>
      <c r="HG533" s="132"/>
      <c r="HH533" s="132"/>
      <c r="HI533" s="132"/>
      <c r="HJ533" s="132"/>
      <c r="HK533" s="132"/>
      <c r="HL533" s="132"/>
    </row>
    <row r="534" spans="2:220" s="159" customFormat="1">
      <c r="B534" s="146"/>
      <c r="C534" s="146"/>
      <c r="D534" s="146"/>
      <c r="E534" s="146"/>
      <c r="F534" s="146"/>
      <c r="G534" s="146"/>
      <c r="H534" s="146"/>
      <c r="I534" s="147"/>
      <c r="J534" s="148"/>
      <c r="K534" s="148"/>
      <c r="L534" s="148"/>
      <c r="M534" s="148"/>
      <c r="N534" s="156"/>
      <c r="O534" s="149"/>
      <c r="P534" s="149"/>
      <c r="Q534" s="149"/>
      <c r="R534" s="149"/>
      <c r="S534" s="149"/>
      <c r="T534" s="149"/>
      <c r="U534" s="149"/>
      <c r="V534" s="149"/>
      <c r="W534" s="146"/>
      <c r="X534" s="149"/>
      <c r="Y534" s="149"/>
      <c r="Z534" s="149"/>
      <c r="AA534" s="149"/>
      <c r="AB534" s="147"/>
      <c r="AC534" s="150"/>
      <c r="AD534" s="151"/>
      <c r="AE534" s="150"/>
      <c r="AF534" s="150"/>
      <c r="AG534" s="150"/>
      <c r="AH534" s="150"/>
      <c r="AI534" s="150"/>
      <c r="AJ534" s="150"/>
      <c r="AK534" s="150"/>
      <c r="AL534" s="150"/>
      <c r="AM534" s="150"/>
      <c r="AN534" s="150"/>
      <c r="AO534" s="150"/>
      <c r="AP534" s="150"/>
      <c r="AQ534" s="150"/>
      <c r="AR534" s="150"/>
      <c r="AS534" s="150"/>
      <c r="AT534" s="150"/>
      <c r="AU534" s="150"/>
      <c r="AV534" s="150"/>
      <c r="AW534" s="150"/>
      <c r="AX534" s="150"/>
      <c r="AY534" s="150"/>
      <c r="AZ534" s="151"/>
      <c r="BA534" s="150"/>
      <c r="BB534" s="150"/>
      <c r="BC534" s="150"/>
      <c r="BD534" s="150"/>
      <c r="BE534" s="151"/>
      <c r="BF534" s="150"/>
      <c r="BG534" s="150"/>
      <c r="BH534" s="151"/>
      <c r="BI534" s="151"/>
      <c r="BJ534" s="150"/>
      <c r="BK534" s="150"/>
      <c r="BL534" s="148"/>
      <c r="BM534" s="150"/>
      <c r="BN534" s="151"/>
      <c r="BO534" s="150"/>
      <c r="BP534" s="150"/>
      <c r="BQ534" s="148"/>
      <c r="BR534" s="151"/>
      <c r="BS534" s="151"/>
      <c r="BT534" s="151"/>
      <c r="BU534" s="148"/>
      <c r="BV534" s="147"/>
      <c r="BW534" s="147"/>
      <c r="BX534" s="147"/>
      <c r="BY534" s="152"/>
      <c r="BZ534" s="156"/>
      <c r="CA534" s="147"/>
      <c r="CB534" s="153"/>
      <c r="CC534" s="132"/>
      <c r="CD534" s="147"/>
      <c r="CE534" s="147"/>
      <c r="CF534" s="154"/>
      <c r="CG534" s="132"/>
      <c r="CH534" s="132"/>
      <c r="CI534" s="132"/>
      <c r="CJ534" s="132"/>
      <c r="CK534" s="132"/>
      <c r="CL534" s="132"/>
      <c r="CM534" s="132"/>
      <c r="CN534" s="132"/>
      <c r="CO534" s="132"/>
      <c r="CP534" s="132"/>
      <c r="CQ534" s="132"/>
      <c r="CR534" s="132"/>
      <c r="CS534" s="132"/>
      <c r="CT534" s="132"/>
      <c r="CU534" s="132"/>
      <c r="CV534" s="132"/>
      <c r="CW534" s="132"/>
      <c r="CX534" s="132"/>
      <c r="CY534" s="132"/>
      <c r="CZ534" s="132"/>
      <c r="DA534" s="132"/>
      <c r="DB534" s="132"/>
      <c r="DC534" s="132"/>
      <c r="DD534" s="132"/>
      <c r="DE534" s="132"/>
      <c r="DF534" s="132"/>
      <c r="DG534" s="132"/>
      <c r="DH534" s="132"/>
      <c r="DI534" s="132"/>
      <c r="DJ534" s="132"/>
      <c r="DK534" s="132"/>
      <c r="DL534" s="132"/>
      <c r="DM534" s="132"/>
      <c r="DN534" s="132"/>
      <c r="DO534" s="132"/>
      <c r="DP534" s="132"/>
      <c r="DQ534" s="132"/>
      <c r="DR534" s="132"/>
      <c r="DS534" s="132"/>
      <c r="DT534" s="132"/>
      <c r="DU534" s="132"/>
      <c r="DV534" s="132"/>
      <c r="DW534" s="132"/>
      <c r="DX534" s="132"/>
      <c r="DY534" s="132"/>
      <c r="DZ534" s="132"/>
      <c r="EA534" s="132"/>
      <c r="EB534" s="132"/>
      <c r="EC534" s="132"/>
      <c r="ED534" s="132"/>
      <c r="EE534" s="132"/>
      <c r="EF534" s="132"/>
      <c r="EG534" s="132"/>
      <c r="EH534" s="132"/>
      <c r="EI534" s="132"/>
      <c r="EJ534" s="132"/>
      <c r="EK534" s="132"/>
      <c r="EL534" s="132"/>
      <c r="EM534" s="132"/>
      <c r="EN534" s="132"/>
      <c r="EO534" s="132"/>
      <c r="EP534" s="132"/>
      <c r="EQ534" s="132"/>
      <c r="ER534" s="132"/>
      <c r="ES534" s="132"/>
      <c r="ET534" s="132"/>
      <c r="EU534" s="132"/>
      <c r="EV534" s="132"/>
      <c r="EW534" s="132"/>
      <c r="EX534" s="132"/>
      <c r="EY534" s="132"/>
      <c r="EZ534" s="132"/>
      <c r="FA534" s="132"/>
      <c r="FB534" s="132"/>
      <c r="FC534" s="132"/>
      <c r="FD534" s="132"/>
      <c r="FE534" s="132"/>
      <c r="FF534" s="132"/>
      <c r="FG534" s="132"/>
      <c r="FH534" s="132"/>
      <c r="FI534" s="132"/>
      <c r="FJ534" s="132"/>
      <c r="FK534" s="132"/>
      <c r="FL534" s="132"/>
      <c r="FM534" s="132"/>
      <c r="FN534" s="132"/>
      <c r="FO534" s="132"/>
      <c r="FP534" s="132"/>
      <c r="FQ534" s="132"/>
      <c r="FR534" s="132"/>
      <c r="FS534" s="132"/>
      <c r="FT534" s="132"/>
      <c r="FU534" s="132"/>
      <c r="FV534" s="132"/>
      <c r="FW534" s="132"/>
      <c r="FX534" s="132"/>
      <c r="FY534" s="132"/>
      <c r="FZ534" s="132"/>
      <c r="GA534" s="132"/>
      <c r="GB534" s="132"/>
      <c r="GC534" s="132"/>
      <c r="GD534" s="132"/>
      <c r="GE534" s="132"/>
      <c r="GF534" s="132"/>
      <c r="GG534" s="132"/>
      <c r="GH534" s="132"/>
      <c r="GI534" s="132"/>
      <c r="GJ534" s="132"/>
      <c r="GK534" s="132"/>
      <c r="GL534" s="132"/>
      <c r="GM534" s="132"/>
      <c r="GN534" s="132"/>
      <c r="GO534" s="132"/>
      <c r="GP534" s="132"/>
      <c r="GQ534" s="132"/>
      <c r="GR534" s="132"/>
      <c r="GS534" s="132"/>
      <c r="GT534" s="132"/>
      <c r="GU534" s="132"/>
      <c r="GV534" s="132"/>
      <c r="GW534" s="132"/>
      <c r="GX534" s="132"/>
      <c r="GY534" s="132"/>
      <c r="GZ534" s="132"/>
      <c r="HA534" s="132"/>
      <c r="HB534" s="132"/>
      <c r="HC534" s="132"/>
      <c r="HD534" s="132"/>
      <c r="HE534" s="132"/>
      <c r="HF534" s="132"/>
      <c r="HG534" s="132"/>
      <c r="HH534" s="132"/>
      <c r="HI534" s="132"/>
      <c r="HJ534" s="132"/>
      <c r="HK534" s="132"/>
      <c r="HL534" s="132"/>
    </row>
    <row r="535" spans="2:220" s="159" customFormat="1">
      <c r="B535" s="146"/>
      <c r="C535" s="146"/>
      <c r="D535" s="146"/>
      <c r="E535" s="146"/>
      <c r="F535" s="146"/>
      <c r="G535" s="146"/>
      <c r="H535" s="146"/>
      <c r="I535" s="147"/>
      <c r="J535" s="148"/>
      <c r="K535" s="148"/>
      <c r="L535" s="148"/>
      <c r="M535" s="148"/>
      <c r="N535" s="156"/>
      <c r="O535" s="149"/>
      <c r="P535" s="149"/>
      <c r="Q535" s="149"/>
      <c r="R535" s="149"/>
      <c r="S535" s="149"/>
      <c r="T535" s="149"/>
      <c r="U535" s="149"/>
      <c r="V535" s="149"/>
      <c r="W535" s="146"/>
      <c r="X535" s="149"/>
      <c r="Y535" s="149"/>
      <c r="Z535" s="149"/>
      <c r="AA535" s="149"/>
      <c r="AB535" s="147"/>
      <c r="AC535" s="150"/>
      <c r="AD535" s="151"/>
      <c r="AE535" s="150"/>
      <c r="AF535" s="150"/>
      <c r="AG535" s="150"/>
      <c r="AH535" s="150"/>
      <c r="AI535" s="150"/>
      <c r="AJ535" s="150"/>
      <c r="AK535" s="150"/>
      <c r="AL535" s="150"/>
      <c r="AM535" s="150"/>
      <c r="AN535" s="150"/>
      <c r="AO535" s="150"/>
      <c r="AP535" s="150"/>
      <c r="AQ535" s="150"/>
      <c r="AR535" s="150"/>
      <c r="AS535" s="150"/>
      <c r="AT535" s="150"/>
      <c r="AU535" s="150"/>
      <c r="AV535" s="150"/>
      <c r="AW535" s="150"/>
      <c r="AX535" s="150"/>
      <c r="AY535" s="150"/>
      <c r="AZ535" s="151"/>
      <c r="BA535" s="150"/>
      <c r="BB535" s="150"/>
      <c r="BC535" s="150"/>
      <c r="BD535" s="150"/>
      <c r="BE535" s="151"/>
      <c r="BF535" s="150"/>
      <c r="BG535" s="150"/>
      <c r="BH535" s="151"/>
      <c r="BI535" s="151"/>
      <c r="BJ535" s="150"/>
      <c r="BK535" s="150"/>
      <c r="BL535" s="148"/>
      <c r="BM535" s="150"/>
      <c r="BN535" s="151"/>
      <c r="BO535" s="150"/>
      <c r="BP535" s="150"/>
      <c r="BQ535" s="148"/>
      <c r="BR535" s="151"/>
      <c r="BS535" s="151"/>
      <c r="BT535" s="151"/>
      <c r="BU535" s="148"/>
      <c r="BV535" s="147"/>
      <c r="BW535" s="147"/>
      <c r="BX535" s="147"/>
      <c r="BY535" s="152"/>
      <c r="BZ535" s="156"/>
      <c r="CA535" s="147"/>
      <c r="CB535" s="153"/>
      <c r="CC535" s="132"/>
      <c r="CD535" s="147"/>
      <c r="CE535" s="147"/>
      <c r="CF535" s="154"/>
      <c r="CG535" s="132"/>
      <c r="CH535" s="132"/>
      <c r="CI535" s="132"/>
      <c r="CJ535" s="132"/>
      <c r="CK535" s="132"/>
      <c r="CL535" s="132"/>
      <c r="CM535" s="132"/>
      <c r="CN535" s="132"/>
      <c r="CO535" s="132"/>
      <c r="CP535" s="132"/>
      <c r="CQ535" s="132"/>
      <c r="CR535" s="132"/>
      <c r="CS535" s="132"/>
      <c r="CT535" s="132"/>
      <c r="CU535" s="132"/>
      <c r="CV535" s="132"/>
      <c r="CW535" s="132"/>
      <c r="CX535" s="132"/>
      <c r="CY535" s="132"/>
      <c r="CZ535" s="132"/>
      <c r="DA535" s="132"/>
      <c r="DB535" s="132"/>
      <c r="DC535" s="132"/>
      <c r="DD535" s="132"/>
      <c r="DE535" s="132"/>
      <c r="DF535" s="132"/>
      <c r="DG535" s="132"/>
      <c r="DH535" s="132"/>
      <c r="DI535" s="132"/>
      <c r="DJ535" s="132"/>
      <c r="DK535" s="132"/>
      <c r="DL535" s="132"/>
      <c r="DM535" s="132"/>
      <c r="DN535" s="132"/>
      <c r="DO535" s="132"/>
      <c r="DP535" s="132"/>
      <c r="DQ535" s="132"/>
      <c r="DR535" s="132"/>
      <c r="DS535" s="132"/>
      <c r="DT535" s="132"/>
      <c r="DU535" s="132"/>
      <c r="DV535" s="132"/>
      <c r="DW535" s="132"/>
      <c r="DX535" s="132"/>
      <c r="DY535" s="132"/>
      <c r="DZ535" s="132"/>
      <c r="EA535" s="132"/>
      <c r="EB535" s="132"/>
      <c r="EC535" s="132"/>
      <c r="ED535" s="132"/>
      <c r="EE535" s="132"/>
      <c r="EF535" s="132"/>
      <c r="EG535" s="132"/>
      <c r="EH535" s="132"/>
      <c r="EI535" s="132"/>
      <c r="EJ535" s="132"/>
      <c r="EK535" s="132"/>
      <c r="EL535" s="132"/>
      <c r="EM535" s="132"/>
      <c r="EN535" s="132"/>
      <c r="EO535" s="132"/>
      <c r="EP535" s="132"/>
      <c r="EQ535" s="132"/>
      <c r="ER535" s="132"/>
      <c r="ES535" s="132"/>
      <c r="ET535" s="132"/>
      <c r="EU535" s="132"/>
      <c r="EV535" s="132"/>
      <c r="EW535" s="132"/>
      <c r="EX535" s="132"/>
      <c r="EY535" s="132"/>
      <c r="EZ535" s="132"/>
      <c r="FA535" s="132"/>
      <c r="FB535" s="132"/>
      <c r="FC535" s="132"/>
      <c r="FD535" s="132"/>
      <c r="FE535" s="132"/>
      <c r="FF535" s="132"/>
      <c r="FG535" s="132"/>
      <c r="FH535" s="132"/>
      <c r="FI535" s="132"/>
      <c r="FJ535" s="132"/>
      <c r="FK535" s="132"/>
      <c r="FL535" s="132"/>
      <c r="FM535" s="132"/>
      <c r="FN535" s="132"/>
      <c r="FO535" s="132"/>
      <c r="FP535" s="132"/>
      <c r="FQ535" s="132"/>
      <c r="FR535" s="132"/>
      <c r="FS535" s="132"/>
      <c r="FT535" s="132"/>
      <c r="FU535" s="132"/>
      <c r="FV535" s="132"/>
      <c r="FW535" s="132"/>
      <c r="FX535" s="132"/>
      <c r="FY535" s="132"/>
      <c r="FZ535" s="132"/>
      <c r="GA535" s="132"/>
      <c r="GB535" s="132"/>
      <c r="GC535" s="132"/>
      <c r="GD535" s="132"/>
      <c r="GE535" s="132"/>
      <c r="GF535" s="132"/>
      <c r="GG535" s="132"/>
      <c r="GH535" s="132"/>
      <c r="GI535" s="132"/>
      <c r="GJ535" s="132"/>
      <c r="GK535" s="132"/>
      <c r="GL535" s="132"/>
      <c r="GM535" s="132"/>
      <c r="GN535" s="132"/>
      <c r="GO535" s="132"/>
      <c r="GP535" s="132"/>
      <c r="GQ535" s="132"/>
      <c r="GR535" s="132"/>
      <c r="GS535" s="132"/>
      <c r="GT535" s="132"/>
      <c r="GU535" s="132"/>
      <c r="GV535" s="132"/>
      <c r="GW535" s="132"/>
      <c r="GX535" s="132"/>
      <c r="GY535" s="132"/>
      <c r="GZ535" s="132"/>
      <c r="HA535" s="132"/>
      <c r="HB535" s="132"/>
      <c r="HC535" s="132"/>
      <c r="HD535" s="132"/>
      <c r="HE535" s="132"/>
      <c r="HF535" s="132"/>
      <c r="HG535" s="132"/>
      <c r="HH535" s="132"/>
      <c r="HI535" s="132"/>
      <c r="HJ535" s="132"/>
      <c r="HK535" s="132"/>
      <c r="HL535" s="132"/>
    </row>
    <row r="536" spans="2:220" s="162" customFormat="1">
      <c r="B536" s="146"/>
      <c r="C536" s="146"/>
      <c r="D536" s="146"/>
      <c r="E536" s="146"/>
      <c r="F536" s="146"/>
      <c r="G536" s="146"/>
      <c r="H536" s="146"/>
      <c r="I536" s="147"/>
      <c r="J536" s="148"/>
      <c r="K536" s="148"/>
      <c r="L536" s="148"/>
      <c r="M536" s="148"/>
      <c r="N536" s="156"/>
      <c r="O536" s="149"/>
      <c r="P536" s="149"/>
      <c r="Q536" s="149"/>
      <c r="R536" s="149"/>
      <c r="S536" s="149"/>
      <c r="T536" s="149"/>
      <c r="U536" s="149"/>
      <c r="V536" s="149"/>
      <c r="W536" s="146"/>
      <c r="X536" s="149"/>
      <c r="Y536" s="149"/>
      <c r="Z536" s="149"/>
      <c r="AA536" s="149"/>
      <c r="AB536" s="147"/>
      <c r="AC536" s="150"/>
      <c r="AD536" s="151"/>
      <c r="AE536" s="150"/>
      <c r="AF536" s="150"/>
      <c r="AG536" s="150"/>
      <c r="AH536" s="150"/>
      <c r="AI536" s="150"/>
      <c r="AJ536" s="150"/>
      <c r="AK536" s="150"/>
      <c r="AL536" s="150"/>
      <c r="AM536" s="150"/>
      <c r="AN536" s="150"/>
      <c r="AO536" s="150"/>
      <c r="AP536" s="150"/>
      <c r="AQ536" s="150"/>
      <c r="AR536" s="150"/>
      <c r="AS536" s="150"/>
      <c r="AT536" s="150"/>
      <c r="AU536" s="150"/>
      <c r="AV536" s="150"/>
      <c r="AW536" s="150"/>
      <c r="AX536" s="150"/>
      <c r="AY536" s="150"/>
      <c r="AZ536" s="151"/>
      <c r="BA536" s="150"/>
      <c r="BB536" s="150"/>
      <c r="BC536" s="150"/>
      <c r="BD536" s="150"/>
      <c r="BE536" s="151"/>
      <c r="BF536" s="150"/>
      <c r="BG536" s="150"/>
      <c r="BH536" s="151"/>
      <c r="BI536" s="151"/>
      <c r="BJ536" s="150"/>
      <c r="BK536" s="150"/>
      <c r="BL536" s="148"/>
      <c r="BM536" s="150"/>
      <c r="BN536" s="151"/>
      <c r="BO536" s="150"/>
      <c r="BP536" s="150"/>
      <c r="BQ536" s="148"/>
      <c r="BR536" s="151"/>
      <c r="BS536" s="151"/>
      <c r="BT536" s="151"/>
      <c r="BU536" s="148"/>
      <c r="BV536" s="147"/>
      <c r="BW536" s="147"/>
      <c r="BX536" s="147"/>
      <c r="BY536" s="152"/>
      <c r="BZ536" s="156"/>
      <c r="CA536" s="147"/>
      <c r="CB536" s="153"/>
      <c r="CC536" s="132"/>
      <c r="CD536" s="147"/>
      <c r="CE536" s="147"/>
      <c r="CF536" s="154"/>
      <c r="CG536" s="132"/>
      <c r="CH536" s="132"/>
      <c r="CI536" s="132"/>
      <c r="CJ536" s="132"/>
      <c r="CK536" s="132"/>
      <c r="CL536" s="132"/>
      <c r="CM536" s="132"/>
      <c r="CN536" s="132"/>
      <c r="CO536" s="132"/>
      <c r="CP536" s="132"/>
      <c r="CQ536" s="132"/>
      <c r="CR536" s="132"/>
      <c r="CS536" s="132"/>
      <c r="CT536" s="132"/>
      <c r="CU536" s="132"/>
      <c r="CV536" s="132"/>
      <c r="CW536" s="132"/>
      <c r="CX536" s="132"/>
      <c r="CY536" s="132"/>
      <c r="CZ536" s="132"/>
      <c r="DA536" s="132"/>
      <c r="DB536" s="132"/>
      <c r="DC536" s="132"/>
      <c r="DD536" s="132"/>
      <c r="DE536" s="132"/>
      <c r="DF536" s="132"/>
      <c r="DG536" s="132"/>
      <c r="DH536" s="132"/>
      <c r="DI536" s="132"/>
      <c r="DJ536" s="132"/>
      <c r="DK536" s="132"/>
      <c r="DL536" s="132"/>
      <c r="DM536" s="132"/>
      <c r="DN536" s="132"/>
      <c r="DO536" s="132"/>
      <c r="DP536" s="132"/>
      <c r="DQ536" s="132"/>
      <c r="DR536" s="132"/>
      <c r="DS536" s="132"/>
      <c r="DT536" s="132"/>
      <c r="DU536" s="132"/>
      <c r="DV536" s="132"/>
      <c r="DW536" s="132"/>
      <c r="DX536" s="132"/>
      <c r="DY536" s="132"/>
      <c r="DZ536" s="132"/>
      <c r="EA536" s="132"/>
      <c r="EB536" s="132"/>
      <c r="EC536" s="132"/>
      <c r="ED536" s="132"/>
      <c r="EE536" s="132"/>
      <c r="EF536" s="132"/>
      <c r="EG536" s="132"/>
      <c r="EH536" s="132"/>
      <c r="EI536" s="132"/>
      <c r="EJ536" s="132"/>
      <c r="EK536" s="132"/>
      <c r="EL536" s="132"/>
      <c r="EM536" s="132"/>
      <c r="EN536" s="132"/>
      <c r="EO536" s="132"/>
      <c r="EP536" s="132"/>
      <c r="EQ536" s="132"/>
      <c r="ER536" s="132"/>
      <c r="ES536" s="132"/>
      <c r="ET536" s="132"/>
      <c r="EU536" s="132"/>
      <c r="EV536" s="132"/>
      <c r="EW536" s="132"/>
      <c r="EX536" s="132"/>
      <c r="EY536" s="132"/>
      <c r="EZ536" s="132"/>
      <c r="FA536" s="132"/>
      <c r="FB536" s="132"/>
      <c r="FC536" s="132"/>
      <c r="FD536" s="132"/>
      <c r="FE536" s="132"/>
      <c r="FF536" s="132"/>
      <c r="FG536" s="132"/>
      <c r="FH536" s="132"/>
      <c r="FI536" s="132"/>
      <c r="FJ536" s="132"/>
      <c r="FK536" s="132"/>
      <c r="FL536" s="132"/>
      <c r="FM536" s="132"/>
      <c r="FN536" s="132"/>
      <c r="FO536" s="132"/>
      <c r="FP536" s="132"/>
      <c r="FQ536" s="132"/>
      <c r="FR536" s="132"/>
      <c r="FS536" s="132"/>
      <c r="FT536" s="132"/>
      <c r="FU536" s="132"/>
      <c r="FV536" s="132"/>
      <c r="FW536" s="132"/>
      <c r="FX536" s="132"/>
      <c r="FY536" s="132"/>
      <c r="FZ536" s="132"/>
      <c r="GA536" s="132"/>
      <c r="GB536" s="132"/>
      <c r="GC536" s="132"/>
      <c r="GD536" s="132"/>
      <c r="GE536" s="132"/>
      <c r="GF536" s="132"/>
      <c r="GG536" s="132"/>
      <c r="GH536" s="132"/>
      <c r="GI536" s="132"/>
      <c r="GJ536" s="132"/>
      <c r="GK536" s="132"/>
      <c r="GL536" s="132"/>
      <c r="GM536" s="132"/>
      <c r="GN536" s="132"/>
      <c r="GO536" s="132"/>
      <c r="GP536" s="132"/>
      <c r="GQ536" s="132"/>
      <c r="GR536" s="132"/>
      <c r="GS536" s="132"/>
      <c r="GT536" s="132"/>
      <c r="GU536" s="132"/>
      <c r="GV536" s="132"/>
      <c r="GW536" s="132"/>
      <c r="GX536" s="132"/>
      <c r="GY536" s="132"/>
      <c r="GZ536" s="132"/>
      <c r="HA536" s="132"/>
      <c r="HB536" s="132"/>
      <c r="HC536" s="132"/>
      <c r="HD536" s="132"/>
      <c r="HE536" s="132"/>
      <c r="HF536" s="132"/>
      <c r="HG536" s="132"/>
      <c r="HH536" s="132"/>
      <c r="HI536" s="132"/>
      <c r="HJ536" s="132"/>
      <c r="HK536" s="132"/>
      <c r="HL536" s="132"/>
    </row>
    <row r="537" spans="2:220" s="162" customFormat="1">
      <c r="B537" s="146"/>
      <c r="C537" s="146"/>
      <c r="D537" s="146"/>
      <c r="E537" s="146"/>
      <c r="F537" s="146"/>
      <c r="G537" s="146"/>
      <c r="H537" s="146"/>
      <c r="I537" s="147"/>
      <c r="J537" s="148"/>
      <c r="K537" s="148"/>
      <c r="L537" s="148"/>
      <c r="M537" s="148"/>
      <c r="N537" s="156"/>
      <c r="O537" s="149"/>
      <c r="P537" s="149"/>
      <c r="Q537" s="149"/>
      <c r="R537" s="149"/>
      <c r="S537" s="149"/>
      <c r="T537" s="149"/>
      <c r="U537" s="149"/>
      <c r="V537" s="149"/>
      <c r="W537" s="146"/>
      <c r="X537" s="149"/>
      <c r="Y537" s="149"/>
      <c r="Z537" s="149"/>
      <c r="AA537" s="149"/>
      <c r="AB537" s="147"/>
      <c r="AC537" s="150"/>
      <c r="AD537" s="151"/>
      <c r="AE537" s="150"/>
      <c r="AF537" s="150"/>
      <c r="AG537" s="150"/>
      <c r="AH537" s="150"/>
      <c r="AI537" s="150"/>
      <c r="AJ537" s="150"/>
      <c r="AK537" s="150"/>
      <c r="AL537" s="150"/>
      <c r="AM537" s="150"/>
      <c r="AN537" s="150"/>
      <c r="AO537" s="150"/>
      <c r="AP537" s="150"/>
      <c r="AQ537" s="150"/>
      <c r="AR537" s="150"/>
      <c r="AS537" s="150"/>
      <c r="AT537" s="150"/>
      <c r="AU537" s="150"/>
      <c r="AV537" s="150"/>
      <c r="AW537" s="150"/>
      <c r="AX537" s="150"/>
      <c r="AY537" s="150"/>
      <c r="AZ537" s="151"/>
      <c r="BA537" s="150"/>
      <c r="BB537" s="150"/>
      <c r="BC537" s="150"/>
      <c r="BD537" s="150"/>
      <c r="BE537" s="151"/>
      <c r="BF537" s="150"/>
      <c r="BG537" s="150"/>
      <c r="BH537" s="151"/>
      <c r="BI537" s="151"/>
      <c r="BJ537" s="150"/>
      <c r="BK537" s="150"/>
      <c r="BL537" s="148"/>
      <c r="BM537" s="150"/>
      <c r="BN537" s="151"/>
      <c r="BO537" s="150"/>
      <c r="BP537" s="150"/>
      <c r="BQ537" s="148"/>
      <c r="BR537" s="151"/>
      <c r="BS537" s="151"/>
      <c r="BT537" s="151"/>
      <c r="BU537" s="148"/>
      <c r="BV537" s="147"/>
      <c r="BW537" s="147"/>
      <c r="BX537" s="147"/>
      <c r="BY537" s="152"/>
      <c r="BZ537" s="156"/>
      <c r="CA537" s="147"/>
      <c r="CB537" s="153"/>
      <c r="CC537" s="132"/>
      <c r="CD537" s="147"/>
      <c r="CE537" s="147"/>
      <c r="CF537" s="154"/>
      <c r="CG537" s="132"/>
      <c r="CH537" s="132"/>
      <c r="CI537" s="132"/>
      <c r="CJ537" s="132"/>
      <c r="CK537" s="132"/>
      <c r="CL537" s="132"/>
      <c r="CM537" s="132"/>
      <c r="CN537" s="132"/>
      <c r="CO537" s="132"/>
      <c r="CP537" s="132"/>
      <c r="CQ537" s="132"/>
      <c r="CR537" s="132"/>
      <c r="CS537" s="132"/>
      <c r="CT537" s="132"/>
      <c r="CU537" s="132"/>
      <c r="CV537" s="132"/>
      <c r="CW537" s="132"/>
      <c r="CX537" s="132"/>
      <c r="CY537" s="132"/>
      <c r="CZ537" s="132"/>
      <c r="DA537" s="132"/>
      <c r="DB537" s="132"/>
      <c r="DC537" s="132"/>
      <c r="DD537" s="132"/>
      <c r="DE537" s="132"/>
      <c r="DF537" s="132"/>
      <c r="DG537" s="132"/>
      <c r="DH537" s="132"/>
      <c r="DI537" s="132"/>
      <c r="DJ537" s="132"/>
      <c r="DK537" s="132"/>
      <c r="DL537" s="132"/>
      <c r="DM537" s="132"/>
      <c r="DN537" s="132"/>
      <c r="DO537" s="132"/>
      <c r="DP537" s="132"/>
      <c r="DQ537" s="132"/>
      <c r="DR537" s="132"/>
      <c r="DS537" s="132"/>
      <c r="DT537" s="132"/>
      <c r="DU537" s="132"/>
      <c r="DV537" s="132"/>
      <c r="DW537" s="132"/>
      <c r="DX537" s="132"/>
      <c r="DY537" s="132"/>
      <c r="DZ537" s="132"/>
      <c r="EA537" s="132"/>
      <c r="EB537" s="132"/>
      <c r="EC537" s="132"/>
      <c r="ED537" s="132"/>
      <c r="EE537" s="132"/>
      <c r="EF537" s="132"/>
      <c r="EG537" s="132"/>
      <c r="EH537" s="132"/>
      <c r="EI537" s="132"/>
      <c r="EJ537" s="132"/>
      <c r="EK537" s="132"/>
      <c r="EL537" s="132"/>
      <c r="EM537" s="132"/>
      <c r="EN537" s="132"/>
      <c r="EO537" s="132"/>
      <c r="EP537" s="132"/>
      <c r="EQ537" s="132"/>
      <c r="ER537" s="132"/>
      <c r="ES537" s="132"/>
      <c r="ET537" s="132"/>
      <c r="EU537" s="132"/>
      <c r="EV537" s="132"/>
      <c r="EW537" s="132"/>
      <c r="EX537" s="132"/>
      <c r="EY537" s="132"/>
      <c r="EZ537" s="132"/>
      <c r="FA537" s="132"/>
      <c r="FB537" s="132"/>
      <c r="FC537" s="132"/>
      <c r="FD537" s="132"/>
      <c r="FE537" s="132"/>
      <c r="FF537" s="132"/>
      <c r="FG537" s="132"/>
      <c r="FH537" s="132"/>
      <c r="FI537" s="132"/>
      <c r="FJ537" s="132"/>
      <c r="FK537" s="132"/>
      <c r="FL537" s="132"/>
      <c r="FM537" s="132"/>
      <c r="FN537" s="132"/>
      <c r="FO537" s="132"/>
      <c r="FP537" s="132"/>
      <c r="FQ537" s="132"/>
      <c r="FR537" s="132"/>
      <c r="FS537" s="132"/>
      <c r="FT537" s="132"/>
      <c r="FU537" s="132"/>
      <c r="FV537" s="132"/>
      <c r="FW537" s="132"/>
      <c r="FX537" s="132"/>
      <c r="FY537" s="132"/>
      <c r="FZ537" s="132"/>
      <c r="GA537" s="132"/>
      <c r="GB537" s="132"/>
      <c r="GC537" s="132"/>
      <c r="GD537" s="132"/>
      <c r="GE537" s="132"/>
      <c r="GF537" s="132"/>
      <c r="GG537" s="132"/>
      <c r="GH537" s="132"/>
      <c r="GI537" s="132"/>
      <c r="GJ537" s="132"/>
      <c r="GK537" s="132"/>
      <c r="GL537" s="132"/>
      <c r="GM537" s="132"/>
      <c r="GN537" s="132"/>
      <c r="GO537" s="132"/>
      <c r="GP537" s="132"/>
      <c r="GQ537" s="132"/>
      <c r="GR537" s="132"/>
      <c r="GS537" s="132"/>
      <c r="GT537" s="132"/>
      <c r="GU537" s="132"/>
      <c r="GV537" s="132"/>
      <c r="GW537" s="132"/>
      <c r="GX537" s="132"/>
      <c r="GY537" s="132"/>
      <c r="GZ537" s="132"/>
      <c r="HA537" s="132"/>
      <c r="HB537" s="132"/>
      <c r="HC537" s="132"/>
      <c r="HD537" s="132"/>
      <c r="HE537" s="132"/>
      <c r="HF537" s="132"/>
      <c r="HG537" s="132"/>
      <c r="HH537" s="132"/>
      <c r="HI537" s="132"/>
      <c r="HJ537" s="132"/>
      <c r="HK537" s="132"/>
      <c r="HL537" s="132"/>
    </row>
    <row r="538" spans="2:220" s="159" customFormat="1">
      <c r="B538" s="146"/>
      <c r="C538" s="146"/>
      <c r="D538" s="146"/>
      <c r="E538" s="146"/>
      <c r="F538" s="146"/>
      <c r="G538" s="146"/>
      <c r="H538" s="146"/>
      <c r="I538" s="147"/>
      <c r="J538" s="148"/>
      <c r="K538" s="148"/>
      <c r="L538" s="148"/>
      <c r="M538" s="148"/>
      <c r="N538" s="156"/>
      <c r="O538" s="149"/>
      <c r="P538" s="149"/>
      <c r="Q538" s="149"/>
      <c r="R538" s="149"/>
      <c r="S538" s="149"/>
      <c r="T538" s="149"/>
      <c r="U538" s="149"/>
      <c r="V538" s="149"/>
      <c r="W538" s="146"/>
      <c r="X538" s="149"/>
      <c r="Y538" s="149"/>
      <c r="Z538" s="149"/>
      <c r="AA538" s="149"/>
      <c r="AB538" s="147"/>
      <c r="AC538" s="150"/>
      <c r="AD538" s="151"/>
      <c r="AE538" s="150"/>
      <c r="AF538" s="150"/>
      <c r="AG538" s="150"/>
      <c r="AH538" s="150"/>
      <c r="AI538" s="150"/>
      <c r="AJ538" s="150"/>
      <c r="AK538" s="150"/>
      <c r="AL538" s="150"/>
      <c r="AM538" s="150"/>
      <c r="AN538" s="150"/>
      <c r="AO538" s="150"/>
      <c r="AP538" s="150"/>
      <c r="AQ538" s="150"/>
      <c r="AR538" s="150"/>
      <c r="AS538" s="150"/>
      <c r="AT538" s="150"/>
      <c r="AU538" s="150"/>
      <c r="AV538" s="150"/>
      <c r="AW538" s="150"/>
      <c r="AX538" s="150"/>
      <c r="AY538" s="150"/>
      <c r="AZ538" s="151"/>
      <c r="BA538" s="150"/>
      <c r="BB538" s="150"/>
      <c r="BC538" s="150"/>
      <c r="BD538" s="150"/>
      <c r="BE538" s="151"/>
      <c r="BF538" s="150"/>
      <c r="BG538" s="150"/>
      <c r="BH538" s="151"/>
      <c r="BI538" s="151"/>
      <c r="BJ538" s="150"/>
      <c r="BK538" s="150"/>
      <c r="BL538" s="148"/>
      <c r="BM538" s="150"/>
      <c r="BN538" s="151"/>
      <c r="BO538" s="150"/>
      <c r="BP538" s="150"/>
      <c r="BQ538" s="148"/>
      <c r="BR538" s="151"/>
      <c r="BS538" s="151"/>
      <c r="BT538" s="151"/>
      <c r="BU538" s="148"/>
      <c r="BV538" s="147"/>
      <c r="BW538" s="147"/>
      <c r="BX538" s="147"/>
      <c r="BY538" s="152"/>
      <c r="BZ538" s="156"/>
      <c r="CA538" s="147"/>
      <c r="CB538" s="153"/>
      <c r="CC538" s="153"/>
      <c r="CD538" s="147"/>
      <c r="CE538" s="147"/>
      <c r="CF538" s="154"/>
      <c r="CG538" s="132"/>
      <c r="CH538" s="132"/>
      <c r="CI538" s="132"/>
      <c r="CJ538" s="132"/>
      <c r="CK538" s="132"/>
      <c r="CL538" s="132"/>
      <c r="CM538" s="132"/>
      <c r="CN538" s="132"/>
      <c r="CO538" s="132"/>
      <c r="CP538" s="132"/>
      <c r="CQ538" s="132"/>
      <c r="CR538" s="132"/>
      <c r="CS538" s="132"/>
      <c r="CT538" s="132"/>
      <c r="CU538" s="132"/>
      <c r="CV538" s="132"/>
      <c r="CW538" s="132"/>
      <c r="CX538" s="132"/>
      <c r="CY538" s="132"/>
      <c r="CZ538" s="132"/>
      <c r="DA538" s="132"/>
      <c r="DB538" s="132"/>
      <c r="DC538" s="132"/>
      <c r="DD538" s="132"/>
      <c r="DE538" s="132"/>
      <c r="DF538" s="132"/>
      <c r="DG538" s="132"/>
      <c r="DH538" s="132"/>
      <c r="DI538" s="132"/>
      <c r="DJ538" s="132"/>
      <c r="DK538" s="132"/>
      <c r="DL538" s="132"/>
      <c r="DM538" s="132"/>
      <c r="DN538" s="132"/>
      <c r="DO538" s="132"/>
      <c r="DP538" s="132"/>
      <c r="DQ538" s="132"/>
      <c r="DR538" s="132"/>
      <c r="DS538" s="132"/>
      <c r="DT538" s="132"/>
      <c r="DU538" s="132"/>
      <c r="DV538" s="132"/>
      <c r="DW538" s="132"/>
      <c r="DX538" s="132"/>
      <c r="DY538" s="132"/>
      <c r="DZ538" s="132"/>
      <c r="EA538" s="132"/>
      <c r="EB538" s="132"/>
      <c r="EC538" s="132"/>
      <c r="ED538" s="132"/>
      <c r="EE538" s="132"/>
      <c r="EF538" s="132"/>
      <c r="EG538" s="132"/>
      <c r="EH538" s="132"/>
      <c r="EI538" s="132"/>
      <c r="EJ538" s="132"/>
      <c r="EK538" s="132"/>
      <c r="EL538" s="132"/>
      <c r="EM538" s="132"/>
      <c r="EN538" s="132"/>
      <c r="EO538" s="132"/>
      <c r="EP538" s="132"/>
      <c r="EQ538" s="132"/>
      <c r="ER538" s="132"/>
      <c r="ES538" s="132"/>
      <c r="ET538" s="132"/>
      <c r="EU538" s="132"/>
      <c r="EV538" s="132"/>
      <c r="EW538" s="132"/>
      <c r="EX538" s="132"/>
      <c r="EY538" s="132"/>
      <c r="EZ538" s="132"/>
      <c r="FA538" s="132"/>
      <c r="FB538" s="132"/>
      <c r="FC538" s="132"/>
      <c r="FD538" s="132"/>
      <c r="FE538" s="132"/>
      <c r="FF538" s="132"/>
      <c r="FG538" s="132"/>
      <c r="FH538" s="132"/>
      <c r="FI538" s="132"/>
      <c r="FJ538" s="132"/>
      <c r="FK538" s="132"/>
      <c r="FL538" s="132"/>
      <c r="FM538" s="132"/>
      <c r="FN538" s="132"/>
      <c r="FO538" s="132"/>
      <c r="FP538" s="132"/>
      <c r="FQ538" s="132"/>
      <c r="FR538" s="132"/>
      <c r="FS538" s="132"/>
      <c r="FT538" s="132"/>
      <c r="FU538" s="132"/>
      <c r="FV538" s="132"/>
      <c r="FW538" s="132"/>
      <c r="FX538" s="132"/>
      <c r="FY538" s="132"/>
      <c r="FZ538" s="132"/>
      <c r="GA538" s="132"/>
      <c r="GB538" s="132"/>
      <c r="GC538" s="132"/>
      <c r="GD538" s="132"/>
      <c r="GE538" s="132"/>
      <c r="GF538" s="132"/>
      <c r="GG538" s="132"/>
      <c r="GH538" s="132"/>
      <c r="GI538" s="132"/>
      <c r="GJ538" s="132"/>
      <c r="GK538" s="132"/>
      <c r="GL538" s="132"/>
      <c r="GM538" s="132"/>
      <c r="GN538" s="132"/>
      <c r="GO538" s="132"/>
      <c r="GP538" s="132"/>
      <c r="GQ538" s="132"/>
      <c r="GR538" s="132"/>
      <c r="GS538" s="132"/>
      <c r="GT538" s="132"/>
      <c r="GU538" s="132"/>
      <c r="GV538" s="132"/>
      <c r="GW538" s="132"/>
      <c r="GX538" s="132"/>
      <c r="GY538" s="132"/>
      <c r="GZ538" s="132"/>
      <c r="HA538" s="132"/>
      <c r="HB538" s="132"/>
      <c r="HC538" s="132"/>
      <c r="HD538" s="132"/>
      <c r="HE538" s="132"/>
      <c r="HF538" s="132"/>
      <c r="HG538" s="132"/>
      <c r="HH538" s="132"/>
      <c r="HI538" s="132"/>
      <c r="HJ538" s="132"/>
      <c r="HK538" s="132"/>
      <c r="HL538" s="132"/>
    </row>
    <row r="539" spans="2:220" s="138" customFormat="1" ht="17.45" customHeight="1">
      <c r="B539" s="146"/>
      <c r="C539" s="146"/>
      <c r="D539" s="146"/>
      <c r="E539" s="146"/>
      <c r="F539" s="146"/>
      <c r="G539" s="146"/>
      <c r="H539" s="146"/>
      <c r="I539" s="147"/>
      <c r="J539" s="148"/>
      <c r="K539" s="148"/>
      <c r="L539" s="148"/>
      <c r="M539" s="148"/>
      <c r="N539" s="147"/>
      <c r="O539" s="149"/>
      <c r="P539" s="149"/>
      <c r="Q539" s="149"/>
      <c r="R539" s="149"/>
      <c r="S539" s="149"/>
      <c r="T539" s="149"/>
      <c r="U539" s="149"/>
      <c r="V539" s="149"/>
      <c r="W539" s="146"/>
      <c r="X539" s="149"/>
      <c r="Y539" s="149"/>
      <c r="Z539" s="149"/>
      <c r="AA539" s="149"/>
      <c r="AB539" s="147"/>
      <c r="AC539" s="150"/>
      <c r="AD539" s="151"/>
      <c r="AE539" s="150"/>
      <c r="AF539" s="150"/>
      <c r="AG539" s="150"/>
      <c r="AH539" s="150"/>
      <c r="AI539" s="150"/>
      <c r="AJ539" s="150"/>
      <c r="AK539" s="150"/>
      <c r="AL539" s="150"/>
      <c r="AM539" s="150"/>
      <c r="AN539" s="150"/>
      <c r="AO539" s="151"/>
      <c r="AP539" s="150"/>
      <c r="AQ539" s="150"/>
      <c r="AR539" s="150"/>
      <c r="AS539" s="151"/>
      <c r="AT539" s="150"/>
      <c r="AU539" s="150"/>
      <c r="AV539" s="150"/>
      <c r="AW539" s="150"/>
      <c r="AX539" s="150"/>
      <c r="AY539" s="150"/>
      <c r="AZ539" s="151"/>
      <c r="BA539" s="150"/>
      <c r="BB539" s="150"/>
      <c r="BC539" s="150"/>
      <c r="BD539" s="150"/>
      <c r="BE539" s="151"/>
      <c r="BF539" s="150"/>
      <c r="BG539" s="150"/>
      <c r="BH539" s="151"/>
      <c r="BI539" s="151"/>
      <c r="BJ539" s="150"/>
      <c r="BK539" s="150"/>
      <c r="BL539" s="148"/>
      <c r="BM539" s="150"/>
      <c r="BN539" s="151"/>
      <c r="BO539" s="150"/>
      <c r="BP539" s="150"/>
      <c r="BQ539" s="148"/>
      <c r="BR539" s="151"/>
      <c r="BS539" s="151"/>
      <c r="BT539" s="151"/>
      <c r="BU539" s="148"/>
      <c r="BV539" s="147"/>
      <c r="BW539" s="147"/>
      <c r="BX539" s="147"/>
      <c r="BY539" s="152"/>
      <c r="BZ539" s="156"/>
      <c r="CA539" s="147"/>
      <c r="CB539" s="153"/>
      <c r="CC539" s="147"/>
      <c r="CD539" s="147"/>
      <c r="CE539" s="147"/>
      <c r="CF539" s="154"/>
      <c r="CG539" s="147"/>
      <c r="CH539" s="147"/>
      <c r="CI539" s="147"/>
      <c r="CJ539" s="147"/>
      <c r="CK539" s="147"/>
      <c r="CL539" s="147"/>
      <c r="CM539" s="147"/>
      <c r="CN539" s="147"/>
      <c r="CO539" s="147"/>
      <c r="CP539" s="147"/>
      <c r="CQ539" s="147"/>
      <c r="CR539" s="147"/>
      <c r="CS539" s="147"/>
      <c r="CT539" s="147"/>
      <c r="CU539" s="147"/>
      <c r="CV539" s="147"/>
      <c r="CW539" s="147"/>
      <c r="CX539" s="147"/>
      <c r="CY539" s="147"/>
      <c r="CZ539" s="147"/>
      <c r="DA539" s="147"/>
      <c r="DB539" s="147"/>
      <c r="DC539" s="147"/>
      <c r="DD539" s="147"/>
      <c r="DE539" s="147"/>
      <c r="DF539" s="147"/>
      <c r="DG539" s="147"/>
      <c r="DH539" s="147"/>
      <c r="DI539" s="147"/>
      <c r="DJ539" s="147"/>
      <c r="DK539" s="147"/>
      <c r="DL539" s="147"/>
      <c r="DM539" s="147"/>
      <c r="DN539" s="147"/>
      <c r="DO539" s="147"/>
      <c r="DP539" s="147"/>
      <c r="DQ539" s="147"/>
      <c r="DR539" s="147"/>
      <c r="DS539" s="147"/>
      <c r="DT539" s="147"/>
      <c r="DU539" s="147"/>
      <c r="DV539" s="147"/>
      <c r="DW539" s="147"/>
      <c r="DX539" s="147"/>
      <c r="DY539" s="147"/>
      <c r="DZ539" s="147"/>
      <c r="EA539" s="147"/>
      <c r="EB539" s="147"/>
      <c r="EC539" s="147"/>
      <c r="ED539" s="147"/>
      <c r="EE539" s="147"/>
      <c r="EF539" s="147"/>
      <c r="EG539" s="147"/>
      <c r="EH539" s="147"/>
      <c r="EI539" s="147"/>
      <c r="EJ539" s="147"/>
      <c r="EK539" s="147"/>
      <c r="EL539" s="147"/>
      <c r="EM539" s="147"/>
      <c r="EN539" s="147"/>
      <c r="EO539" s="147"/>
      <c r="EP539" s="147"/>
      <c r="EQ539" s="147"/>
      <c r="ER539" s="147"/>
      <c r="ES539" s="147"/>
      <c r="ET539" s="147"/>
      <c r="EU539" s="147"/>
      <c r="EV539" s="147"/>
      <c r="EW539" s="147"/>
      <c r="EX539" s="147"/>
      <c r="EY539" s="147"/>
      <c r="EZ539" s="147"/>
      <c r="FA539" s="147"/>
      <c r="FB539" s="147"/>
      <c r="FC539" s="147"/>
      <c r="FD539" s="147"/>
      <c r="FE539" s="147"/>
      <c r="FF539" s="147"/>
      <c r="FG539" s="147"/>
      <c r="FH539" s="147"/>
      <c r="FI539" s="147"/>
      <c r="FJ539" s="147"/>
      <c r="FK539" s="147"/>
      <c r="FL539" s="147"/>
      <c r="FM539" s="147"/>
      <c r="FN539" s="147"/>
      <c r="FO539" s="147"/>
      <c r="FP539" s="147"/>
      <c r="FQ539" s="147"/>
      <c r="FR539" s="147"/>
      <c r="FS539" s="147"/>
      <c r="FT539" s="147"/>
      <c r="FU539" s="147"/>
      <c r="FV539" s="147"/>
      <c r="FW539" s="147"/>
      <c r="FX539" s="147"/>
      <c r="FY539" s="147"/>
      <c r="FZ539" s="147"/>
      <c r="GA539" s="147"/>
      <c r="GB539" s="147"/>
      <c r="GC539" s="147"/>
      <c r="GD539" s="147"/>
      <c r="GE539" s="147"/>
      <c r="GF539" s="147"/>
      <c r="GG539" s="147"/>
      <c r="GH539" s="147"/>
      <c r="GI539" s="147"/>
      <c r="GJ539" s="147"/>
      <c r="GK539" s="147"/>
      <c r="GL539" s="147"/>
      <c r="GM539" s="147"/>
      <c r="GN539" s="147"/>
      <c r="GO539" s="147"/>
      <c r="GP539" s="147"/>
      <c r="GQ539" s="147"/>
      <c r="GR539" s="147"/>
      <c r="GS539" s="147"/>
      <c r="GT539" s="147"/>
      <c r="GU539" s="147"/>
      <c r="GV539" s="147"/>
      <c r="GW539" s="147"/>
      <c r="GX539" s="147"/>
      <c r="GY539" s="147"/>
      <c r="GZ539" s="147"/>
      <c r="HA539" s="147"/>
      <c r="HB539" s="147"/>
      <c r="HC539" s="147"/>
      <c r="HD539" s="147"/>
      <c r="HE539" s="147"/>
      <c r="HF539" s="147"/>
      <c r="HG539" s="147"/>
      <c r="HH539" s="147"/>
      <c r="HI539" s="147"/>
      <c r="HJ539" s="147"/>
      <c r="HK539" s="147"/>
      <c r="HL539" s="147"/>
    </row>
    <row r="540" spans="2:220" s="159" customFormat="1">
      <c r="B540" s="146"/>
      <c r="C540" s="146"/>
      <c r="D540" s="146"/>
      <c r="E540" s="146"/>
      <c r="F540" s="146"/>
      <c r="G540" s="146"/>
      <c r="H540" s="146"/>
      <c r="I540" s="147"/>
      <c r="J540" s="148"/>
      <c r="K540" s="148"/>
      <c r="L540" s="148"/>
      <c r="M540" s="148"/>
      <c r="N540" s="147"/>
      <c r="O540" s="149"/>
      <c r="P540" s="149"/>
      <c r="Q540" s="149"/>
      <c r="R540" s="149"/>
      <c r="S540" s="149"/>
      <c r="T540" s="149"/>
      <c r="U540" s="149"/>
      <c r="V540" s="149"/>
      <c r="W540" s="146"/>
      <c r="X540" s="149"/>
      <c r="Y540" s="149"/>
      <c r="Z540" s="149"/>
      <c r="AA540" s="149"/>
      <c r="AB540" s="147"/>
      <c r="AC540" s="150"/>
      <c r="AD540" s="151"/>
      <c r="AE540" s="150"/>
      <c r="AF540" s="150"/>
      <c r="AG540" s="150"/>
      <c r="AH540" s="150"/>
      <c r="AI540" s="150"/>
      <c r="AJ540" s="150"/>
      <c r="AK540" s="150"/>
      <c r="AL540" s="150"/>
      <c r="AM540" s="150"/>
      <c r="AN540" s="150"/>
      <c r="AO540" s="150"/>
      <c r="AP540" s="150"/>
      <c r="AQ540" s="150"/>
      <c r="AR540" s="150"/>
      <c r="AS540" s="150"/>
      <c r="AT540" s="150"/>
      <c r="AU540" s="150"/>
      <c r="AV540" s="150"/>
      <c r="AW540" s="150"/>
      <c r="AX540" s="150"/>
      <c r="AY540" s="150"/>
      <c r="AZ540" s="151"/>
      <c r="BA540" s="150"/>
      <c r="BB540" s="150"/>
      <c r="BC540" s="150"/>
      <c r="BD540" s="150"/>
      <c r="BE540" s="151"/>
      <c r="BF540" s="150"/>
      <c r="BG540" s="150"/>
      <c r="BH540" s="151"/>
      <c r="BI540" s="151"/>
      <c r="BJ540" s="150"/>
      <c r="BK540" s="150"/>
      <c r="BL540" s="148"/>
      <c r="BM540" s="150"/>
      <c r="BN540" s="151"/>
      <c r="BO540" s="150"/>
      <c r="BP540" s="150"/>
      <c r="BQ540" s="148"/>
      <c r="BR540" s="151"/>
      <c r="BS540" s="151"/>
      <c r="BT540" s="151"/>
      <c r="BU540" s="148"/>
      <c r="BV540" s="147"/>
      <c r="BW540" s="147"/>
      <c r="BX540" s="147"/>
      <c r="BY540" s="152"/>
      <c r="BZ540" s="156"/>
      <c r="CA540" s="147"/>
      <c r="CB540" s="153"/>
      <c r="CC540" s="132"/>
      <c r="CD540" s="147"/>
      <c r="CE540" s="147"/>
      <c r="CF540" s="154"/>
      <c r="CG540" s="132"/>
      <c r="CH540" s="132"/>
      <c r="CI540" s="132"/>
      <c r="CJ540" s="132"/>
      <c r="CK540" s="132"/>
      <c r="CL540" s="132"/>
      <c r="CM540" s="132"/>
      <c r="CN540" s="132"/>
      <c r="CO540" s="132"/>
      <c r="CP540" s="132"/>
      <c r="CQ540" s="132"/>
      <c r="CR540" s="132"/>
      <c r="CS540" s="132"/>
      <c r="CT540" s="132"/>
      <c r="CU540" s="132"/>
      <c r="CV540" s="132"/>
      <c r="CW540" s="132"/>
      <c r="CX540" s="132"/>
      <c r="CY540" s="132"/>
      <c r="CZ540" s="132"/>
      <c r="DA540" s="132"/>
      <c r="DB540" s="132"/>
      <c r="DC540" s="132"/>
      <c r="DD540" s="132"/>
      <c r="DE540" s="132"/>
      <c r="DF540" s="132"/>
      <c r="DG540" s="132"/>
      <c r="DH540" s="132"/>
      <c r="DI540" s="132"/>
      <c r="DJ540" s="132"/>
      <c r="DK540" s="132"/>
      <c r="DL540" s="132"/>
      <c r="DM540" s="132"/>
      <c r="DN540" s="132"/>
      <c r="DO540" s="132"/>
      <c r="DP540" s="132"/>
      <c r="DQ540" s="132"/>
      <c r="DR540" s="132"/>
      <c r="DS540" s="132"/>
      <c r="DT540" s="132"/>
      <c r="DU540" s="132"/>
      <c r="DV540" s="132"/>
      <c r="DW540" s="132"/>
      <c r="DX540" s="132"/>
      <c r="DY540" s="132"/>
      <c r="DZ540" s="132"/>
      <c r="EA540" s="132"/>
      <c r="EB540" s="132"/>
      <c r="EC540" s="132"/>
      <c r="ED540" s="132"/>
      <c r="EE540" s="132"/>
      <c r="EF540" s="132"/>
      <c r="EG540" s="132"/>
      <c r="EH540" s="132"/>
      <c r="EI540" s="132"/>
      <c r="EJ540" s="132"/>
      <c r="EK540" s="132"/>
      <c r="EL540" s="132"/>
      <c r="EM540" s="132"/>
      <c r="EN540" s="132"/>
      <c r="EO540" s="132"/>
      <c r="EP540" s="132"/>
      <c r="EQ540" s="132"/>
      <c r="ER540" s="132"/>
      <c r="ES540" s="132"/>
      <c r="ET540" s="132"/>
      <c r="EU540" s="132"/>
      <c r="EV540" s="132"/>
      <c r="EW540" s="132"/>
      <c r="EX540" s="132"/>
      <c r="EY540" s="132"/>
      <c r="EZ540" s="132"/>
      <c r="FA540" s="132"/>
      <c r="FB540" s="132"/>
      <c r="FC540" s="132"/>
      <c r="FD540" s="132"/>
      <c r="FE540" s="132"/>
      <c r="FF540" s="132"/>
      <c r="FG540" s="132"/>
      <c r="FH540" s="132"/>
      <c r="FI540" s="132"/>
      <c r="FJ540" s="132"/>
      <c r="FK540" s="132"/>
      <c r="FL540" s="132"/>
      <c r="FM540" s="132"/>
      <c r="FN540" s="132"/>
      <c r="FO540" s="132"/>
      <c r="FP540" s="132"/>
      <c r="FQ540" s="132"/>
      <c r="FR540" s="132"/>
      <c r="FS540" s="132"/>
      <c r="FT540" s="132"/>
      <c r="FU540" s="132"/>
      <c r="FV540" s="132"/>
      <c r="FW540" s="132"/>
      <c r="FX540" s="132"/>
      <c r="FY540" s="132"/>
      <c r="FZ540" s="132"/>
      <c r="GA540" s="132"/>
      <c r="GB540" s="132"/>
      <c r="GC540" s="132"/>
      <c r="GD540" s="132"/>
      <c r="GE540" s="132"/>
      <c r="GF540" s="132"/>
      <c r="GG540" s="132"/>
      <c r="GH540" s="132"/>
      <c r="GI540" s="132"/>
      <c r="GJ540" s="132"/>
      <c r="GK540" s="132"/>
      <c r="GL540" s="132"/>
      <c r="GM540" s="132"/>
      <c r="GN540" s="132"/>
      <c r="GO540" s="132"/>
      <c r="GP540" s="132"/>
      <c r="GQ540" s="132"/>
      <c r="GR540" s="132"/>
      <c r="GS540" s="132"/>
      <c r="GT540" s="132"/>
      <c r="GU540" s="132"/>
      <c r="GV540" s="132"/>
      <c r="GW540" s="132"/>
      <c r="GX540" s="132"/>
      <c r="GY540" s="132"/>
      <c r="GZ540" s="132"/>
      <c r="HA540" s="132"/>
      <c r="HB540" s="132"/>
      <c r="HC540" s="132"/>
      <c r="HD540" s="132"/>
      <c r="HE540" s="132"/>
      <c r="HF540" s="132"/>
      <c r="HG540" s="132"/>
      <c r="HH540" s="132"/>
      <c r="HI540" s="132"/>
      <c r="HJ540" s="132"/>
      <c r="HK540" s="132"/>
      <c r="HL540" s="132"/>
    </row>
    <row r="541" spans="2:220" s="159" customFormat="1">
      <c r="B541" s="146"/>
      <c r="C541" s="146"/>
      <c r="D541" s="146"/>
      <c r="E541" s="146"/>
      <c r="F541" s="146"/>
      <c r="G541" s="146"/>
      <c r="H541" s="146"/>
      <c r="I541" s="147"/>
      <c r="J541" s="148"/>
      <c r="K541" s="148"/>
      <c r="L541" s="148"/>
      <c r="M541" s="148"/>
      <c r="N541" s="147"/>
      <c r="O541" s="149"/>
      <c r="P541" s="149"/>
      <c r="Q541" s="149"/>
      <c r="R541" s="149"/>
      <c r="S541" s="149"/>
      <c r="T541" s="149"/>
      <c r="U541" s="149"/>
      <c r="V541" s="149"/>
      <c r="W541" s="146"/>
      <c r="X541" s="149"/>
      <c r="Y541" s="149"/>
      <c r="Z541" s="149"/>
      <c r="AA541" s="149"/>
      <c r="AB541" s="147"/>
      <c r="AC541" s="150"/>
      <c r="AD541" s="151"/>
      <c r="AE541" s="150"/>
      <c r="AF541" s="150"/>
      <c r="AG541" s="150"/>
      <c r="AH541" s="150"/>
      <c r="AI541" s="150"/>
      <c r="AJ541" s="150"/>
      <c r="AK541" s="150"/>
      <c r="AL541" s="150"/>
      <c r="AM541" s="150"/>
      <c r="AN541" s="150"/>
      <c r="AO541" s="150"/>
      <c r="AP541" s="150"/>
      <c r="AQ541" s="150"/>
      <c r="AR541" s="150"/>
      <c r="AS541" s="150"/>
      <c r="AT541" s="150"/>
      <c r="AU541" s="150"/>
      <c r="AV541" s="150"/>
      <c r="AW541" s="150"/>
      <c r="AX541" s="150"/>
      <c r="AY541" s="150"/>
      <c r="AZ541" s="151"/>
      <c r="BA541" s="150"/>
      <c r="BB541" s="150"/>
      <c r="BC541" s="150"/>
      <c r="BD541" s="150"/>
      <c r="BE541" s="151"/>
      <c r="BF541" s="150"/>
      <c r="BG541" s="150"/>
      <c r="BH541" s="151"/>
      <c r="BI541" s="151"/>
      <c r="BJ541" s="150"/>
      <c r="BK541" s="150"/>
      <c r="BL541" s="148"/>
      <c r="BM541" s="150"/>
      <c r="BN541" s="151"/>
      <c r="BO541" s="150"/>
      <c r="BP541" s="150"/>
      <c r="BQ541" s="148"/>
      <c r="BR541" s="151"/>
      <c r="BS541" s="151"/>
      <c r="BT541" s="151"/>
      <c r="BU541" s="148"/>
      <c r="BV541" s="147"/>
      <c r="BW541" s="147"/>
      <c r="BX541" s="147"/>
      <c r="BY541" s="152"/>
      <c r="BZ541" s="156"/>
      <c r="CA541" s="147"/>
      <c r="CB541" s="153"/>
      <c r="CC541" s="132"/>
      <c r="CD541" s="147"/>
      <c r="CE541" s="147"/>
      <c r="CF541" s="154"/>
      <c r="CG541" s="132"/>
      <c r="CH541" s="132"/>
      <c r="CI541" s="132"/>
      <c r="CJ541" s="132"/>
      <c r="CK541" s="132"/>
      <c r="CL541" s="132"/>
      <c r="CM541" s="132"/>
      <c r="CN541" s="132"/>
      <c r="CO541" s="132"/>
      <c r="CP541" s="132"/>
      <c r="CQ541" s="132"/>
      <c r="CR541" s="132"/>
      <c r="CS541" s="132"/>
      <c r="CT541" s="132"/>
      <c r="CU541" s="132"/>
      <c r="CV541" s="132"/>
      <c r="CW541" s="132"/>
      <c r="CX541" s="132"/>
      <c r="CY541" s="132"/>
      <c r="CZ541" s="132"/>
      <c r="DA541" s="132"/>
      <c r="DB541" s="132"/>
      <c r="DC541" s="132"/>
      <c r="DD541" s="132"/>
      <c r="DE541" s="132"/>
      <c r="DF541" s="132"/>
      <c r="DG541" s="132"/>
      <c r="DH541" s="132"/>
      <c r="DI541" s="132"/>
      <c r="DJ541" s="132"/>
      <c r="DK541" s="132"/>
      <c r="DL541" s="132"/>
      <c r="DM541" s="132"/>
      <c r="DN541" s="132"/>
      <c r="DO541" s="132"/>
      <c r="DP541" s="132"/>
      <c r="DQ541" s="132"/>
      <c r="DR541" s="132"/>
      <c r="DS541" s="132"/>
      <c r="DT541" s="132"/>
      <c r="DU541" s="132"/>
      <c r="DV541" s="132"/>
      <c r="DW541" s="132"/>
      <c r="DX541" s="132"/>
      <c r="DY541" s="132"/>
      <c r="DZ541" s="132"/>
      <c r="EA541" s="132"/>
      <c r="EB541" s="132"/>
      <c r="EC541" s="132"/>
      <c r="ED541" s="132"/>
      <c r="EE541" s="132"/>
      <c r="EF541" s="132"/>
      <c r="EG541" s="132"/>
      <c r="EH541" s="132"/>
      <c r="EI541" s="132"/>
      <c r="EJ541" s="132"/>
      <c r="EK541" s="132"/>
      <c r="EL541" s="132"/>
      <c r="EM541" s="132"/>
      <c r="EN541" s="132"/>
      <c r="EO541" s="132"/>
      <c r="EP541" s="132"/>
      <c r="EQ541" s="132"/>
      <c r="ER541" s="132"/>
      <c r="ES541" s="132"/>
      <c r="ET541" s="132"/>
      <c r="EU541" s="132"/>
      <c r="EV541" s="132"/>
      <c r="EW541" s="132"/>
      <c r="EX541" s="132"/>
      <c r="EY541" s="132"/>
      <c r="EZ541" s="132"/>
      <c r="FA541" s="132"/>
      <c r="FB541" s="132"/>
      <c r="FC541" s="132"/>
      <c r="FD541" s="132"/>
      <c r="FE541" s="132"/>
      <c r="FF541" s="132"/>
      <c r="FG541" s="132"/>
      <c r="FH541" s="132"/>
      <c r="FI541" s="132"/>
      <c r="FJ541" s="132"/>
      <c r="FK541" s="132"/>
      <c r="FL541" s="132"/>
      <c r="FM541" s="132"/>
      <c r="FN541" s="132"/>
      <c r="FO541" s="132"/>
      <c r="FP541" s="132"/>
      <c r="FQ541" s="132"/>
      <c r="FR541" s="132"/>
      <c r="FS541" s="132"/>
      <c r="FT541" s="132"/>
      <c r="FU541" s="132"/>
      <c r="FV541" s="132"/>
      <c r="FW541" s="132"/>
      <c r="FX541" s="132"/>
      <c r="FY541" s="132"/>
      <c r="FZ541" s="132"/>
      <c r="GA541" s="132"/>
      <c r="GB541" s="132"/>
      <c r="GC541" s="132"/>
      <c r="GD541" s="132"/>
      <c r="GE541" s="132"/>
      <c r="GF541" s="132"/>
      <c r="GG541" s="132"/>
      <c r="GH541" s="132"/>
      <c r="GI541" s="132"/>
      <c r="GJ541" s="132"/>
      <c r="GK541" s="132"/>
      <c r="GL541" s="132"/>
      <c r="GM541" s="132"/>
      <c r="GN541" s="132"/>
      <c r="GO541" s="132"/>
      <c r="GP541" s="132"/>
      <c r="GQ541" s="132"/>
      <c r="GR541" s="132"/>
      <c r="GS541" s="132"/>
      <c r="GT541" s="132"/>
      <c r="GU541" s="132"/>
      <c r="GV541" s="132"/>
      <c r="GW541" s="132"/>
      <c r="GX541" s="132"/>
      <c r="GY541" s="132"/>
      <c r="GZ541" s="132"/>
      <c r="HA541" s="132"/>
      <c r="HB541" s="132"/>
      <c r="HC541" s="132"/>
      <c r="HD541" s="132"/>
      <c r="HE541" s="132"/>
      <c r="HF541" s="132"/>
      <c r="HG541" s="132"/>
      <c r="HH541" s="132"/>
      <c r="HI541" s="132"/>
      <c r="HJ541" s="132"/>
      <c r="HK541" s="132"/>
      <c r="HL541" s="132"/>
    </row>
    <row r="542" spans="2:220" s="177" customFormat="1">
      <c r="B542" s="146"/>
      <c r="C542" s="146"/>
      <c r="D542" s="146"/>
      <c r="E542" s="146"/>
      <c r="F542" s="146"/>
      <c r="G542" s="146"/>
      <c r="H542" s="146"/>
      <c r="I542" s="147"/>
      <c r="J542" s="148"/>
      <c r="K542" s="148"/>
      <c r="L542" s="148"/>
      <c r="M542" s="148"/>
      <c r="N542" s="147"/>
      <c r="O542" s="149"/>
      <c r="P542" s="149"/>
      <c r="Q542" s="149"/>
      <c r="R542" s="149"/>
      <c r="S542" s="149"/>
      <c r="T542" s="149"/>
      <c r="U542" s="149"/>
      <c r="V542" s="149"/>
      <c r="W542" s="146"/>
      <c r="X542" s="149"/>
      <c r="Y542" s="149"/>
      <c r="Z542" s="149"/>
      <c r="AA542" s="149"/>
      <c r="AB542" s="147"/>
      <c r="AC542" s="150"/>
      <c r="AD542" s="151"/>
      <c r="AE542" s="150"/>
      <c r="AF542" s="150"/>
      <c r="AG542" s="150"/>
      <c r="AH542" s="150"/>
      <c r="AI542" s="150"/>
      <c r="AJ542" s="150"/>
      <c r="AK542" s="150"/>
      <c r="AL542" s="150"/>
      <c r="AM542" s="150"/>
      <c r="AN542" s="150"/>
      <c r="AO542" s="150"/>
      <c r="AP542" s="150"/>
      <c r="AQ542" s="150"/>
      <c r="AR542" s="150"/>
      <c r="AS542" s="150"/>
      <c r="AT542" s="150"/>
      <c r="AU542" s="150"/>
      <c r="AV542" s="150"/>
      <c r="AW542" s="150"/>
      <c r="AX542" s="150"/>
      <c r="AY542" s="150"/>
      <c r="AZ542" s="151"/>
      <c r="BA542" s="150"/>
      <c r="BB542" s="150"/>
      <c r="BC542" s="150"/>
      <c r="BD542" s="150"/>
      <c r="BE542" s="151"/>
      <c r="BF542" s="150"/>
      <c r="BG542" s="150"/>
      <c r="BH542" s="151"/>
      <c r="BI542" s="151"/>
      <c r="BJ542" s="150"/>
      <c r="BK542" s="150"/>
      <c r="BL542" s="148"/>
      <c r="BM542" s="150"/>
      <c r="BN542" s="151"/>
      <c r="BO542" s="150"/>
      <c r="BP542" s="150"/>
      <c r="BQ542" s="148"/>
      <c r="BR542" s="151"/>
      <c r="BS542" s="151"/>
      <c r="BT542" s="151"/>
      <c r="BU542" s="148"/>
      <c r="BV542" s="147"/>
      <c r="BW542" s="147"/>
      <c r="BX542" s="147"/>
      <c r="BY542" s="152"/>
      <c r="BZ542" s="156"/>
      <c r="CA542" s="147"/>
      <c r="CB542" s="153"/>
      <c r="CC542" s="132"/>
      <c r="CD542" s="147"/>
      <c r="CE542" s="147"/>
      <c r="CF542" s="154"/>
      <c r="CG542" s="132"/>
      <c r="CH542" s="132"/>
      <c r="CI542" s="132"/>
      <c r="CJ542" s="132"/>
      <c r="CK542" s="132"/>
      <c r="CL542" s="132"/>
      <c r="CM542" s="132"/>
      <c r="CN542" s="132"/>
      <c r="CO542" s="132"/>
      <c r="CP542" s="132"/>
      <c r="CQ542" s="132"/>
      <c r="CR542" s="132"/>
      <c r="CS542" s="132"/>
      <c r="CT542" s="132"/>
      <c r="CU542" s="132"/>
      <c r="CV542" s="132"/>
      <c r="CW542" s="132"/>
      <c r="CX542" s="132"/>
      <c r="CY542" s="132"/>
      <c r="CZ542" s="132"/>
      <c r="DA542" s="132"/>
      <c r="DB542" s="132"/>
      <c r="DC542" s="132"/>
      <c r="DD542" s="132"/>
      <c r="DE542" s="132"/>
      <c r="DF542" s="132"/>
      <c r="DG542" s="132"/>
      <c r="DH542" s="132"/>
      <c r="DI542" s="132"/>
      <c r="DJ542" s="132"/>
      <c r="DK542" s="132"/>
      <c r="DL542" s="132"/>
      <c r="DM542" s="132"/>
      <c r="DN542" s="132"/>
      <c r="DO542" s="132"/>
      <c r="DP542" s="132"/>
      <c r="DQ542" s="132"/>
      <c r="DR542" s="132"/>
      <c r="DS542" s="132"/>
      <c r="DT542" s="132"/>
      <c r="DU542" s="132"/>
      <c r="DV542" s="132"/>
      <c r="DW542" s="132"/>
      <c r="DX542" s="132"/>
      <c r="DY542" s="132"/>
      <c r="DZ542" s="132"/>
      <c r="EA542" s="132"/>
      <c r="EB542" s="132"/>
      <c r="EC542" s="132"/>
      <c r="ED542" s="132"/>
      <c r="EE542" s="132"/>
      <c r="EF542" s="132"/>
      <c r="EG542" s="132"/>
      <c r="EH542" s="132"/>
      <c r="EI542" s="132"/>
      <c r="EJ542" s="132"/>
      <c r="EK542" s="132"/>
      <c r="EL542" s="132"/>
      <c r="EM542" s="132"/>
      <c r="EN542" s="132"/>
      <c r="EO542" s="132"/>
      <c r="EP542" s="132"/>
      <c r="EQ542" s="132"/>
      <c r="ER542" s="132"/>
      <c r="ES542" s="132"/>
      <c r="ET542" s="132"/>
      <c r="EU542" s="132"/>
      <c r="EV542" s="132"/>
      <c r="EW542" s="132"/>
      <c r="EX542" s="132"/>
      <c r="EY542" s="132"/>
      <c r="EZ542" s="132"/>
      <c r="FA542" s="132"/>
      <c r="FB542" s="132"/>
      <c r="FC542" s="132"/>
      <c r="FD542" s="132"/>
      <c r="FE542" s="132"/>
      <c r="FF542" s="132"/>
      <c r="FG542" s="132"/>
      <c r="FH542" s="132"/>
      <c r="FI542" s="132"/>
      <c r="FJ542" s="132"/>
      <c r="FK542" s="132"/>
      <c r="FL542" s="132"/>
      <c r="FM542" s="132"/>
      <c r="FN542" s="132"/>
      <c r="FO542" s="132"/>
      <c r="FP542" s="132"/>
      <c r="FQ542" s="132"/>
      <c r="FR542" s="132"/>
      <c r="FS542" s="132"/>
      <c r="FT542" s="132"/>
      <c r="FU542" s="132"/>
      <c r="FV542" s="132"/>
      <c r="FW542" s="132"/>
      <c r="FX542" s="132"/>
      <c r="FY542" s="132"/>
      <c r="FZ542" s="132"/>
      <c r="GA542" s="132"/>
      <c r="GB542" s="132"/>
      <c r="GC542" s="132"/>
      <c r="GD542" s="132"/>
      <c r="GE542" s="132"/>
      <c r="GF542" s="132"/>
      <c r="GG542" s="132"/>
      <c r="GH542" s="132"/>
      <c r="GI542" s="132"/>
      <c r="GJ542" s="132"/>
      <c r="GK542" s="132"/>
      <c r="GL542" s="132"/>
      <c r="GM542" s="132"/>
      <c r="GN542" s="132"/>
      <c r="GO542" s="132"/>
      <c r="GP542" s="132"/>
      <c r="GQ542" s="132"/>
      <c r="GR542" s="132"/>
      <c r="GS542" s="132"/>
      <c r="GT542" s="132"/>
      <c r="GU542" s="132"/>
      <c r="GV542" s="132"/>
      <c r="GW542" s="132"/>
      <c r="GX542" s="132"/>
      <c r="GY542" s="132"/>
      <c r="GZ542" s="132"/>
      <c r="HA542" s="132"/>
      <c r="HB542" s="132"/>
      <c r="HC542" s="132"/>
      <c r="HD542" s="132"/>
      <c r="HE542" s="132"/>
      <c r="HF542" s="132"/>
      <c r="HG542" s="132"/>
      <c r="HH542" s="132"/>
      <c r="HI542" s="132"/>
      <c r="HJ542" s="132"/>
      <c r="HK542" s="132"/>
      <c r="HL542" s="132"/>
    </row>
    <row r="543" spans="2:220" s="177" customFormat="1">
      <c r="B543" s="146"/>
      <c r="C543" s="146"/>
      <c r="D543" s="146"/>
      <c r="E543" s="146"/>
      <c r="F543" s="146"/>
      <c r="G543" s="146"/>
      <c r="H543" s="146"/>
      <c r="I543" s="147"/>
      <c r="J543" s="148"/>
      <c r="K543" s="148"/>
      <c r="L543" s="148"/>
      <c r="M543" s="148"/>
      <c r="N543" s="147"/>
      <c r="O543" s="149"/>
      <c r="P543" s="149"/>
      <c r="Q543" s="149"/>
      <c r="R543" s="149"/>
      <c r="S543" s="149"/>
      <c r="T543" s="149"/>
      <c r="U543" s="149"/>
      <c r="V543" s="149"/>
      <c r="W543" s="146"/>
      <c r="X543" s="149"/>
      <c r="Y543" s="149"/>
      <c r="Z543" s="149"/>
      <c r="AA543" s="149"/>
      <c r="AB543" s="147"/>
      <c r="AC543" s="150"/>
      <c r="AD543" s="151"/>
      <c r="AE543" s="150"/>
      <c r="AF543" s="150"/>
      <c r="AG543" s="150"/>
      <c r="AH543" s="150"/>
      <c r="AI543" s="150"/>
      <c r="AJ543" s="150"/>
      <c r="AK543" s="150"/>
      <c r="AL543" s="150"/>
      <c r="AM543" s="150"/>
      <c r="AN543" s="150"/>
      <c r="AO543" s="150"/>
      <c r="AP543" s="150"/>
      <c r="AQ543" s="150"/>
      <c r="AR543" s="150"/>
      <c r="AS543" s="150"/>
      <c r="AT543" s="150"/>
      <c r="AU543" s="150"/>
      <c r="AV543" s="150"/>
      <c r="AW543" s="150"/>
      <c r="AX543" s="150"/>
      <c r="AY543" s="150"/>
      <c r="AZ543" s="151"/>
      <c r="BA543" s="150"/>
      <c r="BB543" s="150"/>
      <c r="BC543" s="150"/>
      <c r="BD543" s="150"/>
      <c r="BE543" s="151"/>
      <c r="BF543" s="150"/>
      <c r="BG543" s="150"/>
      <c r="BH543" s="151"/>
      <c r="BI543" s="151"/>
      <c r="BJ543" s="150"/>
      <c r="BK543" s="150"/>
      <c r="BL543" s="148"/>
      <c r="BM543" s="150"/>
      <c r="BN543" s="151"/>
      <c r="BO543" s="150"/>
      <c r="BP543" s="150"/>
      <c r="BQ543" s="148"/>
      <c r="BR543" s="151"/>
      <c r="BS543" s="151"/>
      <c r="BT543" s="151"/>
      <c r="BU543" s="148"/>
      <c r="BV543" s="147"/>
      <c r="BW543" s="147"/>
      <c r="BX543" s="147"/>
      <c r="BY543" s="152"/>
      <c r="BZ543" s="156"/>
      <c r="CA543" s="147"/>
      <c r="CB543" s="153"/>
      <c r="CC543" s="132"/>
      <c r="CD543" s="147"/>
      <c r="CE543" s="147"/>
      <c r="CF543" s="154"/>
      <c r="CG543" s="132"/>
      <c r="CH543" s="132"/>
      <c r="CI543" s="132"/>
      <c r="CJ543" s="132"/>
      <c r="CK543" s="132"/>
      <c r="CL543" s="132"/>
      <c r="CM543" s="132"/>
      <c r="CN543" s="132"/>
      <c r="CO543" s="132"/>
      <c r="CP543" s="132"/>
      <c r="CQ543" s="132"/>
      <c r="CR543" s="132"/>
      <c r="CS543" s="132"/>
      <c r="CT543" s="132"/>
      <c r="CU543" s="132"/>
      <c r="CV543" s="132"/>
      <c r="CW543" s="132"/>
      <c r="CX543" s="132"/>
      <c r="CY543" s="132"/>
      <c r="CZ543" s="132"/>
      <c r="DA543" s="132"/>
      <c r="DB543" s="132"/>
      <c r="DC543" s="132"/>
      <c r="DD543" s="132"/>
      <c r="DE543" s="132"/>
      <c r="DF543" s="132"/>
      <c r="DG543" s="132"/>
      <c r="DH543" s="132"/>
      <c r="DI543" s="132"/>
      <c r="DJ543" s="132"/>
      <c r="DK543" s="132"/>
      <c r="DL543" s="132"/>
      <c r="DM543" s="132"/>
      <c r="DN543" s="132"/>
      <c r="DO543" s="132"/>
      <c r="DP543" s="132"/>
      <c r="DQ543" s="132"/>
      <c r="DR543" s="132"/>
      <c r="DS543" s="132"/>
      <c r="DT543" s="132"/>
      <c r="DU543" s="132"/>
      <c r="DV543" s="132"/>
      <c r="DW543" s="132"/>
      <c r="DX543" s="132"/>
      <c r="DY543" s="132"/>
      <c r="DZ543" s="132"/>
      <c r="EA543" s="132"/>
      <c r="EB543" s="132"/>
      <c r="EC543" s="132"/>
      <c r="ED543" s="132"/>
      <c r="EE543" s="132"/>
      <c r="EF543" s="132"/>
      <c r="EG543" s="132"/>
      <c r="EH543" s="132"/>
      <c r="EI543" s="132"/>
      <c r="EJ543" s="132"/>
      <c r="EK543" s="132"/>
      <c r="EL543" s="132"/>
      <c r="EM543" s="132"/>
      <c r="EN543" s="132"/>
      <c r="EO543" s="132"/>
      <c r="EP543" s="132"/>
      <c r="EQ543" s="132"/>
      <c r="ER543" s="132"/>
      <c r="ES543" s="132"/>
      <c r="ET543" s="132"/>
      <c r="EU543" s="132"/>
      <c r="EV543" s="132"/>
      <c r="EW543" s="132"/>
      <c r="EX543" s="132"/>
      <c r="EY543" s="132"/>
      <c r="EZ543" s="132"/>
      <c r="FA543" s="132"/>
      <c r="FB543" s="132"/>
      <c r="FC543" s="132"/>
      <c r="FD543" s="132"/>
      <c r="FE543" s="132"/>
      <c r="FF543" s="132"/>
      <c r="FG543" s="132"/>
      <c r="FH543" s="132"/>
      <c r="FI543" s="132"/>
      <c r="FJ543" s="132"/>
      <c r="FK543" s="132"/>
      <c r="FL543" s="132"/>
      <c r="FM543" s="132"/>
      <c r="FN543" s="132"/>
      <c r="FO543" s="132"/>
      <c r="FP543" s="132"/>
      <c r="FQ543" s="132"/>
      <c r="FR543" s="132"/>
      <c r="FS543" s="132"/>
      <c r="FT543" s="132"/>
      <c r="FU543" s="132"/>
      <c r="FV543" s="132"/>
      <c r="FW543" s="132"/>
      <c r="FX543" s="132"/>
      <c r="FY543" s="132"/>
      <c r="FZ543" s="132"/>
      <c r="GA543" s="132"/>
      <c r="GB543" s="132"/>
      <c r="GC543" s="132"/>
      <c r="GD543" s="132"/>
      <c r="GE543" s="132"/>
      <c r="GF543" s="132"/>
      <c r="GG543" s="132"/>
      <c r="GH543" s="132"/>
      <c r="GI543" s="132"/>
      <c r="GJ543" s="132"/>
      <c r="GK543" s="132"/>
      <c r="GL543" s="132"/>
      <c r="GM543" s="132"/>
      <c r="GN543" s="132"/>
      <c r="GO543" s="132"/>
      <c r="GP543" s="132"/>
      <c r="GQ543" s="132"/>
      <c r="GR543" s="132"/>
      <c r="GS543" s="132"/>
      <c r="GT543" s="132"/>
      <c r="GU543" s="132"/>
      <c r="GV543" s="132"/>
      <c r="GW543" s="132"/>
      <c r="GX543" s="132"/>
      <c r="GY543" s="132"/>
      <c r="GZ543" s="132"/>
      <c r="HA543" s="132"/>
      <c r="HB543" s="132"/>
      <c r="HC543" s="132"/>
      <c r="HD543" s="132"/>
      <c r="HE543" s="132"/>
      <c r="HF543" s="132"/>
      <c r="HG543" s="132"/>
      <c r="HH543" s="132"/>
      <c r="HI543" s="132"/>
      <c r="HJ543" s="132"/>
      <c r="HK543" s="132"/>
      <c r="HL543" s="132"/>
    </row>
    <row r="544" spans="2:220" s="177" customFormat="1">
      <c r="B544" s="146"/>
      <c r="C544" s="146"/>
      <c r="D544" s="146"/>
      <c r="E544" s="146"/>
      <c r="F544" s="146"/>
      <c r="G544" s="146"/>
      <c r="H544" s="146"/>
      <c r="I544" s="147"/>
      <c r="J544" s="148"/>
      <c r="K544" s="148"/>
      <c r="L544" s="148"/>
      <c r="M544" s="148"/>
      <c r="N544" s="147"/>
      <c r="O544" s="149"/>
      <c r="P544" s="149"/>
      <c r="Q544" s="149"/>
      <c r="R544" s="149"/>
      <c r="S544" s="149"/>
      <c r="T544" s="149"/>
      <c r="U544" s="149"/>
      <c r="V544" s="149"/>
      <c r="W544" s="146"/>
      <c r="X544" s="149"/>
      <c r="Y544" s="149"/>
      <c r="Z544" s="149"/>
      <c r="AA544" s="149"/>
      <c r="AB544" s="147"/>
      <c r="AC544" s="150"/>
      <c r="AD544" s="151"/>
      <c r="AE544" s="150"/>
      <c r="AF544" s="150"/>
      <c r="AG544" s="150"/>
      <c r="AH544" s="150"/>
      <c r="AI544" s="150"/>
      <c r="AJ544" s="150"/>
      <c r="AK544" s="150"/>
      <c r="AL544" s="150"/>
      <c r="AM544" s="150"/>
      <c r="AN544" s="150"/>
      <c r="AO544" s="150"/>
      <c r="AP544" s="150"/>
      <c r="AQ544" s="150"/>
      <c r="AR544" s="150"/>
      <c r="AS544" s="150"/>
      <c r="AT544" s="150"/>
      <c r="AU544" s="150"/>
      <c r="AV544" s="150"/>
      <c r="AW544" s="150"/>
      <c r="AX544" s="150"/>
      <c r="AY544" s="150"/>
      <c r="AZ544" s="151"/>
      <c r="BA544" s="150"/>
      <c r="BB544" s="150"/>
      <c r="BC544" s="150"/>
      <c r="BD544" s="150"/>
      <c r="BE544" s="151"/>
      <c r="BF544" s="150"/>
      <c r="BG544" s="150"/>
      <c r="BH544" s="151"/>
      <c r="BI544" s="151"/>
      <c r="BJ544" s="150"/>
      <c r="BK544" s="150"/>
      <c r="BL544" s="148"/>
      <c r="BM544" s="150"/>
      <c r="BN544" s="151"/>
      <c r="BO544" s="150"/>
      <c r="BP544" s="150"/>
      <c r="BQ544" s="148"/>
      <c r="BR544" s="151"/>
      <c r="BS544" s="151"/>
      <c r="BT544" s="151"/>
      <c r="BU544" s="148"/>
      <c r="BV544" s="147"/>
      <c r="BW544" s="147"/>
      <c r="BX544" s="147"/>
      <c r="BY544" s="152"/>
      <c r="BZ544" s="156"/>
      <c r="CA544" s="147"/>
      <c r="CB544" s="153"/>
      <c r="CC544" s="132"/>
      <c r="CD544" s="147"/>
      <c r="CE544" s="147"/>
      <c r="CF544" s="154"/>
      <c r="CG544" s="132"/>
      <c r="CH544" s="132"/>
      <c r="CI544" s="132"/>
      <c r="CJ544" s="132"/>
      <c r="CK544" s="132"/>
      <c r="CL544" s="132"/>
      <c r="CM544" s="132"/>
      <c r="CN544" s="132"/>
      <c r="CO544" s="132"/>
      <c r="CP544" s="132"/>
      <c r="CQ544" s="132"/>
      <c r="CR544" s="132"/>
      <c r="CS544" s="132"/>
      <c r="CT544" s="132"/>
      <c r="CU544" s="132"/>
      <c r="CV544" s="132"/>
      <c r="CW544" s="132"/>
      <c r="CX544" s="132"/>
      <c r="CY544" s="132"/>
      <c r="CZ544" s="132"/>
      <c r="DA544" s="132"/>
      <c r="DB544" s="132"/>
      <c r="DC544" s="132"/>
      <c r="DD544" s="132"/>
      <c r="DE544" s="132"/>
      <c r="DF544" s="132"/>
      <c r="DG544" s="132"/>
      <c r="DH544" s="132"/>
      <c r="DI544" s="132"/>
      <c r="DJ544" s="132"/>
      <c r="DK544" s="132"/>
      <c r="DL544" s="132"/>
      <c r="DM544" s="132"/>
      <c r="DN544" s="132"/>
      <c r="DO544" s="132"/>
      <c r="DP544" s="132"/>
      <c r="DQ544" s="132"/>
      <c r="DR544" s="132"/>
      <c r="DS544" s="132"/>
      <c r="DT544" s="132"/>
      <c r="DU544" s="132"/>
      <c r="DV544" s="132"/>
      <c r="DW544" s="132"/>
      <c r="DX544" s="132"/>
      <c r="DY544" s="132"/>
      <c r="DZ544" s="132"/>
      <c r="EA544" s="132"/>
      <c r="EB544" s="132"/>
      <c r="EC544" s="132"/>
      <c r="ED544" s="132"/>
      <c r="EE544" s="132"/>
      <c r="EF544" s="132"/>
      <c r="EG544" s="132"/>
      <c r="EH544" s="132"/>
      <c r="EI544" s="132"/>
      <c r="EJ544" s="132"/>
      <c r="EK544" s="132"/>
      <c r="EL544" s="132"/>
      <c r="EM544" s="132"/>
      <c r="EN544" s="132"/>
      <c r="EO544" s="132"/>
      <c r="EP544" s="132"/>
      <c r="EQ544" s="132"/>
      <c r="ER544" s="132"/>
      <c r="ES544" s="132"/>
      <c r="ET544" s="132"/>
      <c r="EU544" s="132"/>
      <c r="EV544" s="132"/>
      <c r="EW544" s="132"/>
      <c r="EX544" s="132"/>
      <c r="EY544" s="132"/>
      <c r="EZ544" s="132"/>
      <c r="FA544" s="132"/>
      <c r="FB544" s="132"/>
      <c r="FC544" s="132"/>
      <c r="FD544" s="132"/>
      <c r="FE544" s="132"/>
      <c r="FF544" s="132"/>
      <c r="FG544" s="132"/>
      <c r="FH544" s="132"/>
      <c r="FI544" s="132"/>
      <c r="FJ544" s="132"/>
      <c r="FK544" s="132"/>
      <c r="FL544" s="132"/>
      <c r="FM544" s="132"/>
      <c r="FN544" s="132"/>
      <c r="FO544" s="132"/>
      <c r="FP544" s="132"/>
      <c r="FQ544" s="132"/>
      <c r="FR544" s="132"/>
      <c r="FS544" s="132"/>
      <c r="FT544" s="132"/>
      <c r="FU544" s="132"/>
      <c r="FV544" s="132"/>
      <c r="FW544" s="132"/>
      <c r="FX544" s="132"/>
      <c r="FY544" s="132"/>
      <c r="FZ544" s="132"/>
      <c r="GA544" s="132"/>
      <c r="GB544" s="132"/>
      <c r="GC544" s="132"/>
      <c r="GD544" s="132"/>
      <c r="GE544" s="132"/>
      <c r="GF544" s="132"/>
      <c r="GG544" s="132"/>
      <c r="GH544" s="132"/>
      <c r="GI544" s="132"/>
      <c r="GJ544" s="132"/>
      <c r="GK544" s="132"/>
      <c r="GL544" s="132"/>
      <c r="GM544" s="132"/>
      <c r="GN544" s="132"/>
      <c r="GO544" s="132"/>
      <c r="GP544" s="132"/>
      <c r="GQ544" s="132"/>
      <c r="GR544" s="132"/>
      <c r="GS544" s="132"/>
      <c r="GT544" s="132"/>
      <c r="GU544" s="132"/>
      <c r="GV544" s="132"/>
      <c r="GW544" s="132"/>
      <c r="GX544" s="132"/>
      <c r="GY544" s="132"/>
      <c r="GZ544" s="132"/>
      <c r="HA544" s="132"/>
      <c r="HB544" s="132"/>
      <c r="HC544" s="132"/>
      <c r="HD544" s="132"/>
      <c r="HE544" s="132"/>
      <c r="HF544" s="132"/>
      <c r="HG544" s="132"/>
      <c r="HH544" s="132"/>
      <c r="HI544" s="132"/>
      <c r="HJ544" s="132"/>
      <c r="HK544" s="132"/>
      <c r="HL544" s="132"/>
    </row>
    <row r="545" spans="2:220" s="162" customFormat="1">
      <c r="B545" s="146"/>
      <c r="C545" s="146"/>
      <c r="D545" s="146"/>
      <c r="E545" s="146"/>
      <c r="F545" s="146"/>
      <c r="G545" s="146"/>
      <c r="H545" s="146"/>
      <c r="I545" s="147"/>
      <c r="J545" s="148"/>
      <c r="K545" s="148"/>
      <c r="L545" s="148"/>
      <c r="M545" s="148"/>
      <c r="N545" s="147"/>
      <c r="O545" s="149"/>
      <c r="P545" s="149"/>
      <c r="Q545" s="149"/>
      <c r="R545" s="149"/>
      <c r="S545" s="149"/>
      <c r="T545" s="149"/>
      <c r="U545" s="149"/>
      <c r="V545" s="149"/>
      <c r="W545" s="146"/>
      <c r="X545" s="149"/>
      <c r="Y545" s="149"/>
      <c r="Z545" s="149"/>
      <c r="AA545" s="149"/>
      <c r="AB545" s="147"/>
      <c r="AC545" s="150"/>
      <c r="AD545" s="151"/>
      <c r="AE545" s="150"/>
      <c r="AF545" s="150"/>
      <c r="AG545" s="150"/>
      <c r="AH545" s="150"/>
      <c r="AI545" s="150"/>
      <c r="AJ545" s="150"/>
      <c r="AK545" s="150"/>
      <c r="AL545" s="150"/>
      <c r="AM545" s="150"/>
      <c r="AN545" s="150"/>
      <c r="AO545" s="150"/>
      <c r="AP545" s="150"/>
      <c r="AQ545" s="150"/>
      <c r="AR545" s="150"/>
      <c r="AS545" s="150"/>
      <c r="AT545" s="150"/>
      <c r="AU545" s="150"/>
      <c r="AV545" s="150"/>
      <c r="AW545" s="150"/>
      <c r="AX545" s="150"/>
      <c r="AY545" s="150"/>
      <c r="AZ545" s="151"/>
      <c r="BA545" s="150"/>
      <c r="BB545" s="150"/>
      <c r="BC545" s="150"/>
      <c r="BD545" s="150"/>
      <c r="BE545" s="151"/>
      <c r="BF545" s="150"/>
      <c r="BG545" s="150"/>
      <c r="BH545" s="151"/>
      <c r="BI545" s="151"/>
      <c r="BJ545" s="150"/>
      <c r="BK545" s="150"/>
      <c r="BL545" s="148"/>
      <c r="BM545" s="150"/>
      <c r="BN545" s="151"/>
      <c r="BO545" s="150"/>
      <c r="BP545" s="150"/>
      <c r="BQ545" s="148"/>
      <c r="BR545" s="151"/>
      <c r="BS545" s="151"/>
      <c r="BT545" s="151"/>
      <c r="BU545" s="148"/>
      <c r="BV545" s="147"/>
      <c r="BW545" s="147"/>
      <c r="BX545" s="147"/>
      <c r="BY545" s="152"/>
      <c r="BZ545" s="156"/>
      <c r="CA545" s="147"/>
      <c r="CB545" s="153"/>
      <c r="CC545" s="132"/>
      <c r="CD545" s="147"/>
      <c r="CE545" s="147"/>
      <c r="CF545" s="154"/>
      <c r="CG545" s="132"/>
      <c r="CH545" s="132"/>
      <c r="CI545" s="132"/>
      <c r="CJ545" s="132"/>
      <c r="CK545" s="132"/>
      <c r="CL545" s="132"/>
      <c r="CM545" s="132"/>
      <c r="CN545" s="132"/>
      <c r="CO545" s="132"/>
      <c r="CP545" s="132"/>
      <c r="CQ545" s="132"/>
      <c r="CR545" s="132"/>
      <c r="CS545" s="132"/>
      <c r="CT545" s="132"/>
      <c r="CU545" s="132"/>
      <c r="CV545" s="132"/>
      <c r="CW545" s="132"/>
      <c r="CX545" s="132"/>
      <c r="CY545" s="132"/>
      <c r="CZ545" s="132"/>
      <c r="DA545" s="132"/>
      <c r="DB545" s="132"/>
      <c r="DC545" s="132"/>
      <c r="DD545" s="132"/>
      <c r="DE545" s="132"/>
      <c r="DF545" s="132"/>
      <c r="DG545" s="132"/>
      <c r="DH545" s="132"/>
      <c r="DI545" s="132"/>
      <c r="DJ545" s="132"/>
      <c r="DK545" s="132"/>
      <c r="DL545" s="132"/>
      <c r="DM545" s="132"/>
      <c r="DN545" s="132"/>
      <c r="DO545" s="132"/>
      <c r="DP545" s="132"/>
      <c r="DQ545" s="132"/>
      <c r="DR545" s="132"/>
      <c r="DS545" s="132"/>
      <c r="DT545" s="132"/>
      <c r="DU545" s="132"/>
      <c r="DV545" s="132"/>
      <c r="DW545" s="132"/>
      <c r="DX545" s="132"/>
      <c r="DY545" s="132"/>
      <c r="DZ545" s="132"/>
      <c r="EA545" s="132"/>
      <c r="EB545" s="132"/>
      <c r="EC545" s="132"/>
      <c r="ED545" s="132"/>
      <c r="EE545" s="132"/>
      <c r="EF545" s="132"/>
      <c r="EG545" s="132"/>
      <c r="EH545" s="132"/>
      <c r="EI545" s="132"/>
      <c r="EJ545" s="132"/>
      <c r="EK545" s="132"/>
      <c r="EL545" s="132"/>
      <c r="EM545" s="132"/>
      <c r="EN545" s="132"/>
      <c r="EO545" s="132"/>
      <c r="EP545" s="132"/>
      <c r="EQ545" s="132"/>
      <c r="ER545" s="132"/>
      <c r="ES545" s="132"/>
      <c r="ET545" s="132"/>
      <c r="EU545" s="132"/>
      <c r="EV545" s="132"/>
      <c r="EW545" s="132"/>
      <c r="EX545" s="132"/>
      <c r="EY545" s="132"/>
      <c r="EZ545" s="132"/>
      <c r="FA545" s="132"/>
      <c r="FB545" s="132"/>
      <c r="FC545" s="132"/>
      <c r="FD545" s="132"/>
      <c r="FE545" s="132"/>
      <c r="FF545" s="132"/>
      <c r="FG545" s="132"/>
      <c r="FH545" s="132"/>
      <c r="FI545" s="132"/>
      <c r="FJ545" s="132"/>
      <c r="FK545" s="132"/>
      <c r="FL545" s="132"/>
      <c r="FM545" s="132"/>
      <c r="FN545" s="132"/>
      <c r="FO545" s="132"/>
      <c r="FP545" s="132"/>
      <c r="FQ545" s="132"/>
      <c r="FR545" s="132"/>
      <c r="FS545" s="132"/>
      <c r="FT545" s="132"/>
      <c r="FU545" s="132"/>
      <c r="FV545" s="132"/>
      <c r="FW545" s="132"/>
      <c r="FX545" s="132"/>
      <c r="FY545" s="132"/>
      <c r="FZ545" s="132"/>
      <c r="GA545" s="132"/>
      <c r="GB545" s="132"/>
      <c r="GC545" s="132"/>
      <c r="GD545" s="132"/>
      <c r="GE545" s="132"/>
      <c r="GF545" s="132"/>
      <c r="GG545" s="132"/>
      <c r="GH545" s="132"/>
      <c r="GI545" s="132"/>
      <c r="GJ545" s="132"/>
      <c r="GK545" s="132"/>
      <c r="GL545" s="132"/>
      <c r="GM545" s="132"/>
      <c r="GN545" s="132"/>
      <c r="GO545" s="132"/>
      <c r="GP545" s="132"/>
      <c r="GQ545" s="132"/>
      <c r="GR545" s="132"/>
      <c r="GS545" s="132"/>
      <c r="GT545" s="132"/>
      <c r="GU545" s="132"/>
      <c r="GV545" s="132"/>
      <c r="GW545" s="132"/>
      <c r="GX545" s="132"/>
      <c r="GY545" s="132"/>
      <c r="GZ545" s="132"/>
      <c r="HA545" s="132"/>
      <c r="HB545" s="132"/>
      <c r="HC545" s="132"/>
      <c r="HD545" s="132"/>
      <c r="HE545" s="132"/>
      <c r="HF545" s="132"/>
      <c r="HG545" s="132"/>
      <c r="HH545" s="132"/>
      <c r="HI545" s="132"/>
      <c r="HJ545" s="132"/>
      <c r="HK545" s="132"/>
      <c r="HL545" s="132"/>
    </row>
    <row r="546" spans="2:220" s="178" customFormat="1">
      <c r="B546" s="146"/>
      <c r="C546" s="146"/>
      <c r="D546" s="146"/>
      <c r="E546" s="146"/>
      <c r="F546" s="146"/>
      <c r="G546" s="146"/>
      <c r="H546" s="146"/>
      <c r="I546" s="147"/>
      <c r="J546" s="148"/>
      <c r="K546" s="148"/>
      <c r="L546" s="148"/>
      <c r="M546" s="148"/>
      <c r="N546" s="156"/>
      <c r="O546" s="149"/>
      <c r="P546" s="149"/>
      <c r="Q546" s="149"/>
      <c r="R546" s="149"/>
      <c r="S546" s="149"/>
      <c r="T546" s="149"/>
      <c r="U546" s="149"/>
      <c r="V546" s="149"/>
      <c r="W546" s="146"/>
      <c r="X546" s="149"/>
      <c r="Y546" s="149"/>
      <c r="Z546" s="149"/>
      <c r="AA546" s="149"/>
      <c r="AB546" s="147"/>
      <c r="AC546" s="150"/>
      <c r="AD546" s="151"/>
      <c r="AE546" s="150"/>
      <c r="AF546" s="150"/>
      <c r="AG546" s="150"/>
      <c r="AH546" s="150"/>
      <c r="AI546" s="150"/>
      <c r="AJ546" s="150"/>
      <c r="AK546" s="150"/>
      <c r="AL546" s="150"/>
      <c r="AM546" s="150"/>
      <c r="AN546" s="150"/>
      <c r="AO546" s="150"/>
      <c r="AP546" s="150"/>
      <c r="AQ546" s="150"/>
      <c r="AR546" s="150"/>
      <c r="AS546" s="150"/>
      <c r="AT546" s="150"/>
      <c r="AU546" s="150"/>
      <c r="AV546" s="150"/>
      <c r="AW546" s="150"/>
      <c r="AX546" s="150"/>
      <c r="AY546" s="150"/>
      <c r="AZ546" s="151"/>
      <c r="BA546" s="150"/>
      <c r="BB546" s="150"/>
      <c r="BC546" s="150"/>
      <c r="BD546" s="150"/>
      <c r="BE546" s="151"/>
      <c r="BF546" s="150"/>
      <c r="BG546" s="150"/>
      <c r="BH546" s="151"/>
      <c r="BI546" s="151"/>
      <c r="BJ546" s="150"/>
      <c r="BK546" s="150"/>
      <c r="BL546" s="148"/>
      <c r="BM546" s="150"/>
      <c r="BN546" s="151"/>
      <c r="BO546" s="150"/>
      <c r="BP546" s="150"/>
      <c r="BQ546" s="148"/>
      <c r="BR546" s="151"/>
      <c r="BS546" s="151"/>
      <c r="BT546" s="151"/>
      <c r="BU546" s="148"/>
      <c r="BV546" s="147"/>
      <c r="BW546" s="147"/>
      <c r="BX546" s="147"/>
      <c r="BY546" s="152"/>
      <c r="BZ546" s="156"/>
      <c r="CA546" s="147"/>
      <c r="CB546" s="153"/>
      <c r="CC546" s="153"/>
      <c r="CD546" s="147"/>
      <c r="CE546" s="147"/>
      <c r="CF546" s="154"/>
      <c r="CG546" s="132"/>
      <c r="CH546" s="132"/>
      <c r="CI546" s="132"/>
      <c r="CJ546" s="132"/>
      <c r="CK546" s="132"/>
      <c r="CL546" s="132"/>
      <c r="CM546" s="132"/>
      <c r="CN546" s="132"/>
      <c r="CO546" s="132"/>
      <c r="CP546" s="132"/>
      <c r="CQ546" s="132"/>
      <c r="CR546" s="132"/>
      <c r="CS546" s="132"/>
      <c r="CT546" s="132"/>
      <c r="CU546" s="132"/>
      <c r="CV546" s="132"/>
      <c r="CW546" s="132"/>
      <c r="CX546" s="132"/>
      <c r="CY546" s="132"/>
      <c r="CZ546" s="132"/>
      <c r="DA546" s="132"/>
      <c r="DB546" s="132"/>
      <c r="DC546" s="132"/>
      <c r="DD546" s="132"/>
      <c r="DE546" s="132"/>
      <c r="DF546" s="132"/>
      <c r="DG546" s="132"/>
      <c r="DH546" s="132"/>
      <c r="DI546" s="132"/>
      <c r="DJ546" s="132"/>
      <c r="DK546" s="132"/>
      <c r="DL546" s="132"/>
      <c r="DM546" s="132"/>
      <c r="DN546" s="132"/>
      <c r="DO546" s="132"/>
      <c r="DP546" s="132"/>
      <c r="DQ546" s="132"/>
      <c r="DR546" s="132"/>
      <c r="DS546" s="132"/>
      <c r="DT546" s="132"/>
      <c r="DU546" s="132"/>
      <c r="DV546" s="132"/>
      <c r="DW546" s="132"/>
      <c r="DX546" s="132"/>
      <c r="DY546" s="132"/>
      <c r="DZ546" s="132"/>
      <c r="EA546" s="132"/>
      <c r="EB546" s="132"/>
      <c r="EC546" s="132"/>
      <c r="ED546" s="132"/>
      <c r="EE546" s="132"/>
      <c r="EF546" s="132"/>
      <c r="EG546" s="132"/>
      <c r="EH546" s="132"/>
      <c r="EI546" s="132"/>
      <c r="EJ546" s="132"/>
      <c r="EK546" s="132"/>
      <c r="EL546" s="132"/>
      <c r="EM546" s="132"/>
      <c r="EN546" s="132"/>
      <c r="EO546" s="132"/>
      <c r="EP546" s="132"/>
      <c r="EQ546" s="132"/>
      <c r="ER546" s="132"/>
      <c r="ES546" s="132"/>
      <c r="ET546" s="132"/>
      <c r="EU546" s="132"/>
      <c r="EV546" s="132"/>
      <c r="EW546" s="132"/>
      <c r="EX546" s="132"/>
      <c r="EY546" s="132"/>
      <c r="EZ546" s="132"/>
      <c r="FA546" s="132"/>
      <c r="FB546" s="132"/>
      <c r="FC546" s="132"/>
      <c r="FD546" s="132"/>
      <c r="FE546" s="132"/>
      <c r="FF546" s="132"/>
      <c r="FG546" s="132"/>
      <c r="FH546" s="132"/>
      <c r="FI546" s="132"/>
      <c r="FJ546" s="132"/>
      <c r="FK546" s="132"/>
      <c r="FL546" s="132"/>
      <c r="FM546" s="132"/>
      <c r="FN546" s="132"/>
      <c r="FO546" s="132"/>
      <c r="FP546" s="132"/>
      <c r="FQ546" s="132"/>
      <c r="FR546" s="132"/>
      <c r="FS546" s="132"/>
      <c r="FT546" s="132"/>
      <c r="FU546" s="132"/>
      <c r="FV546" s="132"/>
      <c r="FW546" s="132"/>
      <c r="FX546" s="132"/>
      <c r="FY546" s="132"/>
      <c r="FZ546" s="132"/>
      <c r="GA546" s="132"/>
      <c r="GB546" s="132"/>
      <c r="GC546" s="132"/>
      <c r="GD546" s="132"/>
      <c r="GE546" s="132"/>
      <c r="GF546" s="132"/>
      <c r="GG546" s="132"/>
      <c r="GH546" s="132"/>
      <c r="GI546" s="132"/>
      <c r="GJ546" s="132"/>
      <c r="GK546" s="132"/>
      <c r="GL546" s="132"/>
      <c r="GM546" s="132"/>
      <c r="GN546" s="132"/>
      <c r="GO546" s="132"/>
      <c r="GP546" s="132"/>
      <c r="GQ546" s="132"/>
      <c r="GR546" s="132"/>
      <c r="GS546" s="132"/>
      <c r="GT546" s="132"/>
      <c r="GU546" s="132"/>
      <c r="GV546" s="132"/>
      <c r="GW546" s="132"/>
      <c r="GX546" s="132"/>
      <c r="GY546" s="132"/>
      <c r="GZ546" s="132"/>
      <c r="HA546" s="132"/>
      <c r="HB546" s="132"/>
      <c r="HC546" s="132"/>
      <c r="HD546" s="132"/>
      <c r="HE546" s="132"/>
      <c r="HF546" s="132"/>
      <c r="HG546" s="132"/>
      <c r="HH546" s="132"/>
      <c r="HI546" s="132"/>
      <c r="HJ546" s="132"/>
      <c r="HK546" s="132"/>
      <c r="HL546" s="132"/>
    </row>
    <row r="547" spans="2:220" s="138" customFormat="1" ht="17.45" customHeight="1">
      <c r="B547" s="146"/>
      <c r="C547" s="146"/>
      <c r="D547" s="146"/>
      <c r="E547" s="146"/>
      <c r="F547" s="146"/>
      <c r="G547" s="146"/>
      <c r="H547" s="146"/>
      <c r="I547" s="147"/>
      <c r="J547" s="148"/>
      <c r="K547" s="148"/>
      <c r="L547" s="148"/>
      <c r="M547" s="148"/>
      <c r="N547" s="147"/>
      <c r="O547" s="146"/>
      <c r="P547" s="146"/>
      <c r="Q547" s="146"/>
      <c r="R547" s="146"/>
      <c r="S547" s="146"/>
      <c r="T547" s="146"/>
      <c r="U547" s="146"/>
      <c r="V547" s="146"/>
      <c r="W547" s="146"/>
      <c r="X547" s="146"/>
      <c r="Y547" s="146"/>
      <c r="Z547" s="146"/>
      <c r="AA547" s="146"/>
      <c r="AB547" s="147"/>
      <c r="AC547" s="150"/>
      <c r="AD547" s="151"/>
      <c r="AE547" s="150"/>
      <c r="AF547" s="150"/>
      <c r="AG547" s="151"/>
      <c r="AH547" s="150"/>
      <c r="AI547" s="150"/>
      <c r="AJ547" s="150"/>
      <c r="AK547" s="151"/>
      <c r="AL547" s="150"/>
      <c r="AM547" s="150"/>
      <c r="AN547" s="150"/>
      <c r="AO547" s="151"/>
      <c r="AP547" s="150"/>
      <c r="AQ547" s="150"/>
      <c r="AR547" s="150"/>
      <c r="AS547" s="151"/>
      <c r="AT547" s="150"/>
      <c r="AU547" s="150"/>
      <c r="AV547" s="150"/>
      <c r="AW547" s="150"/>
      <c r="AX547" s="150"/>
      <c r="AY547" s="150"/>
      <c r="AZ547" s="151"/>
      <c r="BA547" s="150"/>
      <c r="BB547" s="150"/>
      <c r="BC547" s="150"/>
      <c r="BD547" s="150"/>
      <c r="BE547" s="151"/>
      <c r="BF547" s="150"/>
      <c r="BG547" s="150"/>
      <c r="BH547" s="151"/>
      <c r="BI547" s="151"/>
      <c r="BJ547" s="150"/>
      <c r="BK547" s="150"/>
      <c r="BL547" s="148"/>
      <c r="BM547" s="150"/>
      <c r="BN547" s="151"/>
      <c r="BO547" s="150"/>
      <c r="BP547" s="150"/>
      <c r="BQ547" s="148"/>
      <c r="BR547" s="151"/>
      <c r="BS547" s="151"/>
      <c r="BT547" s="151"/>
      <c r="BU547" s="148"/>
      <c r="BV547" s="147"/>
      <c r="BW547" s="147"/>
      <c r="BX547" s="147"/>
      <c r="BY547" s="152"/>
      <c r="BZ547" s="147"/>
      <c r="CA547" s="147"/>
      <c r="CB547" s="153"/>
      <c r="CC547" s="147"/>
      <c r="CD547" s="147"/>
      <c r="CE547" s="147"/>
      <c r="CF547" s="154"/>
      <c r="CG547" s="147"/>
      <c r="CH547" s="147"/>
      <c r="CI547" s="147"/>
      <c r="CJ547" s="147"/>
      <c r="CK547" s="147"/>
      <c r="CL547" s="147"/>
      <c r="CM547" s="147"/>
      <c r="CN547" s="147"/>
      <c r="CO547" s="147"/>
      <c r="CP547" s="147"/>
      <c r="CQ547" s="147"/>
      <c r="CR547" s="147"/>
      <c r="CS547" s="147"/>
      <c r="CT547" s="147"/>
      <c r="CU547" s="147"/>
      <c r="CV547" s="147"/>
      <c r="CW547" s="147"/>
      <c r="CX547" s="147"/>
      <c r="CY547" s="147"/>
      <c r="CZ547" s="147"/>
      <c r="DA547" s="147"/>
      <c r="DB547" s="147"/>
      <c r="DC547" s="147"/>
      <c r="DD547" s="147"/>
      <c r="DE547" s="147"/>
      <c r="DF547" s="147"/>
      <c r="DG547" s="147"/>
      <c r="DH547" s="147"/>
      <c r="DI547" s="147"/>
      <c r="DJ547" s="147"/>
      <c r="DK547" s="147"/>
      <c r="DL547" s="147"/>
      <c r="DM547" s="147"/>
      <c r="DN547" s="147"/>
      <c r="DO547" s="147"/>
      <c r="DP547" s="147"/>
      <c r="DQ547" s="147"/>
      <c r="DR547" s="147"/>
      <c r="DS547" s="147"/>
      <c r="DT547" s="147"/>
      <c r="DU547" s="147"/>
      <c r="DV547" s="147"/>
      <c r="DW547" s="147"/>
      <c r="DX547" s="147"/>
      <c r="DY547" s="147"/>
      <c r="DZ547" s="147"/>
      <c r="EA547" s="147"/>
      <c r="EB547" s="147"/>
      <c r="EC547" s="147"/>
      <c r="ED547" s="147"/>
      <c r="EE547" s="147"/>
      <c r="EF547" s="147"/>
      <c r="EG547" s="147"/>
      <c r="EH547" s="147"/>
      <c r="EI547" s="147"/>
      <c r="EJ547" s="147"/>
      <c r="EK547" s="147"/>
      <c r="EL547" s="147"/>
      <c r="EM547" s="147"/>
      <c r="EN547" s="147"/>
      <c r="EO547" s="147"/>
      <c r="EP547" s="147"/>
      <c r="EQ547" s="147"/>
      <c r="ER547" s="147"/>
      <c r="ES547" s="147"/>
      <c r="ET547" s="147"/>
      <c r="EU547" s="147"/>
      <c r="EV547" s="147"/>
      <c r="EW547" s="147"/>
      <c r="EX547" s="147"/>
      <c r="EY547" s="147"/>
      <c r="EZ547" s="147"/>
      <c r="FA547" s="147"/>
      <c r="FB547" s="147"/>
      <c r="FC547" s="147"/>
      <c r="FD547" s="147"/>
      <c r="FE547" s="147"/>
      <c r="FF547" s="147"/>
      <c r="FG547" s="147"/>
      <c r="FH547" s="147"/>
      <c r="FI547" s="147"/>
      <c r="FJ547" s="147"/>
      <c r="FK547" s="147"/>
      <c r="FL547" s="147"/>
      <c r="FM547" s="147"/>
      <c r="FN547" s="147"/>
      <c r="FO547" s="147"/>
      <c r="FP547" s="147"/>
      <c r="FQ547" s="147"/>
      <c r="FR547" s="147"/>
      <c r="FS547" s="147"/>
      <c r="FT547" s="147"/>
      <c r="FU547" s="147"/>
      <c r="FV547" s="147"/>
      <c r="FW547" s="147"/>
      <c r="FX547" s="147"/>
      <c r="FY547" s="147"/>
      <c r="FZ547" s="147"/>
      <c r="GA547" s="147"/>
      <c r="GB547" s="147"/>
      <c r="GC547" s="147"/>
      <c r="GD547" s="147"/>
      <c r="GE547" s="147"/>
      <c r="GF547" s="147"/>
      <c r="GG547" s="147"/>
      <c r="GH547" s="147"/>
      <c r="GI547" s="147"/>
      <c r="GJ547" s="147"/>
      <c r="GK547" s="147"/>
      <c r="GL547" s="147"/>
      <c r="GM547" s="147"/>
      <c r="GN547" s="147"/>
      <c r="GO547" s="147"/>
      <c r="GP547" s="147"/>
      <c r="GQ547" s="147"/>
      <c r="GR547" s="147"/>
      <c r="GS547" s="147"/>
      <c r="GT547" s="147"/>
      <c r="GU547" s="147"/>
      <c r="GV547" s="147"/>
      <c r="GW547" s="147"/>
      <c r="GX547" s="147"/>
      <c r="GY547" s="147"/>
      <c r="GZ547" s="147"/>
      <c r="HA547" s="147"/>
      <c r="HB547" s="147"/>
      <c r="HC547" s="147"/>
      <c r="HD547" s="147"/>
      <c r="HE547" s="147"/>
      <c r="HF547" s="147"/>
      <c r="HG547" s="147"/>
      <c r="HH547" s="147"/>
      <c r="HI547" s="147"/>
      <c r="HJ547" s="147"/>
      <c r="HK547" s="147"/>
      <c r="HL547" s="147"/>
    </row>
    <row r="548" spans="2:220" s="178" customFormat="1">
      <c r="B548" s="146"/>
      <c r="C548" s="146"/>
      <c r="D548" s="146"/>
      <c r="E548" s="146"/>
      <c r="F548" s="146"/>
      <c r="G548" s="146"/>
      <c r="H548" s="146"/>
      <c r="I548" s="147"/>
      <c r="J548" s="148"/>
      <c r="K548" s="148"/>
      <c r="L548" s="148"/>
      <c r="M548" s="148"/>
      <c r="N548" s="156"/>
      <c r="O548" s="149"/>
      <c r="P548" s="149"/>
      <c r="Q548" s="149"/>
      <c r="R548" s="149"/>
      <c r="S548" s="149"/>
      <c r="T548" s="149"/>
      <c r="U548" s="149"/>
      <c r="V548" s="149"/>
      <c r="W548" s="146"/>
      <c r="X548" s="149"/>
      <c r="Y548" s="149"/>
      <c r="Z548" s="149"/>
      <c r="AA548" s="149"/>
      <c r="AB548" s="147"/>
      <c r="AC548" s="150"/>
      <c r="AD548" s="151"/>
      <c r="AE548" s="150"/>
      <c r="AF548" s="150"/>
      <c r="AG548" s="150"/>
      <c r="AH548" s="150"/>
      <c r="AI548" s="150"/>
      <c r="AJ548" s="150"/>
      <c r="AK548" s="150"/>
      <c r="AL548" s="150"/>
      <c r="AM548" s="150"/>
      <c r="AN548" s="150"/>
      <c r="AO548" s="150"/>
      <c r="AP548" s="150"/>
      <c r="AQ548" s="150"/>
      <c r="AR548" s="150"/>
      <c r="AS548" s="150"/>
      <c r="AT548" s="150"/>
      <c r="AU548" s="150"/>
      <c r="AV548" s="150"/>
      <c r="AW548" s="150"/>
      <c r="AX548" s="150"/>
      <c r="AY548" s="150"/>
      <c r="AZ548" s="151"/>
      <c r="BA548" s="150"/>
      <c r="BB548" s="150"/>
      <c r="BC548" s="150"/>
      <c r="BD548" s="150"/>
      <c r="BE548" s="151"/>
      <c r="BF548" s="150"/>
      <c r="BG548" s="150"/>
      <c r="BH548" s="151"/>
      <c r="BI548" s="151"/>
      <c r="BJ548" s="150"/>
      <c r="BK548" s="150"/>
      <c r="BL548" s="148"/>
      <c r="BM548" s="150"/>
      <c r="BN548" s="151"/>
      <c r="BO548" s="150"/>
      <c r="BP548" s="150"/>
      <c r="BQ548" s="148"/>
      <c r="BR548" s="151"/>
      <c r="BS548" s="151"/>
      <c r="BT548" s="151"/>
      <c r="BU548" s="148"/>
      <c r="BV548" s="147"/>
      <c r="BW548" s="147"/>
      <c r="BX548" s="147"/>
      <c r="BY548" s="152"/>
      <c r="BZ548" s="156"/>
      <c r="CA548" s="147"/>
      <c r="CB548" s="153"/>
      <c r="CC548" s="153"/>
      <c r="CD548" s="147"/>
      <c r="CE548" s="147"/>
      <c r="CF548" s="154"/>
      <c r="CG548" s="132"/>
      <c r="CH548" s="132"/>
      <c r="CI548" s="132"/>
      <c r="CJ548" s="132"/>
      <c r="CK548" s="132"/>
      <c r="CL548" s="132"/>
      <c r="CM548" s="132"/>
      <c r="CN548" s="132"/>
      <c r="CO548" s="132"/>
      <c r="CP548" s="132"/>
      <c r="CQ548" s="132"/>
      <c r="CR548" s="132"/>
      <c r="CS548" s="132"/>
      <c r="CT548" s="132"/>
      <c r="CU548" s="132"/>
      <c r="CV548" s="132"/>
      <c r="CW548" s="132"/>
      <c r="CX548" s="132"/>
      <c r="CY548" s="132"/>
      <c r="CZ548" s="132"/>
      <c r="DA548" s="132"/>
      <c r="DB548" s="132"/>
      <c r="DC548" s="132"/>
      <c r="DD548" s="132"/>
      <c r="DE548" s="132"/>
      <c r="DF548" s="132"/>
      <c r="DG548" s="132"/>
      <c r="DH548" s="132"/>
      <c r="DI548" s="132"/>
      <c r="DJ548" s="132"/>
      <c r="DK548" s="132"/>
      <c r="DL548" s="132"/>
      <c r="DM548" s="132"/>
      <c r="DN548" s="132"/>
      <c r="DO548" s="132"/>
      <c r="DP548" s="132"/>
      <c r="DQ548" s="132"/>
      <c r="DR548" s="132"/>
      <c r="DS548" s="132"/>
      <c r="DT548" s="132"/>
      <c r="DU548" s="132"/>
      <c r="DV548" s="132"/>
      <c r="DW548" s="132"/>
      <c r="DX548" s="132"/>
      <c r="DY548" s="132"/>
      <c r="DZ548" s="132"/>
      <c r="EA548" s="132"/>
      <c r="EB548" s="132"/>
      <c r="EC548" s="132"/>
      <c r="ED548" s="132"/>
      <c r="EE548" s="132"/>
      <c r="EF548" s="132"/>
      <c r="EG548" s="132"/>
      <c r="EH548" s="132"/>
      <c r="EI548" s="132"/>
      <c r="EJ548" s="132"/>
      <c r="EK548" s="132"/>
      <c r="EL548" s="132"/>
      <c r="EM548" s="132"/>
      <c r="EN548" s="132"/>
      <c r="EO548" s="132"/>
      <c r="EP548" s="132"/>
      <c r="EQ548" s="132"/>
      <c r="ER548" s="132"/>
      <c r="ES548" s="132"/>
      <c r="ET548" s="132"/>
      <c r="EU548" s="132"/>
      <c r="EV548" s="132"/>
      <c r="EW548" s="132"/>
      <c r="EX548" s="132"/>
      <c r="EY548" s="132"/>
      <c r="EZ548" s="132"/>
      <c r="FA548" s="132"/>
      <c r="FB548" s="132"/>
      <c r="FC548" s="132"/>
      <c r="FD548" s="132"/>
      <c r="FE548" s="132"/>
      <c r="FF548" s="132"/>
      <c r="FG548" s="132"/>
      <c r="FH548" s="132"/>
      <c r="FI548" s="132"/>
      <c r="FJ548" s="132"/>
      <c r="FK548" s="132"/>
      <c r="FL548" s="132"/>
      <c r="FM548" s="132"/>
      <c r="FN548" s="132"/>
      <c r="FO548" s="132"/>
      <c r="FP548" s="132"/>
      <c r="FQ548" s="132"/>
      <c r="FR548" s="132"/>
      <c r="FS548" s="132"/>
      <c r="FT548" s="132"/>
      <c r="FU548" s="132"/>
      <c r="FV548" s="132"/>
      <c r="FW548" s="132"/>
      <c r="FX548" s="132"/>
      <c r="FY548" s="132"/>
      <c r="FZ548" s="132"/>
      <c r="GA548" s="132"/>
      <c r="GB548" s="132"/>
      <c r="GC548" s="132"/>
      <c r="GD548" s="132"/>
      <c r="GE548" s="132"/>
      <c r="GF548" s="132"/>
      <c r="GG548" s="132"/>
      <c r="GH548" s="132"/>
      <c r="GI548" s="132"/>
      <c r="GJ548" s="132"/>
      <c r="GK548" s="132"/>
      <c r="GL548" s="132"/>
      <c r="GM548" s="132"/>
      <c r="GN548" s="132"/>
      <c r="GO548" s="132"/>
      <c r="GP548" s="132"/>
      <c r="GQ548" s="132"/>
      <c r="GR548" s="132"/>
      <c r="GS548" s="132"/>
      <c r="GT548" s="132"/>
      <c r="GU548" s="132"/>
      <c r="GV548" s="132"/>
      <c r="GW548" s="132"/>
      <c r="GX548" s="132"/>
      <c r="GY548" s="132"/>
      <c r="GZ548" s="132"/>
      <c r="HA548" s="132"/>
      <c r="HB548" s="132"/>
      <c r="HC548" s="132"/>
      <c r="HD548" s="132"/>
      <c r="HE548" s="132"/>
      <c r="HF548" s="132"/>
      <c r="HG548" s="132"/>
      <c r="HH548" s="132"/>
      <c r="HI548" s="132"/>
      <c r="HJ548" s="132"/>
      <c r="HK548" s="132"/>
      <c r="HL548" s="132"/>
    </row>
    <row r="549" spans="2:220">
      <c r="J549" s="148"/>
      <c r="K549" s="148"/>
      <c r="L549" s="148"/>
      <c r="M549" s="148"/>
      <c r="AC549" s="150"/>
      <c r="AE549" s="150"/>
      <c r="AF549" s="150"/>
      <c r="AH549" s="150"/>
      <c r="AI549" s="150"/>
      <c r="AJ549" s="150"/>
      <c r="AL549" s="150"/>
      <c r="AM549" s="150"/>
      <c r="AN549" s="150"/>
      <c r="AP549" s="150"/>
      <c r="AQ549" s="150"/>
      <c r="AR549" s="150"/>
      <c r="AT549" s="150"/>
      <c r="AU549" s="150"/>
      <c r="AV549" s="150"/>
      <c r="AW549" s="150"/>
      <c r="AX549" s="150"/>
      <c r="AY549" s="150"/>
      <c r="BA549" s="150"/>
      <c r="BB549" s="150"/>
      <c r="BC549" s="150"/>
      <c r="BD549" s="150"/>
      <c r="BF549" s="150"/>
      <c r="BG549" s="150"/>
      <c r="BJ549" s="150"/>
      <c r="BK549" s="150"/>
      <c r="BL549" s="148"/>
      <c r="BM549" s="150"/>
      <c r="BO549" s="150"/>
      <c r="BP549" s="150"/>
      <c r="BQ549" s="148"/>
      <c r="BU549" s="148"/>
      <c r="CF549" s="154"/>
    </row>
    <row r="550" spans="2:220">
      <c r="J550" s="148"/>
      <c r="K550" s="148"/>
      <c r="L550" s="148"/>
      <c r="M550" s="148"/>
      <c r="AC550" s="150"/>
      <c r="AE550" s="150"/>
      <c r="AF550" s="150"/>
      <c r="AH550" s="150"/>
      <c r="AI550" s="150"/>
      <c r="AJ550" s="150"/>
      <c r="AL550" s="150"/>
      <c r="AM550" s="150"/>
      <c r="AN550" s="150"/>
      <c r="AP550" s="150"/>
      <c r="AQ550" s="150"/>
      <c r="AR550" s="150"/>
      <c r="AT550" s="150"/>
      <c r="AU550" s="150"/>
      <c r="AV550" s="150"/>
      <c r="AW550" s="150"/>
      <c r="AX550" s="150"/>
      <c r="AY550" s="150"/>
      <c r="BA550" s="150"/>
      <c r="BB550" s="150"/>
      <c r="BC550" s="150"/>
      <c r="BD550" s="150"/>
      <c r="BF550" s="150"/>
      <c r="BG550" s="150"/>
      <c r="BJ550" s="150"/>
      <c r="BK550" s="150"/>
      <c r="BL550" s="148"/>
      <c r="BM550" s="150"/>
      <c r="BO550" s="150"/>
      <c r="BP550" s="150"/>
      <c r="BQ550" s="148"/>
      <c r="BU550" s="148"/>
      <c r="CF550" s="154"/>
    </row>
    <row r="551" spans="2:220">
      <c r="J551" s="148"/>
      <c r="K551" s="148"/>
      <c r="L551" s="148"/>
      <c r="M551" s="148"/>
      <c r="AC551" s="150"/>
      <c r="AE551" s="150"/>
      <c r="AF551" s="150"/>
      <c r="AH551" s="150"/>
      <c r="AI551" s="150"/>
      <c r="AJ551" s="150"/>
      <c r="AL551" s="150"/>
      <c r="AM551" s="150"/>
      <c r="AN551" s="150"/>
      <c r="AP551" s="150"/>
      <c r="AQ551" s="150"/>
      <c r="AR551" s="150"/>
      <c r="AT551" s="150"/>
      <c r="AU551" s="150"/>
      <c r="AV551" s="150"/>
      <c r="AW551" s="150"/>
      <c r="AX551" s="150"/>
      <c r="AY551" s="150"/>
      <c r="BA551" s="150"/>
      <c r="BB551" s="150"/>
      <c r="BC551" s="150"/>
      <c r="BD551" s="150"/>
      <c r="BF551" s="150"/>
      <c r="BG551" s="150"/>
      <c r="BJ551" s="150"/>
      <c r="BK551" s="150"/>
      <c r="BL551" s="148"/>
      <c r="BM551" s="150"/>
      <c r="BO551" s="150"/>
      <c r="BP551" s="150"/>
      <c r="BQ551" s="148"/>
      <c r="BU551" s="148"/>
      <c r="CF551" s="154"/>
    </row>
    <row r="552" spans="2:220">
      <c r="J552" s="148"/>
      <c r="K552" s="148"/>
      <c r="L552" s="148"/>
      <c r="M552" s="148"/>
      <c r="AC552" s="150"/>
      <c r="AE552" s="150"/>
      <c r="AF552" s="150"/>
      <c r="AH552" s="150"/>
      <c r="AI552" s="150"/>
      <c r="AJ552" s="150"/>
      <c r="AL552" s="150"/>
      <c r="AM552" s="150"/>
      <c r="AN552" s="150"/>
      <c r="AP552" s="150"/>
      <c r="AQ552" s="150"/>
      <c r="AR552" s="150"/>
      <c r="AT552" s="150"/>
      <c r="AU552" s="150"/>
      <c r="AV552" s="150"/>
      <c r="AW552" s="150"/>
      <c r="AX552" s="150"/>
      <c r="AY552" s="150"/>
      <c r="BA552" s="150"/>
      <c r="BB552" s="150"/>
      <c r="BC552" s="150"/>
      <c r="BD552" s="150"/>
      <c r="BF552" s="150"/>
      <c r="BG552" s="150"/>
      <c r="BJ552" s="150"/>
      <c r="BK552" s="150"/>
      <c r="BL552" s="148"/>
      <c r="BM552" s="150"/>
      <c r="BO552" s="150"/>
      <c r="BP552" s="150"/>
      <c r="BQ552" s="148"/>
      <c r="BU552" s="148"/>
      <c r="CF552" s="154"/>
    </row>
    <row r="553" spans="2:220">
      <c r="J553" s="148"/>
      <c r="K553" s="148"/>
      <c r="L553" s="148"/>
      <c r="M553" s="148"/>
      <c r="AC553" s="150"/>
      <c r="AE553" s="150"/>
      <c r="AF553" s="150"/>
      <c r="AH553" s="150"/>
      <c r="AI553" s="150"/>
      <c r="AJ553" s="150"/>
      <c r="AL553" s="150"/>
      <c r="AM553" s="150"/>
      <c r="AN553" s="150"/>
      <c r="AP553" s="150"/>
      <c r="AQ553" s="150"/>
      <c r="AR553" s="150"/>
      <c r="AT553" s="150"/>
      <c r="AU553" s="150"/>
      <c r="AV553" s="150"/>
      <c r="AW553" s="150"/>
      <c r="AX553" s="150"/>
      <c r="AY553" s="150"/>
      <c r="BA553" s="150"/>
      <c r="BB553" s="150"/>
      <c r="BC553" s="150"/>
      <c r="BD553" s="150"/>
      <c r="BF553" s="150"/>
      <c r="BG553" s="150"/>
      <c r="BJ553" s="150"/>
      <c r="BK553" s="150"/>
      <c r="BL553" s="148"/>
      <c r="BM553" s="150"/>
      <c r="BO553" s="150"/>
      <c r="BP553" s="150"/>
      <c r="BQ553" s="148"/>
      <c r="BU553" s="148"/>
      <c r="CF553" s="154"/>
    </row>
    <row r="554" spans="2:220" s="177" customFormat="1">
      <c r="B554" s="146"/>
      <c r="C554" s="146"/>
      <c r="D554" s="146"/>
      <c r="E554" s="146"/>
      <c r="F554" s="146"/>
      <c r="G554" s="146"/>
      <c r="H554" s="146"/>
      <c r="I554" s="147"/>
      <c r="J554" s="148"/>
      <c r="K554" s="148"/>
      <c r="L554" s="148"/>
      <c r="M554" s="148"/>
      <c r="N554" s="156"/>
      <c r="O554" s="149"/>
      <c r="P554" s="149"/>
      <c r="Q554" s="149"/>
      <c r="R554" s="149"/>
      <c r="S554" s="149"/>
      <c r="T554" s="149"/>
      <c r="U554" s="149"/>
      <c r="V554" s="149"/>
      <c r="W554" s="146"/>
      <c r="X554" s="149"/>
      <c r="Y554" s="149"/>
      <c r="Z554" s="149"/>
      <c r="AA554" s="149"/>
      <c r="AB554" s="147"/>
      <c r="AC554" s="150"/>
      <c r="AD554" s="151"/>
      <c r="AE554" s="150"/>
      <c r="AF554" s="150"/>
      <c r="AG554" s="150"/>
      <c r="AH554" s="150"/>
      <c r="AI554" s="150"/>
      <c r="AJ554" s="150"/>
      <c r="AK554" s="150"/>
      <c r="AL554" s="150"/>
      <c r="AM554" s="150"/>
      <c r="AN554" s="150"/>
      <c r="AO554" s="150"/>
      <c r="AP554" s="150"/>
      <c r="AQ554" s="150"/>
      <c r="AR554" s="150"/>
      <c r="AS554" s="150"/>
      <c r="AT554" s="150"/>
      <c r="AU554" s="150"/>
      <c r="AV554" s="150"/>
      <c r="AW554" s="150"/>
      <c r="AX554" s="150"/>
      <c r="AY554" s="150"/>
      <c r="AZ554" s="151"/>
      <c r="BA554" s="150"/>
      <c r="BB554" s="150"/>
      <c r="BC554" s="150"/>
      <c r="BD554" s="150"/>
      <c r="BE554" s="151"/>
      <c r="BF554" s="150"/>
      <c r="BG554" s="150"/>
      <c r="BH554" s="151"/>
      <c r="BI554" s="151"/>
      <c r="BJ554" s="150"/>
      <c r="BK554" s="150"/>
      <c r="BL554" s="148"/>
      <c r="BM554" s="150"/>
      <c r="BN554" s="151"/>
      <c r="BO554" s="150"/>
      <c r="BP554" s="150"/>
      <c r="BQ554" s="148"/>
      <c r="BR554" s="151"/>
      <c r="BS554" s="151"/>
      <c r="BT554" s="151"/>
      <c r="BU554" s="148"/>
      <c r="BV554" s="147"/>
      <c r="BW554" s="147"/>
      <c r="BX554" s="147"/>
      <c r="BY554" s="152"/>
      <c r="BZ554" s="156"/>
      <c r="CA554" s="147"/>
      <c r="CB554" s="153"/>
      <c r="CC554" s="153"/>
      <c r="CD554" s="147"/>
      <c r="CE554" s="147"/>
      <c r="CF554" s="154"/>
      <c r="CG554" s="132"/>
      <c r="CH554" s="132"/>
      <c r="CI554" s="132"/>
      <c r="CJ554" s="132"/>
      <c r="CK554" s="132"/>
      <c r="CL554" s="132"/>
      <c r="CM554" s="132"/>
      <c r="CN554" s="132"/>
      <c r="CO554" s="132"/>
      <c r="CP554" s="132"/>
      <c r="CQ554" s="132"/>
      <c r="CR554" s="132"/>
      <c r="CS554" s="132"/>
      <c r="CT554" s="132"/>
      <c r="CU554" s="132"/>
      <c r="CV554" s="132"/>
      <c r="CW554" s="132"/>
      <c r="CX554" s="132"/>
      <c r="CY554" s="132"/>
      <c r="CZ554" s="132"/>
      <c r="DA554" s="132"/>
      <c r="DB554" s="132"/>
      <c r="DC554" s="132"/>
      <c r="DD554" s="132"/>
      <c r="DE554" s="132"/>
      <c r="DF554" s="132"/>
      <c r="DG554" s="132"/>
      <c r="DH554" s="132"/>
      <c r="DI554" s="132"/>
      <c r="DJ554" s="132"/>
      <c r="DK554" s="132"/>
      <c r="DL554" s="132"/>
      <c r="DM554" s="132"/>
      <c r="DN554" s="132"/>
      <c r="DO554" s="132"/>
      <c r="DP554" s="132"/>
      <c r="DQ554" s="132"/>
      <c r="DR554" s="132"/>
      <c r="DS554" s="132"/>
      <c r="DT554" s="132"/>
      <c r="DU554" s="132"/>
      <c r="DV554" s="132"/>
      <c r="DW554" s="132"/>
      <c r="DX554" s="132"/>
      <c r="DY554" s="132"/>
      <c r="DZ554" s="132"/>
      <c r="EA554" s="132"/>
      <c r="EB554" s="132"/>
      <c r="EC554" s="132"/>
      <c r="ED554" s="132"/>
      <c r="EE554" s="132"/>
      <c r="EF554" s="132"/>
      <c r="EG554" s="132"/>
      <c r="EH554" s="132"/>
      <c r="EI554" s="132"/>
      <c r="EJ554" s="132"/>
      <c r="EK554" s="132"/>
      <c r="EL554" s="132"/>
      <c r="EM554" s="132"/>
      <c r="EN554" s="132"/>
      <c r="EO554" s="132"/>
      <c r="EP554" s="132"/>
      <c r="EQ554" s="132"/>
      <c r="ER554" s="132"/>
      <c r="ES554" s="132"/>
      <c r="ET554" s="132"/>
      <c r="EU554" s="132"/>
      <c r="EV554" s="132"/>
      <c r="EW554" s="132"/>
      <c r="EX554" s="132"/>
      <c r="EY554" s="132"/>
      <c r="EZ554" s="132"/>
      <c r="FA554" s="132"/>
      <c r="FB554" s="132"/>
      <c r="FC554" s="132"/>
      <c r="FD554" s="132"/>
      <c r="FE554" s="132"/>
      <c r="FF554" s="132"/>
      <c r="FG554" s="132"/>
      <c r="FH554" s="132"/>
      <c r="FI554" s="132"/>
      <c r="FJ554" s="132"/>
      <c r="FK554" s="132"/>
      <c r="FL554" s="132"/>
      <c r="FM554" s="132"/>
      <c r="FN554" s="132"/>
      <c r="FO554" s="132"/>
      <c r="FP554" s="132"/>
      <c r="FQ554" s="132"/>
      <c r="FR554" s="132"/>
      <c r="FS554" s="132"/>
      <c r="FT554" s="132"/>
      <c r="FU554" s="132"/>
      <c r="FV554" s="132"/>
      <c r="FW554" s="132"/>
      <c r="FX554" s="132"/>
      <c r="FY554" s="132"/>
      <c r="FZ554" s="132"/>
      <c r="GA554" s="132"/>
      <c r="GB554" s="132"/>
      <c r="GC554" s="132"/>
      <c r="GD554" s="132"/>
      <c r="GE554" s="132"/>
      <c r="GF554" s="132"/>
      <c r="GG554" s="132"/>
      <c r="GH554" s="132"/>
      <c r="GI554" s="132"/>
      <c r="GJ554" s="132"/>
      <c r="GK554" s="132"/>
      <c r="GL554" s="132"/>
      <c r="GM554" s="132"/>
      <c r="GN554" s="132"/>
      <c r="GO554" s="132"/>
      <c r="GP554" s="132"/>
      <c r="GQ554" s="132"/>
      <c r="GR554" s="132"/>
      <c r="GS554" s="132"/>
      <c r="GT554" s="132"/>
      <c r="GU554" s="132"/>
      <c r="GV554" s="132"/>
      <c r="GW554" s="132"/>
      <c r="GX554" s="132"/>
      <c r="GY554" s="132"/>
      <c r="GZ554" s="132"/>
      <c r="HA554" s="132"/>
      <c r="HB554" s="132"/>
      <c r="HC554" s="132"/>
      <c r="HD554" s="132"/>
      <c r="HE554" s="132"/>
      <c r="HF554" s="132"/>
      <c r="HG554" s="132"/>
      <c r="HH554" s="132"/>
      <c r="HI554" s="132"/>
      <c r="HJ554" s="132"/>
      <c r="HK554" s="132"/>
      <c r="HL554" s="132"/>
    </row>
    <row r="555" spans="2:220" s="138" customFormat="1" ht="17.45" customHeight="1">
      <c r="B555" s="146"/>
      <c r="C555" s="146"/>
      <c r="D555" s="146"/>
      <c r="E555" s="146"/>
      <c r="F555" s="146"/>
      <c r="G555" s="146"/>
      <c r="H555" s="146"/>
      <c r="I555" s="147"/>
      <c r="J555" s="148"/>
      <c r="K555" s="148"/>
      <c r="L555" s="148"/>
      <c r="M555" s="148"/>
      <c r="N555" s="147"/>
      <c r="O555" s="149"/>
      <c r="P555" s="149"/>
      <c r="Q555" s="149"/>
      <c r="R555" s="149"/>
      <c r="S555" s="149"/>
      <c r="T555" s="149"/>
      <c r="U555" s="149"/>
      <c r="V555" s="149"/>
      <c r="W555" s="146"/>
      <c r="X555" s="149"/>
      <c r="Y555" s="149"/>
      <c r="Z555" s="149"/>
      <c r="AA555" s="149"/>
      <c r="AB555" s="147"/>
      <c r="AC555" s="150"/>
      <c r="AD555" s="151"/>
      <c r="AE555" s="150"/>
      <c r="AF555" s="150"/>
      <c r="AG555" s="150"/>
      <c r="AH555" s="150"/>
      <c r="AI555" s="150"/>
      <c r="AJ555" s="150"/>
      <c r="AK555" s="150"/>
      <c r="AL555" s="150"/>
      <c r="AM555" s="150"/>
      <c r="AN555" s="150"/>
      <c r="AO555" s="151"/>
      <c r="AP555" s="150"/>
      <c r="AQ555" s="150"/>
      <c r="AR555" s="150"/>
      <c r="AS555" s="151"/>
      <c r="AT555" s="150"/>
      <c r="AU555" s="150"/>
      <c r="AV555" s="150"/>
      <c r="AW555" s="150"/>
      <c r="AX555" s="150"/>
      <c r="AY555" s="150"/>
      <c r="AZ555" s="151"/>
      <c r="BA555" s="150"/>
      <c r="BB555" s="150"/>
      <c r="BC555" s="150"/>
      <c r="BD555" s="150"/>
      <c r="BE555" s="151"/>
      <c r="BF555" s="150"/>
      <c r="BG555" s="150"/>
      <c r="BH555" s="151"/>
      <c r="BI555" s="151"/>
      <c r="BJ555" s="150"/>
      <c r="BK555" s="150"/>
      <c r="BL555" s="148"/>
      <c r="BM555" s="150"/>
      <c r="BN555" s="151"/>
      <c r="BO555" s="150"/>
      <c r="BP555" s="150"/>
      <c r="BQ555" s="148"/>
      <c r="BR555" s="151"/>
      <c r="BS555" s="151"/>
      <c r="BT555" s="151"/>
      <c r="BU555" s="148"/>
      <c r="BV555" s="147"/>
      <c r="BW555" s="147"/>
      <c r="BX555" s="147"/>
      <c r="BY555" s="152"/>
      <c r="BZ555" s="156"/>
      <c r="CA555" s="147"/>
      <c r="CB555" s="153"/>
      <c r="CC555" s="147"/>
      <c r="CD555" s="147"/>
      <c r="CE555" s="147"/>
      <c r="CF555" s="154"/>
      <c r="CG555" s="147"/>
      <c r="CH555" s="147"/>
      <c r="CI555" s="147"/>
      <c r="CJ555" s="147"/>
      <c r="CK555" s="147"/>
      <c r="CL555" s="147"/>
      <c r="CM555" s="147"/>
      <c r="CN555" s="147"/>
      <c r="CO555" s="147"/>
      <c r="CP555" s="147"/>
      <c r="CQ555" s="147"/>
      <c r="CR555" s="147"/>
      <c r="CS555" s="147"/>
      <c r="CT555" s="147"/>
      <c r="CU555" s="147"/>
      <c r="CV555" s="147"/>
      <c r="CW555" s="147"/>
      <c r="CX555" s="147"/>
      <c r="CY555" s="147"/>
      <c r="CZ555" s="147"/>
      <c r="DA555" s="147"/>
      <c r="DB555" s="147"/>
      <c r="DC555" s="147"/>
      <c r="DD555" s="147"/>
      <c r="DE555" s="147"/>
      <c r="DF555" s="147"/>
      <c r="DG555" s="147"/>
      <c r="DH555" s="147"/>
      <c r="DI555" s="147"/>
      <c r="DJ555" s="147"/>
      <c r="DK555" s="147"/>
      <c r="DL555" s="147"/>
      <c r="DM555" s="147"/>
      <c r="DN555" s="147"/>
      <c r="DO555" s="147"/>
      <c r="DP555" s="147"/>
      <c r="DQ555" s="147"/>
      <c r="DR555" s="147"/>
      <c r="DS555" s="147"/>
      <c r="DT555" s="147"/>
      <c r="DU555" s="147"/>
      <c r="DV555" s="147"/>
      <c r="DW555" s="147"/>
      <c r="DX555" s="147"/>
      <c r="DY555" s="147"/>
      <c r="DZ555" s="147"/>
      <c r="EA555" s="147"/>
      <c r="EB555" s="147"/>
      <c r="EC555" s="147"/>
      <c r="ED555" s="147"/>
      <c r="EE555" s="147"/>
      <c r="EF555" s="147"/>
      <c r="EG555" s="147"/>
      <c r="EH555" s="147"/>
      <c r="EI555" s="147"/>
      <c r="EJ555" s="147"/>
      <c r="EK555" s="147"/>
      <c r="EL555" s="147"/>
      <c r="EM555" s="147"/>
      <c r="EN555" s="147"/>
      <c r="EO555" s="147"/>
      <c r="EP555" s="147"/>
      <c r="EQ555" s="147"/>
      <c r="ER555" s="147"/>
      <c r="ES555" s="147"/>
      <c r="ET555" s="147"/>
      <c r="EU555" s="147"/>
      <c r="EV555" s="147"/>
      <c r="EW555" s="147"/>
      <c r="EX555" s="147"/>
      <c r="EY555" s="147"/>
      <c r="EZ555" s="147"/>
      <c r="FA555" s="147"/>
      <c r="FB555" s="147"/>
      <c r="FC555" s="147"/>
      <c r="FD555" s="147"/>
      <c r="FE555" s="147"/>
      <c r="FF555" s="147"/>
      <c r="FG555" s="147"/>
      <c r="FH555" s="147"/>
      <c r="FI555" s="147"/>
      <c r="FJ555" s="147"/>
      <c r="FK555" s="147"/>
      <c r="FL555" s="147"/>
      <c r="FM555" s="147"/>
      <c r="FN555" s="147"/>
      <c r="FO555" s="147"/>
      <c r="FP555" s="147"/>
      <c r="FQ555" s="147"/>
      <c r="FR555" s="147"/>
      <c r="FS555" s="147"/>
      <c r="FT555" s="147"/>
      <c r="FU555" s="147"/>
      <c r="FV555" s="147"/>
      <c r="FW555" s="147"/>
      <c r="FX555" s="147"/>
      <c r="FY555" s="147"/>
      <c r="FZ555" s="147"/>
      <c r="GA555" s="147"/>
      <c r="GB555" s="147"/>
      <c r="GC555" s="147"/>
      <c r="GD555" s="147"/>
      <c r="GE555" s="147"/>
      <c r="GF555" s="147"/>
      <c r="GG555" s="147"/>
      <c r="GH555" s="147"/>
      <c r="GI555" s="147"/>
      <c r="GJ555" s="147"/>
      <c r="GK555" s="147"/>
      <c r="GL555" s="147"/>
      <c r="GM555" s="147"/>
      <c r="GN555" s="147"/>
      <c r="GO555" s="147"/>
      <c r="GP555" s="147"/>
      <c r="GQ555" s="147"/>
      <c r="GR555" s="147"/>
      <c r="GS555" s="147"/>
      <c r="GT555" s="147"/>
      <c r="GU555" s="147"/>
      <c r="GV555" s="147"/>
      <c r="GW555" s="147"/>
      <c r="GX555" s="147"/>
      <c r="GY555" s="147"/>
      <c r="GZ555" s="147"/>
      <c r="HA555" s="147"/>
      <c r="HB555" s="147"/>
      <c r="HC555" s="147"/>
      <c r="HD555" s="147"/>
      <c r="HE555" s="147"/>
      <c r="HF555" s="147"/>
      <c r="HG555" s="147"/>
      <c r="HH555" s="147"/>
      <c r="HI555" s="147"/>
      <c r="HJ555" s="147"/>
      <c r="HK555" s="147"/>
      <c r="HL555" s="147"/>
    </row>
    <row r="556" spans="2:220">
      <c r="J556" s="148"/>
      <c r="K556" s="148"/>
      <c r="L556" s="148"/>
      <c r="M556" s="148"/>
      <c r="AC556" s="150"/>
      <c r="AE556" s="150"/>
      <c r="AF556" s="150"/>
      <c r="AH556" s="150"/>
      <c r="AI556" s="150"/>
      <c r="AJ556" s="150"/>
      <c r="AL556" s="150"/>
      <c r="AM556" s="150"/>
      <c r="AN556" s="150"/>
      <c r="AP556" s="150"/>
      <c r="AQ556" s="150"/>
      <c r="AR556" s="150"/>
      <c r="AT556" s="150"/>
      <c r="AU556" s="150"/>
      <c r="AV556" s="150"/>
      <c r="AW556" s="150"/>
      <c r="AX556" s="150"/>
      <c r="AY556" s="150"/>
      <c r="BA556" s="150"/>
      <c r="BB556" s="150"/>
      <c r="BC556" s="150"/>
      <c r="BD556" s="150"/>
      <c r="BF556" s="150"/>
      <c r="BG556" s="150"/>
      <c r="BJ556" s="150"/>
      <c r="BK556" s="150"/>
      <c r="BL556" s="148"/>
      <c r="BM556" s="150"/>
      <c r="BO556" s="150"/>
      <c r="BP556" s="150"/>
      <c r="BQ556" s="148"/>
      <c r="BU556" s="148"/>
      <c r="BY556" s="152"/>
      <c r="BZ556" s="156"/>
      <c r="CF556" s="154"/>
    </row>
    <row r="557" spans="2:220" s="159" customFormat="1">
      <c r="B557" s="146"/>
      <c r="C557" s="146"/>
      <c r="D557" s="146"/>
      <c r="E557" s="146"/>
      <c r="F557" s="146"/>
      <c r="G557" s="146"/>
      <c r="H557" s="146"/>
      <c r="I557" s="147"/>
      <c r="J557" s="148"/>
      <c r="K557" s="148"/>
      <c r="L557" s="148"/>
      <c r="M557" s="148"/>
      <c r="N557" s="156"/>
      <c r="O557" s="149"/>
      <c r="P557" s="149"/>
      <c r="Q557" s="149"/>
      <c r="R557" s="149"/>
      <c r="S557" s="149"/>
      <c r="T557" s="149"/>
      <c r="U557" s="149"/>
      <c r="V557" s="149"/>
      <c r="W557" s="146"/>
      <c r="X557" s="149"/>
      <c r="Y557" s="149"/>
      <c r="Z557" s="149"/>
      <c r="AA557" s="149"/>
      <c r="AB557" s="147"/>
      <c r="AC557" s="150"/>
      <c r="AD557" s="151"/>
      <c r="AE557" s="150"/>
      <c r="AF557" s="150"/>
      <c r="AG557" s="150"/>
      <c r="AH557" s="150"/>
      <c r="AI557" s="150"/>
      <c r="AJ557" s="150"/>
      <c r="AK557" s="150"/>
      <c r="AL557" s="150"/>
      <c r="AM557" s="150"/>
      <c r="AN557" s="150"/>
      <c r="AO557" s="150"/>
      <c r="AP557" s="150"/>
      <c r="AQ557" s="150"/>
      <c r="AR557" s="150"/>
      <c r="AS557" s="150"/>
      <c r="AT557" s="150"/>
      <c r="AU557" s="150"/>
      <c r="AV557" s="150"/>
      <c r="AW557" s="150"/>
      <c r="AX557" s="150"/>
      <c r="AY557" s="150"/>
      <c r="AZ557" s="151"/>
      <c r="BA557" s="150"/>
      <c r="BB557" s="150"/>
      <c r="BC557" s="150"/>
      <c r="BD557" s="150"/>
      <c r="BE557" s="151"/>
      <c r="BF557" s="150"/>
      <c r="BG557" s="150"/>
      <c r="BH557" s="151"/>
      <c r="BI557" s="151"/>
      <c r="BJ557" s="150"/>
      <c r="BK557" s="150"/>
      <c r="BL557" s="148"/>
      <c r="BM557" s="150"/>
      <c r="BN557" s="151"/>
      <c r="BO557" s="150"/>
      <c r="BP557" s="150"/>
      <c r="BQ557" s="148"/>
      <c r="BR557" s="151"/>
      <c r="BS557" s="151"/>
      <c r="BT557" s="151"/>
      <c r="BU557" s="148"/>
      <c r="BV557" s="147"/>
      <c r="BW557" s="147"/>
      <c r="BX557" s="147"/>
      <c r="BY557" s="152"/>
      <c r="BZ557" s="156"/>
      <c r="CA557" s="147"/>
      <c r="CB557" s="153"/>
      <c r="CC557" s="132"/>
      <c r="CD557" s="147"/>
      <c r="CE557" s="147"/>
      <c r="CF557" s="154"/>
      <c r="CG557" s="132"/>
      <c r="CH557" s="132"/>
      <c r="CI557" s="132"/>
      <c r="CJ557" s="132"/>
      <c r="CK557" s="132"/>
      <c r="CL557" s="132"/>
      <c r="CM557" s="132"/>
      <c r="CN557" s="132"/>
      <c r="CO557" s="132"/>
      <c r="CP557" s="132"/>
      <c r="CQ557" s="132"/>
      <c r="CR557" s="132"/>
      <c r="CS557" s="132"/>
      <c r="CT557" s="132"/>
      <c r="CU557" s="132"/>
      <c r="CV557" s="132"/>
      <c r="CW557" s="132"/>
      <c r="CX557" s="132"/>
      <c r="CY557" s="132"/>
      <c r="CZ557" s="132"/>
      <c r="DA557" s="132"/>
      <c r="DB557" s="132"/>
      <c r="DC557" s="132"/>
      <c r="DD557" s="132"/>
      <c r="DE557" s="132"/>
      <c r="DF557" s="132"/>
      <c r="DG557" s="132"/>
      <c r="DH557" s="132"/>
      <c r="DI557" s="132"/>
      <c r="DJ557" s="132"/>
      <c r="DK557" s="132"/>
      <c r="DL557" s="132"/>
      <c r="DM557" s="132"/>
      <c r="DN557" s="132"/>
      <c r="DO557" s="132"/>
      <c r="DP557" s="132"/>
      <c r="DQ557" s="132"/>
      <c r="DR557" s="132"/>
      <c r="DS557" s="132"/>
      <c r="DT557" s="132"/>
      <c r="DU557" s="132"/>
      <c r="DV557" s="132"/>
      <c r="DW557" s="132"/>
      <c r="DX557" s="132"/>
      <c r="DY557" s="132"/>
      <c r="DZ557" s="132"/>
      <c r="EA557" s="132"/>
      <c r="EB557" s="132"/>
      <c r="EC557" s="132"/>
      <c r="ED557" s="132"/>
      <c r="EE557" s="132"/>
      <c r="EF557" s="132"/>
      <c r="EG557" s="132"/>
      <c r="EH557" s="132"/>
      <c r="EI557" s="132"/>
      <c r="EJ557" s="132"/>
      <c r="EK557" s="132"/>
      <c r="EL557" s="132"/>
      <c r="EM557" s="132"/>
      <c r="EN557" s="132"/>
      <c r="EO557" s="132"/>
      <c r="EP557" s="132"/>
      <c r="EQ557" s="132"/>
      <c r="ER557" s="132"/>
      <c r="ES557" s="132"/>
      <c r="ET557" s="132"/>
      <c r="EU557" s="132"/>
      <c r="EV557" s="132"/>
      <c r="EW557" s="132"/>
      <c r="EX557" s="132"/>
      <c r="EY557" s="132"/>
      <c r="EZ557" s="132"/>
      <c r="FA557" s="132"/>
      <c r="FB557" s="132"/>
      <c r="FC557" s="132"/>
      <c r="FD557" s="132"/>
      <c r="FE557" s="132"/>
      <c r="FF557" s="132"/>
      <c r="FG557" s="132"/>
      <c r="FH557" s="132"/>
      <c r="FI557" s="132"/>
      <c r="FJ557" s="132"/>
      <c r="FK557" s="132"/>
      <c r="FL557" s="132"/>
      <c r="FM557" s="132"/>
      <c r="FN557" s="132"/>
      <c r="FO557" s="132"/>
      <c r="FP557" s="132"/>
      <c r="FQ557" s="132"/>
      <c r="FR557" s="132"/>
      <c r="FS557" s="132"/>
      <c r="FT557" s="132"/>
      <c r="FU557" s="132"/>
      <c r="FV557" s="132"/>
      <c r="FW557" s="132"/>
      <c r="FX557" s="132"/>
      <c r="FY557" s="132"/>
      <c r="FZ557" s="132"/>
      <c r="GA557" s="132"/>
      <c r="GB557" s="132"/>
      <c r="GC557" s="132"/>
      <c r="GD557" s="132"/>
      <c r="GE557" s="132"/>
      <c r="GF557" s="132"/>
      <c r="GG557" s="132"/>
      <c r="GH557" s="132"/>
      <c r="GI557" s="132"/>
      <c r="GJ557" s="132"/>
      <c r="GK557" s="132"/>
      <c r="GL557" s="132"/>
      <c r="GM557" s="132"/>
      <c r="GN557" s="132"/>
      <c r="GO557" s="132"/>
      <c r="GP557" s="132"/>
      <c r="GQ557" s="132"/>
      <c r="GR557" s="132"/>
      <c r="GS557" s="132"/>
      <c r="GT557" s="132"/>
      <c r="GU557" s="132"/>
      <c r="GV557" s="132"/>
      <c r="GW557" s="132"/>
      <c r="GX557" s="132"/>
      <c r="GY557" s="132"/>
      <c r="GZ557" s="132"/>
      <c r="HA557" s="132"/>
      <c r="HB557" s="132"/>
      <c r="HC557" s="132"/>
      <c r="HD557" s="132"/>
      <c r="HE557" s="132"/>
      <c r="HF557" s="132"/>
      <c r="HG557" s="132"/>
      <c r="HH557" s="132"/>
      <c r="HI557" s="132"/>
      <c r="HJ557" s="132"/>
      <c r="HK557" s="132"/>
      <c r="HL557" s="132"/>
    </row>
    <row r="558" spans="2:220" s="159" customFormat="1">
      <c r="B558" s="146"/>
      <c r="C558" s="146"/>
      <c r="D558" s="146"/>
      <c r="E558" s="146"/>
      <c r="F558" s="146"/>
      <c r="G558" s="146"/>
      <c r="H558" s="146"/>
      <c r="I558" s="147"/>
      <c r="J558" s="148"/>
      <c r="K558" s="148"/>
      <c r="L558" s="148"/>
      <c r="M558" s="148"/>
      <c r="N558" s="156"/>
      <c r="O558" s="149"/>
      <c r="P558" s="149"/>
      <c r="Q558" s="149"/>
      <c r="R558" s="149"/>
      <c r="S558" s="149"/>
      <c r="T558" s="149"/>
      <c r="U558" s="149"/>
      <c r="V558" s="149"/>
      <c r="W558" s="146"/>
      <c r="X558" s="149"/>
      <c r="Y558" s="149"/>
      <c r="Z558" s="149"/>
      <c r="AA558" s="149"/>
      <c r="AB558" s="147"/>
      <c r="AC558" s="150"/>
      <c r="AD558" s="151"/>
      <c r="AE558" s="150"/>
      <c r="AF558" s="150"/>
      <c r="AG558" s="150"/>
      <c r="AH558" s="150"/>
      <c r="AI558" s="150"/>
      <c r="AJ558" s="150"/>
      <c r="AK558" s="150"/>
      <c r="AL558" s="150"/>
      <c r="AM558" s="150"/>
      <c r="AN558" s="150"/>
      <c r="AO558" s="150"/>
      <c r="AP558" s="150"/>
      <c r="AQ558" s="150"/>
      <c r="AR558" s="150"/>
      <c r="AS558" s="150"/>
      <c r="AT558" s="150"/>
      <c r="AU558" s="150"/>
      <c r="AV558" s="150"/>
      <c r="AW558" s="150"/>
      <c r="AX558" s="150"/>
      <c r="AY558" s="150"/>
      <c r="AZ558" s="151"/>
      <c r="BA558" s="150"/>
      <c r="BB558" s="150"/>
      <c r="BC558" s="150"/>
      <c r="BD558" s="150"/>
      <c r="BE558" s="151"/>
      <c r="BF558" s="150"/>
      <c r="BG558" s="150"/>
      <c r="BH558" s="151"/>
      <c r="BI558" s="151"/>
      <c r="BJ558" s="150"/>
      <c r="BK558" s="150"/>
      <c r="BL558" s="148"/>
      <c r="BM558" s="150"/>
      <c r="BN558" s="151"/>
      <c r="BO558" s="150"/>
      <c r="BP558" s="150"/>
      <c r="BQ558" s="148"/>
      <c r="BR558" s="151"/>
      <c r="BS558" s="151"/>
      <c r="BT558" s="151"/>
      <c r="BU558" s="148"/>
      <c r="BV558" s="147"/>
      <c r="BW558" s="147"/>
      <c r="BX558" s="147"/>
      <c r="BY558" s="152"/>
      <c r="BZ558" s="156"/>
      <c r="CA558" s="147"/>
      <c r="CB558" s="153"/>
      <c r="CC558" s="132"/>
      <c r="CD558" s="147"/>
      <c r="CE558" s="147"/>
      <c r="CF558" s="154"/>
      <c r="CG558" s="132"/>
      <c r="CH558" s="132"/>
      <c r="CI558" s="132"/>
      <c r="CJ558" s="132"/>
      <c r="CK558" s="132"/>
      <c r="CL558" s="132"/>
      <c r="CM558" s="132"/>
      <c r="CN558" s="132"/>
      <c r="CO558" s="132"/>
      <c r="CP558" s="132"/>
      <c r="CQ558" s="132"/>
      <c r="CR558" s="132"/>
      <c r="CS558" s="132"/>
      <c r="CT558" s="132"/>
      <c r="CU558" s="132"/>
      <c r="CV558" s="132"/>
      <c r="CW558" s="132"/>
      <c r="CX558" s="132"/>
      <c r="CY558" s="132"/>
      <c r="CZ558" s="132"/>
      <c r="DA558" s="132"/>
      <c r="DB558" s="132"/>
      <c r="DC558" s="132"/>
      <c r="DD558" s="132"/>
      <c r="DE558" s="132"/>
      <c r="DF558" s="132"/>
      <c r="DG558" s="132"/>
      <c r="DH558" s="132"/>
      <c r="DI558" s="132"/>
      <c r="DJ558" s="132"/>
      <c r="DK558" s="132"/>
      <c r="DL558" s="132"/>
      <c r="DM558" s="132"/>
      <c r="DN558" s="132"/>
      <c r="DO558" s="132"/>
      <c r="DP558" s="132"/>
      <c r="DQ558" s="132"/>
      <c r="DR558" s="132"/>
      <c r="DS558" s="132"/>
      <c r="DT558" s="132"/>
      <c r="DU558" s="132"/>
      <c r="DV558" s="132"/>
      <c r="DW558" s="132"/>
      <c r="DX558" s="132"/>
      <c r="DY558" s="132"/>
      <c r="DZ558" s="132"/>
      <c r="EA558" s="132"/>
      <c r="EB558" s="132"/>
      <c r="EC558" s="132"/>
      <c r="ED558" s="132"/>
      <c r="EE558" s="132"/>
      <c r="EF558" s="132"/>
      <c r="EG558" s="132"/>
      <c r="EH558" s="132"/>
      <c r="EI558" s="132"/>
      <c r="EJ558" s="132"/>
      <c r="EK558" s="132"/>
      <c r="EL558" s="132"/>
      <c r="EM558" s="132"/>
      <c r="EN558" s="132"/>
      <c r="EO558" s="132"/>
      <c r="EP558" s="132"/>
      <c r="EQ558" s="132"/>
      <c r="ER558" s="132"/>
      <c r="ES558" s="132"/>
      <c r="ET558" s="132"/>
      <c r="EU558" s="132"/>
      <c r="EV558" s="132"/>
      <c r="EW558" s="132"/>
      <c r="EX558" s="132"/>
      <c r="EY558" s="132"/>
      <c r="EZ558" s="132"/>
      <c r="FA558" s="132"/>
      <c r="FB558" s="132"/>
      <c r="FC558" s="132"/>
      <c r="FD558" s="132"/>
      <c r="FE558" s="132"/>
      <c r="FF558" s="132"/>
      <c r="FG558" s="132"/>
      <c r="FH558" s="132"/>
      <c r="FI558" s="132"/>
      <c r="FJ558" s="132"/>
      <c r="FK558" s="132"/>
      <c r="FL558" s="132"/>
      <c r="FM558" s="132"/>
      <c r="FN558" s="132"/>
      <c r="FO558" s="132"/>
      <c r="FP558" s="132"/>
      <c r="FQ558" s="132"/>
      <c r="FR558" s="132"/>
      <c r="FS558" s="132"/>
      <c r="FT558" s="132"/>
      <c r="FU558" s="132"/>
      <c r="FV558" s="132"/>
      <c r="FW558" s="132"/>
      <c r="FX558" s="132"/>
      <c r="FY558" s="132"/>
      <c r="FZ558" s="132"/>
      <c r="GA558" s="132"/>
      <c r="GB558" s="132"/>
      <c r="GC558" s="132"/>
      <c r="GD558" s="132"/>
      <c r="GE558" s="132"/>
      <c r="GF558" s="132"/>
      <c r="GG558" s="132"/>
      <c r="GH558" s="132"/>
      <c r="GI558" s="132"/>
      <c r="GJ558" s="132"/>
      <c r="GK558" s="132"/>
      <c r="GL558" s="132"/>
      <c r="GM558" s="132"/>
      <c r="GN558" s="132"/>
      <c r="GO558" s="132"/>
      <c r="GP558" s="132"/>
      <c r="GQ558" s="132"/>
      <c r="GR558" s="132"/>
      <c r="GS558" s="132"/>
      <c r="GT558" s="132"/>
      <c r="GU558" s="132"/>
      <c r="GV558" s="132"/>
      <c r="GW558" s="132"/>
      <c r="GX558" s="132"/>
      <c r="GY558" s="132"/>
      <c r="GZ558" s="132"/>
      <c r="HA558" s="132"/>
      <c r="HB558" s="132"/>
      <c r="HC558" s="132"/>
      <c r="HD558" s="132"/>
      <c r="HE558" s="132"/>
      <c r="HF558" s="132"/>
      <c r="HG558" s="132"/>
      <c r="HH558" s="132"/>
      <c r="HI558" s="132"/>
      <c r="HJ558" s="132"/>
      <c r="HK558" s="132"/>
      <c r="HL558" s="132"/>
    </row>
    <row r="559" spans="2:220" s="159" customFormat="1">
      <c r="B559" s="146"/>
      <c r="C559" s="146"/>
      <c r="D559" s="146"/>
      <c r="E559" s="146"/>
      <c r="F559" s="146"/>
      <c r="G559" s="146"/>
      <c r="H559" s="146"/>
      <c r="I559" s="147"/>
      <c r="J559" s="148"/>
      <c r="K559" s="148"/>
      <c r="L559" s="148"/>
      <c r="M559" s="148"/>
      <c r="N559" s="156"/>
      <c r="O559" s="149"/>
      <c r="P559" s="149"/>
      <c r="Q559" s="149"/>
      <c r="R559" s="149"/>
      <c r="S559" s="149"/>
      <c r="T559" s="149"/>
      <c r="U559" s="149"/>
      <c r="V559" s="149"/>
      <c r="W559" s="146"/>
      <c r="X559" s="149"/>
      <c r="Y559" s="149"/>
      <c r="Z559" s="149"/>
      <c r="AA559" s="149"/>
      <c r="AB559" s="147"/>
      <c r="AC559" s="150"/>
      <c r="AD559" s="151"/>
      <c r="AE559" s="150"/>
      <c r="AF559" s="150"/>
      <c r="AG559" s="150"/>
      <c r="AH559" s="150"/>
      <c r="AI559" s="150"/>
      <c r="AJ559" s="150"/>
      <c r="AK559" s="150"/>
      <c r="AL559" s="150"/>
      <c r="AM559" s="150"/>
      <c r="AN559" s="150"/>
      <c r="AO559" s="150"/>
      <c r="AP559" s="150"/>
      <c r="AQ559" s="150"/>
      <c r="AR559" s="150"/>
      <c r="AS559" s="150"/>
      <c r="AT559" s="150"/>
      <c r="AU559" s="150"/>
      <c r="AV559" s="150"/>
      <c r="AW559" s="150"/>
      <c r="AX559" s="150"/>
      <c r="AY559" s="150"/>
      <c r="AZ559" s="151"/>
      <c r="BA559" s="150"/>
      <c r="BB559" s="150"/>
      <c r="BC559" s="150"/>
      <c r="BD559" s="150"/>
      <c r="BE559" s="151"/>
      <c r="BF559" s="150"/>
      <c r="BG559" s="150"/>
      <c r="BH559" s="151"/>
      <c r="BI559" s="151"/>
      <c r="BJ559" s="150"/>
      <c r="BK559" s="150"/>
      <c r="BL559" s="148"/>
      <c r="BM559" s="150"/>
      <c r="BN559" s="151"/>
      <c r="BO559" s="150"/>
      <c r="BP559" s="150"/>
      <c r="BQ559" s="148"/>
      <c r="BR559" s="151"/>
      <c r="BS559" s="151"/>
      <c r="BT559" s="151"/>
      <c r="BU559" s="148"/>
      <c r="BV559" s="147"/>
      <c r="BW559" s="147"/>
      <c r="BX559" s="147"/>
      <c r="BY559" s="152"/>
      <c r="BZ559" s="156"/>
      <c r="CA559" s="147"/>
      <c r="CB559" s="153"/>
      <c r="CC559" s="132"/>
      <c r="CD559" s="147"/>
      <c r="CE559" s="147"/>
      <c r="CF559" s="154"/>
      <c r="CG559" s="132"/>
      <c r="CH559" s="132"/>
      <c r="CI559" s="132"/>
      <c r="CJ559" s="132"/>
      <c r="CK559" s="132"/>
      <c r="CL559" s="132"/>
      <c r="CM559" s="132"/>
      <c r="CN559" s="132"/>
      <c r="CO559" s="132"/>
      <c r="CP559" s="132"/>
      <c r="CQ559" s="132"/>
      <c r="CR559" s="132"/>
      <c r="CS559" s="132"/>
      <c r="CT559" s="132"/>
      <c r="CU559" s="132"/>
      <c r="CV559" s="132"/>
      <c r="CW559" s="132"/>
      <c r="CX559" s="132"/>
      <c r="CY559" s="132"/>
      <c r="CZ559" s="132"/>
      <c r="DA559" s="132"/>
      <c r="DB559" s="132"/>
      <c r="DC559" s="132"/>
      <c r="DD559" s="132"/>
      <c r="DE559" s="132"/>
      <c r="DF559" s="132"/>
      <c r="DG559" s="132"/>
      <c r="DH559" s="132"/>
      <c r="DI559" s="132"/>
      <c r="DJ559" s="132"/>
      <c r="DK559" s="132"/>
      <c r="DL559" s="132"/>
      <c r="DM559" s="132"/>
      <c r="DN559" s="132"/>
      <c r="DO559" s="132"/>
      <c r="DP559" s="132"/>
      <c r="DQ559" s="132"/>
      <c r="DR559" s="132"/>
      <c r="DS559" s="132"/>
      <c r="DT559" s="132"/>
      <c r="DU559" s="132"/>
      <c r="DV559" s="132"/>
      <c r="DW559" s="132"/>
      <c r="DX559" s="132"/>
      <c r="DY559" s="132"/>
      <c r="DZ559" s="132"/>
      <c r="EA559" s="132"/>
      <c r="EB559" s="132"/>
      <c r="EC559" s="132"/>
      <c r="ED559" s="132"/>
      <c r="EE559" s="132"/>
      <c r="EF559" s="132"/>
      <c r="EG559" s="132"/>
      <c r="EH559" s="132"/>
      <c r="EI559" s="132"/>
      <c r="EJ559" s="132"/>
      <c r="EK559" s="132"/>
      <c r="EL559" s="132"/>
      <c r="EM559" s="132"/>
      <c r="EN559" s="132"/>
      <c r="EO559" s="132"/>
      <c r="EP559" s="132"/>
      <c r="EQ559" s="132"/>
      <c r="ER559" s="132"/>
      <c r="ES559" s="132"/>
      <c r="ET559" s="132"/>
      <c r="EU559" s="132"/>
      <c r="EV559" s="132"/>
      <c r="EW559" s="132"/>
      <c r="EX559" s="132"/>
      <c r="EY559" s="132"/>
      <c r="EZ559" s="132"/>
      <c r="FA559" s="132"/>
      <c r="FB559" s="132"/>
      <c r="FC559" s="132"/>
      <c r="FD559" s="132"/>
      <c r="FE559" s="132"/>
      <c r="FF559" s="132"/>
      <c r="FG559" s="132"/>
      <c r="FH559" s="132"/>
      <c r="FI559" s="132"/>
      <c r="FJ559" s="132"/>
      <c r="FK559" s="132"/>
      <c r="FL559" s="132"/>
      <c r="FM559" s="132"/>
      <c r="FN559" s="132"/>
      <c r="FO559" s="132"/>
      <c r="FP559" s="132"/>
      <c r="FQ559" s="132"/>
      <c r="FR559" s="132"/>
      <c r="FS559" s="132"/>
      <c r="FT559" s="132"/>
      <c r="FU559" s="132"/>
      <c r="FV559" s="132"/>
      <c r="FW559" s="132"/>
      <c r="FX559" s="132"/>
      <c r="FY559" s="132"/>
      <c r="FZ559" s="132"/>
      <c r="GA559" s="132"/>
      <c r="GB559" s="132"/>
      <c r="GC559" s="132"/>
      <c r="GD559" s="132"/>
      <c r="GE559" s="132"/>
      <c r="GF559" s="132"/>
      <c r="GG559" s="132"/>
      <c r="GH559" s="132"/>
      <c r="GI559" s="132"/>
      <c r="GJ559" s="132"/>
      <c r="GK559" s="132"/>
      <c r="GL559" s="132"/>
      <c r="GM559" s="132"/>
      <c r="GN559" s="132"/>
      <c r="GO559" s="132"/>
      <c r="GP559" s="132"/>
      <c r="GQ559" s="132"/>
      <c r="GR559" s="132"/>
      <c r="GS559" s="132"/>
      <c r="GT559" s="132"/>
      <c r="GU559" s="132"/>
      <c r="GV559" s="132"/>
      <c r="GW559" s="132"/>
      <c r="GX559" s="132"/>
      <c r="GY559" s="132"/>
      <c r="GZ559" s="132"/>
      <c r="HA559" s="132"/>
      <c r="HB559" s="132"/>
      <c r="HC559" s="132"/>
      <c r="HD559" s="132"/>
      <c r="HE559" s="132"/>
      <c r="HF559" s="132"/>
      <c r="HG559" s="132"/>
      <c r="HH559" s="132"/>
      <c r="HI559" s="132"/>
      <c r="HJ559" s="132"/>
      <c r="HK559" s="132"/>
      <c r="HL559" s="132"/>
    </row>
    <row r="560" spans="2:220" s="162" customFormat="1">
      <c r="B560" s="146"/>
      <c r="C560" s="146"/>
      <c r="D560" s="146"/>
      <c r="E560" s="146"/>
      <c r="F560" s="146"/>
      <c r="G560" s="146"/>
      <c r="H560" s="146"/>
      <c r="I560" s="147"/>
      <c r="J560" s="148"/>
      <c r="K560" s="148"/>
      <c r="L560" s="148"/>
      <c r="M560" s="148"/>
      <c r="N560" s="156"/>
      <c r="O560" s="149"/>
      <c r="P560" s="149"/>
      <c r="Q560" s="149"/>
      <c r="R560" s="149"/>
      <c r="S560" s="149"/>
      <c r="T560" s="149"/>
      <c r="U560" s="149"/>
      <c r="V560" s="149"/>
      <c r="W560" s="146"/>
      <c r="X560" s="149"/>
      <c r="Y560" s="149"/>
      <c r="Z560" s="149"/>
      <c r="AA560" s="149"/>
      <c r="AB560" s="147"/>
      <c r="AC560" s="150"/>
      <c r="AD560" s="151"/>
      <c r="AE560" s="150"/>
      <c r="AF560" s="150"/>
      <c r="AG560" s="150"/>
      <c r="AH560" s="150"/>
      <c r="AI560" s="150"/>
      <c r="AJ560" s="150"/>
      <c r="AK560" s="150"/>
      <c r="AL560" s="150"/>
      <c r="AM560" s="150"/>
      <c r="AN560" s="150"/>
      <c r="AO560" s="150"/>
      <c r="AP560" s="150"/>
      <c r="AQ560" s="150"/>
      <c r="AR560" s="150"/>
      <c r="AS560" s="150"/>
      <c r="AT560" s="150"/>
      <c r="AU560" s="150"/>
      <c r="AV560" s="150"/>
      <c r="AW560" s="150"/>
      <c r="AX560" s="150"/>
      <c r="AY560" s="150"/>
      <c r="AZ560" s="151"/>
      <c r="BA560" s="150"/>
      <c r="BB560" s="150"/>
      <c r="BC560" s="150"/>
      <c r="BD560" s="150"/>
      <c r="BE560" s="151"/>
      <c r="BF560" s="150"/>
      <c r="BG560" s="150"/>
      <c r="BH560" s="151"/>
      <c r="BI560" s="151"/>
      <c r="BJ560" s="150"/>
      <c r="BK560" s="150"/>
      <c r="BL560" s="148"/>
      <c r="BM560" s="150"/>
      <c r="BN560" s="151"/>
      <c r="BO560" s="150"/>
      <c r="BP560" s="150"/>
      <c r="BQ560" s="148"/>
      <c r="BR560" s="151"/>
      <c r="BS560" s="151"/>
      <c r="BT560" s="151"/>
      <c r="BU560" s="148"/>
      <c r="BV560" s="147"/>
      <c r="BW560" s="147"/>
      <c r="BX560" s="147"/>
      <c r="BY560" s="152"/>
      <c r="BZ560" s="156"/>
      <c r="CA560" s="147"/>
      <c r="CB560" s="153"/>
      <c r="CC560" s="132"/>
      <c r="CD560" s="147"/>
      <c r="CE560" s="147"/>
      <c r="CF560" s="154"/>
      <c r="CG560" s="132"/>
      <c r="CH560" s="132"/>
      <c r="CI560" s="132"/>
      <c r="CJ560" s="132"/>
      <c r="CK560" s="132"/>
      <c r="CL560" s="132"/>
      <c r="CM560" s="132"/>
      <c r="CN560" s="132"/>
      <c r="CO560" s="132"/>
      <c r="CP560" s="132"/>
      <c r="CQ560" s="132"/>
      <c r="CR560" s="132"/>
      <c r="CS560" s="132"/>
      <c r="CT560" s="132"/>
      <c r="CU560" s="132"/>
      <c r="CV560" s="132"/>
      <c r="CW560" s="132"/>
      <c r="CX560" s="132"/>
      <c r="CY560" s="132"/>
      <c r="CZ560" s="132"/>
      <c r="DA560" s="132"/>
      <c r="DB560" s="132"/>
      <c r="DC560" s="132"/>
      <c r="DD560" s="132"/>
      <c r="DE560" s="132"/>
      <c r="DF560" s="132"/>
      <c r="DG560" s="132"/>
      <c r="DH560" s="132"/>
      <c r="DI560" s="132"/>
      <c r="DJ560" s="132"/>
      <c r="DK560" s="132"/>
      <c r="DL560" s="132"/>
      <c r="DM560" s="132"/>
      <c r="DN560" s="132"/>
      <c r="DO560" s="132"/>
      <c r="DP560" s="132"/>
      <c r="DQ560" s="132"/>
      <c r="DR560" s="132"/>
      <c r="DS560" s="132"/>
      <c r="DT560" s="132"/>
      <c r="DU560" s="132"/>
      <c r="DV560" s="132"/>
      <c r="DW560" s="132"/>
      <c r="DX560" s="132"/>
      <c r="DY560" s="132"/>
      <c r="DZ560" s="132"/>
      <c r="EA560" s="132"/>
      <c r="EB560" s="132"/>
      <c r="EC560" s="132"/>
      <c r="ED560" s="132"/>
      <c r="EE560" s="132"/>
      <c r="EF560" s="132"/>
      <c r="EG560" s="132"/>
      <c r="EH560" s="132"/>
      <c r="EI560" s="132"/>
      <c r="EJ560" s="132"/>
      <c r="EK560" s="132"/>
      <c r="EL560" s="132"/>
      <c r="EM560" s="132"/>
      <c r="EN560" s="132"/>
      <c r="EO560" s="132"/>
      <c r="EP560" s="132"/>
      <c r="EQ560" s="132"/>
      <c r="ER560" s="132"/>
      <c r="ES560" s="132"/>
      <c r="ET560" s="132"/>
      <c r="EU560" s="132"/>
      <c r="EV560" s="132"/>
      <c r="EW560" s="132"/>
      <c r="EX560" s="132"/>
      <c r="EY560" s="132"/>
      <c r="EZ560" s="132"/>
      <c r="FA560" s="132"/>
      <c r="FB560" s="132"/>
      <c r="FC560" s="132"/>
      <c r="FD560" s="132"/>
      <c r="FE560" s="132"/>
      <c r="FF560" s="132"/>
      <c r="FG560" s="132"/>
      <c r="FH560" s="132"/>
      <c r="FI560" s="132"/>
      <c r="FJ560" s="132"/>
      <c r="FK560" s="132"/>
      <c r="FL560" s="132"/>
      <c r="FM560" s="132"/>
      <c r="FN560" s="132"/>
      <c r="FO560" s="132"/>
      <c r="FP560" s="132"/>
      <c r="FQ560" s="132"/>
      <c r="FR560" s="132"/>
      <c r="FS560" s="132"/>
      <c r="FT560" s="132"/>
      <c r="FU560" s="132"/>
      <c r="FV560" s="132"/>
      <c r="FW560" s="132"/>
      <c r="FX560" s="132"/>
      <c r="FY560" s="132"/>
      <c r="FZ560" s="132"/>
      <c r="GA560" s="132"/>
      <c r="GB560" s="132"/>
      <c r="GC560" s="132"/>
      <c r="GD560" s="132"/>
      <c r="GE560" s="132"/>
      <c r="GF560" s="132"/>
      <c r="GG560" s="132"/>
      <c r="GH560" s="132"/>
      <c r="GI560" s="132"/>
      <c r="GJ560" s="132"/>
      <c r="GK560" s="132"/>
      <c r="GL560" s="132"/>
      <c r="GM560" s="132"/>
      <c r="GN560" s="132"/>
      <c r="GO560" s="132"/>
      <c r="GP560" s="132"/>
      <c r="GQ560" s="132"/>
      <c r="GR560" s="132"/>
      <c r="GS560" s="132"/>
      <c r="GT560" s="132"/>
      <c r="GU560" s="132"/>
      <c r="GV560" s="132"/>
      <c r="GW560" s="132"/>
      <c r="GX560" s="132"/>
      <c r="GY560" s="132"/>
      <c r="GZ560" s="132"/>
      <c r="HA560" s="132"/>
      <c r="HB560" s="132"/>
      <c r="HC560" s="132"/>
      <c r="HD560" s="132"/>
      <c r="HE560" s="132"/>
      <c r="HF560" s="132"/>
      <c r="HG560" s="132"/>
      <c r="HH560" s="132"/>
      <c r="HI560" s="132"/>
      <c r="HJ560" s="132"/>
      <c r="HK560" s="132"/>
      <c r="HL560" s="132"/>
    </row>
    <row r="561" spans="2:220" s="162" customFormat="1">
      <c r="B561" s="146"/>
      <c r="C561" s="146"/>
      <c r="D561" s="146"/>
      <c r="E561" s="146"/>
      <c r="F561" s="146"/>
      <c r="G561" s="146"/>
      <c r="H561" s="146"/>
      <c r="I561" s="147"/>
      <c r="J561" s="148"/>
      <c r="K561" s="148"/>
      <c r="L561" s="148"/>
      <c r="M561" s="148"/>
      <c r="N561" s="156"/>
      <c r="O561" s="149"/>
      <c r="P561" s="149"/>
      <c r="Q561" s="149"/>
      <c r="R561" s="149"/>
      <c r="S561" s="149"/>
      <c r="T561" s="149"/>
      <c r="U561" s="149"/>
      <c r="V561" s="149"/>
      <c r="W561" s="146"/>
      <c r="X561" s="149"/>
      <c r="Y561" s="149"/>
      <c r="Z561" s="149"/>
      <c r="AA561" s="149"/>
      <c r="AB561" s="147"/>
      <c r="AC561" s="150"/>
      <c r="AD561" s="151"/>
      <c r="AE561" s="150"/>
      <c r="AF561" s="150"/>
      <c r="AG561" s="150"/>
      <c r="AH561" s="150"/>
      <c r="AI561" s="150"/>
      <c r="AJ561" s="150"/>
      <c r="AK561" s="150"/>
      <c r="AL561" s="150"/>
      <c r="AM561" s="150"/>
      <c r="AN561" s="150"/>
      <c r="AO561" s="150"/>
      <c r="AP561" s="150"/>
      <c r="AQ561" s="150"/>
      <c r="AR561" s="150"/>
      <c r="AS561" s="150"/>
      <c r="AT561" s="150"/>
      <c r="AU561" s="150"/>
      <c r="AV561" s="150"/>
      <c r="AW561" s="150"/>
      <c r="AX561" s="150"/>
      <c r="AY561" s="150"/>
      <c r="AZ561" s="151"/>
      <c r="BA561" s="150"/>
      <c r="BB561" s="150"/>
      <c r="BC561" s="150"/>
      <c r="BD561" s="150"/>
      <c r="BE561" s="151"/>
      <c r="BF561" s="150"/>
      <c r="BG561" s="150"/>
      <c r="BH561" s="151"/>
      <c r="BI561" s="151"/>
      <c r="BJ561" s="150"/>
      <c r="BK561" s="150"/>
      <c r="BL561" s="148"/>
      <c r="BM561" s="150"/>
      <c r="BN561" s="151"/>
      <c r="BO561" s="150"/>
      <c r="BP561" s="150"/>
      <c r="BQ561" s="148"/>
      <c r="BR561" s="151"/>
      <c r="BS561" s="151"/>
      <c r="BT561" s="151"/>
      <c r="BU561" s="148"/>
      <c r="BV561" s="147"/>
      <c r="BW561" s="147"/>
      <c r="BX561" s="147"/>
      <c r="BY561" s="152"/>
      <c r="BZ561" s="156"/>
      <c r="CA561" s="147"/>
      <c r="CB561" s="153"/>
      <c r="CC561" s="132"/>
      <c r="CD561" s="147"/>
      <c r="CE561" s="147"/>
      <c r="CF561" s="154"/>
      <c r="CG561" s="132"/>
      <c r="CH561" s="132"/>
      <c r="CI561" s="132"/>
      <c r="CJ561" s="132"/>
      <c r="CK561" s="132"/>
      <c r="CL561" s="132"/>
      <c r="CM561" s="132"/>
      <c r="CN561" s="132"/>
      <c r="CO561" s="132"/>
      <c r="CP561" s="132"/>
      <c r="CQ561" s="132"/>
      <c r="CR561" s="132"/>
      <c r="CS561" s="132"/>
      <c r="CT561" s="132"/>
      <c r="CU561" s="132"/>
      <c r="CV561" s="132"/>
      <c r="CW561" s="132"/>
      <c r="CX561" s="132"/>
      <c r="CY561" s="132"/>
      <c r="CZ561" s="132"/>
      <c r="DA561" s="132"/>
      <c r="DB561" s="132"/>
      <c r="DC561" s="132"/>
      <c r="DD561" s="132"/>
      <c r="DE561" s="132"/>
      <c r="DF561" s="132"/>
      <c r="DG561" s="132"/>
      <c r="DH561" s="132"/>
      <c r="DI561" s="132"/>
      <c r="DJ561" s="132"/>
      <c r="DK561" s="132"/>
      <c r="DL561" s="132"/>
      <c r="DM561" s="132"/>
      <c r="DN561" s="132"/>
      <c r="DO561" s="132"/>
      <c r="DP561" s="132"/>
      <c r="DQ561" s="132"/>
      <c r="DR561" s="132"/>
      <c r="DS561" s="132"/>
      <c r="DT561" s="132"/>
      <c r="DU561" s="132"/>
      <c r="DV561" s="132"/>
      <c r="DW561" s="132"/>
      <c r="DX561" s="132"/>
      <c r="DY561" s="132"/>
      <c r="DZ561" s="132"/>
      <c r="EA561" s="132"/>
      <c r="EB561" s="132"/>
      <c r="EC561" s="132"/>
      <c r="ED561" s="132"/>
      <c r="EE561" s="132"/>
      <c r="EF561" s="132"/>
      <c r="EG561" s="132"/>
      <c r="EH561" s="132"/>
      <c r="EI561" s="132"/>
      <c r="EJ561" s="132"/>
      <c r="EK561" s="132"/>
      <c r="EL561" s="132"/>
      <c r="EM561" s="132"/>
      <c r="EN561" s="132"/>
      <c r="EO561" s="132"/>
      <c r="EP561" s="132"/>
      <c r="EQ561" s="132"/>
      <c r="ER561" s="132"/>
      <c r="ES561" s="132"/>
      <c r="ET561" s="132"/>
      <c r="EU561" s="132"/>
      <c r="EV561" s="132"/>
      <c r="EW561" s="132"/>
      <c r="EX561" s="132"/>
      <c r="EY561" s="132"/>
      <c r="EZ561" s="132"/>
      <c r="FA561" s="132"/>
      <c r="FB561" s="132"/>
      <c r="FC561" s="132"/>
      <c r="FD561" s="132"/>
      <c r="FE561" s="132"/>
      <c r="FF561" s="132"/>
      <c r="FG561" s="132"/>
      <c r="FH561" s="132"/>
      <c r="FI561" s="132"/>
      <c r="FJ561" s="132"/>
      <c r="FK561" s="132"/>
      <c r="FL561" s="132"/>
      <c r="FM561" s="132"/>
      <c r="FN561" s="132"/>
      <c r="FO561" s="132"/>
      <c r="FP561" s="132"/>
      <c r="FQ561" s="132"/>
      <c r="FR561" s="132"/>
      <c r="FS561" s="132"/>
      <c r="FT561" s="132"/>
      <c r="FU561" s="132"/>
      <c r="FV561" s="132"/>
      <c r="FW561" s="132"/>
      <c r="FX561" s="132"/>
      <c r="FY561" s="132"/>
      <c r="FZ561" s="132"/>
      <c r="GA561" s="132"/>
      <c r="GB561" s="132"/>
      <c r="GC561" s="132"/>
      <c r="GD561" s="132"/>
      <c r="GE561" s="132"/>
      <c r="GF561" s="132"/>
      <c r="GG561" s="132"/>
      <c r="GH561" s="132"/>
      <c r="GI561" s="132"/>
      <c r="GJ561" s="132"/>
      <c r="GK561" s="132"/>
      <c r="GL561" s="132"/>
      <c r="GM561" s="132"/>
      <c r="GN561" s="132"/>
      <c r="GO561" s="132"/>
      <c r="GP561" s="132"/>
      <c r="GQ561" s="132"/>
      <c r="GR561" s="132"/>
      <c r="GS561" s="132"/>
      <c r="GT561" s="132"/>
      <c r="GU561" s="132"/>
      <c r="GV561" s="132"/>
      <c r="GW561" s="132"/>
      <c r="GX561" s="132"/>
      <c r="GY561" s="132"/>
      <c r="GZ561" s="132"/>
      <c r="HA561" s="132"/>
      <c r="HB561" s="132"/>
      <c r="HC561" s="132"/>
      <c r="HD561" s="132"/>
      <c r="HE561" s="132"/>
      <c r="HF561" s="132"/>
      <c r="HG561" s="132"/>
      <c r="HH561" s="132"/>
      <c r="HI561" s="132"/>
      <c r="HJ561" s="132"/>
      <c r="HK561" s="132"/>
      <c r="HL561" s="132"/>
    </row>
    <row r="562" spans="2:220" s="162" customFormat="1">
      <c r="B562" s="146"/>
      <c r="C562" s="146"/>
      <c r="D562" s="146"/>
      <c r="E562" s="146"/>
      <c r="F562" s="146"/>
      <c r="G562" s="146"/>
      <c r="H562" s="146"/>
      <c r="I562" s="147"/>
      <c r="J562" s="148"/>
      <c r="K562" s="148"/>
      <c r="L562" s="148"/>
      <c r="M562" s="148"/>
      <c r="N562" s="156"/>
      <c r="O562" s="149"/>
      <c r="P562" s="149"/>
      <c r="Q562" s="149"/>
      <c r="R562" s="149"/>
      <c r="S562" s="149"/>
      <c r="T562" s="149"/>
      <c r="U562" s="149"/>
      <c r="V562" s="149"/>
      <c r="W562" s="146"/>
      <c r="X562" s="149"/>
      <c r="Y562" s="149"/>
      <c r="Z562" s="149"/>
      <c r="AA562" s="149"/>
      <c r="AB562" s="147"/>
      <c r="AC562" s="150"/>
      <c r="AD562" s="151"/>
      <c r="AE562" s="150"/>
      <c r="AF562" s="150"/>
      <c r="AG562" s="150"/>
      <c r="AH562" s="150"/>
      <c r="AI562" s="150"/>
      <c r="AJ562" s="150"/>
      <c r="AK562" s="150"/>
      <c r="AL562" s="150"/>
      <c r="AM562" s="150"/>
      <c r="AN562" s="150"/>
      <c r="AO562" s="150"/>
      <c r="AP562" s="150"/>
      <c r="AQ562" s="150"/>
      <c r="AR562" s="150"/>
      <c r="AS562" s="150"/>
      <c r="AT562" s="150"/>
      <c r="AU562" s="150"/>
      <c r="AV562" s="150"/>
      <c r="AW562" s="150"/>
      <c r="AX562" s="150"/>
      <c r="AY562" s="150"/>
      <c r="AZ562" s="151"/>
      <c r="BA562" s="150"/>
      <c r="BB562" s="150"/>
      <c r="BC562" s="150"/>
      <c r="BD562" s="150"/>
      <c r="BE562" s="151"/>
      <c r="BF562" s="150"/>
      <c r="BG562" s="150"/>
      <c r="BH562" s="151"/>
      <c r="BI562" s="151"/>
      <c r="BJ562" s="150"/>
      <c r="BK562" s="150"/>
      <c r="BL562" s="148"/>
      <c r="BM562" s="150"/>
      <c r="BN562" s="151"/>
      <c r="BO562" s="150"/>
      <c r="BP562" s="150"/>
      <c r="BQ562" s="148"/>
      <c r="BR562" s="151"/>
      <c r="BS562" s="151"/>
      <c r="BT562" s="151"/>
      <c r="BU562" s="148"/>
      <c r="BV562" s="147"/>
      <c r="BW562" s="147"/>
      <c r="BX562" s="147"/>
      <c r="BY562" s="152"/>
      <c r="BZ562" s="156"/>
      <c r="CA562" s="147"/>
      <c r="CB562" s="153"/>
      <c r="CC562" s="132"/>
      <c r="CD562" s="147"/>
      <c r="CE562" s="147"/>
      <c r="CF562" s="154"/>
      <c r="CG562" s="132"/>
      <c r="CH562" s="132"/>
      <c r="CI562" s="132"/>
      <c r="CJ562" s="132"/>
      <c r="CK562" s="132"/>
      <c r="CL562" s="132"/>
      <c r="CM562" s="132"/>
      <c r="CN562" s="132"/>
      <c r="CO562" s="132"/>
      <c r="CP562" s="132"/>
      <c r="CQ562" s="132"/>
      <c r="CR562" s="132"/>
      <c r="CS562" s="132"/>
      <c r="CT562" s="132"/>
      <c r="CU562" s="132"/>
      <c r="CV562" s="132"/>
      <c r="CW562" s="132"/>
      <c r="CX562" s="132"/>
      <c r="CY562" s="132"/>
      <c r="CZ562" s="132"/>
      <c r="DA562" s="132"/>
      <c r="DB562" s="132"/>
      <c r="DC562" s="132"/>
      <c r="DD562" s="132"/>
      <c r="DE562" s="132"/>
      <c r="DF562" s="132"/>
      <c r="DG562" s="132"/>
      <c r="DH562" s="132"/>
      <c r="DI562" s="132"/>
      <c r="DJ562" s="132"/>
      <c r="DK562" s="132"/>
      <c r="DL562" s="132"/>
      <c r="DM562" s="132"/>
      <c r="DN562" s="132"/>
      <c r="DO562" s="132"/>
      <c r="DP562" s="132"/>
      <c r="DQ562" s="132"/>
      <c r="DR562" s="132"/>
      <c r="DS562" s="132"/>
      <c r="DT562" s="132"/>
      <c r="DU562" s="132"/>
      <c r="DV562" s="132"/>
      <c r="DW562" s="132"/>
      <c r="DX562" s="132"/>
      <c r="DY562" s="132"/>
      <c r="DZ562" s="132"/>
      <c r="EA562" s="132"/>
      <c r="EB562" s="132"/>
      <c r="EC562" s="132"/>
      <c r="ED562" s="132"/>
      <c r="EE562" s="132"/>
      <c r="EF562" s="132"/>
      <c r="EG562" s="132"/>
      <c r="EH562" s="132"/>
      <c r="EI562" s="132"/>
      <c r="EJ562" s="132"/>
      <c r="EK562" s="132"/>
      <c r="EL562" s="132"/>
      <c r="EM562" s="132"/>
      <c r="EN562" s="132"/>
      <c r="EO562" s="132"/>
      <c r="EP562" s="132"/>
      <c r="EQ562" s="132"/>
      <c r="ER562" s="132"/>
      <c r="ES562" s="132"/>
      <c r="ET562" s="132"/>
      <c r="EU562" s="132"/>
      <c r="EV562" s="132"/>
      <c r="EW562" s="132"/>
      <c r="EX562" s="132"/>
      <c r="EY562" s="132"/>
      <c r="EZ562" s="132"/>
      <c r="FA562" s="132"/>
      <c r="FB562" s="132"/>
      <c r="FC562" s="132"/>
      <c r="FD562" s="132"/>
      <c r="FE562" s="132"/>
      <c r="FF562" s="132"/>
      <c r="FG562" s="132"/>
      <c r="FH562" s="132"/>
      <c r="FI562" s="132"/>
      <c r="FJ562" s="132"/>
      <c r="FK562" s="132"/>
      <c r="FL562" s="132"/>
      <c r="FM562" s="132"/>
      <c r="FN562" s="132"/>
      <c r="FO562" s="132"/>
      <c r="FP562" s="132"/>
      <c r="FQ562" s="132"/>
      <c r="FR562" s="132"/>
      <c r="FS562" s="132"/>
      <c r="FT562" s="132"/>
      <c r="FU562" s="132"/>
      <c r="FV562" s="132"/>
      <c r="FW562" s="132"/>
      <c r="FX562" s="132"/>
      <c r="FY562" s="132"/>
      <c r="FZ562" s="132"/>
      <c r="GA562" s="132"/>
      <c r="GB562" s="132"/>
      <c r="GC562" s="132"/>
      <c r="GD562" s="132"/>
      <c r="GE562" s="132"/>
      <c r="GF562" s="132"/>
      <c r="GG562" s="132"/>
      <c r="GH562" s="132"/>
      <c r="GI562" s="132"/>
      <c r="GJ562" s="132"/>
      <c r="GK562" s="132"/>
      <c r="GL562" s="132"/>
      <c r="GM562" s="132"/>
      <c r="GN562" s="132"/>
      <c r="GO562" s="132"/>
      <c r="GP562" s="132"/>
      <c r="GQ562" s="132"/>
      <c r="GR562" s="132"/>
      <c r="GS562" s="132"/>
      <c r="GT562" s="132"/>
      <c r="GU562" s="132"/>
      <c r="GV562" s="132"/>
      <c r="GW562" s="132"/>
      <c r="GX562" s="132"/>
      <c r="GY562" s="132"/>
      <c r="GZ562" s="132"/>
      <c r="HA562" s="132"/>
      <c r="HB562" s="132"/>
      <c r="HC562" s="132"/>
      <c r="HD562" s="132"/>
      <c r="HE562" s="132"/>
      <c r="HF562" s="132"/>
      <c r="HG562" s="132"/>
      <c r="HH562" s="132"/>
      <c r="HI562" s="132"/>
      <c r="HJ562" s="132"/>
      <c r="HK562" s="132"/>
      <c r="HL562" s="132"/>
    </row>
    <row r="563" spans="2:220" s="162" customFormat="1">
      <c r="B563" s="146"/>
      <c r="C563" s="146"/>
      <c r="D563" s="146"/>
      <c r="E563" s="146"/>
      <c r="F563" s="146"/>
      <c r="G563" s="146"/>
      <c r="H563" s="146"/>
      <c r="I563" s="147"/>
      <c r="J563" s="148"/>
      <c r="K563" s="148"/>
      <c r="L563" s="148"/>
      <c r="M563" s="148"/>
      <c r="N563" s="156"/>
      <c r="O563" s="149"/>
      <c r="P563" s="149"/>
      <c r="Q563" s="149"/>
      <c r="R563" s="149"/>
      <c r="S563" s="149"/>
      <c r="T563" s="149"/>
      <c r="U563" s="149"/>
      <c r="V563" s="149"/>
      <c r="W563" s="146"/>
      <c r="X563" s="149"/>
      <c r="Y563" s="149"/>
      <c r="Z563" s="149"/>
      <c r="AA563" s="149"/>
      <c r="AB563" s="147"/>
      <c r="AC563" s="150"/>
      <c r="AD563" s="151"/>
      <c r="AE563" s="150"/>
      <c r="AF563" s="150"/>
      <c r="AG563" s="150"/>
      <c r="AH563" s="150"/>
      <c r="AI563" s="150"/>
      <c r="AJ563" s="150"/>
      <c r="AK563" s="150"/>
      <c r="AL563" s="150"/>
      <c r="AM563" s="150"/>
      <c r="AN563" s="150"/>
      <c r="AO563" s="150"/>
      <c r="AP563" s="150"/>
      <c r="AQ563" s="150"/>
      <c r="AR563" s="150"/>
      <c r="AS563" s="150"/>
      <c r="AT563" s="150"/>
      <c r="AU563" s="150"/>
      <c r="AV563" s="150"/>
      <c r="AW563" s="150"/>
      <c r="AX563" s="150"/>
      <c r="AY563" s="150"/>
      <c r="AZ563" s="151"/>
      <c r="BA563" s="150"/>
      <c r="BB563" s="150"/>
      <c r="BC563" s="150"/>
      <c r="BD563" s="150"/>
      <c r="BE563" s="151"/>
      <c r="BF563" s="150"/>
      <c r="BG563" s="150"/>
      <c r="BH563" s="151"/>
      <c r="BI563" s="151"/>
      <c r="BJ563" s="150"/>
      <c r="BK563" s="150"/>
      <c r="BL563" s="148"/>
      <c r="BM563" s="150"/>
      <c r="BN563" s="151"/>
      <c r="BO563" s="150"/>
      <c r="BP563" s="150"/>
      <c r="BQ563" s="148"/>
      <c r="BR563" s="151"/>
      <c r="BS563" s="151"/>
      <c r="BT563" s="151"/>
      <c r="BU563" s="148"/>
      <c r="BV563" s="147"/>
      <c r="BW563" s="147"/>
      <c r="BX563" s="147"/>
      <c r="BY563" s="152"/>
      <c r="BZ563" s="156"/>
      <c r="CA563" s="147"/>
      <c r="CB563" s="153"/>
      <c r="CC563" s="132"/>
      <c r="CD563" s="147"/>
      <c r="CE563" s="147"/>
      <c r="CF563" s="154"/>
      <c r="CG563" s="132"/>
      <c r="CH563" s="132"/>
      <c r="CI563" s="132"/>
      <c r="CJ563" s="132"/>
      <c r="CK563" s="132"/>
      <c r="CL563" s="132"/>
      <c r="CM563" s="132"/>
      <c r="CN563" s="132"/>
      <c r="CO563" s="132"/>
      <c r="CP563" s="132"/>
      <c r="CQ563" s="132"/>
      <c r="CR563" s="132"/>
      <c r="CS563" s="132"/>
      <c r="CT563" s="132"/>
      <c r="CU563" s="132"/>
      <c r="CV563" s="132"/>
      <c r="CW563" s="132"/>
      <c r="CX563" s="132"/>
      <c r="CY563" s="132"/>
      <c r="CZ563" s="132"/>
      <c r="DA563" s="132"/>
      <c r="DB563" s="132"/>
      <c r="DC563" s="132"/>
      <c r="DD563" s="132"/>
      <c r="DE563" s="132"/>
      <c r="DF563" s="132"/>
      <c r="DG563" s="132"/>
      <c r="DH563" s="132"/>
      <c r="DI563" s="132"/>
      <c r="DJ563" s="132"/>
      <c r="DK563" s="132"/>
      <c r="DL563" s="132"/>
      <c r="DM563" s="132"/>
      <c r="DN563" s="132"/>
      <c r="DO563" s="132"/>
      <c r="DP563" s="132"/>
      <c r="DQ563" s="132"/>
      <c r="DR563" s="132"/>
      <c r="DS563" s="132"/>
      <c r="DT563" s="132"/>
      <c r="DU563" s="132"/>
      <c r="DV563" s="132"/>
      <c r="DW563" s="132"/>
      <c r="DX563" s="132"/>
      <c r="DY563" s="132"/>
      <c r="DZ563" s="132"/>
      <c r="EA563" s="132"/>
      <c r="EB563" s="132"/>
      <c r="EC563" s="132"/>
      <c r="ED563" s="132"/>
      <c r="EE563" s="132"/>
      <c r="EF563" s="132"/>
      <c r="EG563" s="132"/>
      <c r="EH563" s="132"/>
      <c r="EI563" s="132"/>
      <c r="EJ563" s="132"/>
      <c r="EK563" s="132"/>
      <c r="EL563" s="132"/>
      <c r="EM563" s="132"/>
      <c r="EN563" s="132"/>
      <c r="EO563" s="132"/>
      <c r="EP563" s="132"/>
      <c r="EQ563" s="132"/>
      <c r="ER563" s="132"/>
      <c r="ES563" s="132"/>
      <c r="ET563" s="132"/>
      <c r="EU563" s="132"/>
      <c r="EV563" s="132"/>
      <c r="EW563" s="132"/>
      <c r="EX563" s="132"/>
      <c r="EY563" s="132"/>
      <c r="EZ563" s="132"/>
      <c r="FA563" s="132"/>
      <c r="FB563" s="132"/>
      <c r="FC563" s="132"/>
      <c r="FD563" s="132"/>
      <c r="FE563" s="132"/>
      <c r="FF563" s="132"/>
      <c r="FG563" s="132"/>
      <c r="FH563" s="132"/>
      <c r="FI563" s="132"/>
      <c r="FJ563" s="132"/>
      <c r="FK563" s="132"/>
      <c r="FL563" s="132"/>
      <c r="FM563" s="132"/>
      <c r="FN563" s="132"/>
      <c r="FO563" s="132"/>
      <c r="FP563" s="132"/>
      <c r="FQ563" s="132"/>
      <c r="FR563" s="132"/>
      <c r="FS563" s="132"/>
      <c r="FT563" s="132"/>
      <c r="FU563" s="132"/>
      <c r="FV563" s="132"/>
      <c r="FW563" s="132"/>
      <c r="FX563" s="132"/>
      <c r="FY563" s="132"/>
      <c r="FZ563" s="132"/>
      <c r="GA563" s="132"/>
      <c r="GB563" s="132"/>
      <c r="GC563" s="132"/>
      <c r="GD563" s="132"/>
      <c r="GE563" s="132"/>
      <c r="GF563" s="132"/>
      <c r="GG563" s="132"/>
      <c r="GH563" s="132"/>
      <c r="GI563" s="132"/>
      <c r="GJ563" s="132"/>
      <c r="GK563" s="132"/>
      <c r="GL563" s="132"/>
      <c r="GM563" s="132"/>
      <c r="GN563" s="132"/>
      <c r="GO563" s="132"/>
      <c r="GP563" s="132"/>
      <c r="GQ563" s="132"/>
      <c r="GR563" s="132"/>
      <c r="GS563" s="132"/>
      <c r="GT563" s="132"/>
      <c r="GU563" s="132"/>
      <c r="GV563" s="132"/>
      <c r="GW563" s="132"/>
      <c r="GX563" s="132"/>
      <c r="GY563" s="132"/>
      <c r="GZ563" s="132"/>
      <c r="HA563" s="132"/>
      <c r="HB563" s="132"/>
      <c r="HC563" s="132"/>
      <c r="HD563" s="132"/>
      <c r="HE563" s="132"/>
      <c r="HF563" s="132"/>
      <c r="HG563" s="132"/>
      <c r="HH563" s="132"/>
      <c r="HI563" s="132"/>
      <c r="HJ563" s="132"/>
      <c r="HK563" s="132"/>
      <c r="HL563" s="132"/>
    </row>
    <row r="564" spans="2:220" s="162" customFormat="1">
      <c r="B564" s="146"/>
      <c r="C564" s="146"/>
      <c r="D564" s="146"/>
      <c r="E564" s="146"/>
      <c r="F564" s="146"/>
      <c r="G564" s="146"/>
      <c r="H564" s="146"/>
      <c r="I564" s="147"/>
      <c r="J564" s="148"/>
      <c r="K564" s="148"/>
      <c r="L564" s="148"/>
      <c r="M564" s="148"/>
      <c r="N564" s="156"/>
      <c r="O564" s="149"/>
      <c r="P564" s="149"/>
      <c r="Q564" s="149"/>
      <c r="R564" s="149"/>
      <c r="S564" s="149"/>
      <c r="T564" s="149"/>
      <c r="U564" s="149"/>
      <c r="V564" s="149"/>
      <c r="W564" s="146"/>
      <c r="X564" s="149"/>
      <c r="Y564" s="149"/>
      <c r="Z564" s="149"/>
      <c r="AA564" s="149"/>
      <c r="AB564" s="147"/>
      <c r="AC564" s="150"/>
      <c r="AD564" s="151"/>
      <c r="AE564" s="150"/>
      <c r="AF564" s="150"/>
      <c r="AG564" s="150"/>
      <c r="AH564" s="150"/>
      <c r="AI564" s="150"/>
      <c r="AJ564" s="150"/>
      <c r="AK564" s="150"/>
      <c r="AL564" s="150"/>
      <c r="AM564" s="150"/>
      <c r="AN564" s="150"/>
      <c r="AO564" s="150"/>
      <c r="AP564" s="150"/>
      <c r="AQ564" s="150"/>
      <c r="AR564" s="150"/>
      <c r="AS564" s="150"/>
      <c r="AT564" s="150"/>
      <c r="AU564" s="150"/>
      <c r="AV564" s="150"/>
      <c r="AW564" s="150"/>
      <c r="AX564" s="150"/>
      <c r="AY564" s="150"/>
      <c r="AZ564" s="151"/>
      <c r="BA564" s="150"/>
      <c r="BB564" s="150"/>
      <c r="BC564" s="150"/>
      <c r="BD564" s="150"/>
      <c r="BE564" s="151"/>
      <c r="BF564" s="150"/>
      <c r="BG564" s="150"/>
      <c r="BH564" s="151"/>
      <c r="BI564" s="151"/>
      <c r="BJ564" s="150"/>
      <c r="BK564" s="150"/>
      <c r="BL564" s="148"/>
      <c r="BM564" s="150"/>
      <c r="BN564" s="151"/>
      <c r="BO564" s="150"/>
      <c r="BP564" s="150"/>
      <c r="BQ564" s="148"/>
      <c r="BR564" s="151"/>
      <c r="BS564" s="151"/>
      <c r="BT564" s="151"/>
      <c r="BU564" s="148"/>
      <c r="BV564" s="147"/>
      <c r="BW564" s="147"/>
      <c r="BX564" s="147"/>
      <c r="BY564" s="152"/>
      <c r="BZ564" s="156"/>
      <c r="CA564" s="147"/>
      <c r="CB564" s="153"/>
      <c r="CC564" s="132"/>
      <c r="CD564" s="147"/>
      <c r="CE564" s="147"/>
      <c r="CF564" s="154"/>
      <c r="CG564" s="132"/>
      <c r="CH564" s="132"/>
      <c r="CI564" s="132"/>
      <c r="CJ564" s="132"/>
      <c r="CK564" s="132"/>
      <c r="CL564" s="132"/>
      <c r="CM564" s="132"/>
      <c r="CN564" s="132"/>
      <c r="CO564" s="132"/>
      <c r="CP564" s="132"/>
      <c r="CQ564" s="132"/>
      <c r="CR564" s="132"/>
      <c r="CS564" s="132"/>
      <c r="CT564" s="132"/>
      <c r="CU564" s="132"/>
      <c r="CV564" s="132"/>
      <c r="CW564" s="132"/>
      <c r="CX564" s="132"/>
      <c r="CY564" s="132"/>
      <c r="CZ564" s="132"/>
      <c r="DA564" s="132"/>
      <c r="DB564" s="132"/>
      <c r="DC564" s="132"/>
      <c r="DD564" s="132"/>
      <c r="DE564" s="132"/>
      <c r="DF564" s="132"/>
      <c r="DG564" s="132"/>
      <c r="DH564" s="132"/>
      <c r="DI564" s="132"/>
      <c r="DJ564" s="132"/>
      <c r="DK564" s="132"/>
      <c r="DL564" s="132"/>
      <c r="DM564" s="132"/>
      <c r="DN564" s="132"/>
      <c r="DO564" s="132"/>
      <c r="DP564" s="132"/>
      <c r="DQ564" s="132"/>
      <c r="DR564" s="132"/>
      <c r="DS564" s="132"/>
      <c r="DT564" s="132"/>
      <c r="DU564" s="132"/>
      <c r="DV564" s="132"/>
      <c r="DW564" s="132"/>
      <c r="DX564" s="132"/>
      <c r="DY564" s="132"/>
      <c r="DZ564" s="132"/>
      <c r="EA564" s="132"/>
      <c r="EB564" s="132"/>
      <c r="EC564" s="132"/>
      <c r="ED564" s="132"/>
      <c r="EE564" s="132"/>
      <c r="EF564" s="132"/>
      <c r="EG564" s="132"/>
      <c r="EH564" s="132"/>
      <c r="EI564" s="132"/>
      <c r="EJ564" s="132"/>
      <c r="EK564" s="132"/>
      <c r="EL564" s="132"/>
      <c r="EM564" s="132"/>
      <c r="EN564" s="132"/>
      <c r="EO564" s="132"/>
      <c r="EP564" s="132"/>
      <c r="EQ564" s="132"/>
      <c r="ER564" s="132"/>
      <c r="ES564" s="132"/>
      <c r="ET564" s="132"/>
      <c r="EU564" s="132"/>
      <c r="EV564" s="132"/>
      <c r="EW564" s="132"/>
      <c r="EX564" s="132"/>
      <c r="EY564" s="132"/>
      <c r="EZ564" s="132"/>
      <c r="FA564" s="132"/>
      <c r="FB564" s="132"/>
      <c r="FC564" s="132"/>
      <c r="FD564" s="132"/>
      <c r="FE564" s="132"/>
      <c r="FF564" s="132"/>
      <c r="FG564" s="132"/>
      <c r="FH564" s="132"/>
      <c r="FI564" s="132"/>
      <c r="FJ564" s="132"/>
      <c r="FK564" s="132"/>
      <c r="FL564" s="132"/>
      <c r="FM564" s="132"/>
      <c r="FN564" s="132"/>
      <c r="FO564" s="132"/>
      <c r="FP564" s="132"/>
      <c r="FQ564" s="132"/>
      <c r="FR564" s="132"/>
      <c r="FS564" s="132"/>
      <c r="FT564" s="132"/>
      <c r="FU564" s="132"/>
      <c r="FV564" s="132"/>
      <c r="FW564" s="132"/>
      <c r="FX564" s="132"/>
      <c r="FY564" s="132"/>
      <c r="FZ564" s="132"/>
      <c r="GA564" s="132"/>
      <c r="GB564" s="132"/>
      <c r="GC564" s="132"/>
      <c r="GD564" s="132"/>
      <c r="GE564" s="132"/>
      <c r="GF564" s="132"/>
      <c r="GG564" s="132"/>
      <c r="GH564" s="132"/>
      <c r="GI564" s="132"/>
      <c r="GJ564" s="132"/>
      <c r="GK564" s="132"/>
      <c r="GL564" s="132"/>
      <c r="GM564" s="132"/>
      <c r="GN564" s="132"/>
      <c r="GO564" s="132"/>
      <c r="GP564" s="132"/>
      <c r="GQ564" s="132"/>
      <c r="GR564" s="132"/>
      <c r="GS564" s="132"/>
      <c r="GT564" s="132"/>
      <c r="GU564" s="132"/>
      <c r="GV564" s="132"/>
      <c r="GW564" s="132"/>
      <c r="GX564" s="132"/>
      <c r="GY564" s="132"/>
      <c r="GZ564" s="132"/>
      <c r="HA564" s="132"/>
      <c r="HB564" s="132"/>
      <c r="HC564" s="132"/>
      <c r="HD564" s="132"/>
      <c r="HE564" s="132"/>
      <c r="HF564" s="132"/>
      <c r="HG564" s="132"/>
      <c r="HH564" s="132"/>
      <c r="HI564" s="132"/>
      <c r="HJ564" s="132"/>
      <c r="HK564" s="132"/>
      <c r="HL564" s="132"/>
    </row>
    <row r="565" spans="2:220" s="162" customFormat="1">
      <c r="B565" s="146"/>
      <c r="C565" s="146"/>
      <c r="D565" s="146"/>
      <c r="E565" s="146"/>
      <c r="F565" s="146"/>
      <c r="G565" s="146"/>
      <c r="H565" s="146"/>
      <c r="I565" s="147"/>
      <c r="J565" s="148"/>
      <c r="K565" s="148"/>
      <c r="L565" s="148"/>
      <c r="M565" s="148"/>
      <c r="N565" s="156"/>
      <c r="O565" s="149"/>
      <c r="P565" s="149"/>
      <c r="Q565" s="149"/>
      <c r="R565" s="149"/>
      <c r="S565" s="149"/>
      <c r="T565" s="149"/>
      <c r="U565" s="149"/>
      <c r="V565" s="149"/>
      <c r="W565" s="146"/>
      <c r="X565" s="149"/>
      <c r="Y565" s="149"/>
      <c r="Z565" s="149"/>
      <c r="AA565" s="149"/>
      <c r="AB565" s="147"/>
      <c r="AC565" s="150"/>
      <c r="AD565" s="151"/>
      <c r="AE565" s="150"/>
      <c r="AF565" s="150"/>
      <c r="AG565" s="150"/>
      <c r="AH565" s="150"/>
      <c r="AI565" s="150"/>
      <c r="AJ565" s="150"/>
      <c r="AK565" s="150"/>
      <c r="AL565" s="150"/>
      <c r="AM565" s="150"/>
      <c r="AN565" s="150"/>
      <c r="AO565" s="150"/>
      <c r="AP565" s="150"/>
      <c r="AQ565" s="150"/>
      <c r="AR565" s="150"/>
      <c r="AS565" s="150"/>
      <c r="AT565" s="150"/>
      <c r="AU565" s="150"/>
      <c r="AV565" s="150"/>
      <c r="AW565" s="150"/>
      <c r="AX565" s="150"/>
      <c r="AY565" s="150"/>
      <c r="AZ565" s="151"/>
      <c r="BA565" s="150"/>
      <c r="BB565" s="150"/>
      <c r="BC565" s="150"/>
      <c r="BD565" s="150"/>
      <c r="BE565" s="151"/>
      <c r="BF565" s="150"/>
      <c r="BG565" s="150"/>
      <c r="BH565" s="151"/>
      <c r="BI565" s="151"/>
      <c r="BJ565" s="150"/>
      <c r="BK565" s="150"/>
      <c r="BL565" s="148"/>
      <c r="BM565" s="150"/>
      <c r="BN565" s="151"/>
      <c r="BO565" s="150"/>
      <c r="BP565" s="150"/>
      <c r="BQ565" s="148"/>
      <c r="BR565" s="151"/>
      <c r="BS565" s="151"/>
      <c r="BT565" s="151"/>
      <c r="BU565" s="148"/>
      <c r="BV565" s="147"/>
      <c r="BW565" s="147"/>
      <c r="BX565" s="147"/>
      <c r="BY565" s="152"/>
      <c r="BZ565" s="156"/>
      <c r="CA565" s="147"/>
      <c r="CB565" s="153"/>
      <c r="CC565" s="132"/>
      <c r="CD565" s="147"/>
      <c r="CE565" s="147"/>
      <c r="CF565" s="154"/>
      <c r="CG565" s="132"/>
      <c r="CH565" s="132"/>
      <c r="CI565" s="132"/>
      <c r="CJ565" s="132"/>
      <c r="CK565" s="132"/>
      <c r="CL565" s="132"/>
      <c r="CM565" s="132"/>
      <c r="CN565" s="132"/>
      <c r="CO565" s="132"/>
      <c r="CP565" s="132"/>
      <c r="CQ565" s="132"/>
      <c r="CR565" s="132"/>
      <c r="CS565" s="132"/>
      <c r="CT565" s="132"/>
      <c r="CU565" s="132"/>
      <c r="CV565" s="132"/>
      <c r="CW565" s="132"/>
      <c r="CX565" s="132"/>
      <c r="CY565" s="132"/>
      <c r="CZ565" s="132"/>
      <c r="DA565" s="132"/>
      <c r="DB565" s="132"/>
      <c r="DC565" s="132"/>
      <c r="DD565" s="132"/>
      <c r="DE565" s="132"/>
      <c r="DF565" s="132"/>
      <c r="DG565" s="132"/>
      <c r="DH565" s="132"/>
      <c r="DI565" s="132"/>
      <c r="DJ565" s="132"/>
      <c r="DK565" s="132"/>
      <c r="DL565" s="132"/>
      <c r="DM565" s="132"/>
      <c r="DN565" s="132"/>
      <c r="DO565" s="132"/>
      <c r="DP565" s="132"/>
      <c r="DQ565" s="132"/>
      <c r="DR565" s="132"/>
      <c r="DS565" s="132"/>
      <c r="DT565" s="132"/>
      <c r="DU565" s="132"/>
      <c r="DV565" s="132"/>
      <c r="DW565" s="132"/>
      <c r="DX565" s="132"/>
      <c r="DY565" s="132"/>
      <c r="DZ565" s="132"/>
      <c r="EA565" s="132"/>
      <c r="EB565" s="132"/>
      <c r="EC565" s="132"/>
      <c r="ED565" s="132"/>
      <c r="EE565" s="132"/>
      <c r="EF565" s="132"/>
      <c r="EG565" s="132"/>
      <c r="EH565" s="132"/>
      <c r="EI565" s="132"/>
      <c r="EJ565" s="132"/>
      <c r="EK565" s="132"/>
      <c r="EL565" s="132"/>
      <c r="EM565" s="132"/>
      <c r="EN565" s="132"/>
      <c r="EO565" s="132"/>
      <c r="EP565" s="132"/>
      <c r="EQ565" s="132"/>
      <c r="ER565" s="132"/>
      <c r="ES565" s="132"/>
      <c r="ET565" s="132"/>
      <c r="EU565" s="132"/>
      <c r="EV565" s="132"/>
      <c r="EW565" s="132"/>
      <c r="EX565" s="132"/>
      <c r="EY565" s="132"/>
      <c r="EZ565" s="132"/>
      <c r="FA565" s="132"/>
      <c r="FB565" s="132"/>
      <c r="FC565" s="132"/>
      <c r="FD565" s="132"/>
      <c r="FE565" s="132"/>
      <c r="FF565" s="132"/>
      <c r="FG565" s="132"/>
      <c r="FH565" s="132"/>
      <c r="FI565" s="132"/>
      <c r="FJ565" s="132"/>
      <c r="FK565" s="132"/>
      <c r="FL565" s="132"/>
      <c r="FM565" s="132"/>
      <c r="FN565" s="132"/>
      <c r="FO565" s="132"/>
      <c r="FP565" s="132"/>
      <c r="FQ565" s="132"/>
      <c r="FR565" s="132"/>
      <c r="FS565" s="132"/>
      <c r="FT565" s="132"/>
      <c r="FU565" s="132"/>
      <c r="FV565" s="132"/>
      <c r="FW565" s="132"/>
      <c r="FX565" s="132"/>
      <c r="FY565" s="132"/>
      <c r="FZ565" s="132"/>
      <c r="GA565" s="132"/>
      <c r="GB565" s="132"/>
      <c r="GC565" s="132"/>
      <c r="GD565" s="132"/>
      <c r="GE565" s="132"/>
      <c r="GF565" s="132"/>
      <c r="GG565" s="132"/>
      <c r="GH565" s="132"/>
      <c r="GI565" s="132"/>
      <c r="GJ565" s="132"/>
      <c r="GK565" s="132"/>
      <c r="GL565" s="132"/>
      <c r="GM565" s="132"/>
      <c r="GN565" s="132"/>
      <c r="GO565" s="132"/>
      <c r="GP565" s="132"/>
      <c r="GQ565" s="132"/>
      <c r="GR565" s="132"/>
      <c r="GS565" s="132"/>
      <c r="GT565" s="132"/>
      <c r="GU565" s="132"/>
      <c r="GV565" s="132"/>
      <c r="GW565" s="132"/>
      <c r="GX565" s="132"/>
      <c r="GY565" s="132"/>
      <c r="GZ565" s="132"/>
      <c r="HA565" s="132"/>
      <c r="HB565" s="132"/>
      <c r="HC565" s="132"/>
      <c r="HD565" s="132"/>
      <c r="HE565" s="132"/>
      <c r="HF565" s="132"/>
      <c r="HG565" s="132"/>
      <c r="HH565" s="132"/>
      <c r="HI565" s="132"/>
      <c r="HJ565" s="132"/>
      <c r="HK565" s="132"/>
      <c r="HL565" s="132"/>
    </row>
    <row r="566" spans="2:220" s="162" customFormat="1">
      <c r="B566" s="146"/>
      <c r="C566" s="146"/>
      <c r="D566" s="146"/>
      <c r="E566" s="146"/>
      <c r="F566" s="146"/>
      <c r="G566" s="146"/>
      <c r="H566" s="146"/>
      <c r="I566" s="147"/>
      <c r="J566" s="148"/>
      <c r="K566" s="148"/>
      <c r="L566" s="148"/>
      <c r="M566" s="148"/>
      <c r="N566" s="156"/>
      <c r="O566" s="149"/>
      <c r="P566" s="149"/>
      <c r="Q566" s="149"/>
      <c r="R566" s="149"/>
      <c r="S566" s="149"/>
      <c r="T566" s="149"/>
      <c r="U566" s="149"/>
      <c r="V566" s="149"/>
      <c r="W566" s="146"/>
      <c r="X566" s="149"/>
      <c r="Y566" s="149"/>
      <c r="Z566" s="149"/>
      <c r="AA566" s="149"/>
      <c r="AB566" s="147"/>
      <c r="AC566" s="150"/>
      <c r="AD566" s="151"/>
      <c r="AE566" s="150"/>
      <c r="AF566" s="150"/>
      <c r="AG566" s="150"/>
      <c r="AH566" s="150"/>
      <c r="AI566" s="150"/>
      <c r="AJ566" s="150"/>
      <c r="AK566" s="150"/>
      <c r="AL566" s="150"/>
      <c r="AM566" s="150"/>
      <c r="AN566" s="150"/>
      <c r="AO566" s="150"/>
      <c r="AP566" s="150"/>
      <c r="AQ566" s="150"/>
      <c r="AR566" s="150"/>
      <c r="AS566" s="150"/>
      <c r="AT566" s="150"/>
      <c r="AU566" s="150"/>
      <c r="AV566" s="150"/>
      <c r="AW566" s="150"/>
      <c r="AX566" s="150"/>
      <c r="AY566" s="150"/>
      <c r="AZ566" s="151"/>
      <c r="BA566" s="150"/>
      <c r="BB566" s="150"/>
      <c r="BC566" s="150"/>
      <c r="BD566" s="150"/>
      <c r="BE566" s="151"/>
      <c r="BF566" s="150"/>
      <c r="BG566" s="150"/>
      <c r="BH566" s="151"/>
      <c r="BI566" s="151"/>
      <c r="BJ566" s="150"/>
      <c r="BK566" s="150"/>
      <c r="BL566" s="148"/>
      <c r="BM566" s="150"/>
      <c r="BN566" s="151"/>
      <c r="BO566" s="150"/>
      <c r="BP566" s="150"/>
      <c r="BQ566" s="148"/>
      <c r="BR566" s="151"/>
      <c r="BS566" s="151"/>
      <c r="BT566" s="151"/>
      <c r="BU566" s="148"/>
      <c r="BV566" s="147"/>
      <c r="BW566" s="147"/>
      <c r="BX566" s="147"/>
      <c r="BY566" s="152"/>
      <c r="BZ566" s="156"/>
      <c r="CA566" s="147"/>
      <c r="CB566" s="153"/>
      <c r="CC566" s="132"/>
      <c r="CD566" s="147"/>
      <c r="CE566" s="147"/>
      <c r="CF566" s="154"/>
      <c r="CG566" s="132"/>
      <c r="CH566" s="132"/>
      <c r="CI566" s="132"/>
      <c r="CJ566" s="132"/>
      <c r="CK566" s="132"/>
      <c r="CL566" s="132"/>
      <c r="CM566" s="132"/>
      <c r="CN566" s="132"/>
      <c r="CO566" s="132"/>
      <c r="CP566" s="132"/>
      <c r="CQ566" s="132"/>
      <c r="CR566" s="132"/>
      <c r="CS566" s="132"/>
      <c r="CT566" s="132"/>
      <c r="CU566" s="132"/>
      <c r="CV566" s="132"/>
      <c r="CW566" s="132"/>
      <c r="CX566" s="132"/>
      <c r="CY566" s="132"/>
      <c r="CZ566" s="132"/>
      <c r="DA566" s="132"/>
      <c r="DB566" s="132"/>
      <c r="DC566" s="132"/>
      <c r="DD566" s="132"/>
      <c r="DE566" s="132"/>
      <c r="DF566" s="132"/>
      <c r="DG566" s="132"/>
      <c r="DH566" s="132"/>
      <c r="DI566" s="132"/>
      <c r="DJ566" s="132"/>
      <c r="DK566" s="132"/>
      <c r="DL566" s="132"/>
      <c r="DM566" s="132"/>
      <c r="DN566" s="132"/>
      <c r="DO566" s="132"/>
      <c r="DP566" s="132"/>
      <c r="DQ566" s="132"/>
      <c r="DR566" s="132"/>
      <c r="DS566" s="132"/>
      <c r="DT566" s="132"/>
      <c r="DU566" s="132"/>
      <c r="DV566" s="132"/>
      <c r="DW566" s="132"/>
      <c r="DX566" s="132"/>
      <c r="DY566" s="132"/>
      <c r="DZ566" s="132"/>
      <c r="EA566" s="132"/>
      <c r="EB566" s="132"/>
      <c r="EC566" s="132"/>
      <c r="ED566" s="132"/>
      <c r="EE566" s="132"/>
      <c r="EF566" s="132"/>
      <c r="EG566" s="132"/>
      <c r="EH566" s="132"/>
      <c r="EI566" s="132"/>
      <c r="EJ566" s="132"/>
      <c r="EK566" s="132"/>
      <c r="EL566" s="132"/>
      <c r="EM566" s="132"/>
      <c r="EN566" s="132"/>
      <c r="EO566" s="132"/>
      <c r="EP566" s="132"/>
      <c r="EQ566" s="132"/>
      <c r="ER566" s="132"/>
      <c r="ES566" s="132"/>
      <c r="ET566" s="132"/>
      <c r="EU566" s="132"/>
      <c r="EV566" s="132"/>
      <c r="EW566" s="132"/>
      <c r="EX566" s="132"/>
      <c r="EY566" s="132"/>
      <c r="EZ566" s="132"/>
      <c r="FA566" s="132"/>
      <c r="FB566" s="132"/>
      <c r="FC566" s="132"/>
      <c r="FD566" s="132"/>
      <c r="FE566" s="132"/>
      <c r="FF566" s="132"/>
      <c r="FG566" s="132"/>
      <c r="FH566" s="132"/>
      <c r="FI566" s="132"/>
      <c r="FJ566" s="132"/>
      <c r="FK566" s="132"/>
      <c r="FL566" s="132"/>
      <c r="FM566" s="132"/>
      <c r="FN566" s="132"/>
      <c r="FO566" s="132"/>
      <c r="FP566" s="132"/>
      <c r="FQ566" s="132"/>
      <c r="FR566" s="132"/>
      <c r="FS566" s="132"/>
      <c r="FT566" s="132"/>
      <c r="FU566" s="132"/>
      <c r="FV566" s="132"/>
      <c r="FW566" s="132"/>
      <c r="FX566" s="132"/>
      <c r="FY566" s="132"/>
      <c r="FZ566" s="132"/>
      <c r="GA566" s="132"/>
      <c r="GB566" s="132"/>
      <c r="GC566" s="132"/>
      <c r="GD566" s="132"/>
      <c r="GE566" s="132"/>
      <c r="GF566" s="132"/>
      <c r="GG566" s="132"/>
      <c r="GH566" s="132"/>
      <c r="GI566" s="132"/>
      <c r="GJ566" s="132"/>
      <c r="GK566" s="132"/>
      <c r="GL566" s="132"/>
      <c r="GM566" s="132"/>
      <c r="GN566" s="132"/>
      <c r="GO566" s="132"/>
      <c r="GP566" s="132"/>
      <c r="GQ566" s="132"/>
      <c r="GR566" s="132"/>
      <c r="GS566" s="132"/>
      <c r="GT566" s="132"/>
      <c r="GU566" s="132"/>
      <c r="GV566" s="132"/>
      <c r="GW566" s="132"/>
      <c r="GX566" s="132"/>
      <c r="GY566" s="132"/>
      <c r="GZ566" s="132"/>
      <c r="HA566" s="132"/>
      <c r="HB566" s="132"/>
      <c r="HC566" s="132"/>
      <c r="HD566" s="132"/>
      <c r="HE566" s="132"/>
      <c r="HF566" s="132"/>
      <c r="HG566" s="132"/>
      <c r="HH566" s="132"/>
      <c r="HI566" s="132"/>
      <c r="HJ566" s="132"/>
      <c r="HK566" s="132"/>
      <c r="HL566" s="132"/>
    </row>
    <row r="567" spans="2:220" s="162" customFormat="1">
      <c r="B567" s="146"/>
      <c r="C567" s="146"/>
      <c r="D567" s="146"/>
      <c r="E567" s="146"/>
      <c r="F567" s="146"/>
      <c r="G567" s="146"/>
      <c r="H567" s="146"/>
      <c r="I567" s="147"/>
      <c r="J567" s="148"/>
      <c r="K567" s="148"/>
      <c r="L567" s="148"/>
      <c r="M567" s="148"/>
      <c r="N567" s="156"/>
      <c r="O567" s="149"/>
      <c r="P567" s="149"/>
      <c r="Q567" s="149"/>
      <c r="R567" s="149"/>
      <c r="S567" s="149"/>
      <c r="T567" s="149"/>
      <c r="U567" s="149"/>
      <c r="V567" s="149"/>
      <c r="W567" s="146"/>
      <c r="X567" s="149"/>
      <c r="Y567" s="149"/>
      <c r="Z567" s="149"/>
      <c r="AA567" s="149"/>
      <c r="AB567" s="147"/>
      <c r="AC567" s="150"/>
      <c r="AD567" s="151"/>
      <c r="AE567" s="150"/>
      <c r="AF567" s="150"/>
      <c r="AG567" s="150"/>
      <c r="AH567" s="150"/>
      <c r="AI567" s="150"/>
      <c r="AJ567" s="150"/>
      <c r="AK567" s="150"/>
      <c r="AL567" s="150"/>
      <c r="AM567" s="150"/>
      <c r="AN567" s="150"/>
      <c r="AO567" s="150"/>
      <c r="AP567" s="150"/>
      <c r="AQ567" s="150"/>
      <c r="AR567" s="150"/>
      <c r="AS567" s="150"/>
      <c r="AT567" s="150"/>
      <c r="AU567" s="150"/>
      <c r="AV567" s="150"/>
      <c r="AW567" s="150"/>
      <c r="AX567" s="150"/>
      <c r="AY567" s="150"/>
      <c r="AZ567" s="151"/>
      <c r="BA567" s="150"/>
      <c r="BB567" s="150"/>
      <c r="BC567" s="150"/>
      <c r="BD567" s="150"/>
      <c r="BE567" s="151"/>
      <c r="BF567" s="150"/>
      <c r="BG567" s="150"/>
      <c r="BH567" s="151"/>
      <c r="BI567" s="151"/>
      <c r="BJ567" s="150"/>
      <c r="BK567" s="150"/>
      <c r="BL567" s="148"/>
      <c r="BM567" s="150"/>
      <c r="BN567" s="151"/>
      <c r="BO567" s="150"/>
      <c r="BP567" s="150"/>
      <c r="BQ567" s="148"/>
      <c r="BR567" s="151"/>
      <c r="BS567" s="151"/>
      <c r="BT567" s="151"/>
      <c r="BU567" s="148"/>
      <c r="BV567" s="147"/>
      <c r="BW567" s="147"/>
      <c r="BX567" s="147"/>
      <c r="BY567" s="152"/>
      <c r="BZ567" s="156"/>
      <c r="CA567" s="147"/>
      <c r="CB567" s="153"/>
      <c r="CC567" s="132"/>
      <c r="CD567" s="147"/>
      <c r="CE567" s="147"/>
      <c r="CF567" s="154"/>
      <c r="CG567" s="132"/>
      <c r="CH567" s="132"/>
      <c r="CI567" s="132"/>
      <c r="CJ567" s="132"/>
      <c r="CK567" s="132"/>
      <c r="CL567" s="132"/>
      <c r="CM567" s="132"/>
      <c r="CN567" s="132"/>
      <c r="CO567" s="132"/>
      <c r="CP567" s="132"/>
      <c r="CQ567" s="132"/>
      <c r="CR567" s="132"/>
      <c r="CS567" s="132"/>
      <c r="CT567" s="132"/>
      <c r="CU567" s="132"/>
      <c r="CV567" s="132"/>
      <c r="CW567" s="132"/>
      <c r="CX567" s="132"/>
      <c r="CY567" s="132"/>
      <c r="CZ567" s="132"/>
      <c r="DA567" s="132"/>
      <c r="DB567" s="132"/>
      <c r="DC567" s="132"/>
      <c r="DD567" s="132"/>
      <c r="DE567" s="132"/>
      <c r="DF567" s="132"/>
      <c r="DG567" s="132"/>
      <c r="DH567" s="132"/>
      <c r="DI567" s="132"/>
      <c r="DJ567" s="132"/>
      <c r="DK567" s="132"/>
      <c r="DL567" s="132"/>
      <c r="DM567" s="132"/>
      <c r="DN567" s="132"/>
      <c r="DO567" s="132"/>
      <c r="DP567" s="132"/>
      <c r="DQ567" s="132"/>
      <c r="DR567" s="132"/>
      <c r="DS567" s="132"/>
      <c r="DT567" s="132"/>
      <c r="DU567" s="132"/>
      <c r="DV567" s="132"/>
      <c r="DW567" s="132"/>
      <c r="DX567" s="132"/>
      <c r="DY567" s="132"/>
      <c r="DZ567" s="132"/>
      <c r="EA567" s="132"/>
      <c r="EB567" s="132"/>
      <c r="EC567" s="132"/>
      <c r="ED567" s="132"/>
      <c r="EE567" s="132"/>
      <c r="EF567" s="132"/>
      <c r="EG567" s="132"/>
      <c r="EH567" s="132"/>
      <c r="EI567" s="132"/>
      <c r="EJ567" s="132"/>
      <c r="EK567" s="132"/>
      <c r="EL567" s="132"/>
      <c r="EM567" s="132"/>
      <c r="EN567" s="132"/>
      <c r="EO567" s="132"/>
      <c r="EP567" s="132"/>
      <c r="EQ567" s="132"/>
      <c r="ER567" s="132"/>
      <c r="ES567" s="132"/>
      <c r="ET567" s="132"/>
      <c r="EU567" s="132"/>
      <c r="EV567" s="132"/>
      <c r="EW567" s="132"/>
      <c r="EX567" s="132"/>
      <c r="EY567" s="132"/>
      <c r="EZ567" s="132"/>
      <c r="FA567" s="132"/>
      <c r="FB567" s="132"/>
      <c r="FC567" s="132"/>
      <c r="FD567" s="132"/>
      <c r="FE567" s="132"/>
      <c r="FF567" s="132"/>
      <c r="FG567" s="132"/>
      <c r="FH567" s="132"/>
      <c r="FI567" s="132"/>
      <c r="FJ567" s="132"/>
      <c r="FK567" s="132"/>
      <c r="FL567" s="132"/>
      <c r="FM567" s="132"/>
      <c r="FN567" s="132"/>
      <c r="FO567" s="132"/>
      <c r="FP567" s="132"/>
      <c r="FQ567" s="132"/>
      <c r="FR567" s="132"/>
      <c r="FS567" s="132"/>
      <c r="FT567" s="132"/>
      <c r="FU567" s="132"/>
      <c r="FV567" s="132"/>
      <c r="FW567" s="132"/>
      <c r="FX567" s="132"/>
      <c r="FY567" s="132"/>
      <c r="FZ567" s="132"/>
      <c r="GA567" s="132"/>
      <c r="GB567" s="132"/>
      <c r="GC567" s="132"/>
      <c r="GD567" s="132"/>
      <c r="GE567" s="132"/>
      <c r="GF567" s="132"/>
      <c r="GG567" s="132"/>
      <c r="GH567" s="132"/>
      <c r="GI567" s="132"/>
      <c r="GJ567" s="132"/>
      <c r="GK567" s="132"/>
      <c r="GL567" s="132"/>
      <c r="GM567" s="132"/>
      <c r="GN567" s="132"/>
      <c r="GO567" s="132"/>
      <c r="GP567" s="132"/>
      <c r="GQ567" s="132"/>
      <c r="GR567" s="132"/>
      <c r="GS567" s="132"/>
      <c r="GT567" s="132"/>
      <c r="GU567" s="132"/>
      <c r="GV567" s="132"/>
      <c r="GW567" s="132"/>
      <c r="GX567" s="132"/>
      <c r="GY567" s="132"/>
      <c r="GZ567" s="132"/>
      <c r="HA567" s="132"/>
      <c r="HB567" s="132"/>
      <c r="HC567" s="132"/>
      <c r="HD567" s="132"/>
      <c r="HE567" s="132"/>
      <c r="HF567" s="132"/>
      <c r="HG567" s="132"/>
      <c r="HH567" s="132"/>
      <c r="HI567" s="132"/>
      <c r="HJ567" s="132"/>
      <c r="HK567" s="132"/>
      <c r="HL567" s="132"/>
    </row>
    <row r="568" spans="2:220" s="179" customFormat="1">
      <c r="B568" s="146"/>
      <c r="C568" s="146"/>
      <c r="D568" s="146"/>
      <c r="E568" s="146"/>
      <c r="F568" s="146"/>
      <c r="G568" s="146"/>
      <c r="H568" s="146"/>
      <c r="I568" s="147"/>
      <c r="J568" s="148"/>
      <c r="K568" s="148"/>
      <c r="L568" s="148"/>
      <c r="M568" s="148"/>
      <c r="N568" s="156"/>
      <c r="O568" s="149"/>
      <c r="P568" s="149"/>
      <c r="Q568" s="149"/>
      <c r="R568" s="149"/>
      <c r="S568" s="149"/>
      <c r="T568" s="149"/>
      <c r="U568" s="149"/>
      <c r="V568" s="149"/>
      <c r="W568" s="146"/>
      <c r="X568" s="149"/>
      <c r="Y568" s="149"/>
      <c r="Z568" s="149"/>
      <c r="AA568" s="149"/>
      <c r="AB568" s="147"/>
      <c r="AC568" s="150"/>
      <c r="AD568" s="151"/>
      <c r="AE568" s="150"/>
      <c r="AF568" s="150"/>
      <c r="AG568" s="150"/>
      <c r="AH568" s="150"/>
      <c r="AI568" s="150"/>
      <c r="AJ568" s="150"/>
      <c r="AK568" s="150"/>
      <c r="AL568" s="150"/>
      <c r="AM568" s="150"/>
      <c r="AN568" s="150"/>
      <c r="AO568" s="150"/>
      <c r="AP568" s="150"/>
      <c r="AQ568" s="150"/>
      <c r="AR568" s="150"/>
      <c r="AS568" s="150"/>
      <c r="AT568" s="150"/>
      <c r="AU568" s="150"/>
      <c r="AV568" s="150"/>
      <c r="AW568" s="150"/>
      <c r="AX568" s="150"/>
      <c r="AY568" s="150"/>
      <c r="AZ568" s="151"/>
      <c r="BA568" s="150"/>
      <c r="BB568" s="150"/>
      <c r="BC568" s="150"/>
      <c r="BD568" s="150"/>
      <c r="BE568" s="151"/>
      <c r="BF568" s="150"/>
      <c r="BG568" s="150"/>
      <c r="BH568" s="151"/>
      <c r="BI568" s="151"/>
      <c r="BJ568" s="150"/>
      <c r="BK568" s="150"/>
      <c r="BL568" s="148"/>
      <c r="BM568" s="150"/>
      <c r="BN568" s="151"/>
      <c r="BO568" s="150"/>
      <c r="BP568" s="150"/>
      <c r="BQ568" s="148"/>
      <c r="BR568" s="151"/>
      <c r="BS568" s="151"/>
      <c r="BT568" s="151"/>
      <c r="BU568" s="148"/>
      <c r="BV568" s="147"/>
      <c r="BW568" s="147"/>
      <c r="BX568" s="147"/>
      <c r="BY568" s="152"/>
      <c r="BZ568" s="156"/>
      <c r="CA568" s="147"/>
      <c r="CB568" s="153"/>
      <c r="CC568" s="132"/>
      <c r="CD568" s="147"/>
      <c r="CE568" s="147"/>
      <c r="CF568" s="154"/>
      <c r="CG568" s="132"/>
      <c r="CH568" s="132"/>
      <c r="CI568" s="132"/>
      <c r="CJ568" s="132"/>
      <c r="CK568" s="132"/>
      <c r="CL568" s="132"/>
      <c r="CM568" s="132"/>
      <c r="CN568" s="132"/>
      <c r="CO568" s="132"/>
      <c r="CP568" s="132"/>
      <c r="CQ568" s="132"/>
      <c r="CR568" s="132"/>
      <c r="CS568" s="132"/>
      <c r="CT568" s="132"/>
      <c r="CU568" s="132"/>
      <c r="CV568" s="132"/>
      <c r="CW568" s="132"/>
      <c r="CX568" s="132"/>
      <c r="CY568" s="132"/>
      <c r="CZ568" s="132"/>
      <c r="DA568" s="132"/>
      <c r="DB568" s="132"/>
      <c r="DC568" s="132"/>
      <c r="DD568" s="132"/>
      <c r="DE568" s="132"/>
      <c r="DF568" s="132"/>
      <c r="DG568" s="132"/>
      <c r="DH568" s="132"/>
      <c r="DI568" s="132"/>
      <c r="DJ568" s="132"/>
      <c r="DK568" s="132"/>
      <c r="DL568" s="132"/>
      <c r="DM568" s="132"/>
      <c r="DN568" s="132"/>
      <c r="DO568" s="132"/>
      <c r="DP568" s="132"/>
      <c r="DQ568" s="132"/>
      <c r="DR568" s="132"/>
      <c r="DS568" s="132"/>
      <c r="DT568" s="132"/>
      <c r="DU568" s="132"/>
      <c r="DV568" s="132"/>
      <c r="DW568" s="132"/>
      <c r="DX568" s="132"/>
      <c r="DY568" s="132"/>
      <c r="DZ568" s="132"/>
      <c r="EA568" s="132"/>
      <c r="EB568" s="132"/>
      <c r="EC568" s="132"/>
      <c r="ED568" s="132"/>
      <c r="EE568" s="132"/>
      <c r="EF568" s="132"/>
      <c r="EG568" s="132"/>
      <c r="EH568" s="132"/>
      <c r="EI568" s="132"/>
      <c r="EJ568" s="132"/>
      <c r="EK568" s="132"/>
      <c r="EL568" s="132"/>
      <c r="EM568" s="132"/>
      <c r="EN568" s="132"/>
      <c r="EO568" s="132"/>
      <c r="EP568" s="132"/>
      <c r="EQ568" s="132"/>
      <c r="ER568" s="132"/>
      <c r="ES568" s="132"/>
      <c r="ET568" s="132"/>
      <c r="EU568" s="132"/>
      <c r="EV568" s="132"/>
      <c r="EW568" s="132"/>
      <c r="EX568" s="132"/>
      <c r="EY568" s="132"/>
      <c r="EZ568" s="132"/>
      <c r="FA568" s="132"/>
      <c r="FB568" s="132"/>
      <c r="FC568" s="132"/>
      <c r="FD568" s="132"/>
      <c r="FE568" s="132"/>
      <c r="FF568" s="132"/>
      <c r="FG568" s="132"/>
      <c r="FH568" s="132"/>
      <c r="FI568" s="132"/>
      <c r="FJ568" s="132"/>
      <c r="FK568" s="132"/>
      <c r="FL568" s="132"/>
      <c r="FM568" s="132"/>
      <c r="FN568" s="132"/>
      <c r="FO568" s="132"/>
      <c r="FP568" s="132"/>
      <c r="FQ568" s="132"/>
      <c r="FR568" s="132"/>
      <c r="FS568" s="132"/>
      <c r="FT568" s="132"/>
      <c r="FU568" s="132"/>
      <c r="FV568" s="132"/>
      <c r="FW568" s="132"/>
      <c r="FX568" s="132"/>
      <c r="FY568" s="132"/>
      <c r="FZ568" s="132"/>
      <c r="GA568" s="132"/>
      <c r="GB568" s="132"/>
      <c r="GC568" s="132"/>
      <c r="GD568" s="132"/>
      <c r="GE568" s="132"/>
      <c r="GF568" s="132"/>
      <c r="GG568" s="132"/>
      <c r="GH568" s="132"/>
      <c r="GI568" s="132"/>
      <c r="GJ568" s="132"/>
      <c r="GK568" s="132"/>
      <c r="GL568" s="132"/>
      <c r="GM568" s="132"/>
      <c r="GN568" s="132"/>
      <c r="GO568" s="132"/>
      <c r="GP568" s="132"/>
      <c r="GQ568" s="132"/>
      <c r="GR568" s="132"/>
      <c r="GS568" s="132"/>
      <c r="GT568" s="132"/>
      <c r="GU568" s="132"/>
      <c r="GV568" s="132"/>
      <c r="GW568" s="132"/>
      <c r="GX568" s="132"/>
      <c r="GY568" s="132"/>
      <c r="GZ568" s="132"/>
      <c r="HA568" s="132"/>
      <c r="HB568" s="132"/>
      <c r="HC568" s="132"/>
      <c r="HD568" s="132"/>
      <c r="HE568" s="132"/>
      <c r="HF568" s="132"/>
      <c r="HG568" s="132"/>
      <c r="HH568" s="132"/>
      <c r="HI568" s="132"/>
      <c r="HJ568" s="132"/>
      <c r="HK568" s="132"/>
      <c r="HL568" s="132"/>
    </row>
    <row r="569" spans="2:220" s="177" customFormat="1">
      <c r="B569" s="146"/>
      <c r="C569" s="146"/>
      <c r="D569" s="146"/>
      <c r="E569" s="146"/>
      <c r="F569" s="146"/>
      <c r="G569" s="146"/>
      <c r="H569" s="146"/>
      <c r="I569" s="147"/>
      <c r="J569" s="148"/>
      <c r="K569" s="148"/>
      <c r="L569" s="148"/>
      <c r="M569" s="148"/>
      <c r="N569" s="156"/>
      <c r="O569" s="149"/>
      <c r="P569" s="149"/>
      <c r="Q569" s="149"/>
      <c r="R569" s="149"/>
      <c r="S569" s="149"/>
      <c r="T569" s="149"/>
      <c r="U569" s="149"/>
      <c r="V569" s="149"/>
      <c r="W569" s="146"/>
      <c r="X569" s="149"/>
      <c r="Y569" s="149"/>
      <c r="Z569" s="149"/>
      <c r="AA569" s="149"/>
      <c r="AB569" s="147"/>
      <c r="AC569" s="150"/>
      <c r="AD569" s="151"/>
      <c r="AE569" s="150"/>
      <c r="AF569" s="150"/>
      <c r="AG569" s="150"/>
      <c r="AH569" s="150"/>
      <c r="AI569" s="150"/>
      <c r="AJ569" s="150"/>
      <c r="AK569" s="150"/>
      <c r="AL569" s="150"/>
      <c r="AM569" s="150"/>
      <c r="AN569" s="150"/>
      <c r="AO569" s="150"/>
      <c r="AP569" s="150"/>
      <c r="AQ569" s="150"/>
      <c r="AR569" s="150"/>
      <c r="AS569" s="150"/>
      <c r="AT569" s="150"/>
      <c r="AU569" s="150"/>
      <c r="AV569" s="150"/>
      <c r="AW569" s="150"/>
      <c r="AX569" s="150"/>
      <c r="AY569" s="150"/>
      <c r="AZ569" s="151"/>
      <c r="BA569" s="150"/>
      <c r="BB569" s="150"/>
      <c r="BC569" s="150"/>
      <c r="BD569" s="150"/>
      <c r="BE569" s="151"/>
      <c r="BF569" s="150"/>
      <c r="BG569" s="150"/>
      <c r="BH569" s="151"/>
      <c r="BI569" s="151"/>
      <c r="BJ569" s="150"/>
      <c r="BK569" s="150"/>
      <c r="BL569" s="148"/>
      <c r="BM569" s="150"/>
      <c r="BN569" s="151"/>
      <c r="BO569" s="150"/>
      <c r="BP569" s="150"/>
      <c r="BQ569" s="148"/>
      <c r="BR569" s="151"/>
      <c r="BS569" s="151"/>
      <c r="BT569" s="151"/>
      <c r="BU569" s="148"/>
      <c r="BV569" s="147"/>
      <c r="BW569" s="147"/>
      <c r="BX569" s="147"/>
      <c r="BY569" s="152"/>
      <c r="BZ569" s="156"/>
      <c r="CA569" s="147"/>
      <c r="CB569" s="153"/>
      <c r="CC569" s="132"/>
      <c r="CD569" s="147"/>
      <c r="CE569" s="147"/>
      <c r="CF569" s="154"/>
      <c r="CG569" s="132"/>
      <c r="CH569" s="132"/>
      <c r="CI569" s="132"/>
      <c r="CJ569" s="132"/>
      <c r="CK569" s="132"/>
      <c r="CL569" s="132"/>
      <c r="CM569" s="132"/>
      <c r="CN569" s="132"/>
      <c r="CO569" s="132"/>
      <c r="CP569" s="132"/>
      <c r="CQ569" s="132"/>
      <c r="CR569" s="132"/>
      <c r="CS569" s="132"/>
      <c r="CT569" s="132"/>
      <c r="CU569" s="132"/>
      <c r="CV569" s="132"/>
      <c r="CW569" s="132"/>
      <c r="CX569" s="132"/>
      <c r="CY569" s="132"/>
      <c r="CZ569" s="132"/>
      <c r="DA569" s="132"/>
      <c r="DB569" s="132"/>
      <c r="DC569" s="132"/>
      <c r="DD569" s="132"/>
      <c r="DE569" s="132"/>
      <c r="DF569" s="132"/>
      <c r="DG569" s="132"/>
      <c r="DH569" s="132"/>
      <c r="DI569" s="132"/>
      <c r="DJ569" s="132"/>
      <c r="DK569" s="132"/>
      <c r="DL569" s="132"/>
      <c r="DM569" s="132"/>
      <c r="DN569" s="132"/>
      <c r="DO569" s="132"/>
      <c r="DP569" s="132"/>
      <c r="DQ569" s="132"/>
      <c r="DR569" s="132"/>
      <c r="DS569" s="132"/>
      <c r="DT569" s="132"/>
      <c r="DU569" s="132"/>
      <c r="DV569" s="132"/>
      <c r="DW569" s="132"/>
      <c r="DX569" s="132"/>
      <c r="DY569" s="132"/>
      <c r="DZ569" s="132"/>
      <c r="EA569" s="132"/>
      <c r="EB569" s="132"/>
      <c r="EC569" s="132"/>
      <c r="ED569" s="132"/>
      <c r="EE569" s="132"/>
      <c r="EF569" s="132"/>
      <c r="EG569" s="132"/>
      <c r="EH569" s="132"/>
      <c r="EI569" s="132"/>
      <c r="EJ569" s="132"/>
      <c r="EK569" s="132"/>
      <c r="EL569" s="132"/>
      <c r="EM569" s="132"/>
      <c r="EN569" s="132"/>
      <c r="EO569" s="132"/>
      <c r="EP569" s="132"/>
      <c r="EQ569" s="132"/>
      <c r="ER569" s="132"/>
      <c r="ES569" s="132"/>
      <c r="ET569" s="132"/>
      <c r="EU569" s="132"/>
      <c r="EV569" s="132"/>
      <c r="EW569" s="132"/>
      <c r="EX569" s="132"/>
      <c r="EY569" s="132"/>
      <c r="EZ569" s="132"/>
      <c r="FA569" s="132"/>
      <c r="FB569" s="132"/>
      <c r="FC569" s="132"/>
      <c r="FD569" s="132"/>
      <c r="FE569" s="132"/>
      <c r="FF569" s="132"/>
      <c r="FG569" s="132"/>
      <c r="FH569" s="132"/>
      <c r="FI569" s="132"/>
      <c r="FJ569" s="132"/>
      <c r="FK569" s="132"/>
      <c r="FL569" s="132"/>
      <c r="FM569" s="132"/>
      <c r="FN569" s="132"/>
      <c r="FO569" s="132"/>
      <c r="FP569" s="132"/>
      <c r="FQ569" s="132"/>
      <c r="FR569" s="132"/>
      <c r="FS569" s="132"/>
      <c r="FT569" s="132"/>
      <c r="FU569" s="132"/>
      <c r="FV569" s="132"/>
      <c r="FW569" s="132"/>
      <c r="FX569" s="132"/>
      <c r="FY569" s="132"/>
      <c r="FZ569" s="132"/>
      <c r="GA569" s="132"/>
      <c r="GB569" s="132"/>
      <c r="GC569" s="132"/>
      <c r="GD569" s="132"/>
      <c r="GE569" s="132"/>
      <c r="GF569" s="132"/>
      <c r="GG569" s="132"/>
      <c r="GH569" s="132"/>
      <c r="GI569" s="132"/>
      <c r="GJ569" s="132"/>
      <c r="GK569" s="132"/>
      <c r="GL569" s="132"/>
      <c r="GM569" s="132"/>
      <c r="GN569" s="132"/>
      <c r="GO569" s="132"/>
      <c r="GP569" s="132"/>
      <c r="GQ569" s="132"/>
      <c r="GR569" s="132"/>
      <c r="GS569" s="132"/>
      <c r="GT569" s="132"/>
      <c r="GU569" s="132"/>
      <c r="GV569" s="132"/>
      <c r="GW569" s="132"/>
      <c r="GX569" s="132"/>
      <c r="GY569" s="132"/>
      <c r="GZ569" s="132"/>
      <c r="HA569" s="132"/>
      <c r="HB569" s="132"/>
      <c r="HC569" s="132"/>
      <c r="HD569" s="132"/>
      <c r="HE569" s="132"/>
      <c r="HF569" s="132"/>
      <c r="HG569" s="132"/>
      <c r="HH569" s="132"/>
      <c r="HI569" s="132"/>
      <c r="HJ569" s="132"/>
      <c r="HK569" s="132"/>
      <c r="HL569" s="132"/>
    </row>
    <row r="570" spans="2:220" s="177" customFormat="1">
      <c r="B570" s="146"/>
      <c r="C570" s="146"/>
      <c r="D570" s="146"/>
      <c r="E570" s="146"/>
      <c r="F570" s="146"/>
      <c r="G570" s="146"/>
      <c r="H570" s="146"/>
      <c r="I570" s="147"/>
      <c r="J570" s="148"/>
      <c r="K570" s="148"/>
      <c r="L570" s="148"/>
      <c r="M570" s="148"/>
      <c r="N570" s="156"/>
      <c r="O570" s="149"/>
      <c r="P570" s="149"/>
      <c r="Q570" s="149"/>
      <c r="R570" s="149"/>
      <c r="S570" s="149"/>
      <c r="T570" s="149"/>
      <c r="U570" s="149"/>
      <c r="V570" s="149"/>
      <c r="W570" s="146"/>
      <c r="X570" s="149"/>
      <c r="Y570" s="149"/>
      <c r="Z570" s="149"/>
      <c r="AA570" s="149"/>
      <c r="AB570" s="147"/>
      <c r="AC570" s="150"/>
      <c r="AD570" s="151"/>
      <c r="AE570" s="150"/>
      <c r="AF570" s="150"/>
      <c r="AG570" s="150"/>
      <c r="AH570" s="150"/>
      <c r="AI570" s="150"/>
      <c r="AJ570" s="150"/>
      <c r="AK570" s="150"/>
      <c r="AL570" s="150"/>
      <c r="AM570" s="150"/>
      <c r="AN570" s="150"/>
      <c r="AO570" s="150"/>
      <c r="AP570" s="150"/>
      <c r="AQ570" s="150"/>
      <c r="AR570" s="150"/>
      <c r="AS570" s="150"/>
      <c r="AT570" s="150"/>
      <c r="AU570" s="150"/>
      <c r="AV570" s="150"/>
      <c r="AW570" s="150"/>
      <c r="AX570" s="150"/>
      <c r="AY570" s="150"/>
      <c r="AZ570" s="151"/>
      <c r="BA570" s="150"/>
      <c r="BB570" s="150"/>
      <c r="BC570" s="150"/>
      <c r="BD570" s="150"/>
      <c r="BE570" s="151"/>
      <c r="BF570" s="150"/>
      <c r="BG570" s="150"/>
      <c r="BH570" s="151"/>
      <c r="BI570" s="151"/>
      <c r="BJ570" s="150"/>
      <c r="BK570" s="150"/>
      <c r="BL570" s="148"/>
      <c r="BM570" s="150"/>
      <c r="BN570" s="151"/>
      <c r="BO570" s="150"/>
      <c r="BP570" s="150"/>
      <c r="BQ570" s="148"/>
      <c r="BR570" s="151"/>
      <c r="BS570" s="151"/>
      <c r="BT570" s="151"/>
      <c r="BU570" s="148"/>
      <c r="BV570" s="147"/>
      <c r="BW570" s="147"/>
      <c r="BX570" s="147"/>
      <c r="BY570" s="152"/>
      <c r="BZ570" s="156"/>
      <c r="CA570" s="147"/>
      <c r="CB570" s="153"/>
      <c r="CC570" s="132"/>
      <c r="CD570" s="147"/>
      <c r="CE570" s="147"/>
      <c r="CF570" s="154"/>
      <c r="CG570" s="132"/>
      <c r="CH570" s="132"/>
      <c r="CI570" s="132"/>
      <c r="CJ570" s="132"/>
      <c r="CK570" s="132"/>
      <c r="CL570" s="132"/>
      <c r="CM570" s="132"/>
      <c r="CN570" s="132"/>
      <c r="CO570" s="132"/>
      <c r="CP570" s="132"/>
      <c r="CQ570" s="132"/>
      <c r="CR570" s="132"/>
      <c r="CS570" s="132"/>
      <c r="CT570" s="132"/>
      <c r="CU570" s="132"/>
      <c r="CV570" s="132"/>
      <c r="CW570" s="132"/>
      <c r="CX570" s="132"/>
      <c r="CY570" s="132"/>
      <c r="CZ570" s="132"/>
      <c r="DA570" s="132"/>
      <c r="DB570" s="132"/>
      <c r="DC570" s="132"/>
      <c r="DD570" s="132"/>
      <c r="DE570" s="132"/>
      <c r="DF570" s="132"/>
      <c r="DG570" s="132"/>
      <c r="DH570" s="132"/>
      <c r="DI570" s="132"/>
      <c r="DJ570" s="132"/>
      <c r="DK570" s="132"/>
      <c r="DL570" s="132"/>
      <c r="DM570" s="132"/>
      <c r="DN570" s="132"/>
      <c r="DO570" s="132"/>
      <c r="DP570" s="132"/>
      <c r="DQ570" s="132"/>
      <c r="DR570" s="132"/>
      <c r="DS570" s="132"/>
      <c r="DT570" s="132"/>
      <c r="DU570" s="132"/>
      <c r="DV570" s="132"/>
      <c r="DW570" s="132"/>
      <c r="DX570" s="132"/>
      <c r="DY570" s="132"/>
      <c r="DZ570" s="132"/>
      <c r="EA570" s="132"/>
      <c r="EB570" s="132"/>
      <c r="EC570" s="132"/>
      <c r="ED570" s="132"/>
      <c r="EE570" s="132"/>
      <c r="EF570" s="132"/>
      <c r="EG570" s="132"/>
      <c r="EH570" s="132"/>
      <c r="EI570" s="132"/>
      <c r="EJ570" s="132"/>
      <c r="EK570" s="132"/>
      <c r="EL570" s="132"/>
      <c r="EM570" s="132"/>
      <c r="EN570" s="132"/>
      <c r="EO570" s="132"/>
      <c r="EP570" s="132"/>
      <c r="EQ570" s="132"/>
      <c r="ER570" s="132"/>
      <c r="ES570" s="132"/>
      <c r="ET570" s="132"/>
      <c r="EU570" s="132"/>
      <c r="EV570" s="132"/>
      <c r="EW570" s="132"/>
      <c r="EX570" s="132"/>
      <c r="EY570" s="132"/>
      <c r="EZ570" s="132"/>
      <c r="FA570" s="132"/>
      <c r="FB570" s="132"/>
      <c r="FC570" s="132"/>
      <c r="FD570" s="132"/>
      <c r="FE570" s="132"/>
      <c r="FF570" s="132"/>
      <c r="FG570" s="132"/>
      <c r="FH570" s="132"/>
      <c r="FI570" s="132"/>
      <c r="FJ570" s="132"/>
      <c r="FK570" s="132"/>
      <c r="FL570" s="132"/>
      <c r="FM570" s="132"/>
      <c r="FN570" s="132"/>
      <c r="FO570" s="132"/>
      <c r="FP570" s="132"/>
      <c r="FQ570" s="132"/>
      <c r="FR570" s="132"/>
      <c r="FS570" s="132"/>
      <c r="FT570" s="132"/>
      <c r="FU570" s="132"/>
      <c r="FV570" s="132"/>
      <c r="FW570" s="132"/>
      <c r="FX570" s="132"/>
      <c r="FY570" s="132"/>
      <c r="FZ570" s="132"/>
      <c r="GA570" s="132"/>
      <c r="GB570" s="132"/>
      <c r="GC570" s="132"/>
      <c r="GD570" s="132"/>
      <c r="GE570" s="132"/>
      <c r="GF570" s="132"/>
      <c r="GG570" s="132"/>
      <c r="GH570" s="132"/>
      <c r="GI570" s="132"/>
      <c r="GJ570" s="132"/>
      <c r="GK570" s="132"/>
      <c r="GL570" s="132"/>
      <c r="GM570" s="132"/>
      <c r="GN570" s="132"/>
      <c r="GO570" s="132"/>
      <c r="GP570" s="132"/>
      <c r="GQ570" s="132"/>
      <c r="GR570" s="132"/>
      <c r="GS570" s="132"/>
      <c r="GT570" s="132"/>
      <c r="GU570" s="132"/>
      <c r="GV570" s="132"/>
      <c r="GW570" s="132"/>
      <c r="GX570" s="132"/>
      <c r="GY570" s="132"/>
      <c r="GZ570" s="132"/>
      <c r="HA570" s="132"/>
      <c r="HB570" s="132"/>
      <c r="HC570" s="132"/>
      <c r="HD570" s="132"/>
      <c r="HE570" s="132"/>
      <c r="HF570" s="132"/>
      <c r="HG570" s="132"/>
      <c r="HH570" s="132"/>
      <c r="HI570" s="132"/>
      <c r="HJ570" s="132"/>
      <c r="HK570" s="132"/>
      <c r="HL570" s="132"/>
    </row>
    <row r="571" spans="2:220" s="159" customFormat="1">
      <c r="B571" s="146"/>
      <c r="C571" s="146"/>
      <c r="D571" s="146"/>
      <c r="E571" s="146"/>
      <c r="F571" s="146"/>
      <c r="G571" s="146"/>
      <c r="H571" s="146"/>
      <c r="I571" s="147"/>
      <c r="J571" s="148"/>
      <c r="K571" s="148"/>
      <c r="L571" s="148"/>
      <c r="M571" s="148"/>
      <c r="N571" s="156"/>
      <c r="O571" s="149"/>
      <c r="P571" s="149"/>
      <c r="Q571" s="149"/>
      <c r="R571" s="149"/>
      <c r="S571" s="149"/>
      <c r="T571" s="149"/>
      <c r="U571" s="149"/>
      <c r="V571" s="149"/>
      <c r="W571" s="146"/>
      <c r="X571" s="149"/>
      <c r="Y571" s="149"/>
      <c r="Z571" s="149"/>
      <c r="AA571" s="149"/>
      <c r="AB571" s="147"/>
      <c r="AC571" s="150"/>
      <c r="AD571" s="151"/>
      <c r="AE571" s="150"/>
      <c r="AF571" s="150"/>
      <c r="AG571" s="150"/>
      <c r="AH571" s="150"/>
      <c r="AI571" s="150"/>
      <c r="AJ571" s="150"/>
      <c r="AK571" s="150"/>
      <c r="AL571" s="150"/>
      <c r="AM571" s="150"/>
      <c r="AN571" s="150"/>
      <c r="AO571" s="150"/>
      <c r="AP571" s="150"/>
      <c r="AQ571" s="150"/>
      <c r="AR571" s="150"/>
      <c r="AS571" s="150"/>
      <c r="AT571" s="150"/>
      <c r="AU571" s="150"/>
      <c r="AV571" s="150"/>
      <c r="AW571" s="150"/>
      <c r="AX571" s="150"/>
      <c r="AY571" s="150"/>
      <c r="AZ571" s="151"/>
      <c r="BA571" s="150"/>
      <c r="BB571" s="150"/>
      <c r="BC571" s="150"/>
      <c r="BD571" s="150"/>
      <c r="BE571" s="151"/>
      <c r="BF571" s="150"/>
      <c r="BG571" s="150"/>
      <c r="BH571" s="151"/>
      <c r="BI571" s="151"/>
      <c r="BJ571" s="150"/>
      <c r="BK571" s="150"/>
      <c r="BL571" s="148"/>
      <c r="BM571" s="150"/>
      <c r="BN571" s="151"/>
      <c r="BO571" s="150"/>
      <c r="BP571" s="150"/>
      <c r="BQ571" s="148"/>
      <c r="BR571" s="151"/>
      <c r="BS571" s="151"/>
      <c r="BT571" s="151"/>
      <c r="BU571" s="148"/>
      <c r="BV571" s="147"/>
      <c r="BW571" s="147"/>
      <c r="BX571" s="147"/>
      <c r="BY571" s="152"/>
      <c r="BZ571" s="156"/>
      <c r="CA571" s="147"/>
      <c r="CB571" s="153"/>
      <c r="CC571" s="132"/>
      <c r="CD571" s="147"/>
      <c r="CE571" s="147"/>
      <c r="CF571" s="154"/>
      <c r="CG571" s="132"/>
      <c r="CH571" s="132"/>
      <c r="CI571" s="132"/>
      <c r="CJ571" s="132"/>
      <c r="CK571" s="132"/>
      <c r="CL571" s="132"/>
      <c r="CM571" s="132"/>
      <c r="CN571" s="132"/>
      <c r="CO571" s="132"/>
      <c r="CP571" s="132"/>
      <c r="CQ571" s="132"/>
      <c r="CR571" s="132"/>
      <c r="CS571" s="132"/>
      <c r="CT571" s="132"/>
      <c r="CU571" s="132"/>
      <c r="CV571" s="132"/>
      <c r="CW571" s="132"/>
      <c r="CX571" s="132"/>
      <c r="CY571" s="132"/>
      <c r="CZ571" s="132"/>
      <c r="DA571" s="132"/>
      <c r="DB571" s="132"/>
      <c r="DC571" s="132"/>
      <c r="DD571" s="132"/>
      <c r="DE571" s="132"/>
      <c r="DF571" s="132"/>
      <c r="DG571" s="132"/>
      <c r="DH571" s="132"/>
      <c r="DI571" s="132"/>
      <c r="DJ571" s="132"/>
      <c r="DK571" s="132"/>
      <c r="DL571" s="132"/>
      <c r="DM571" s="132"/>
      <c r="DN571" s="132"/>
      <c r="DO571" s="132"/>
      <c r="DP571" s="132"/>
      <c r="DQ571" s="132"/>
      <c r="DR571" s="132"/>
      <c r="DS571" s="132"/>
      <c r="DT571" s="132"/>
      <c r="DU571" s="132"/>
      <c r="DV571" s="132"/>
      <c r="DW571" s="132"/>
      <c r="DX571" s="132"/>
      <c r="DY571" s="132"/>
      <c r="DZ571" s="132"/>
      <c r="EA571" s="132"/>
      <c r="EB571" s="132"/>
      <c r="EC571" s="132"/>
      <c r="ED571" s="132"/>
      <c r="EE571" s="132"/>
      <c r="EF571" s="132"/>
      <c r="EG571" s="132"/>
      <c r="EH571" s="132"/>
      <c r="EI571" s="132"/>
      <c r="EJ571" s="132"/>
      <c r="EK571" s="132"/>
      <c r="EL571" s="132"/>
      <c r="EM571" s="132"/>
      <c r="EN571" s="132"/>
      <c r="EO571" s="132"/>
      <c r="EP571" s="132"/>
      <c r="EQ571" s="132"/>
      <c r="ER571" s="132"/>
      <c r="ES571" s="132"/>
      <c r="ET571" s="132"/>
      <c r="EU571" s="132"/>
      <c r="EV571" s="132"/>
      <c r="EW571" s="132"/>
      <c r="EX571" s="132"/>
      <c r="EY571" s="132"/>
      <c r="EZ571" s="132"/>
      <c r="FA571" s="132"/>
      <c r="FB571" s="132"/>
      <c r="FC571" s="132"/>
      <c r="FD571" s="132"/>
      <c r="FE571" s="132"/>
      <c r="FF571" s="132"/>
      <c r="FG571" s="132"/>
      <c r="FH571" s="132"/>
      <c r="FI571" s="132"/>
      <c r="FJ571" s="132"/>
      <c r="FK571" s="132"/>
      <c r="FL571" s="132"/>
      <c r="FM571" s="132"/>
      <c r="FN571" s="132"/>
      <c r="FO571" s="132"/>
      <c r="FP571" s="132"/>
      <c r="FQ571" s="132"/>
      <c r="FR571" s="132"/>
      <c r="FS571" s="132"/>
      <c r="FT571" s="132"/>
      <c r="FU571" s="132"/>
      <c r="FV571" s="132"/>
      <c r="FW571" s="132"/>
      <c r="FX571" s="132"/>
      <c r="FY571" s="132"/>
      <c r="FZ571" s="132"/>
      <c r="GA571" s="132"/>
      <c r="GB571" s="132"/>
      <c r="GC571" s="132"/>
      <c r="GD571" s="132"/>
      <c r="GE571" s="132"/>
      <c r="GF571" s="132"/>
      <c r="GG571" s="132"/>
      <c r="GH571" s="132"/>
      <c r="GI571" s="132"/>
      <c r="GJ571" s="132"/>
      <c r="GK571" s="132"/>
      <c r="GL571" s="132"/>
      <c r="GM571" s="132"/>
      <c r="GN571" s="132"/>
      <c r="GO571" s="132"/>
      <c r="GP571" s="132"/>
      <c r="GQ571" s="132"/>
      <c r="GR571" s="132"/>
      <c r="GS571" s="132"/>
      <c r="GT571" s="132"/>
      <c r="GU571" s="132"/>
      <c r="GV571" s="132"/>
      <c r="GW571" s="132"/>
      <c r="GX571" s="132"/>
      <c r="GY571" s="132"/>
      <c r="GZ571" s="132"/>
      <c r="HA571" s="132"/>
      <c r="HB571" s="132"/>
      <c r="HC571" s="132"/>
      <c r="HD571" s="132"/>
      <c r="HE571" s="132"/>
      <c r="HF571" s="132"/>
      <c r="HG571" s="132"/>
      <c r="HH571" s="132"/>
      <c r="HI571" s="132"/>
      <c r="HJ571" s="132"/>
      <c r="HK571" s="132"/>
      <c r="HL571" s="132"/>
    </row>
    <row r="572" spans="2:220" s="159" customFormat="1">
      <c r="B572" s="146"/>
      <c r="C572" s="146"/>
      <c r="D572" s="146"/>
      <c r="E572" s="146"/>
      <c r="F572" s="146"/>
      <c r="G572" s="146"/>
      <c r="H572" s="146"/>
      <c r="I572" s="147"/>
      <c r="J572" s="148"/>
      <c r="K572" s="148"/>
      <c r="L572" s="148"/>
      <c r="M572" s="148"/>
      <c r="N572" s="156"/>
      <c r="O572" s="149"/>
      <c r="P572" s="149"/>
      <c r="Q572" s="149"/>
      <c r="R572" s="149"/>
      <c r="S572" s="149"/>
      <c r="T572" s="149"/>
      <c r="U572" s="149"/>
      <c r="V572" s="149"/>
      <c r="W572" s="146"/>
      <c r="X572" s="149"/>
      <c r="Y572" s="149"/>
      <c r="Z572" s="149"/>
      <c r="AA572" s="149"/>
      <c r="AB572" s="147"/>
      <c r="AC572" s="150"/>
      <c r="AD572" s="151"/>
      <c r="AE572" s="150"/>
      <c r="AF572" s="150"/>
      <c r="AG572" s="150"/>
      <c r="AH572" s="150"/>
      <c r="AI572" s="150"/>
      <c r="AJ572" s="150"/>
      <c r="AK572" s="150"/>
      <c r="AL572" s="150"/>
      <c r="AM572" s="150"/>
      <c r="AN572" s="150"/>
      <c r="AO572" s="150"/>
      <c r="AP572" s="150"/>
      <c r="AQ572" s="150"/>
      <c r="AR572" s="150"/>
      <c r="AS572" s="150"/>
      <c r="AT572" s="150"/>
      <c r="AU572" s="150"/>
      <c r="AV572" s="150"/>
      <c r="AW572" s="150"/>
      <c r="AX572" s="150"/>
      <c r="AY572" s="150"/>
      <c r="AZ572" s="151"/>
      <c r="BA572" s="150"/>
      <c r="BB572" s="150"/>
      <c r="BC572" s="150"/>
      <c r="BD572" s="150"/>
      <c r="BE572" s="151"/>
      <c r="BF572" s="150"/>
      <c r="BG572" s="150"/>
      <c r="BH572" s="151"/>
      <c r="BI572" s="151"/>
      <c r="BJ572" s="150"/>
      <c r="BK572" s="150"/>
      <c r="BL572" s="148"/>
      <c r="BM572" s="150"/>
      <c r="BN572" s="151"/>
      <c r="BO572" s="150"/>
      <c r="BP572" s="150"/>
      <c r="BQ572" s="148"/>
      <c r="BR572" s="151"/>
      <c r="BS572" s="151"/>
      <c r="BT572" s="151"/>
      <c r="BU572" s="148"/>
      <c r="BV572" s="147"/>
      <c r="BW572" s="147"/>
      <c r="BX572" s="147"/>
      <c r="BY572" s="152"/>
      <c r="BZ572" s="156"/>
      <c r="CA572" s="147"/>
      <c r="CB572" s="153"/>
      <c r="CC572" s="132"/>
      <c r="CD572" s="147"/>
      <c r="CE572" s="147"/>
      <c r="CF572" s="154"/>
      <c r="CG572" s="132"/>
      <c r="CH572" s="132"/>
      <c r="CI572" s="132"/>
      <c r="CJ572" s="132"/>
      <c r="CK572" s="132"/>
      <c r="CL572" s="132"/>
      <c r="CM572" s="132"/>
      <c r="CN572" s="132"/>
      <c r="CO572" s="132"/>
      <c r="CP572" s="132"/>
      <c r="CQ572" s="132"/>
      <c r="CR572" s="132"/>
      <c r="CS572" s="132"/>
      <c r="CT572" s="132"/>
      <c r="CU572" s="132"/>
      <c r="CV572" s="132"/>
      <c r="CW572" s="132"/>
      <c r="CX572" s="132"/>
      <c r="CY572" s="132"/>
      <c r="CZ572" s="132"/>
      <c r="DA572" s="132"/>
      <c r="DB572" s="132"/>
      <c r="DC572" s="132"/>
      <c r="DD572" s="132"/>
      <c r="DE572" s="132"/>
      <c r="DF572" s="132"/>
      <c r="DG572" s="132"/>
      <c r="DH572" s="132"/>
      <c r="DI572" s="132"/>
      <c r="DJ572" s="132"/>
      <c r="DK572" s="132"/>
      <c r="DL572" s="132"/>
      <c r="DM572" s="132"/>
      <c r="DN572" s="132"/>
      <c r="DO572" s="132"/>
      <c r="DP572" s="132"/>
      <c r="DQ572" s="132"/>
      <c r="DR572" s="132"/>
      <c r="DS572" s="132"/>
      <c r="DT572" s="132"/>
      <c r="DU572" s="132"/>
      <c r="DV572" s="132"/>
      <c r="DW572" s="132"/>
      <c r="DX572" s="132"/>
      <c r="DY572" s="132"/>
      <c r="DZ572" s="132"/>
      <c r="EA572" s="132"/>
      <c r="EB572" s="132"/>
      <c r="EC572" s="132"/>
      <c r="ED572" s="132"/>
      <c r="EE572" s="132"/>
      <c r="EF572" s="132"/>
      <c r="EG572" s="132"/>
      <c r="EH572" s="132"/>
      <c r="EI572" s="132"/>
      <c r="EJ572" s="132"/>
      <c r="EK572" s="132"/>
      <c r="EL572" s="132"/>
      <c r="EM572" s="132"/>
      <c r="EN572" s="132"/>
      <c r="EO572" s="132"/>
      <c r="EP572" s="132"/>
      <c r="EQ572" s="132"/>
      <c r="ER572" s="132"/>
      <c r="ES572" s="132"/>
      <c r="ET572" s="132"/>
      <c r="EU572" s="132"/>
      <c r="EV572" s="132"/>
      <c r="EW572" s="132"/>
      <c r="EX572" s="132"/>
      <c r="EY572" s="132"/>
      <c r="EZ572" s="132"/>
      <c r="FA572" s="132"/>
      <c r="FB572" s="132"/>
      <c r="FC572" s="132"/>
      <c r="FD572" s="132"/>
      <c r="FE572" s="132"/>
      <c r="FF572" s="132"/>
      <c r="FG572" s="132"/>
      <c r="FH572" s="132"/>
      <c r="FI572" s="132"/>
      <c r="FJ572" s="132"/>
      <c r="FK572" s="132"/>
      <c r="FL572" s="132"/>
      <c r="FM572" s="132"/>
      <c r="FN572" s="132"/>
      <c r="FO572" s="132"/>
      <c r="FP572" s="132"/>
      <c r="FQ572" s="132"/>
      <c r="FR572" s="132"/>
      <c r="FS572" s="132"/>
      <c r="FT572" s="132"/>
      <c r="FU572" s="132"/>
      <c r="FV572" s="132"/>
      <c r="FW572" s="132"/>
      <c r="FX572" s="132"/>
      <c r="FY572" s="132"/>
      <c r="FZ572" s="132"/>
      <c r="GA572" s="132"/>
      <c r="GB572" s="132"/>
      <c r="GC572" s="132"/>
      <c r="GD572" s="132"/>
      <c r="GE572" s="132"/>
      <c r="GF572" s="132"/>
      <c r="GG572" s="132"/>
      <c r="GH572" s="132"/>
      <c r="GI572" s="132"/>
      <c r="GJ572" s="132"/>
      <c r="GK572" s="132"/>
      <c r="GL572" s="132"/>
      <c r="GM572" s="132"/>
      <c r="GN572" s="132"/>
      <c r="GO572" s="132"/>
      <c r="GP572" s="132"/>
      <c r="GQ572" s="132"/>
      <c r="GR572" s="132"/>
      <c r="GS572" s="132"/>
      <c r="GT572" s="132"/>
      <c r="GU572" s="132"/>
      <c r="GV572" s="132"/>
      <c r="GW572" s="132"/>
      <c r="GX572" s="132"/>
      <c r="GY572" s="132"/>
      <c r="GZ572" s="132"/>
      <c r="HA572" s="132"/>
      <c r="HB572" s="132"/>
      <c r="HC572" s="132"/>
      <c r="HD572" s="132"/>
      <c r="HE572" s="132"/>
      <c r="HF572" s="132"/>
      <c r="HG572" s="132"/>
      <c r="HH572" s="132"/>
      <c r="HI572" s="132"/>
      <c r="HJ572" s="132"/>
      <c r="HK572" s="132"/>
      <c r="HL572" s="132"/>
    </row>
    <row r="573" spans="2:220" s="159" customFormat="1">
      <c r="B573" s="146"/>
      <c r="C573" s="146"/>
      <c r="D573" s="146"/>
      <c r="E573" s="146"/>
      <c r="F573" s="146"/>
      <c r="G573" s="146"/>
      <c r="H573" s="146"/>
      <c r="I573" s="147"/>
      <c r="J573" s="148"/>
      <c r="K573" s="148"/>
      <c r="L573" s="148"/>
      <c r="M573" s="148"/>
      <c r="N573" s="156"/>
      <c r="O573" s="149"/>
      <c r="P573" s="149"/>
      <c r="Q573" s="149"/>
      <c r="R573" s="149"/>
      <c r="S573" s="149"/>
      <c r="T573" s="149"/>
      <c r="U573" s="149"/>
      <c r="V573" s="149"/>
      <c r="W573" s="146"/>
      <c r="X573" s="149"/>
      <c r="Y573" s="149"/>
      <c r="Z573" s="149"/>
      <c r="AA573" s="149"/>
      <c r="AB573" s="147"/>
      <c r="AC573" s="150"/>
      <c r="AD573" s="151"/>
      <c r="AE573" s="150"/>
      <c r="AF573" s="150"/>
      <c r="AG573" s="150"/>
      <c r="AH573" s="150"/>
      <c r="AI573" s="150"/>
      <c r="AJ573" s="150"/>
      <c r="AK573" s="150"/>
      <c r="AL573" s="150"/>
      <c r="AM573" s="150"/>
      <c r="AN573" s="150"/>
      <c r="AO573" s="150"/>
      <c r="AP573" s="150"/>
      <c r="AQ573" s="150"/>
      <c r="AR573" s="150"/>
      <c r="AS573" s="150"/>
      <c r="AT573" s="150"/>
      <c r="AU573" s="150"/>
      <c r="AV573" s="150"/>
      <c r="AW573" s="150"/>
      <c r="AX573" s="150"/>
      <c r="AY573" s="150"/>
      <c r="AZ573" s="151"/>
      <c r="BA573" s="150"/>
      <c r="BB573" s="150"/>
      <c r="BC573" s="150"/>
      <c r="BD573" s="150"/>
      <c r="BE573" s="151"/>
      <c r="BF573" s="150"/>
      <c r="BG573" s="150"/>
      <c r="BH573" s="151"/>
      <c r="BI573" s="151"/>
      <c r="BJ573" s="150"/>
      <c r="BK573" s="150"/>
      <c r="BL573" s="148"/>
      <c r="BM573" s="150"/>
      <c r="BN573" s="151"/>
      <c r="BO573" s="150"/>
      <c r="BP573" s="150"/>
      <c r="BQ573" s="148"/>
      <c r="BR573" s="151"/>
      <c r="BS573" s="151"/>
      <c r="BT573" s="151"/>
      <c r="BU573" s="148"/>
      <c r="BV573" s="147"/>
      <c r="BW573" s="147"/>
      <c r="BX573" s="147"/>
      <c r="BY573" s="152"/>
      <c r="BZ573" s="156"/>
      <c r="CA573" s="147"/>
      <c r="CB573" s="153"/>
      <c r="CC573" s="132"/>
      <c r="CD573" s="147"/>
      <c r="CE573" s="147"/>
      <c r="CF573" s="154"/>
      <c r="CG573" s="132"/>
      <c r="CH573" s="132"/>
      <c r="CI573" s="132"/>
      <c r="CJ573" s="132"/>
      <c r="CK573" s="132"/>
      <c r="CL573" s="132"/>
      <c r="CM573" s="132"/>
      <c r="CN573" s="132"/>
      <c r="CO573" s="132"/>
      <c r="CP573" s="132"/>
      <c r="CQ573" s="132"/>
      <c r="CR573" s="132"/>
      <c r="CS573" s="132"/>
      <c r="CT573" s="132"/>
      <c r="CU573" s="132"/>
      <c r="CV573" s="132"/>
      <c r="CW573" s="132"/>
      <c r="CX573" s="132"/>
      <c r="CY573" s="132"/>
      <c r="CZ573" s="132"/>
      <c r="DA573" s="132"/>
      <c r="DB573" s="132"/>
      <c r="DC573" s="132"/>
      <c r="DD573" s="132"/>
      <c r="DE573" s="132"/>
      <c r="DF573" s="132"/>
      <c r="DG573" s="132"/>
      <c r="DH573" s="132"/>
      <c r="DI573" s="132"/>
      <c r="DJ573" s="132"/>
      <c r="DK573" s="132"/>
      <c r="DL573" s="132"/>
      <c r="DM573" s="132"/>
      <c r="DN573" s="132"/>
      <c r="DO573" s="132"/>
      <c r="DP573" s="132"/>
      <c r="DQ573" s="132"/>
      <c r="DR573" s="132"/>
      <c r="DS573" s="132"/>
      <c r="DT573" s="132"/>
      <c r="DU573" s="132"/>
      <c r="DV573" s="132"/>
      <c r="DW573" s="132"/>
      <c r="DX573" s="132"/>
      <c r="DY573" s="132"/>
      <c r="DZ573" s="132"/>
      <c r="EA573" s="132"/>
      <c r="EB573" s="132"/>
      <c r="EC573" s="132"/>
      <c r="ED573" s="132"/>
      <c r="EE573" s="132"/>
      <c r="EF573" s="132"/>
      <c r="EG573" s="132"/>
      <c r="EH573" s="132"/>
      <c r="EI573" s="132"/>
      <c r="EJ573" s="132"/>
      <c r="EK573" s="132"/>
      <c r="EL573" s="132"/>
      <c r="EM573" s="132"/>
      <c r="EN573" s="132"/>
      <c r="EO573" s="132"/>
      <c r="EP573" s="132"/>
      <c r="EQ573" s="132"/>
      <c r="ER573" s="132"/>
      <c r="ES573" s="132"/>
      <c r="ET573" s="132"/>
      <c r="EU573" s="132"/>
      <c r="EV573" s="132"/>
      <c r="EW573" s="132"/>
      <c r="EX573" s="132"/>
      <c r="EY573" s="132"/>
      <c r="EZ573" s="132"/>
      <c r="FA573" s="132"/>
      <c r="FB573" s="132"/>
      <c r="FC573" s="132"/>
      <c r="FD573" s="132"/>
      <c r="FE573" s="132"/>
      <c r="FF573" s="132"/>
      <c r="FG573" s="132"/>
      <c r="FH573" s="132"/>
      <c r="FI573" s="132"/>
      <c r="FJ573" s="132"/>
      <c r="FK573" s="132"/>
      <c r="FL573" s="132"/>
      <c r="FM573" s="132"/>
      <c r="FN573" s="132"/>
      <c r="FO573" s="132"/>
      <c r="FP573" s="132"/>
      <c r="FQ573" s="132"/>
      <c r="FR573" s="132"/>
      <c r="FS573" s="132"/>
      <c r="FT573" s="132"/>
      <c r="FU573" s="132"/>
      <c r="FV573" s="132"/>
      <c r="FW573" s="132"/>
      <c r="FX573" s="132"/>
      <c r="FY573" s="132"/>
      <c r="FZ573" s="132"/>
      <c r="GA573" s="132"/>
      <c r="GB573" s="132"/>
      <c r="GC573" s="132"/>
      <c r="GD573" s="132"/>
      <c r="GE573" s="132"/>
      <c r="GF573" s="132"/>
      <c r="GG573" s="132"/>
      <c r="GH573" s="132"/>
      <c r="GI573" s="132"/>
      <c r="GJ573" s="132"/>
      <c r="GK573" s="132"/>
      <c r="GL573" s="132"/>
      <c r="GM573" s="132"/>
      <c r="GN573" s="132"/>
      <c r="GO573" s="132"/>
      <c r="GP573" s="132"/>
      <c r="GQ573" s="132"/>
      <c r="GR573" s="132"/>
      <c r="GS573" s="132"/>
      <c r="GT573" s="132"/>
      <c r="GU573" s="132"/>
      <c r="GV573" s="132"/>
      <c r="GW573" s="132"/>
      <c r="GX573" s="132"/>
      <c r="GY573" s="132"/>
      <c r="GZ573" s="132"/>
      <c r="HA573" s="132"/>
      <c r="HB573" s="132"/>
      <c r="HC573" s="132"/>
      <c r="HD573" s="132"/>
      <c r="HE573" s="132"/>
      <c r="HF573" s="132"/>
      <c r="HG573" s="132"/>
      <c r="HH573" s="132"/>
      <c r="HI573" s="132"/>
      <c r="HJ573" s="132"/>
      <c r="HK573" s="132"/>
      <c r="HL573" s="132"/>
    </row>
    <row r="574" spans="2:220" s="159" customFormat="1">
      <c r="B574" s="146"/>
      <c r="C574" s="146"/>
      <c r="D574" s="146"/>
      <c r="E574" s="146"/>
      <c r="F574" s="146"/>
      <c r="G574" s="146"/>
      <c r="H574" s="146"/>
      <c r="I574" s="147"/>
      <c r="J574" s="148"/>
      <c r="K574" s="148"/>
      <c r="L574" s="148"/>
      <c r="M574" s="148"/>
      <c r="N574" s="156"/>
      <c r="O574" s="149"/>
      <c r="P574" s="149"/>
      <c r="Q574" s="149"/>
      <c r="R574" s="149"/>
      <c r="S574" s="149"/>
      <c r="T574" s="149"/>
      <c r="U574" s="149"/>
      <c r="V574" s="149"/>
      <c r="W574" s="146"/>
      <c r="X574" s="149"/>
      <c r="Y574" s="149"/>
      <c r="Z574" s="149"/>
      <c r="AA574" s="149"/>
      <c r="AB574" s="147"/>
      <c r="AC574" s="150"/>
      <c r="AD574" s="151"/>
      <c r="AE574" s="150"/>
      <c r="AF574" s="150"/>
      <c r="AG574" s="150"/>
      <c r="AH574" s="150"/>
      <c r="AI574" s="150"/>
      <c r="AJ574" s="150"/>
      <c r="AK574" s="150"/>
      <c r="AL574" s="150"/>
      <c r="AM574" s="150"/>
      <c r="AN574" s="150"/>
      <c r="AO574" s="150"/>
      <c r="AP574" s="150"/>
      <c r="AQ574" s="150"/>
      <c r="AR574" s="150"/>
      <c r="AS574" s="150"/>
      <c r="AT574" s="150"/>
      <c r="AU574" s="150"/>
      <c r="AV574" s="150"/>
      <c r="AW574" s="150"/>
      <c r="AX574" s="150"/>
      <c r="AY574" s="150"/>
      <c r="AZ574" s="151"/>
      <c r="BA574" s="150"/>
      <c r="BB574" s="150"/>
      <c r="BC574" s="150"/>
      <c r="BD574" s="150"/>
      <c r="BE574" s="151"/>
      <c r="BF574" s="150"/>
      <c r="BG574" s="150"/>
      <c r="BH574" s="151"/>
      <c r="BI574" s="151"/>
      <c r="BJ574" s="150"/>
      <c r="BK574" s="150"/>
      <c r="BL574" s="148"/>
      <c r="BM574" s="150"/>
      <c r="BN574" s="151"/>
      <c r="BO574" s="150"/>
      <c r="BP574" s="150"/>
      <c r="BQ574" s="148"/>
      <c r="BR574" s="151"/>
      <c r="BS574" s="151"/>
      <c r="BT574" s="151"/>
      <c r="BU574" s="148"/>
      <c r="BV574" s="147"/>
      <c r="BW574" s="147"/>
      <c r="BX574" s="147"/>
      <c r="BY574" s="152"/>
      <c r="BZ574" s="156"/>
      <c r="CA574" s="147"/>
      <c r="CB574" s="153"/>
      <c r="CC574" s="132"/>
      <c r="CD574" s="147"/>
      <c r="CE574" s="147"/>
      <c r="CF574" s="154"/>
      <c r="CG574" s="132"/>
      <c r="CH574" s="132"/>
      <c r="CI574" s="132"/>
      <c r="CJ574" s="132"/>
      <c r="CK574" s="132"/>
      <c r="CL574" s="132"/>
      <c r="CM574" s="132"/>
      <c r="CN574" s="132"/>
      <c r="CO574" s="132"/>
      <c r="CP574" s="132"/>
      <c r="CQ574" s="132"/>
      <c r="CR574" s="132"/>
      <c r="CS574" s="132"/>
      <c r="CT574" s="132"/>
      <c r="CU574" s="132"/>
      <c r="CV574" s="132"/>
      <c r="CW574" s="132"/>
      <c r="CX574" s="132"/>
      <c r="CY574" s="132"/>
      <c r="CZ574" s="132"/>
      <c r="DA574" s="132"/>
      <c r="DB574" s="132"/>
      <c r="DC574" s="132"/>
      <c r="DD574" s="132"/>
      <c r="DE574" s="132"/>
      <c r="DF574" s="132"/>
      <c r="DG574" s="132"/>
      <c r="DH574" s="132"/>
      <c r="DI574" s="132"/>
      <c r="DJ574" s="132"/>
      <c r="DK574" s="132"/>
      <c r="DL574" s="132"/>
      <c r="DM574" s="132"/>
      <c r="DN574" s="132"/>
      <c r="DO574" s="132"/>
      <c r="DP574" s="132"/>
      <c r="DQ574" s="132"/>
      <c r="DR574" s="132"/>
      <c r="DS574" s="132"/>
      <c r="DT574" s="132"/>
      <c r="DU574" s="132"/>
      <c r="DV574" s="132"/>
      <c r="DW574" s="132"/>
      <c r="DX574" s="132"/>
      <c r="DY574" s="132"/>
      <c r="DZ574" s="132"/>
      <c r="EA574" s="132"/>
      <c r="EB574" s="132"/>
      <c r="EC574" s="132"/>
      <c r="ED574" s="132"/>
      <c r="EE574" s="132"/>
      <c r="EF574" s="132"/>
      <c r="EG574" s="132"/>
      <c r="EH574" s="132"/>
      <c r="EI574" s="132"/>
      <c r="EJ574" s="132"/>
      <c r="EK574" s="132"/>
      <c r="EL574" s="132"/>
      <c r="EM574" s="132"/>
      <c r="EN574" s="132"/>
      <c r="EO574" s="132"/>
      <c r="EP574" s="132"/>
      <c r="EQ574" s="132"/>
      <c r="ER574" s="132"/>
      <c r="ES574" s="132"/>
      <c r="ET574" s="132"/>
      <c r="EU574" s="132"/>
      <c r="EV574" s="132"/>
      <c r="EW574" s="132"/>
      <c r="EX574" s="132"/>
      <c r="EY574" s="132"/>
      <c r="EZ574" s="132"/>
      <c r="FA574" s="132"/>
      <c r="FB574" s="132"/>
      <c r="FC574" s="132"/>
      <c r="FD574" s="132"/>
      <c r="FE574" s="132"/>
      <c r="FF574" s="132"/>
      <c r="FG574" s="132"/>
      <c r="FH574" s="132"/>
      <c r="FI574" s="132"/>
      <c r="FJ574" s="132"/>
      <c r="FK574" s="132"/>
      <c r="FL574" s="132"/>
      <c r="FM574" s="132"/>
      <c r="FN574" s="132"/>
      <c r="FO574" s="132"/>
      <c r="FP574" s="132"/>
      <c r="FQ574" s="132"/>
      <c r="FR574" s="132"/>
      <c r="FS574" s="132"/>
      <c r="FT574" s="132"/>
      <c r="FU574" s="132"/>
      <c r="FV574" s="132"/>
      <c r="FW574" s="132"/>
      <c r="FX574" s="132"/>
      <c r="FY574" s="132"/>
      <c r="FZ574" s="132"/>
      <c r="GA574" s="132"/>
      <c r="GB574" s="132"/>
      <c r="GC574" s="132"/>
      <c r="GD574" s="132"/>
      <c r="GE574" s="132"/>
      <c r="GF574" s="132"/>
      <c r="GG574" s="132"/>
      <c r="GH574" s="132"/>
      <c r="GI574" s="132"/>
      <c r="GJ574" s="132"/>
      <c r="GK574" s="132"/>
      <c r="GL574" s="132"/>
      <c r="GM574" s="132"/>
      <c r="GN574" s="132"/>
      <c r="GO574" s="132"/>
      <c r="GP574" s="132"/>
      <c r="GQ574" s="132"/>
      <c r="GR574" s="132"/>
      <c r="GS574" s="132"/>
      <c r="GT574" s="132"/>
      <c r="GU574" s="132"/>
      <c r="GV574" s="132"/>
      <c r="GW574" s="132"/>
      <c r="GX574" s="132"/>
      <c r="GY574" s="132"/>
      <c r="GZ574" s="132"/>
      <c r="HA574" s="132"/>
      <c r="HB574" s="132"/>
      <c r="HC574" s="132"/>
      <c r="HD574" s="132"/>
      <c r="HE574" s="132"/>
      <c r="HF574" s="132"/>
      <c r="HG574" s="132"/>
      <c r="HH574" s="132"/>
      <c r="HI574" s="132"/>
      <c r="HJ574" s="132"/>
      <c r="HK574" s="132"/>
      <c r="HL574" s="132"/>
    </row>
    <row r="575" spans="2:220" s="162" customFormat="1">
      <c r="B575" s="146"/>
      <c r="C575" s="146"/>
      <c r="D575" s="146"/>
      <c r="E575" s="146"/>
      <c r="F575" s="146"/>
      <c r="G575" s="146"/>
      <c r="H575" s="146"/>
      <c r="I575" s="147"/>
      <c r="J575" s="148"/>
      <c r="K575" s="148"/>
      <c r="L575" s="148"/>
      <c r="M575" s="148"/>
      <c r="N575" s="156"/>
      <c r="O575" s="149"/>
      <c r="P575" s="149"/>
      <c r="Q575" s="149"/>
      <c r="R575" s="149"/>
      <c r="S575" s="149"/>
      <c r="T575" s="149"/>
      <c r="U575" s="149"/>
      <c r="V575" s="149"/>
      <c r="W575" s="146"/>
      <c r="X575" s="149"/>
      <c r="Y575" s="149"/>
      <c r="Z575" s="149"/>
      <c r="AA575" s="149"/>
      <c r="AB575" s="147"/>
      <c r="AC575" s="150"/>
      <c r="AD575" s="151"/>
      <c r="AE575" s="150"/>
      <c r="AF575" s="150"/>
      <c r="AG575" s="150"/>
      <c r="AH575" s="150"/>
      <c r="AI575" s="150"/>
      <c r="AJ575" s="150"/>
      <c r="AK575" s="150"/>
      <c r="AL575" s="150"/>
      <c r="AM575" s="150"/>
      <c r="AN575" s="150"/>
      <c r="AO575" s="150"/>
      <c r="AP575" s="150"/>
      <c r="AQ575" s="150"/>
      <c r="AR575" s="150"/>
      <c r="AS575" s="150"/>
      <c r="AT575" s="150"/>
      <c r="AU575" s="150"/>
      <c r="AV575" s="150"/>
      <c r="AW575" s="150"/>
      <c r="AX575" s="150"/>
      <c r="AY575" s="150"/>
      <c r="AZ575" s="151"/>
      <c r="BA575" s="150"/>
      <c r="BB575" s="150"/>
      <c r="BC575" s="150"/>
      <c r="BD575" s="150"/>
      <c r="BE575" s="151"/>
      <c r="BF575" s="150"/>
      <c r="BG575" s="150"/>
      <c r="BH575" s="151"/>
      <c r="BI575" s="151"/>
      <c r="BJ575" s="150"/>
      <c r="BK575" s="150"/>
      <c r="BL575" s="148"/>
      <c r="BM575" s="150"/>
      <c r="BN575" s="151"/>
      <c r="BO575" s="150"/>
      <c r="BP575" s="150"/>
      <c r="BQ575" s="148"/>
      <c r="BR575" s="151"/>
      <c r="BS575" s="151"/>
      <c r="BT575" s="151"/>
      <c r="BU575" s="148"/>
      <c r="BV575" s="147"/>
      <c r="BW575" s="147"/>
      <c r="BX575" s="147"/>
      <c r="BY575" s="152"/>
      <c r="BZ575" s="156"/>
      <c r="CA575" s="147"/>
      <c r="CB575" s="153"/>
      <c r="CC575" s="132"/>
      <c r="CD575" s="147"/>
      <c r="CE575" s="147"/>
      <c r="CF575" s="154"/>
      <c r="CG575" s="132"/>
      <c r="CH575" s="132"/>
      <c r="CI575" s="132"/>
      <c r="CJ575" s="132"/>
      <c r="CK575" s="132"/>
      <c r="CL575" s="132"/>
      <c r="CM575" s="132"/>
      <c r="CN575" s="132"/>
      <c r="CO575" s="132"/>
      <c r="CP575" s="132"/>
      <c r="CQ575" s="132"/>
      <c r="CR575" s="132"/>
      <c r="CS575" s="132"/>
      <c r="CT575" s="132"/>
      <c r="CU575" s="132"/>
      <c r="CV575" s="132"/>
      <c r="CW575" s="132"/>
      <c r="CX575" s="132"/>
      <c r="CY575" s="132"/>
      <c r="CZ575" s="132"/>
      <c r="DA575" s="132"/>
      <c r="DB575" s="132"/>
      <c r="DC575" s="132"/>
      <c r="DD575" s="132"/>
      <c r="DE575" s="132"/>
      <c r="DF575" s="132"/>
      <c r="DG575" s="132"/>
      <c r="DH575" s="132"/>
      <c r="DI575" s="132"/>
      <c r="DJ575" s="132"/>
      <c r="DK575" s="132"/>
      <c r="DL575" s="132"/>
      <c r="DM575" s="132"/>
      <c r="DN575" s="132"/>
      <c r="DO575" s="132"/>
      <c r="DP575" s="132"/>
      <c r="DQ575" s="132"/>
      <c r="DR575" s="132"/>
      <c r="DS575" s="132"/>
      <c r="DT575" s="132"/>
      <c r="DU575" s="132"/>
      <c r="DV575" s="132"/>
      <c r="DW575" s="132"/>
      <c r="DX575" s="132"/>
      <c r="DY575" s="132"/>
      <c r="DZ575" s="132"/>
      <c r="EA575" s="132"/>
      <c r="EB575" s="132"/>
      <c r="EC575" s="132"/>
      <c r="ED575" s="132"/>
      <c r="EE575" s="132"/>
      <c r="EF575" s="132"/>
      <c r="EG575" s="132"/>
      <c r="EH575" s="132"/>
      <c r="EI575" s="132"/>
      <c r="EJ575" s="132"/>
      <c r="EK575" s="132"/>
      <c r="EL575" s="132"/>
      <c r="EM575" s="132"/>
      <c r="EN575" s="132"/>
      <c r="EO575" s="132"/>
      <c r="EP575" s="132"/>
      <c r="EQ575" s="132"/>
      <c r="ER575" s="132"/>
      <c r="ES575" s="132"/>
      <c r="ET575" s="132"/>
      <c r="EU575" s="132"/>
      <c r="EV575" s="132"/>
      <c r="EW575" s="132"/>
      <c r="EX575" s="132"/>
      <c r="EY575" s="132"/>
      <c r="EZ575" s="132"/>
      <c r="FA575" s="132"/>
      <c r="FB575" s="132"/>
      <c r="FC575" s="132"/>
      <c r="FD575" s="132"/>
      <c r="FE575" s="132"/>
      <c r="FF575" s="132"/>
      <c r="FG575" s="132"/>
      <c r="FH575" s="132"/>
      <c r="FI575" s="132"/>
      <c r="FJ575" s="132"/>
      <c r="FK575" s="132"/>
      <c r="FL575" s="132"/>
      <c r="FM575" s="132"/>
      <c r="FN575" s="132"/>
      <c r="FO575" s="132"/>
      <c r="FP575" s="132"/>
      <c r="FQ575" s="132"/>
      <c r="FR575" s="132"/>
      <c r="FS575" s="132"/>
      <c r="FT575" s="132"/>
      <c r="FU575" s="132"/>
      <c r="FV575" s="132"/>
      <c r="FW575" s="132"/>
      <c r="FX575" s="132"/>
      <c r="FY575" s="132"/>
      <c r="FZ575" s="132"/>
      <c r="GA575" s="132"/>
      <c r="GB575" s="132"/>
      <c r="GC575" s="132"/>
      <c r="GD575" s="132"/>
      <c r="GE575" s="132"/>
      <c r="GF575" s="132"/>
      <c r="GG575" s="132"/>
      <c r="GH575" s="132"/>
      <c r="GI575" s="132"/>
      <c r="GJ575" s="132"/>
      <c r="GK575" s="132"/>
      <c r="GL575" s="132"/>
      <c r="GM575" s="132"/>
      <c r="GN575" s="132"/>
      <c r="GO575" s="132"/>
      <c r="GP575" s="132"/>
      <c r="GQ575" s="132"/>
      <c r="GR575" s="132"/>
      <c r="GS575" s="132"/>
      <c r="GT575" s="132"/>
      <c r="GU575" s="132"/>
      <c r="GV575" s="132"/>
      <c r="GW575" s="132"/>
      <c r="GX575" s="132"/>
      <c r="GY575" s="132"/>
      <c r="GZ575" s="132"/>
      <c r="HA575" s="132"/>
      <c r="HB575" s="132"/>
      <c r="HC575" s="132"/>
      <c r="HD575" s="132"/>
      <c r="HE575" s="132"/>
      <c r="HF575" s="132"/>
      <c r="HG575" s="132"/>
      <c r="HH575" s="132"/>
      <c r="HI575" s="132"/>
      <c r="HJ575" s="132"/>
      <c r="HK575" s="132"/>
      <c r="HL575" s="132"/>
    </row>
    <row r="576" spans="2:220" s="162" customFormat="1">
      <c r="B576" s="146"/>
      <c r="C576" s="146"/>
      <c r="D576" s="146"/>
      <c r="E576" s="146"/>
      <c r="F576" s="146"/>
      <c r="G576" s="146"/>
      <c r="H576" s="146"/>
      <c r="I576" s="147"/>
      <c r="J576" s="148"/>
      <c r="K576" s="148"/>
      <c r="L576" s="148"/>
      <c r="M576" s="148"/>
      <c r="N576" s="156"/>
      <c r="O576" s="149"/>
      <c r="P576" s="149"/>
      <c r="Q576" s="149"/>
      <c r="R576" s="149"/>
      <c r="S576" s="149"/>
      <c r="T576" s="149"/>
      <c r="U576" s="149"/>
      <c r="V576" s="149"/>
      <c r="W576" s="146"/>
      <c r="X576" s="149"/>
      <c r="Y576" s="149"/>
      <c r="Z576" s="149"/>
      <c r="AA576" s="149"/>
      <c r="AB576" s="147"/>
      <c r="AC576" s="150"/>
      <c r="AD576" s="151"/>
      <c r="AE576" s="150"/>
      <c r="AF576" s="150"/>
      <c r="AG576" s="150"/>
      <c r="AH576" s="150"/>
      <c r="AI576" s="150"/>
      <c r="AJ576" s="150"/>
      <c r="AK576" s="150"/>
      <c r="AL576" s="150"/>
      <c r="AM576" s="150"/>
      <c r="AN576" s="150"/>
      <c r="AO576" s="150"/>
      <c r="AP576" s="150"/>
      <c r="AQ576" s="150"/>
      <c r="AR576" s="150"/>
      <c r="AS576" s="150"/>
      <c r="AT576" s="150"/>
      <c r="AU576" s="150"/>
      <c r="AV576" s="150"/>
      <c r="AW576" s="150"/>
      <c r="AX576" s="150"/>
      <c r="AY576" s="150"/>
      <c r="AZ576" s="151"/>
      <c r="BA576" s="150"/>
      <c r="BB576" s="150"/>
      <c r="BC576" s="150"/>
      <c r="BD576" s="150"/>
      <c r="BE576" s="151"/>
      <c r="BF576" s="150"/>
      <c r="BG576" s="150"/>
      <c r="BH576" s="151"/>
      <c r="BI576" s="151"/>
      <c r="BJ576" s="150"/>
      <c r="BK576" s="150"/>
      <c r="BL576" s="148"/>
      <c r="BM576" s="150"/>
      <c r="BN576" s="151"/>
      <c r="BO576" s="150"/>
      <c r="BP576" s="150"/>
      <c r="BQ576" s="148"/>
      <c r="BR576" s="151"/>
      <c r="BS576" s="151"/>
      <c r="BT576" s="151"/>
      <c r="BU576" s="148"/>
      <c r="BV576" s="147"/>
      <c r="BW576" s="147"/>
      <c r="BX576" s="147"/>
      <c r="BY576" s="152"/>
      <c r="BZ576" s="156"/>
      <c r="CA576" s="147"/>
      <c r="CB576" s="153"/>
      <c r="CC576" s="132"/>
      <c r="CD576" s="147"/>
      <c r="CE576" s="147"/>
      <c r="CF576" s="154"/>
      <c r="CG576" s="132"/>
      <c r="CH576" s="132"/>
      <c r="CI576" s="132"/>
      <c r="CJ576" s="132"/>
      <c r="CK576" s="132"/>
      <c r="CL576" s="132"/>
      <c r="CM576" s="132"/>
      <c r="CN576" s="132"/>
      <c r="CO576" s="132"/>
      <c r="CP576" s="132"/>
      <c r="CQ576" s="132"/>
      <c r="CR576" s="132"/>
      <c r="CS576" s="132"/>
      <c r="CT576" s="132"/>
      <c r="CU576" s="132"/>
      <c r="CV576" s="132"/>
      <c r="CW576" s="132"/>
      <c r="CX576" s="132"/>
      <c r="CY576" s="132"/>
      <c r="CZ576" s="132"/>
      <c r="DA576" s="132"/>
      <c r="DB576" s="132"/>
      <c r="DC576" s="132"/>
      <c r="DD576" s="132"/>
      <c r="DE576" s="132"/>
      <c r="DF576" s="132"/>
      <c r="DG576" s="132"/>
      <c r="DH576" s="132"/>
      <c r="DI576" s="132"/>
      <c r="DJ576" s="132"/>
      <c r="DK576" s="132"/>
      <c r="DL576" s="132"/>
      <c r="DM576" s="132"/>
      <c r="DN576" s="132"/>
      <c r="DO576" s="132"/>
      <c r="DP576" s="132"/>
      <c r="DQ576" s="132"/>
      <c r="DR576" s="132"/>
      <c r="DS576" s="132"/>
      <c r="DT576" s="132"/>
      <c r="DU576" s="132"/>
      <c r="DV576" s="132"/>
      <c r="DW576" s="132"/>
      <c r="DX576" s="132"/>
      <c r="DY576" s="132"/>
      <c r="DZ576" s="132"/>
      <c r="EA576" s="132"/>
      <c r="EB576" s="132"/>
      <c r="EC576" s="132"/>
      <c r="ED576" s="132"/>
      <c r="EE576" s="132"/>
      <c r="EF576" s="132"/>
      <c r="EG576" s="132"/>
      <c r="EH576" s="132"/>
      <c r="EI576" s="132"/>
      <c r="EJ576" s="132"/>
      <c r="EK576" s="132"/>
      <c r="EL576" s="132"/>
      <c r="EM576" s="132"/>
      <c r="EN576" s="132"/>
      <c r="EO576" s="132"/>
      <c r="EP576" s="132"/>
      <c r="EQ576" s="132"/>
      <c r="ER576" s="132"/>
      <c r="ES576" s="132"/>
      <c r="ET576" s="132"/>
      <c r="EU576" s="132"/>
      <c r="EV576" s="132"/>
      <c r="EW576" s="132"/>
      <c r="EX576" s="132"/>
      <c r="EY576" s="132"/>
      <c r="EZ576" s="132"/>
      <c r="FA576" s="132"/>
      <c r="FB576" s="132"/>
      <c r="FC576" s="132"/>
      <c r="FD576" s="132"/>
      <c r="FE576" s="132"/>
      <c r="FF576" s="132"/>
      <c r="FG576" s="132"/>
      <c r="FH576" s="132"/>
      <c r="FI576" s="132"/>
      <c r="FJ576" s="132"/>
      <c r="FK576" s="132"/>
      <c r="FL576" s="132"/>
      <c r="FM576" s="132"/>
      <c r="FN576" s="132"/>
      <c r="FO576" s="132"/>
      <c r="FP576" s="132"/>
      <c r="FQ576" s="132"/>
      <c r="FR576" s="132"/>
      <c r="FS576" s="132"/>
      <c r="FT576" s="132"/>
      <c r="FU576" s="132"/>
      <c r="FV576" s="132"/>
      <c r="FW576" s="132"/>
      <c r="FX576" s="132"/>
      <c r="FY576" s="132"/>
      <c r="FZ576" s="132"/>
      <c r="GA576" s="132"/>
      <c r="GB576" s="132"/>
      <c r="GC576" s="132"/>
      <c r="GD576" s="132"/>
      <c r="GE576" s="132"/>
      <c r="GF576" s="132"/>
      <c r="GG576" s="132"/>
      <c r="GH576" s="132"/>
      <c r="GI576" s="132"/>
      <c r="GJ576" s="132"/>
      <c r="GK576" s="132"/>
      <c r="GL576" s="132"/>
      <c r="GM576" s="132"/>
      <c r="GN576" s="132"/>
      <c r="GO576" s="132"/>
      <c r="GP576" s="132"/>
      <c r="GQ576" s="132"/>
      <c r="GR576" s="132"/>
      <c r="GS576" s="132"/>
      <c r="GT576" s="132"/>
      <c r="GU576" s="132"/>
      <c r="GV576" s="132"/>
      <c r="GW576" s="132"/>
      <c r="GX576" s="132"/>
      <c r="GY576" s="132"/>
      <c r="GZ576" s="132"/>
      <c r="HA576" s="132"/>
      <c r="HB576" s="132"/>
      <c r="HC576" s="132"/>
      <c r="HD576" s="132"/>
      <c r="HE576" s="132"/>
      <c r="HF576" s="132"/>
      <c r="HG576" s="132"/>
      <c r="HH576" s="132"/>
      <c r="HI576" s="132"/>
      <c r="HJ576" s="132"/>
      <c r="HK576" s="132"/>
      <c r="HL576" s="132"/>
    </row>
    <row r="577" spans="2:220" s="162" customFormat="1">
      <c r="B577" s="146"/>
      <c r="C577" s="146"/>
      <c r="D577" s="146"/>
      <c r="E577" s="146"/>
      <c r="F577" s="146"/>
      <c r="G577" s="146"/>
      <c r="H577" s="146"/>
      <c r="I577" s="147"/>
      <c r="J577" s="148"/>
      <c r="K577" s="148"/>
      <c r="L577" s="148"/>
      <c r="M577" s="148"/>
      <c r="N577" s="156"/>
      <c r="O577" s="149"/>
      <c r="P577" s="149"/>
      <c r="Q577" s="149"/>
      <c r="R577" s="149"/>
      <c r="S577" s="149"/>
      <c r="T577" s="149"/>
      <c r="U577" s="149"/>
      <c r="V577" s="149"/>
      <c r="W577" s="146"/>
      <c r="X577" s="149"/>
      <c r="Y577" s="149"/>
      <c r="Z577" s="149"/>
      <c r="AA577" s="149"/>
      <c r="AB577" s="147"/>
      <c r="AC577" s="150"/>
      <c r="AD577" s="151"/>
      <c r="AE577" s="150"/>
      <c r="AF577" s="150"/>
      <c r="AG577" s="150"/>
      <c r="AH577" s="150"/>
      <c r="AI577" s="150"/>
      <c r="AJ577" s="150"/>
      <c r="AK577" s="150"/>
      <c r="AL577" s="150"/>
      <c r="AM577" s="150"/>
      <c r="AN577" s="150"/>
      <c r="AO577" s="150"/>
      <c r="AP577" s="150"/>
      <c r="AQ577" s="150"/>
      <c r="AR577" s="150"/>
      <c r="AS577" s="150"/>
      <c r="AT577" s="150"/>
      <c r="AU577" s="150"/>
      <c r="AV577" s="150"/>
      <c r="AW577" s="150"/>
      <c r="AX577" s="150"/>
      <c r="AY577" s="150"/>
      <c r="AZ577" s="151"/>
      <c r="BA577" s="150"/>
      <c r="BB577" s="150"/>
      <c r="BC577" s="150"/>
      <c r="BD577" s="150"/>
      <c r="BE577" s="151"/>
      <c r="BF577" s="150"/>
      <c r="BG577" s="150"/>
      <c r="BH577" s="151"/>
      <c r="BI577" s="151"/>
      <c r="BJ577" s="150"/>
      <c r="BK577" s="150"/>
      <c r="BL577" s="148"/>
      <c r="BM577" s="150"/>
      <c r="BN577" s="151"/>
      <c r="BO577" s="150"/>
      <c r="BP577" s="150"/>
      <c r="BQ577" s="148"/>
      <c r="BR577" s="151"/>
      <c r="BS577" s="151"/>
      <c r="BT577" s="151"/>
      <c r="BU577" s="148"/>
      <c r="BV577" s="147"/>
      <c r="BW577" s="147"/>
      <c r="BX577" s="147"/>
      <c r="BY577" s="152"/>
      <c r="BZ577" s="156"/>
      <c r="CA577" s="147"/>
      <c r="CB577" s="153"/>
      <c r="CC577" s="132"/>
      <c r="CD577" s="147"/>
      <c r="CE577" s="147"/>
      <c r="CF577" s="154"/>
      <c r="CG577" s="132"/>
      <c r="CH577" s="132"/>
      <c r="CI577" s="132"/>
      <c r="CJ577" s="132"/>
      <c r="CK577" s="132"/>
      <c r="CL577" s="132"/>
      <c r="CM577" s="132"/>
      <c r="CN577" s="132"/>
      <c r="CO577" s="132"/>
      <c r="CP577" s="132"/>
      <c r="CQ577" s="132"/>
      <c r="CR577" s="132"/>
      <c r="CS577" s="132"/>
      <c r="CT577" s="132"/>
      <c r="CU577" s="132"/>
      <c r="CV577" s="132"/>
      <c r="CW577" s="132"/>
      <c r="CX577" s="132"/>
      <c r="CY577" s="132"/>
      <c r="CZ577" s="132"/>
      <c r="DA577" s="132"/>
      <c r="DB577" s="132"/>
      <c r="DC577" s="132"/>
      <c r="DD577" s="132"/>
      <c r="DE577" s="132"/>
      <c r="DF577" s="132"/>
      <c r="DG577" s="132"/>
      <c r="DH577" s="132"/>
      <c r="DI577" s="132"/>
      <c r="DJ577" s="132"/>
      <c r="DK577" s="132"/>
      <c r="DL577" s="132"/>
      <c r="DM577" s="132"/>
      <c r="DN577" s="132"/>
      <c r="DO577" s="132"/>
      <c r="DP577" s="132"/>
      <c r="DQ577" s="132"/>
      <c r="DR577" s="132"/>
      <c r="DS577" s="132"/>
      <c r="DT577" s="132"/>
      <c r="DU577" s="132"/>
      <c r="DV577" s="132"/>
      <c r="DW577" s="132"/>
      <c r="DX577" s="132"/>
      <c r="DY577" s="132"/>
      <c r="DZ577" s="132"/>
      <c r="EA577" s="132"/>
      <c r="EB577" s="132"/>
      <c r="EC577" s="132"/>
      <c r="ED577" s="132"/>
      <c r="EE577" s="132"/>
      <c r="EF577" s="132"/>
      <c r="EG577" s="132"/>
      <c r="EH577" s="132"/>
      <c r="EI577" s="132"/>
      <c r="EJ577" s="132"/>
      <c r="EK577" s="132"/>
      <c r="EL577" s="132"/>
      <c r="EM577" s="132"/>
      <c r="EN577" s="132"/>
      <c r="EO577" s="132"/>
      <c r="EP577" s="132"/>
      <c r="EQ577" s="132"/>
      <c r="ER577" s="132"/>
      <c r="ES577" s="132"/>
      <c r="ET577" s="132"/>
      <c r="EU577" s="132"/>
      <c r="EV577" s="132"/>
      <c r="EW577" s="132"/>
      <c r="EX577" s="132"/>
      <c r="EY577" s="132"/>
      <c r="EZ577" s="132"/>
      <c r="FA577" s="132"/>
      <c r="FB577" s="132"/>
      <c r="FC577" s="132"/>
      <c r="FD577" s="132"/>
      <c r="FE577" s="132"/>
      <c r="FF577" s="132"/>
      <c r="FG577" s="132"/>
      <c r="FH577" s="132"/>
      <c r="FI577" s="132"/>
      <c r="FJ577" s="132"/>
      <c r="FK577" s="132"/>
      <c r="FL577" s="132"/>
      <c r="FM577" s="132"/>
      <c r="FN577" s="132"/>
      <c r="FO577" s="132"/>
      <c r="FP577" s="132"/>
      <c r="FQ577" s="132"/>
      <c r="FR577" s="132"/>
      <c r="FS577" s="132"/>
      <c r="FT577" s="132"/>
      <c r="FU577" s="132"/>
      <c r="FV577" s="132"/>
      <c r="FW577" s="132"/>
      <c r="FX577" s="132"/>
      <c r="FY577" s="132"/>
      <c r="FZ577" s="132"/>
      <c r="GA577" s="132"/>
      <c r="GB577" s="132"/>
      <c r="GC577" s="132"/>
      <c r="GD577" s="132"/>
      <c r="GE577" s="132"/>
      <c r="GF577" s="132"/>
      <c r="GG577" s="132"/>
      <c r="GH577" s="132"/>
      <c r="GI577" s="132"/>
      <c r="GJ577" s="132"/>
      <c r="GK577" s="132"/>
      <c r="GL577" s="132"/>
      <c r="GM577" s="132"/>
      <c r="GN577" s="132"/>
      <c r="GO577" s="132"/>
      <c r="GP577" s="132"/>
      <c r="GQ577" s="132"/>
      <c r="GR577" s="132"/>
      <c r="GS577" s="132"/>
      <c r="GT577" s="132"/>
      <c r="GU577" s="132"/>
      <c r="GV577" s="132"/>
      <c r="GW577" s="132"/>
      <c r="GX577" s="132"/>
      <c r="GY577" s="132"/>
      <c r="GZ577" s="132"/>
      <c r="HA577" s="132"/>
      <c r="HB577" s="132"/>
      <c r="HC577" s="132"/>
      <c r="HD577" s="132"/>
      <c r="HE577" s="132"/>
      <c r="HF577" s="132"/>
      <c r="HG577" s="132"/>
      <c r="HH577" s="132"/>
      <c r="HI577" s="132"/>
      <c r="HJ577" s="132"/>
      <c r="HK577" s="132"/>
      <c r="HL577" s="132"/>
    </row>
    <row r="578" spans="2:220" s="162" customFormat="1">
      <c r="B578" s="146"/>
      <c r="C578" s="146"/>
      <c r="D578" s="146"/>
      <c r="E578" s="146"/>
      <c r="F578" s="146"/>
      <c r="G578" s="146"/>
      <c r="H578" s="146"/>
      <c r="I578" s="147"/>
      <c r="J578" s="148"/>
      <c r="K578" s="148"/>
      <c r="L578" s="148"/>
      <c r="M578" s="148"/>
      <c r="N578" s="156"/>
      <c r="O578" s="149"/>
      <c r="P578" s="149"/>
      <c r="Q578" s="149"/>
      <c r="R578" s="149"/>
      <c r="S578" s="149"/>
      <c r="T578" s="149"/>
      <c r="U578" s="149"/>
      <c r="V578" s="149"/>
      <c r="W578" s="146"/>
      <c r="X578" s="149"/>
      <c r="Y578" s="149"/>
      <c r="Z578" s="149"/>
      <c r="AA578" s="149"/>
      <c r="AB578" s="147"/>
      <c r="AC578" s="150"/>
      <c r="AD578" s="151"/>
      <c r="AE578" s="150"/>
      <c r="AF578" s="150"/>
      <c r="AG578" s="150"/>
      <c r="AH578" s="150"/>
      <c r="AI578" s="150"/>
      <c r="AJ578" s="150"/>
      <c r="AK578" s="150"/>
      <c r="AL578" s="150"/>
      <c r="AM578" s="150"/>
      <c r="AN578" s="150"/>
      <c r="AO578" s="150"/>
      <c r="AP578" s="150"/>
      <c r="AQ578" s="150"/>
      <c r="AR578" s="150"/>
      <c r="AS578" s="150"/>
      <c r="AT578" s="150"/>
      <c r="AU578" s="150"/>
      <c r="AV578" s="150"/>
      <c r="AW578" s="150"/>
      <c r="AX578" s="150"/>
      <c r="AY578" s="150"/>
      <c r="AZ578" s="151"/>
      <c r="BA578" s="150"/>
      <c r="BB578" s="150"/>
      <c r="BC578" s="150"/>
      <c r="BD578" s="150"/>
      <c r="BE578" s="151"/>
      <c r="BF578" s="150"/>
      <c r="BG578" s="150"/>
      <c r="BH578" s="151"/>
      <c r="BI578" s="151"/>
      <c r="BJ578" s="150"/>
      <c r="BK578" s="150"/>
      <c r="BL578" s="148"/>
      <c r="BM578" s="150"/>
      <c r="BN578" s="151"/>
      <c r="BO578" s="150"/>
      <c r="BP578" s="150"/>
      <c r="BQ578" s="148"/>
      <c r="BR578" s="151"/>
      <c r="BS578" s="151"/>
      <c r="BT578" s="151"/>
      <c r="BU578" s="148"/>
      <c r="BV578" s="147"/>
      <c r="BW578" s="147"/>
      <c r="BX578" s="147"/>
      <c r="BY578" s="152"/>
      <c r="BZ578" s="156"/>
      <c r="CA578" s="147"/>
      <c r="CB578" s="153"/>
      <c r="CC578" s="132"/>
      <c r="CD578" s="147"/>
      <c r="CE578" s="147"/>
      <c r="CF578" s="154"/>
      <c r="CG578" s="132"/>
      <c r="CH578" s="132"/>
      <c r="CI578" s="132"/>
      <c r="CJ578" s="132"/>
      <c r="CK578" s="132"/>
      <c r="CL578" s="132"/>
      <c r="CM578" s="132"/>
      <c r="CN578" s="132"/>
      <c r="CO578" s="132"/>
      <c r="CP578" s="132"/>
      <c r="CQ578" s="132"/>
      <c r="CR578" s="132"/>
      <c r="CS578" s="132"/>
      <c r="CT578" s="132"/>
      <c r="CU578" s="132"/>
      <c r="CV578" s="132"/>
      <c r="CW578" s="132"/>
      <c r="CX578" s="132"/>
      <c r="CY578" s="132"/>
      <c r="CZ578" s="132"/>
      <c r="DA578" s="132"/>
      <c r="DB578" s="132"/>
      <c r="DC578" s="132"/>
      <c r="DD578" s="132"/>
      <c r="DE578" s="132"/>
      <c r="DF578" s="132"/>
      <c r="DG578" s="132"/>
      <c r="DH578" s="132"/>
      <c r="DI578" s="132"/>
      <c r="DJ578" s="132"/>
      <c r="DK578" s="132"/>
      <c r="DL578" s="132"/>
      <c r="DM578" s="132"/>
      <c r="DN578" s="132"/>
      <c r="DO578" s="132"/>
      <c r="DP578" s="132"/>
      <c r="DQ578" s="132"/>
      <c r="DR578" s="132"/>
      <c r="DS578" s="132"/>
      <c r="DT578" s="132"/>
      <c r="DU578" s="132"/>
      <c r="DV578" s="132"/>
      <c r="DW578" s="132"/>
      <c r="DX578" s="132"/>
      <c r="DY578" s="132"/>
      <c r="DZ578" s="132"/>
      <c r="EA578" s="132"/>
      <c r="EB578" s="132"/>
      <c r="EC578" s="132"/>
      <c r="ED578" s="132"/>
      <c r="EE578" s="132"/>
      <c r="EF578" s="132"/>
      <c r="EG578" s="132"/>
      <c r="EH578" s="132"/>
      <c r="EI578" s="132"/>
      <c r="EJ578" s="132"/>
      <c r="EK578" s="132"/>
      <c r="EL578" s="132"/>
      <c r="EM578" s="132"/>
      <c r="EN578" s="132"/>
      <c r="EO578" s="132"/>
      <c r="EP578" s="132"/>
      <c r="EQ578" s="132"/>
      <c r="ER578" s="132"/>
      <c r="ES578" s="132"/>
      <c r="ET578" s="132"/>
      <c r="EU578" s="132"/>
      <c r="EV578" s="132"/>
      <c r="EW578" s="132"/>
      <c r="EX578" s="132"/>
      <c r="EY578" s="132"/>
      <c r="EZ578" s="132"/>
      <c r="FA578" s="132"/>
      <c r="FB578" s="132"/>
      <c r="FC578" s="132"/>
      <c r="FD578" s="132"/>
      <c r="FE578" s="132"/>
      <c r="FF578" s="132"/>
      <c r="FG578" s="132"/>
      <c r="FH578" s="132"/>
      <c r="FI578" s="132"/>
      <c r="FJ578" s="132"/>
      <c r="FK578" s="132"/>
      <c r="FL578" s="132"/>
      <c r="FM578" s="132"/>
      <c r="FN578" s="132"/>
      <c r="FO578" s="132"/>
      <c r="FP578" s="132"/>
      <c r="FQ578" s="132"/>
      <c r="FR578" s="132"/>
      <c r="FS578" s="132"/>
      <c r="FT578" s="132"/>
      <c r="FU578" s="132"/>
      <c r="FV578" s="132"/>
      <c r="FW578" s="132"/>
      <c r="FX578" s="132"/>
      <c r="FY578" s="132"/>
      <c r="FZ578" s="132"/>
      <c r="GA578" s="132"/>
      <c r="GB578" s="132"/>
      <c r="GC578" s="132"/>
      <c r="GD578" s="132"/>
      <c r="GE578" s="132"/>
      <c r="GF578" s="132"/>
      <c r="GG578" s="132"/>
      <c r="GH578" s="132"/>
      <c r="GI578" s="132"/>
      <c r="GJ578" s="132"/>
      <c r="GK578" s="132"/>
      <c r="GL578" s="132"/>
      <c r="GM578" s="132"/>
      <c r="GN578" s="132"/>
      <c r="GO578" s="132"/>
      <c r="GP578" s="132"/>
      <c r="GQ578" s="132"/>
      <c r="GR578" s="132"/>
      <c r="GS578" s="132"/>
      <c r="GT578" s="132"/>
      <c r="GU578" s="132"/>
      <c r="GV578" s="132"/>
      <c r="GW578" s="132"/>
      <c r="GX578" s="132"/>
      <c r="GY578" s="132"/>
      <c r="GZ578" s="132"/>
      <c r="HA578" s="132"/>
      <c r="HB578" s="132"/>
      <c r="HC578" s="132"/>
      <c r="HD578" s="132"/>
      <c r="HE578" s="132"/>
      <c r="HF578" s="132"/>
      <c r="HG578" s="132"/>
      <c r="HH578" s="132"/>
      <c r="HI578" s="132"/>
      <c r="HJ578" s="132"/>
      <c r="HK578" s="132"/>
      <c r="HL578" s="132"/>
    </row>
    <row r="579" spans="2:220" s="159" customFormat="1">
      <c r="B579" s="146"/>
      <c r="C579" s="146"/>
      <c r="D579" s="146"/>
      <c r="E579" s="146"/>
      <c r="F579" s="146"/>
      <c r="G579" s="146"/>
      <c r="H579" s="146"/>
      <c r="I579" s="147"/>
      <c r="J579" s="148"/>
      <c r="K579" s="148"/>
      <c r="L579" s="148"/>
      <c r="M579" s="148"/>
      <c r="N579" s="156"/>
      <c r="O579" s="149"/>
      <c r="P579" s="149"/>
      <c r="Q579" s="149"/>
      <c r="R579" s="149"/>
      <c r="S579" s="149"/>
      <c r="T579" s="149"/>
      <c r="U579" s="149"/>
      <c r="V579" s="149"/>
      <c r="W579" s="146"/>
      <c r="X579" s="149"/>
      <c r="Y579" s="149"/>
      <c r="Z579" s="149"/>
      <c r="AA579" s="149"/>
      <c r="AB579" s="147"/>
      <c r="AC579" s="150"/>
      <c r="AD579" s="151"/>
      <c r="AE579" s="150"/>
      <c r="AF579" s="150"/>
      <c r="AG579" s="150"/>
      <c r="AH579" s="150"/>
      <c r="AI579" s="150"/>
      <c r="AJ579" s="150"/>
      <c r="AK579" s="150"/>
      <c r="AL579" s="150"/>
      <c r="AM579" s="150"/>
      <c r="AN579" s="150"/>
      <c r="AO579" s="150"/>
      <c r="AP579" s="150"/>
      <c r="AQ579" s="150"/>
      <c r="AR579" s="150"/>
      <c r="AS579" s="150"/>
      <c r="AT579" s="150"/>
      <c r="AU579" s="150"/>
      <c r="AV579" s="150"/>
      <c r="AW579" s="150"/>
      <c r="AX579" s="150"/>
      <c r="AY579" s="150"/>
      <c r="AZ579" s="151"/>
      <c r="BA579" s="150"/>
      <c r="BB579" s="150"/>
      <c r="BC579" s="150"/>
      <c r="BD579" s="150"/>
      <c r="BE579" s="151"/>
      <c r="BF579" s="150"/>
      <c r="BG579" s="150"/>
      <c r="BH579" s="151"/>
      <c r="BI579" s="151"/>
      <c r="BJ579" s="150"/>
      <c r="BK579" s="150"/>
      <c r="BL579" s="148"/>
      <c r="BM579" s="150"/>
      <c r="BN579" s="151"/>
      <c r="BO579" s="150"/>
      <c r="BP579" s="150"/>
      <c r="BQ579" s="148"/>
      <c r="BR579" s="151"/>
      <c r="BS579" s="151"/>
      <c r="BT579" s="151"/>
      <c r="BU579" s="148"/>
      <c r="BV579" s="147"/>
      <c r="BW579" s="147"/>
      <c r="BX579" s="147"/>
      <c r="BY579" s="152"/>
      <c r="BZ579" s="156"/>
      <c r="CA579" s="147"/>
      <c r="CB579" s="153"/>
      <c r="CC579" s="132"/>
      <c r="CD579" s="147"/>
      <c r="CE579" s="147"/>
      <c r="CF579" s="154"/>
      <c r="CG579" s="132"/>
      <c r="CH579" s="132"/>
      <c r="CI579" s="132"/>
      <c r="CJ579" s="132"/>
      <c r="CK579" s="132"/>
      <c r="CL579" s="132"/>
      <c r="CM579" s="132"/>
      <c r="CN579" s="132"/>
      <c r="CO579" s="132"/>
      <c r="CP579" s="132"/>
      <c r="CQ579" s="132"/>
      <c r="CR579" s="132"/>
      <c r="CS579" s="132"/>
      <c r="CT579" s="132"/>
      <c r="CU579" s="132"/>
      <c r="CV579" s="132"/>
      <c r="CW579" s="132"/>
      <c r="CX579" s="132"/>
      <c r="CY579" s="132"/>
      <c r="CZ579" s="132"/>
      <c r="DA579" s="132"/>
      <c r="DB579" s="132"/>
      <c r="DC579" s="132"/>
      <c r="DD579" s="132"/>
      <c r="DE579" s="132"/>
      <c r="DF579" s="132"/>
      <c r="DG579" s="132"/>
      <c r="DH579" s="132"/>
      <c r="DI579" s="132"/>
      <c r="DJ579" s="132"/>
      <c r="DK579" s="132"/>
      <c r="DL579" s="132"/>
      <c r="DM579" s="132"/>
      <c r="DN579" s="132"/>
      <c r="DO579" s="132"/>
      <c r="DP579" s="132"/>
      <c r="DQ579" s="132"/>
      <c r="DR579" s="132"/>
      <c r="DS579" s="132"/>
      <c r="DT579" s="132"/>
      <c r="DU579" s="132"/>
      <c r="DV579" s="132"/>
      <c r="DW579" s="132"/>
      <c r="DX579" s="132"/>
      <c r="DY579" s="132"/>
      <c r="DZ579" s="132"/>
      <c r="EA579" s="132"/>
      <c r="EB579" s="132"/>
      <c r="EC579" s="132"/>
      <c r="ED579" s="132"/>
      <c r="EE579" s="132"/>
      <c r="EF579" s="132"/>
      <c r="EG579" s="132"/>
      <c r="EH579" s="132"/>
      <c r="EI579" s="132"/>
      <c r="EJ579" s="132"/>
      <c r="EK579" s="132"/>
      <c r="EL579" s="132"/>
      <c r="EM579" s="132"/>
      <c r="EN579" s="132"/>
      <c r="EO579" s="132"/>
      <c r="EP579" s="132"/>
      <c r="EQ579" s="132"/>
      <c r="ER579" s="132"/>
      <c r="ES579" s="132"/>
      <c r="ET579" s="132"/>
      <c r="EU579" s="132"/>
      <c r="EV579" s="132"/>
      <c r="EW579" s="132"/>
      <c r="EX579" s="132"/>
      <c r="EY579" s="132"/>
      <c r="EZ579" s="132"/>
      <c r="FA579" s="132"/>
      <c r="FB579" s="132"/>
      <c r="FC579" s="132"/>
      <c r="FD579" s="132"/>
      <c r="FE579" s="132"/>
      <c r="FF579" s="132"/>
      <c r="FG579" s="132"/>
      <c r="FH579" s="132"/>
      <c r="FI579" s="132"/>
      <c r="FJ579" s="132"/>
      <c r="FK579" s="132"/>
      <c r="FL579" s="132"/>
      <c r="FM579" s="132"/>
      <c r="FN579" s="132"/>
      <c r="FO579" s="132"/>
      <c r="FP579" s="132"/>
      <c r="FQ579" s="132"/>
      <c r="FR579" s="132"/>
      <c r="FS579" s="132"/>
      <c r="FT579" s="132"/>
      <c r="FU579" s="132"/>
      <c r="FV579" s="132"/>
      <c r="FW579" s="132"/>
      <c r="FX579" s="132"/>
      <c r="FY579" s="132"/>
      <c r="FZ579" s="132"/>
      <c r="GA579" s="132"/>
      <c r="GB579" s="132"/>
      <c r="GC579" s="132"/>
      <c r="GD579" s="132"/>
      <c r="GE579" s="132"/>
      <c r="GF579" s="132"/>
      <c r="GG579" s="132"/>
      <c r="GH579" s="132"/>
      <c r="GI579" s="132"/>
      <c r="GJ579" s="132"/>
      <c r="GK579" s="132"/>
      <c r="GL579" s="132"/>
      <c r="GM579" s="132"/>
      <c r="GN579" s="132"/>
      <c r="GO579" s="132"/>
      <c r="GP579" s="132"/>
      <c r="GQ579" s="132"/>
      <c r="GR579" s="132"/>
      <c r="GS579" s="132"/>
      <c r="GT579" s="132"/>
      <c r="GU579" s="132"/>
      <c r="GV579" s="132"/>
      <c r="GW579" s="132"/>
      <c r="GX579" s="132"/>
      <c r="GY579" s="132"/>
      <c r="GZ579" s="132"/>
      <c r="HA579" s="132"/>
      <c r="HB579" s="132"/>
      <c r="HC579" s="132"/>
      <c r="HD579" s="132"/>
      <c r="HE579" s="132"/>
      <c r="HF579" s="132"/>
      <c r="HG579" s="132"/>
      <c r="HH579" s="132"/>
      <c r="HI579" s="132"/>
      <c r="HJ579" s="132"/>
      <c r="HK579" s="132"/>
      <c r="HL579" s="132"/>
    </row>
    <row r="580" spans="2:220" s="159" customFormat="1">
      <c r="B580" s="146"/>
      <c r="C580" s="146"/>
      <c r="D580" s="146"/>
      <c r="E580" s="146"/>
      <c r="F580" s="146"/>
      <c r="G580" s="146"/>
      <c r="H580" s="146"/>
      <c r="I580" s="147"/>
      <c r="J580" s="148"/>
      <c r="K580" s="148"/>
      <c r="L580" s="148"/>
      <c r="M580" s="148"/>
      <c r="N580" s="156"/>
      <c r="O580" s="149"/>
      <c r="P580" s="149"/>
      <c r="Q580" s="149"/>
      <c r="R580" s="149"/>
      <c r="S580" s="149"/>
      <c r="T580" s="149"/>
      <c r="U580" s="149"/>
      <c r="V580" s="149"/>
      <c r="W580" s="146"/>
      <c r="X580" s="149"/>
      <c r="Y580" s="149"/>
      <c r="Z580" s="149"/>
      <c r="AA580" s="149"/>
      <c r="AB580" s="147"/>
      <c r="AC580" s="150"/>
      <c r="AD580" s="151"/>
      <c r="AE580" s="150"/>
      <c r="AF580" s="150"/>
      <c r="AG580" s="150"/>
      <c r="AH580" s="150"/>
      <c r="AI580" s="150"/>
      <c r="AJ580" s="150"/>
      <c r="AK580" s="150"/>
      <c r="AL580" s="150"/>
      <c r="AM580" s="150"/>
      <c r="AN580" s="150"/>
      <c r="AO580" s="150"/>
      <c r="AP580" s="150"/>
      <c r="AQ580" s="150"/>
      <c r="AR580" s="150"/>
      <c r="AS580" s="150"/>
      <c r="AT580" s="150"/>
      <c r="AU580" s="150"/>
      <c r="AV580" s="150"/>
      <c r="AW580" s="150"/>
      <c r="AX580" s="150"/>
      <c r="AY580" s="150"/>
      <c r="AZ580" s="151"/>
      <c r="BA580" s="150"/>
      <c r="BB580" s="150"/>
      <c r="BC580" s="150"/>
      <c r="BD580" s="150"/>
      <c r="BE580" s="151"/>
      <c r="BF580" s="150"/>
      <c r="BG580" s="150"/>
      <c r="BH580" s="151"/>
      <c r="BI580" s="151"/>
      <c r="BJ580" s="150"/>
      <c r="BK580" s="150"/>
      <c r="BL580" s="148"/>
      <c r="BM580" s="150"/>
      <c r="BN580" s="151"/>
      <c r="BO580" s="150"/>
      <c r="BP580" s="150"/>
      <c r="BQ580" s="148"/>
      <c r="BR580" s="151"/>
      <c r="BS580" s="151"/>
      <c r="BT580" s="151"/>
      <c r="BU580" s="148"/>
      <c r="BV580" s="147"/>
      <c r="BW580" s="147"/>
      <c r="BX580" s="147"/>
      <c r="BY580" s="152"/>
      <c r="BZ580" s="156"/>
      <c r="CA580" s="147"/>
      <c r="CB580" s="153"/>
      <c r="CC580" s="132"/>
      <c r="CD580" s="147"/>
      <c r="CE580" s="147"/>
      <c r="CF580" s="154"/>
      <c r="CG580" s="132"/>
      <c r="CH580" s="132"/>
      <c r="CI580" s="132"/>
      <c r="CJ580" s="132"/>
      <c r="CK580" s="132"/>
      <c r="CL580" s="132"/>
      <c r="CM580" s="132"/>
      <c r="CN580" s="132"/>
      <c r="CO580" s="132"/>
      <c r="CP580" s="132"/>
      <c r="CQ580" s="132"/>
      <c r="CR580" s="132"/>
      <c r="CS580" s="132"/>
      <c r="CT580" s="132"/>
      <c r="CU580" s="132"/>
      <c r="CV580" s="132"/>
      <c r="CW580" s="132"/>
      <c r="CX580" s="132"/>
      <c r="CY580" s="132"/>
      <c r="CZ580" s="132"/>
      <c r="DA580" s="132"/>
      <c r="DB580" s="132"/>
      <c r="DC580" s="132"/>
      <c r="DD580" s="132"/>
      <c r="DE580" s="132"/>
      <c r="DF580" s="132"/>
      <c r="DG580" s="132"/>
      <c r="DH580" s="132"/>
      <c r="DI580" s="132"/>
      <c r="DJ580" s="132"/>
      <c r="DK580" s="132"/>
      <c r="DL580" s="132"/>
      <c r="DM580" s="132"/>
      <c r="DN580" s="132"/>
      <c r="DO580" s="132"/>
      <c r="DP580" s="132"/>
      <c r="DQ580" s="132"/>
      <c r="DR580" s="132"/>
      <c r="DS580" s="132"/>
      <c r="DT580" s="132"/>
      <c r="DU580" s="132"/>
      <c r="DV580" s="132"/>
      <c r="DW580" s="132"/>
      <c r="DX580" s="132"/>
      <c r="DY580" s="132"/>
      <c r="DZ580" s="132"/>
      <c r="EA580" s="132"/>
      <c r="EB580" s="132"/>
      <c r="EC580" s="132"/>
      <c r="ED580" s="132"/>
      <c r="EE580" s="132"/>
      <c r="EF580" s="132"/>
      <c r="EG580" s="132"/>
      <c r="EH580" s="132"/>
      <c r="EI580" s="132"/>
      <c r="EJ580" s="132"/>
      <c r="EK580" s="132"/>
      <c r="EL580" s="132"/>
      <c r="EM580" s="132"/>
      <c r="EN580" s="132"/>
      <c r="EO580" s="132"/>
      <c r="EP580" s="132"/>
      <c r="EQ580" s="132"/>
      <c r="ER580" s="132"/>
      <c r="ES580" s="132"/>
      <c r="ET580" s="132"/>
      <c r="EU580" s="132"/>
      <c r="EV580" s="132"/>
      <c r="EW580" s="132"/>
      <c r="EX580" s="132"/>
      <c r="EY580" s="132"/>
      <c r="EZ580" s="132"/>
      <c r="FA580" s="132"/>
      <c r="FB580" s="132"/>
      <c r="FC580" s="132"/>
      <c r="FD580" s="132"/>
      <c r="FE580" s="132"/>
      <c r="FF580" s="132"/>
      <c r="FG580" s="132"/>
      <c r="FH580" s="132"/>
      <c r="FI580" s="132"/>
      <c r="FJ580" s="132"/>
      <c r="FK580" s="132"/>
      <c r="FL580" s="132"/>
      <c r="FM580" s="132"/>
      <c r="FN580" s="132"/>
      <c r="FO580" s="132"/>
      <c r="FP580" s="132"/>
      <c r="FQ580" s="132"/>
      <c r="FR580" s="132"/>
      <c r="FS580" s="132"/>
      <c r="FT580" s="132"/>
      <c r="FU580" s="132"/>
      <c r="FV580" s="132"/>
      <c r="FW580" s="132"/>
      <c r="FX580" s="132"/>
      <c r="FY580" s="132"/>
      <c r="FZ580" s="132"/>
      <c r="GA580" s="132"/>
      <c r="GB580" s="132"/>
      <c r="GC580" s="132"/>
      <c r="GD580" s="132"/>
      <c r="GE580" s="132"/>
      <c r="GF580" s="132"/>
      <c r="GG580" s="132"/>
      <c r="GH580" s="132"/>
      <c r="GI580" s="132"/>
      <c r="GJ580" s="132"/>
      <c r="GK580" s="132"/>
      <c r="GL580" s="132"/>
      <c r="GM580" s="132"/>
      <c r="GN580" s="132"/>
      <c r="GO580" s="132"/>
      <c r="GP580" s="132"/>
      <c r="GQ580" s="132"/>
      <c r="GR580" s="132"/>
      <c r="GS580" s="132"/>
      <c r="GT580" s="132"/>
      <c r="GU580" s="132"/>
      <c r="GV580" s="132"/>
      <c r="GW580" s="132"/>
      <c r="GX580" s="132"/>
      <c r="GY580" s="132"/>
      <c r="GZ580" s="132"/>
      <c r="HA580" s="132"/>
      <c r="HB580" s="132"/>
      <c r="HC580" s="132"/>
      <c r="HD580" s="132"/>
      <c r="HE580" s="132"/>
      <c r="HF580" s="132"/>
      <c r="HG580" s="132"/>
      <c r="HH580" s="132"/>
      <c r="HI580" s="132"/>
      <c r="HJ580" s="132"/>
      <c r="HK580" s="132"/>
      <c r="HL580" s="132"/>
    </row>
    <row r="581" spans="2:220" s="162" customFormat="1">
      <c r="B581" s="146"/>
      <c r="C581" s="146"/>
      <c r="D581" s="146"/>
      <c r="E581" s="146"/>
      <c r="F581" s="146"/>
      <c r="G581" s="146"/>
      <c r="H581" s="146"/>
      <c r="I581" s="147"/>
      <c r="J581" s="148"/>
      <c r="K581" s="148"/>
      <c r="L581" s="148"/>
      <c r="M581" s="148"/>
      <c r="N581" s="147"/>
      <c r="O581" s="149"/>
      <c r="P581" s="149"/>
      <c r="Q581" s="149"/>
      <c r="R581" s="149"/>
      <c r="S581" s="149"/>
      <c r="T581" s="149"/>
      <c r="U581" s="149"/>
      <c r="V581" s="149"/>
      <c r="W581" s="146"/>
      <c r="X581" s="149"/>
      <c r="Y581" s="149"/>
      <c r="Z581" s="149"/>
      <c r="AA581" s="149"/>
      <c r="AB581" s="147"/>
      <c r="AC581" s="150"/>
      <c r="AD581" s="151"/>
      <c r="AE581" s="150"/>
      <c r="AF581" s="150"/>
      <c r="AG581" s="150"/>
      <c r="AH581" s="150"/>
      <c r="AI581" s="150"/>
      <c r="AJ581" s="150"/>
      <c r="AK581" s="150"/>
      <c r="AL581" s="150"/>
      <c r="AM581" s="150"/>
      <c r="AN581" s="150"/>
      <c r="AO581" s="150"/>
      <c r="AP581" s="150"/>
      <c r="AQ581" s="150"/>
      <c r="AR581" s="150"/>
      <c r="AS581" s="150"/>
      <c r="AT581" s="150"/>
      <c r="AU581" s="150"/>
      <c r="AV581" s="150"/>
      <c r="AW581" s="150"/>
      <c r="AX581" s="150"/>
      <c r="AY581" s="150"/>
      <c r="AZ581" s="151"/>
      <c r="BA581" s="150"/>
      <c r="BB581" s="150"/>
      <c r="BC581" s="150"/>
      <c r="BD581" s="150"/>
      <c r="BE581" s="151"/>
      <c r="BF581" s="150"/>
      <c r="BG581" s="150"/>
      <c r="BH581" s="151"/>
      <c r="BI581" s="151"/>
      <c r="BJ581" s="150"/>
      <c r="BK581" s="150"/>
      <c r="BL581" s="148"/>
      <c r="BM581" s="150"/>
      <c r="BN581" s="151"/>
      <c r="BO581" s="150"/>
      <c r="BP581" s="150"/>
      <c r="BQ581" s="148"/>
      <c r="BR581" s="151"/>
      <c r="BS581" s="151"/>
      <c r="BT581" s="151"/>
      <c r="BU581" s="148"/>
      <c r="BV581" s="147"/>
      <c r="BW581" s="147"/>
      <c r="BX581" s="147"/>
      <c r="BY581" s="152"/>
      <c r="BZ581" s="156"/>
      <c r="CA581" s="147"/>
      <c r="CB581" s="153"/>
      <c r="CC581" s="153"/>
      <c r="CD581" s="147"/>
      <c r="CE581" s="147"/>
      <c r="CF581" s="154"/>
      <c r="CG581" s="132"/>
      <c r="CH581" s="132"/>
      <c r="CI581" s="132"/>
      <c r="CJ581" s="132"/>
      <c r="CK581" s="132"/>
      <c r="CL581" s="132"/>
      <c r="CM581" s="132"/>
      <c r="CN581" s="132"/>
      <c r="CO581" s="132"/>
      <c r="CP581" s="132"/>
      <c r="CQ581" s="132"/>
      <c r="CR581" s="132"/>
      <c r="CS581" s="132"/>
      <c r="CT581" s="132"/>
      <c r="CU581" s="132"/>
      <c r="CV581" s="132"/>
      <c r="CW581" s="132"/>
      <c r="CX581" s="132"/>
      <c r="CY581" s="132"/>
      <c r="CZ581" s="132"/>
      <c r="DA581" s="132"/>
      <c r="DB581" s="132"/>
      <c r="DC581" s="132"/>
      <c r="DD581" s="132"/>
      <c r="DE581" s="132"/>
      <c r="DF581" s="132"/>
      <c r="DG581" s="132"/>
      <c r="DH581" s="132"/>
      <c r="DI581" s="132"/>
      <c r="DJ581" s="132"/>
      <c r="DK581" s="132"/>
      <c r="DL581" s="132"/>
      <c r="DM581" s="132"/>
      <c r="DN581" s="132"/>
      <c r="DO581" s="132"/>
      <c r="DP581" s="132"/>
      <c r="DQ581" s="132"/>
      <c r="DR581" s="132"/>
      <c r="DS581" s="132"/>
      <c r="DT581" s="132"/>
      <c r="DU581" s="132"/>
      <c r="DV581" s="132"/>
      <c r="DW581" s="132"/>
      <c r="DX581" s="132"/>
      <c r="DY581" s="132"/>
      <c r="DZ581" s="132"/>
      <c r="EA581" s="132"/>
      <c r="EB581" s="132"/>
      <c r="EC581" s="132"/>
      <c r="ED581" s="132"/>
      <c r="EE581" s="132"/>
      <c r="EF581" s="132"/>
      <c r="EG581" s="132"/>
      <c r="EH581" s="132"/>
      <c r="EI581" s="132"/>
      <c r="EJ581" s="132"/>
      <c r="EK581" s="132"/>
      <c r="EL581" s="132"/>
      <c r="EM581" s="132"/>
      <c r="EN581" s="132"/>
      <c r="EO581" s="132"/>
      <c r="EP581" s="132"/>
      <c r="EQ581" s="132"/>
      <c r="ER581" s="132"/>
      <c r="ES581" s="132"/>
      <c r="ET581" s="132"/>
      <c r="EU581" s="132"/>
      <c r="EV581" s="132"/>
      <c r="EW581" s="132"/>
      <c r="EX581" s="132"/>
      <c r="EY581" s="132"/>
      <c r="EZ581" s="132"/>
      <c r="FA581" s="132"/>
      <c r="FB581" s="132"/>
      <c r="FC581" s="132"/>
      <c r="FD581" s="132"/>
      <c r="FE581" s="132"/>
      <c r="FF581" s="132"/>
      <c r="FG581" s="132"/>
      <c r="FH581" s="132"/>
      <c r="FI581" s="132"/>
      <c r="FJ581" s="132"/>
      <c r="FK581" s="132"/>
      <c r="FL581" s="132"/>
      <c r="FM581" s="132"/>
      <c r="FN581" s="132"/>
      <c r="FO581" s="132"/>
      <c r="FP581" s="132"/>
      <c r="FQ581" s="132"/>
      <c r="FR581" s="132"/>
      <c r="FS581" s="132"/>
      <c r="FT581" s="132"/>
      <c r="FU581" s="132"/>
      <c r="FV581" s="132"/>
      <c r="FW581" s="132"/>
      <c r="FX581" s="132"/>
      <c r="FY581" s="132"/>
      <c r="FZ581" s="132"/>
      <c r="GA581" s="132"/>
      <c r="GB581" s="132"/>
      <c r="GC581" s="132"/>
      <c r="GD581" s="132"/>
      <c r="GE581" s="132"/>
      <c r="GF581" s="132"/>
      <c r="GG581" s="132"/>
      <c r="GH581" s="132"/>
      <c r="GI581" s="132"/>
      <c r="GJ581" s="132"/>
      <c r="GK581" s="132"/>
      <c r="GL581" s="132"/>
      <c r="GM581" s="132"/>
      <c r="GN581" s="132"/>
      <c r="GO581" s="132"/>
      <c r="GP581" s="132"/>
      <c r="GQ581" s="132"/>
      <c r="GR581" s="132"/>
      <c r="GS581" s="132"/>
      <c r="GT581" s="132"/>
      <c r="GU581" s="132"/>
      <c r="GV581" s="132"/>
      <c r="GW581" s="132"/>
      <c r="GX581" s="132"/>
      <c r="GY581" s="132"/>
      <c r="GZ581" s="132"/>
      <c r="HA581" s="132"/>
      <c r="HB581" s="132"/>
      <c r="HC581" s="132"/>
      <c r="HD581" s="132"/>
      <c r="HE581" s="132"/>
      <c r="HF581" s="132"/>
      <c r="HG581" s="132"/>
      <c r="HH581" s="132"/>
      <c r="HI581" s="132"/>
      <c r="HJ581" s="132"/>
      <c r="HK581" s="132"/>
      <c r="HL581" s="132"/>
    </row>
    <row r="582" spans="2:220" s="138" customFormat="1" ht="17.45" customHeight="1">
      <c r="B582" s="146"/>
      <c r="C582" s="146"/>
      <c r="D582" s="146"/>
      <c r="E582" s="146"/>
      <c r="F582" s="146"/>
      <c r="G582" s="146"/>
      <c r="H582" s="146"/>
      <c r="I582" s="147"/>
      <c r="J582" s="148"/>
      <c r="K582" s="148"/>
      <c r="L582" s="148"/>
      <c r="M582" s="148"/>
      <c r="N582" s="147"/>
      <c r="O582" s="149"/>
      <c r="P582" s="149"/>
      <c r="Q582" s="149"/>
      <c r="R582" s="149"/>
      <c r="S582" s="149"/>
      <c r="T582" s="149"/>
      <c r="U582" s="149"/>
      <c r="V582" s="149"/>
      <c r="W582" s="146"/>
      <c r="X582" s="149"/>
      <c r="Y582" s="149"/>
      <c r="Z582" s="149"/>
      <c r="AA582" s="149"/>
      <c r="AB582" s="147"/>
      <c r="AC582" s="150"/>
      <c r="AD582" s="151"/>
      <c r="AE582" s="150"/>
      <c r="AF582" s="150"/>
      <c r="AG582" s="150"/>
      <c r="AH582" s="150"/>
      <c r="AI582" s="150"/>
      <c r="AJ582" s="150"/>
      <c r="AK582" s="150"/>
      <c r="AL582" s="150"/>
      <c r="AM582" s="150"/>
      <c r="AN582" s="150"/>
      <c r="AO582" s="151"/>
      <c r="AP582" s="150"/>
      <c r="AQ582" s="150"/>
      <c r="AR582" s="150"/>
      <c r="AS582" s="151"/>
      <c r="AT582" s="150"/>
      <c r="AU582" s="150"/>
      <c r="AV582" s="150"/>
      <c r="AW582" s="150"/>
      <c r="AX582" s="150"/>
      <c r="AY582" s="150"/>
      <c r="AZ582" s="151"/>
      <c r="BA582" s="150"/>
      <c r="BB582" s="150"/>
      <c r="BC582" s="150"/>
      <c r="BD582" s="150"/>
      <c r="BE582" s="151"/>
      <c r="BF582" s="150"/>
      <c r="BG582" s="150"/>
      <c r="BH582" s="151"/>
      <c r="BI582" s="151"/>
      <c r="BJ582" s="150"/>
      <c r="BK582" s="150"/>
      <c r="BL582" s="148"/>
      <c r="BM582" s="150"/>
      <c r="BN582" s="151"/>
      <c r="BO582" s="150"/>
      <c r="BP582" s="150"/>
      <c r="BQ582" s="148"/>
      <c r="BR582" s="151"/>
      <c r="BS582" s="151"/>
      <c r="BT582" s="151"/>
      <c r="BU582" s="148"/>
      <c r="BV582" s="147"/>
      <c r="BW582" s="147"/>
      <c r="BX582" s="147"/>
      <c r="BY582" s="152"/>
      <c r="BZ582" s="156"/>
      <c r="CA582" s="147"/>
      <c r="CB582" s="153"/>
      <c r="CC582" s="147"/>
      <c r="CD582" s="147"/>
      <c r="CE582" s="147"/>
      <c r="CF582" s="154"/>
      <c r="CG582" s="147"/>
      <c r="CH582" s="147"/>
      <c r="CI582" s="147"/>
      <c r="CJ582" s="147"/>
      <c r="CK582" s="147"/>
      <c r="CL582" s="147"/>
      <c r="CM582" s="147"/>
      <c r="CN582" s="147"/>
      <c r="CO582" s="147"/>
      <c r="CP582" s="147"/>
      <c r="CQ582" s="147"/>
      <c r="CR582" s="147"/>
      <c r="CS582" s="147"/>
      <c r="CT582" s="147"/>
      <c r="CU582" s="147"/>
      <c r="CV582" s="147"/>
      <c r="CW582" s="147"/>
      <c r="CX582" s="147"/>
      <c r="CY582" s="147"/>
      <c r="CZ582" s="147"/>
      <c r="DA582" s="147"/>
      <c r="DB582" s="147"/>
      <c r="DC582" s="147"/>
      <c r="DD582" s="147"/>
      <c r="DE582" s="147"/>
      <c r="DF582" s="147"/>
      <c r="DG582" s="147"/>
      <c r="DH582" s="147"/>
      <c r="DI582" s="147"/>
      <c r="DJ582" s="147"/>
      <c r="DK582" s="147"/>
      <c r="DL582" s="147"/>
      <c r="DM582" s="147"/>
      <c r="DN582" s="147"/>
      <c r="DO582" s="147"/>
      <c r="DP582" s="147"/>
      <c r="DQ582" s="147"/>
      <c r="DR582" s="147"/>
      <c r="DS582" s="147"/>
      <c r="DT582" s="147"/>
      <c r="DU582" s="147"/>
      <c r="DV582" s="147"/>
      <c r="DW582" s="147"/>
      <c r="DX582" s="147"/>
      <c r="DY582" s="147"/>
      <c r="DZ582" s="147"/>
      <c r="EA582" s="147"/>
      <c r="EB582" s="147"/>
      <c r="EC582" s="147"/>
      <c r="ED582" s="147"/>
      <c r="EE582" s="147"/>
      <c r="EF582" s="147"/>
      <c r="EG582" s="147"/>
      <c r="EH582" s="147"/>
      <c r="EI582" s="147"/>
      <c r="EJ582" s="147"/>
      <c r="EK582" s="147"/>
      <c r="EL582" s="147"/>
      <c r="EM582" s="147"/>
      <c r="EN582" s="147"/>
      <c r="EO582" s="147"/>
      <c r="EP582" s="147"/>
      <c r="EQ582" s="147"/>
      <c r="ER582" s="147"/>
      <c r="ES582" s="147"/>
      <c r="ET582" s="147"/>
      <c r="EU582" s="147"/>
      <c r="EV582" s="147"/>
      <c r="EW582" s="147"/>
      <c r="EX582" s="147"/>
      <c r="EY582" s="147"/>
      <c r="EZ582" s="147"/>
      <c r="FA582" s="147"/>
      <c r="FB582" s="147"/>
      <c r="FC582" s="147"/>
      <c r="FD582" s="147"/>
      <c r="FE582" s="147"/>
      <c r="FF582" s="147"/>
      <c r="FG582" s="147"/>
      <c r="FH582" s="147"/>
      <c r="FI582" s="147"/>
      <c r="FJ582" s="147"/>
      <c r="FK582" s="147"/>
      <c r="FL582" s="147"/>
      <c r="FM582" s="147"/>
      <c r="FN582" s="147"/>
      <c r="FO582" s="147"/>
      <c r="FP582" s="147"/>
      <c r="FQ582" s="147"/>
      <c r="FR582" s="147"/>
      <c r="FS582" s="147"/>
      <c r="FT582" s="147"/>
      <c r="FU582" s="147"/>
      <c r="FV582" s="147"/>
      <c r="FW582" s="147"/>
      <c r="FX582" s="147"/>
      <c r="FY582" s="147"/>
      <c r="FZ582" s="147"/>
      <c r="GA582" s="147"/>
      <c r="GB582" s="147"/>
      <c r="GC582" s="147"/>
      <c r="GD582" s="147"/>
      <c r="GE582" s="147"/>
      <c r="GF582" s="147"/>
      <c r="GG582" s="147"/>
      <c r="GH582" s="147"/>
      <c r="GI582" s="147"/>
      <c r="GJ582" s="147"/>
      <c r="GK582" s="147"/>
      <c r="GL582" s="147"/>
      <c r="GM582" s="147"/>
      <c r="GN582" s="147"/>
      <c r="GO582" s="147"/>
      <c r="GP582" s="147"/>
      <c r="GQ582" s="147"/>
      <c r="GR582" s="147"/>
      <c r="GS582" s="147"/>
      <c r="GT582" s="147"/>
      <c r="GU582" s="147"/>
      <c r="GV582" s="147"/>
      <c r="GW582" s="147"/>
      <c r="GX582" s="147"/>
      <c r="GY582" s="147"/>
      <c r="GZ582" s="147"/>
      <c r="HA582" s="147"/>
      <c r="HB582" s="147"/>
      <c r="HC582" s="147"/>
      <c r="HD582" s="147"/>
      <c r="HE582" s="147"/>
      <c r="HF582" s="147"/>
      <c r="HG582" s="147"/>
      <c r="HH582" s="147"/>
      <c r="HI582" s="147"/>
      <c r="HJ582" s="147"/>
      <c r="HK582" s="147"/>
      <c r="HL582" s="147"/>
    </row>
    <row r="583" spans="2:220" s="160" customFormat="1">
      <c r="B583" s="146"/>
      <c r="C583" s="146"/>
      <c r="D583" s="146"/>
      <c r="E583" s="146"/>
      <c r="F583" s="146"/>
      <c r="G583" s="146"/>
      <c r="H583" s="146"/>
      <c r="I583" s="147"/>
      <c r="J583" s="148"/>
      <c r="K583" s="148"/>
      <c r="L583" s="148"/>
      <c r="M583" s="148"/>
      <c r="N583" s="156"/>
      <c r="O583" s="149"/>
      <c r="P583" s="149"/>
      <c r="Q583" s="149"/>
      <c r="R583" s="149"/>
      <c r="S583" s="149"/>
      <c r="T583" s="149"/>
      <c r="U583" s="149"/>
      <c r="V583" s="149"/>
      <c r="W583" s="146"/>
      <c r="X583" s="149"/>
      <c r="Y583" s="149"/>
      <c r="Z583" s="149"/>
      <c r="AA583" s="149"/>
      <c r="AB583" s="147"/>
      <c r="AC583" s="150"/>
      <c r="AD583" s="151"/>
      <c r="AE583" s="150"/>
      <c r="AF583" s="150"/>
      <c r="AG583" s="150"/>
      <c r="AH583" s="150"/>
      <c r="AI583" s="150"/>
      <c r="AJ583" s="150"/>
      <c r="AK583" s="150"/>
      <c r="AL583" s="150"/>
      <c r="AM583" s="150"/>
      <c r="AN583" s="150"/>
      <c r="AO583" s="150"/>
      <c r="AP583" s="150"/>
      <c r="AQ583" s="150"/>
      <c r="AR583" s="150"/>
      <c r="AS583" s="150"/>
      <c r="AT583" s="150"/>
      <c r="AU583" s="150"/>
      <c r="AV583" s="150"/>
      <c r="AW583" s="150"/>
      <c r="AX583" s="150"/>
      <c r="AY583" s="150"/>
      <c r="AZ583" s="151"/>
      <c r="BA583" s="150"/>
      <c r="BB583" s="150"/>
      <c r="BC583" s="150"/>
      <c r="BD583" s="150"/>
      <c r="BE583" s="151"/>
      <c r="BF583" s="150"/>
      <c r="BG583" s="150"/>
      <c r="BH583" s="151"/>
      <c r="BI583" s="151"/>
      <c r="BJ583" s="150"/>
      <c r="BK583" s="150"/>
      <c r="BL583" s="148"/>
      <c r="BM583" s="150"/>
      <c r="BN583" s="151"/>
      <c r="BO583" s="150"/>
      <c r="BP583" s="150"/>
      <c r="BQ583" s="148"/>
      <c r="BR583" s="151"/>
      <c r="BS583" s="151"/>
      <c r="BT583" s="151"/>
      <c r="BU583" s="148"/>
      <c r="BV583" s="147"/>
      <c r="BW583" s="147"/>
      <c r="BX583" s="147"/>
      <c r="BY583" s="152"/>
      <c r="BZ583" s="156"/>
      <c r="CA583" s="147"/>
      <c r="CB583" s="153"/>
      <c r="CC583" s="132"/>
      <c r="CD583" s="147"/>
      <c r="CE583" s="147"/>
      <c r="CF583" s="154"/>
      <c r="CG583" s="132"/>
      <c r="CH583" s="132"/>
      <c r="CI583" s="132"/>
      <c r="CJ583" s="132"/>
      <c r="CK583" s="132"/>
      <c r="CL583" s="132"/>
      <c r="CM583" s="132"/>
      <c r="CN583" s="132"/>
      <c r="CO583" s="132"/>
      <c r="CP583" s="132"/>
      <c r="CQ583" s="132"/>
      <c r="CR583" s="132"/>
      <c r="CS583" s="132"/>
      <c r="CT583" s="132"/>
      <c r="CU583" s="132"/>
      <c r="CV583" s="132"/>
      <c r="CW583" s="132"/>
      <c r="CX583" s="132"/>
      <c r="CY583" s="132"/>
      <c r="CZ583" s="132"/>
      <c r="DA583" s="132"/>
      <c r="DB583" s="132"/>
      <c r="DC583" s="132"/>
      <c r="DD583" s="132"/>
      <c r="DE583" s="132"/>
      <c r="DF583" s="132"/>
      <c r="DG583" s="132"/>
      <c r="DH583" s="132"/>
      <c r="DI583" s="132"/>
      <c r="DJ583" s="132"/>
      <c r="DK583" s="132"/>
      <c r="DL583" s="132"/>
      <c r="DM583" s="132"/>
      <c r="DN583" s="132"/>
      <c r="DO583" s="132"/>
      <c r="DP583" s="132"/>
      <c r="DQ583" s="132"/>
      <c r="DR583" s="132"/>
      <c r="DS583" s="132"/>
      <c r="DT583" s="132"/>
      <c r="DU583" s="132"/>
      <c r="DV583" s="132"/>
      <c r="DW583" s="132"/>
      <c r="DX583" s="132"/>
      <c r="DY583" s="132"/>
      <c r="DZ583" s="132"/>
      <c r="EA583" s="132"/>
      <c r="EB583" s="132"/>
      <c r="EC583" s="132"/>
      <c r="ED583" s="132"/>
      <c r="EE583" s="132"/>
      <c r="EF583" s="132"/>
      <c r="EG583" s="132"/>
      <c r="EH583" s="132"/>
      <c r="EI583" s="132"/>
      <c r="EJ583" s="132"/>
      <c r="EK583" s="132"/>
      <c r="EL583" s="132"/>
      <c r="EM583" s="132"/>
      <c r="EN583" s="132"/>
      <c r="EO583" s="132"/>
      <c r="EP583" s="132"/>
      <c r="EQ583" s="132"/>
      <c r="ER583" s="132"/>
      <c r="ES583" s="132"/>
      <c r="ET583" s="132"/>
      <c r="EU583" s="132"/>
      <c r="EV583" s="132"/>
      <c r="EW583" s="132"/>
      <c r="EX583" s="132"/>
      <c r="EY583" s="132"/>
      <c r="EZ583" s="132"/>
      <c r="FA583" s="132"/>
      <c r="FB583" s="132"/>
      <c r="FC583" s="132"/>
      <c r="FD583" s="132"/>
      <c r="FE583" s="132"/>
      <c r="FF583" s="132"/>
      <c r="FG583" s="132"/>
      <c r="FH583" s="132"/>
      <c r="FI583" s="132"/>
      <c r="FJ583" s="132"/>
      <c r="FK583" s="132"/>
      <c r="FL583" s="132"/>
      <c r="FM583" s="132"/>
      <c r="FN583" s="132"/>
      <c r="FO583" s="132"/>
      <c r="FP583" s="132"/>
      <c r="FQ583" s="132"/>
      <c r="FR583" s="132"/>
      <c r="FS583" s="132"/>
      <c r="FT583" s="132"/>
      <c r="FU583" s="132"/>
      <c r="FV583" s="132"/>
      <c r="FW583" s="132"/>
      <c r="FX583" s="132"/>
      <c r="FY583" s="132"/>
      <c r="FZ583" s="132"/>
      <c r="GA583" s="132"/>
      <c r="GB583" s="132"/>
      <c r="GC583" s="132"/>
      <c r="GD583" s="132"/>
      <c r="GE583" s="132"/>
      <c r="GF583" s="132"/>
      <c r="GG583" s="132"/>
      <c r="GH583" s="132"/>
      <c r="GI583" s="132"/>
      <c r="GJ583" s="132"/>
      <c r="GK583" s="132"/>
      <c r="GL583" s="132"/>
      <c r="GM583" s="132"/>
      <c r="GN583" s="132"/>
      <c r="GO583" s="132"/>
      <c r="GP583" s="132"/>
      <c r="GQ583" s="132"/>
      <c r="GR583" s="132"/>
      <c r="GS583" s="132"/>
      <c r="GT583" s="132"/>
      <c r="GU583" s="132"/>
      <c r="GV583" s="132"/>
      <c r="GW583" s="132"/>
      <c r="GX583" s="132"/>
      <c r="GY583" s="132"/>
      <c r="GZ583" s="132"/>
      <c r="HA583" s="132"/>
      <c r="HB583" s="132"/>
      <c r="HC583" s="132"/>
      <c r="HD583" s="132"/>
      <c r="HE583" s="132"/>
      <c r="HF583" s="132"/>
      <c r="HG583" s="132"/>
      <c r="HH583" s="132"/>
      <c r="HI583" s="132"/>
      <c r="HJ583" s="132"/>
      <c r="HK583" s="132"/>
      <c r="HL583" s="132"/>
    </row>
    <row r="584" spans="2:220" s="160" customFormat="1">
      <c r="B584" s="146"/>
      <c r="C584" s="146"/>
      <c r="D584" s="146"/>
      <c r="E584" s="146"/>
      <c r="F584" s="146"/>
      <c r="G584" s="146"/>
      <c r="H584" s="146"/>
      <c r="I584" s="147"/>
      <c r="J584" s="148"/>
      <c r="K584" s="148"/>
      <c r="L584" s="148"/>
      <c r="M584" s="148"/>
      <c r="N584" s="156"/>
      <c r="O584" s="149"/>
      <c r="P584" s="149"/>
      <c r="Q584" s="149"/>
      <c r="R584" s="149"/>
      <c r="S584" s="149"/>
      <c r="T584" s="149"/>
      <c r="U584" s="149"/>
      <c r="V584" s="149"/>
      <c r="W584" s="146"/>
      <c r="X584" s="149"/>
      <c r="Y584" s="149"/>
      <c r="Z584" s="149"/>
      <c r="AA584" s="149"/>
      <c r="AB584" s="147"/>
      <c r="AC584" s="150"/>
      <c r="AD584" s="151"/>
      <c r="AE584" s="150"/>
      <c r="AF584" s="150"/>
      <c r="AG584" s="150"/>
      <c r="AH584" s="150"/>
      <c r="AI584" s="150"/>
      <c r="AJ584" s="150"/>
      <c r="AK584" s="150"/>
      <c r="AL584" s="150"/>
      <c r="AM584" s="150"/>
      <c r="AN584" s="150"/>
      <c r="AO584" s="150"/>
      <c r="AP584" s="150"/>
      <c r="AQ584" s="150"/>
      <c r="AR584" s="150"/>
      <c r="AS584" s="150"/>
      <c r="AT584" s="150"/>
      <c r="AU584" s="150"/>
      <c r="AV584" s="150"/>
      <c r="AW584" s="150"/>
      <c r="AX584" s="150"/>
      <c r="AY584" s="150"/>
      <c r="AZ584" s="151"/>
      <c r="BA584" s="150"/>
      <c r="BB584" s="150"/>
      <c r="BC584" s="150"/>
      <c r="BD584" s="150"/>
      <c r="BE584" s="151"/>
      <c r="BF584" s="150"/>
      <c r="BG584" s="150"/>
      <c r="BH584" s="151"/>
      <c r="BI584" s="151"/>
      <c r="BJ584" s="150"/>
      <c r="BK584" s="150"/>
      <c r="BL584" s="148"/>
      <c r="BM584" s="150"/>
      <c r="BN584" s="151"/>
      <c r="BO584" s="150"/>
      <c r="BP584" s="150"/>
      <c r="BQ584" s="148"/>
      <c r="BR584" s="151"/>
      <c r="BS584" s="151"/>
      <c r="BT584" s="151"/>
      <c r="BU584" s="148"/>
      <c r="BV584" s="147"/>
      <c r="BW584" s="147"/>
      <c r="BX584" s="147"/>
      <c r="BY584" s="152"/>
      <c r="BZ584" s="156"/>
      <c r="CA584" s="147"/>
      <c r="CB584" s="153"/>
      <c r="CC584" s="132"/>
      <c r="CD584" s="147"/>
      <c r="CE584" s="147"/>
      <c r="CF584" s="154"/>
      <c r="CG584" s="132"/>
      <c r="CH584" s="132"/>
      <c r="CI584" s="132"/>
      <c r="CJ584" s="132"/>
      <c r="CK584" s="132"/>
      <c r="CL584" s="132"/>
      <c r="CM584" s="132"/>
      <c r="CN584" s="132"/>
      <c r="CO584" s="132"/>
      <c r="CP584" s="132"/>
      <c r="CQ584" s="132"/>
      <c r="CR584" s="132"/>
      <c r="CS584" s="132"/>
      <c r="CT584" s="132"/>
      <c r="CU584" s="132"/>
      <c r="CV584" s="132"/>
      <c r="CW584" s="132"/>
      <c r="CX584" s="132"/>
      <c r="CY584" s="132"/>
      <c r="CZ584" s="132"/>
      <c r="DA584" s="132"/>
      <c r="DB584" s="132"/>
      <c r="DC584" s="132"/>
      <c r="DD584" s="132"/>
      <c r="DE584" s="132"/>
      <c r="DF584" s="132"/>
      <c r="DG584" s="132"/>
      <c r="DH584" s="132"/>
      <c r="DI584" s="132"/>
      <c r="DJ584" s="132"/>
      <c r="DK584" s="132"/>
      <c r="DL584" s="132"/>
      <c r="DM584" s="132"/>
      <c r="DN584" s="132"/>
      <c r="DO584" s="132"/>
      <c r="DP584" s="132"/>
      <c r="DQ584" s="132"/>
      <c r="DR584" s="132"/>
      <c r="DS584" s="132"/>
      <c r="DT584" s="132"/>
      <c r="DU584" s="132"/>
      <c r="DV584" s="132"/>
      <c r="DW584" s="132"/>
      <c r="DX584" s="132"/>
      <c r="DY584" s="132"/>
      <c r="DZ584" s="132"/>
      <c r="EA584" s="132"/>
      <c r="EB584" s="132"/>
      <c r="EC584" s="132"/>
      <c r="ED584" s="132"/>
      <c r="EE584" s="132"/>
      <c r="EF584" s="132"/>
      <c r="EG584" s="132"/>
      <c r="EH584" s="132"/>
      <c r="EI584" s="132"/>
      <c r="EJ584" s="132"/>
      <c r="EK584" s="132"/>
      <c r="EL584" s="132"/>
      <c r="EM584" s="132"/>
      <c r="EN584" s="132"/>
      <c r="EO584" s="132"/>
      <c r="EP584" s="132"/>
      <c r="EQ584" s="132"/>
      <c r="ER584" s="132"/>
      <c r="ES584" s="132"/>
      <c r="ET584" s="132"/>
      <c r="EU584" s="132"/>
      <c r="EV584" s="132"/>
      <c r="EW584" s="132"/>
      <c r="EX584" s="132"/>
      <c r="EY584" s="132"/>
      <c r="EZ584" s="132"/>
      <c r="FA584" s="132"/>
      <c r="FB584" s="132"/>
      <c r="FC584" s="132"/>
      <c r="FD584" s="132"/>
      <c r="FE584" s="132"/>
      <c r="FF584" s="132"/>
      <c r="FG584" s="132"/>
      <c r="FH584" s="132"/>
      <c r="FI584" s="132"/>
      <c r="FJ584" s="132"/>
      <c r="FK584" s="132"/>
      <c r="FL584" s="132"/>
      <c r="FM584" s="132"/>
      <c r="FN584" s="132"/>
      <c r="FO584" s="132"/>
      <c r="FP584" s="132"/>
      <c r="FQ584" s="132"/>
      <c r="FR584" s="132"/>
      <c r="FS584" s="132"/>
      <c r="FT584" s="132"/>
      <c r="FU584" s="132"/>
      <c r="FV584" s="132"/>
      <c r="FW584" s="132"/>
      <c r="FX584" s="132"/>
      <c r="FY584" s="132"/>
      <c r="FZ584" s="132"/>
      <c r="GA584" s="132"/>
      <c r="GB584" s="132"/>
      <c r="GC584" s="132"/>
      <c r="GD584" s="132"/>
      <c r="GE584" s="132"/>
      <c r="GF584" s="132"/>
      <c r="GG584" s="132"/>
      <c r="GH584" s="132"/>
      <c r="GI584" s="132"/>
      <c r="GJ584" s="132"/>
      <c r="GK584" s="132"/>
      <c r="GL584" s="132"/>
      <c r="GM584" s="132"/>
      <c r="GN584" s="132"/>
      <c r="GO584" s="132"/>
      <c r="GP584" s="132"/>
      <c r="GQ584" s="132"/>
      <c r="GR584" s="132"/>
      <c r="GS584" s="132"/>
      <c r="GT584" s="132"/>
      <c r="GU584" s="132"/>
      <c r="GV584" s="132"/>
      <c r="GW584" s="132"/>
      <c r="GX584" s="132"/>
      <c r="GY584" s="132"/>
      <c r="GZ584" s="132"/>
      <c r="HA584" s="132"/>
      <c r="HB584" s="132"/>
      <c r="HC584" s="132"/>
      <c r="HD584" s="132"/>
      <c r="HE584" s="132"/>
      <c r="HF584" s="132"/>
      <c r="HG584" s="132"/>
      <c r="HH584" s="132"/>
      <c r="HI584" s="132"/>
      <c r="HJ584" s="132"/>
      <c r="HK584" s="132"/>
      <c r="HL584" s="132"/>
    </row>
    <row r="585" spans="2:220" s="160" customFormat="1">
      <c r="B585" s="146"/>
      <c r="C585" s="146"/>
      <c r="D585" s="146"/>
      <c r="E585" s="146"/>
      <c r="F585" s="146"/>
      <c r="G585" s="146"/>
      <c r="H585" s="146"/>
      <c r="I585" s="147"/>
      <c r="J585" s="148"/>
      <c r="K585" s="148"/>
      <c r="L585" s="148"/>
      <c r="M585" s="148"/>
      <c r="N585" s="156"/>
      <c r="O585" s="149"/>
      <c r="P585" s="149"/>
      <c r="Q585" s="149"/>
      <c r="R585" s="149"/>
      <c r="S585" s="149"/>
      <c r="T585" s="149"/>
      <c r="U585" s="149"/>
      <c r="V585" s="149"/>
      <c r="W585" s="146"/>
      <c r="X585" s="149"/>
      <c r="Y585" s="149"/>
      <c r="Z585" s="149"/>
      <c r="AA585" s="149"/>
      <c r="AB585" s="147"/>
      <c r="AC585" s="150"/>
      <c r="AD585" s="151"/>
      <c r="AE585" s="150"/>
      <c r="AF585" s="150"/>
      <c r="AG585" s="150"/>
      <c r="AH585" s="150"/>
      <c r="AI585" s="150"/>
      <c r="AJ585" s="150"/>
      <c r="AK585" s="150"/>
      <c r="AL585" s="150"/>
      <c r="AM585" s="150"/>
      <c r="AN585" s="150"/>
      <c r="AO585" s="150"/>
      <c r="AP585" s="150"/>
      <c r="AQ585" s="150"/>
      <c r="AR585" s="150"/>
      <c r="AS585" s="150"/>
      <c r="AT585" s="150"/>
      <c r="AU585" s="150"/>
      <c r="AV585" s="150"/>
      <c r="AW585" s="150"/>
      <c r="AX585" s="150"/>
      <c r="AY585" s="150"/>
      <c r="AZ585" s="151"/>
      <c r="BA585" s="150"/>
      <c r="BB585" s="150"/>
      <c r="BC585" s="150"/>
      <c r="BD585" s="150"/>
      <c r="BE585" s="151"/>
      <c r="BF585" s="150"/>
      <c r="BG585" s="150"/>
      <c r="BH585" s="151"/>
      <c r="BI585" s="151"/>
      <c r="BJ585" s="150"/>
      <c r="BK585" s="150"/>
      <c r="BL585" s="148"/>
      <c r="BM585" s="150"/>
      <c r="BN585" s="151"/>
      <c r="BO585" s="150"/>
      <c r="BP585" s="150"/>
      <c r="BQ585" s="148"/>
      <c r="BR585" s="151"/>
      <c r="BS585" s="151"/>
      <c r="BT585" s="151"/>
      <c r="BU585" s="148"/>
      <c r="BV585" s="147"/>
      <c r="BW585" s="147"/>
      <c r="BX585" s="147"/>
      <c r="BY585" s="152"/>
      <c r="BZ585" s="156"/>
      <c r="CA585" s="147"/>
      <c r="CB585" s="153"/>
      <c r="CC585" s="132"/>
      <c r="CD585" s="147"/>
      <c r="CE585" s="147"/>
      <c r="CF585" s="154"/>
      <c r="CG585" s="132"/>
      <c r="CH585" s="132"/>
      <c r="CI585" s="132"/>
      <c r="CJ585" s="132"/>
      <c r="CK585" s="132"/>
      <c r="CL585" s="132"/>
      <c r="CM585" s="132"/>
      <c r="CN585" s="132"/>
      <c r="CO585" s="132"/>
      <c r="CP585" s="132"/>
      <c r="CQ585" s="132"/>
      <c r="CR585" s="132"/>
      <c r="CS585" s="132"/>
      <c r="CT585" s="132"/>
      <c r="CU585" s="132"/>
      <c r="CV585" s="132"/>
      <c r="CW585" s="132"/>
      <c r="CX585" s="132"/>
      <c r="CY585" s="132"/>
      <c r="CZ585" s="132"/>
      <c r="DA585" s="132"/>
      <c r="DB585" s="132"/>
      <c r="DC585" s="132"/>
      <c r="DD585" s="132"/>
      <c r="DE585" s="132"/>
      <c r="DF585" s="132"/>
      <c r="DG585" s="132"/>
      <c r="DH585" s="132"/>
      <c r="DI585" s="132"/>
      <c r="DJ585" s="132"/>
      <c r="DK585" s="132"/>
      <c r="DL585" s="132"/>
      <c r="DM585" s="132"/>
      <c r="DN585" s="132"/>
      <c r="DO585" s="132"/>
      <c r="DP585" s="132"/>
      <c r="DQ585" s="132"/>
      <c r="DR585" s="132"/>
      <c r="DS585" s="132"/>
      <c r="DT585" s="132"/>
      <c r="DU585" s="132"/>
      <c r="DV585" s="132"/>
      <c r="DW585" s="132"/>
      <c r="DX585" s="132"/>
      <c r="DY585" s="132"/>
      <c r="DZ585" s="132"/>
      <c r="EA585" s="132"/>
      <c r="EB585" s="132"/>
      <c r="EC585" s="132"/>
      <c r="ED585" s="132"/>
      <c r="EE585" s="132"/>
      <c r="EF585" s="132"/>
      <c r="EG585" s="132"/>
      <c r="EH585" s="132"/>
      <c r="EI585" s="132"/>
      <c r="EJ585" s="132"/>
      <c r="EK585" s="132"/>
      <c r="EL585" s="132"/>
      <c r="EM585" s="132"/>
      <c r="EN585" s="132"/>
      <c r="EO585" s="132"/>
      <c r="EP585" s="132"/>
      <c r="EQ585" s="132"/>
      <c r="ER585" s="132"/>
      <c r="ES585" s="132"/>
      <c r="ET585" s="132"/>
      <c r="EU585" s="132"/>
      <c r="EV585" s="132"/>
      <c r="EW585" s="132"/>
      <c r="EX585" s="132"/>
      <c r="EY585" s="132"/>
      <c r="EZ585" s="132"/>
      <c r="FA585" s="132"/>
      <c r="FB585" s="132"/>
      <c r="FC585" s="132"/>
      <c r="FD585" s="132"/>
      <c r="FE585" s="132"/>
      <c r="FF585" s="132"/>
      <c r="FG585" s="132"/>
      <c r="FH585" s="132"/>
      <c r="FI585" s="132"/>
      <c r="FJ585" s="132"/>
      <c r="FK585" s="132"/>
      <c r="FL585" s="132"/>
      <c r="FM585" s="132"/>
      <c r="FN585" s="132"/>
      <c r="FO585" s="132"/>
      <c r="FP585" s="132"/>
      <c r="FQ585" s="132"/>
      <c r="FR585" s="132"/>
      <c r="FS585" s="132"/>
      <c r="FT585" s="132"/>
      <c r="FU585" s="132"/>
      <c r="FV585" s="132"/>
      <c r="FW585" s="132"/>
      <c r="FX585" s="132"/>
      <c r="FY585" s="132"/>
      <c r="FZ585" s="132"/>
      <c r="GA585" s="132"/>
      <c r="GB585" s="132"/>
      <c r="GC585" s="132"/>
      <c r="GD585" s="132"/>
      <c r="GE585" s="132"/>
      <c r="GF585" s="132"/>
      <c r="GG585" s="132"/>
      <c r="GH585" s="132"/>
      <c r="GI585" s="132"/>
      <c r="GJ585" s="132"/>
      <c r="GK585" s="132"/>
      <c r="GL585" s="132"/>
      <c r="GM585" s="132"/>
      <c r="GN585" s="132"/>
      <c r="GO585" s="132"/>
      <c r="GP585" s="132"/>
      <c r="GQ585" s="132"/>
      <c r="GR585" s="132"/>
      <c r="GS585" s="132"/>
      <c r="GT585" s="132"/>
      <c r="GU585" s="132"/>
      <c r="GV585" s="132"/>
      <c r="GW585" s="132"/>
      <c r="GX585" s="132"/>
      <c r="GY585" s="132"/>
      <c r="GZ585" s="132"/>
      <c r="HA585" s="132"/>
      <c r="HB585" s="132"/>
      <c r="HC585" s="132"/>
      <c r="HD585" s="132"/>
      <c r="HE585" s="132"/>
      <c r="HF585" s="132"/>
      <c r="HG585" s="132"/>
      <c r="HH585" s="132"/>
      <c r="HI585" s="132"/>
      <c r="HJ585" s="132"/>
      <c r="HK585" s="132"/>
      <c r="HL585" s="132"/>
    </row>
    <row r="586" spans="2:220" s="160" customFormat="1">
      <c r="B586" s="146"/>
      <c r="C586" s="146"/>
      <c r="D586" s="146"/>
      <c r="E586" s="146"/>
      <c r="F586" s="146"/>
      <c r="G586" s="146"/>
      <c r="H586" s="146"/>
      <c r="I586" s="147"/>
      <c r="J586" s="148"/>
      <c r="K586" s="148"/>
      <c r="L586" s="148"/>
      <c r="M586" s="148"/>
      <c r="N586" s="156"/>
      <c r="O586" s="149"/>
      <c r="P586" s="149"/>
      <c r="Q586" s="149"/>
      <c r="R586" s="149"/>
      <c r="S586" s="149"/>
      <c r="T586" s="149"/>
      <c r="U586" s="149"/>
      <c r="V586" s="149"/>
      <c r="W586" s="146"/>
      <c r="X586" s="149"/>
      <c r="Y586" s="149"/>
      <c r="Z586" s="149"/>
      <c r="AA586" s="149"/>
      <c r="AB586" s="147"/>
      <c r="AC586" s="150"/>
      <c r="AD586" s="151"/>
      <c r="AE586" s="150"/>
      <c r="AF586" s="150"/>
      <c r="AG586" s="150"/>
      <c r="AH586" s="150"/>
      <c r="AI586" s="150"/>
      <c r="AJ586" s="150"/>
      <c r="AK586" s="150"/>
      <c r="AL586" s="150"/>
      <c r="AM586" s="150"/>
      <c r="AN586" s="150"/>
      <c r="AO586" s="150"/>
      <c r="AP586" s="150"/>
      <c r="AQ586" s="150"/>
      <c r="AR586" s="150"/>
      <c r="AS586" s="150"/>
      <c r="AT586" s="150"/>
      <c r="AU586" s="150"/>
      <c r="AV586" s="150"/>
      <c r="AW586" s="150"/>
      <c r="AX586" s="150"/>
      <c r="AY586" s="150"/>
      <c r="AZ586" s="151"/>
      <c r="BA586" s="150"/>
      <c r="BB586" s="150"/>
      <c r="BC586" s="150"/>
      <c r="BD586" s="150"/>
      <c r="BE586" s="151"/>
      <c r="BF586" s="150"/>
      <c r="BG586" s="150"/>
      <c r="BH586" s="151"/>
      <c r="BI586" s="151"/>
      <c r="BJ586" s="150"/>
      <c r="BK586" s="150"/>
      <c r="BL586" s="148"/>
      <c r="BM586" s="150"/>
      <c r="BN586" s="151"/>
      <c r="BO586" s="150"/>
      <c r="BP586" s="150"/>
      <c r="BQ586" s="148"/>
      <c r="BR586" s="151"/>
      <c r="BS586" s="151"/>
      <c r="BT586" s="151"/>
      <c r="BU586" s="148"/>
      <c r="BV586" s="147"/>
      <c r="BW586" s="147"/>
      <c r="BX586" s="147"/>
      <c r="BY586" s="152"/>
      <c r="BZ586" s="156"/>
      <c r="CA586" s="147"/>
      <c r="CB586" s="153"/>
      <c r="CC586" s="132"/>
      <c r="CD586" s="147"/>
      <c r="CE586" s="147"/>
      <c r="CF586" s="154"/>
      <c r="CG586" s="132"/>
      <c r="CH586" s="132"/>
      <c r="CI586" s="132"/>
      <c r="CJ586" s="132"/>
      <c r="CK586" s="132"/>
      <c r="CL586" s="132"/>
      <c r="CM586" s="132"/>
      <c r="CN586" s="132"/>
      <c r="CO586" s="132"/>
      <c r="CP586" s="132"/>
      <c r="CQ586" s="132"/>
      <c r="CR586" s="132"/>
      <c r="CS586" s="132"/>
      <c r="CT586" s="132"/>
      <c r="CU586" s="132"/>
      <c r="CV586" s="132"/>
      <c r="CW586" s="132"/>
      <c r="CX586" s="132"/>
      <c r="CY586" s="132"/>
      <c r="CZ586" s="132"/>
      <c r="DA586" s="132"/>
      <c r="DB586" s="132"/>
      <c r="DC586" s="132"/>
      <c r="DD586" s="132"/>
      <c r="DE586" s="132"/>
      <c r="DF586" s="132"/>
      <c r="DG586" s="132"/>
      <c r="DH586" s="132"/>
      <c r="DI586" s="132"/>
      <c r="DJ586" s="132"/>
      <c r="DK586" s="132"/>
      <c r="DL586" s="132"/>
      <c r="DM586" s="132"/>
      <c r="DN586" s="132"/>
      <c r="DO586" s="132"/>
      <c r="DP586" s="132"/>
      <c r="DQ586" s="132"/>
      <c r="DR586" s="132"/>
      <c r="DS586" s="132"/>
      <c r="DT586" s="132"/>
      <c r="DU586" s="132"/>
      <c r="DV586" s="132"/>
      <c r="DW586" s="132"/>
      <c r="DX586" s="132"/>
      <c r="DY586" s="132"/>
      <c r="DZ586" s="132"/>
      <c r="EA586" s="132"/>
      <c r="EB586" s="132"/>
      <c r="EC586" s="132"/>
      <c r="ED586" s="132"/>
      <c r="EE586" s="132"/>
      <c r="EF586" s="132"/>
      <c r="EG586" s="132"/>
      <c r="EH586" s="132"/>
      <c r="EI586" s="132"/>
      <c r="EJ586" s="132"/>
      <c r="EK586" s="132"/>
      <c r="EL586" s="132"/>
      <c r="EM586" s="132"/>
      <c r="EN586" s="132"/>
      <c r="EO586" s="132"/>
      <c r="EP586" s="132"/>
      <c r="EQ586" s="132"/>
      <c r="ER586" s="132"/>
      <c r="ES586" s="132"/>
      <c r="ET586" s="132"/>
      <c r="EU586" s="132"/>
      <c r="EV586" s="132"/>
      <c r="EW586" s="132"/>
      <c r="EX586" s="132"/>
      <c r="EY586" s="132"/>
      <c r="EZ586" s="132"/>
      <c r="FA586" s="132"/>
      <c r="FB586" s="132"/>
      <c r="FC586" s="132"/>
      <c r="FD586" s="132"/>
      <c r="FE586" s="132"/>
      <c r="FF586" s="132"/>
      <c r="FG586" s="132"/>
      <c r="FH586" s="132"/>
      <c r="FI586" s="132"/>
      <c r="FJ586" s="132"/>
      <c r="FK586" s="132"/>
      <c r="FL586" s="132"/>
      <c r="FM586" s="132"/>
      <c r="FN586" s="132"/>
      <c r="FO586" s="132"/>
      <c r="FP586" s="132"/>
      <c r="FQ586" s="132"/>
      <c r="FR586" s="132"/>
      <c r="FS586" s="132"/>
      <c r="FT586" s="132"/>
      <c r="FU586" s="132"/>
      <c r="FV586" s="132"/>
      <c r="FW586" s="132"/>
      <c r="FX586" s="132"/>
      <c r="FY586" s="132"/>
      <c r="FZ586" s="132"/>
      <c r="GA586" s="132"/>
      <c r="GB586" s="132"/>
      <c r="GC586" s="132"/>
      <c r="GD586" s="132"/>
      <c r="GE586" s="132"/>
      <c r="GF586" s="132"/>
      <c r="GG586" s="132"/>
      <c r="GH586" s="132"/>
      <c r="GI586" s="132"/>
      <c r="GJ586" s="132"/>
      <c r="GK586" s="132"/>
      <c r="GL586" s="132"/>
      <c r="GM586" s="132"/>
      <c r="GN586" s="132"/>
      <c r="GO586" s="132"/>
      <c r="GP586" s="132"/>
      <c r="GQ586" s="132"/>
      <c r="GR586" s="132"/>
      <c r="GS586" s="132"/>
      <c r="GT586" s="132"/>
      <c r="GU586" s="132"/>
      <c r="GV586" s="132"/>
      <c r="GW586" s="132"/>
      <c r="GX586" s="132"/>
      <c r="GY586" s="132"/>
      <c r="GZ586" s="132"/>
      <c r="HA586" s="132"/>
      <c r="HB586" s="132"/>
      <c r="HC586" s="132"/>
      <c r="HD586" s="132"/>
      <c r="HE586" s="132"/>
      <c r="HF586" s="132"/>
      <c r="HG586" s="132"/>
      <c r="HH586" s="132"/>
      <c r="HI586" s="132"/>
      <c r="HJ586" s="132"/>
      <c r="HK586" s="132"/>
      <c r="HL586" s="132"/>
    </row>
    <row r="587" spans="2:220" s="160" customFormat="1">
      <c r="B587" s="146"/>
      <c r="C587" s="146"/>
      <c r="D587" s="146"/>
      <c r="E587" s="146"/>
      <c r="F587" s="146"/>
      <c r="G587" s="146"/>
      <c r="H587" s="146"/>
      <c r="I587" s="147"/>
      <c r="J587" s="148"/>
      <c r="K587" s="148"/>
      <c r="L587" s="148"/>
      <c r="M587" s="148"/>
      <c r="N587" s="156"/>
      <c r="O587" s="149"/>
      <c r="P587" s="149"/>
      <c r="Q587" s="149"/>
      <c r="R587" s="149"/>
      <c r="S587" s="149"/>
      <c r="T587" s="149"/>
      <c r="U587" s="149"/>
      <c r="V587" s="149"/>
      <c r="W587" s="146"/>
      <c r="X587" s="149"/>
      <c r="Y587" s="149"/>
      <c r="Z587" s="149"/>
      <c r="AA587" s="149"/>
      <c r="AB587" s="147"/>
      <c r="AC587" s="150"/>
      <c r="AD587" s="151"/>
      <c r="AE587" s="150"/>
      <c r="AF587" s="150"/>
      <c r="AG587" s="150"/>
      <c r="AH587" s="150"/>
      <c r="AI587" s="150"/>
      <c r="AJ587" s="150"/>
      <c r="AK587" s="150"/>
      <c r="AL587" s="150"/>
      <c r="AM587" s="150"/>
      <c r="AN587" s="150"/>
      <c r="AO587" s="150"/>
      <c r="AP587" s="150"/>
      <c r="AQ587" s="150"/>
      <c r="AR587" s="150"/>
      <c r="AS587" s="150"/>
      <c r="AT587" s="150"/>
      <c r="AU587" s="150"/>
      <c r="AV587" s="150"/>
      <c r="AW587" s="150"/>
      <c r="AX587" s="150"/>
      <c r="AY587" s="150"/>
      <c r="AZ587" s="151"/>
      <c r="BA587" s="150"/>
      <c r="BB587" s="150"/>
      <c r="BC587" s="150"/>
      <c r="BD587" s="150"/>
      <c r="BE587" s="151"/>
      <c r="BF587" s="150"/>
      <c r="BG587" s="150"/>
      <c r="BH587" s="151"/>
      <c r="BI587" s="151"/>
      <c r="BJ587" s="150"/>
      <c r="BK587" s="150"/>
      <c r="BL587" s="148"/>
      <c r="BM587" s="150"/>
      <c r="BN587" s="151"/>
      <c r="BO587" s="150"/>
      <c r="BP587" s="150"/>
      <c r="BQ587" s="148"/>
      <c r="BR587" s="151"/>
      <c r="BS587" s="151"/>
      <c r="BT587" s="151"/>
      <c r="BU587" s="148"/>
      <c r="BV587" s="147"/>
      <c r="BW587" s="147"/>
      <c r="BX587" s="147"/>
      <c r="BY587" s="152"/>
      <c r="BZ587" s="156"/>
      <c r="CA587" s="147"/>
      <c r="CB587" s="153"/>
      <c r="CC587" s="132"/>
      <c r="CD587" s="147"/>
      <c r="CE587" s="147"/>
      <c r="CF587" s="154"/>
      <c r="CG587" s="132"/>
      <c r="CH587" s="132"/>
      <c r="CI587" s="132"/>
      <c r="CJ587" s="132"/>
      <c r="CK587" s="132"/>
      <c r="CL587" s="132"/>
      <c r="CM587" s="132"/>
      <c r="CN587" s="132"/>
      <c r="CO587" s="132"/>
      <c r="CP587" s="132"/>
      <c r="CQ587" s="132"/>
      <c r="CR587" s="132"/>
      <c r="CS587" s="132"/>
      <c r="CT587" s="132"/>
      <c r="CU587" s="132"/>
      <c r="CV587" s="132"/>
      <c r="CW587" s="132"/>
      <c r="CX587" s="132"/>
      <c r="CY587" s="132"/>
      <c r="CZ587" s="132"/>
      <c r="DA587" s="132"/>
      <c r="DB587" s="132"/>
      <c r="DC587" s="132"/>
      <c r="DD587" s="132"/>
      <c r="DE587" s="132"/>
      <c r="DF587" s="132"/>
      <c r="DG587" s="132"/>
      <c r="DH587" s="132"/>
      <c r="DI587" s="132"/>
      <c r="DJ587" s="132"/>
      <c r="DK587" s="132"/>
      <c r="DL587" s="132"/>
      <c r="DM587" s="132"/>
      <c r="DN587" s="132"/>
      <c r="DO587" s="132"/>
      <c r="DP587" s="132"/>
      <c r="DQ587" s="132"/>
      <c r="DR587" s="132"/>
      <c r="DS587" s="132"/>
      <c r="DT587" s="132"/>
      <c r="DU587" s="132"/>
      <c r="DV587" s="132"/>
      <c r="DW587" s="132"/>
      <c r="DX587" s="132"/>
      <c r="DY587" s="132"/>
      <c r="DZ587" s="132"/>
      <c r="EA587" s="132"/>
      <c r="EB587" s="132"/>
      <c r="EC587" s="132"/>
      <c r="ED587" s="132"/>
      <c r="EE587" s="132"/>
      <c r="EF587" s="132"/>
      <c r="EG587" s="132"/>
      <c r="EH587" s="132"/>
      <c r="EI587" s="132"/>
      <c r="EJ587" s="132"/>
      <c r="EK587" s="132"/>
      <c r="EL587" s="132"/>
      <c r="EM587" s="132"/>
      <c r="EN587" s="132"/>
      <c r="EO587" s="132"/>
      <c r="EP587" s="132"/>
      <c r="EQ587" s="132"/>
      <c r="ER587" s="132"/>
      <c r="ES587" s="132"/>
      <c r="ET587" s="132"/>
      <c r="EU587" s="132"/>
      <c r="EV587" s="132"/>
      <c r="EW587" s="132"/>
      <c r="EX587" s="132"/>
      <c r="EY587" s="132"/>
      <c r="EZ587" s="132"/>
      <c r="FA587" s="132"/>
      <c r="FB587" s="132"/>
      <c r="FC587" s="132"/>
      <c r="FD587" s="132"/>
      <c r="FE587" s="132"/>
      <c r="FF587" s="132"/>
      <c r="FG587" s="132"/>
      <c r="FH587" s="132"/>
      <c r="FI587" s="132"/>
      <c r="FJ587" s="132"/>
      <c r="FK587" s="132"/>
      <c r="FL587" s="132"/>
      <c r="FM587" s="132"/>
      <c r="FN587" s="132"/>
      <c r="FO587" s="132"/>
      <c r="FP587" s="132"/>
      <c r="FQ587" s="132"/>
      <c r="FR587" s="132"/>
      <c r="FS587" s="132"/>
      <c r="FT587" s="132"/>
      <c r="FU587" s="132"/>
      <c r="FV587" s="132"/>
      <c r="FW587" s="132"/>
      <c r="FX587" s="132"/>
      <c r="FY587" s="132"/>
      <c r="FZ587" s="132"/>
      <c r="GA587" s="132"/>
      <c r="GB587" s="132"/>
      <c r="GC587" s="132"/>
      <c r="GD587" s="132"/>
      <c r="GE587" s="132"/>
      <c r="GF587" s="132"/>
      <c r="GG587" s="132"/>
      <c r="GH587" s="132"/>
      <c r="GI587" s="132"/>
      <c r="GJ587" s="132"/>
      <c r="GK587" s="132"/>
      <c r="GL587" s="132"/>
      <c r="GM587" s="132"/>
      <c r="GN587" s="132"/>
      <c r="GO587" s="132"/>
      <c r="GP587" s="132"/>
      <c r="GQ587" s="132"/>
      <c r="GR587" s="132"/>
      <c r="GS587" s="132"/>
      <c r="GT587" s="132"/>
      <c r="GU587" s="132"/>
      <c r="GV587" s="132"/>
      <c r="GW587" s="132"/>
      <c r="GX587" s="132"/>
      <c r="GY587" s="132"/>
      <c r="GZ587" s="132"/>
      <c r="HA587" s="132"/>
      <c r="HB587" s="132"/>
      <c r="HC587" s="132"/>
      <c r="HD587" s="132"/>
      <c r="HE587" s="132"/>
      <c r="HF587" s="132"/>
      <c r="HG587" s="132"/>
      <c r="HH587" s="132"/>
      <c r="HI587" s="132"/>
      <c r="HJ587" s="132"/>
      <c r="HK587" s="132"/>
      <c r="HL587" s="132"/>
    </row>
    <row r="588" spans="2:220" s="160" customFormat="1">
      <c r="B588" s="146"/>
      <c r="C588" s="146"/>
      <c r="D588" s="146"/>
      <c r="E588" s="146"/>
      <c r="F588" s="146"/>
      <c r="G588" s="146"/>
      <c r="H588" s="146"/>
      <c r="I588" s="147"/>
      <c r="J588" s="148"/>
      <c r="K588" s="148"/>
      <c r="L588" s="148"/>
      <c r="M588" s="148"/>
      <c r="N588" s="156"/>
      <c r="O588" s="149"/>
      <c r="P588" s="149"/>
      <c r="Q588" s="149"/>
      <c r="R588" s="149"/>
      <c r="S588" s="149"/>
      <c r="T588" s="149"/>
      <c r="U588" s="149"/>
      <c r="V588" s="149"/>
      <c r="W588" s="146"/>
      <c r="X588" s="149"/>
      <c r="Y588" s="149"/>
      <c r="Z588" s="149"/>
      <c r="AA588" s="149"/>
      <c r="AB588" s="147"/>
      <c r="AC588" s="150"/>
      <c r="AD588" s="151"/>
      <c r="AE588" s="150"/>
      <c r="AF588" s="150"/>
      <c r="AG588" s="150"/>
      <c r="AH588" s="150"/>
      <c r="AI588" s="150"/>
      <c r="AJ588" s="150"/>
      <c r="AK588" s="150"/>
      <c r="AL588" s="150"/>
      <c r="AM588" s="150"/>
      <c r="AN588" s="150"/>
      <c r="AO588" s="150"/>
      <c r="AP588" s="150"/>
      <c r="AQ588" s="150"/>
      <c r="AR588" s="150"/>
      <c r="AS588" s="150"/>
      <c r="AT588" s="150"/>
      <c r="AU588" s="150"/>
      <c r="AV588" s="150"/>
      <c r="AW588" s="150"/>
      <c r="AX588" s="150"/>
      <c r="AY588" s="150"/>
      <c r="AZ588" s="151"/>
      <c r="BA588" s="150"/>
      <c r="BB588" s="150"/>
      <c r="BC588" s="150"/>
      <c r="BD588" s="150"/>
      <c r="BE588" s="151"/>
      <c r="BF588" s="150"/>
      <c r="BG588" s="150"/>
      <c r="BH588" s="151"/>
      <c r="BI588" s="151"/>
      <c r="BJ588" s="150"/>
      <c r="BK588" s="150"/>
      <c r="BL588" s="148"/>
      <c r="BM588" s="150"/>
      <c r="BN588" s="151"/>
      <c r="BO588" s="150"/>
      <c r="BP588" s="150"/>
      <c r="BQ588" s="148"/>
      <c r="BR588" s="151"/>
      <c r="BS588" s="151"/>
      <c r="BT588" s="151"/>
      <c r="BU588" s="148"/>
      <c r="BV588" s="147"/>
      <c r="BW588" s="147"/>
      <c r="BX588" s="147"/>
      <c r="BY588" s="152"/>
      <c r="BZ588" s="156"/>
      <c r="CA588" s="147"/>
      <c r="CB588" s="153"/>
      <c r="CC588" s="132"/>
      <c r="CD588" s="147"/>
      <c r="CE588" s="147"/>
      <c r="CF588" s="154"/>
      <c r="CG588" s="132"/>
      <c r="CH588" s="132"/>
      <c r="CI588" s="132"/>
      <c r="CJ588" s="132"/>
      <c r="CK588" s="132"/>
      <c r="CL588" s="132"/>
      <c r="CM588" s="132"/>
      <c r="CN588" s="132"/>
      <c r="CO588" s="132"/>
      <c r="CP588" s="132"/>
      <c r="CQ588" s="132"/>
      <c r="CR588" s="132"/>
      <c r="CS588" s="132"/>
      <c r="CT588" s="132"/>
      <c r="CU588" s="132"/>
      <c r="CV588" s="132"/>
      <c r="CW588" s="132"/>
      <c r="CX588" s="132"/>
      <c r="CY588" s="132"/>
      <c r="CZ588" s="132"/>
      <c r="DA588" s="132"/>
      <c r="DB588" s="132"/>
      <c r="DC588" s="132"/>
      <c r="DD588" s="132"/>
      <c r="DE588" s="132"/>
      <c r="DF588" s="132"/>
      <c r="DG588" s="132"/>
      <c r="DH588" s="132"/>
      <c r="DI588" s="132"/>
      <c r="DJ588" s="132"/>
      <c r="DK588" s="132"/>
      <c r="DL588" s="132"/>
      <c r="DM588" s="132"/>
      <c r="DN588" s="132"/>
      <c r="DO588" s="132"/>
      <c r="DP588" s="132"/>
      <c r="DQ588" s="132"/>
      <c r="DR588" s="132"/>
      <c r="DS588" s="132"/>
      <c r="DT588" s="132"/>
      <c r="DU588" s="132"/>
      <c r="DV588" s="132"/>
      <c r="DW588" s="132"/>
      <c r="DX588" s="132"/>
      <c r="DY588" s="132"/>
      <c r="DZ588" s="132"/>
      <c r="EA588" s="132"/>
      <c r="EB588" s="132"/>
      <c r="EC588" s="132"/>
      <c r="ED588" s="132"/>
      <c r="EE588" s="132"/>
      <c r="EF588" s="132"/>
      <c r="EG588" s="132"/>
      <c r="EH588" s="132"/>
      <c r="EI588" s="132"/>
      <c r="EJ588" s="132"/>
      <c r="EK588" s="132"/>
      <c r="EL588" s="132"/>
      <c r="EM588" s="132"/>
      <c r="EN588" s="132"/>
      <c r="EO588" s="132"/>
      <c r="EP588" s="132"/>
      <c r="EQ588" s="132"/>
      <c r="ER588" s="132"/>
      <c r="ES588" s="132"/>
      <c r="ET588" s="132"/>
      <c r="EU588" s="132"/>
      <c r="EV588" s="132"/>
      <c r="EW588" s="132"/>
      <c r="EX588" s="132"/>
      <c r="EY588" s="132"/>
      <c r="EZ588" s="132"/>
      <c r="FA588" s="132"/>
      <c r="FB588" s="132"/>
      <c r="FC588" s="132"/>
      <c r="FD588" s="132"/>
      <c r="FE588" s="132"/>
      <c r="FF588" s="132"/>
      <c r="FG588" s="132"/>
      <c r="FH588" s="132"/>
      <c r="FI588" s="132"/>
      <c r="FJ588" s="132"/>
      <c r="FK588" s="132"/>
      <c r="FL588" s="132"/>
      <c r="FM588" s="132"/>
      <c r="FN588" s="132"/>
      <c r="FO588" s="132"/>
      <c r="FP588" s="132"/>
      <c r="FQ588" s="132"/>
      <c r="FR588" s="132"/>
      <c r="FS588" s="132"/>
      <c r="FT588" s="132"/>
      <c r="FU588" s="132"/>
      <c r="FV588" s="132"/>
      <c r="FW588" s="132"/>
      <c r="FX588" s="132"/>
      <c r="FY588" s="132"/>
      <c r="FZ588" s="132"/>
      <c r="GA588" s="132"/>
      <c r="GB588" s="132"/>
      <c r="GC588" s="132"/>
      <c r="GD588" s="132"/>
      <c r="GE588" s="132"/>
      <c r="GF588" s="132"/>
      <c r="GG588" s="132"/>
      <c r="GH588" s="132"/>
      <c r="GI588" s="132"/>
      <c r="GJ588" s="132"/>
      <c r="GK588" s="132"/>
      <c r="GL588" s="132"/>
      <c r="GM588" s="132"/>
      <c r="GN588" s="132"/>
      <c r="GO588" s="132"/>
      <c r="GP588" s="132"/>
      <c r="GQ588" s="132"/>
      <c r="GR588" s="132"/>
      <c r="GS588" s="132"/>
      <c r="GT588" s="132"/>
      <c r="GU588" s="132"/>
      <c r="GV588" s="132"/>
      <c r="GW588" s="132"/>
      <c r="GX588" s="132"/>
      <c r="GY588" s="132"/>
      <c r="GZ588" s="132"/>
      <c r="HA588" s="132"/>
      <c r="HB588" s="132"/>
      <c r="HC588" s="132"/>
      <c r="HD588" s="132"/>
      <c r="HE588" s="132"/>
      <c r="HF588" s="132"/>
      <c r="HG588" s="132"/>
      <c r="HH588" s="132"/>
      <c r="HI588" s="132"/>
      <c r="HJ588" s="132"/>
      <c r="HK588" s="132"/>
      <c r="HL588" s="132"/>
    </row>
    <row r="589" spans="2:220">
      <c r="J589" s="148"/>
      <c r="K589" s="148"/>
      <c r="L589" s="148"/>
      <c r="M589" s="148"/>
      <c r="O589" s="149"/>
      <c r="P589" s="149"/>
      <c r="Q589" s="149"/>
      <c r="R589" s="149"/>
      <c r="S589" s="149"/>
      <c r="T589" s="149"/>
      <c r="U589" s="149"/>
      <c r="V589" s="149"/>
      <c r="X589" s="149"/>
      <c r="Y589" s="149"/>
      <c r="Z589" s="149"/>
      <c r="AA589" s="149"/>
      <c r="AC589" s="150"/>
      <c r="AE589" s="150"/>
      <c r="AF589" s="150"/>
      <c r="AG589" s="150"/>
      <c r="AH589" s="150"/>
      <c r="AI589" s="150"/>
      <c r="AJ589" s="150"/>
      <c r="AK589" s="150"/>
      <c r="AL589" s="150"/>
      <c r="AM589" s="150"/>
      <c r="AN589" s="150"/>
      <c r="AP589" s="150"/>
      <c r="AQ589" s="150"/>
      <c r="AR589" s="150"/>
      <c r="AT589" s="150"/>
      <c r="AU589" s="150"/>
      <c r="AV589" s="150"/>
      <c r="AW589" s="150"/>
      <c r="AX589" s="150"/>
      <c r="AY589" s="150"/>
      <c r="BA589" s="150"/>
      <c r="BB589" s="150"/>
      <c r="BC589" s="150"/>
      <c r="BD589" s="150"/>
      <c r="BF589" s="150"/>
      <c r="BG589" s="150"/>
      <c r="BJ589" s="150"/>
      <c r="BK589" s="150"/>
      <c r="BL589" s="148"/>
      <c r="BM589" s="150"/>
      <c r="BO589" s="150"/>
      <c r="BP589" s="150"/>
      <c r="BQ589" s="148"/>
      <c r="BU589" s="148"/>
      <c r="BY589" s="152"/>
      <c r="BZ589" s="156"/>
      <c r="CF589" s="154"/>
    </row>
    <row r="590" spans="2:220" s="160" customFormat="1">
      <c r="B590" s="146"/>
      <c r="C590" s="146"/>
      <c r="D590" s="146"/>
      <c r="E590" s="146"/>
      <c r="F590" s="146"/>
      <c r="G590" s="146"/>
      <c r="H590" s="146"/>
      <c r="I590" s="147"/>
      <c r="J590" s="148"/>
      <c r="K590" s="148"/>
      <c r="L590" s="148"/>
      <c r="M590" s="148"/>
      <c r="N590" s="147"/>
      <c r="O590" s="149"/>
      <c r="P590" s="149"/>
      <c r="Q590" s="149"/>
      <c r="R590" s="149"/>
      <c r="S590" s="149"/>
      <c r="T590" s="149"/>
      <c r="U590" s="149"/>
      <c r="V590" s="149"/>
      <c r="W590" s="146"/>
      <c r="X590" s="149"/>
      <c r="Y590" s="149"/>
      <c r="Z590" s="149"/>
      <c r="AA590" s="149"/>
      <c r="AB590" s="147"/>
      <c r="AC590" s="150"/>
      <c r="AD590" s="151"/>
      <c r="AE590" s="150"/>
      <c r="AF590" s="150"/>
      <c r="AG590" s="150"/>
      <c r="AH590" s="150"/>
      <c r="AI590" s="150"/>
      <c r="AJ590" s="150"/>
      <c r="AK590" s="150"/>
      <c r="AL590" s="150"/>
      <c r="AM590" s="150"/>
      <c r="AN590" s="150"/>
      <c r="AO590" s="150"/>
      <c r="AP590" s="150"/>
      <c r="AQ590" s="150"/>
      <c r="AR590" s="150"/>
      <c r="AS590" s="150"/>
      <c r="AT590" s="150"/>
      <c r="AU590" s="150"/>
      <c r="AV590" s="150"/>
      <c r="AW590" s="150"/>
      <c r="AX590" s="150"/>
      <c r="AY590" s="150"/>
      <c r="AZ590" s="151"/>
      <c r="BA590" s="150"/>
      <c r="BB590" s="150"/>
      <c r="BC590" s="150"/>
      <c r="BD590" s="150"/>
      <c r="BE590" s="151"/>
      <c r="BF590" s="150"/>
      <c r="BG590" s="150"/>
      <c r="BH590" s="151"/>
      <c r="BI590" s="151"/>
      <c r="BJ590" s="150"/>
      <c r="BK590" s="150"/>
      <c r="BL590" s="148"/>
      <c r="BM590" s="150"/>
      <c r="BN590" s="151"/>
      <c r="BO590" s="150"/>
      <c r="BP590" s="150"/>
      <c r="BQ590" s="148"/>
      <c r="BR590" s="151"/>
      <c r="BS590" s="151"/>
      <c r="BT590" s="151"/>
      <c r="BU590" s="148"/>
      <c r="BV590" s="147"/>
      <c r="BW590" s="147"/>
      <c r="BX590" s="147"/>
      <c r="BY590" s="152"/>
      <c r="BZ590" s="156"/>
      <c r="CA590" s="147"/>
      <c r="CB590" s="153"/>
      <c r="CC590" s="132"/>
      <c r="CD590" s="147"/>
      <c r="CE590" s="147"/>
      <c r="CF590" s="154"/>
      <c r="CG590" s="132"/>
      <c r="CH590" s="132"/>
      <c r="CI590" s="132"/>
      <c r="CJ590" s="132"/>
      <c r="CK590" s="132"/>
      <c r="CL590" s="132"/>
      <c r="CM590" s="132"/>
      <c r="CN590" s="132"/>
      <c r="CO590" s="132"/>
      <c r="CP590" s="132"/>
      <c r="CQ590" s="132"/>
      <c r="CR590" s="132"/>
      <c r="CS590" s="132"/>
      <c r="CT590" s="132"/>
      <c r="CU590" s="132"/>
      <c r="CV590" s="132"/>
      <c r="CW590" s="132"/>
      <c r="CX590" s="132"/>
      <c r="CY590" s="132"/>
      <c r="CZ590" s="132"/>
      <c r="DA590" s="132"/>
      <c r="DB590" s="132"/>
      <c r="DC590" s="132"/>
      <c r="DD590" s="132"/>
      <c r="DE590" s="132"/>
      <c r="DF590" s="132"/>
      <c r="DG590" s="132"/>
      <c r="DH590" s="132"/>
      <c r="DI590" s="132"/>
      <c r="DJ590" s="132"/>
      <c r="DK590" s="132"/>
      <c r="DL590" s="132"/>
      <c r="DM590" s="132"/>
      <c r="DN590" s="132"/>
      <c r="DO590" s="132"/>
      <c r="DP590" s="132"/>
      <c r="DQ590" s="132"/>
      <c r="DR590" s="132"/>
      <c r="DS590" s="132"/>
      <c r="DT590" s="132"/>
      <c r="DU590" s="132"/>
      <c r="DV590" s="132"/>
      <c r="DW590" s="132"/>
      <c r="DX590" s="132"/>
      <c r="DY590" s="132"/>
      <c r="DZ590" s="132"/>
      <c r="EA590" s="132"/>
      <c r="EB590" s="132"/>
      <c r="EC590" s="132"/>
      <c r="ED590" s="132"/>
      <c r="EE590" s="132"/>
      <c r="EF590" s="132"/>
      <c r="EG590" s="132"/>
      <c r="EH590" s="132"/>
      <c r="EI590" s="132"/>
      <c r="EJ590" s="132"/>
      <c r="EK590" s="132"/>
      <c r="EL590" s="132"/>
      <c r="EM590" s="132"/>
      <c r="EN590" s="132"/>
      <c r="EO590" s="132"/>
      <c r="EP590" s="132"/>
      <c r="EQ590" s="132"/>
      <c r="ER590" s="132"/>
      <c r="ES590" s="132"/>
      <c r="ET590" s="132"/>
      <c r="EU590" s="132"/>
      <c r="EV590" s="132"/>
      <c r="EW590" s="132"/>
      <c r="EX590" s="132"/>
      <c r="EY590" s="132"/>
      <c r="EZ590" s="132"/>
      <c r="FA590" s="132"/>
      <c r="FB590" s="132"/>
      <c r="FC590" s="132"/>
      <c r="FD590" s="132"/>
      <c r="FE590" s="132"/>
      <c r="FF590" s="132"/>
      <c r="FG590" s="132"/>
      <c r="FH590" s="132"/>
      <c r="FI590" s="132"/>
      <c r="FJ590" s="132"/>
      <c r="FK590" s="132"/>
      <c r="FL590" s="132"/>
      <c r="FM590" s="132"/>
      <c r="FN590" s="132"/>
      <c r="FO590" s="132"/>
      <c r="FP590" s="132"/>
      <c r="FQ590" s="132"/>
      <c r="FR590" s="132"/>
      <c r="FS590" s="132"/>
      <c r="FT590" s="132"/>
      <c r="FU590" s="132"/>
      <c r="FV590" s="132"/>
      <c r="FW590" s="132"/>
      <c r="FX590" s="132"/>
      <c r="FY590" s="132"/>
      <c r="FZ590" s="132"/>
      <c r="GA590" s="132"/>
      <c r="GB590" s="132"/>
      <c r="GC590" s="132"/>
      <c r="GD590" s="132"/>
      <c r="GE590" s="132"/>
      <c r="GF590" s="132"/>
      <c r="GG590" s="132"/>
      <c r="GH590" s="132"/>
      <c r="GI590" s="132"/>
      <c r="GJ590" s="132"/>
      <c r="GK590" s="132"/>
      <c r="GL590" s="132"/>
      <c r="GM590" s="132"/>
      <c r="GN590" s="132"/>
      <c r="GO590" s="132"/>
      <c r="GP590" s="132"/>
      <c r="GQ590" s="132"/>
      <c r="GR590" s="132"/>
      <c r="GS590" s="132"/>
      <c r="GT590" s="132"/>
      <c r="GU590" s="132"/>
      <c r="GV590" s="132"/>
      <c r="GW590" s="132"/>
      <c r="GX590" s="132"/>
      <c r="GY590" s="132"/>
      <c r="GZ590" s="132"/>
      <c r="HA590" s="132"/>
      <c r="HB590" s="132"/>
      <c r="HC590" s="132"/>
      <c r="HD590" s="132"/>
      <c r="HE590" s="132"/>
      <c r="HF590" s="132"/>
      <c r="HG590" s="132"/>
      <c r="HH590" s="132"/>
      <c r="HI590" s="132"/>
      <c r="HJ590" s="132"/>
      <c r="HK590" s="132"/>
      <c r="HL590" s="132"/>
    </row>
    <row r="591" spans="2:220" s="162" customFormat="1">
      <c r="B591" s="146"/>
      <c r="C591" s="146"/>
      <c r="D591" s="146"/>
      <c r="E591" s="146"/>
      <c r="F591" s="146"/>
      <c r="G591" s="146"/>
      <c r="H591" s="146"/>
      <c r="I591" s="147"/>
      <c r="J591" s="148"/>
      <c r="K591" s="148"/>
      <c r="L591" s="148"/>
      <c r="M591" s="148"/>
      <c r="N591" s="147"/>
      <c r="O591" s="149"/>
      <c r="P591" s="149"/>
      <c r="Q591" s="149"/>
      <c r="R591" s="149"/>
      <c r="S591" s="149"/>
      <c r="T591" s="149"/>
      <c r="U591" s="149"/>
      <c r="V591" s="149"/>
      <c r="W591" s="146"/>
      <c r="X591" s="149"/>
      <c r="Y591" s="149"/>
      <c r="Z591" s="149"/>
      <c r="AA591" s="149"/>
      <c r="AB591" s="147"/>
      <c r="AC591" s="150"/>
      <c r="AD591" s="151"/>
      <c r="AE591" s="150"/>
      <c r="AF591" s="150"/>
      <c r="AG591" s="150"/>
      <c r="AH591" s="150"/>
      <c r="AI591" s="150"/>
      <c r="AJ591" s="150"/>
      <c r="AK591" s="150"/>
      <c r="AL591" s="150"/>
      <c r="AM591" s="150"/>
      <c r="AN591" s="150"/>
      <c r="AO591" s="150"/>
      <c r="AP591" s="150"/>
      <c r="AQ591" s="150"/>
      <c r="AR591" s="150"/>
      <c r="AS591" s="150"/>
      <c r="AT591" s="150"/>
      <c r="AU591" s="150"/>
      <c r="AV591" s="150"/>
      <c r="AW591" s="150"/>
      <c r="AX591" s="150"/>
      <c r="AY591" s="150"/>
      <c r="AZ591" s="151"/>
      <c r="BA591" s="150"/>
      <c r="BB591" s="150"/>
      <c r="BC591" s="150"/>
      <c r="BD591" s="150"/>
      <c r="BE591" s="151"/>
      <c r="BF591" s="150"/>
      <c r="BG591" s="150"/>
      <c r="BH591" s="151"/>
      <c r="BI591" s="151"/>
      <c r="BJ591" s="150"/>
      <c r="BK591" s="150"/>
      <c r="BL591" s="148"/>
      <c r="BM591" s="150"/>
      <c r="BN591" s="151"/>
      <c r="BO591" s="150"/>
      <c r="BP591" s="150"/>
      <c r="BQ591" s="148"/>
      <c r="BR591" s="151"/>
      <c r="BS591" s="151"/>
      <c r="BT591" s="151"/>
      <c r="BU591" s="148"/>
      <c r="BV591" s="147"/>
      <c r="BW591" s="147"/>
      <c r="BX591" s="147"/>
      <c r="BY591" s="152"/>
      <c r="BZ591" s="156"/>
      <c r="CA591" s="147"/>
      <c r="CB591" s="153"/>
      <c r="CC591" s="132"/>
      <c r="CD591" s="147"/>
      <c r="CE591" s="147"/>
      <c r="CF591" s="154"/>
      <c r="CG591" s="132"/>
      <c r="CH591" s="132"/>
      <c r="CI591" s="132"/>
      <c r="CJ591" s="132"/>
      <c r="CK591" s="132"/>
      <c r="CL591" s="132"/>
      <c r="CM591" s="132"/>
      <c r="CN591" s="132"/>
      <c r="CO591" s="132"/>
      <c r="CP591" s="132"/>
      <c r="CQ591" s="132"/>
      <c r="CR591" s="132"/>
      <c r="CS591" s="132"/>
      <c r="CT591" s="132"/>
      <c r="CU591" s="132"/>
      <c r="CV591" s="132"/>
      <c r="CW591" s="132"/>
      <c r="CX591" s="132"/>
      <c r="CY591" s="132"/>
      <c r="CZ591" s="132"/>
      <c r="DA591" s="132"/>
      <c r="DB591" s="132"/>
      <c r="DC591" s="132"/>
      <c r="DD591" s="132"/>
      <c r="DE591" s="132"/>
      <c r="DF591" s="132"/>
      <c r="DG591" s="132"/>
      <c r="DH591" s="132"/>
      <c r="DI591" s="132"/>
      <c r="DJ591" s="132"/>
      <c r="DK591" s="132"/>
      <c r="DL591" s="132"/>
      <c r="DM591" s="132"/>
      <c r="DN591" s="132"/>
      <c r="DO591" s="132"/>
      <c r="DP591" s="132"/>
      <c r="DQ591" s="132"/>
      <c r="DR591" s="132"/>
      <c r="DS591" s="132"/>
      <c r="DT591" s="132"/>
      <c r="DU591" s="132"/>
      <c r="DV591" s="132"/>
      <c r="DW591" s="132"/>
      <c r="DX591" s="132"/>
      <c r="DY591" s="132"/>
      <c r="DZ591" s="132"/>
      <c r="EA591" s="132"/>
      <c r="EB591" s="132"/>
      <c r="EC591" s="132"/>
      <c r="ED591" s="132"/>
      <c r="EE591" s="132"/>
      <c r="EF591" s="132"/>
      <c r="EG591" s="132"/>
      <c r="EH591" s="132"/>
      <c r="EI591" s="132"/>
      <c r="EJ591" s="132"/>
      <c r="EK591" s="132"/>
      <c r="EL591" s="132"/>
      <c r="EM591" s="132"/>
      <c r="EN591" s="132"/>
      <c r="EO591" s="132"/>
      <c r="EP591" s="132"/>
      <c r="EQ591" s="132"/>
      <c r="ER591" s="132"/>
      <c r="ES591" s="132"/>
      <c r="ET591" s="132"/>
      <c r="EU591" s="132"/>
      <c r="EV591" s="132"/>
      <c r="EW591" s="132"/>
      <c r="EX591" s="132"/>
      <c r="EY591" s="132"/>
      <c r="EZ591" s="132"/>
      <c r="FA591" s="132"/>
      <c r="FB591" s="132"/>
      <c r="FC591" s="132"/>
      <c r="FD591" s="132"/>
      <c r="FE591" s="132"/>
      <c r="FF591" s="132"/>
      <c r="FG591" s="132"/>
      <c r="FH591" s="132"/>
      <c r="FI591" s="132"/>
      <c r="FJ591" s="132"/>
      <c r="FK591" s="132"/>
      <c r="FL591" s="132"/>
      <c r="FM591" s="132"/>
      <c r="FN591" s="132"/>
      <c r="FO591" s="132"/>
      <c r="FP591" s="132"/>
      <c r="FQ591" s="132"/>
      <c r="FR591" s="132"/>
      <c r="FS591" s="132"/>
      <c r="FT591" s="132"/>
      <c r="FU591" s="132"/>
      <c r="FV591" s="132"/>
      <c r="FW591" s="132"/>
      <c r="FX591" s="132"/>
      <c r="FY591" s="132"/>
      <c r="FZ591" s="132"/>
      <c r="GA591" s="132"/>
      <c r="GB591" s="132"/>
      <c r="GC591" s="132"/>
      <c r="GD591" s="132"/>
      <c r="GE591" s="132"/>
      <c r="GF591" s="132"/>
      <c r="GG591" s="132"/>
      <c r="GH591" s="132"/>
      <c r="GI591" s="132"/>
      <c r="GJ591" s="132"/>
      <c r="GK591" s="132"/>
      <c r="GL591" s="132"/>
      <c r="GM591" s="132"/>
      <c r="GN591" s="132"/>
      <c r="GO591" s="132"/>
      <c r="GP591" s="132"/>
      <c r="GQ591" s="132"/>
      <c r="GR591" s="132"/>
      <c r="GS591" s="132"/>
      <c r="GT591" s="132"/>
      <c r="GU591" s="132"/>
      <c r="GV591" s="132"/>
      <c r="GW591" s="132"/>
      <c r="GX591" s="132"/>
      <c r="GY591" s="132"/>
      <c r="GZ591" s="132"/>
      <c r="HA591" s="132"/>
      <c r="HB591" s="132"/>
      <c r="HC591" s="132"/>
      <c r="HD591" s="132"/>
      <c r="HE591" s="132"/>
      <c r="HF591" s="132"/>
      <c r="HG591" s="132"/>
      <c r="HH591" s="132"/>
      <c r="HI591" s="132"/>
      <c r="HJ591" s="132"/>
      <c r="HK591" s="132"/>
      <c r="HL591" s="132"/>
    </row>
    <row r="592" spans="2:220" s="160" customFormat="1">
      <c r="B592" s="146"/>
      <c r="C592" s="146"/>
      <c r="D592" s="146"/>
      <c r="E592" s="146"/>
      <c r="F592" s="146"/>
      <c r="G592" s="146"/>
      <c r="H592" s="146"/>
      <c r="I592" s="147"/>
      <c r="J592" s="148"/>
      <c r="K592" s="148"/>
      <c r="L592" s="148"/>
      <c r="M592" s="148"/>
      <c r="N592" s="147"/>
      <c r="O592" s="149"/>
      <c r="P592" s="149"/>
      <c r="Q592" s="149"/>
      <c r="R592" s="149"/>
      <c r="S592" s="149"/>
      <c r="T592" s="149"/>
      <c r="U592" s="149"/>
      <c r="V592" s="149"/>
      <c r="W592" s="146"/>
      <c r="X592" s="149"/>
      <c r="Y592" s="149"/>
      <c r="Z592" s="149"/>
      <c r="AA592" s="149"/>
      <c r="AB592" s="147"/>
      <c r="AC592" s="150"/>
      <c r="AD592" s="151"/>
      <c r="AE592" s="150"/>
      <c r="AF592" s="150"/>
      <c r="AG592" s="150"/>
      <c r="AH592" s="150"/>
      <c r="AI592" s="150"/>
      <c r="AJ592" s="150"/>
      <c r="AK592" s="150"/>
      <c r="AL592" s="150"/>
      <c r="AM592" s="150"/>
      <c r="AN592" s="150"/>
      <c r="AO592" s="150"/>
      <c r="AP592" s="150"/>
      <c r="AQ592" s="150"/>
      <c r="AR592" s="150"/>
      <c r="AS592" s="150"/>
      <c r="AT592" s="150"/>
      <c r="AU592" s="150"/>
      <c r="AV592" s="150"/>
      <c r="AW592" s="150"/>
      <c r="AX592" s="150"/>
      <c r="AY592" s="150"/>
      <c r="AZ592" s="151"/>
      <c r="BA592" s="150"/>
      <c r="BB592" s="150"/>
      <c r="BC592" s="150"/>
      <c r="BD592" s="150"/>
      <c r="BE592" s="151"/>
      <c r="BF592" s="150"/>
      <c r="BG592" s="150"/>
      <c r="BH592" s="151"/>
      <c r="BI592" s="151"/>
      <c r="BJ592" s="150"/>
      <c r="BK592" s="150"/>
      <c r="BL592" s="148"/>
      <c r="BM592" s="150"/>
      <c r="BN592" s="151"/>
      <c r="BO592" s="150"/>
      <c r="BP592" s="150"/>
      <c r="BQ592" s="148"/>
      <c r="BR592" s="151"/>
      <c r="BS592" s="151"/>
      <c r="BT592" s="151"/>
      <c r="BU592" s="148"/>
      <c r="BV592" s="147"/>
      <c r="BW592" s="147"/>
      <c r="BX592" s="147"/>
      <c r="BY592" s="152"/>
      <c r="BZ592" s="156"/>
      <c r="CA592" s="147"/>
      <c r="CB592" s="153"/>
      <c r="CC592" s="132"/>
      <c r="CD592" s="147"/>
      <c r="CE592" s="147"/>
      <c r="CF592" s="154"/>
      <c r="CG592" s="132"/>
      <c r="CH592" s="132"/>
      <c r="CI592" s="132"/>
      <c r="CJ592" s="132"/>
      <c r="CK592" s="132"/>
      <c r="CL592" s="132"/>
      <c r="CM592" s="132"/>
      <c r="CN592" s="132"/>
      <c r="CO592" s="132"/>
      <c r="CP592" s="132"/>
      <c r="CQ592" s="132"/>
      <c r="CR592" s="132"/>
      <c r="CS592" s="132"/>
      <c r="CT592" s="132"/>
      <c r="CU592" s="132"/>
      <c r="CV592" s="132"/>
      <c r="CW592" s="132"/>
      <c r="CX592" s="132"/>
      <c r="CY592" s="132"/>
      <c r="CZ592" s="132"/>
      <c r="DA592" s="132"/>
      <c r="DB592" s="132"/>
      <c r="DC592" s="132"/>
      <c r="DD592" s="132"/>
      <c r="DE592" s="132"/>
      <c r="DF592" s="132"/>
      <c r="DG592" s="132"/>
      <c r="DH592" s="132"/>
      <c r="DI592" s="132"/>
      <c r="DJ592" s="132"/>
      <c r="DK592" s="132"/>
      <c r="DL592" s="132"/>
      <c r="DM592" s="132"/>
      <c r="DN592" s="132"/>
      <c r="DO592" s="132"/>
      <c r="DP592" s="132"/>
      <c r="DQ592" s="132"/>
      <c r="DR592" s="132"/>
      <c r="DS592" s="132"/>
      <c r="DT592" s="132"/>
      <c r="DU592" s="132"/>
      <c r="DV592" s="132"/>
      <c r="DW592" s="132"/>
      <c r="DX592" s="132"/>
      <c r="DY592" s="132"/>
      <c r="DZ592" s="132"/>
      <c r="EA592" s="132"/>
      <c r="EB592" s="132"/>
      <c r="EC592" s="132"/>
      <c r="ED592" s="132"/>
      <c r="EE592" s="132"/>
      <c r="EF592" s="132"/>
      <c r="EG592" s="132"/>
      <c r="EH592" s="132"/>
      <c r="EI592" s="132"/>
      <c r="EJ592" s="132"/>
      <c r="EK592" s="132"/>
      <c r="EL592" s="132"/>
      <c r="EM592" s="132"/>
      <c r="EN592" s="132"/>
      <c r="EO592" s="132"/>
      <c r="EP592" s="132"/>
      <c r="EQ592" s="132"/>
      <c r="ER592" s="132"/>
      <c r="ES592" s="132"/>
      <c r="ET592" s="132"/>
      <c r="EU592" s="132"/>
      <c r="EV592" s="132"/>
      <c r="EW592" s="132"/>
      <c r="EX592" s="132"/>
      <c r="EY592" s="132"/>
      <c r="EZ592" s="132"/>
      <c r="FA592" s="132"/>
      <c r="FB592" s="132"/>
      <c r="FC592" s="132"/>
      <c r="FD592" s="132"/>
      <c r="FE592" s="132"/>
      <c r="FF592" s="132"/>
      <c r="FG592" s="132"/>
      <c r="FH592" s="132"/>
      <c r="FI592" s="132"/>
      <c r="FJ592" s="132"/>
      <c r="FK592" s="132"/>
      <c r="FL592" s="132"/>
      <c r="FM592" s="132"/>
      <c r="FN592" s="132"/>
      <c r="FO592" s="132"/>
      <c r="FP592" s="132"/>
      <c r="FQ592" s="132"/>
      <c r="FR592" s="132"/>
      <c r="FS592" s="132"/>
      <c r="FT592" s="132"/>
      <c r="FU592" s="132"/>
      <c r="FV592" s="132"/>
      <c r="FW592" s="132"/>
      <c r="FX592" s="132"/>
      <c r="FY592" s="132"/>
      <c r="FZ592" s="132"/>
      <c r="GA592" s="132"/>
      <c r="GB592" s="132"/>
      <c r="GC592" s="132"/>
      <c r="GD592" s="132"/>
      <c r="GE592" s="132"/>
      <c r="GF592" s="132"/>
      <c r="GG592" s="132"/>
      <c r="GH592" s="132"/>
      <c r="GI592" s="132"/>
      <c r="GJ592" s="132"/>
      <c r="GK592" s="132"/>
      <c r="GL592" s="132"/>
      <c r="GM592" s="132"/>
      <c r="GN592" s="132"/>
      <c r="GO592" s="132"/>
      <c r="GP592" s="132"/>
      <c r="GQ592" s="132"/>
      <c r="GR592" s="132"/>
      <c r="GS592" s="132"/>
      <c r="GT592" s="132"/>
      <c r="GU592" s="132"/>
      <c r="GV592" s="132"/>
      <c r="GW592" s="132"/>
      <c r="GX592" s="132"/>
      <c r="GY592" s="132"/>
      <c r="GZ592" s="132"/>
      <c r="HA592" s="132"/>
      <c r="HB592" s="132"/>
      <c r="HC592" s="132"/>
      <c r="HD592" s="132"/>
      <c r="HE592" s="132"/>
      <c r="HF592" s="132"/>
      <c r="HG592" s="132"/>
      <c r="HH592" s="132"/>
      <c r="HI592" s="132"/>
      <c r="HJ592" s="132"/>
      <c r="HK592" s="132"/>
      <c r="HL592" s="132"/>
    </row>
    <row r="593" spans="2:220" s="160" customFormat="1">
      <c r="B593" s="146"/>
      <c r="C593" s="146"/>
      <c r="D593" s="146"/>
      <c r="E593" s="146"/>
      <c r="F593" s="146"/>
      <c r="G593" s="146"/>
      <c r="H593" s="146"/>
      <c r="I593" s="147"/>
      <c r="J593" s="148"/>
      <c r="K593" s="148"/>
      <c r="L593" s="148"/>
      <c r="M593" s="148"/>
      <c r="N593" s="147"/>
      <c r="O593" s="149"/>
      <c r="P593" s="149"/>
      <c r="Q593" s="149"/>
      <c r="R593" s="149"/>
      <c r="S593" s="149"/>
      <c r="T593" s="149"/>
      <c r="U593" s="149"/>
      <c r="V593" s="149"/>
      <c r="W593" s="146"/>
      <c r="X593" s="149"/>
      <c r="Y593" s="149"/>
      <c r="Z593" s="149"/>
      <c r="AA593" s="149"/>
      <c r="AB593" s="147"/>
      <c r="AC593" s="150"/>
      <c r="AD593" s="151"/>
      <c r="AE593" s="150"/>
      <c r="AF593" s="150"/>
      <c r="AG593" s="150"/>
      <c r="AH593" s="150"/>
      <c r="AI593" s="150"/>
      <c r="AJ593" s="150"/>
      <c r="AK593" s="150"/>
      <c r="AL593" s="150"/>
      <c r="AM593" s="150"/>
      <c r="AN593" s="150"/>
      <c r="AO593" s="150"/>
      <c r="AP593" s="150"/>
      <c r="AQ593" s="150"/>
      <c r="AR593" s="150"/>
      <c r="AS593" s="150"/>
      <c r="AT593" s="150"/>
      <c r="AU593" s="150"/>
      <c r="AV593" s="150"/>
      <c r="AW593" s="150"/>
      <c r="AX593" s="150"/>
      <c r="AY593" s="150"/>
      <c r="AZ593" s="151"/>
      <c r="BA593" s="150"/>
      <c r="BB593" s="150"/>
      <c r="BC593" s="150"/>
      <c r="BD593" s="150"/>
      <c r="BE593" s="151"/>
      <c r="BF593" s="150"/>
      <c r="BG593" s="150"/>
      <c r="BH593" s="151"/>
      <c r="BI593" s="151"/>
      <c r="BJ593" s="150"/>
      <c r="BK593" s="150"/>
      <c r="BL593" s="148"/>
      <c r="BM593" s="150"/>
      <c r="BN593" s="151"/>
      <c r="BO593" s="150"/>
      <c r="BP593" s="150"/>
      <c r="BQ593" s="148"/>
      <c r="BR593" s="151"/>
      <c r="BS593" s="151"/>
      <c r="BT593" s="151"/>
      <c r="BU593" s="148"/>
      <c r="BV593" s="147"/>
      <c r="BW593" s="147"/>
      <c r="BX593" s="147"/>
      <c r="BY593" s="152"/>
      <c r="BZ593" s="156"/>
      <c r="CA593" s="147"/>
      <c r="CB593" s="153"/>
      <c r="CC593" s="132"/>
      <c r="CD593" s="147"/>
      <c r="CE593" s="147"/>
      <c r="CF593" s="154"/>
      <c r="CG593" s="132"/>
      <c r="CH593" s="132"/>
      <c r="CI593" s="132"/>
      <c r="CJ593" s="132"/>
      <c r="CK593" s="132"/>
      <c r="CL593" s="132"/>
      <c r="CM593" s="132"/>
      <c r="CN593" s="132"/>
      <c r="CO593" s="132"/>
      <c r="CP593" s="132"/>
      <c r="CQ593" s="132"/>
      <c r="CR593" s="132"/>
      <c r="CS593" s="132"/>
      <c r="CT593" s="132"/>
      <c r="CU593" s="132"/>
      <c r="CV593" s="132"/>
      <c r="CW593" s="132"/>
      <c r="CX593" s="132"/>
      <c r="CY593" s="132"/>
      <c r="CZ593" s="132"/>
      <c r="DA593" s="132"/>
      <c r="DB593" s="132"/>
      <c r="DC593" s="132"/>
      <c r="DD593" s="132"/>
      <c r="DE593" s="132"/>
      <c r="DF593" s="132"/>
      <c r="DG593" s="132"/>
      <c r="DH593" s="132"/>
      <c r="DI593" s="132"/>
      <c r="DJ593" s="132"/>
      <c r="DK593" s="132"/>
      <c r="DL593" s="132"/>
      <c r="DM593" s="132"/>
      <c r="DN593" s="132"/>
      <c r="DO593" s="132"/>
      <c r="DP593" s="132"/>
      <c r="DQ593" s="132"/>
      <c r="DR593" s="132"/>
      <c r="DS593" s="132"/>
      <c r="DT593" s="132"/>
      <c r="DU593" s="132"/>
      <c r="DV593" s="132"/>
      <c r="DW593" s="132"/>
      <c r="DX593" s="132"/>
      <c r="DY593" s="132"/>
      <c r="DZ593" s="132"/>
      <c r="EA593" s="132"/>
      <c r="EB593" s="132"/>
      <c r="EC593" s="132"/>
      <c r="ED593" s="132"/>
      <c r="EE593" s="132"/>
      <c r="EF593" s="132"/>
      <c r="EG593" s="132"/>
      <c r="EH593" s="132"/>
      <c r="EI593" s="132"/>
      <c r="EJ593" s="132"/>
      <c r="EK593" s="132"/>
      <c r="EL593" s="132"/>
      <c r="EM593" s="132"/>
      <c r="EN593" s="132"/>
      <c r="EO593" s="132"/>
      <c r="EP593" s="132"/>
      <c r="EQ593" s="132"/>
      <c r="ER593" s="132"/>
      <c r="ES593" s="132"/>
      <c r="ET593" s="132"/>
      <c r="EU593" s="132"/>
      <c r="EV593" s="132"/>
      <c r="EW593" s="132"/>
      <c r="EX593" s="132"/>
      <c r="EY593" s="132"/>
      <c r="EZ593" s="132"/>
      <c r="FA593" s="132"/>
      <c r="FB593" s="132"/>
      <c r="FC593" s="132"/>
      <c r="FD593" s="132"/>
      <c r="FE593" s="132"/>
      <c r="FF593" s="132"/>
      <c r="FG593" s="132"/>
      <c r="FH593" s="132"/>
      <c r="FI593" s="132"/>
      <c r="FJ593" s="132"/>
      <c r="FK593" s="132"/>
      <c r="FL593" s="132"/>
      <c r="FM593" s="132"/>
      <c r="FN593" s="132"/>
      <c r="FO593" s="132"/>
      <c r="FP593" s="132"/>
      <c r="FQ593" s="132"/>
      <c r="FR593" s="132"/>
      <c r="FS593" s="132"/>
      <c r="FT593" s="132"/>
      <c r="FU593" s="132"/>
      <c r="FV593" s="132"/>
      <c r="FW593" s="132"/>
      <c r="FX593" s="132"/>
      <c r="FY593" s="132"/>
      <c r="FZ593" s="132"/>
      <c r="GA593" s="132"/>
      <c r="GB593" s="132"/>
      <c r="GC593" s="132"/>
      <c r="GD593" s="132"/>
      <c r="GE593" s="132"/>
      <c r="GF593" s="132"/>
      <c r="GG593" s="132"/>
      <c r="GH593" s="132"/>
      <c r="GI593" s="132"/>
      <c r="GJ593" s="132"/>
      <c r="GK593" s="132"/>
      <c r="GL593" s="132"/>
      <c r="GM593" s="132"/>
      <c r="GN593" s="132"/>
      <c r="GO593" s="132"/>
      <c r="GP593" s="132"/>
      <c r="GQ593" s="132"/>
      <c r="GR593" s="132"/>
      <c r="GS593" s="132"/>
      <c r="GT593" s="132"/>
      <c r="GU593" s="132"/>
      <c r="GV593" s="132"/>
      <c r="GW593" s="132"/>
      <c r="GX593" s="132"/>
      <c r="GY593" s="132"/>
      <c r="GZ593" s="132"/>
      <c r="HA593" s="132"/>
      <c r="HB593" s="132"/>
      <c r="HC593" s="132"/>
      <c r="HD593" s="132"/>
      <c r="HE593" s="132"/>
      <c r="HF593" s="132"/>
      <c r="HG593" s="132"/>
      <c r="HH593" s="132"/>
      <c r="HI593" s="132"/>
      <c r="HJ593" s="132"/>
      <c r="HK593" s="132"/>
      <c r="HL593" s="132"/>
    </row>
    <row r="594" spans="2:220" s="160" customFormat="1">
      <c r="B594" s="146"/>
      <c r="C594" s="146"/>
      <c r="D594" s="146"/>
      <c r="E594" s="146"/>
      <c r="F594" s="146"/>
      <c r="G594" s="146"/>
      <c r="H594" s="146"/>
      <c r="I594" s="147"/>
      <c r="J594" s="148"/>
      <c r="K594" s="148"/>
      <c r="L594" s="148"/>
      <c r="M594" s="148"/>
      <c r="N594" s="147"/>
      <c r="O594" s="149"/>
      <c r="P594" s="149"/>
      <c r="Q594" s="149"/>
      <c r="R594" s="149"/>
      <c r="S594" s="149"/>
      <c r="T594" s="149"/>
      <c r="U594" s="149"/>
      <c r="V594" s="149"/>
      <c r="W594" s="146"/>
      <c r="X594" s="149"/>
      <c r="Y594" s="149"/>
      <c r="Z594" s="149"/>
      <c r="AA594" s="149"/>
      <c r="AB594" s="147"/>
      <c r="AC594" s="150"/>
      <c r="AD594" s="151"/>
      <c r="AE594" s="150"/>
      <c r="AF594" s="150"/>
      <c r="AG594" s="150"/>
      <c r="AH594" s="150"/>
      <c r="AI594" s="150"/>
      <c r="AJ594" s="150"/>
      <c r="AK594" s="150"/>
      <c r="AL594" s="150"/>
      <c r="AM594" s="150"/>
      <c r="AN594" s="150"/>
      <c r="AO594" s="150"/>
      <c r="AP594" s="150"/>
      <c r="AQ594" s="150"/>
      <c r="AR594" s="150"/>
      <c r="AS594" s="150"/>
      <c r="AT594" s="150"/>
      <c r="AU594" s="150"/>
      <c r="AV594" s="150"/>
      <c r="AW594" s="150"/>
      <c r="AX594" s="150"/>
      <c r="AY594" s="150"/>
      <c r="AZ594" s="151"/>
      <c r="BA594" s="150"/>
      <c r="BB594" s="150"/>
      <c r="BC594" s="150"/>
      <c r="BD594" s="150"/>
      <c r="BE594" s="151"/>
      <c r="BF594" s="150"/>
      <c r="BG594" s="150"/>
      <c r="BH594" s="151"/>
      <c r="BI594" s="151"/>
      <c r="BJ594" s="150"/>
      <c r="BK594" s="150"/>
      <c r="BL594" s="148"/>
      <c r="BM594" s="150"/>
      <c r="BN594" s="151"/>
      <c r="BO594" s="150"/>
      <c r="BP594" s="150"/>
      <c r="BQ594" s="148"/>
      <c r="BR594" s="151"/>
      <c r="BS594" s="151"/>
      <c r="BT594" s="151"/>
      <c r="BU594" s="148"/>
      <c r="BV594" s="147"/>
      <c r="BW594" s="147"/>
      <c r="BX594" s="147"/>
      <c r="BY594" s="152"/>
      <c r="BZ594" s="156"/>
      <c r="CA594" s="147"/>
      <c r="CB594" s="153"/>
      <c r="CC594" s="132"/>
      <c r="CD594" s="147"/>
      <c r="CE594" s="147"/>
      <c r="CF594" s="154"/>
      <c r="CG594" s="132"/>
      <c r="CH594" s="132"/>
      <c r="CI594" s="132"/>
      <c r="CJ594" s="132"/>
      <c r="CK594" s="132"/>
      <c r="CL594" s="132"/>
      <c r="CM594" s="132"/>
      <c r="CN594" s="132"/>
      <c r="CO594" s="132"/>
      <c r="CP594" s="132"/>
      <c r="CQ594" s="132"/>
      <c r="CR594" s="132"/>
      <c r="CS594" s="132"/>
      <c r="CT594" s="132"/>
      <c r="CU594" s="132"/>
      <c r="CV594" s="132"/>
      <c r="CW594" s="132"/>
      <c r="CX594" s="132"/>
      <c r="CY594" s="132"/>
      <c r="CZ594" s="132"/>
      <c r="DA594" s="132"/>
      <c r="DB594" s="132"/>
      <c r="DC594" s="132"/>
      <c r="DD594" s="132"/>
      <c r="DE594" s="132"/>
      <c r="DF594" s="132"/>
      <c r="DG594" s="132"/>
      <c r="DH594" s="132"/>
      <c r="DI594" s="132"/>
      <c r="DJ594" s="132"/>
      <c r="DK594" s="132"/>
      <c r="DL594" s="132"/>
      <c r="DM594" s="132"/>
      <c r="DN594" s="132"/>
      <c r="DO594" s="132"/>
      <c r="DP594" s="132"/>
      <c r="DQ594" s="132"/>
      <c r="DR594" s="132"/>
      <c r="DS594" s="132"/>
      <c r="DT594" s="132"/>
      <c r="DU594" s="132"/>
      <c r="DV594" s="132"/>
      <c r="DW594" s="132"/>
      <c r="DX594" s="132"/>
      <c r="DY594" s="132"/>
      <c r="DZ594" s="132"/>
      <c r="EA594" s="132"/>
      <c r="EB594" s="132"/>
      <c r="EC594" s="132"/>
      <c r="ED594" s="132"/>
      <c r="EE594" s="132"/>
      <c r="EF594" s="132"/>
      <c r="EG594" s="132"/>
      <c r="EH594" s="132"/>
      <c r="EI594" s="132"/>
      <c r="EJ594" s="132"/>
      <c r="EK594" s="132"/>
      <c r="EL594" s="132"/>
      <c r="EM594" s="132"/>
      <c r="EN594" s="132"/>
      <c r="EO594" s="132"/>
      <c r="EP594" s="132"/>
      <c r="EQ594" s="132"/>
      <c r="ER594" s="132"/>
      <c r="ES594" s="132"/>
      <c r="ET594" s="132"/>
      <c r="EU594" s="132"/>
      <c r="EV594" s="132"/>
      <c r="EW594" s="132"/>
      <c r="EX594" s="132"/>
      <c r="EY594" s="132"/>
      <c r="EZ594" s="132"/>
      <c r="FA594" s="132"/>
      <c r="FB594" s="132"/>
      <c r="FC594" s="132"/>
      <c r="FD594" s="132"/>
      <c r="FE594" s="132"/>
      <c r="FF594" s="132"/>
      <c r="FG594" s="132"/>
      <c r="FH594" s="132"/>
      <c r="FI594" s="132"/>
      <c r="FJ594" s="132"/>
      <c r="FK594" s="132"/>
      <c r="FL594" s="132"/>
      <c r="FM594" s="132"/>
      <c r="FN594" s="132"/>
      <c r="FO594" s="132"/>
      <c r="FP594" s="132"/>
      <c r="FQ594" s="132"/>
      <c r="FR594" s="132"/>
      <c r="FS594" s="132"/>
      <c r="FT594" s="132"/>
      <c r="FU594" s="132"/>
      <c r="FV594" s="132"/>
      <c r="FW594" s="132"/>
      <c r="FX594" s="132"/>
      <c r="FY594" s="132"/>
      <c r="FZ594" s="132"/>
      <c r="GA594" s="132"/>
      <c r="GB594" s="132"/>
      <c r="GC594" s="132"/>
      <c r="GD594" s="132"/>
      <c r="GE594" s="132"/>
      <c r="GF594" s="132"/>
      <c r="GG594" s="132"/>
      <c r="GH594" s="132"/>
      <c r="GI594" s="132"/>
      <c r="GJ594" s="132"/>
      <c r="GK594" s="132"/>
      <c r="GL594" s="132"/>
      <c r="GM594" s="132"/>
      <c r="GN594" s="132"/>
      <c r="GO594" s="132"/>
      <c r="GP594" s="132"/>
      <c r="GQ594" s="132"/>
      <c r="GR594" s="132"/>
      <c r="GS594" s="132"/>
      <c r="GT594" s="132"/>
      <c r="GU594" s="132"/>
      <c r="GV594" s="132"/>
      <c r="GW594" s="132"/>
      <c r="GX594" s="132"/>
      <c r="GY594" s="132"/>
      <c r="GZ594" s="132"/>
      <c r="HA594" s="132"/>
      <c r="HB594" s="132"/>
      <c r="HC594" s="132"/>
      <c r="HD594" s="132"/>
      <c r="HE594" s="132"/>
      <c r="HF594" s="132"/>
      <c r="HG594" s="132"/>
      <c r="HH594" s="132"/>
      <c r="HI594" s="132"/>
      <c r="HJ594" s="132"/>
      <c r="HK594" s="132"/>
      <c r="HL594" s="132"/>
    </row>
    <row r="595" spans="2:220" s="162" customFormat="1">
      <c r="B595" s="146"/>
      <c r="C595" s="146"/>
      <c r="D595" s="146"/>
      <c r="E595" s="146"/>
      <c r="F595" s="146"/>
      <c r="G595" s="146"/>
      <c r="H595" s="146"/>
      <c r="I595" s="147"/>
      <c r="J595" s="148"/>
      <c r="K595" s="148"/>
      <c r="L595" s="148"/>
      <c r="M595" s="148"/>
      <c r="N595" s="147"/>
      <c r="O595" s="149"/>
      <c r="P595" s="149"/>
      <c r="Q595" s="149"/>
      <c r="R595" s="149"/>
      <c r="S595" s="149"/>
      <c r="T595" s="149"/>
      <c r="U595" s="149"/>
      <c r="V595" s="149"/>
      <c r="W595" s="146"/>
      <c r="X595" s="149"/>
      <c r="Y595" s="149"/>
      <c r="Z595" s="149"/>
      <c r="AA595" s="149"/>
      <c r="AB595" s="147"/>
      <c r="AC595" s="150"/>
      <c r="AD595" s="151"/>
      <c r="AE595" s="150"/>
      <c r="AF595" s="150"/>
      <c r="AG595" s="150"/>
      <c r="AH595" s="150"/>
      <c r="AI595" s="150"/>
      <c r="AJ595" s="150"/>
      <c r="AK595" s="150"/>
      <c r="AL595" s="150"/>
      <c r="AM595" s="150"/>
      <c r="AN595" s="150"/>
      <c r="AO595" s="150"/>
      <c r="AP595" s="150"/>
      <c r="AQ595" s="150"/>
      <c r="AR595" s="150"/>
      <c r="AS595" s="150"/>
      <c r="AT595" s="150"/>
      <c r="AU595" s="150"/>
      <c r="AV595" s="150"/>
      <c r="AW595" s="150"/>
      <c r="AX595" s="150"/>
      <c r="AY595" s="150"/>
      <c r="AZ595" s="151"/>
      <c r="BA595" s="150"/>
      <c r="BB595" s="150"/>
      <c r="BC595" s="150"/>
      <c r="BD595" s="150"/>
      <c r="BE595" s="151"/>
      <c r="BF595" s="150"/>
      <c r="BG595" s="150"/>
      <c r="BH595" s="151"/>
      <c r="BI595" s="151"/>
      <c r="BJ595" s="150"/>
      <c r="BK595" s="150"/>
      <c r="BL595" s="148"/>
      <c r="BM595" s="150"/>
      <c r="BN595" s="151"/>
      <c r="BO595" s="150"/>
      <c r="BP595" s="150"/>
      <c r="BQ595" s="148"/>
      <c r="BR595" s="151"/>
      <c r="BS595" s="151"/>
      <c r="BT595" s="151"/>
      <c r="BU595" s="148"/>
      <c r="BV595" s="147"/>
      <c r="BW595" s="147"/>
      <c r="BX595" s="147"/>
      <c r="BY595" s="152"/>
      <c r="BZ595" s="156"/>
      <c r="CA595" s="147"/>
      <c r="CB595" s="153"/>
      <c r="CC595" s="132"/>
      <c r="CD595" s="147"/>
      <c r="CE595" s="147"/>
      <c r="CF595" s="154"/>
      <c r="CG595" s="132"/>
      <c r="CH595" s="132"/>
      <c r="CI595" s="132"/>
      <c r="CJ595" s="132"/>
      <c r="CK595" s="132"/>
      <c r="CL595" s="132"/>
      <c r="CM595" s="132"/>
      <c r="CN595" s="132"/>
      <c r="CO595" s="132"/>
      <c r="CP595" s="132"/>
      <c r="CQ595" s="132"/>
      <c r="CR595" s="132"/>
      <c r="CS595" s="132"/>
      <c r="CT595" s="132"/>
      <c r="CU595" s="132"/>
      <c r="CV595" s="132"/>
      <c r="CW595" s="132"/>
      <c r="CX595" s="132"/>
      <c r="CY595" s="132"/>
      <c r="CZ595" s="132"/>
      <c r="DA595" s="132"/>
      <c r="DB595" s="132"/>
      <c r="DC595" s="132"/>
      <c r="DD595" s="132"/>
      <c r="DE595" s="132"/>
      <c r="DF595" s="132"/>
      <c r="DG595" s="132"/>
      <c r="DH595" s="132"/>
      <c r="DI595" s="132"/>
      <c r="DJ595" s="132"/>
      <c r="DK595" s="132"/>
      <c r="DL595" s="132"/>
      <c r="DM595" s="132"/>
      <c r="DN595" s="132"/>
      <c r="DO595" s="132"/>
      <c r="DP595" s="132"/>
      <c r="DQ595" s="132"/>
      <c r="DR595" s="132"/>
      <c r="DS595" s="132"/>
      <c r="DT595" s="132"/>
      <c r="DU595" s="132"/>
      <c r="DV595" s="132"/>
      <c r="DW595" s="132"/>
      <c r="DX595" s="132"/>
      <c r="DY595" s="132"/>
      <c r="DZ595" s="132"/>
      <c r="EA595" s="132"/>
      <c r="EB595" s="132"/>
      <c r="EC595" s="132"/>
      <c r="ED595" s="132"/>
      <c r="EE595" s="132"/>
      <c r="EF595" s="132"/>
      <c r="EG595" s="132"/>
      <c r="EH595" s="132"/>
      <c r="EI595" s="132"/>
      <c r="EJ595" s="132"/>
      <c r="EK595" s="132"/>
      <c r="EL595" s="132"/>
      <c r="EM595" s="132"/>
      <c r="EN595" s="132"/>
      <c r="EO595" s="132"/>
      <c r="EP595" s="132"/>
      <c r="EQ595" s="132"/>
      <c r="ER595" s="132"/>
      <c r="ES595" s="132"/>
      <c r="ET595" s="132"/>
      <c r="EU595" s="132"/>
      <c r="EV595" s="132"/>
      <c r="EW595" s="132"/>
      <c r="EX595" s="132"/>
      <c r="EY595" s="132"/>
      <c r="EZ595" s="132"/>
      <c r="FA595" s="132"/>
      <c r="FB595" s="132"/>
      <c r="FC595" s="132"/>
      <c r="FD595" s="132"/>
      <c r="FE595" s="132"/>
      <c r="FF595" s="132"/>
      <c r="FG595" s="132"/>
      <c r="FH595" s="132"/>
      <c r="FI595" s="132"/>
      <c r="FJ595" s="132"/>
      <c r="FK595" s="132"/>
      <c r="FL595" s="132"/>
      <c r="FM595" s="132"/>
      <c r="FN595" s="132"/>
      <c r="FO595" s="132"/>
      <c r="FP595" s="132"/>
      <c r="FQ595" s="132"/>
      <c r="FR595" s="132"/>
      <c r="FS595" s="132"/>
      <c r="FT595" s="132"/>
      <c r="FU595" s="132"/>
      <c r="FV595" s="132"/>
      <c r="FW595" s="132"/>
      <c r="FX595" s="132"/>
      <c r="FY595" s="132"/>
      <c r="FZ595" s="132"/>
      <c r="GA595" s="132"/>
      <c r="GB595" s="132"/>
      <c r="GC595" s="132"/>
      <c r="GD595" s="132"/>
      <c r="GE595" s="132"/>
      <c r="GF595" s="132"/>
      <c r="GG595" s="132"/>
      <c r="GH595" s="132"/>
      <c r="GI595" s="132"/>
      <c r="GJ595" s="132"/>
      <c r="GK595" s="132"/>
      <c r="GL595" s="132"/>
      <c r="GM595" s="132"/>
      <c r="GN595" s="132"/>
      <c r="GO595" s="132"/>
      <c r="GP595" s="132"/>
      <c r="GQ595" s="132"/>
      <c r="GR595" s="132"/>
      <c r="GS595" s="132"/>
      <c r="GT595" s="132"/>
      <c r="GU595" s="132"/>
      <c r="GV595" s="132"/>
      <c r="GW595" s="132"/>
      <c r="GX595" s="132"/>
      <c r="GY595" s="132"/>
      <c r="GZ595" s="132"/>
      <c r="HA595" s="132"/>
      <c r="HB595" s="132"/>
      <c r="HC595" s="132"/>
      <c r="HD595" s="132"/>
      <c r="HE595" s="132"/>
      <c r="HF595" s="132"/>
      <c r="HG595" s="132"/>
      <c r="HH595" s="132"/>
      <c r="HI595" s="132"/>
      <c r="HJ595" s="132"/>
      <c r="HK595" s="132"/>
      <c r="HL595" s="132"/>
    </row>
    <row r="596" spans="2:220" s="160" customFormat="1">
      <c r="B596" s="146"/>
      <c r="C596" s="146"/>
      <c r="D596" s="146"/>
      <c r="E596" s="146"/>
      <c r="F596" s="146"/>
      <c r="G596" s="146"/>
      <c r="H596" s="146"/>
      <c r="I596" s="147"/>
      <c r="J596" s="148"/>
      <c r="K596" s="148"/>
      <c r="L596" s="148"/>
      <c r="M596" s="148"/>
      <c r="N596" s="147"/>
      <c r="O596" s="149"/>
      <c r="P596" s="149"/>
      <c r="Q596" s="149"/>
      <c r="R596" s="149"/>
      <c r="S596" s="149"/>
      <c r="T596" s="149"/>
      <c r="U596" s="149"/>
      <c r="V596" s="149"/>
      <c r="W596" s="146"/>
      <c r="X596" s="149"/>
      <c r="Y596" s="149"/>
      <c r="Z596" s="149"/>
      <c r="AA596" s="149"/>
      <c r="AB596" s="147"/>
      <c r="AC596" s="150"/>
      <c r="AD596" s="151"/>
      <c r="AE596" s="150"/>
      <c r="AF596" s="150"/>
      <c r="AG596" s="150"/>
      <c r="AH596" s="150"/>
      <c r="AI596" s="150"/>
      <c r="AJ596" s="150"/>
      <c r="AK596" s="150"/>
      <c r="AL596" s="150"/>
      <c r="AM596" s="150"/>
      <c r="AN596" s="150"/>
      <c r="AO596" s="150"/>
      <c r="AP596" s="150"/>
      <c r="AQ596" s="150"/>
      <c r="AR596" s="150"/>
      <c r="AS596" s="150"/>
      <c r="AT596" s="150"/>
      <c r="AU596" s="150"/>
      <c r="AV596" s="150"/>
      <c r="AW596" s="150"/>
      <c r="AX596" s="150"/>
      <c r="AY596" s="150"/>
      <c r="AZ596" s="151"/>
      <c r="BA596" s="150"/>
      <c r="BB596" s="150"/>
      <c r="BC596" s="150"/>
      <c r="BD596" s="150"/>
      <c r="BE596" s="151"/>
      <c r="BF596" s="150"/>
      <c r="BG596" s="150"/>
      <c r="BH596" s="151"/>
      <c r="BI596" s="151"/>
      <c r="BJ596" s="150"/>
      <c r="BK596" s="150"/>
      <c r="BL596" s="148"/>
      <c r="BM596" s="150"/>
      <c r="BN596" s="151"/>
      <c r="BO596" s="150"/>
      <c r="BP596" s="150"/>
      <c r="BQ596" s="148"/>
      <c r="BR596" s="151"/>
      <c r="BS596" s="151"/>
      <c r="BT596" s="151"/>
      <c r="BU596" s="148"/>
      <c r="BV596" s="147"/>
      <c r="BW596" s="147"/>
      <c r="BX596" s="147"/>
      <c r="BY596" s="152"/>
      <c r="BZ596" s="156"/>
      <c r="CA596" s="147"/>
      <c r="CB596" s="153"/>
      <c r="CC596" s="132"/>
      <c r="CD596" s="147"/>
      <c r="CE596" s="147"/>
      <c r="CF596" s="154"/>
      <c r="CG596" s="132"/>
      <c r="CH596" s="132"/>
      <c r="CI596" s="132"/>
      <c r="CJ596" s="132"/>
      <c r="CK596" s="132"/>
      <c r="CL596" s="132"/>
      <c r="CM596" s="132"/>
      <c r="CN596" s="132"/>
      <c r="CO596" s="132"/>
      <c r="CP596" s="132"/>
      <c r="CQ596" s="132"/>
      <c r="CR596" s="132"/>
      <c r="CS596" s="132"/>
      <c r="CT596" s="132"/>
      <c r="CU596" s="132"/>
      <c r="CV596" s="132"/>
      <c r="CW596" s="132"/>
      <c r="CX596" s="132"/>
      <c r="CY596" s="132"/>
      <c r="CZ596" s="132"/>
      <c r="DA596" s="132"/>
      <c r="DB596" s="132"/>
      <c r="DC596" s="132"/>
      <c r="DD596" s="132"/>
      <c r="DE596" s="132"/>
      <c r="DF596" s="132"/>
      <c r="DG596" s="132"/>
      <c r="DH596" s="132"/>
      <c r="DI596" s="132"/>
      <c r="DJ596" s="132"/>
      <c r="DK596" s="132"/>
      <c r="DL596" s="132"/>
      <c r="DM596" s="132"/>
      <c r="DN596" s="132"/>
      <c r="DO596" s="132"/>
      <c r="DP596" s="132"/>
      <c r="DQ596" s="132"/>
      <c r="DR596" s="132"/>
      <c r="DS596" s="132"/>
      <c r="DT596" s="132"/>
      <c r="DU596" s="132"/>
      <c r="DV596" s="132"/>
      <c r="DW596" s="132"/>
      <c r="DX596" s="132"/>
      <c r="DY596" s="132"/>
      <c r="DZ596" s="132"/>
      <c r="EA596" s="132"/>
      <c r="EB596" s="132"/>
      <c r="EC596" s="132"/>
      <c r="ED596" s="132"/>
      <c r="EE596" s="132"/>
      <c r="EF596" s="132"/>
      <c r="EG596" s="132"/>
      <c r="EH596" s="132"/>
      <c r="EI596" s="132"/>
      <c r="EJ596" s="132"/>
      <c r="EK596" s="132"/>
      <c r="EL596" s="132"/>
      <c r="EM596" s="132"/>
      <c r="EN596" s="132"/>
      <c r="EO596" s="132"/>
      <c r="EP596" s="132"/>
      <c r="EQ596" s="132"/>
      <c r="ER596" s="132"/>
      <c r="ES596" s="132"/>
      <c r="ET596" s="132"/>
      <c r="EU596" s="132"/>
      <c r="EV596" s="132"/>
      <c r="EW596" s="132"/>
      <c r="EX596" s="132"/>
      <c r="EY596" s="132"/>
      <c r="EZ596" s="132"/>
      <c r="FA596" s="132"/>
      <c r="FB596" s="132"/>
      <c r="FC596" s="132"/>
      <c r="FD596" s="132"/>
      <c r="FE596" s="132"/>
      <c r="FF596" s="132"/>
      <c r="FG596" s="132"/>
      <c r="FH596" s="132"/>
      <c r="FI596" s="132"/>
      <c r="FJ596" s="132"/>
      <c r="FK596" s="132"/>
      <c r="FL596" s="132"/>
      <c r="FM596" s="132"/>
      <c r="FN596" s="132"/>
      <c r="FO596" s="132"/>
      <c r="FP596" s="132"/>
      <c r="FQ596" s="132"/>
      <c r="FR596" s="132"/>
      <c r="FS596" s="132"/>
      <c r="FT596" s="132"/>
      <c r="FU596" s="132"/>
      <c r="FV596" s="132"/>
      <c r="FW596" s="132"/>
      <c r="FX596" s="132"/>
      <c r="FY596" s="132"/>
      <c r="FZ596" s="132"/>
      <c r="GA596" s="132"/>
      <c r="GB596" s="132"/>
      <c r="GC596" s="132"/>
      <c r="GD596" s="132"/>
      <c r="GE596" s="132"/>
      <c r="GF596" s="132"/>
      <c r="GG596" s="132"/>
      <c r="GH596" s="132"/>
      <c r="GI596" s="132"/>
      <c r="GJ596" s="132"/>
      <c r="GK596" s="132"/>
      <c r="GL596" s="132"/>
      <c r="GM596" s="132"/>
      <c r="GN596" s="132"/>
      <c r="GO596" s="132"/>
      <c r="GP596" s="132"/>
      <c r="GQ596" s="132"/>
      <c r="GR596" s="132"/>
      <c r="GS596" s="132"/>
      <c r="GT596" s="132"/>
      <c r="GU596" s="132"/>
      <c r="GV596" s="132"/>
      <c r="GW596" s="132"/>
      <c r="GX596" s="132"/>
      <c r="GY596" s="132"/>
      <c r="GZ596" s="132"/>
      <c r="HA596" s="132"/>
      <c r="HB596" s="132"/>
      <c r="HC596" s="132"/>
      <c r="HD596" s="132"/>
      <c r="HE596" s="132"/>
      <c r="HF596" s="132"/>
      <c r="HG596" s="132"/>
      <c r="HH596" s="132"/>
      <c r="HI596" s="132"/>
      <c r="HJ596" s="132"/>
      <c r="HK596" s="132"/>
      <c r="HL596" s="132"/>
    </row>
    <row r="597" spans="2:220" s="160" customFormat="1">
      <c r="B597" s="146"/>
      <c r="C597" s="146"/>
      <c r="D597" s="146"/>
      <c r="E597" s="146"/>
      <c r="F597" s="146"/>
      <c r="G597" s="146"/>
      <c r="H597" s="146"/>
      <c r="I597" s="147"/>
      <c r="J597" s="148"/>
      <c r="K597" s="148"/>
      <c r="L597" s="148"/>
      <c r="M597" s="148"/>
      <c r="N597" s="147"/>
      <c r="O597" s="149"/>
      <c r="P597" s="149"/>
      <c r="Q597" s="149"/>
      <c r="R597" s="149"/>
      <c r="S597" s="149"/>
      <c r="T597" s="149"/>
      <c r="U597" s="149"/>
      <c r="V597" s="149"/>
      <c r="W597" s="146"/>
      <c r="X597" s="149"/>
      <c r="Y597" s="149"/>
      <c r="Z597" s="149"/>
      <c r="AA597" s="149"/>
      <c r="AB597" s="147"/>
      <c r="AC597" s="150"/>
      <c r="AD597" s="151"/>
      <c r="AE597" s="150"/>
      <c r="AF597" s="150"/>
      <c r="AG597" s="150"/>
      <c r="AH597" s="150"/>
      <c r="AI597" s="150"/>
      <c r="AJ597" s="150"/>
      <c r="AK597" s="150"/>
      <c r="AL597" s="150"/>
      <c r="AM597" s="150"/>
      <c r="AN597" s="150"/>
      <c r="AO597" s="150"/>
      <c r="AP597" s="150"/>
      <c r="AQ597" s="150"/>
      <c r="AR597" s="150"/>
      <c r="AS597" s="150"/>
      <c r="AT597" s="150"/>
      <c r="AU597" s="150"/>
      <c r="AV597" s="150"/>
      <c r="AW597" s="150"/>
      <c r="AX597" s="150"/>
      <c r="AY597" s="150"/>
      <c r="AZ597" s="151"/>
      <c r="BA597" s="150"/>
      <c r="BB597" s="150"/>
      <c r="BC597" s="150"/>
      <c r="BD597" s="150"/>
      <c r="BE597" s="151"/>
      <c r="BF597" s="150"/>
      <c r="BG597" s="150"/>
      <c r="BH597" s="151"/>
      <c r="BI597" s="151"/>
      <c r="BJ597" s="150"/>
      <c r="BK597" s="150"/>
      <c r="BL597" s="148"/>
      <c r="BM597" s="150"/>
      <c r="BN597" s="151"/>
      <c r="BO597" s="150"/>
      <c r="BP597" s="150"/>
      <c r="BQ597" s="148"/>
      <c r="BR597" s="151"/>
      <c r="BS597" s="151"/>
      <c r="BT597" s="151"/>
      <c r="BU597" s="148"/>
      <c r="BV597" s="147"/>
      <c r="BW597" s="147"/>
      <c r="BX597" s="147"/>
      <c r="BY597" s="152"/>
      <c r="BZ597" s="156"/>
      <c r="CA597" s="147"/>
      <c r="CB597" s="153"/>
      <c r="CC597" s="132"/>
      <c r="CD597" s="147"/>
      <c r="CE597" s="147"/>
      <c r="CF597" s="154"/>
      <c r="CG597" s="132"/>
      <c r="CH597" s="132"/>
      <c r="CI597" s="132"/>
      <c r="CJ597" s="132"/>
      <c r="CK597" s="132"/>
      <c r="CL597" s="132"/>
      <c r="CM597" s="132"/>
      <c r="CN597" s="132"/>
      <c r="CO597" s="132"/>
      <c r="CP597" s="132"/>
      <c r="CQ597" s="132"/>
      <c r="CR597" s="132"/>
      <c r="CS597" s="132"/>
      <c r="CT597" s="132"/>
      <c r="CU597" s="132"/>
      <c r="CV597" s="132"/>
      <c r="CW597" s="132"/>
      <c r="CX597" s="132"/>
      <c r="CY597" s="132"/>
      <c r="CZ597" s="132"/>
      <c r="DA597" s="132"/>
      <c r="DB597" s="132"/>
      <c r="DC597" s="132"/>
      <c r="DD597" s="132"/>
      <c r="DE597" s="132"/>
      <c r="DF597" s="132"/>
      <c r="DG597" s="132"/>
      <c r="DH597" s="132"/>
      <c r="DI597" s="132"/>
      <c r="DJ597" s="132"/>
      <c r="DK597" s="132"/>
      <c r="DL597" s="132"/>
      <c r="DM597" s="132"/>
      <c r="DN597" s="132"/>
      <c r="DO597" s="132"/>
      <c r="DP597" s="132"/>
      <c r="DQ597" s="132"/>
      <c r="DR597" s="132"/>
      <c r="DS597" s="132"/>
      <c r="DT597" s="132"/>
      <c r="DU597" s="132"/>
      <c r="DV597" s="132"/>
      <c r="DW597" s="132"/>
      <c r="DX597" s="132"/>
      <c r="DY597" s="132"/>
      <c r="DZ597" s="132"/>
      <c r="EA597" s="132"/>
      <c r="EB597" s="132"/>
      <c r="EC597" s="132"/>
      <c r="ED597" s="132"/>
      <c r="EE597" s="132"/>
      <c r="EF597" s="132"/>
      <c r="EG597" s="132"/>
      <c r="EH597" s="132"/>
      <c r="EI597" s="132"/>
      <c r="EJ597" s="132"/>
      <c r="EK597" s="132"/>
      <c r="EL597" s="132"/>
      <c r="EM597" s="132"/>
      <c r="EN597" s="132"/>
      <c r="EO597" s="132"/>
      <c r="EP597" s="132"/>
      <c r="EQ597" s="132"/>
      <c r="ER597" s="132"/>
      <c r="ES597" s="132"/>
      <c r="ET597" s="132"/>
      <c r="EU597" s="132"/>
      <c r="EV597" s="132"/>
      <c r="EW597" s="132"/>
      <c r="EX597" s="132"/>
      <c r="EY597" s="132"/>
      <c r="EZ597" s="132"/>
      <c r="FA597" s="132"/>
      <c r="FB597" s="132"/>
      <c r="FC597" s="132"/>
      <c r="FD597" s="132"/>
      <c r="FE597" s="132"/>
      <c r="FF597" s="132"/>
      <c r="FG597" s="132"/>
      <c r="FH597" s="132"/>
      <c r="FI597" s="132"/>
      <c r="FJ597" s="132"/>
      <c r="FK597" s="132"/>
      <c r="FL597" s="132"/>
      <c r="FM597" s="132"/>
      <c r="FN597" s="132"/>
      <c r="FO597" s="132"/>
      <c r="FP597" s="132"/>
      <c r="FQ597" s="132"/>
      <c r="FR597" s="132"/>
      <c r="FS597" s="132"/>
      <c r="FT597" s="132"/>
      <c r="FU597" s="132"/>
      <c r="FV597" s="132"/>
      <c r="FW597" s="132"/>
      <c r="FX597" s="132"/>
      <c r="FY597" s="132"/>
      <c r="FZ597" s="132"/>
      <c r="GA597" s="132"/>
      <c r="GB597" s="132"/>
      <c r="GC597" s="132"/>
      <c r="GD597" s="132"/>
      <c r="GE597" s="132"/>
      <c r="GF597" s="132"/>
      <c r="GG597" s="132"/>
      <c r="GH597" s="132"/>
      <c r="GI597" s="132"/>
      <c r="GJ597" s="132"/>
      <c r="GK597" s="132"/>
      <c r="GL597" s="132"/>
      <c r="GM597" s="132"/>
      <c r="GN597" s="132"/>
      <c r="GO597" s="132"/>
      <c r="GP597" s="132"/>
      <c r="GQ597" s="132"/>
      <c r="GR597" s="132"/>
      <c r="GS597" s="132"/>
      <c r="GT597" s="132"/>
      <c r="GU597" s="132"/>
      <c r="GV597" s="132"/>
      <c r="GW597" s="132"/>
      <c r="GX597" s="132"/>
      <c r="GY597" s="132"/>
      <c r="GZ597" s="132"/>
      <c r="HA597" s="132"/>
      <c r="HB597" s="132"/>
      <c r="HC597" s="132"/>
      <c r="HD597" s="132"/>
      <c r="HE597" s="132"/>
      <c r="HF597" s="132"/>
      <c r="HG597" s="132"/>
      <c r="HH597" s="132"/>
      <c r="HI597" s="132"/>
      <c r="HJ597" s="132"/>
      <c r="HK597" s="132"/>
      <c r="HL597" s="132"/>
    </row>
    <row r="598" spans="2:220" s="160" customFormat="1">
      <c r="B598" s="146"/>
      <c r="C598" s="146"/>
      <c r="D598" s="146"/>
      <c r="E598" s="146"/>
      <c r="F598" s="146"/>
      <c r="G598" s="146"/>
      <c r="H598" s="146"/>
      <c r="I598" s="147"/>
      <c r="J598" s="148"/>
      <c r="K598" s="148"/>
      <c r="L598" s="148"/>
      <c r="M598" s="148"/>
      <c r="N598" s="147"/>
      <c r="O598" s="149"/>
      <c r="P598" s="149"/>
      <c r="Q598" s="149"/>
      <c r="R598" s="149"/>
      <c r="S598" s="149"/>
      <c r="T598" s="149"/>
      <c r="U598" s="149"/>
      <c r="V598" s="149"/>
      <c r="W598" s="146"/>
      <c r="X598" s="149"/>
      <c r="Y598" s="149"/>
      <c r="Z598" s="149"/>
      <c r="AA598" s="149"/>
      <c r="AB598" s="147"/>
      <c r="AC598" s="150"/>
      <c r="AD598" s="151"/>
      <c r="AE598" s="150"/>
      <c r="AF598" s="150"/>
      <c r="AG598" s="150"/>
      <c r="AH598" s="150"/>
      <c r="AI598" s="150"/>
      <c r="AJ598" s="150"/>
      <c r="AK598" s="150"/>
      <c r="AL598" s="150"/>
      <c r="AM598" s="150"/>
      <c r="AN598" s="150"/>
      <c r="AO598" s="150"/>
      <c r="AP598" s="150"/>
      <c r="AQ598" s="150"/>
      <c r="AR598" s="150"/>
      <c r="AS598" s="150"/>
      <c r="AT598" s="150"/>
      <c r="AU598" s="150"/>
      <c r="AV598" s="150"/>
      <c r="AW598" s="150"/>
      <c r="AX598" s="150"/>
      <c r="AY598" s="150"/>
      <c r="AZ598" s="151"/>
      <c r="BA598" s="150"/>
      <c r="BB598" s="150"/>
      <c r="BC598" s="150"/>
      <c r="BD598" s="150"/>
      <c r="BE598" s="151"/>
      <c r="BF598" s="150"/>
      <c r="BG598" s="150"/>
      <c r="BH598" s="151"/>
      <c r="BI598" s="151"/>
      <c r="BJ598" s="150"/>
      <c r="BK598" s="150"/>
      <c r="BL598" s="148"/>
      <c r="BM598" s="150"/>
      <c r="BN598" s="151"/>
      <c r="BO598" s="150"/>
      <c r="BP598" s="150"/>
      <c r="BQ598" s="148"/>
      <c r="BR598" s="151"/>
      <c r="BS598" s="151"/>
      <c r="BT598" s="151"/>
      <c r="BU598" s="148"/>
      <c r="BV598" s="147"/>
      <c r="BW598" s="147"/>
      <c r="BX598" s="147"/>
      <c r="BY598" s="152"/>
      <c r="BZ598" s="156"/>
      <c r="CA598" s="147"/>
      <c r="CB598" s="153"/>
      <c r="CC598" s="132"/>
      <c r="CD598" s="147"/>
      <c r="CE598" s="147"/>
      <c r="CF598" s="154"/>
      <c r="CG598" s="132"/>
      <c r="CH598" s="132"/>
      <c r="CI598" s="132"/>
      <c r="CJ598" s="132"/>
      <c r="CK598" s="132"/>
      <c r="CL598" s="132"/>
      <c r="CM598" s="132"/>
      <c r="CN598" s="132"/>
      <c r="CO598" s="132"/>
      <c r="CP598" s="132"/>
      <c r="CQ598" s="132"/>
      <c r="CR598" s="132"/>
      <c r="CS598" s="132"/>
      <c r="CT598" s="132"/>
      <c r="CU598" s="132"/>
      <c r="CV598" s="132"/>
      <c r="CW598" s="132"/>
      <c r="CX598" s="132"/>
      <c r="CY598" s="132"/>
      <c r="CZ598" s="132"/>
      <c r="DA598" s="132"/>
      <c r="DB598" s="132"/>
      <c r="DC598" s="132"/>
      <c r="DD598" s="132"/>
      <c r="DE598" s="132"/>
      <c r="DF598" s="132"/>
      <c r="DG598" s="132"/>
      <c r="DH598" s="132"/>
      <c r="DI598" s="132"/>
      <c r="DJ598" s="132"/>
      <c r="DK598" s="132"/>
      <c r="DL598" s="132"/>
      <c r="DM598" s="132"/>
      <c r="DN598" s="132"/>
      <c r="DO598" s="132"/>
      <c r="DP598" s="132"/>
      <c r="DQ598" s="132"/>
      <c r="DR598" s="132"/>
      <c r="DS598" s="132"/>
      <c r="DT598" s="132"/>
      <c r="DU598" s="132"/>
      <c r="DV598" s="132"/>
      <c r="DW598" s="132"/>
      <c r="DX598" s="132"/>
      <c r="DY598" s="132"/>
      <c r="DZ598" s="132"/>
      <c r="EA598" s="132"/>
      <c r="EB598" s="132"/>
      <c r="EC598" s="132"/>
      <c r="ED598" s="132"/>
      <c r="EE598" s="132"/>
      <c r="EF598" s="132"/>
      <c r="EG598" s="132"/>
      <c r="EH598" s="132"/>
      <c r="EI598" s="132"/>
      <c r="EJ598" s="132"/>
      <c r="EK598" s="132"/>
      <c r="EL598" s="132"/>
      <c r="EM598" s="132"/>
      <c r="EN598" s="132"/>
      <c r="EO598" s="132"/>
      <c r="EP598" s="132"/>
      <c r="EQ598" s="132"/>
      <c r="ER598" s="132"/>
      <c r="ES598" s="132"/>
      <c r="ET598" s="132"/>
      <c r="EU598" s="132"/>
      <c r="EV598" s="132"/>
      <c r="EW598" s="132"/>
      <c r="EX598" s="132"/>
      <c r="EY598" s="132"/>
      <c r="EZ598" s="132"/>
      <c r="FA598" s="132"/>
      <c r="FB598" s="132"/>
      <c r="FC598" s="132"/>
      <c r="FD598" s="132"/>
      <c r="FE598" s="132"/>
      <c r="FF598" s="132"/>
      <c r="FG598" s="132"/>
      <c r="FH598" s="132"/>
      <c r="FI598" s="132"/>
      <c r="FJ598" s="132"/>
      <c r="FK598" s="132"/>
      <c r="FL598" s="132"/>
      <c r="FM598" s="132"/>
      <c r="FN598" s="132"/>
      <c r="FO598" s="132"/>
      <c r="FP598" s="132"/>
      <c r="FQ598" s="132"/>
      <c r="FR598" s="132"/>
      <c r="FS598" s="132"/>
      <c r="FT598" s="132"/>
      <c r="FU598" s="132"/>
      <c r="FV598" s="132"/>
      <c r="FW598" s="132"/>
      <c r="FX598" s="132"/>
      <c r="FY598" s="132"/>
      <c r="FZ598" s="132"/>
      <c r="GA598" s="132"/>
      <c r="GB598" s="132"/>
      <c r="GC598" s="132"/>
      <c r="GD598" s="132"/>
      <c r="GE598" s="132"/>
      <c r="GF598" s="132"/>
      <c r="GG598" s="132"/>
      <c r="GH598" s="132"/>
      <c r="GI598" s="132"/>
      <c r="GJ598" s="132"/>
      <c r="GK598" s="132"/>
      <c r="GL598" s="132"/>
      <c r="GM598" s="132"/>
      <c r="GN598" s="132"/>
      <c r="GO598" s="132"/>
      <c r="GP598" s="132"/>
      <c r="GQ598" s="132"/>
      <c r="GR598" s="132"/>
      <c r="GS598" s="132"/>
      <c r="GT598" s="132"/>
      <c r="GU598" s="132"/>
      <c r="GV598" s="132"/>
      <c r="GW598" s="132"/>
      <c r="GX598" s="132"/>
      <c r="GY598" s="132"/>
      <c r="GZ598" s="132"/>
      <c r="HA598" s="132"/>
      <c r="HB598" s="132"/>
      <c r="HC598" s="132"/>
      <c r="HD598" s="132"/>
      <c r="HE598" s="132"/>
      <c r="HF598" s="132"/>
      <c r="HG598" s="132"/>
      <c r="HH598" s="132"/>
      <c r="HI598" s="132"/>
      <c r="HJ598" s="132"/>
      <c r="HK598" s="132"/>
      <c r="HL598" s="132"/>
    </row>
    <row r="599" spans="2:220" s="160" customFormat="1">
      <c r="B599" s="146"/>
      <c r="C599" s="146"/>
      <c r="D599" s="146"/>
      <c r="E599" s="146"/>
      <c r="F599" s="146"/>
      <c r="G599" s="146"/>
      <c r="H599" s="146"/>
      <c r="I599" s="147"/>
      <c r="J599" s="148"/>
      <c r="K599" s="148"/>
      <c r="L599" s="148"/>
      <c r="M599" s="148"/>
      <c r="N599" s="147"/>
      <c r="O599" s="149"/>
      <c r="P599" s="149"/>
      <c r="Q599" s="149"/>
      <c r="R599" s="149"/>
      <c r="S599" s="149"/>
      <c r="T599" s="149"/>
      <c r="U599" s="149"/>
      <c r="V599" s="149"/>
      <c r="W599" s="146"/>
      <c r="X599" s="149"/>
      <c r="Y599" s="149"/>
      <c r="Z599" s="149"/>
      <c r="AA599" s="149"/>
      <c r="AB599" s="147"/>
      <c r="AC599" s="150"/>
      <c r="AD599" s="151"/>
      <c r="AE599" s="150"/>
      <c r="AF599" s="150"/>
      <c r="AG599" s="150"/>
      <c r="AH599" s="150"/>
      <c r="AI599" s="150"/>
      <c r="AJ599" s="150"/>
      <c r="AK599" s="150"/>
      <c r="AL599" s="150"/>
      <c r="AM599" s="150"/>
      <c r="AN599" s="150"/>
      <c r="AO599" s="150"/>
      <c r="AP599" s="150"/>
      <c r="AQ599" s="150"/>
      <c r="AR599" s="150"/>
      <c r="AS599" s="150"/>
      <c r="AT599" s="150"/>
      <c r="AU599" s="150"/>
      <c r="AV599" s="150"/>
      <c r="AW599" s="150"/>
      <c r="AX599" s="150"/>
      <c r="AY599" s="150"/>
      <c r="AZ599" s="151"/>
      <c r="BA599" s="150"/>
      <c r="BB599" s="150"/>
      <c r="BC599" s="150"/>
      <c r="BD599" s="150"/>
      <c r="BE599" s="151"/>
      <c r="BF599" s="150"/>
      <c r="BG599" s="150"/>
      <c r="BH599" s="151"/>
      <c r="BI599" s="151"/>
      <c r="BJ599" s="150"/>
      <c r="BK599" s="150"/>
      <c r="BL599" s="148"/>
      <c r="BM599" s="150"/>
      <c r="BN599" s="151"/>
      <c r="BO599" s="150"/>
      <c r="BP599" s="150"/>
      <c r="BQ599" s="148"/>
      <c r="BR599" s="151"/>
      <c r="BS599" s="151"/>
      <c r="BT599" s="151"/>
      <c r="BU599" s="148"/>
      <c r="BV599" s="147"/>
      <c r="BW599" s="147"/>
      <c r="BX599" s="147"/>
      <c r="BY599" s="152"/>
      <c r="BZ599" s="156"/>
      <c r="CA599" s="147"/>
      <c r="CB599" s="153"/>
      <c r="CC599" s="132"/>
      <c r="CD599" s="147"/>
      <c r="CE599" s="147"/>
      <c r="CF599" s="154"/>
      <c r="CG599" s="132"/>
      <c r="CH599" s="132"/>
      <c r="CI599" s="132"/>
      <c r="CJ599" s="132"/>
      <c r="CK599" s="132"/>
      <c r="CL599" s="132"/>
      <c r="CM599" s="132"/>
      <c r="CN599" s="132"/>
      <c r="CO599" s="132"/>
      <c r="CP599" s="132"/>
      <c r="CQ599" s="132"/>
      <c r="CR599" s="132"/>
      <c r="CS599" s="132"/>
      <c r="CT599" s="132"/>
      <c r="CU599" s="132"/>
      <c r="CV599" s="132"/>
      <c r="CW599" s="132"/>
      <c r="CX599" s="132"/>
      <c r="CY599" s="132"/>
      <c r="CZ599" s="132"/>
      <c r="DA599" s="132"/>
      <c r="DB599" s="132"/>
      <c r="DC599" s="132"/>
      <c r="DD599" s="132"/>
      <c r="DE599" s="132"/>
      <c r="DF599" s="132"/>
      <c r="DG599" s="132"/>
      <c r="DH599" s="132"/>
      <c r="DI599" s="132"/>
      <c r="DJ599" s="132"/>
      <c r="DK599" s="132"/>
      <c r="DL599" s="132"/>
      <c r="DM599" s="132"/>
      <c r="DN599" s="132"/>
      <c r="DO599" s="132"/>
      <c r="DP599" s="132"/>
      <c r="DQ599" s="132"/>
      <c r="DR599" s="132"/>
      <c r="DS599" s="132"/>
      <c r="DT599" s="132"/>
      <c r="DU599" s="132"/>
      <c r="DV599" s="132"/>
      <c r="DW599" s="132"/>
      <c r="DX599" s="132"/>
      <c r="DY599" s="132"/>
      <c r="DZ599" s="132"/>
      <c r="EA599" s="132"/>
      <c r="EB599" s="132"/>
      <c r="EC599" s="132"/>
      <c r="ED599" s="132"/>
      <c r="EE599" s="132"/>
      <c r="EF599" s="132"/>
      <c r="EG599" s="132"/>
      <c r="EH599" s="132"/>
      <c r="EI599" s="132"/>
      <c r="EJ599" s="132"/>
      <c r="EK599" s="132"/>
      <c r="EL599" s="132"/>
      <c r="EM599" s="132"/>
      <c r="EN599" s="132"/>
      <c r="EO599" s="132"/>
      <c r="EP599" s="132"/>
      <c r="EQ599" s="132"/>
      <c r="ER599" s="132"/>
      <c r="ES599" s="132"/>
      <c r="ET599" s="132"/>
      <c r="EU599" s="132"/>
      <c r="EV599" s="132"/>
      <c r="EW599" s="132"/>
      <c r="EX599" s="132"/>
      <c r="EY599" s="132"/>
      <c r="EZ599" s="132"/>
      <c r="FA599" s="132"/>
      <c r="FB599" s="132"/>
      <c r="FC599" s="132"/>
      <c r="FD599" s="132"/>
      <c r="FE599" s="132"/>
      <c r="FF599" s="132"/>
      <c r="FG599" s="132"/>
      <c r="FH599" s="132"/>
      <c r="FI599" s="132"/>
      <c r="FJ599" s="132"/>
      <c r="FK599" s="132"/>
      <c r="FL599" s="132"/>
      <c r="FM599" s="132"/>
      <c r="FN599" s="132"/>
      <c r="FO599" s="132"/>
      <c r="FP599" s="132"/>
      <c r="FQ599" s="132"/>
      <c r="FR599" s="132"/>
      <c r="FS599" s="132"/>
      <c r="FT599" s="132"/>
      <c r="FU599" s="132"/>
      <c r="FV599" s="132"/>
      <c r="FW599" s="132"/>
      <c r="FX599" s="132"/>
      <c r="FY599" s="132"/>
      <c r="FZ599" s="132"/>
      <c r="GA599" s="132"/>
      <c r="GB599" s="132"/>
      <c r="GC599" s="132"/>
      <c r="GD599" s="132"/>
      <c r="GE599" s="132"/>
      <c r="GF599" s="132"/>
      <c r="GG599" s="132"/>
      <c r="GH599" s="132"/>
      <c r="GI599" s="132"/>
      <c r="GJ599" s="132"/>
      <c r="GK599" s="132"/>
      <c r="GL599" s="132"/>
      <c r="GM599" s="132"/>
      <c r="GN599" s="132"/>
      <c r="GO599" s="132"/>
      <c r="GP599" s="132"/>
      <c r="GQ599" s="132"/>
      <c r="GR599" s="132"/>
      <c r="GS599" s="132"/>
      <c r="GT599" s="132"/>
      <c r="GU599" s="132"/>
      <c r="GV599" s="132"/>
      <c r="GW599" s="132"/>
      <c r="GX599" s="132"/>
      <c r="GY599" s="132"/>
      <c r="GZ599" s="132"/>
      <c r="HA599" s="132"/>
      <c r="HB599" s="132"/>
      <c r="HC599" s="132"/>
      <c r="HD599" s="132"/>
      <c r="HE599" s="132"/>
      <c r="HF599" s="132"/>
      <c r="HG599" s="132"/>
      <c r="HH599" s="132"/>
      <c r="HI599" s="132"/>
      <c r="HJ599" s="132"/>
      <c r="HK599" s="132"/>
      <c r="HL599" s="132"/>
    </row>
    <row r="600" spans="2:220" s="162" customFormat="1">
      <c r="B600" s="146"/>
      <c r="C600" s="146"/>
      <c r="D600" s="146"/>
      <c r="E600" s="146"/>
      <c r="F600" s="146"/>
      <c r="G600" s="146"/>
      <c r="H600" s="146"/>
      <c r="I600" s="147"/>
      <c r="J600" s="148"/>
      <c r="K600" s="148"/>
      <c r="L600" s="148"/>
      <c r="M600" s="148"/>
      <c r="N600" s="147"/>
      <c r="O600" s="149"/>
      <c r="P600" s="149"/>
      <c r="Q600" s="149"/>
      <c r="R600" s="149"/>
      <c r="S600" s="149"/>
      <c r="T600" s="149"/>
      <c r="U600" s="149"/>
      <c r="V600" s="149"/>
      <c r="W600" s="146"/>
      <c r="X600" s="149"/>
      <c r="Y600" s="149"/>
      <c r="Z600" s="149"/>
      <c r="AA600" s="149"/>
      <c r="AB600" s="147"/>
      <c r="AC600" s="150"/>
      <c r="AD600" s="151"/>
      <c r="AE600" s="150"/>
      <c r="AF600" s="150"/>
      <c r="AG600" s="150"/>
      <c r="AH600" s="150"/>
      <c r="AI600" s="150"/>
      <c r="AJ600" s="150"/>
      <c r="AK600" s="150"/>
      <c r="AL600" s="150"/>
      <c r="AM600" s="150"/>
      <c r="AN600" s="150"/>
      <c r="AO600" s="150"/>
      <c r="AP600" s="150"/>
      <c r="AQ600" s="150"/>
      <c r="AR600" s="150"/>
      <c r="AS600" s="150"/>
      <c r="AT600" s="150"/>
      <c r="AU600" s="150"/>
      <c r="AV600" s="150"/>
      <c r="AW600" s="150"/>
      <c r="AX600" s="150"/>
      <c r="AY600" s="150"/>
      <c r="AZ600" s="151"/>
      <c r="BA600" s="150"/>
      <c r="BB600" s="150"/>
      <c r="BC600" s="150"/>
      <c r="BD600" s="150"/>
      <c r="BE600" s="151"/>
      <c r="BF600" s="150"/>
      <c r="BG600" s="150"/>
      <c r="BH600" s="151"/>
      <c r="BI600" s="151"/>
      <c r="BJ600" s="150"/>
      <c r="BK600" s="150"/>
      <c r="BL600" s="148"/>
      <c r="BM600" s="150"/>
      <c r="BN600" s="151"/>
      <c r="BO600" s="150"/>
      <c r="BP600" s="150"/>
      <c r="BQ600" s="148"/>
      <c r="BR600" s="151"/>
      <c r="BS600" s="151"/>
      <c r="BT600" s="151"/>
      <c r="BU600" s="148"/>
      <c r="BV600" s="147"/>
      <c r="BW600" s="147"/>
      <c r="BX600" s="147"/>
      <c r="BY600" s="152"/>
      <c r="BZ600" s="156"/>
      <c r="CA600" s="147"/>
      <c r="CB600" s="153"/>
      <c r="CC600" s="132"/>
      <c r="CD600" s="147"/>
      <c r="CE600" s="147"/>
      <c r="CF600" s="154"/>
      <c r="CG600" s="132"/>
      <c r="CH600" s="132"/>
      <c r="CI600" s="132"/>
      <c r="CJ600" s="132"/>
      <c r="CK600" s="132"/>
      <c r="CL600" s="132"/>
      <c r="CM600" s="132"/>
      <c r="CN600" s="132"/>
      <c r="CO600" s="132"/>
      <c r="CP600" s="132"/>
      <c r="CQ600" s="132"/>
      <c r="CR600" s="132"/>
      <c r="CS600" s="132"/>
      <c r="CT600" s="132"/>
      <c r="CU600" s="132"/>
      <c r="CV600" s="132"/>
      <c r="CW600" s="132"/>
      <c r="CX600" s="132"/>
      <c r="CY600" s="132"/>
      <c r="CZ600" s="132"/>
      <c r="DA600" s="132"/>
      <c r="DB600" s="132"/>
      <c r="DC600" s="132"/>
      <c r="DD600" s="132"/>
      <c r="DE600" s="132"/>
      <c r="DF600" s="132"/>
      <c r="DG600" s="132"/>
      <c r="DH600" s="132"/>
      <c r="DI600" s="132"/>
      <c r="DJ600" s="132"/>
      <c r="DK600" s="132"/>
      <c r="DL600" s="132"/>
      <c r="DM600" s="132"/>
      <c r="DN600" s="132"/>
      <c r="DO600" s="132"/>
      <c r="DP600" s="132"/>
      <c r="DQ600" s="132"/>
      <c r="DR600" s="132"/>
      <c r="DS600" s="132"/>
      <c r="DT600" s="132"/>
      <c r="DU600" s="132"/>
      <c r="DV600" s="132"/>
      <c r="DW600" s="132"/>
      <c r="DX600" s="132"/>
      <c r="DY600" s="132"/>
      <c r="DZ600" s="132"/>
      <c r="EA600" s="132"/>
      <c r="EB600" s="132"/>
      <c r="EC600" s="132"/>
      <c r="ED600" s="132"/>
      <c r="EE600" s="132"/>
      <c r="EF600" s="132"/>
      <c r="EG600" s="132"/>
      <c r="EH600" s="132"/>
      <c r="EI600" s="132"/>
      <c r="EJ600" s="132"/>
      <c r="EK600" s="132"/>
      <c r="EL600" s="132"/>
      <c r="EM600" s="132"/>
      <c r="EN600" s="132"/>
      <c r="EO600" s="132"/>
      <c r="EP600" s="132"/>
      <c r="EQ600" s="132"/>
      <c r="ER600" s="132"/>
      <c r="ES600" s="132"/>
      <c r="ET600" s="132"/>
      <c r="EU600" s="132"/>
      <c r="EV600" s="132"/>
      <c r="EW600" s="132"/>
      <c r="EX600" s="132"/>
      <c r="EY600" s="132"/>
      <c r="EZ600" s="132"/>
      <c r="FA600" s="132"/>
      <c r="FB600" s="132"/>
      <c r="FC600" s="132"/>
      <c r="FD600" s="132"/>
      <c r="FE600" s="132"/>
      <c r="FF600" s="132"/>
      <c r="FG600" s="132"/>
      <c r="FH600" s="132"/>
      <c r="FI600" s="132"/>
      <c r="FJ600" s="132"/>
      <c r="FK600" s="132"/>
      <c r="FL600" s="132"/>
      <c r="FM600" s="132"/>
      <c r="FN600" s="132"/>
      <c r="FO600" s="132"/>
      <c r="FP600" s="132"/>
      <c r="FQ600" s="132"/>
      <c r="FR600" s="132"/>
      <c r="FS600" s="132"/>
      <c r="FT600" s="132"/>
      <c r="FU600" s="132"/>
      <c r="FV600" s="132"/>
      <c r="FW600" s="132"/>
      <c r="FX600" s="132"/>
      <c r="FY600" s="132"/>
      <c r="FZ600" s="132"/>
      <c r="GA600" s="132"/>
      <c r="GB600" s="132"/>
      <c r="GC600" s="132"/>
      <c r="GD600" s="132"/>
      <c r="GE600" s="132"/>
      <c r="GF600" s="132"/>
      <c r="GG600" s="132"/>
      <c r="GH600" s="132"/>
      <c r="GI600" s="132"/>
      <c r="GJ600" s="132"/>
      <c r="GK600" s="132"/>
      <c r="GL600" s="132"/>
      <c r="GM600" s="132"/>
      <c r="GN600" s="132"/>
      <c r="GO600" s="132"/>
      <c r="GP600" s="132"/>
      <c r="GQ600" s="132"/>
      <c r="GR600" s="132"/>
      <c r="GS600" s="132"/>
      <c r="GT600" s="132"/>
      <c r="GU600" s="132"/>
      <c r="GV600" s="132"/>
      <c r="GW600" s="132"/>
      <c r="GX600" s="132"/>
      <c r="GY600" s="132"/>
      <c r="GZ600" s="132"/>
      <c r="HA600" s="132"/>
      <c r="HB600" s="132"/>
      <c r="HC600" s="132"/>
      <c r="HD600" s="132"/>
      <c r="HE600" s="132"/>
      <c r="HF600" s="132"/>
      <c r="HG600" s="132"/>
      <c r="HH600" s="132"/>
      <c r="HI600" s="132"/>
      <c r="HJ600" s="132"/>
      <c r="HK600" s="132"/>
      <c r="HL600" s="132"/>
    </row>
    <row r="601" spans="2:220">
      <c r="J601" s="148"/>
      <c r="K601" s="148"/>
      <c r="L601" s="148"/>
      <c r="M601" s="148"/>
      <c r="O601" s="149"/>
      <c r="P601" s="149"/>
      <c r="Q601" s="149"/>
      <c r="R601" s="149"/>
      <c r="S601" s="149"/>
      <c r="T601" s="149"/>
      <c r="U601" s="149"/>
      <c r="V601" s="149"/>
      <c r="X601" s="149"/>
      <c r="Y601" s="149"/>
      <c r="Z601" s="149"/>
      <c r="AA601" s="149"/>
      <c r="AC601" s="150"/>
      <c r="AE601" s="150"/>
      <c r="AF601" s="150"/>
      <c r="AG601" s="150"/>
      <c r="AH601" s="150"/>
      <c r="AI601" s="150"/>
      <c r="AJ601" s="150"/>
      <c r="AK601" s="150"/>
      <c r="AL601" s="150"/>
      <c r="AM601" s="150"/>
      <c r="AN601" s="150"/>
      <c r="AO601" s="150"/>
      <c r="AP601" s="150"/>
      <c r="AQ601" s="150"/>
      <c r="AR601" s="150"/>
      <c r="AS601" s="150"/>
      <c r="AT601" s="150"/>
      <c r="AU601" s="150"/>
      <c r="AV601" s="150"/>
      <c r="AW601" s="150"/>
      <c r="AX601" s="150"/>
      <c r="AY601" s="150"/>
      <c r="BA601" s="150"/>
      <c r="BB601" s="150"/>
      <c r="BC601" s="150"/>
      <c r="BD601" s="150"/>
      <c r="BF601" s="150"/>
      <c r="BG601" s="150"/>
      <c r="BJ601" s="150"/>
      <c r="BK601" s="150"/>
      <c r="BL601" s="148"/>
      <c r="BM601" s="150"/>
      <c r="BO601" s="150"/>
      <c r="BP601" s="150"/>
      <c r="BQ601" s="148"/>
      <c r="BU601" s="148"/>
      <c r="BY601" s="152"/>
      <c r="BZ601" s="156"/>
      <c r="CF601" s="154"/>
    </row>
    <row r="602" spans="2:220" s="138" customFormat="1" ht="17.45" customHeight="1">
      <c r="B602" s="146"/>
      <c r="C602" s="146"/>
      <c r="D602" s="146"/>
      <c r="E602" s="146"/>
      <c r="F602" s="146"/>
      <c r="G602" s="146"/>
      <c r="H602" s="146"/>
      <c r="I602" s="147"/>
      <c r="J602" s="148"/>
      <c r="K602" s="148"/>
      <c r="L602" s="148"/>
      <c r="M602" s="148"/>
      <c r="N602" s="147"/>
      <c r="O602" s="149"/>
      <c r="P602" s="149"/>
      <c r="Q602" s="149"/>
      <c r="R602" s="149"/>
      <c r="S602" s="149"/>
      <c r="T602" s="149"/>
      <c r="U602" s="149"/>
      <c r="V602" s="149"/>
      <c r="W602" s="146"/>
      <c r="X602" s="149"/>
      <c r="Y602" s="149"/>
      <c r="Z602" s="149"/>
      <c r="AA602" s="149"/>
      <c r="AB602" s="147"/>
      <c r="AC602" s="150"/>
      <c r="AD602" s="151"/>
      <c r="AE602" s="150"/>
      <c r="AF602" s="150"/>
      <c r="AG602" s="151"/>
      <c r="AH602" s="150"/>
      <c r="AI602" s="150"/>
      <c r="AJ602" s="150"/>
      <c r="AK602" s="151"/>
      <c r="AL602" s="150"/>
      <c r="AM602" s="150"/>
      <c r="AN602" s="150"/>
      <c r="AO602" s="151"/>
      <c r="AP602" s="150"/>
      <c r="AQ602" s="150"/>
      <c r="AR602" s="150"/>
      <c r="AS602" s="151"/>
      <c r="AT602" s="150"/>
      <c r="AU602" s="150"/>
      <c r="AV602" s="150"/>
      <c r="AW602" s="150"/>
      <c r="AX602" s="150"/>
      <c r="AY602" s="150"/>
      <c r="AZ602" s="151"/>
      <c r="BA602" s="150"/>
      <c r="BB602" s="150"/>
      <c r="BC602" s="150"/>
      <c r="BD602" s="150"/>
      <c r="BE602" s="151"/>
      <c r="BF602" s="150"/>
      <c r="BG602" s="150"/>
      <c r="BH602" s="151"/>
      <c r="BI602" s="151"/>
      <c r="BJ602" s="150"/>
      <c r="BK602" s="150"/>
      <c r="BL602" s="148"/>
      <c r="BM602" s="150"/>
      <c r="BN602" s="151"/>
      <c r="BO602" s="150"/>
      <c r="BP602" s="150"/>
      <c r="BQ602" s="148"/>
      <c r="BR602" s="151"/>
      <c r="BS602" s="151"/>
      <c r="BT602" s="151"/>
      <c r="BU602" s="148"/>
      <c r="BV602" s="147"/>
      <c r="BW602" s="147"/>
      <c r="BX602" s="147"/>
      <c r="BY602" s="152"/>
      <c r="BZ602" s="156"/>
      <c r="CA602" s="147"/>
      <c r="CB602" s="153"/>
      <c r="CC602" s="147"/>
      <c r="CD602" s="147"/>
      <c r="CE602" s="147"/>
      <c r="CF602" s="154"/>
      <c r="CG602" s="147"/>
      <c r="CH602" s="147"/>
      <c r="CI602" s="147"/>
      <c r="CJ602" s="147"/>
      <c r="CK602" s="147"/>
      <c r="CL602" s="147"/>
      <c r="CM602" s="147"/>
      <c r="CN602" s="147"/>
      <c r="CO602" s="147"/>
      <c r="CP602" s="147"/>
      <c r="CQ602" s="147"/>
      <c r="CR602" s="147"/>
      <c r="CS602" s="147"/>
      <c r="CT602" s="147"/>
      <c r="CU602" s="147"/>
      <c r="CV602" s="147"/>
      <c r="CW602" s="147"/>
      <c r="CX602" s="147"/>
      <c r="CY602" s="147"/>
      <c r="CZ602" s="147"/>
      <c r="DA602" s="147"/>
      <c r="DB602" s="147"/>
      <c r="DC602" s="147"/>
      <c r="DD602" s="147"/>
      <c r="DE602" s="147"/>
      <c r="DF602" s="147"/>
      <c r="DG602" s="147"/>
      <c r="DH602" s="147"/>
      <c r="DI602" s="147"/>
      <c r="DJ602" s="147"/>
      <c r="DK602" s="147"/>
      <c r="DL602" s="147"/>
      <c r="DM602" s="147"/>
      <c r="DN602" s="147"/>
      <c r="DO602" s="147"/>
      <c r="DP602" s="147"/>
      <c r="DQ602" s="147"/>
      <c r="DR602" s="147"/>
      <c r="DS602" s="147"/>
      <c r="DT602" s="147"/>
      <c r="DU602" s="147"/>
      <c r="DV602" s="147"/>
      <c r="DW602" s="147"/>
      <c r="DX602" s="147"/>
      <c r="DY602" s="147"/>
      <c r="DZ602" s="147"/>
      <c r="EA602" s="147"/>
      <c r="EB602" s="147"/>
      <c r="EC602" s="147"/>
      <c r="ED602" s="147"/>
      <c r="EE602" s="147"/>
      <c r="EF602" s="147"/>
      <c r="EG602" s="147"/>
      <c r="EH602" s="147"/>
      <c r="EI602" s="147"/>
      <c r="EJ602" s="147"/>
      <c r="EK602" s="147"/>
      <c r="EL602" s="147"/>
      <c r="EM602" s="147"/>
      <c r="EN602" s="147"/>
      <c r="EO602" s="147"/>
      <c r="EP602" s="147"/>
      <c r="EQ602" s="147"/>
      <c r="ER602" s="147"/>
      <c r="ES602" s="147"/>
      <c r="ET602" s="147"/>
      <c r="EU602" s="147"/>
      <c r="EV602" s="147"/>
      <c r="EW602" s="147"/>
      <c r="EX602" s="147"/>
      <c r="EY602" s="147"/>
      <c r="EZ602" s="147"/>
      <c r="FA602" s="147"/>
      <c r="FB602" s="147"/>
      <c r="FC602" s="147"/>
      <c r="FD602" s="147"/>
      <c r="FE602" s="147"/>
      <c r="FF602" s="147"/>
      <c r="FG602" s="147"/>
      <c r="FH602" s="147"/>
      <c r="FI602" s="147"/>
      <c r="FJ602" s="147"/>
      <c r="FK602" s="147"/>
      <c r="FL602" s="147"/>
      <c r="FM602" s="147"/>
      <c r="FN602" s="147"/>
      <c r="FO602" s="147"/>
      <c r="FP602" s="147"/>
      <c r="FQ602" s="147"/>
      <c r="FR602" s="147"/>
      <c r="FS602" s="147"/>
      <c r="FT602" s="147"/>
      <c r="FU602" s="147"/>
      <c r="FV602" s="147"/>
      <c r="FW602" s="147"/>
      <c r="FX602" s="147"/>
      <c r="FY602" s="147"/>
      <c r="FZ602" s="147"/>
      <c r="GA602" s="147"/>
      <c r="GB602" s="147"/>
      <c r="GC602" s="147"/>
      <c r="GD602" s="147"/>
      <c r="GE602" s="147"/>
      <c r="GF602" s="147"/>
      <c r="GG602" s="147"/>
      <c r="GH602" s="147"/>
      <c r="GI602" s="147"/>
      <c r="GJ602" s="147"/>
      <c r="GK602" s="147"/>
      <c r="GL602" s="147"/>
      <c r="GM602" s="147"/>
      <c r="GN602" s="147"/>
      <c r="GO602" s="147"/>
      <c r="GP602" s="147"/>
      <c r="GQ602" s="147"/>
      <c r="GR602" s="147"/>
      <c r="GS602" s="147"/>
      <c r="GT602" s="147"/>
      <c r="GU602" s="147"/>
      <c r="GV602" s="147"/>
      <c r="GW602" s="147"/>
      <c r="GX602" s="147"/>
      <c r="GY602" s="147"/>
      <c r="GZ602" s="147"/>
      <c r="HA602" s="147"/>
      <c r="HB602" s="147"/>
      <c r="HC602" s="147"/>
      <c r="HD602" s="147"/>
      <c r="HE602" s="147"/>
      <c r="HF602" s="147"/>
      <c r="HG602" s="147"/>
      <c r="HH602" s="147"/>
      <c r="HI602" s="147"/>
      <c r="HJ602" s="147"/>
      <c r="HK602" s="147"/>
      <c r="HL602" s="147"/>
    </row>
    <row r="603" spans="2:220">
      <c r="J603" s="148"/>
      <c r="K603" s="148"/>
      <c r="L603" s="148"/>
      <c r="M603" s="148"/>
      <c r="O603" s="149"/>
      <c r="P603" s="149"/>
      <c r="Q603" s="149"/>
      <c r="R603" s="149"/>
      <c r="S603" s="149"/>
      <c r="T603" s="149"/>
      <c r="U603" s="149"/>
      <c r="V603" s="149"/>
      <c r="X603" s="149"/>
      <c r="Y603" s="149"/>
      <c r="Z603" s="149"/>
      <c r="AA603" s="149"/>
      <c r="AC603" s="150"/>
      <c r="AE603" s="150"/>
      <c r="AF603" s="150"/>
      <c r="AG603" s="150"/>
      <c r="AH603" s="150"/>
      <c r="AI603" s="150"/>
      <c r="AJ603" s="150"/>
      <c r="AK603" s="150"/>
      <c r="AL603" s="150"/>
      <c r="AM603" s="150"/>
      <c r="AN603" s="150"/>
      <c r="AO603" s="150"/>
      <c r="AP603" s="150"/>
      <c r="AQ603" s="150"/>
      <c r="AR603" s="150"/>
      <c r="AS603" s="150"/>
      <c r="AT603" s="150"/>
      <c r="AU603" s="150"/>
      <c r="AV603" s="150"/>
      <c r="AW603" s="150"/>
      <c r="AX603" s="150"/>
      <c r="AY603" s="150"/>
      <c r="BA603" s="150"/>
      <c r="BB603" s="150"/>
      <c r="BC603" s="150"/>
      <c r="BD603" s="150"/>
      <c r="BF603" s="150"/>
      <c r="BG603" s="150"/>
      <c r="BJ603" s="150"/>
      <c r="BK603" s="150"/>
      <c r="BL603" s="148"/>
      <c r="BM603" s="150"/>
      <c r="BO603" s="150"/>
      <c r="BP603" s="150"/>
      <c r="BQ603" s="148"/>
      <c r="BU603" s="148"/>
      <c r="BY603" s="152"/>
      <c r="BZ603" s="156"/>
      <c r="CC603" s="132"/>
      <c r="CF603" s="154"/>
    </row>
    <row r="604" spans="2:220">
      <c r="J604" s="148"/>
      <c r="K604" s="148"/>
      <c r="L604" s="148"/>
      <c r="M604" s="148"/>
      <c r="O604" s="149"/>
      <c r="P604" s="149"/>
      <c r="Q604" s="149"/>
      <c r="R604" s="149"/>
      <c r="S604" s="149"/>
      <c r="T604" s="149"/>
      <c r="U604" s="149"/>
      <c r="V604" s="149"/>
      <c r="X604" s="149"/>
      <c r="Y604" s="149"/>
      <c r="Z604" s="149"/>
      <c r="AA604" s="149"/>
      <c r="AC604" s="150"/>
      <c r="AE604" s="150"/>
      <c r="AF604" s="150"/>
      <c r="AG604" s="150"/>
      <c r="AH604" s="150"/>
      <c r="AI604" s="150"/>
      <c r="AJ604" s="150"/>
      <c r="AK604" s="150"/>
      <c r="AL604" s="150"/>
      <c r="AM604" s="150"/>
      <c r="AN604" s="150"/>
      <c r="AO604" s="150"/>
      <c r="AP604" s="150"/>
      <c r="AQ604" s="150"/>
      <c r="AR604" s="150"/>
      <c r="AS604" s="150"/>
      <c r="AT604" s="150"/>
      <c r="AU604" s="150"/>
      <c r="AV604" s="150"/>
      <c r="AW604" s="150"/>
      <c r="AX604" s="150"/>
      <c r="AY604" s="150"/>
      <c r="BA604" s="150"/>
      <c r="BB604" s="150"/>
      <c r="BC604" s="150"/>
      <c r="BD604" s="150"/>
      <c r="BF604" s="150"/>
      <c r="BG604" s="150"/>
      <c r="BJ604" s="150"/>
      <c r="BK604" s="150"/>
      <c r="BL604" s="148"/>
      <c r="BM604" s="150"/>
      <c r="BO604" s="150"/>
      <c r="BP604" s="150"/>
      <c r="BQ604" s="148"/>
      <c r="BU604" s="148"/>
      <c r="BY604" s="152"/>
      <c r="BZ604" s="156"/>
      <c r="CC604" s="132"/>
      <c r="CF604" s="154"/>
    </row>
    <row r="605" spans="2:220">
      <c r="J605" s="148"/>
      <c r="K605" s="148"/>
      <c r="L605" s="148"/>
      <c r="M605" s="148"/>
      <c r="O605" s="149"/>
      <c r="P605" s="149"/>
      <c r="Q605" s="149"/>
      <c r="R605" s="149"/>
      <c r="S605" s="149"/>
      <c r="T605" s="149"/>
      <c r="U605" s="149"/>
      <c r="V605" s="149"/>
      <c r="X605" s="149"/>
      <c r="Y605" s="149"/>
      <c r="Z605" s="149"/>
      <c r="AA605" s="149"/>
      <c r="AC605" s="150"/>
      <c r="AE605" s="150"/>
      <c r="AF605" s="150"/>
      <c r="AG605" s="150"/>
      <c r="AH605" s="150"/>
      <c r="AI605" s="150"/>
      <c r="AJ605" s="150"/>
      <c r="AK605" s="150"/>
      <c r="AL605" s="150"/>
      <c r="AM605" s="150"/>
      <c r="AN605" s="150"/>
      <c r="AO605" s="150"/>
      <c r="AP605" s="150"/>
      <c r="AQ605" s="150"/>
      <c r="AR605" s="150"/>
      <c r="AS605" s="150"/>
      <c r="AT605" s="150"/>
      <c r="AU605" s="150"/>
      <c r="AV605" s="150"/>
      <c r="AW605" s="150"/>
      <c r="AX605" s="150"/>
      <c r="AY605" s="150"/>
      <c r="BA605" s="150"/>
      <c r="BB605" s="150"/>
      <c r="BC605" s="150"/>
      <c r="BD605" s="150"/>
      <c r="BF605" s="150"/>
      <c r="BG605" s="150"/>
      <c r="BJ605" s="150"/>
      <c r="BK605" s="150"/>
      <c r="BL605" s="148"/>
      <c r="BM605" s="150"/>
      <c r="BO605" s="150"/>
      <c r="BP605" s="150"/>
      <c r="BQ605" s="148"/>
      <c r="BU605" s="148"/>
      <c r="BY605" s="152"/>
      <c r="BZ605" s="156"/>
      <c r="CC605" s="132"/>
      <c r="CF605" s="154"/>
    </row>
    <row r="606" spans="2:220">
      <c r="J606" s="148"/>
      <c r="K606" s="148"/>
      <c r="L606" s="148"/>
      <c r="M606" s="148"/>
      <c r="O606" s="149"/>
      <c r="P606" s="149"/>
      <c r="Q606" s="149"/>
      <c r="R606" s="149"/>
      <c r="S606" s="149"/>
      <c r="T606" s="149"/>
      <c r="U606" s="149"/>
      <c r="V606" s="149"/>
      <c r="X606" s="149"/>
      <c r="Y606" s="149"/>
      <c r="Z606" s="149"/>
      <c r="AA606" s="149"/>
      <c r="AC606" s="150"/>
      <c r="AE606" s="150"/>
      <c r="AF606" s="150"/>
      <c r="AG606" s="150"/>
      <c r="AH606" s="150"/>
      <c r="AI606" s="150"/>
      <c r="AJ606" s="150"/>
      <c r="AK606" s="150"/>
      <c r="AL606" s="150"/>
      <c r="AM606" s="150"/>
      <c r="AN606" s="150"/>
      <c r="AO606" s="150"/>
      <c r="AP606" s="150"/>
      <c r="AQ606" s="150"/>
      <c r="AR606" s="150"/>
      <c r="AS606" s="150"/>
      <c r="AT606" s="150"/>
      <c r="AU606" s="150"/>
      <c r="AV606" s="150"/>
      <c r="AW606" s="150"/>
      <c r="AX606" s="150"/>
      <c r="AY606" s="150"/>
      <c r="BA606" s="150"/>
      <c r="BB606" s="150"/>
      <c r="BC606" s="150"/>
      <c r="BD606" s="150"/>
      <c r="BF606" s="150"/>
      <c r="BG606" s="150"/>
      <c r="BJ606" s="150"/>
      <c r="BK606" s="150"/>
      <c r="BL606" s="148"/>
      <c r="BM606" s="150"/>
      <c r="BO606" s="150"/>
      <c r="BP606" s="150"/>
      <c r="BQ606" s="148"/>
      <c r="BU606" s="148"/>
      <c r="BY606" s="152"/>
      <c r="BZ606" s="156"/>
      <c r="CC606" s="132"/>
      <c r="CF606" s="154"/>
    </row>
    <row r="607" spans="2:220">
      <c r="J607" s="148"/>
      <c r="K607" s="148"/>
      <c r="L607" s="148"/>
      <c r="M607" s="148"/>
      <c r="O607" s="149"/>
      <c r="P607" s="149"/>
      <c r="Q607" s="149"/>
      <c r="R607" s="149"/>
      <c r="S607" s="149"/>
      <c r="T607" s="149"/>
      <c r="U607" s="149"/>
      <c r="V607" s="149"/>
      <c r="X607" s="149"/>
      <c r="Y607" s="149"/>
      <c r="Z607" s="149"/>
      <c r="AA607" s="149"/>
      <c r="AC607" s="150"/>
      <c r="AE607" s="150"/>
      <c r="AF607" s="150"/>
      <c r="AG607" s="150"/>
      <c r="AH607" s="150"/>
      <c r="AI607" s="150"/>
      <c r="AJ607" s="150"/>
      <c r="AK607" s="150"/>
      <c r="AL607" s="150"/>
      <c r="AM607" s="150"/>
      <c r="AN607" s="150"/>
      <c r="AO607" s="150"/>
      <c r="AP607" s="150"/>
      <c r="AQ607" s="150"/>
      <c r="AR607" s="150"/>
      <c r="AS607" s="150"/>
      <c r="AT607" s="150"/>
      <c r="AU607" s="150"/>
      <c r="AV607" s="150"/>
      <c r="AW607" s="150"/>
      <c r="AX607" s="150"/>
      <c r="AY607" s="150"/>
      <c r="BA607" s="150"/>
      <c r="BB607" s="150"/>
      <c r="BC607" s="150"/>
      <c r="BD607" s="150"/>
      <c r="BF607" s="150"/>
      <c r="BG607" s="150"/>
      <c r="BJ607" s="150"/>
      <c r="BK607" s="150"/>
      <c r="BL607" s="148"/>
      <c r="BM607" s="150"/>
      <c r="BO607" s="150"/>
      <c r="BP607" s="150"/>
      <c r="BQ607" s="148"/>
      <c r="BU607" s="148"/>
      <c r="BY607" s="152"/>
      <c r="BZ607" s="156"/>
      <c r="CC607" s="132"/>
      <c r="CF607" s="154"/>
    </row>
    <row r="608" spans="2:220">
      <c r="J608" s="148"/>
      <c r="K608" s="148"/>
      <c r="L608" s="148"/>
      <c r="M608" s="148"/>
      <c r="O608" s="149"/>
      <c r="P608" s="149"/>
      <c r="Q608" s="149"/>
      <c r="R608" s="149"/>
      <c r="S608" s="149"/>
      <c r="T608" s="149"/>
      <c r="U608" s="149"/>
      <c r="V608" s="149"/>
      <c r="X608" s="149"/>
      <c r="Y608" s="149"/>
      <c r="Z608" s="149"/>
      <c r="AA608" s="149"/>
      <c r="AC608" s="150"/>
      <c r="AE608" s="150"/>
      <c r="AF608" s="150"/>
      <c r="AG608" s="150"/>
      <c r="AH608" s="150"/>
      <c r="AI608" s="150"/>
      <c r="AJ608" s="150"/>
      <c r="AK608" s="150"/>
      <c r="AL608" s="150"/>
      <c r="AM608" s="150"/>
      <c r="AN608" s="150"/>
      <c r="AO608" s="150"/>
      <c r="AP608" s="150"/>
      <c r="AQ608" s="150"/>
      <c r="AR608" s="150"/>
      <c r="AS608" s="150"/>
      <c r="AT608" s="150"/>
      <c r="AU608" s="150"/>
      <c r="AV608" s="150"/>
      <c r="AW608" s="150"/>
      <c r="AX608" s="150"/>
      <c r="AY608" s="150"/>
      <c r="BA608" s="150"/>
      <c r="BB608" s="150"/>
      <c r="BC608" s="150"/>
      <c r="BD608" s="150"/>
      <c r="BF608" s="150"/>
      <c r="BG608" s="150"/>
      <c r="BJ608" s="150"/>
      <c r="BK608" s="150"/>
      <c r="BL608" s="148"/>
      <c r="BM608" s="150"/>
      <c r="BO608" s="150"/>
      <c r="BP608" s="150"/>
      <c r="BQ608" s="148"/>
      <c r="BU608" s="148"/>
      <c r="BY608" s="152"/>
      <c r="BZ608" s="156"/>
      <c r="CC608" s="132"/>
      <c r="CF608" s="154"/>
    </row>
    <row r="609" spans="2:220" s="180" customFormat="1">
      <c r="B609" s="146"/>
      <c r="C609" s="146"/>
      <c r="D609" s="146"/>
      <c r="E609" s="146"/>
      <c r="F609" s="146"/>
      <c r="G609" s="146"/>
      <c r="H609" s="158"/>
      <c r="I609" s="147"/>
      <c r="J609" s="148"/>
      <c r="K609" s="148"/>
      <c r="L609" s="148"/>
      <c r="M609" s="148"/>
      <c r="N609" s="147"/>
      <c r="O609" s="149"/>
      <c r="P609" s="149"/>
      <c r="Q609" s="149"/>
      <c r="R609" s="149"/>
      <c r="S609" s="149"/>
      <c r="T609" s="149"/>
      <c r="U609" s="149"/>
      <c r="V609" s="149"/>
      <c r="W609" s="146"/>
      <c r="X609" s="149"/>
      <c r="Y609" s="149"/>
      <c r="Z609" s="149"/>
      <c r="AA609" s="149"/>
      <c r="AB609" s="147"/>
      <c r="AC609" s="150"/>
      <c r="AD609" s="151"/>
      <c r="AE609" s="150"/>
      <c r="AF609" s="150"/>
      <c r="AG609" s="150"/>
      <c r="AH609" s="150"/>
      <c r="AI609" s="150"/>
      <c r="AJ609" s="150"/>
      <c r="AK609" s="150"/>
      <c r="AL609" s="150"/>
      <c r="AM609" s="150"/>
      <c r="AN609" s="150"/>
      <c r="AO609" s="150"/>
      <c r="AP609" s="150"/>
      <c r="AQ609" s="150"/>
      <c r="AR609" s="150"/>
      <c r="AS609" s="150"/>
      <c r="AT609" s="150"/>
      <c r="AU609" s="150"/>
      <c r="AV609" s="150"/>
      <c r="AW609" s="150"/>
      <c r="AX609" s="150"/>
      <c r="AY609" s="150"/>
      <c r="AZ609" s="151"/>
      <c r="BA609" s="150"/>
      <c r="BB609" s="150"/>
      <c r="BC609" s="150"/>
      <c r="BD609" s="150"/>
      <c r="BE609" s="151"/>
      <c r="BF609" s="150"/>
      <c r="BG609" s="150"/>
      <c r="BH609" s="151"/>
      <c r="BI609" s="151"/>
      <c r="BJ609" s="150"/>
      <c r="BK609" s="150"/>
      <c r="BL609" s="148"/>
      <c r="BM609" s="150"/>
      <c r="BN609" s="151"/>
      <c r="BO609" s="150"/>
      <c r="BP609" s="150"/>
      <c r="BQ609" s="148"/>
      <c r="BR609" s="151"/>
      <c r="BS609" s="151"/>
      <c r="BT609" s="151"/>
      <c r="BU609" s="148"/>
      <c r="BV609" s="147"/>
      <c r="BW609" s="147"/>
      <c r="BX609" s="147"/>
      <c r="BY609" s="152"/>
      <c r="BZ609" s="156"/>
      <c r="CA609" s="147"/>
      <c r="CB609" s="153"/>
      <c r="CC609" s="132"/>
      <c r="CD609" s="147"/>
      <c r="CE609" s="147"/>
      <c r="CF609" s="154"/>
      <c r="CG609" s="132"/>
      <c r="CH609" s="132"/>
      <c r="CI609" s="132"/>
      <c r="CJ609" s="132"/>
      <c r="CK609" s="132"/>
      <c r="CL609" s="132"/>
      <c r="CM609" s="132"/>
      <c r="CN609" s="132"/>
      <c r="CO609" s="132"/>
      <c r="CP609" s="132"/>
      <c r="CQ609" s="132"/>
      <c r="CR609" s="132"/>
      <c r="CS609" s="132"/>
      <c r="CT609" s="132"/>
      <c r="CU609" s="132"/>
      <c r="CV609" s="132"/>
      <c r="CW609" s="132"/>
      <c r="CX609" s="132"/>
      <c r="CY609" s="132"/>
      <c r="CZ609" s="132"/>
      <c r="DA609" s="132"/>
      <c r="DB609" s="132"/>
      <c r="DC609" s="132"/>
      <c r="DD609" s="132"/>
      <c r="DE609" s="132"/>
      <c r="DF609" s="132"/>
      <c r="DG609" s="132"/>
      <c r="DH609" s="132"/>
      <c r="DI609" s="132"/>
      <c r="DJ609" s="132"/>
      <c r="DK609" s="132"/>
      <c r="DL609" s="132"/>
      <c r="DM609" s="132"/>
      <c r="DN609" s="132"/>
      <c r="DO609" s="132"/>
      <c r="DP609" s="132"/>
      <c r="DQ609" s="132"/>
      <c r="DR609" s="132"/>
      <c r="DS609" s="132"/>
      <c r="DT609" s="132"/>
      <c r="DU609" s="132"/>
      <c r="DV609" s="132"/>
      <c r="DW609" s="132"/>
      <c r="DX609" s="132"/>
      <c r="DY609" s="132"/>
      <c r="DZ609" s="132"/>
      <c r="EA609" s="132"/>
      <c r="EB609" s="132"/>
      <c r="EC609" s="132"/>
      <c r="ED609" s="132"/>
      <c r="EE609" s="132"/>
      <c r="EF609" s="132"/>
      <c r="EG609" s="132"/>
      <c r="EH609" s="132"/>
      <c r="EI609" s="132"/>
      <c r="EJ609" s="132"/>
      <c r="EK609" s="132"/>
      <c r="EL609" s="132"/>
      <c r="EM609" s="132"/>
      <c r="EN609" s="132"/>
      <c r="EO609" s="132"/>
      <c r="EP609" s="132"/>
      <c r="EQ609" s="132"/>
      <c r="ER609" s="132"/>
      <c r="ES609" s="132"/>
      <c r="ET609" s="132"/>
      <c r="EU609" s="132"/>
      <c r="EV609" s="132"/>
      <c r="EW609" s="132"/>
      <c r="EX609" s="132"/>
      <c r="EY609" s="132"/>
      <c r="EZ609" s="132"/>
      <c r="FA609" s="132"/>
      <c r="FB609" s="132"/>
      <c r="FC609" s="132"/>
      <c r="FD609" s="132"/>
      <c r="FE609" s="132"/>
      <c r="FF609" s="132"/>
      <c r="FG609" s="132"/>
      <c r="FH609" s="132"/>
      <c r="FI609" s="132"/>
      <c r="FJ609" s="132"/>
      <c r="FK609" s="132"/>
      <c r="FL609" s="132"/>
      <c r="FM609" s="132"/>
      <c r="FN609" s="132"/>
      <c r="FO609" s="132"/>
      <c r="FP609" s="132"/>
      <c r="FQ609" s="132"/>
      <c r="FR609" s="132"/>
      <c r="FS609" s="132"/>
      <c r="FT609" s="132"/>
      <c r="FU609" s="132"/>
      <c r="FV609" s="132"/>
      <c r="FW609" s="132"/>
      <c r="FX609" s="132"/>
      <c r="FY609" s="132"/>
      <c r="FZ609" s="132"/>
      <c r="GA609" s="132"/>
      <c r="GB609" s="132"/>
      <c r="GC609" s="132"/>
      <c r="GD609" s="132"/>
      <c r="GE609" s="132"/>
      <c r="GF609" s="132"/>
      <c r="GG609" s="132"/>
      <c r="GH609" s="132"/>
      <c r="GI609" s="132"/>
      <c r="GJ609" s="132"/>
      <c r="GK609" s="132"/>
      <c r="GL609" s="132"/>
      <c r="GM609" s="132"/>
      <c r="GN609" s="132"/>
      <c r="GO609" s="132"/>
      <c r="GP609" s="132"/>
      <c r="GQ609" s="132"/>
      <c r="GR609" s="132"/>
      <c r="GS609" s="132"/>
      <c r="GT609" s="132"/>
      <c r="GU609" s="132"/>
      <c r="GV609" s="132"/>
      <c r="GW609" s="132"/>
      <c r="GX609" s="132"/>
      <c r="GY609" s="132"/>
      <c r="GZ609" s="132"/>
      <c r="HA609" s="132"/>
      <c r="HB609" s="132"/>
      <c r="HC609" s="132"/>
      <c r="HD609" s="132"/>
      <c r="HE609" s="132"/>
      <c r="HF609" s="132"/>
      <c r="HG609" s="132"/>
      <c r="HH609" s="132"/>
      <c r="HI609" s="132"/>
      <c r="HJ609" s="132"/>
      <c r="HK609" s="132"/>
      <c r="HL609" s="132"/>
    </row>
    <row r="610" spans="2:220" s="180" customFormat="1">
      <c r="B610" s="146"/>
      <c r="C610" s="146"/>
      <c r="D610" s="146"/>
      <c r="E610" s="146"/>
      <c r="F610" s="146"/>
      <c r="G610" s="146"/>
      <c r="H610" s="158"/>
      <c r="I610" s="147"/>
      <c r="J610" s="148"/>
      <c r="K610" s="148"/>
      <c r="L610" s="148"/>
      <c r="M610" s="148"/>
      <c r="N610" s="147"/>
      <c r="O610" s="149"/>
      <c r="P610" s="149"/>
      <c r="Q610" s="149"/>
      <c r="R610" s="149"/>
      <c r="S610" s="149"/>
      <c r="T610" s="149"/>
      <c r="U610" s="149"/>
      <c r="V610" s="149"/>
      <c r="W610" s="146"/>
      <c r="X610" s="149"/>
      <c r="Y610" s="149"/>
      <c r="Z610" s="149"/>
      <c r="AA610" s="149"/>
      <c r="AB610" s="147"/>
      <c r="AC610" s="150"/>
      <c r="AD610" s="151"/>
      <c r="AE610" s="150"/>
      <c r="AF610" s="150"/>
      <c r="AG610" s="150"/>
      <c r="AH610" s="150"/>
      <c r="AI610" s="150"/>
      <c r="AJ610" s="150"/>
      <c r="AK610" s="150"/>
      <c r="AL610" s="150"/>
      <c r="AM610" s="150"/>
      <c r="AN610" s="150"/>
      <c r="AO610" s="150"/>
      <c r="AP610" s="150"/>
      <c r="AQ610" s="150"/>
      <c r="AR610" s="150"/>
      <c r="AS610" s="150"/>
      <c r="AT610" s="150"/>
      <c r="AU610" s="150"/>
      <c r="AV610" s="150"/>
      <c r="AW610" s="150"/>
      <c r="AX610" s="150"/>
      <c r="AY610" s="150"/>
      <c r="AZ610" s="151"/>
      <c r="BA610" s="150"/>
      <c r="BB610" s="150"/>
      <c r="BC610" s="150"/>
      <c r="BD610" s="150"/>
      <c r="BE610" s="151"/>
      <c r="BF610" s="150"/>
      <c r="BG610" s="150"/>
      <c r="BH610" s="151"/>
      <c r="BI610" s="151"/>
      <c r="BJ610" s="150"/>
      <c r="BK610" s="150"/>
      <c r="BL610" s="148"/>
      <c r="BM610" s="150"/>
      <c r="BN610" s="151"/>
      <c r="BO610" s="150"/>
      <c r="BP610" s="150"/>
      <c r="BQ610" s="148"/>
      <c r="BR610" s="151"/>
      <c r="BS610" s="151"/>
      <c r="BT610" s="151"/>
      <c r="BU610" s="148"/>
      <c r="BV610" s="147"/>
      <c r="BW610" s="147"/>
      <c r="BX610" s="147"/>
      <c r="BY610" s="152"/>
      <c r="BZ610" s="156"/>
      <c r="CA610" s="147"/>
      <c r="CB610" s="153"/>
      <c r="CC610" s="132"/>
      <c r="CD610" s="147"/>
      <c r="CE610" s="147"/>
      <c r="CF610" s="154"/>
      <c r="CG610" s="132"/>
      <c r="CH610" s="132"/>
      <c r="CI610" s="132"/>
      <c r="CJ610" s="132"/>
      <c r="CK610" s="132"/>
      <c r="CL610" s="132"/>
      <c r="CM610" s="132"/>
      <c r="CN610" s="132"/>
      <c r="CO610" s="132"/>
      <c r="CP610" s="132"/>
      <c r="CQ610" s="132"/>
      <c r="CR610" s="132"/>
      <c r="CS610" s="132"/>
      <c r="CT610" s="132"/>
      <c r="CU610" s="132"/>
      <c r="CV610" s="132"/>
      <c r="CW610" s="132"/>
      <c r="CX610" s="132"/>
      <c r="CY610" s="132"/>
      <c r="CZ610" s="132"/>
      <c r="DA610" s="132"/>
      <c r="DB610" s="132"/>
      <c r="DC610" s="132"/>
      <c r="DD610" s="132"/>
      <c r="DE610" s="132"/>
      <c r="DF610" s="132"/>
      <c r="DG610" s="132"/>
      <c r="DH610" s="132"/>
      <c r="DI610" s="132"/>
      <c r="DJ610" s="132"/>
      <c r="DK610" s="132"/>
      <c r="DL610" s="132"/>
      <c r="DM610" s="132"/>
      <c r="DN610" s="132"/>
      <c r="DO610" s="132"/>
      <c r="DP610" s="132"/>
      <c r="DQ610" s="132"/>
      <c r="DR610" s="132"/>
      <c r="DS610" s="132"/>
      <c r="DT610" s="132"/>
      <c r="DU610" s="132"/>
      <c r="DV610" s="132"/>
      <c r="DW610" s="132"/>
      <c r="DX610" s="132"/>
      <c r="DY610" s="132"/>
      <c r="DZ610" s="132"/>
      <c r="EA610" s="132"/>
      <c r="EB610" s="132"/>
      <c r="EC610" s="132"/>
      <c r="ED610" s="132"/>
      <c r="EE610" s="132"/>
      <c r="EF610" s="132"/>
      <c r="EG610" s="132"/>
      <c r="EH610" s="132"/>
      <c r="EI610" s="132"/>
      <c r="EJ610" s="132"/>
      <c r="EK610" s="132"/>
      <c r="EL610" s="132"/>
      <c r="EM610" s="132"/>
      <c r="EN610" s="132"/>
      <c r="EO610" s="132"/>
      <c r="EP610" s="132"/>
      <c r="EQ610" s="132"/>
      <c r="ER610" s="132"/>
      <c r="ES610" s="132"/>
      <c r="ET610" s="132"/>
      <c r="EU610" s="132"/>
      <c r="EV610" s="132"/>
      <c r="EW610" s="132"/>
      <c r="EX610" s="132"/>
      <c r="EY610" s="132"/>
      <c r="EZ610" s="132"/>
      <c r="FA610" s="132"/>
      <c r="FB610" s="132"/>
      <c r="FC610" s="132"/>
      <c r="FD610" s="132"/>
      <c r="FE610" s="132"/>
      <c r="FF610" s="132"/>
      <c r="FG610" s="132"/>
      <c r="FH610" s="132"/>
      <c r="FI610" s="132"/>
      <c r="FJ610" s="132"/>
      <c r="FK610" s="132"/>
      <c r="FL610" s="132"/>
      <c r="FM610" s="132"/>
      <c r="FN610" s="132"/>
      <c r="FO610" s="132"/>
      <c r="FP610" s="132"/>
      <c r="FQ610" s="132"/>
      <c r="FR610" s="132"/>
      <c r="FS610" s="132"/>
      <c r="FT610" s="132"/>
      <c r="FU610" s="132"/>
      <c r="FV610" s="132"/>
      <c r="FW610" s="132"/>
      <c r="FX610" s="132"/>
      <c r="FY610" s="132"/>
      <c r="FZ610" s="132"/>
      <c r="GA610" s="132"/>
      <c r="GB610" s="132"/>
      <c r="GC610" s="132"/>
      <c r="GD610" s="132"/>
      <c r="GE610" s="132"/>
      <c r="GF610" s="132"/>
      <c r="GG610" s="132"/>
      <c r="GH610" s="132"/>
      <c r="GI610" s="132"/>
      <c r="GJ610" s="132"/>
      <c r="GK610" s="132"/>
      <c r="GL610" s="132"/>
      <c r="GM610" s="132"/>
      <c r="GN610" s="132"/>
      <c r="GO610" s="132"/>
      <c r="GP610" s="132"/>
      <c r="GQ610" s="132"/>
      <c r="GR610" s="132"/>
      <c r="GS610" s="132"/>
      <c r="GT610" s="132"/>
      <c r="GU610" s="132"/>
      <c r="GV610" s="132"/>
      <c r="GW610" s="132"/>
      <c r="GX610" s="132"/>
      <c r="GY610" s="132"/>
      <c r="GZ610" s="132"/>
      <c r="HA610" s="132"/>
      <c r="HB610" s="132"/>
      <c r="HC610" s="132"/>
      <c r="HD610" s="132"/>
      <c r="HE610" s="132"/>
      <c r="HF610" s="132"/>
      <c r="HG610" s="132"/>
      <c r="HH610" s="132"/>
      <c r="HI610" s="132"/>
      <c r="HJ610" s="132"/>
      <c r="HK610" s="132"/>
      <c r="HL610" s="132"/>
    </row>
    <row r="611" spans="2:220" s="180" customFormat="1">
      <c r="B611" s="146"/>
      <c r="C611" s="146"/>
      <c r="D611" s="146"/>
      <c r="E611" s="146"/>
      <c r="F611" s="146"/>
      <c r="G611" s="146"/>
      <c r="H611" s="149"/>
      <c r="I611" s="147"/>
      <c r="J611" s="148"/>
      <c r="K611" s="148"/>
      <c r="L611" s="148"/>
      <c r="M611" s="148"/>
      <c r="N611" s="147"/>
      <c r="O611" s="149"/>
      <c r="P611" s="149"/>
      <c r="Q611" s="149"/>
      <c r="R611" s="149"/>
      <c r="S611" s="149"/>
      <c r="T611" s="149"/>
      <c r="U611" s="149"/>
      <c r="V611" s="149"/>
      <c r="W611" s="146"/>
      <c r="X611" s="149"/>
      <c r="Y611" s="149"/>
      <c r="Z611" s="149"/>
      <c r="AA611" s="149"/>
      <c r="AB611" s="147"/>
      <c r="AC611" s="150"/>
      <c r="AD611" s="151"/>
      <c r="AE611" s="150"/>
      <c r="AF611" s="150"/>
      <c r="AG611" s="150"/>
      <c r="AH611" s="150"/>
      <c r="AI611" s="150"/>
      <c r="AJ611" s="150"/>
      <c r="AK611" s="150"/>
      <c r="AL611" s="150"/>
      <c r="AM611" s="150"/>
      <c r="AN611" s="150"/>
      <c r="AO611" s="150"/>
      <c r="AP611" s="150"/>
      <c r="AQ611" s="150"/>
      <c r="AR611" s="150"/>
      <c r="AS611" s="150"/>
      <c r="AT611" s="150"/>
      <c r="AU611" s="150"/>
      <c r="AV611" s="150"/>
      <c r="AW611" s="150"/>
      <c r="AX611" s="150"/>
      <c r="AY611" s="150"/>
      <c r="AZ611" s="151"/>
      <c r="BA611" s="150"/>
      <c r="BB611" s="150"/>
      <c r="BC611" s="150"/>
      <c r="BD611" s="150"/>
      <c r="BE611" s="151"/>
      <c r="BF611" s="150"/>
      <c r="BG611" s="150"/>
      <c r="BH611" s="151"/>
      <c r="BI611" s="151"/>
      <c r="BJ611" s="150"/>
      <c r="BK611" s="150"/>
      <c r="BL611" s="148"/>
      <c r="BM611" s="150"/>
      <c r="BN611" s="151"/>
      <c r="BO611" s="150"/>
      <c r="BP611" s="150"/>
      <c r="BQ611" s="148"/>
      <c r="BR611" s="151"/>
      <c r="BS611" s="151"/>
      <c r="BT611" s="151"/>
      <c r="BU611" s="148"/>
      <c r="BV611" s="147"/>
      <c r="BW611" s="147"/>
      <c r="BX611" s="147"/>
      <c r="BY611" s="152"/>
      <c r="BZ611" s="156"/>
      <c r="CA611" s="147"/>
      <c r="CB611" s="153"/>
      <c r="CC611" s="132"/>
      <c r="CD611" s="147"/>
      <c r="CE611" s="147"/>
      <c r="CF611" s="154"/>
      <c r="CG611" s="132"/>
      <c r="CH611" s="132"/>
      <c r="CI611" s="132"/>
      <c r="CJ611" s="132"/>
      <c r="CK611" s="132"/>
      <c r="CL611" s="132"/>
      <c r="CM611" s="132"/>
      <c r="CN611" s="132"/>
      <c r="CO611" s="132"/>
      <c r="CP611" s="132"/>
      <c r="CQ611" s="132"/>
      <c r="CR611" s="132"/>
      <c r="CS611" s="132"/>
      <c r="CT611" s="132"/>
      <c r="CU611" s="132"/>
      <c r="CV611" s="132"/>
      <c r="CW611" s="132"/>
      <c r="CX611" s="132"/>
      <c r="CY611" s="132"/>
      <c r="CZ611" s="132"/>
      <c r="DA611" s="132"/>
      <c r="DB611" s="132"/>
      <c r="DC611" s="132"/>
      <c r="DD611" s="132"/>
      <c r="DE611" s="132"/>
      <c r="DF611" s="132"/>
      <c r="DG611" s="132"/>
      <c r="DH611" s="132"/>
      <c r="DI611" s="132"/>
      <c r="DJ611" s="132"/>
      <c r="DK611" s="132"/>
      <c r="DL611" s="132"/>
      <c r="DM611" s="132"/>
      <c r="DN611" s="132"/>
      <c r="DO611" s="132"/>
      <c r="DP611" s="132"/>
      <c r="DQ611" s="132"/>
      <c r="DR611" s="132"/>
      <c r="DS611" s="132"/>
      <c r="DT611" s="132"/>
      <c r="DU611" s="132"/>
      <c r="DV611" s="132"/>
      <c r="DW611" s="132"/>
      <c r="DX611" s="132"/>
      <c r="DY611" s="132"/>
      <c r="DZ611" s="132"/>
      <c r="EA611" s="132"/>
      <c r="EB611" s="132"/>
      <c r="EC611" s="132"/>
      <c r="ED611" s="132"/>
      <c r="EE611" s="132"/>
      <c r="EF611" s="132"/>
      <c r="EG611" s="132"/>
      <c r="EH611" s="132"/>
      <c r="EI611" s="132"/>
      <c r="EJ611" s="132"/>
      <c r="EK611" s="132"/>
      <c r="EL611" s="132"/>
      <c r="EM611" s="132"/>
      <c r="EN611" s="132"/>
      <c r="EO611" s="132"/>
      <c r="EP611" s="132"/>
      <c r="EQ611" s="132"/>
      <c r="ER611" s="132"/>
      <c r="ES611" s="132"/>
      <c r="ET611" s="132"/>
      <c r="EU611" s="132"/>
      <c r="EV611" s="132"/>
      <c r="EW611" s="132"/>
      <c r="EX611" s="132"/>
      <c r="EY611" s="132"/>
      <c r="EZ611" s="132"/>
      <c r="FA611" s="132"/>
      <c r="FB611" s="132"/>
      <c r="FC611" s="132"/>
      <c r="FD611" s="132"/>
      <c r="FE611" s="132"/>
      <c r="FF611" s="132"/>
      <c r="FG611" s="132"/>
      <c r="FH611" s="132"/>
      <c r="FI611" s="132"/>
      <c r="FJ611" s="132"/>
      <c r="FK611" s="132"/>
      <c r="FL611" s="132"/>
      <c r="FM611" s="132"/>
      <c r="FN611" s="132"/>
      <c r="FO611" s="132"/>
      <c r="FP611" s="132"/>
      <c r="FQ611" s="132"/>
      <c r="FR611" s="132"/>
      <c r="FS611" s="132"/>
      <c r="FT611" s="132"/>
      <c r="FU611" s="132"/>
      <c r="FV611" s="132"/>
      <c r="FW611" s="132"/>
      <c r="FX611" s="132"/>
      <c r="FY611" s="132"/>
      <c r="FZ611" s="132"/>
      <c r="GA611" s="132"/>
      <c r="GB611" s="132"/>
      <c r="GC611" s="132"/>
      <c r="GD611" s="132"/>
      <c r="GE611" s="132"/>
      <c r="GF611" s="132"/>
      <c r="GG611" s="132"/>
      <c r="GH611" s="132"/>
      <c r="GI611" s="132"/>
      <c r="GJ611" s="132"/>
      <c r="GK611" s="132"/>
      <c r="GL611" s="132"/>
      <c r="GM611" s="132"/>
      <c r="GN611" s="132"/>
      <c r="GO611" s="132"/>
      <c r="GP611" s="132"/>
      <c r="GQ611" s="132"/>
      <c r="GR611" s="132"/>
      <c r="GS611" s="132"/>
      <c r="GT611" s="132"/>
      <c r="GU611" s="132"/>
      <c r="GV611" s="132"/>
      <c r="GW611" s="132"/>
      <c r="GX611" s="132"/>
      <c r="GY611" s="132"/>
      <c r="GZ611" s="132"/>
      <c r="HA611" s="132"/>
      <c r="HB611" s="132"/>
      <c r="HC611" s="132"/>
      <c r="HD611" s="132"/>
      <c r="HE611" s="132"/>
      <c r="HF611" s="132"/>
      <c r="HG611" s="132"/>
      <c r="HH611" s="132"/>
      <c r="HI611" s="132"/>
      <c r="HJ611" s="132"/>
      <c r="HK611" s="132"/>
      <c r="HL611" s="132"/>
    </row>
    <row r="612" spans="2:220" s="180" customFormat="1">
      <c r="B612" s="146"/>
      <c r="C612" s="146"/>
      <c r="D612" s="146"/>
      <c r="E612" s="146"/>
      <c r="F612" s="146"/>
      <c r="G612" s="146"/>
      <c r="H612" s="158"/>
      <c r="I612" s="147"/>
      <c r="J612" s="148"/>
      <c r="K612" s="148"/>
      <c r="L612" s="148"/>
      <c r="M612" s="148"/>
      <c r="N612" s="147"/>
      <c r="O612" s="149"/>
      <c r="P612" s="149"/>
      <c r="Q612" s="149"/>
      <c r="R612" s="149"/>
      <c r="S612" s="149"/>
      <c r="T612" s="149"/>
      <c r="U612" s="149"/>
      <c r="V612" s="149"/>
      <c r="W612" s="146"/>
      <c r="X612" s="149"/>
      <c r="Y612" s="149"/>
      <c r="Z612" s="149"/>
      <c r="AA612" s="149"/>
      <c r="AB612" s="147"/>
      <c r="AC612" s="150"/>
      <c r="AD612" s="151"/>
      <c r="AE612" s="150"/>
      <c r="AF612" s="150"/>
      <c r="AG612" s="150"/>
      <c r="AH612" s="150"/>
      <c r="AI612" s="150"/>
      <c r="AJ612" s="150"/>
      <c r="AK612" s="150"/>
      <c r="AL612" s="150"/>
      <c r="AM612" s="150"/>
      <c r="AN612" s="150"/>
      <c r="AO612" s="150"/>
      <c r="AP612" s="150"/>
      <c r="AQ612" s="150"/>
      <c r="AR612" s="150"/>
      <c r="AS612" s="150"/>
      <c r="AT612" s="150"/>
      <c r="AU612" s="150"/>
      <c r="AV612" s="150"/>
      <c r="AW612" s="150"/>
      <c r="AX612" s="150"/>
      <c r="AY612" s="150"/>
      <c r="AZ612" s="151"/>
      <c r="BA612" s="150"/>
      <c r="BB612" s="150"/>
      <c r="BC612" s="150"/>
      <c r="BD612" s="150"/>
      <c r="BE612" s="151"/>
      <c r="BF612" s="150"/>
      <c r="BG612" s="150"/>
      <c r="BH612" s="151"/>
      <c r="BI612" s="151"/>
      <c r="BJ612" s="150"/>
      <c r="BK612" s="150"/>
      <c r="BL612" s="148"/>
      <c r="BM612" s="150"/>
      <c r="BN612" s="151"/>
      <c r="BO612" s="150"/>
      <c r="BP612" s="150"/>
      <c r="BQ612" s="148"/>
      <c r="BR612" s="151"/>
      <c r="BS612" s="151"/>
      <c r="BT612" s="151"/>
      <c r="BU612" s="148"/>
      <c r="BV612" s="147"/>
      <c r="BW612" s="147"/>
      <c r="BX612" s="147"/>
      <c r="BY612" s="152"/>
      <c r="BZ612" s="156"/>
      <c r="CA612" s="147"/>
      <c r="CB612" s="153"/>
      <c r="CC612" s="132"/>
      <c r="CD612" s="147"/>
      <c r="CE612" s="147"/>
      <c r="CF612" s="154"/>
      <c r="CG612" s="132"/>
      <c r="CH612" s="132"/>
      <c r="CI612" s="132"/>
      <c r="CJ612" s="132"/>
      <c r="CK612" s="132"/>
      <c r="CL612" s="132"/>
      <c r="CM612" s="132"/>
      <c r="CN612" s="132"/>
      <c r="CO612" s="132"/>
      <c r="CP612" s="132"/>
      <c r="CQ612" s="132"/>
      <c r="CR612" s="132"/>
      <c r="CS612" s="132"/>
      <c r="CT612" s="132"/>
      <c r="CU612" s="132"/>
      <c r="CV612" s="132"/>
      <c r="CW612" s="132"/>
      <c r="CX612" s="132"/>
      <c r="CY612" s="132"/>
      <c r="CZ612" s="132"/>
      <c r="DA612" s="132"/>
      <c r="DB612" s="132"/>
      <c r="DC612" s="132"/>
      <c r="DD612" s="132"/>
      <c r="DE612" s="132"/>
      <c r="DF612" s="132"/>
      <c r="DG612" s="132"/>
      <c r="DH612" s="132"/>
      <c r="DI612" s="132"/>
      <c r="DJ612" s="132"/>
      <c r="DK612" s="132"/>
      <c r="DL612" s="132"/>
      <c r="DM612" s="132"/>
      <c r="DN612" s="132"/>
      <c r="DO612" s="132"/>
      <c r="DP612" s="132"/>
      <c r="DQ612" s="132"/>
      <c r="DR612" s="132"/>
      <c r="DS612" s="132"/>
      <c r="DT612" s="132"/>
      <c r="DU612" s="132"/>
      <c r="DV612" s="132"/>
      <c r="DW612" s="132"/>
      <c r="DX612" s="132"/>
      <c r="DY612" s="132"/>
      <c r="DZ612" s="132"/>
      <c r="EA612" s="132"/>
      <c r="EB612" s="132"/>
      <c r="EC612" s="132"/>
      <c r="ED612" s="132"/>
      <c r="EE612" s="132"/>
      <c r="EF612" s="132"/>
      <c r="EG612" s="132"/>
      <c r="EH612" s="132"/>
      <c r="EI612" s="132"/>
      <c r="EJ612" s="132"/>
      <c r="EK612" s="132"/>
      <c r="EL612" s="132"/>
      <c r="EM612" s="132"/>
      <c r="EN612" s="132"/>
      <c r="EO612" s="132"/>
      <c r="EP612" s="132"/>
      <c r="EQ612" s="132"/>
      <c r="ER612" s="132"/>
      <c r="ES612" s="132"/>
      <c r="ET612" s="132"/>
      <c r="EU612" s="132"/>
      <c r="EV612" s="132"/>
      <c r="EW612" s="132"/>
      <c r="EX612" s="132"/>
      <c r="EY612" s="132"/>
      <c r="EZ612" s="132"/>
      <c r="FA612" s="132"/>
      <c r="FB612" s="132"/>
      <c r="FC612" s="132"/>
      <c r="FD612" s="132"/>
      <c r="FE612" s="132"/>
      <c r="FF612" s="132"/>
      <c r="FG612" s="132"/>
      <c r="FH612" s="132"/>
      <c r="FI612" s="132"/>
      <c r="FJ612" s="132"/>
      <c r="FK612" s="132"/>
      <c r="FL612" s="132"/>
      <c r="FM612" s="132"/>
      <c r="FN612" s="132"/>
      <c r="FO612" s="132"/>
      <c r="FP612" s="132"/>
      <c r="FQ612" s="132"/>
      <c r="FR612" s="132"/>
      <c r="FS612" s="132"/>
      <c r="FT612" s="132"/>
      <c r="FU612" s="132"/>
      <c r="FV612" s="132"/>
      <c r="FW612" s="132"/>
      <c r="FX612" s="132"/>
      <c r="FY612" s="132"/>
      <c r="FZ612" s="132"/>
      <c r="GA612" s="132"/>
      <c r="GB612" s="132"/>
      <c r="GC612" s="132"/>
      <c r="GD612" s="132"/>
      <c r="GE612" s="132"/>
      <c r="GF612" s="132"/>
      <c r="GG612" s="132"/>
      <c r="GH612" s="132"/>
      <c r="GI612" s="132"/>
      <c r="GJ612" s="132"/>
      <c r="GK612" s="132"/>
      <c r="GL612" s="132"/>
      <c r="GM612" s="132"/>
      <c r="GN612" s="132"/>
      <c r="GO612" s="132"/>
      <c r="GP612" s="132"/>
      <c r="GQ612" s="132"/>
      <c r="GR612" s="132"/>
      <c r="GS612" s="132"/>
      <c r="GT612" s="132"/>
      <c r="GU612" s="132"/>
      <c r="GV612" s="132"/>
      <c r="GW612" s="132"/>
      <c r="GX612" s="132"/>
      <c r="GY612" s="132"/>
      <c r="GZ612" s="132"/>
      <c r="HA612" s="132"/>
      <c r="HB612" s="132"/>
      <c r="HC612" s="132"/>
      <c r="HD612" s="132"/>
      <c r="HE612" s="132"/>
      <c r="HF612" s="132"/>
      <c r="HG612" s="132"/>
      <c r="HH612" s="132"/>
      <c r="HI612" s="132"/>
      <c r="HJ612" s="132"/>
      <c r="HK612" s="132"/>
      <c r="HL612" s="132"/>
    </row>
    <row r="613" spans="2:220" s="180" customFormat="1">
      <c r="B613" s="146"/>
      <c r="C613" s="146"/>
      <c r="D613" s="146"/>
      <c r="E613" s="146"/>
      <c r="F613" s="146"/>
      <c r="G613" s="146"/>
      <c r="H613" s="158"/>
      <c r="I613" s="147"/>
      <c r="J613" s="148"/>
      <c r="K613" s="148"/>
      <c r="L613" s="148"/>
      <c r="M613" s="148"/>
      <c r="N613" s="147"/>
      <c r="O613" s="149"/>
      <c r="P613" s="149"/>
      <c r="Q613" s="149"/>
      <c r="R613" s="149"/>
      <c r="S613" s="149"/>
      <c r="T613" s="149"/>
      <c r="U613" s="149"/>
      <c r="V613" s="149"/>
      <c r="W613" s="146"/>
      <c r="X613" s="149"/>
      <c r="Y613" s="149"/>
      <c r="Z613" s="149"/>
      <c r="AA613" s="149"/>
      <c r="AB613" s="147"/>
      <c r="AC613" s="150"/>
      <c r="AD613" s="151"/>
      <c r="AE613" s="150"/>
      <c r="AF613" s="150"/>
      <c r="AG613" s="150"/>
      <c r="AH613" s="150"/>
      <c r="AI613" s="150"/>
      <c r="AJ613" s="150"/>
      <c r="AK613" s="150"/>
      <c r="AL613" s="150"/>
      <c r="AM613" s="150"/>
      <c r="AN613" s="150"/>
      <c r="AO613" s="150"/>
      <c r="AP613" s="150"/>
      <c r="AQ613" s="150"/>
      <c r="AR613" s="150"/>
      <c r="AS613" s="150"/>
      <c r="AT613" s="150"/>
      <c r="AU613" s="150"/>
      <c r="AV613" s="150"/>
      <c r="AW613" s="150"/>
      <c r="AX613" s="150"/>
      <c r="AY613" s="150"/>
      <c r="AZ613" s="151"/>
      <c r="BA613" s="150"/>
      <c r="BB613" s="150"/>
      <c r="BC613" s="150"/>
      <c r="BD613" s="150"/>
      <c r="BE613" s="151"/>
      <c r="BF613" s="150"/>
      <c r="BG613" s="150"/>
      <c r="BH613" s="151"/>
      <c r="BI613" s="151"/>
      <c r="BJ613" s="150"/>
      <c r="BK613" s="150"/>
      <c r="BL613" s="148"/>
      <c r="BM613" s="150"/>
      <c r="BN613" s="151"/>
      <c r="BO613" s="150"/>
      <c r="BP613" s="150"/>
      <c r="BQ613" s="148"/>
      <c r="BR613" s="151"/>
      <c r="BS613" s="151"/>
      <c r="BT613" s="151"/>
      <c r="BU613" s="148"/>
      <c r="BV613" s="147"/>
      <c r="BW613" s="147"/>
      <c r="BX613" s="147"/>
      <c r="BY613" s="152"/>
      <c r="BZ613" s="156"/>
      <c r="CA613" s="147"/>
      <c r="CB613" s="153"/>
      <c r="CC613" s="132"/>
      <c r="CD613" s="147"/>
      <c r="CE613" s="147"/>
      <c r="CF613" s="154"/>
      <c r="CG613" s="132"/>
      <c r="CH613" s="132"/>
      <c r="CI613" s="132"/>
      <c r="CJ613" s="132"/>
      <c r="CK613" s="132"/>
      <c r="CL613" s="132"/>
      <c r="CM613" s="132"/>
      <c r="CN613" s="132"/>
      <c r="CO613" s="132"/>
      <c r="CP613" s="132"/>
      <c r="CQ613" s="132"/>
      <c r="CR613" s="132"/>
      <c r="CS613" s="132"/>
      <c r="CT613" s="132"/>
      <c r="CU613" s="132"/>
      <c r="CV613" s="132"/>
      <c r="CW613" s="132"/>
      <c r="CX613" s="132"/>
      <c r="CY613" s="132"/>
      <c r="CZ613" s="132"/>
      <c r="DA613" s="132"/>
      <c r="DB613" s="132"/>
      <c r="DC613" s="132"/>
      <c r="DD613" s="132"/>
      <c r="DE613" s="132"/>
      <c r="DF613" s="132"/>
      <c r="DG613" s="132"/>
      <c r="DH613" s="132"/>
      <c r="DI613" s="132"/>
      <c r="DJ613" s="132"/>
      <c r="DK613" s="132"/>
      <c r="DL613" s="132"/>
      <c r="DM613" s="132"/>
      <c r="DN613" s="132"/>
      <c r="DO613" s="132"/>
      <c r="DP613" s="132"/>
      <c r="DQ613" s="132"/>
      <c r="DR613" s="132"/>
      <c r="DS613" s="132"/>
      <c r="DT613" s="132"/>
      <c r="DU613" s="132"/>
      <c r="DV613" s="132"/>
      <c r="DW613" s="132"/>
      <c r="DX613" s="132"/>
      <c r="DY613" s="132"/>
      <c r="DZ613" s="132"/>
      <c r="EA613" s="132"/>
      <c r="EB613" s="132"/>
      <c r="EC613" s="132"/>
      <c r="ED613" s="132"/>
      <c r="EE613" s="132"/>
      <c r="EF613" s="132"/>
      <c r="EG613" s="132"/>
      <c r="EH613" s="132"/>
      <c r="EI613" s="132"/>
      <c r="EJ613" s="132"/>
      <c r="EK613" s="132"/>
      <c r="EL613" s="132"/>
      <c r="EM613" s="132"/>
      <c r="EN613" s="132"/>
      <c r="EO613" s="132"/>
      <c r="EP613" s="132"/>
      <c r="EQ613" s="132"/>
      <c r="ER613" s="132"/>
      <c r="ES613" s="132"/>
      <c r="ET613" s="132"/>
      <c r="EU613" s="132"/>
      <c r="EV613" s="132"/>
      <c r="EW613" s="132"/>
      <c r="EX613" s="132"/>
      <c r="EY613" s="132"/>
      <c r="EZ613" s="132"/>
      <c r="FA613" s="132"/>
      <c r="FB613" s="132"/>
      <c r="FC613" s="132"/>
      <c r="FD613" s="132"/>
      <c r="FE613" s="132"/>
      <c r="FF613" s="132"/>
      <c r="FG613" s="132"/>
      <c r="FH613" s="132"/>
      <c r="FI613" s="132"/>
      <c r="FJ613" s="132"/>
      <c r="FK613" s="132"/>
      <c r="FL613" s="132"/>
      <c r="FM613" s="132"/>
      <c r="FN613" s="132"/>
      <c r="FO613" s="132"/>
      <c r="FP613" s="132"/>
      <c r="FQ613" s="132"/>
      <c r="FR613" s="132"/>
      <c r="FS613" s="132"/>
      <c r="FT613" s="132"/>
      <c r="FU613" s="132"/>
      <c r="FV613" s="132"/>
      <c r="FW613" s="132"/>
      <c r="FX613" s="132"/>
      <c r="FY613" s="132"/>
      <c r="FZ613" s="132"/>
      <c r="GA613" s="132"/>
      <c r="GB613" s="132"/>
      <c r="GC613" s="132"/>
      <c r="GD613" s="132"/>
      <c r="GE613" s="132"/>
      <c r="GF613" s="132"/>
      <c r="GG613" s="132"/>
      <c r="GH613" s="132"/>
      <c r="GI613" s="132"/>
      <c r="GJ613" s="132"/>
      <c r="GK613" s="132"/>
      <c r="GL613" s="132"/>
      <c r="GM613" s="132"/>
      <c r="GN613" s="132"/>
      <c r="GO613" s="132"/>
      <c r="GP613" s="132"/>
      <c r="GQ613" s="132"/>
      <c r="GR613" s="132"/>
      <c r="GS613" s="132"/>
      <c r="GT613" s="132"/>
      <c r="GU613" s="132"/>
      <c r="GV613" s="132"/>
      <c r="GW613" s="132"/>
      <c r="GX613" s="132"/>
      <c r="GY613" s="132"/>
      <c r="GZ613" s="132"/>
      <c r="HA613" s="132"/>
      <c r="HB613" s="132"/>
      <c r="HC613" s="132"/>
      <c r="HD613" s="132"/>
      <c r="HE613" s="132"/>
      <c r="HF613" s="132"/>
      <c r="HG613" s="132"/>
      <c r="HH613" s="132"/>
      <c r="HI613" s="132"/>
      <c r="HJ613" s="132"/>
      <c r="HK613" s="132"/>
      <c r="HL613" s="132"/>
    </row>
    <row r="614" spans="2:220">
      <c r="J614" s="148"/>
      <c r="K614" s="148"/>
      <c r="L614" s="148"/>
      <c r="M614" s="148"/>
      <c r="O614" s="149"/>
      <c r="P614" s="149"/>
      <c r="Q614" s="149"/>
      <c r="R614" s="149"/>
      <c r="S614" s="149"/>
      <c r="T614" s="149"/>
      <c r="U614" s="149"/>
      <c r="V614" s="149"/>
      <c r="X614" s="149"/>
      <c r="Y614" s="149"/>
      <c r="Z614" s="149"/>
      <c r="AA614" s="149"/>
      <c r="AC614" s="150"/>
      <c r="AE614" s="150"/>
      <c r="AF614" s="150"/>
      <c r="AG614" s="150"/>
      <c r="AH614" s="150"/>
      <c r="AI614" s="150"/>
      <c r="AJ614" s="150"/>
      <c r="AK614" s="150"/>
      <c r="AL614" s="150"/>
      <c r="AM614" s="150"/>
      <c r="AN614" s="150"/>
      <c r="AO614" s="150"/>
      <c r="AP614" s="150"/>
      <c r="AQ614" s="150"/>
      <c r="AR614" s="150"/>
      <c r="AS614" s="150"/>
      <c r="AT614" s="150"/>
      <c r="AU614" s="150"/>
      <c r="AV614" s="150"/>
      <c r="AW614" s="150"/>
      <c r="AX614" s="150"/>
      <c r="AY614" s="150"/>
      <c r="BA614" s="150"/>
      <c r="BB614" s="150"/>
      <c r="BC614" s="150"/>
      <c r="BD614" s="150"/>
      <c r="BF614" s="150"/>
      <c r="BG614" s="150"/>
      <c r="BJ614" s="150"/>
      <c r="BK614" s="150"/>
      <c r="BL614" s="148"/>
      <c r="BM614" s="150"/>
      <c r="BO614" s="150"/>
      <c r="BP614" s="150"/>
      <c r="BQ614" s="148"/>
      <c r="BU614" s="148"/>
      <c r="BY614" s="152"/>
      <c r="BZ614" s="156"/>
      <c r="CF614" s="154"/>
    </row>
    <row r="615" spans="2:220" s="155" customFormat="1">
      <c r="B615" s="146"/>
      <c r="C615" s="146"/>
      <c r="D615" s="146"/>
      <c r="E615" s="146"/>
      <c r="F615" s="146"/>
      <c r="G615" s="146"/>
      <c r="H615" s="146"/>
      <c r="I615" s="147"/>
      <c r="J615" s="148"/>
      <c r="K615" s="148"/>
      <c r="L615" s="148"/>
      <c r="M615" s="148"/>
      <c r="N615" s="147"/>
      <c r="O615" s="149"/>
      <c r="P615" s="149"/>
      <c r="Q615" s="149"/>
      <c r="R615" s="149"/>
      <c r="S615" s="149"/>
      <c r="T615" s="149"/>
      <c r="U615" s="149"/>
      <c r="V615" s="149"/>
      <c r="W615" s="146"/>
      <c r="X615" s="149"/>
      <c r="Y615" s="149"/>
      <c r="Z615" s="149"/>
      <c r="AA615" s="149"/>
      <c r="AB615" s="147"/>
      <c r="AC615" s="150"/>
      <c r="AD615" s="151"/>
      <c r="AE615" s="150"/>
      <c r="AF615" s="150"/>
      <c r="AG615" s="151"/>
      <c r="AH615" s="150"/>
      <c r="AI615" s="150"/>
      <c r="AJ615" s="150"/>
      <c r="AK615" s="151"/>
      <c r="AL615" s="150"/>
      <c r="AM615" s="150"/>
      <c r="AN615" s="150"/>
      <c r="AO615" s="151"/>
      <c r="AP615" s="150"/>
      <c r="AQ615" s="150"/>
      <c r="AR615" s="150"/>
      <c r="AS615" s="151"/>
      <c r="AT615" s="150"/>
      <c r="AU615" s="150"/>
      <c r="AV615" s="150"/>
      <c r="AW615" s="150"/>
      <c r="AX615" s="150"/>
      <c r="AY615" s="150"/>
      <c r="AZ615" s="151"/>
      <c r="BA615" s="150"/>
      <c r="BB615" s="150"/>
      <c r="BC615" s="150"/>
      <c r="BD615" s="150"/>
      <c r="BE615" s="151"/>
      <c r="BF615" s="150"/>
      <c r="BG615" s="150"/>
      <c r="BH615" s="151"/>
      <c r="BI615" s="151"/>
      <c r="BJ615" s="150"/>
      <c r="BK615" s="150"/>
      <c r="BL615" s="148"/>
      <c r="BM615" s="150"/>
      <c r="BN615" s="151"/>
      <c r="BO615" s="150"/>
      <c r="BP615" s="150"/>
      <c r="BQ615" s="148"/>
      <c r="BR615" s="151"/>
      <c r="BS615" s="151"/>
      <c r="BT615" s="151"/>
      <c r="BU615" s="148"/>
      <c r="BV615" s="147"/>
      <c r="BW615" s="147"/>
      <c r="BX615" s="147"/>
      <c r="BY615" s="152"/>
      <c r="BZ615" s="156"/>
      <c r="CA615" s="147"/>
      <c r="CB615" s="153"/>
      <c r="CC615" s="132"/>
      <c r="CD615" s="147"/>
      <c r="CE615" s="147"/>
      <c r="CF615" s="154"/>
      <c r="CG615" s="132"/>
      <c r="CH615" s="132"/>
      <c r="CI615" s="132"/>
      <c r="CJ615" s="132"/>
      <c r="CK615" s="132"/>
      <c r="CL615" s="132"/>
      <c r="CM615" s="132"/>
      <c r="CN615" s="132"/>
      <c r="CO615" s="132"/>
      <c r="CP615" s="132"/>
      <c r="CQ615" s="132"/>
      <c r="CR615" s="132"/>
      <c r="CS615" s="132"/>
      <c r="CT615" s="132"/>
      <c r="CU615" s="132"/>
      <c r="CV615" s="132"/>
      <c r="CW615" s="132"/>
      <c r="CX615" s="132"/>
      <c r="CY615" s="132"/>
      <c r="CZ615" s="132"/>
      <c r="DA615" s="132"/>
      <c r="DB615" s="132"/>
      <c r="DC615" s="132"/>
      <c r="DD615" s="132"/>
      <c r="DE615" s="132"/>
      <c r="DF615" s="132"/>
      <c r="DG615" s="132"/>
      <c r="DH615" s="132"/>
      <c r="DI615" s="132"/>
      <c r="DJ615" s="132"/>
      <c r="DK615" s="132"/>
      <c r="DL615" s="132"/>
      <c r="DM615" s="132"/>
      <c r="DN615" s="132"/>
      <c r="DO615" s="132"/>
      <c r="DP615" s="132"/>
      <c r="DQ615" s="132"/>
      <c r="DR615" s="132"/>
      <c r="DS615" s="132"/>
      <c r="DT615" s="132"/>
      <c r="DU615" s="132"/>
      <c r="DV615" s="132"/>
      <c r="DW615" s="132"/>
      <c r="DX615" s="132"/>
      <c r="DY615" s="132"/>
      <c r="DZ615" s="132"/>
      <c r="EA615" s="132"/>
      <c r="EB615" s="132"/>
      <c r="EC615" s="132"/>
      <c r="ED615" s="132"/>
      <c r="EE615" s="132"/>
      <c r="EF615" s="132"/>
      <c r="EG615" s="132"/>
      <c r="EH615" s="132"/>
      <c r="EI615" s="132"/>
      <c r="EJ615" s="132"/>
      <c r="EK615" s="132"/>
      <c r="EL615" s="132"/>
      <c r="EM615" s="132"/>
      <c r="EN615" s="132"/>
      <c r="EO615" s="132"/>
      <c r="EP615" s="132"/>
      <c r="EQ615" s="132"/>
      <c r="ER615" s="132"/>
      <c r="ES615" s="132"/>
      <c r="ET615" s="132"/>
      <c r="EU615" s="132"/>
      <c r="EV615" s="132"/>
      <c r="EW615" s="132"/>
      <c r="EX615" s="132"/>
      <c r="EY615" s="132"/>
      <c r="EZ615" s="132"/>
      <c r="FA615" s="132"/>
      <c r="FB615" s="132"/>
      <c r="FC615" s="132"/>
      <c r="FD615" s="132"/>
      <c r="FE615" s="132"/>
      <c r="FF615" s="132"/>
      <c r="FG615" s="132"/>
      <c r="FH615" s="132"/>
      <c r="FI615" s="132"/>
      <c r="FJ615" s="132"/>
      <c r="FK615" s="132"/>
      <c r="FL615" s="132"/>
      <c r="FM615" s="132"/>
      <c r="FN615" s="132"/>
      <c r="FO615" s="132"/>
      <c r="FP615" s="132"/>
      <c r="FQ615" s="132"/>
      <c r="FR615" s="132"/>
      <c r="FS615" s="132"/>
      <c r="FT615" s="132"/>
      <c r="FU615" s="132"/>
      <c r="FV615" s="132"/>
      <c r="FW615" s="132"/>
      <c r="FX615" s="132"/>
      <c r="FY615" s="132"/>
      <c r="FZ615" s="132"/>
      <c r="GA615" s="132"/>
      <c r="GB615" s="132"/>
      <c r="GC615" s="132"/>
      <c r="GD615" s="132"/>
      <c r="GE615" s="132"/>
      <c r="GF615" s="132"/>
      <c r="GG615" s="132"/>
      <c r="GH615" s="132"/>
      <c r="GI615" s="132"/>
      <c r="GJ615" s="132"/>
      <c r="GK615" s="132"/>
      <c r="GL615" s="132"/>
      <c r="GM615" s="132"/>
      <c r="GN615" s="132"/>
      <c r="GO615" s="132"/>
      <c r="GP615" s="132"/>
      <c r="GQ615" s="132"/>
      <c r="GR615" s="132"/>
      <c r="GS615" s="132"/>
      <c r="GT615" s="132"/>
      <c r="GU615" s="132"/>
      <c r="GV615" s="132"/>
      <c r="GW615" s="132"/>
      <c r="GX615" s="132"/>
      <c r="GY615" s="132"/>
      <c r="GZ615" s="132"/>
      <c r="HA615" s="132"/>
      <c r="HB615" s="132"/>
      <c r="HC615" s="132"/>
      <c r="HD615" s="132"/>
      <c r="HE615" s="132"/>
      <c r="HF615" s="132"/>
      <c r="HG615" s="132"/>
      <c r="HH615" s="132"/>
      <c r="HI615" s="132"/>
      <c r="HJ615" s="132"/>
      <c r="HK615" s="132"/>
      <c r="HL615" s="132"/>
    </row>
    <row r="616" spans="2:220" s="155" customFormat="1">
      <c r="B616" s="146"/>
      <c r="C616" s="146"/>
      <c r="D616" s="146"/>
      <c r="E616" s="146"/>
      <c r="F616" s="146"/>
      <c r="G616" s="146"/>
      <c r="H616" s="146"/>
      <c r="I616" s="147"/>
      <c r="J616" s="148"/>
      <c r="K616" s="148"/>
      <c r="L616" s="148"/>
      <c r="M616" s="148"/>
      <c r="N616" s="147"/>
      <c r="O616" s="149"/>
      <c r="P616" s="149"/>
      <c r="Q616" s="149"/>
      <c r="R616" s="149"/>
      <c r="S616" s="149"/>
      <c r="T616" s="149"/>
      <c r="U616" s="149"/>
      <c r="V616" s="149"/>
      <c r="W616" s="146"/>
      <c r="X616" s="149"/>
      <c r="Y616" s="149"/>
      <c r="Z616" s="149"/>
      <c r="AA616" s="149"/>
      <c r="AB616" s="147"/>
      <c r="AC616" s="150"/>
      <c r="AD616" s="151"/>
      <c r="AE616" s="150"/>
      <c r="AF616" s="150"/>
      <c r="AG616" s="151"/>
      <c r="AH616" s="150"/>
      <c r="AI616" s="150"/>
      <c r="AJ616" s="150"/>
      <c r="AK616" s="151"/>
      <c r="AL616" s="150"/>
      <c r="AM616" s="150"/>
      <c r="AN616" s="150"/>
      <c r="AO616" s="151"/>
      <c r="AP616" s="150"/>
      <c r="AQ616" s="150"/>
      <c r="AR616" s="150"/>
      <c r="AS616" s="151"/>
      <c r="AT616" s="150"/>
      <c r="AU616" s="150"/>
      <c r="AV616" s="150"/>
      <c r="AW616" s="150"/>
      <c r="AX616" s="150"/>
      <c r="AY616" s="150"/>
      <c r="AZ616" s="151"/>
      <c r="BA616" s="150"/>
      <c r="BB616" s="150"/>
      <c r="BC616" s="150"/>
      <c r="BD616" s="150"/>
      <c r="BE616" s="151"/>
      <c r="BF616" s="150"/>
      <c r="BG616" s="150"/>
      <c r="BH616" s="151"/>
      <c r="BI616" s="151"/>
      <c r="BJ616" s="150"/>
      <c r="BK616" s="150"/>
      <c r="BL616" s="148"/>
      <c r="BM616" s="150"/>
      <c r="BN616" s="151"/>
      <c r="BO616" s="150"/>
      <c r="BP616" s="150"/>
      <c r="BQ616" s="148"/>
      <c r="BR616" s="151"/>
      <c r="BS616" s="151"/>
      <c r="BT616" s="151"/>
      <c r="BU616" s="148"/>
      <c r="BV616" s="147"/>
      <c r="BW616" s="147"/>
      <c r="BX616" s="147"/>
      <c r="BY616" s="152"/>
      <c r="BZ616" s="156"/>
      <c r="CA616" s="147"/>
      <c r="CB616" s="153"/>
      <c r="CC616" s="132"/>
      <c r="CD616" s="147"/>
      <c r="CE616" s="147"/>
      <c r="CF616" s="154"/>
      <c r="CG616" s="132"/>
      <c r="CH616" s="132"/>
      <c r="CI616" s="132"/>
      <c r="CJ616" s="132"/>
      <c r="CK616" s="132"/>
      <c r="CL616" s="132"/>
      <c r="CM616" s="132"/>
      <c r="CN616" s="132"/>
      <c r="CO616" s="132"/>
      <c r="CP616" s="132"/>
      <c r="CQ616" s="132"/>
      <c r="CR616" s="132"/>
      <c r="CS616" s="132"/>
      <c r="CT616" s="132"/>
      <c r="CU616" s="132"/>
      <c r="CV616" s="132"/>
      <c r="CW616" s="132"/>
      <c r="CX616" s="132"/>
      <c r="CY616" s="132"/>
      <c r="CZ616" s="132"/>
      <c r="DA616" s="132"/>
      <c r="DB616" s="132"/>
      <c r="DC616" s="132"/>
      <c r="DD616" s="132"/>
      <c r="DE616" s="132"/>
      <c r="DF616" s="132"/>
      <c r="DG616" s="132"/>
      <c r="DH616" s="132"/>
      <c r="DI616" s="132"/>
      <c r="DJ616" s="132"/>
      <c r="DK616" s="132"/>
      <c r="DL616" s="132"/>
      <c r="DM616" s="132"/>
      <c r="DN616" s="132"/>
      <c r="DO616" s="132"/>
      <c r="DP616" s="132"/>
      <c r="DQ616" s="132"/>
      <c r="DR616" s="132"/>
      <c r="DS616" s="132"/>
      <c r="DT616" s="132"/>
      <c r="DU616" s="132"/>
      <c r="DV616" s="132"/>
      <c r="DW616" s="132"/>
      <c r="DX616" s="132"/>
      <c r="DY616" s="132"/>
      <c r="DZ616" s="132"/>
      <c r="EA616" s="132"/>
      <c r="EB616" s="132"/>
      <c r="EC616" s="132"/>
      <c r="ED616" s="132"/>
      <c r="EE616" s="132"/>
      <c r="EF616" s="132"/>
      <c r="EG616" s="132"/>
      <c r="EH616" s="132"/>
      <c r="EI616" s="132"/>
      <c r="EJ616" s="132"/>
      <c r="EK616" s="132"/>
      <c r="EL616" s="132"/>
      <c r="EM616" s="132"/>
      <c r="EN616" s="132"/>
      <c r="EO616" s="132"/>
      <c r="EP616" s="132"/>
      <c r="EQ616" s="132"/>
      <c r="ER616" s="132"/>
      <c r="ES616" s="132"/>
      <c r="ET616" s="132"/>
      <c r="EU616" s="132"/>
      <c r="EV616" s="132"/>
      <c r="EW616" s="132"/>
      <c r="EX616" s="132"/>
      <c r="EY616" s="132"/>
      <c r="EZ616" s="132"/>
      <c r="FA616" s="132"/>
      <c r="FB616" s="132"/>
      <c r="FC616" s="132"/>
      <c r="FD616" s="132"/>
      <c r="FE616" s="132"/>
      <c r="FF616" s="132"/>
      <c r="FG616" s="132"/>
      <c r="FH616" s="132"/>
      <c r="FI616" s="132"/>
      <c r="FJ616" s="132"/>
      <c r="FK616" s="132"/>
      <c r="FL616" s="132"/>
      <c r="FM616" s="132"/>
      <c r="FN616" s="132"/>
      <c r="FO616" s="132"/>
      <c r="FP616" s="132"/>
      <c r="FQ616" s="132"/>
      <c r="FR616" s="132"/>
      <c r="FS616" s="132"/>
      <c r="FT616" s="132"/>
      <c r="FU616" s="132"/>
      <c r="FV616" s="132"/>
      <c r="FW616" s="132"/>
      <c r="FX616" s="132"/>
      <c r="FY616" s="132"/>
      <c r="FZ616" s="132"/>
      <c r="GA616" s="132"/>
      <c r="GB616" s="132"/>
      <c r="GC616" s="132"/>
      <c r="GD616" s="132"/>
      <c r="GE616" s="132"/>
      <c r="GF616" s="132"/>
      <c r="GG616" s="132"/>
      <c r="GH616" s="132"/>
      <c r="GI616" s="132"/>
      <c r="GJ616" s="132"/>
      <c r="GK616" s="132"/>
      <c r="GL616" s="132"/>
      <c r="GM616" s="132"/>
      <c r="GN616" s="132"/>
      <c r="GO616" s="132"/>
      <c r="GP616" s="132"/>
      <c r="GQ616" s="132"/>
      <c r="GR616" s="132"/>
      <c r="GS616" s="132"/>
      <c r="GT616" s="132"/>
      <c r="GU616" s="132"/>
      <c r="GV616" s="132"/>
      <c r="GW616" s="132"/>
      <c r="GX616" s="132"/>
      <c r="GY616" s="132"/>
      <c r="GZ616" s="132"/>
      <c r="HA616" s="132"/>
      <c r="HB616" s="132"/>
      <c r="HC616" s="132"/>
      <c r="HD616" s="132"/>
      <c r="HE616" s="132"/>
      <c r="HF616" s="132"/>
      <c r="HG616" s="132"/>
      <c r="HH616" s="132"/>
      <c r="HI616" s="132"/>
      <c r="HJ616" s="132"/>
      <c r="HK616" s="132"/>
      <c r="HL616" s="132"/>
    </row>
    <row r="617" spans="2:220" s="155" customFormat="1">
      <c r="B617" s="146"/>
      <c r="C617" s="146"/>
      <c r="D617" s="146"/>
      <c r="E617" s="146"/>
      <c r="F617" s="146"/>
      <c r="G617" s="158"/>
      <c r="H617" s="158"/>
      <c r="I617" s="156"/>
      <c r="J617" s="148"/>
      <c r="K617" s="148"/>
      <c r="L617" s="148"/>
      <c r="M617" s="148"/>
      <c r="N617" s="147"/>
      <c r="O617" s="149"/>
      <c r="P617" s="149"/>
      <c r="Q617" s="149"/>
      <c r="R617" s="149"/>
      <c r="S617" s="149"/>
      <c r="T617" s="149"/>
      <c r="U617" s="149"/>
      <c r="V617" s="149"/>
      <c r="W617" s="146"/>
      <c r="X617" s="149"/>
      <c r="Y617" s="149"/>
      <c r="Z617" s="149"/>
      <c r="AA617" s="149"/>
      <c r="AB617" s="147"/>
      <c r="AC617" s="150"/>
      <c r="AD617" s="151"/>
      <c r="AE617" s="150"/>
      <c r="AF617" s="150"/>
      <c r="AG617" s="151"/>
      <c r="AH617" s="150"/>
      <c r="AI617" s="150"/>
      <c r="AJ617" s="150"/>
      <c r="AK617" s="151"/>
      <c r="AL617" s="150"/>
      <c r="AM617" s="150"/>
      <c r="AN617" s="150"/>
      <c r="AO617" s="151"/>
      <c r="AP617" s="150"/>
      <c r="AQ617" s="150"/>
      <c r="AR617" s="150"/>
      <c r="AS617" s="151"/>
      <c r="AT617" s="150"/>
      <c r="AU617" s="150"/>
      <c r="AV617" s="150"/>
      <c r="AW617" s="150"/>
      <c r="AX617" s="150"/>
      <c r="AY617" s="150"/>
      <c r="AZ617" s="151"/>
      <c r="BA617" s="150"/>
      <c r="BB617" s="150"/>
      <c r="BC617" s="150"/>
      <c r="BD617" s="150"/>
      <c r="BE617" s="151"/>
      <c r="BF617" s="150"/>
      <c r="BG617" s="150"/>
      <c r="BH617" s="151"/>
      <c r="BI617" s="148"/>
      <c r="BJ617" s="150"/>
      <c r="BK617" s="150"/>
      <c r="BL617" s="148"/>
      <c r="BM617" s="150"/>
      <c r="BN617" s="151"/>
      <c r="BO617" s="150"/>
      <c r="BP617" s="150"/>
      <c r="BQ617" s="148"/>
      <c r="BR617" s="151"/>
      <c r="BS617" s="151"/>
      <c r="BT617" s="151"/>
      <c r="BU617" s="148"/>
      <c r="BV617" s="147"/>
      <c r="BW617" s="156"/>
      <c r="BX617" s="156"/>
      <c r="BY617" s="152"/>
      <c r="BZ617" s="156"/>
      <c r="CA617" s="156"/>
      <c r="CB617" s="153"/>
      <c r="CC617" s="132"/>
      <c r="CD617" s="147"/>
      <c r="CE617" s="147"/>
      <c r="CF617" s="154"/>
      <c r="CG617" s="132"/>
      <c r="CH617" s="132"/>
      <c r="CI617" s="132"/>
      <c r="CJ617" s="132"/>
      <c r="CK617" s="132"/>
      <c r="CL617" s="132"/>
      <c r="CM617" s="132"/>
      <c r="CN617" s="132"/>
      <c r="CO617" s="132"/>
      <c r="CP617" s="132"/>
      <c r="CQ617" s="132"/>
      <c r="CR617" s="132"/>
      <c r="CS617" s="132"/>
      <c r="CT617" s="132"/>
      <c r="CU617" s="132"/>
      <c r="CV617" s="132"/>
      <c r="CW617" s="132"/>
      <c r="CX617" s="132"/>
      <c r="CY617" s="132"/>
      <c r="CZ617" s="132"/>
      <c r="DA617" s="132"/>
      <c r="DB617" s="132"/>
      <c r="DC617" s="132"/>
      <c r="DD617" s="132"/>
      <c r="DE617" s="132"/>
      <c r="DF617" s="132"/>
      <c r="DG617" s="132"/>
      <c r="DH617" s="132"/>
      <c r="DI617" s="132"/>
      <c r="DJ617" s="132"/>
      <c r="DK617" s="132"/>
      <c r="DL617" s="132"/>
      <c r="DM617" s="132"/>
      <c r="DN617" s="132"/>
      <c r="DO617" s="132"/>
      <c r="DP617" s="132"/>
      <c r="DQ617" s="132"/>
      <c r="DR617" s="132"/>
      <c r="DS617" s="132"/>
      <c r="DT617" s="132"/>
      <c r="DU617" s="132"/>
      <c r="DV617" s="132"/>
      <c r="DW617" s="132"/>
      <c r="DX617" s="132"/>
      <c r="DY617" s="132"/>
      <c r="DZ617" s="132"/>
      <c r="EA617" s="132"/>
      <c r="EB617" s="132"/>
      <c r="EC617" s="132"/>
      <c r="ED617" s="132"/>
      <c r="EE617" s="132"/>
      <c r="EF617" s="132"/>
      <c r="EG617" s="132"/>
      <c r="EH617" s="132"/>
      <c r="EI617" s="132"/>
      <c r="EJ617" s="132"/>
      <c r="EK617" s="132"/>
      <c r="EL617" s="132"/>
      <c r="EM617" s="132"/>
      <c r="EN617" s="132"/>
      <c r="EO617" s="132"/>
      <c r="EP617" s="132"/>
      <c r="EQ617" s="132"/>
      <c r="ER617" s="132"/>
      <c r="ES617" s="132"/>
      <c r="ET617" s="132"/>
      <c r="EU617" s="132"/>
      <c r="EV617" s="132"/>
      <c r="EW617" s="132"/>
      <c r="EX617" s="132"/>
      <c r="EY617" s="132"/>
      <c r="EZ617" s="132"/>
      <c r="FA617" s="132"/>
      <c r="FB617" s="132"/>
      <c r="FC617" s="132"/>
      <c r="FD617" s="132"/>
      <c r="FE617" s="132"/>
      <c r="FF617" s="132"/>
      <c r="FG617" s="132"/>
      <c r="FH617" s="132"/>
      <c r="FI617" s="132"/>
      <c r="FJ617" s="132"/>
      <c r="FK617" s="132"/>
      <c r="FL617" s="132"/>
      <c r="FM617" s="132"/>
      <c r="FN617" s="132"/>
      <c r="FO617" s="132"/>
      <c r="FP617" s="132"/>
      <c r="FQ617" s="132"/>
      <c r="FR617" s="132"/>
      <c r="FS617" s="132"/>
      <c r="FT617" s="132"/>
      <c r="FU617" s="132"/>
      <c r="FV617" s="132"/>
      <c r="FW617" s="132"/>
      <c r="FX617" s="132"/>
      <c r="FY617" s="132"/>
      <c r="FZ617" s="132"/>
      <c r="GA617" s="132"/>
      <c r="GB617" s="132"/>
      <c r="GC617" s="132"/>
      <c r="GD617" s="132"/>
      <c r="GE617" s="132"/>
      <c r="GF617" s="132"/>
      <c r="GG617" s="132"/>
      <c r="GH617" s="132"/>
      <c r="GI617" s="132"/>
      <c r="GJ617" s="132"/>
      <c r="GK617" s="132"/>
      <c r="GL617" s="132"/>
      <c r="GM617" s="132"/>
      <c r="GN617" s="132"/>
      <c r="GO617" s="132"/>
      <c r="GP617" s="132"/>
      <c r="GQ617" s="132"/>
      <c r="GR617" s="132"/>
      <c r="GS617" s="132"/>
      <c r="GT617" s="132"/>
      <c r="GU617" s="132"/>
      <c r="GV617" s="132"/>
      <c r="GW617" s="132"/>
      <c r="GX617" s="132"/>
      <c r="GY617" s="132"/>
      <c r="GZ617" s="132"/>
      <c r="HA617" s="132"/>
      <c r="HB617" s="132"/>
      <c r="HC617" s="132"/>
      <c r="HD617" s="132"/>
      <c r="HE617" s="132"/>
      <c r="HF617" s="132"/>
      <c r="HG617" s="132"/>
      <c r="HH617" s="132"/>
      <c r="HI617" s="132"/>
      <c r="HJ617" s="132"/>
      <c r="HK617" s="132"/>
      <c r="HL617" s="132"/>
    </row>
    <row r="618" spans="2:220" s="155" customFormat="1">
      <c r="B618" s="146"/>
      <c r="C618" s="146"/>
      <c r="D618" s="146"/>
      <c r="E618" s="146"/>
      <c r="F618" s="146"/>
      <c r="G618" s="158"/>
      <c r="H618" s="158"/>
      <c r="I618" s="156"/>
      <c r="J618" s="148"/>
      <c r="K618" s="148"/>
      <c r="L618" s="148"/>
      <c r="M618" s="148"/>
      <c r="N618" s="147"/>
      <c r="O618" s="149"/>
      <c r="P618" s="149"/>
      <c r="Q618" s="149"/>
      <c r="R618" s="149"/>
      <c r="S618" s="149"/>
      <c r="T618" s="149"/>
      <c r="U618" s="149"/>
      <c r="V618" s="149"/>
      <c r="W618" s="146"/>
      <c r="X618" s="149"/>
      <c r="Y618" s="149"/>
      <c r="Z618" s="149"/>
      <c r="AA618" s="149"/>
      <c r="AB618" s="147"/>
      <c r="AC618" s="150"/>
      <c r="AD618" s="151"/>
      <c r="AE618" s="150"/>
      <c r="AF618" s="150"/>
      <c r="AG618" s="151"/>
      <c r="AH618" s="150"/>
      <c r="AI618" s="150"/>
      <c r="AJ618" s="150"/>
      <c r="AK618" s="151"/>
      <c r="AL618" s="150"/>
      <c r="AM618" s="150"/>
      <c r="AN618" s="150"/>
      <c r="AO618" s="151"/>
      <c r="AP618" s="150"/>
      <c r="AQ618" s="150"/>
      <c r="AR618" s="150"/>
      <c r="AS618" s="151"/>
      <c r="AT618" s="150"/>
      <c r="AU618" s="150"/>
      <c r="AV618" s="150"/>
      <c r="AW618" s="150"/>
      <c r="AX618" s="150"/>
      <c r="AY618" s="150"/>
      <c r="AZ618" s="151"/>
      <c r="BA618" s="150"/>
      <c r="BB618" s="150"/>
      <c r="BC618" s="150"/>
      <c r="BD618" s="150"/>
      <c r="BE618" s="151"/>
      <c r="BF618" s="150"/>
      <c r="BG618" s="150"/>
      <c r="BH618" s="151"/>
      <c r="BI618" s="148"/>
      <c r="BJ618" s="150"/>
      <c r="BK618" s="150"/>
      <c r="BL618" s="148"/>
      <c r="BM618" s="150"/>
      <c r="BN618" s="151"/>
      <c r="BO618" s="150"/>
      <c r="BP618" s="150"/>
      <c r="BQ618" s="148"/>
      <c r="BR618" s="151"/>
      <c r="BS618" s="151"/>
      <c r="BT618" s="151"/>
      <c r="BU618" s="148"/>
      <c r="BV618" s="147"/>
      <c r="BW618" s="156"/>
      <c r="BX618" s="156"/>
      <c r="BY618" s="152"/>
      <c r="BZ618" s="156"/>
      <c r="CA618" s="156"/>
      <c r="CB618" s="153"/>
      <c r="CC618" s="132"/>
      <c r="CD618" s="147"/>
      <c r="CE618" s="147"/>
      <c r="CF618" s="154"/>
      <c r="CG618" s="132"/>
      <c r="CH618" s="132"/>
      <c r="CI618" s="132"/>
      <c r="CJ618" s="132"/>
      <c r="CK618" s="132"/>
      <c r="CL618" s="132"/>
      <c r="CM618" s="132"/>
      <c r="CN618" s="132"/>
      <c r="CO618" s="132"/>
      <c r="CP618" s="132"/>
      <c r="CQ618" s="132"/>
      <c r="CR618" s="132"/>
      <c r="CS618" s="132"/>
      <c r="CT618" s="132"/>
      <c r="CU618" s="132"/>
      <c r="CV618" s="132"/>
      <c r="CW618" s="132"/>
      <c r="CX618" s="132"/>
      <c r="CY618" s="132"/>
      <c r="CZ618" s="132"/>
      <c r="DA618" s="132"/>
      <c r="DB618" s="132"/>
      <c r="DC618" s="132"/>
      <c r="DD618" s="132"/>
      <c r="DE618" s="132"/>
      <c r="DF618" s="132"/>
      <c r="DG618" s="132"/>
      <c r="DH618" s="132"/>
      <c r="DI618" s="132"/>
      <c r="DJ618" s="132"/>
      <c r="DK618" s="132"/>
      <c r="DL618" s="132"/>
      <c r="DM618" s="132"/>
      <c r="DN618" s="132"/>
      <c r="DO618" s="132"/>
      <c r="DP618" s="132"/>
      <c r="DQ618" s="132"/>
      <c r="DR618" s="132"/>
      <c r="DS618" s="132"/>
      <c r="DT618" s="132"/>
      <c r="DU618" s="132"/>
      <c r="DV618" s="132"/>
      <c r="DW618" s="132"/>
      <c r="DX618" s="132"/>
      <c r="DY618" s="132"/>
      <c r="DZ618" s="132"/>
      <c r="EA618" s="132"/>
      <c r="EB618" s="132"/>
      <c r="EC618" s="132"/>
      <c r="ED618" s="132"/>
      <c r="EE618" s="132"/>
      <c r="EF618" s="132"/>
      <c r="EG618" s="132"/>
      <c r="EH618" s="132"/>
      <c r="EI618" s="132"/>
      <c r="EJ618" s="132"/>
      <c r="EK618" s="132"/>
      <c r="EL618" s="132"/>
      <c r="EM618" s="132"/>
      <c r="EN618" s="132"/>
      <c r="EO618" s="132"/>
      <c r="EP618" s="132"/>
      <c r="EQ618" s="132"/>
      <c r="ER618" s="132"/>
      <c r="ES618" s="132"/>
      <c r="ET618" s="132"/>
      <c r="EU618" s="132"/>
      <c r="EV618" s="132"/>
      <c r="EW618" s="132"/>
      <c r="EX618" s="132"/>
      <c r="EY618" s="132"/>
      <c r="EZ618" s="132"/>
      <c r="FA618" s="132"/>
      <c r="FB618" s="132"/>
      <c r="FC618" s="132"/>
      <c r="FD618" s="132"/>
      <c r="FE618" s="132"/>
      <c r="FF618" s="132"/>
      <c r="FG618" s="132"/>
      <c r="FH618" s="132"/>
      <c r="FI618" s="132"/>
      <c r="FJ618" s="132"/>
      <c r="FK618" s="132"/>
      <c r="FL618" s="132"/>
      <c r="FM618" s="132"/>
      <c r="FN618" s="132"/>
      <c r="FO618" s="132"/>
      <c r="FP618" s="132"/>
      <c r="FQ618" s="132"/>
      <c r="FR618" s="132"/>
      <c r="FS618" s="132"/>
      <c r="FT618" s="132"/>
      <c r="FU618" s="132"/>
      <c r="FV618" s="132"/>
      <c r="FW618" s="132"/>
      <c r="FX618" s="132"/>
      <c r="FY618" s="132"/>
      <c r="FZ618" s="132"/>
      <c r="GA618" s="132"/>
      <c r="GB618" s="132"/>
      <c r="GC618" s="132"/>
      <c r="GD618" s="132"/>
      <c r="GE618" s="132"/>
      <c r="GF618" s="132"/>
      <c r="GG618" s="132"/>
      <c r="GH618" s="132"/>
      <c r="GI618" s="132"/>
      <c r="GJ618" s="132"/>
      <c r="GK618" s="132"/>
      <c r="GL618" s="132"/>
      <c r="GM618" s="132"/>
      <c r="GN618" s="132"/>
      <c r="GO618" s="132"/>
      <c r="GP618" s="132"/>
      <c r="GQ618" s="132"/>
      <c r="GR618" s="132"/>
      <c r="GS618" s="132"/>
      <c r="GT618" s="132"/>
      <c r="GU618" s="132"/>
      <c r="GV618" s="132"/>
      <c r="GW618" s="132"/>
      <c r="GX618" s="132"/>
      <c r="GY618" s="132"/>
      <c r="GZ618" s="132"/>
      <c r="HA618" s="132"/>
      <c r="HB618" s="132"/>
      <c r="HC618" s="132"/>
      <c r="HD618" s="132"/>
      <c r="HE618" s="132"/>
      <c r="HF618" s="132"/>
      <c r="HG618" s="132"/>
      <c r="HH618" s="132"/>
      <c r="HI618" s="132"/>
      <c r="HJ618" s="132"/>
      <c r="HK618" s="132"/>
      <c r="HL618" s="132"/>
    </row>
    <row r="619" spans="2:220" s="155" customFormat="1">
      <c r="B619" s="146"/>
      <c r="C619" s="146"/>
      <c r="D619" s="146"/>
      <c r="E619" s="146"/>
      <c r="F619" s="146"/>
      <c r="G619" s="158"/>
      <c r="H619" s="158"/>
      <c r="I619" s="156"/>
      <c r="J619" s="148"/>
      <c r="K619" s="148"/>
      <c r="L619" s="148"/>
      <c r="M619" s="148"/>
      <c r="N619" s="147"/>
      <c r="O619" s="149"/>
      <c r="P619" s="149"/>
      <c r="Q619" s="149"/>
      <c r="R619" s="149"/>
      <c r="S619" s="149"/>
      <c r="T619" s="149"/>
      <c r="U619" s="149"/>
      <c r="V619" s="149"/>
      <c r="W619" s="146"/>
      <c r="X619" s="149"/>
      <c r="Y619" s="149"/>
      <c r="Z619" s="149"/>
      <c r="AA619" s="149"/>
      <c r="AB619" s="147"/>
      <c r="AC619" s="150"/>
      <c r="AD619" s="151"/>
      <c r="AE619" s="150"/>
      <c r="AF619" s="150"/>
      <c r="AG619" s="151"/>
      <c r="AH619" s="150"/>
      <c r="AI619" s="150"/>
      <c r="AJ619" s="150"/>
      <c r="AK619" s="151"/>
      <c r="AL619" s="150"/>
      <c r="AM619" s="150"/>
      <c r="AN619" s="150"/>
      <c r="AO619" s="151"/>
      <c r="AP619" s="150"/>
      <c r="AQ619" s="150"/>
      <c r="AR619" s="150"/>
      <c r="AS619" s="151"/>
      <c r="AT619" s="150"/>
      <c r="AU619" s="150"/>
      <c r="AV619" s="150"/>
      <c r="AW619" s="150"/>
      <c r="AX619" s="150"/>
      <c r="AY619" s="150"/>
      <c r="AZ619" s="151"/>
      <c r="BA619" s="150"/>
      <c r="BB619" s="150"/>
      <c r="BC619" s="150"/>
      <c r="BD619" s="150"/>
      <c r="BE619" s="151"/>
      <c r="BF619" s="150"/>
      <c r="BG619" s="150"/>
      <c r="BH619" s="151"/>
      <c r="BI619" s="148"/>
      <c r="BJ619" s="150"/>
      <c r="BK619" s="150"/>
      <c r="BL619" s="148"/>
      <c r="BM619" s="150"/>
      <c r="BN619" s="151"/>
      <c r="BO619" s="150"/>
      <c r="BP619" s="150"/>
      <c r="BQ619" s="148"/>
      <c r="BR619" s="151"/>
      <c r="BS619" s="151"/>
      <c r="BT619" s="151"/>
      <c r="BU619" s="148"/>
      <c r="BV619" s="147"/>
      <c r="BW619" s="156"/>
      <c r="BX619" s="156"/>
      <c r="BY619" s="152"/>
      <c r="BZ619" s="156"/>
      <c r="CA619" s="156"/>
      <c r="CB619" s="153"/>
      <c r="CC619" s="132"/>
      <c r="CD619" s="147"/>
      <c r="CE619" s="147"/>
      <c r="CF619" s="154"/>
      <c r="CG619" s="132"/>
      <c r="CH619" s="132"/>
      <c r="CI619" s="132"/>
      <c r="CJ619" s="132"/>
      <c r="CK619" s="132"/>
      <c r="CL619" s="132"/>
      <c r="CM619" s="132"/>
      <c r="CN619" s="132"/>
      <c r="CO619" s="132"/>
      <c r="CP619" s="132"/>
      <c r="CQ619" s="132"/>
      <c r="CR619" s="132"/>
      <c r="CS619" s="132"/>
      <c r="CT619" s="132"/>
      <c r="CU619" s="132"/>
      <c r="CV619" s="132"/>
      <c r="CW619" s="132"/>
      <c r="CX619" s="132"/>
      <c r="CY619" s="132"/>
      <c r="CZ619" s="132"/>
      <c r="DA619" s="132"/>
      <c r="DB619" s="132"/>
      <c r="DC619" s="132"/>
      <c r="DD619" s="132"/>
      <c r="DE619" s="132"/>
      <c r="DF619" s="132"/>
      <c r="DG619" s="132"/>
      <c r="DH619" s="132"/>
      <c r="DI619" s="132"/>
      <c r="DJ619" s="132"/>
      <c r="DK619" s="132"/>
      <c r="DL619" s="132"/>
      <c r="DM619" s="132"/>
      <c r="DN619" s="132"/>
      <c r="DO619" s="132"/>
      <c r="DP619" s="132"/>
      <c r="DQ619" s="132"/>
      <c r="DR619" s="132"/>
      <c r="DS619" s="132"/>
      <c r="DT619" s="132"/>
      <c r="DU619" s="132"/>
      <c r="DV619" s="132"/>
      <c r="DW619" s="132"/>
      <c r="DX619" s="132"/>
      <c r="DY619" s="132"/>
      <c r="DZ619" s="132"/>
      <c r="EA619" s="132"/>
      <c r="EB619" s="132"/>
      <c r="EC619" s="132"/>
      <c r="ED619" s="132"/>
      <c r="EE619" s="132"/>
      <c r="EF619" s="132"/>
      <c r="EG619" s="132"/>
      <c r="EH619" s="132"/>
      <c r="EI619" s="132"/>
      <c r="EJ619" s="132"/>
      <c r="EK619" s="132"/>
      <c r="EL619" s="132"/>
      <c r="EM619" s="132"/>
      <c r="EN619" s="132"/>
      <c r="EO619" s="132"/>
      <c r="EP619" s="132"/>
      <c r="EQ619" s="132"/>
      <c r="ER619" s="132"/>
      <c r="ES619" s="132"/>
      <c r="ET619" s="132"/>
      <c r="EU619" s="132"/>
      <c r="EV619" s="132"/>
      <c r="EW619" s="132"/>
      <c r="EX619" s="132"/>
      <c r="EY619" s="132"/>
      <c r="EZ619" s="132"/>
      <c r="FA619" s="132"/>
      <c r="FB619" s="132"/>
      <c r="FC619" s="132"/>
      <c r="FD619" s="132"/>
      <c r="FE619" s="132"/>
      <c r="FF619" s="132"/>
      <c r="FG619" s="132"/>
      <c r="FH619" s="132"/>
      <c r="FI619" s="132"/>
      <c r="FJ619" s="132"/>
      <c r="FK619" s="132"/>
      <c r="FL619" s="132"/>
      <c r="FM619" s="132"/>
      <c r="FN619" s="132"/>
      <c r="FO619" s="132"/>
      <c r="FP619" s="132"/>
      <c r="FQ619" s="132"/>
      <c r="FR619" s="132"/>
      <c r="FS619" s="132"/>
      <c r="FT619" s="132"/>
      <c r="FU619" s="132"/>
      <c r="FV619" s="132"/>
      <c r="FW619" s="132"/>
      <c r="FX619" s="132"/>
      <c r="FY619" s="132"/>
      <c r="FZ619" s="132"/>
      <c r="GA619" s="132"/>
      <c r="GB619" s="132"/>
      <c r="GC619" s="132"/>
      <c r="GD619" s="132"/>
      <c r="GE619" s="132"/>
      <c r="GF619" s="132"/>
      <c r="GG619" s="132"/>
      <c r="GH619" s="132"/>
      <c r="GI619" s="132"/>
      <c r="GJ619" s="132"/>
      <c r="GK619" s="132"/>
      <c r="GL619" s="132"/>
      <c r="GM619" s="132"/>
      <c r="GN619" s="132"/>
      <c r="GO619" s="132"/>
      <c r="GP619" s="132"/>
      <c r="GQ619" s="132"/>
      <c r="GR619" s="132"/>
      <c r="GS619" s="132"/>
      <c r="GT619" s="132"/>
      <c r="GU619" s="132"/>
      <c r="GV619" s="132"/>
      <c r="GW619" s="132"/>
      <c r="GX619" s="132"/>
      <c r="GY619" s="132"/>
      <c r="GZ619" s="132"/>
      <c r="HA619" s="132"/>
      <c r="HB619" s="132"/>
      <c r="HC619" s="132"/>
      <c r="HD619" s="132"/>
      <c r="HE619" s="132"/>
      <c r="HF619" s="132"/>
      <c r="HG619" s="132"/>
      <c r="HH619" s="132"/>
      <c r="HI619" s="132"/>
      <c r="HJ619" s="132"/>
      <c r="HK619" s="132"/>
      <c r="HL619" s="132"/>
    </row>
    <row r="620" spans="2:220" s="155" customFormat="1">
      <c r="B620" s="146"/>
      <c r="C620" s="146"/>
      <c r="D620" s="146"/>
      <c r="E620" s="146"/>
      <c r="F620" s="146"/>
      <c r="G620" s="158"/>
      <c r="H620" s="158"/>
      <c r="I620" s="156"/>
      <c r="J620" s="148"/>
      <c r="K620" s="148"/>
      <c r="L620" s="148"/>
      <c r="M620" s="148"/>
      <c r="N620" s="147"/>
      <c r="O620" s="149"/>
      <c r="P620" s="149"/>
      <c r="Q620" s="149"/>
      <c r="R620" s="149"/>
      <c r="S620" s="149"/>
      <c r="T620" s="149"/>
      <c r="U620" s="149"/>
      <c r="V620" s="149"/>
      <c r="W620" s="146"/>
      <c r="X620" s="149"/>
      <c r="Y620" s="149"/>
      <c r="Z620" s="149"/>
      <c r="AA620" s="149"/>
      <c r="AB620" s="147"/>
      <c r="AC620" s="150"/>
      <c r="AD620" s="151"/>
      <c r="AE620" s="150"/>
      <c r="AF620" s="150"/>
      <c r="AG620" s="151"/>
      <c r="AH620" s="150"/>
      <c r="AI620" s="150"/>
      <c r="AJ620" s="150"/>
      <c r="AK620" s="151"/>
      <c r="AL620" s="150"/>
      <c r="AM620" s="150"/>
      <c r="AN620" s="150"/>
      <c r="AO620" s="151"/>
      <c r="AP620" s="150"/>
      <c r="AQ620" s="150"/>
      <c r="AR620" s="150"/>
      <c r="AS620" s="151"/>
      <c r="AT620" s="150"/>
      <c r="AU620" s="150"/>
      <c r="AV620" s="150"/>
      <c r="AW620" s="150"/>
      <c r="AX620" s="150"/>
      <c r="AY620" s="150"/>
      <c r="AZ620" s="151"/>
      <c r="BA620" s="150"/>
      <c r="BB620" s="150"/>
      <c r="BC620" s="150"/>
      <c r="BD620" s="150"/>
      <c r="BE620" s="151"/>
      <c r="BF620" s="150"/>
      <c r="BG620" s="150"/>
      <c r="BH620" s="151"/>
      <c r="BI620" s="148"/>
      <c r="BJ620" s="150"/>
      <c r="BK620" s="150"/>
      <c r="BL620" s="148"/>
      <c r="BM620" s="150"/>
      <c r="BN620" s="151"/>
      <c r="BO620" s="150"/>
      <c r="BP620" s="150"/>
      <c r="BQ620" s="148"/>
      <c r="BR620" s="151"/>
      <c r="BS620" s="151"/>
      <c r="BT620" s="151"/>
      <c r="BU620" s="148"/>
      <c r="BV620" s="147"/>
      <c r="BW620" s="156"/>
      <c r="BX620" s="156"/>
      <c r="BY620" s="152"/>
      <c r="BZ620" s="156"/>
      <c r="CA620" s="156"/>
      <c r="CB620" s="153"/>
      <c r="CC620" s="132"/>
      <c r="CD620" s="147"/>
      <c r="CE620" s="147"/>
      <c r="CF620" s="154"/>
      <c r="CG620" s="132"/>
      <c r="CH620" s="132"/>
      <c r="CI620" s="132"/>
      <c r="CJ620" s="132"/>
      <c r="CK620" s="132"/>
      <c r="CL620" s="132"/>
      <c r="CM620" s="132"/>
      <c r="CN620" s="132"/>
      <c r="CO620" s="132"/>
      <c r="CP620" s="132"/>
      <c r="CQ620" s="132"/>
      <c r="CR620" s="132"/>
      <c r="CS620" s="132"/>
      <c r="CT620" s="132"/>
      <c r="CU620" s="132"/>
      <c r="CV620" s="132"/>
      <c r="CW620" s="132"/>
      <c r="CX620" s="132"/>
      <c r="CY620" s="132"/>
      <c r="CZ620" s="132"/>
      <c r="DA620" s="132"/>
      <c r="DB620" s="132"/>
      <c r="DC620" s="132"/>
      <c r="DD620" s="132"/>
      <c r="DE620" s="132"/>
      <c r="DF620" s="132"/>
      <c r="DG620" s="132"/>
      <c r="DH620" s="132"/>
      <c r="DI620" s="132"/>
      <c r="DJ620" s="132"/>
      <c r="DK620" s="132"/>
      <c r="DL620" s="132"/>
      <c r="DM620" s="132"/>
      <c r="DN620" s="132"/>
      <c r="DO620" s="132"/>
      <c r="DP620" s="132"/>
      <c r="DQ620" s="132"/>
      <c r="DR620" s="132"/>
      <c r="DS620" s="132"/>
      <c r="DT620" s="132"/>
      <c r="DU620" s="132"/>
      <c r="DV620" s="132"/>
      <c r="DW620" s="132"/>
      <c r="DX620" s="132"/>
      <c r="DY620" s="132"/>
      <c r="DZ620" s="132"/>
      <c r="EA620" s="132"/>
      <c r="EB620" s="132"/>
      <c r="EC620" s="132"/>
      <c r="ED620" s="132"/>
      <c r="EE620" s="132"/>
      <c r="EF620" s="132"/>
      <c r="EG620" s="132"/>
      <c r="EH620" s="132"/>
      <c r="EI620" s="132"/>
      <c r="EJ620" s="132"/>
      <c r="EK620" s="132"/>
      <c r="EL620" s="132"/>
      <c r="EM620" s="132"/>
      <c r="EN620" s="132"/>
      <c r="EO620" s="132"/>
      <c r="EP620" s="132"/>
      <c r="EQ620" s="132"/>
      <c r="ER620" s="132"/>
      <c r="ES620" s="132"/>
      <c r="ET620" s="132"/>
      <c r="EU620" s="132"/>
      <c r="EV620" s="132"/>
      <c r="EW620" s="132"/>
      <c r="EX620" s="132"/>
      <c r="EY620" s="132"/>
      <c r="EZ620" s="132"/>
      <c r="FA620" s="132"/>
      <c r="FB620" s="132"/>
      <c r="FC620" s="132"/>
      <c r="FD620" s="132"/>
      <c r="FE620" s="132"/>
      <c r="FF620" s="132"/>
      <c r="FG620" s="132"/>
      <c r="FH620" s="132"/>
      <c r="FI620" s="132"/>
      <c r="FJ620" s="132"/>
      <c r="FK620" s="132"/>
      <c r="FL620" s="132"/>
      <c r="FM620" s="132"/>
      <c r="FN620" s="132"/>
      <c r="FO620" s="132"/>
      <c r="FP620" s="132"/>
      <c r="FQ620" s="132"/>
      <c r="FR620" s="132"/>
      <c r="FS620" s="132"/>
      <c r="FT620" s="132"/>
      <c r="FU620" s="132"/>
      <c r="FV620" s="132"/>
      <c r="FW620" s="132"/>
      <c r="FX620" s="132"/>
      <c r="FY620" s="132"/>
      <c r="FZ620" s="132"/>
      <c r="GA620" s="132"/>
      <c r="GB620" s="132"/>
      <c r="GC620" s="132"/>
      <c r="GD620" s="132"/>
      <c r="GE620" s="132"/>
      <c r="GF620" s="132"/>
      <c r="GG620" s="132"/>
      <c r="GH620" s="132"/>
      <c r="GI620" s="132"/>
      <c r="GJ620" s="132"/>
      <c r="GK620" s="132"/>
      <c r="GL620" s="132"/>
      <c r="GM620" s="132"/>
      <c r="GN620" s="132"/>
      <c r="GO620" s="132"/>
      <c r="GP620" s="132"/>
      <c r="GQ620" s="132"/>
      <c r="GR620" s="132"/>
      <c r="GS620" s="132"/>
      <c r="GT620" s="132"/>
      <c r="GU620" s="132"/>
      <c r="GV620" s="132"/>
      <c r="GW620" s="132"/>
      <c r="GX620" s="132"/>
      <c r="GY620" s="132"/>
      <c r="GZ620" s="132"/>
      <c r="HA620" s="132"/>
      <c r="HB620" s="132"/>
      <c r="HC620" s="132"/>
      <c r="HD620" s="132"/>
      <c r="HE620" s="132"/>
      <c r="HF620" s="132"/>
      <c r="HG620" s="132"/>
      <c r="HH620" s="132"/>
      <c r="HI620" s="132"/>
      <c r="HJ620" s="132"/>
      <c r="HK620" s="132"/>
      <c r="HL620" s="132"/>
    </row>
    <row r="621" spans="2:220" s="155" customFormat="1">
      <c r="B621" s="146"/>
      <c r="C621" s="146"/>
      <c r="D621" s="146"/>
      <c r="E621" s="146"/>
      <c r="F621" s="146"/>
      <c r="G621" s="146"/>
      <c r="H621" s="146"/>
      <c r="I621" s="147"/>
      <c r="J621" s="148"/>
      <c r="K621" s="148"/>
      <c r="L621" s="148"/>
      <c r="M621" s="148"/>
      <c r="N621" s="147"/>
      <c r="O621" s="149"/>
      <c r="P621" s="149"/>
      <c r="Q621" s="149"/>
      <c r="R621" s="149"/>
      <c r="S621" s="149"/>
      <c r="T621" s="149"/>
      <c r="U621" s="149"/>
      <c r="V621" s="149"/>
      <c r="W621" s="146"/>
      <c r="X621" s="149"/>
      <c r="Y621" s="149"/>
      <c r="Z621" s="149"/>
      <c r="AA621" s="149"/>
      <c r="AB621" s="147"/>
      <c r="AC621" s="150"/>
      <c r="AD621" s="151"/>
      <c r="AE621" s="150"/>
      <c r="AF621" s="150"/>
      <c r="AG621" s="151"/>
      <c r="AH621" s="150"/>
      <c r="AI621" s="150"/>
      <c r="AJ621" s="150"/>
      <c r="AK621" s="151"/>
      <c r="AL621" s="150"/>
      <c r="AM621" s="150"/>
      <c r="AN621" s="150"/>
      <c r="AO621" s="151"/>
      <c r="AP621" s="150"/>
      <c r="AQ621" s="150"/>
      <c r="AR621" s="150"/>
      <c r="AS621" s="151"/>
      <c r="AT621" s="150"/>
      <c r="AU621" s="150"/>
      <c r="AV621" s="150"/>
      <c r="AW621" s="150"/>
      <c r="AX621" s="150"/>
      <c r="AY621" s="150"/>
      <c r="AZ621" s="151"/>
      <c r="BA621" s="150"/>
      <c r="BB621" s="150"/>
      <c r="BC621" s="150"/>
      <c r="BD621" s="150"/>
      <c r="BE621" s="151"/>
      <c r="BF621" s="150"/>
      <c r="BG621" s="150"/>
      <c r="BH621" s="151"/>
      <c r="BI621" s="151"/>
      <c r="BJ621" s="150"/>
      <c r="BK621" s="150"/>
      <c r="BL621" s="148"/>
      <c r="BM621" s="150"/>
      <c r="BN621" s="151"/>
      <c r="BO621" s="150"/>
      <c r="BP621" s="150"/>
      <c r="BQ621" s="148"/>
      <c r="BR621" s="151"/>
      <c r="BS621" s="151"/>
      <c r="BT621" s="151"/>
      <c r="BU621" s="148"/>
      <c r="BV621" s="147"/>
      <c r="BW621" s="147"/>
      <c r="BX621" s="147"/>
      <c r="BY621" s="152"/>
      <c r="BZ621" s="156"/>
      <c r="CA621" s="147"/>
      <c r="CB621" s="153"/>
      <c r="CC621" s="132"/>
      <c r="CD621" s="147"/>
      <c r="CE621" s="147"/>
      <c r="CF621" s="154"/>
      <c r="CG621" s="132"/>
      <c r="CH621" s="132"/>
      <c r="CI621" s="132"/>
      <c r="CJ621" s="132"/>
      <c r="CK621" s="132"/>
      <c r="CL621" s="132"/>
      <c r="CM621" s="132"/>
      <c r="CN621" s="132"/>
      <c r="CO621" s="132"/>
      <c r="CP621" s="132"/>
      <c r="CQ621" s="132"/>
      <c r="CR621" s="132"/>
      <c r="CS621" s="132"/>
      <c r="CT621" s="132"/>
      <c r="CU621" s="132"/>
      <c r="CV621" s="132"/>
      <c r="CW621" s="132"/>
      <c r="CX621" s="132"/>
      <c r="CY621" s="132"/>
      <c r="CZ621" s="132"/>
      <c r="DA621" s="132"/>
      <c r="DB621" s="132"/>
      <c r="DC621" s="132"/>
      <c r="DD621" s="132"/>
      <c r="DE621" s="132"/>
      <c r="DF621" s="132"/>
      <c r="DG621" s="132"/>
      <c r="DH621" s="132"/>
      <c r="DI621" s="132"/>
      <c r="DJ621" s="132"/>
      <c r="DK621" s="132"/>
      <c r="DL621" s="132"/>
      <c r="DM621" s="132"/>
      <c r="DN621" s="132"/>
      <c r="DO621" s="132"/>
      <c r="DP621" s="132"/>
      <c r="DQ621" s="132"/>
      <c r="DR621" s="132"/>
      <c r="DS621" s="132"/>
      <c r="DT621" s="132"/>
      <c r="DU621" s="132"/>
      <c r="DV621" s="132"/>
      <c r="DW621" s="132"/>
      <c r="DX621" s="132"/>
      <c r="DY621" s="132"/>
      <c r="DZ621" s="132"/>
      <c r="EA621" s="132"/>
      <c r="EB621" s="132"/>
      <c r="EC621" s="132"/>
      <c r="ED621" s="132"/>
      <c r="EE621" s="132"/>
      <c r="EF621" s="132"/>
      <c r="EG621" s="132"/>
      <c r="EH621" s="132"/>
      <c r="EI621" s="132"/>
      <c r="EJ621" s="132"/>
      <c r="EK621" s="132"/>
      <c r="EL621" s="132"/>
      <c r="EM621" s="132"/>
      <c r="EN621" s="132"/>
      <c r="EO621" s="132"/>
      <c r="EP621" s="132"/>
      <c r="EQ621" s="132"/>
      <c r="ER621" s="132"/>
      <c r="ES621" s="132"/>
      <c r="ET621" s="132"/>
      <c r="EU621" s="132"/>
      <c r="EV621" s="132"/>
      <c r="EW621" s="132"/>
      <c r="EX621" s="132"/>
      <c r="EY621" s="132"/>
      <c r="EZ621" s="132"/>
      <c r="FA621" s="132"/>
      <c r="FB621" s="132"/>
      <c r="FC621" s="132"/>
      <c r="FD621" s="132"/>
      <c r="FE621" s="132"/>
      <c r="FF621" s="132"/>
      <c r="FG621" s="132"/>
      <c r="FH621" s="132"/>
      <c r="FI621" s="132"/>
      <c r="FJ621" s="132"/>
      <c r="FK621" s="132"/>
      <c r="FL621" s="132"/>
      <c r="FM621" s="132"/>
      <c r="FN621" s="132"/>
      <c r="FO621" s="132"/>
      <c r="FP621" s="132"/>
      <c r="FQ621" s="132"/>
      <c r="FR621" s="132"/>
      <c r="FS621" s="132"/>
      <c r="FT621" s="132"/>
      <c r="FU621" s="132"/>
      <c r="FV621" s="132"/>
      <c r="FW621" s="132"/>
      <c r="FX621" s="132"/>
      <c r="FY621" s="132"/>
      <c r="FZ621" s="132"/>
      <c r="GA621" s="132"/>
      <c r="GB621" s="132"/>
      <c r="GC621" s="132"/>
      <c r="GD621" s="132"/>
      <c r="GE621" s="132"/>
      <c r="GF621" s="132"/>
      <c r="GG621" s="132"/>
      <c r="GH621" s="132"/>
      <c r="GI621" s="132"/>
      <c r="GJ621" s="132"/>
      <c r="GK621" s="132"/>
      <c r="GL621" s="132"/>
      <c r="GM621" s="132"/>
      <c r="GN621" s="132"/>
      <c r="GO621" s="132"/>
      <c r="GP621" s="132"/>
      <c r="GQ621" s="132"/>
      <c r="GR621" s="132"/>
      <c r="GS621" s="132"/>
      <c r="GT621" s="132"/>
      <c r="GU621" s="132"/>
      <c r="GV621" s="132"/>
      <c r="GW621" s="132"/>
      <c r="GX621" s="132"/>
      <c r="GY621" s="132"/>
      <c r="GZ621" s="132"/>
      <c r="HA621" s="132"/>
      <c r="HB621" s="132"/>
      <c r="HC621" s="132"/>
      <c r="HD621" s="132"/>
      <c r="HE621" s="132"/>
      <c r="HF621" s="132"/>
      <c r="HG621" s="132"/>
      <c r="HH621" s="132"/>
      <c r="HI621" s="132"/>
      <c r="HJ621" s="132"/>
      <c r="HK621" s="132"/>
      <c r="HL621" s="132"/>
    </row>
    <row r="622" spans="2:220">
      <c r="J622" s="148"/>
      <c r="K622" s="148"/>
      <c r="L622" s="148"/>
      <c r="M622" s="148"/>
      <c r="O622" s="149"/>
      <c r="P622" s="149"/>
      <c r="Q622" s="149"/>
      <c r="R622" s="149"/>
      <c r="S622" s="149"/>
      <c r="T622" s="149"/>
      <c r="U622" s="149"/>
      <c r="V622" s="149"/>
      <c r="X622" s="149"/>
      <c r="Y622" s="149"/>
      <c r="Z622" s="149"/>
      <c r="AA622" s="149"/>
      <c r="AC622" s="150"/>
      <c r="AE622" s="150"/>
      <c r="AF622" s="150"/>
      <c r="AG622" s="150"/>
      <c r="AH622" s="150"/>
      <c r="AI622" s="150"/>
      <c r="AJ622" s="150"/>
      <c r="AK622" s="150"/>
      <c r="AL622" s="150"/>
      <c r="AM622" s="150"/>
      <c r="AN622" s="150"/>
      <c r="AO622" s="150"/>
      <c r="AP622" s="150"/>
      <c r="AQ622" s="150"/>
      <c r="AR622" s="150"/>
      <c r="AS622" s="150"/>
      <c r="AT622" s="150"/>
      <c r="AU622" s="150"/>
      <c r="AV622" s="150"/>
      <c r="AW622" s="150"/>
      <c r="AX622" s="150"/>
      <c r="AY622" s="150"/>
      <c r="BA622" s="150"/>
      <c r="BB622" s="150"/>
      <c r="BC622" s="150"/>
      <c r="BD622" s="150"/>
      <c r="BF622" s="150"/>
      <c r="BG622" s="150"/>
      <c r="BJ622" s="150"/>
      <c r="BK622" s="150"/>
      <c r="BL622" s="148"/>
      <c r="BM622" s="150"/>
      <c r="BO622" s="150"/>
      <c r="BP622" s="150"/>
      <c r="BQ622" s="148"/>
      <c r="BU622" s="148"/>
      <c r="BY622" s="152"/>
      <c r="BZ622" s="156"/>
      <c r="CF622" s="154"/>
    </row>
    <row r="623" spans="2:220">
      <c r="J623" s="148"/>
      <c r="K623" s="148"/>
      <c r="L623" s="148"/>
      <c r="M623" s="148"/>
      <c r="O623" s="149"/>
      <c r="P623" s="149"/>
      <c r="Q623" s="149"/>
      <c r="R623" s="149"/>
      <c r="S623" s="149"/>
      <c r="T623" s="149"/>
      <c r="U623" s="149"/>
      <c r="V623" s="149"/>
      <c r="X623" s="149"/>
      <c r="Y623" s="149"/>
      <c r="Z623" s="149"/>
      <c r="AA623" s="149"/>
      <c r="AC623" s="150"/>
      <c r="AE623" s="150"/>
      <c r="AF623" s="150"/>
      <c r="AH623" s="150"/>
      <c r="AI623" s="150"/>
      <c r="AJ623" s="150"/>
      <c r="AL623" s="150"/>
      <c r="AM623" s="150"/>
      <c r="AN623" s="150"/>
      <c r="AP623" s="150"/>
      <c r="AQ623" s="150"/>
      <c r="AR623" s="150"/>
      <c r="AT623" s="150"/>
      <c r="AU623" s="150"/>
      <c r="AV623" s="150"/>
      <c r="AW623" s="150"/>
      <c r="AX623" s="150"/>
      <c r="AY623" s="150"/>
      <c r="BA623" s="150"/>
      <c r="BB623" s="150"/>
      <c r="BC623" s="150"/>
      <c r="BD623" s="150"/>
      <c r="BF623" s="150"/>
      <c r="BG623" s="150"/>
      <c r="BJ623" s="150"/>
      <c r="BK623" s="150"/>
      <c r="BL623" s="148"/>
      <c r="BM623" s="150"/>
      <c r="BO623" s="150"/>
      <c r="BP623" s="150"/>
      <c r="BQ623" s="148"/>
      <c r="BU623" s="148"/>
      <c r="BY623" s="152"/>
      <c r="BZ623" s="156"/>
      <c r="CC623" s="132"/>
      <c r="CF623" s="154"/>
    </row>
    <row r="624" spans="2:220">
      <c r="J624" s="148"/>
      <c r="K624" s="148"/>
      <c r="L624" s="148"/>
      <c r="M624" s="148"/>
      <c r="O624" s="149"/>
      <c r="P624" s="149"/>
      <c r="Q624" s="149"/>
      <c r="R624" s="149"/>
      <c r="S624" s="149"/>
      <c r="T624" s="149"/>
      <c r="U624" s="149"/>
      <c r="V624" s="149"/>
      <c r="X624" s="149"/>
      <c r="Y624" s="149"/>
      <c r="Z624" s="149"/>
      <c r="AA624" s="149"/>
      <c r="AC624" s="150"/>
      <c r="AE624" s="150"/>
      <c r="AF624" s="150"/>
      <c r="AH624" s="150"/>
      <c r="AI624" s="150"/>
      <c r="AJ624" s="150"/>
      <c r="AL624" s="150"/>
      <c r="AM624" s="150"/>
      <c r="AN624" s="150"/>
      <c r="AP624" s="150"/>
      <c r="AQ624" s="150"/>
      <c r="AR624" s="150"/>
      <c r="AT624" s="150"/>
      <c r="AU624" s="150"/>
      <c r="AV624" s="150"/>
      <c r="AW624" s="150"/>
      <c r="AX624" s="150"/>
      <c r="AY624" s="150"/>
      <c r="BA624" s="150"/>
      <c r="BB624" s="150"/>
      <c r="BC624" s="150"/>
      <c r="BD624" s="150"/>
      <c r="BF624" s="150"/>
      <c r="BG624" s="150"/>
      <c r="BJ624" s="150"/>
      <c r="BK624" s="150"/>
      <c r="BL624" s="148"/>
      <c r="BM624" s="150"/>
      <c r="BO624" s="150"/>
      <c r="BP624" s="150"/>
      <c r="BQ624" s="148"/>
      <c r="BU624" s="148"/>
      <c r="BY624" s="152"/>
      <c r="BZ624" s="156"/>
      <c r="CC624" s="132"/>
      <c r="CF624" s="154"/>
    </row>
    <row r="625" spans="2:220">
      <c r="J625" s="148"/>
      <c r="K625" s="148"/>
      <c r="L625" s="148"/>
      <c r="M625" s="148"/>
      <c r="O625" s="149"/>
      <c r="P625" s="149"/>
      <c r="Q625" s="149"/>
      <c r="R625" s="149"/>
      <c r="S625" s="149"/>
      <c r="T625" s="149"/>
      <c r="U625" s="149"/>
      <c r="V625" s="149"/>
      <c r="X625" s="149"/>
      <c r="Y625" s="149"/>
      <c r="Z625" s="149"/>
      <c r="AA625" s="149"/>
      <c r="AC625" s="150"/>
      <c r="AE625" s="150"/>
      <c r="AF625" s="150"/>
      <c r="AH625" s="150"/>
      <c r="AI625" s="150"/>
      <c r="AJ625" s="150"/>
      <c r="AL625" s="150"/>
      <c r="AM625" s="150"/>
      <c r="AN625" s="150"/>
      <c r="AP625" s="150"/>
      <c r="AQ625" s="150"/>
      <c r="AR625" s="150"/>
      <c r="AT625" s="150"/>
      <c r="AU625" s="150"/>
      <c r="AV625" s="150"/>
      <c r="AW625" s="150"/>
      <c r="AX625" s="150"/>
      <c r="AY625" s="150"/>
      <c r="BA625" s="150"/>
      <c r="BB625" s="150"/>
      <c r="BC625" s="150"/>
      <c r="BD625" s="150"/>
      <c r="BF625" s="150"/>
      <c r="BG625" s="150"/>
      <c r="BJ625" s="150"/>
      <c r="BK625" s="150"/>
      <c r="BL625" s="148"/>
      <c r="BM625" s="150"/>
      <c r="BO625" s="150"/>
      <c r="BP625" s="150"/>
      <c r="BQ625" s="148"/>
      <c r="BU625" s="148"/>
      <c r="BY625" s="152"/>
      <c r="BZ625" s="156"/>
      <c r="CC625" s="132"/>
      <c r="CF625" s="154"/>
    </row>
    <row r="626" spans="2:220">
      <c r="J626" s="148"/>
      <c r="K626" s="148"/>
      <c r="L626" s="148"/>
      <c r="M626" s="148"/>
      <c r="O626" s="149"/>
      <c r="P626" s="149"/>
      <c r="Q626" s="149"/>
      <c r="R626" s="149"/>
      <c r="S626" s="149"/>
      <c r="T626" s="149"/>
      <c r="U626" s="149"/>
      <c r="V626" s="149"/>
      <c r="X626" s="149"/>
      <c r="Y626" s="149"/>
      <c r="Z626" s="149"/>
      <c r="AA626" s="149"/>
      <c r="AC626" s="150"/>
      <c r="AE626" s="150"/>
      <c r="AF626" s="150"/>
      <c r="AG626" s="150"/>
      <c r="AH626" s="150"/>
      <c r="AI626" s="150"/>
      <c r="AJ626" s="150"/>
      <c r="AK626" s="150"/>
      <c r="AL626" s="150"/>
      <c r="AM626" s="150"/>
      <c r="AN626" s="150"/>
      <c r="AO626" s="150"/>
      <c r="AP626" s="150"/>
      <c r="AQ626" s="150"/>
      <c r="AR626" s="150"/>
      <c r="AS626" s="150"/>
      <c r="AT626" s="150"/>
      <c r="AU626" s="150"/>
      <c r="AV626" s="150"/>
      <c r="AW626" s="150"/>
      <c r="AX626" s="150"/>
      <c r="AY626" s="150"/>
      <c r="BA626" s="150"/>
      <c r="BB626" s="150"/>
      <c r="BC626" s="150"/>
      <c r="BD626" s="150"/>
      <c r="BF626" s="150"/>
      <c r="BG626" s="150"/>
      <c r="BJ626" s="150"/>
      <c r="BK626" s="150"/>
      <c r="BL626" s="148"/>
      <c r="BM626" s="150"/>
      <c r="BO626" s="150"/>
      <c r="BP626" s="150"/>
      <c r="BQ626" s="148"/>
      <c r="BU626" s="148"/>
      <c r="BY626" s="152"/>
      <c r="BZ626" s="156"/>
      <c r="CF626" s="154"/>
    </row>
    <row r="627" spans="2:220">
      <c r="J627" s="148"/>
      <c r="K627" s="148"/>
      <c r="L627" s="148"/>
      <c r="M627" s="148"/>
      <c r="O627" s="149"/>
      <c r="P627" s="149"/>
      <c r="Q627" s="149"/>
      <c r="R627" s="149"/>
      <c r="T627" s="149"/>
      <c r="U627" s="149"/>
      <c r="V627" s="149"/>
      <c r="X627" s="149"/>
      <c r="Y627" s="149"/>
      <c r="Z627" s="149"/>
      <c r="AA627" s="149"/>
      <c r="AC627" s="150"/>
      <c r="AE627" s="150"/>
      <c r="AF627" s="150"/>
      <c r="AH627" s="150"/>
      <c r="AI627" s="150"/>
      <c r="AJ627" s="150"/>
      <c r="AL627" s="150"/>
      <c r="AM627" s="150"/>
      <c r="AN627" s="150"/>
      <c r="AP627" s="150"/>
      <c r="AQ627" s="150"/>
      <c r="AR627" s="150"/>
      <c r="AT627" s="150"/>
      <c r="AU627" s="150"/>
      <c r="AV627" s="150"/>
      <c r="AW627" s="150"/>
      <c r="AX627" s="150"/>
      <c r="AY627" s="150"/>
      <c r="BA627" s="150"/>
      <c r="BB627" s="150"/>
      <c r="BC627" s="150"/>
      <c r="BD627" s="150"/>
      <c r="BF627" s="150"/>
      <c r="BG627" s="150"/>
      <c r="BJ627" s="150"/>
      <c r="BK627" s="150"/>
      <c r="BL627" s="148"/>
      <c r="BM627" s="150"/>
      <c r="BO627" s="150"/>
      <c r="BP627" s="150"/>
      <c r="BQ627" s="148"/>
      <c r="BU627" s="148"/>
      <c r="BY627" s="152"/>
      <c r="BZ627" s="156"/>
      <c r="CC627" s="132"/>
      <c r="CF627" s="154"/>
    </row>
    <row r="628" spans="2:220">
      <c r="J628" s="148"/>
      <c r="K628" s="148"/>
      <c r="L628" s="148"/>
      <c r="M628" s="148"/>
      <c r="O628" s="149"/>
      <c r="P628" s="149"/>
      <c r="Q628" s="149"/>
      <c r="R628" s="149"/>
      <c r="T628" s="149"/>
      <c r="U628" s="149"/>
      <c r="V628" s="149"/>
      <c r="X628" s="149"/>
      <c r="Y628" s="149"/>
      <c r="Z628" s="149"/>
      <c r="AA628" s="149"/>
      <c r="AC628" s="150"/>
      <c r="AE628" s="150"/>
      <c r="AF628" s="150"/>
      <c r="AH628" s="150"/>
      <c r="AI628" s="150"/>
      <c r="AJ628" s="150"/>
      <c r="AL628" s="150"/>
      <c r="AM628" s="150"/>
      <c r="AN628" s="150"/>
      <c r="AP628" s="150"/>
      <c r="AQ628" s="150"/>
      <c r="AR628" s="150"/>
      <c r="AT628" s="150"/>
      <c r="AU628" s="150"/>
      <c r="AV628" s="150"/>
      <c r="AW628" s="150"/>
      <c r="AX628" s="150"/>
      <c r="AY628" s="150"/>
      <c r="BA628" s="150"/>
      <c r="BB628" s="150"/>
      <c r="BC628" s="150"/>
      <c r="BD628" s="150"/>
      <c r="BF628" s="150"/>
      <c r="BG628" s="150"/>
      <c r="BJ628" s="150"/>
      <c r="BK628" s="150"/>
      <c r="BL628" s="148"/>
      <c r="BM628" s="150"/>
      <c r="BO628" s="150"/>
      <c r="BP628" s="150"/>
      <c r="BQ628" s="148"/>
      <c r="BU628" s="148"/>
      <c r="BY628" s="152"/>
      <c r="BZ628" s="156"/>
      <c r="CC628" s="132"/>
      <c r="CF628" s="154"/>
    </row>
    <row r="629" spans="2:220">
      <c r="J629" s="148"/>
      <c r="K629" s="148"/>
      <c r="L629" s="148"/>
      <c r="M629" s="148"/>
      <c r="O629" s="149"/>
      <c r="P629" s="149"/>
      <c r="Q629" s="149"/>
      <c r="R629" s="149"/>
      <c r="T629" s="149"/>
      <c r="U629" s="149"/>
      <c r="V629" s="149"/>
      <c r="X629" s="149"/>
      <c r="Y629" s="149"/>
      <c r="Z629" s="149"/>
      <c r="AA629" s="149"/>
      <c r="AC629" s="150"/>
      <c r="AE629" s="150"/>
      <c r="AF629" s="150"/>
      <c r="AH629" s="150"/>
      <c r="AI629" s="150"/>
      <c r="AJ629" s="150"/>
      <c r="AL629" s="150"/>
      <c r="AM629" s="150"/>
      <c r="AN629" s="150"/>
      <c r="AP629" s="150"/>
      <c r="AQ629" s="150"/>
      <c r="AR629" s="150"/>
      <c r="AT629" s="150"/>
      <c r="AU629" s="150"/>
      <c r="AV629" s="150"/>
      <c r="AW629" s="150"/>
      <c r="AX629" s="150"/>
      <c r="AY629" s="150"/>
      <c r="BA629" s="150"/>
      <c r="BB629" s="150"/>
      <c r="BC629" s="150"/>
      <c r="BD629" s="150"/>
      <c r="BF629" s="150"/>
      <c r="BG629" s="150"/>
      <c r="BJ629" s="150"/>
      <c r="BK629" s="150"/>
      <c r="BL629" s="148"/>
      <c r="BM629" s="150"/>
      <c r="BO629" s="150"/>
      <c r="BP629" s="150"/>
      <c r="BQ629" s="148"/>
      <c r="BU629" s="148"/>
      <c r="BY629" s="152"/>
      <c r="BZ629" s="156"/>
      <c r="CC629" s="132"/>
      <c r="CF629" s="154"/>
    </row>
    <row r="630" spans="2:220">
      <c r="J630" s="148"/>
      <c r="K630" s="148"/>
      <c r="L630" s="148"/>
      <c r="M630" s="148"/>
      <c r="AC630" s="150"/>
      <c r="AE630" s="150"/>
      <c r="AF630" s="150"/>
      <c r="AH630" s="150"/>
      <c r="AI630" s="150"/>
      <c r="AJ630" s="150"/>
      <c r="AL630" s="150"/>
      <c r="AM630" s="150"/>
      <c r="AN630" s="150"/>
      <c r="AP630" s="150"/>
      <c r="AQ630" s="150"/>
      <c r="AR630" s="150"/>
      <c r="AT630" s="150"/>
      <c r="AU630" s="150"/>
      <c r="AV630" s="150"/>
      <c r="AW630" s="150"/>
      <c r="AX630" s="150"/>
      <c r="AY630" s="150"/>
      <c r="BA630" s="150"/>
      <c r="BB630" s="150"/>
      <c r="BC630" s="150"/>
      <c r="BD630" s="150"/>
      <c r="BF630" s="150"/>
      <c r="BG630" s="150"/>
      <c r="BJ630" s="150"/>
      <c r="BK630" s="150"/>
      <c r="BL630" s="148"/>
      <c r="BM630" s="150"/>
      <c r="BO630" s="150"/>
      <c r="BP630" s="150"/>
      <c r="BQ630" s="148"/>
      <c r="BU630" s="148"/>
      <c r="BY630" s="152"/>
      <c r="BZ630" s="156"/>
      <c r="CF630" s="154"/>
    </row>
    <row r="631" spans="2:220">
      <c r="B631" s="172"/>
      <c r="C631" s="172"/>
      <c r="D631" s="172"/>
      <c r="E631" s="172"/>
      <c r="F631" s="172"/>
      <c r="J631" s="148"/>
      <c r="K631" s="148"/>
      <c r="L631" s="148"/>
      <c r="M631" s="148"/>
      <c r="O631" s="149"/>
      <c r="P631" s="149"/>
      <c r="Q631" s="149"/>
      <c r="R631" s="149"/>
      <c r="S631" s="149"/>
      <c r="T631" s="149"/>
      <c r="U631" s="149"/>
      <c r="V631" s="149"/>
      <c r="W631" s="172"/>
      <c r="X631" s="149"/>
      <c r="Y631" s="149"/>
      <c r="Z631" s="149"/>
      <c r="AA631" s="149"/>
      <c r="AC631" s="150"/>
      <c r="AE631" s="150"/>
      <c r="AF631" s="150"/>
      <c r="AG631" s="150"/>
      <c r="AH631" s="150"/>
      <c r="AI631" s="150"/>
      <c r="AJ631" s="150"/>
      <c r="AK631" s="150"/>
      <c r="AL631" s="150"/>
      <c r="AM631" s="150"/>
      <c r="AN631" s="150"/>
      <c r="AO631" s="150"/>
      <c r="AP631" s="150"/>
      <c r="AQ631" s="150"/>
      <c r="AR631" s="150"/>
      <c r="AS631" s="150"/>
      <c r="AT631" s="150"/>
      <c r="AU631" s="150"/>
      <c r="AV631" s="150"/>
      <c r="AW631" s="150"/>
      <c r="AX631" s="150"/>
      <c r="AY631" s="150"/>
      <c r="BA631" s="150"/>
      <c r="BB631" s="150"/>
      <c r="BC631" s="150"/>
      <c r="BD631" s="150"/>
      <c r="BF631" s="150"/>
      <c r="BG631" s="150"/>
      <c r="BJ631" s="150"/>
      <c r="BK631" s="150"/>
      <c r="BL631" s="148"/>
      <c r="BM631" s="150"/>
      <c r="BO631" s="150"/>
      <c r="BP631" s="150"/>
      <c r="BQ631" s="148"/>
      <c r="BU631" s="148"/>
      <c r="BY631" s="152"/>
      <c r="BZ631" s="156"/>
      <c r="CC631" s="132"/>
      <c r="CE631" s="173"/>
      <c r="CF631" s="154"/>
    </row>
    <row r="632" spans="2:220">
      <c r="J632" s="148"/>
      <c r="K632" s="148"/>
      <c r="L632" s="148"/>
      <c r="M632" s="148"/>
      <c r="O632" s="149"/>
      <c r="P632" s="149"/>
      <c r="Q632" s="149"/>
      <c r="R632" s="149"/>
      <c r="S632" s="149"/>
      <c r="T632" s="149"/>
      <c r="U632" s="149"/>
      <c r="V632" s="149"/>
      <c r="X632" s="149"/>
      <c r="Y632" s="149"/>
      <c r="Z632" s="149"/>
      <c r="AA632" s="149"/>
      <c r="AC632" s="150"/>
      <c r="AE632" s="150"/>
      <c r="AF632" s="150"/>
      <c r="AG632" s="150"/>
      <c r="AH632" s="150"/>
      <c r="AI632" s="150"/>
      <c r="AJ632" s="150"/>
      <c r="AK632" s="150"/>
      <c r="AL632" s="150"/>
      <c r="AM632" s="150"/>
      <c r="AN632" s="150"/>
      <c r="AO632" s="150"/>
      <c r="AP632" s="150"/>
      <c r="AQ632" s="150"/>
      <c r="AR632" s="150"/>
      <c r="AS632" s="150"/>
      <c r="AT632" s="150"/>
      <c r="AU632" s="150"/>
      <c r="AV632" s="150"/>
      <c r="AW632" s="150"/>
      <c r="AX632" s="150"/>
      <c r="AY632" s="150"/>
      <c r="BA632" s="150"/>
      <c r="BB632" s="150"/>
      <c r="BC632" s="150"/>
      <c r="BD632" s="150"/>
      <c r="BF632" s="150"/>
      <c r="BG632" s="150"/>
      <c r="BJ632" s="150"/>
      <c r="BK632" s="150"/>
      <c r="BL632" s="148"/>
      <c r="BM632" s="150"/>
      <c r="BO632" s="150"/>
      <c r="BP632" s="150"/>
      <c r="BQ632" s="148"/>
      <c r="BU632" s="148"/>
      <c r="BY632" s="152"/>
      <c r="BZ632" s="156"/>
      <c r="CF632" s="154"/>
    </row>
    <row r="633" spans="2:220">
      <c r="J633" s="148"/>
      <c r="K633" s="148"/>
      <c r="L633" s="148"/>
      <c r="M633" s="148"/>
      <c r="O633" s="149"/>
      <c r="P633" s="149"/>
      <c r="Q633" s="149"/>
      <c r="R633" s="149"/>
      <c r="S633" s="149"/>
      <c r="T633" s="149"/>
      <c r="U633" s="149"/>
      <c r="V633" s="149"/>
      <c r="X633" s="149"/>
      <c r="Y633" s="149"/>
      <c r="Z633" s="149"/>
      <c r="AA633" s="149"/>
      <c r="AC633" s="150"/>
      <c r="AE633" s="150"/>
      <c r="AF633" s="150"/>
      <c r="AG633" s="150"/>
      <c r="AH633" s="150"/>
      <c r="AI633" s="150"/>
      <c r="AJ633" s="150"/>
      <c r="AK633" s="150"/>
      <c r="AL633" s="150"/>
      <c r="AM633" s="150"/>
      <c r="AN633" s="150"/>
      <c r="AO633" s="150"/>
      <c r="AP633" s="150"/>
      <c r="AQ633" s="150"/>
      <c r="AR633" s="150"/>
      <c r="AS633" s="150"/>
      <c r="AT633" s="150"/>
      <c r="AU633" s="150"/>
      <c r="AV633" s="150"/>
      <c r="AW633" s="150"/>
      <c r="AX633" s="150"/>
      <c r="AY633" s="150"/>
      <c r="BA633" s="150"/>
      <c r="BB633" s="150"/>
      <c r="BC633" s="150"/>
      <c r="BD633" s="150"/>
      <c r="BF633" s="150"/>
      <c r="BG633" s="150"/>
      <c r="BJ633" s="150"/>
      <c r="BK633" s="150"/>
      <c r="BL633" s="148"/>
      <c r="BM633" s="150"/>
      <c r="BO633" s="150"/>
      <c r="BP633" s="150"/>
      <c r="BQ633" s="148"/>
      <c r="BU633" s="148"/>
      <c r="BY633" s="152"/>
      <c r="BZ633" s="156"/>
      <c r="CF633" s="154"/>
    </row>
    <row r="634" spans="2:220" s="138" customFormat="1" ht="17.45" customHeight="1">
      <c r="B634" s="146"/>
      <c r="C634" s="146"/>
      <c r="D634" s="146"/>
      <c r="E634" s="146"/>
      <c r="F634" s="146"/>
      <c r="G634" s="146"/>
      <c r="H634" s="146"/>
      <c r="I634" s="147"/>
      <c r="J634" s="148"/>
      <c r="K634" s="148"/>
      <c r="L634" s="148"/>
      <c r="M634" s="148"/>
      <c r="N634" s="147"/>
      <c r="O634" s="149"/>
      <c r="P634" s="149"/>
      <c r="Q634" s="149"/>
      <c r="R634" s="149"/>
      <c r="S634" s="149"/>
      <c r="T634" s="149"/>
      <c r="U634" s="149"/>
      <c r="V634" s="149"/>
      <c r="W634" s="146"/>
      <c r="X634" s="149"/>
      <c r="Y634" s="149"/>
      <c r="Z634" s="149"/>
      <c r="AA634" s="149"/>
      <c r="AB634" s="147"/>
      <c r="AC634" s="150"/>
      <c r="AD634" s="151"/>
      <c r="AE634" s="150"/>
      <c r="AF634" s="150"/>
      <c r="AG634" s="151"/>
      <c r="AH634" s="150"/>
      <c r="AI634" s="150"/>
      <c r="AJ634" s="150"/>
      <c r="AK634" s="151"/>
      <c r="AL634" s="150"/>
      <c r="AM634" s="150"/>
      <c r="AN634" s="150"/>
      <c r="AO634" s="151"/>
      <c r="AP634" s="150"/>
      <c r="AQ634" s="150"/>
      <c r="AR634" s="150"/>
      <c r="AS634" s="151"/>
      <c r="AT634" s="150"/>
      <c r="AU634" s="150"/>
      <c r="AV634" s="150"/>
      <c r="AW634" s="150"/>
      <c r="AX634" s="150"/>
      <c r="AY634" s="150"/>
      <c r="AZ634" s="151"/>
      <c r="BA634" s="150"/>
      <c r="BB634" s="150"/>
      <c r="BC634" s="150"/>
      <c r="BD634" s="150"/>
      <c r="BE634" s="151"/>
      <c r="BF634" s="150"/>
      <c r="BG634" s="150"/>
      <c r="BH634" s="151"/>
      <c r="BI634" s="151"/>
      <c r="BJ634" s="150"/>
      <c r="BK634" s="150"/>
      <c r="BL634" s="148"/>
      <c r="BM634" s="150"/>
      <c r="BN634" s="151"/>
      <c r="BO634" s="150"/>
      <c r="BP634" s="150"/>
      <c r="BQ634" s="148"/>
      <c r="BR634" s="151"/>
      <c r="BS634" s="151"/>
      <c r="BT634" s="151"/>
      <c r="BU634" s="148"/>
      <c r="BV634" s="147"/>
      <c r="BW634" s="147"/>
      <c r="BX634" s="147"/>
      <c r="BY634" s="152"/>
      <c r="BZ634" s="156"/>
      <c r="CA634" s="147"/>
      <c r="CB634" s="153"/>
      <c r="CC634" s="147"/>
      <c r="CD634" s="147"/>
      <c r="CE634" s="147"/>
      <c r="CF634" s="154"/>
      <c r="CG634" s="147"/>
      <c r="CH634" s="147"/>
      <c r="CI634" s="147"/>
      <c r="CJ634" s="147"/>
      <c r="CK634" s="147"/>
      <c r="CL634" s="147"/>
      <c r="CM634" s="147"/>
      <c r="CN634" s="147"/>
      <c r="CO634" s="147"/>
      <c r="CP634" s="147"/>
      <c r="CQ634" s="147"/>
      <c r="CR634" s="147"/>
      <c r="CS634" s="147"/>
      <c r="CT634" s="147"/>
      <c r="CU634" s="147"/>
      <c r="CV634" s="147"/>
      <c r="CW634" s="147"/>
      <c r="CX634" s="147"/>
      <c r="CY634" s="147"/>
      <c r="CZ634" s="147"/>
      <c r="DA634" s="147"/>
      <c r="DB634" s="147"/>
      <c r="DC634" s="147"/>
      <c r="DD634" s="147"/>
      <c r="DE634" s="147"/>
      <c r="DF634" s="147"/>
      <c r="DG634" s="147"/>
      <c r="DH634" s="147"/>
      <c r="DI634" s="147"/>
      <c r="DJ634" s="147"/>
      <c r="DK634" s="147"/>
      <c r="DL634" s="147"/>
      <c r="DM634" s="147"/>
      <c r="DN634" s="147"/>
      <c r="DO634" s="147"/>
      <c r="DP634" s="147"/>
      <c r="DQ634" s="147"/>
      <c r="DR634" s="147"/>
      <c r="DS634" s="147"/>
      <c r="DT634" s="147"/>
      <c r="DU634" s="147"/>
      <c r="DV634" s="147"/>
      <c r="DW634" s="147"/>
      <c r="DX634" s="147"/>
      <c r="DY634" s="147"/>
      <c r="DZ634" s="147"/>
      <c r="EA634" s="147"/>
      <c r="EB634" s="147"/>
      <c r="EC634" s="147"/>
      <c r="ED634" s="147"/>
      <c r="EE634" s="147"/>
      <c r="EF634" s="147"/>
      <c r="EG634" s="147"/>
      <c r="EH634" s="147"/>
      <c r="EI634" s="147"/>
      <c r="EJ634" s="147"/>
      <c r="EK634" s="147"/>
      <c r="EL634" s="147"/>
      <c r="EM634" s="147"/>
      <c r="EN634" s="147"/>
      <c r="EO634" s="147"/>
      <c r="EP634" s="147"/>
      <c r="EQ634" s="147"/>
      <c r="ER634" s="147"/>
      <c r="ES634" s="147"/>
      <c r="ET634" s="147"/>
      <c r="EU634" s="147"/>
      <c r="EV634" s="147"/>
      <c r="EW634" s="147"/>
      <c r="EX634" s="147"/>
      <c r="EY634" s="147"/>
      <c r="EZ634" s="147"/>
      <c r="FA634" s="147"/>
      <c r="FB634" s="147"/>
      <c r="FC634" s="147"/>
      <c r="FD634" s="147"/>
      <c r="FE634" s="147"/>
      <c r="FF634" s="147"/>
      <c r="FG634" s="147"/>
      <c r="FH634" s="147"/>
      <c r="FI634" s="147"/>
      <c r="FJ634" s="147"/>
      <c r="FK634" s="147"/>
      <c r="FL634" s="147"/>
      <c r="FM634" s="147"/>
      <c r="FN634" s="147"/>
      <c r="FO634" s="147"/>
      <c r="FP634" s="147"/>
      <c r="FQ634" s="147"/>
      <c r="FR634" s="147"/>
      <c r="FS634" s="147"/>
      <c r="FT634" s="147"/>
      <c r="FU634" s="147"/>
      <c r="FV634" s="147"/>
      <c r="FW634" s="147"/>
      <c r="FX634" s="147"/>
      <c r="FY634" s="147"/>
      <c r="FZ634" s="147"/>
      <c r="GA634" s="147"/>
      <c r="GB634" s="147"/>
      <c r="GC634" s="147"/>
      <c r="GD634" s="147"/>
      <c r="GE634" s="147"/>
      <c r="GF634" s="147"/>
      <c r="GG634" s="147"/>
      <c r="GH634" s="147"/>
      <c r="GI634" s="147"/>
      <c r="GJ634" s="147"/>
      <c r="GK634" s="147"/>
      <c r="GL634" s="147"/>
      <c r="GM634" s="147"/>
      <c r="GN634" s="147"/>
      <c r="GO634" s="147"/>
      <c r="GP634" s="147"/>
      <c r="GQ634" s="147"/>
      <c r="GR634" s="147"/>
      <c r="GS634" s="147"/>
      <c r="GT634" s="147"/>
      <c r="GU634" s="147"/>
      <c r="GV634" s="147"/>
      <c r="GW634" s="147"/>
      <c r="GX634" s="147"/>
      <c r="GY634" s="147"/>
      <c r="GZ634" s="147"/>
      <c r="HA634" s="147"/>
      <c r="HB634" s="147"/>
      <c r="HC634" s="147"/>
      <c r="HD634" s="147"/>
      <c r="HE634" s="147"/>
      <c r="HF634" s="147"/>
      <c r="HG634" s="147"/>
      <c r="HH634" s="147"/>
      <c r="HI634" s="147"/>
      <c r="HJ634" s="147"/>
      <c r="HK634" s="147"/>
      <c r="HL634" s="147"/>
    </row>
    <row r="635" spans="2:220">
      <c r="J635" s="148"/>
      <c r="K635" s="148"/>
      <c r="L635" s="148"/>
      <c r="M635" s="148"/>
      <c r="AC635" s="150"/>
      <c r="AE635" s="150"/>
      <c r="AF635" s="150"/>
      <c r="AH635" s="150"/>
      <c r="AI635" s="150"/>
      <c r="AJ635" s="150"/>
      <c r="AL635" s="150"/>
      <c r="AM635" s="150"/>
      <c r="AN635" s="150"/>
      <c r="AP635" s="150"/>
      <c r="AQ635" s="150"/>
      <c r="AR635" s="150"/>
      <c r="AT635" s="150"/>
      <c r="AU635" s="150"/>
      <c r="AV635" s="150"/>
      <c r="AW635" s="150"/>
      <c r="AX635" s="150"/>
      <c r="AY635" s="150"/>
      <c r="BA635" s="150"/>
      <c r="BB635" s="150"/>
      <c r="BC635" s="150"/>
      <c r="BD635" s="150"/>
      <c r="BF635" s="150"/>
      <c r="BG635" s="150"/>
      <c r="BJ635" s="150"/>
      <c r="BK635" s="150"/>
      <c r="BL635" s="148"/>
      <c r="BM635" s="150"/>
      <c r="BO635" s="150"/>
      <c r="BP635" s="150"/>
      <c r="BQ635" s="148"/>
      <c r="BU635" s="148"/>
      <c r="CF635" s="154"/>
    </row>
    <row r="636" spans="2:220">
      <c r="J636" s="148"/>
      <c r="K636" s="148"/>
      <c r="L636" s="148"/>
      <c r="M636" s="148"/>
      <c r="AC636" s="150"/>
      <c r="AE636" s="150"/>
      <c r="AF636" s="150"/>
      <c r="AH636" s="150"/>
      <c r="AI636" s="150"/>
      <c r="AJ636" s="150"/>
      <c r="AL636" s="150"/>
      <c r="AM636" s="150"/>
      <c r="AN636" s="150"/>
      <c r="AP636" s="150"/>
      <c r="AQ636" s="150"/>
      <c r="AR636" s="150"/>
      <c r="AT636" s="150"/>
      <c r="AU636" s="150"/>
      <c r="AV636" s="150"/>
      <c r="AW636" s="150"/>
      <c r="AX636" s="150"/>
      <c r="AY636" s="150"/>
      <c r="BA636" s="150"/>
      <c r="BB636" s="150"/>
      <c r="BC636" s="150"/>
      <c r="BD636" s="150"/>
      <c r="BF636" s="150"/>
      <c r="BG636" s="150"/>
      <c r="BJ636" s="150"/>
      <c r="BK636" s="150"/>
      <c r="BL636" s="148"/>
      <c r="BM636" s="150"/>
      <c r="BO636" s="150"/>
      <c r="BP636" s="150"/>
      <c r="BQ636" s="148"/>
      <c r="BU636" s="148"/>
      <c r="CF636" s="154"/>
    </row>
    <row r="637" spans="2:220">
      <c r="J637" s="148"/>
      <c r="K637" s="148"/>
      <c r="L637" s="148"/>
      <c r="M637" s="148"/>
      <c r="AC637" s="150"/>
      <c r="AE637" s="150"/>
      <c r="AF637" s="150"/>
      <c r="AH637" s="150"/>
      <c r="AI637" s="150"/>
      <c r="AJ637" s="150"/>
      <c r="AL637" s="150"/>
      <c r="AM637" s="150"/>
      <c r="AN637" s="150"/>
      <c r="AP637" s="150"/>
      <c r="AQ637" s="150"/>
      <c r="AR637" s="150"/>
      <c r="AT637" s="150"/>
      <c r="AU637" s="150"/>
      <c r="AV637" s="150"/>
      <c r="AW637" s="150"/>
      <c r="AX637" s="150"/>
      <c r="AY637" s="150"/>
      <c r="BA637" s="150"/>
      <c r="BB637" s="150"/>
      <c r="BC637" s="150"/>
      <c r="BD637" s="150"/>
      <c r="BF637" s="150"/>
      <c r="BG637" s="150"/>
      <c r="BJ637" s="150"/>
      <c r="BK637" s="150"/>
      <c r="BL637" s="148"/>
      <c r="BM637" s="150"/>
      <c r="BO637" s="150"/>
      <c r="BP637" s="150"/>
      <c r="BQ637" s="148"/>
      <c r="BU637" s="148"/>
      <c r="CF637" s="154"/>
    </row>
    <row r="638" spans="2:220">
      <c r="J638" s="148"/>
      <c r="K638" s="148"/>
      <c r="L638" s="148"/>
      <c r="M638" s="148"/>
      <c r="AC638" s="150"/>
      <c r="AE638" s="150"/>
      <c r="AF638" s="150"/>
      <c r="AH638" s="150"/>
      <c r="AI638" s="150"/>
      <c r="AJ638" s="150"/>
      <c r="AL638" s="150"/>
      <c r="AM638" s="150"/>
      <c r="AN638" s="150"/>
      <c r="AP638" s="150"/>
      <c r="AQ638" s="150"/>
      <c r="AR638" s="150"/>
      <c r="AT638" s="150"/>
      <c r="AU638" s="150"/>
      <c r="AV638" s="150"/>
      <c r="AW638" s="150"/>
      <c r="AX638" s="150"/>
      <c r="AY638" s="150"/>
      <c r="BA638" s="150"/>
      <c r="BB638" s="150"/>
      <c r="BC638" s="150"/>
      <c r="BD638" s="150"/>
      <c r="BF638" s="150"/>
      <c r="BG638" s="150"/>
      <c r="BJ638" s="150"/>
      <c r="BK638" s="150"/>
      <c r="BL638" s="148"/>
      <c r="BM638" s="150"/>
      <c r="BO638" s="150"/>
      <c r="BP638" s="150"/>
      <c r="BQ638" s="148"/>
      <c r="BU638" s="148"/>
      <c r="CF638" s="154"/>
    </row>
    <row r="639" spans="2:220">
      <c r="J639" s="148"/>
      <c r="K639" s="148"/>
      <c r="L639" s="148"/>
      <c r="M639" s="148"/>
      <c r="AC639" s="150"/>
      <c r="AE639" s="150"/>
      <c r="AF639" s="150"/>
      <c r="AH639" s="150"/>
      <c r="AI639" s="150"/>
      <c r="AJ639" s="150"/>
      <c r="AL639" s="150"/>
      <c r="AM639" s="150"/>
      <c r="AN639" s="150"/>
      <c r="AP639" s="150"/>
      <c r="AQ639" s="150"/>
      <c r="AR639" s="150"/>
      <c r="AT639" s="150"/>
      <c r="AU639" s="150"/>
      <c r="AV639" s="150"/>
      <c r="AW639" s="150"/>
      <c r="AX639" s="150"/>
      <c r="AY639" s="150"/>
      <c r="BA639" s="150"/>
      <c r="BB639" s="150"/>
      <c r="BC639" s="150"/>
      <c r="BD639" s="150"/>
      <c r="BF639" s="150"/>
      <c r="BG639" s="150"/>
      <c r="BJ639" s="150"/>
      <c r="BK639" s="150"/>
      <c r="BL639" s="148"/>
      <c r="BM639" s="150"/>
      <c r="BO639" s="150"/>
      <c r="BP639" s="150"/>
      <c r="BQ639" s="148"/>
      <c r="BU639" s="148"/>
      <c r="CF639" s="154"/>
    </row>
    <row r="640" spans="2:220">
      <c r="J640" s="148"/>
      <c r="K640" s="148"/>
      <c r="L640" s="148"/>
      <c r="M640" s="148"/>
      <c r="AC640" s="150"/>
      <c r="AE640" s="150"/>
      <c r="AF640" s="150"/>
      <c r="AH640" s="150"/>
      <c r="AI640" s="150"/>
      <c r="AJ640" s="150"/>
      <c r="AL640" s="150"/>
      <c r="AM640" s="150"/>
      <c r="AN640" s="150"/>
      <c r="AP640" s="150"/>
      <c r="AQ640" s="150"/>
      <c r="AR640" s="150"/>
      <c r="AT640" s="150"/>
      <c r="AU640" s="150"/>
      <c r="AV640" s="150"/>
      <c r="AW640" s="150"/>
      <c r="AX640" s="150"/>
      <c r="AY640" s="150"/>
      <c r="BA640" s="150"/>
      <c r="BB640" s="150"/>
      <c r="BC640" s="150"/>
      <c r="BD640" s="150"/>
      <c r="BF640" s="150"/>
      <c r="BG640" s="150"/>
      <c r="BJ640" s="150"/>
      <c r="BK640" s="150"/>
      <c r="BL640" s="148"/>
      <c r="BM640" s="150"/>
      <c r="BO640" s="150"/>
      <c r="BP640" s="150"/>
      <c r="BQ640" s="148"/>
      <c r="BU640" s="148"/>
      <c r="CF640" s="154"/>
    </row>
    <row r="641" spans="10:84">
      <c r="J641" s="148"/>
      <c r="K641" s="148"/>
      <c r="L641" s="148"/>
      <c r="M641" s="148"/>
      <c r="AC641" s="150"/>
      <c r="AE641" s="150"/>
      <c r="AF641" s="150"/>
      <c r="AH641" s="150"/>
      <c r="AI641" s="150"/>
      <c r="AJ641" s="150"/>
      <c r="AL641" s="150"/>
      <c r="AM641" s="150"/>
      <c r="AN641" s="150"/>
      <c r="AP641" s="150"/>
      <c r="AQ641" s="150"/>
      <c r="AR641" s="150"/>
      <c r="AT641" s="150"/>
      <c r="AU641" s="150"/>
      <c r="AV641" s="150"/>
      <c r="AW641" s="150"/>
      <c r="AX641" s="150"/>
      <c r="AY641" s="150"/>
      <c r="BA641" s="150"/>
      <c r="BB641" s="150"/>
      <c r="BC641" s="150"/>
      <c r="BD641" s="150"/>
      <c r="BF641" s="150"/>
      <c r="BG641" s="150"/>
      <c r="BJ641" s="150"/>
      <c r="BK641" s="150"/>
      <c r="BL641" s="148"/>
      <c r="BM641" s="150"/>
      <c r="BO641" s="150"/>
      <c r="BP641" s="150"/>
      <c r="BQ641" s="148"/>
      <c r="BU641" s="148"/>
      <c r="CF641" s="154"/>
    </row>
    <row r="642" spans="10:84">
      <c r="J642" s="148"/>
      <c r="K642" s="148"/>
      <c r="L642" s="148"/>
      <c r="M642" s="148"/>
      <c r="AC642" s="150"/>
      <c r="AE642" s="150"/>
      <c r="AF642" s="150"/>
      <c r="AH642" s="150"/>
      <c r="AI642" s="150"/>
      <c r="AJ642" s="150"/>
      <c r="AL642" s="150"/>
      <c r="AM642" s="150"/>
      <c r="AN642" s="150"/>
      <c r="AP642" s="150"/>
      <c r="AQ642" s="150"/>
      <c r="AR642" s="150"/>
      <c r="AT642" s="150"/>
      <c r="AU642" s="150"/>
      <c r="AV642" s="150"/>
      <c r="AW642" s="150"/>
      <c r="AX642" s="150"/>
      <c r="AY642" s="150"/>
      <c r="BA642" s="150"/>
      <c r="BB642" s="150"/>
      <c r="BC642" s="150"/>
      <c r="BD642" s="150"/>
      <c r="BF642" s="150"/>
      <c r="BG642" s="150"/>
      <c r="BJ642" s="150"/>
      <c r="BK642" s="150"/>
      <c r="BL642" s="148"/>
      <c r="BM642" s="150"/>
      <c r="BO642" s="150"/>
      <c r="BP642" s="150"/>
      <c r="BQ642" s="148"/>
      <c r="BU642" s="148"/>
      <c r="CF642" s="154"/>
    </row>
    <row r="643" spans="10:84">
      <c r="J643" s="148"/>
      <c r="K643" s="148"/>
      <c r="L643" s="148"/>
      <c r="M643" s="148"/>
      <c r="AC643" s="150"/>
      <c r="AE643" s="150"/>
      <c r="AF643" s="150"/>
      <c r="AH643" s="150"/>
      <c r="AI643" s="150"/>
      <c r="AJ643" s="150"/>
      <c r="AL643" s="150"/>
      <c r="AM643" s="150"/>
      <c r="AN643" s="150"/>
      <c r="AP643" s="150"/>
      <c r="AQ643" s="150"/>
      <c r="AR643" s="150"/>
      <c r="AT643" s="150"/>
      <c r="AU643" s="150"/>
      <c r="AV643" s="150"/>
      <c r="AW643" s="150"/>
      <c r="AX643" s="150"/>
      <c r="AY643" s="150"/>
      <c r="BA643" s="150"/>
      <c r="BB643" s="150"/>
      <c r="BC643" s="150"/>
      <c r="BD643" s="150"/>
      <c r="BF643" s="150"/>
      <c r="BG643" s="150"/>
      <c r="BJ643" s="150"/>
      <c r="BK643" s="150"/>
      <c r="BL643" s="148"/>
      <c r="BM643" s="150"/>
      <c r="BO643" s="150"/>
      <c r="BP643" s="150"/>
      <c r="BQ643" s="148"/>
      <c r="BU643" s="148"/>
      <c r="CF643" s="154"/>
    </row>
    <row r="644" spans="10:84">
      <c r="J644" s="148"/>
      <c r="K644" s="148"/>
      <c r="L644" s="148"/>
      <c r="M644" s="148"/>
      <c r="AC644" s="150"/>
      <c r="AE644" s="150"/>
      <c r="AF644" s="150"/>
      <c r="AH644" s="150"/>
      <c r="AI644" s="150"/>
      <c r="AJ644" s="150"/>
      <c r="AL644" s="150"/>
      <c r="AM644" s="150"/>
      <c r="AN644" s="150"/>
      <c r="AP644" s="150"/>
      <c r="AQ644" s="150"/>
      <c r="AR644" s="150"/>
      <c r="AT644" s="150"/>
      <c r="AU644" s="150"/>
      <c r="AV644" s="150"/>
      <c r="AW644" s="150"/>
      <c r="AX644" s="150"/>
      <c r="AY644" s="150"/>
      <c r="BA644" s="150"/>
      <c r="BB644" s="150"/>
      <c r="BC644" s="150"/>
      <c r="BD644" s="150"/>
      <c r="BF644" s="150"/>
      <c r="BG644" s="150"/>
      <c r="BJ644" s="150"/>
      <c r="BK644" s="150"/>
      <c r="BL644" s="148"/>
      <c r="BM644" s="150"/>
      <c r="BO644" s="150"/>
      <c r="BP644" s="150"/>
      <c r="BQ644" s="148"/>
      <c r="BU644" s="148"/>
      <c r="CF644" s="154"/>
    </row>
    <row r="645" spans="10:84">
      <c r="J645" s="148"/>
      <c r="K645" s="148"/>
      <c r="L645" s="148"/>
      <c r="M645" s="148"/>
      <c r="AC645" s="150"/>
      <c r="AE645" s="150"/>
      <c r="AF645" s="150"/>
      <c r="AH645" s="150"/>
      <c r="AI645" s="150"/>
      <c r="AJ645" s="150"/>
      <c r="AL645" s="150"/>
      <c r="AM645" s="150"/>
      <c r="AN645" s="150"/>
      <c r="AP645" s="150"/>
      <c r="AQ645" s="150"/>
      <c r="AR645" s="150"/>
      <c r="AT645" s="150"/>
      <c r="AU645" s="150"/>
      <c r="AV645" s="150"/>
      <c r="AW645" s="150"/>
      <c r="AX645" s="150"/>
      <c r="AY645" s="150"/>
      <c r="BA645" s="150"/>
      <c r="BB645" s="150"/>
      <c r="BC645" s="150"/>
      <c r="BD645" s="150"/>
      <c r="BF645" s="150"/>
      <c r="BG645" s="150"/>
      <c r="BJ645" s="150"/>
      <c r="BK645" s="150"/>
      <c r="BL645" s="148"/>
      <c r="BM645" s="150"/>
      <c r="BO645" s="150"/>
      <c r="BP645" s="150"/>
      <c r="BQ645" s="148"/>
      <c r="BU645" s="148"/>
      <c r="CF645" s="154"/>
    </row>
    <row r="646" spans="10:84">
      <c r="J646" s="148"/>
      <c r="K646" s="148"/>
      <c r="L646" s="148"/>
      <c r="M646" s="148"/>
      <c r="AC646" s="150"/>
      <c r="AE646" s="150"/>
      <c r="AF646" s="150"/>
      <c r="AH646" s="150"/>
      <c r="AI646" s="150"/>
      <c r="AJ646" s="150"/>
      <c r="AL646" s="150"/>
      <c r="AM646" s="150"/>
      <c r="AN646" s="150"/>
      <c r="AP646" s="150"/>
      <c r="AQ646" s="150"/>
      <c r="AR646" s="150"/>
      <c r="AT646" s="150"/>
      <c r="AU646" s="150"/>
      <c r="AV646" s="150"/>
      <c r="AW646" s="150"/>
      <c r="AX646" s="150"/>
      <c r="AY646" s="150"/>
      <c r="BA646" s="150"/>
      <c r="BB646" s="150"/>
      <c r="BC646" s="150"/>
      <c r="BD646" s="150"/>
      <c r="BF646" s="150"/>
      <c r="BG646" s="150"/>
      <c r="BJ646" s="150"/>
      <c r="BK646" s="150"/>
      <c r="BL646" s="148"/>
      <c r="BM646" s="150"/>
      <c r="BO646" s="150"/>
      <c r="BP646" s="150"/>
      <c r="BQ646" s="148"/>
      <c r="BU646" s="148"/>
      <c r="CF646" s="154"/>
    </row>
    <row r="647" spans="10:84">
      <c r="J647" s="148"/>
      <c r="K647" s="148"/>
      <c r="L647" s="148"/>
      <c r="M647" s="148"/>
      <c r="AC647" s="150"/>
      <c r="AE647" s="150"/>
      <c r="AF647" s="150"/>
      <c r="AH647" s="150"/>
      <c r="AI647" s="150"/>
      <c r="AJ647" s="150"/>
      <c r="AL647" s="150"/>
      <c r="AM647" s="150"/>
      <c r="AN647" s="150"/>
      <c r="AP647" s="150"/>
      <c r="AQ647" s="150"/>
      <c r="AR647" s="150"/>
      <c r="AT647" s="150"/>
      <c r="AU647" s="150"/>
      <c r="AV647" s="150"/>
      <c r="AW647" s="150"/>
      <c r="AX647" s="150"/>
      <c r="AY647" s="150"/>
      <c r="BA647" s="150"/>
      <c r="BB647" s="150"/>
      <c r="BC647" s="150"/>
      <c r="BD647" s="150"/>
      <c r="BF647" s="150"/>
      <c r="BG647" s="150"/>
      <c r="BJ647" s="150"/>
      <c r="BK647" s="150"/>
      <c r="BL647" s="148"/>
      <c r="BM647" s="150"/>
      <c r="BO647" s="150"/>
      <c r="BP647" s="150"/>
      <c r="BQ647" s="148"/>
      <c r="BU647" s="148"/>
      <c r="CF647" s="154"/>
    </row>
    <row r="648" spans="10:84">
      <c r="J648" s="148"/>
      <c r="K648" s="148"/>
      <c r="L648" s="148"/>
      <c r="M648" s="148"/>
      <c r="AC648" s="150"/>
      <c r="AE648" s="150"/>
      <c r="AF648" s="150"/>
      <c r="AH648" s="150"/>
      <c r="AI648" s="150"/>
      <c r="AJ648" s="150"/>
      <c r="AL648" s="150"/>
      <c r="AM648" s="150"/>
      <c r="AN648" s="150"/>
      <c r="AP648" s="150"/>
      <c r="AQ648" s="150"/>
      <c r="AR648" s="150"/>
      <c r="AT648" s="150"/>
      <c r="AU648" s="150"/>
      <c r="AV648" s="150"/>
      <c r="AW648" s="150"/>
      <c r="AX648" s="150"/>
      <c r="AY648" s="150"/>
      <c r="BA648" s="150"/>
      <c r="BB648" s="150"/>
      <c r="BC648" s="150"/>
      <c r="BD648" s="150"/>
      <c r="BF648" s="150"/>
      <c r="BG648" s="150"/>
      <c r="BJ648" s="150"/>
      <c r="BK648" s="150"/>
      <c r="BL648" s="148"/>
      <c r="BM648" s="150"/>
      <c r="BO648" s="150"/>
      <c r="BP648" s="150"/>
      <c r="BQ648" s="148"/>
      <c r="BU648" s="148"/>
      <c r="CF648" s="154"/>
    </row>
    <row r="649" spans="10:84">
      <c r="J649" s="148"/>
      <c r="K649" s="148"/>
      <c r="L649" s="148"/>
      <c r="M649" s="148"/>
      <c r="AC649" s="150"/>
      <c r="AE649" s="150"/>
      <c r="AF649" s="150"/>
      <c r="AH649" s="150"/>
      <c r="AI649" s="150"/>
      <c r="AJ649" s="150"/>
      <c r="AL649" s="150"/>
      <c r="AM649" s="150"/>
      <c r="AN649" s="150"/>
      <c r="AP649" s="150"/>
      <c r="AQ649" s="150"/>
      <c r="AR649" s="150"/>
      <c r="AT649" s="150"/>
      <c r="AU649" s="150"/>
      <c r="AV649" s="150"/>
      <c r="AW649" s="150"/>
      <c r="AX649" s="150"/>
      <c r="AY649" s="150"/>
      <c r="BA649" s="150"/>
      <c r="BB649" s="150"/>
      <c r="BC649" s="150"/>
      <c r="BD649" s="150"/>
      <c r="BF649" s="150"/>
      <c r="BG649" s="150"/>
      <c r="BJ649" s="150"/>
      <c r="BK649" s="150"/>
      <c r="BL649" s="148"/>
      <c r="BM649" s="150"/>
      <c r="BO649" s="150"/>
      <c r="BP649" s="150"/>
      <c r="BQ649" s="148"/>
      <c r="BU649" s="148"/>
      <c r="CF649" s="154"/>
    </row>
    <row r="650" spans="10:84">
      <c r="J650" s="148"/>
      <c r="K650" s="148"/>
      <c r="L650" s="148"/>
      <c r="M650" s="148"/>
      <c r="AC650" s="150"/>
      <c r="AE650" s="150"/>
      <c r="AF650" s="150"/>
      <c r="AH650" s="150"/>
      <c r="AI650" s="150"/>
      <c r="AJ650" s="150"/>
      <c r="AL650" s="150"/>
      <c r="AM650" s="150"/>
      <c r="AN650" s="150"/>
      <c r="AP650" s="150"/>
      <c r="AQ650" s="150"/>
      <c r="AR650" s="150"/>
      <c r="AT650" s="150"/>
      <c r="AU650" s="150"/>
      <c r="AV650" s="150"/>
      <c r="AW650" s="150"/>
      <c r="AX650" s="150"/>
      <c r="AY650" s="150"/>
      <c r="BA650" s="150"/>
      <c r="BB650" s="150"/>
      <c r="BC650" s="150"/>
      <c r="BD650" s="150"/>
      <c r="BF650" s="150"/>
      <c r="BG650" s="150"/>
      <c r="BJ650" s="150"/>
      <c r="BK650" s="150"/>
      <c r="BL650" s="148"/>
      <c r="BM650" s="150"/>
      <c r="BO650" s="150"/>
      <c r="BP650" s="150"/>
      <c r="BQ650" s="148"/>
      <c r="BU650" s="148"/>
      <c r="CF650" s="154"/>
    </row>
    <row r="651" spans="10:84">
      <c r="J651" s="148"/>
      <c r="K651" s="148"/>
      <c r="L651" s="148"/>
      <c r="M651" s="148"/>
      <c r="AC651" s="150"/>
      <c r="AE651" s="150"/>
      <c r="AF651" s="150"/>
      <c r="AH651" s="150"/>
      <c r="AI651" s="150"/>
      <c r="AJ651" s="150"/>
      <c r="AL651" s="150"/>
      <c r="AM651" s="150"/>
      <c r="AN651" s="150"/>
      <c r="AP651" s="150"/>
      <c r="AQ651" s="150"/>
      <c r="AR651" s="150"/>
      <c r="AT651" s="150"/>
      <c r="AU651" s="150"/>
      <c r="AV651" s="150"/>
      <c r="AW651" s="150"/>
      <c r="AX651" s="150"/>
      <c r="AY651" s="150"/>
      <c r="BA651" s="150"/>
      <c r="BB651" s="150"/>
      <c r="BC651" s="150"/>
      <c r="BD651" s="150"/>
      <c r="BF651" s="150"/>
      <c r="BG651" s="150"/>
      <c r="BJ651" s="150"/>
      <c r="BK651" s="150"/>
      <c r="BL651" s="148"/>
      <c r="BM651" s="150"/>
      <c r="BO651" s="150"/>
      <c r="BP651" s="150"/>
      <c r="BQ651" s="148"/>
      <c r="BU651" s="148"/>
      <c r="CF651" s="154"/>
    </row>
    <row r="652" spans="10:84">
      <c r="J652" s="148"/>
      <c r="K652" s="148"/>
      <c r="L652" s="148"/>
      <c r="M652" s="148"/>
      <c r="AC652" s="150"/>
      <c r="AE652" s="150"/>
      <c r="AF652" s="150"/>
      <c r="AH652" s="150"/>
      <c r="AI652" s="150"/>
      <c r="AJ652" s="150"/>
      <c r="AL652" s="150"/>
      <c r="AM652" s="150"/>
      <c r="AN652" s="150"/>
      <c r="AP652" s="150"/>
      <c r="AQ652" s="150"/>
      <c r="AR652" s="150"/>
      <c r="AT652" s="150"/>
      <c r="AU652" s="150"/>
      <c r="AV652" s="150"/>
      <c r="AW652" s="150"/>
      <c r="AX652" s="150"/>
      <c r="AY652" s="150"/>
      <c r="BA652" s="150"/>
      <c r="BB652" s="150"/>
      <c r="BC652" s="150"/>
      <c r="BD652" s="150"/>
      <c r="BF652" s="150"/>
      <c r="BG652" s="150"/>
      <c r="BJ652" s="150"/>
      <c r="BK652" s="150"/>
      <c r="BL652" s="148"/>
      <c r="BM652" s="150"/>
      <c r="BO652" s="150"/>
      <c r="BP652" s="150"/>
      <c r="BQ652" s="148"/>
      <c r="BU652" s="148"/>
      <c r="CF652" s="154"/>
    </row>
    <row r="653" spans="10:84">
      <c r="J653" s="148"/>
      <c r="K653" s="148"/>
      <c r="L653" s="148"/>
      <c r="M653" s="148"/>
      <c r="AC653" s="150"/>
      <c r="AE653" s="150"/>
      <c r="AF653" s="150"/>
      <c r="AH653" s="150"/>
      <c r="AI653" s="150"/>
      <c r="AJ653" s="150"/>
      <c r="AL653" s="150"/>
      <c r="AM653" s="150"/>
      <c r="AN653" s="150"/>
      <c r="AP653" s="150"/>
      <c r="AQ653" s="150"/>
      <c r="AR653" s="150"/>
      <c r="AT653" s="150"/>
      <c r="AU653" s="150"/>
      <c r="AV653" s="150"/>
      <c r="AW653" s="150"/>
      <c r="AX653" s="150"/>
      <c r="AY653" s="150"/>
      <c r="BA653" s="150"/>
      <c r="BB653" s="150"/>
      <c r="BC653" s="150"/>
      <c r="BD653" s="150"/>
      <c r="BF653" s="150"/>
      <c r="BG653" s="150"/>
      <c r="BJ653" s="150"/>
      <c r="BK653" s="150"/>
      <c r="BL653" s="148"/>
      <c r="BM653" s="150"/>
      <c r="BO653" s="150"/>
      <c r="BP653" s="150"/>
      <c r="BQ653" s="148"/>
      <c r="BU653" s="148"/>
      <c r="CF653" s="154"/>
    </row>
    <row r="654" spans="10:84">
      <c r="J654" s="148"/>
      <c r="K654" s="148"/>
      <c r="L654" s="148"/>
      <c r="M654" s="148"/>
      <c r="AC654" s="150"/>
      <c r="AE654" s="150"/>
      <c r="AF654" s="150"/>
      <c r="AH654" s="150"/>
      <c r="AI654" s="150"/>
      <c r="AJ654" s="150"/>
      <c r="AL654" s="150"/>
      <c r="AM654" s="150"/>
      <c r="AN654" s="150"/>
      <c r="AP654" s="150"/>
      <c r="AQ654" s="150"/>
      <c r="AR654" s="150"/>
      <c r="AT654" s="150"/>
      <c r="AU654" s="150"/>
      <c r="AV654" s="150"/>
      <c r="AW654" s="150"/>
      <c r="AX654" s="150"/>
      <c r="AY654" s="150"/>
      <c r="BA654" s="150"/>
      <c r="BB654" s="150"/>
      <c r="BC654" s="150"/>
      <c r="BD654" s="150"/>
      <c r="BF654" s="150"/>
      <c r="BG654" s="150"/>
      <c r="BJ654" s="150"/>
      <c r="BK654" s="150"/>
      <c r="BL654" s="148"/>
      <c r="BM654" s="150"/>
      <c r="BO654" s="150"/>
      <c r="BP654" s="150"/>
      <c r="BQ654" s="148"/>
      <c r="BU654" s="148"/>
      <c r="CF654" s="154"/>
    </row>
    <row r="655" spans="10:84">
      <c r="J655" s="148"/>
      <c r="K655" s="148"/>
      <c r="L655" s="148"/>
      <c r="M655" s="148"/>
      <c r="AC655" s="150"/>
      <c r="AE655" s="150"/>
      <c r="AF655" s="150"/>
      <c r="AH655" s="150"/>
      <c r="AI655" s="150"/>
      <c r="AJ655" s="150"/>
      <c r="AL655" s="150"/>
      <c r="AM655" s="150"/>
      <c r="AN655" s="150"/>
      <c r="AP655" s="150"/>
      <c r="AQ655" s="150"/>
      <c r="AR655" s="150"/>
      <c r="AT655" s="150"/>
      <c r="AU655" s="150"/>
      <c r="AV655" s="150"/>
      <c r="AW655" s="150"/>
      <c r="AX655" s="150"/>
      <c r="AY655" s="150"/>
      <c r="BA655" s="150"/>
      <c r="BB655" s="150"/>
      <c r="BC655" s="150"/>
      <c r="BD655" s="150"/>
      <c r="BF655" s="150"/>
      <c r="BG655" s="150"/>
      <c r="BJ655" s="150"/>
      <c r="BK655" s="150"/>
      <c r="BL655" s="148"/>
      <c r="BM655" s="150"/>
      <c r="BO655" s="150"/>
      <c r="BP655" s="150"/>
      <c r="BQ655" s="148"/>
      <c r="BU655" s="148"/>
      <c r="CF655" s="154"/>
    </row>
    <row r="656" spans="10:84">
      <c r="J656" s="148"/>
      <c r="K656" s="148"/>
      <c r="L656" s="148"/>
      <c r="M656" s="148"/>
      <c r="AC656" s="150"/>
      <c r="AE656" s="150"/>
      <c r="AF656" s="150"/>
      <c r="AH656" s="150"/>
      <c r="AI656" s="150"/>
      <c r="AJ656" s="150"/>
      <c r="AL656" s="150"/>
      <c r="AM656" s="150"/>
      <c r="AN656" s="150"/>
      <c r="AP656" s="150"/>
      <c r="AQ656" s="150"/>
      <c r="AR656" s="150"/>
      <c r="AT656" s="150"/>
      <c r="AU656" s="150"/>
      <c r="AV656" s="150"/>
      <c r="AW656" s="150"/>
      <c r="AX656" s="150"/>
      <c r="AY656" s="150"/>
      <c r="BA656" s="150"/>
      <c r="BB656" s="150"/>
      <c r="BC656" s="150"/>
      <c r="BD656" s="150"/>
      <c r="BF656" s="150"/>
      <c r="BG656" s="150"/>
      <c r="BJ656" s="150"/>
      <c r="BK656" s="150"/>
      <c r="BL656" s="148"/>
      <c r="BM656" s="150"/>
      <c r="BO656" s="150"/>
      <c r="BP656" s="150"/>
      <c r="BQ656" s="148"/>
      <c r="BU656" s="148"/>
      <c r="CF656" s="154"/>
    </row>
    <row r="657" spans="2:220">
      <c r="J657" s="148"/>
      <c r="K657" s="148"/>
      <c r="L657" s="148"/>
      <c r="M657" s="148"/>
      <c r="AC657" s="150"/>
      <c r="AE657" s="150"/>
      <c r="AF657" s="150"/>
      <c r="AH657" s="150"/>
      <c r="AI657" s="150"/>
      <c r="AJ657" s="150"/>
      <c r="AL657" s="150"/>
      <c r="AM657" s="150"/>
      <c r="AN657" s="150"/>
      <c r="AP657" s="150"/>
      <c r="AQ657" s="150"/>
      <c r="AR657" s="150"/>
      <c r="AT657" s="150"/>
      <c r="AU657" s="150"/>
      <c r="AV657" s="150"/>
      <c r="AW657" s="150"/>
      <c r="AX657" s="150"/>
      <c r="AY657" s="150"/>
      <c r="BA657" s="150"/>
      <c r="BB657" s="150"/>
      <c r="BC657" s="150"/>
      <c r="BD657" s="150"/>
      <c r="BF657" s="150"/>
      <c r="BG657" s="150"/>
      <c r="BJ657" s="150"/>
      <c r="BK657" s="150"/>
      <c r="BL657" s="148"/>
      <c r="BM657" s="150"/>
      <c r="BO657" s="150"/>
      <c r="BP657" s="150"/>
      <c r="BQ657" s="148"/>
      <c r="BU657" s="148"/>
      <c r="CF657" s="154"/>
    </row>
    <row r="658" spans="2:220">
      <c r="J658" s="148"/>
      <c r="K658" s="148"/>
      <c r="L658" s="148"/>
      <c r="M658" s="148"/>
      <c r="AC658" s="150"/>
      <c r="AE658" s="150"/>
      <c r="AF658" s="150"/>
      <c r="AH658" s="150"/>
      <c r="AI658" s="150"/>
      <c r="AJ658" s="150"/>
      <c r="AL658" s="150"/>
      <c r="AM658" s="150"/>
      <c r="AN658" s="150"/>
      <c r="AP658" s="150"/>
      <c r="AQ658" s="150"/>
      <c r="AR658" s="150"/>
      <c r="AT658" s="150"/>
      <c r="AU658" s="150"/>
      <c r="AV658" s="150"/>
      <c r="AW658" s="150"/>
      <c r="AX658" s="150"/>
      <c r="AY658" s="150"/>
      <c r="BA658" s="150"/>
      <c r="BB658" s="150"/>
      <c r="BC658" s="150"/>
      <c r="BD658" s="150"/>
      <c r="BF658" s="150"/>
      <c r="BG658" s="150"/>
      <c r="BJ658" s="150"/>
      <c r="BK658" s="150"/>
      <c r="BL658" s="148"/>
      <c r="BM658" s="150"/>
      <c r="BO658" s="150"/>
      <c r="BP658" s="150"/>
      <c r="BQ658" s="148"/>
      <c r="BU658" s="148"/>
      <c r="CF658" s="154"/>
    </row>
    <row r="659" spans="2:220">
      <c r="J659" s="148"/>
      <c r="K659" s="148"/>
      <c r="L659" s="148"/>
      <c r="M659" s="148"/>
      <c r="AC659" s="150"/>
      <c r="AE659" s="150"/>
      <c r="AF659" s="150"/>
      <c r="AH659" s="150"/>
      <c r="AI659" s="150"/>
      <c r="AJ659" s="150"/>
      <c r="AL659" s="150"/>
      <c r="AM659" s="150"/>
      <c r="AN659" s="150"/>
      <c r="AP659" s="150"/>
      <c r="AQ659" s="150"/>
      <c r="AR659" s="150"/>
      <c r="AT659" s="150"/>
      <c r="AU659" s="150"/>
      <c r="AV659" s="150"/>
      <c r="AW659" s="150"/>
      <c r="AX659" s="150"/>
      <c r="AY659" s="150"/>
      <c r="BA659" s="150"/>
      <c r="BB659" s="150"/>
      <c r="BC659" s="150"/>
      <c r="BD659" s="150"/>
      <c r="BF659" s="150"/>
      <c r="BG659" s="150"/>
      <c r="BJ659" s="150"/>
      <c r="BK659" s="150"/>
      <c r="BL659" s="148"/>
      <c r="BM659" s="150"/>
      <c r="BO659" s="150"/>
      <c r="BP659" s="150"/>
      <c r="BQ659" s="148"/>
      <c r="BU659" s="148"/>
      <c r="CF659" s="154"/>
    </row>
    <row r="660" spans="2:220">
      <c r="J660" s="148"/>
      <c r="K660" s="148"/>
      <c r="L660" s="148"/>
      <c r="M660" s="148"/>
      <c r="AC660" s="150"/>
      <c r="AE660" s="150"/>
      <c r="AF660" s="150"/>
      <c r="AH660" s="150"/>
      <c r="AI660" s="150"/>
      <c r="AJ660" s="150"/>
      <c r="AL660" s="150"/>
      <c r="AM660" s="150"/>
      <c r="AN660" s="150"/>
      <c r="AP660" s="150"/>
      <c r="AQ660" s="150"/>
      <c r="AR660" s="150"/>
      <c r="AT660" s="150"/>
      <c r="AU660" s="150"/>
      <c r="AV660" s="150"/>
      <c r="AW660" s="150"/>
      <c r="AX660" s="150"/>
      <c r="AY660" s="150"/>
      <c r="BA660" s="150"/>
      <c r="BB660" s="150"/>
      <c r="BC660" s="150"/>
      <c r="BD660" s="150"/>
      <c r="BF660" s="150"/>
      <c r="BG660" s="150"/>
      <c r="BJ660" s="150"/>
      <c r="BK660" s="150"/>
      <c r="BL660" s="148"/>
      <c r="BM660" s="150"/>
      <c r="BO660" s="150"/>
      <c r="BP660" s="150"/>
      <c r="BQ660" s="148"/>
      <c r="BU660" s="148"/>
      <c r="CF660" s="154"/>
    </row>
    <row r="661" spans="2:220">
      <c r="J661" s="148"/>
      <c r="K661" s="148"/>
      <c r="L661" s="148"/>
      <c r="M661" s="148"/>
      <c r="AC661" s="150"/>
      <c r="AE661" s="150"/>
      <c r="AF661" s="150"/>
      <c r="AH661" s="150"/>
      <c r="AI661" s="150"/>
      <c r="AJ661" s="150"/>
      <c r="AL661" s="150"/>
      <c r="AM661" s="150"/>
      <c r="AN661" s="150"/>
      <c r="AP661" s="150"/>
      <c r="AQ661" s="150"/>
      <c r="AR661" s="150"/>
      <c r="AT661" s="150"/>
      <c r="AU661" s="150"/>
      <c r="AV661" s="150"/>
      <c r="AW661" s="150"/>
      <c r="AX661" s="150"/>
      <c r="AY661" s="150"/>
      <c r="BA661" s="150"/>
      <c r="BB661" s="150"/>
      <c r="BC661" s="150"/>
      <c r="BD661" s="150"/>
      <c r="BF661" s="150"/>
      <c r="BG661" s="150"/>
      <c r="BJ661" s="150"/>
      <c r="BK661" s="150"/>
      <c r="BL661" s="148"/>
      <c r="BM661" s="150"/>
      <c r="BO661" s="150"/>
      <c r="BP661" s="150"/>
      <c r="BQ661" s="148"/>
      <c r="BU661" s="148"/>
      <c r="CF661" s="154"/>
    </row>
    <row r="662" spans="2:220">
      <c r="J662" s="148"/>
      <c r="K662" s="148"/>
      <c r="L662" s="148"/>
      <c r="M662" s="148"/>
      <c r="AC662" s="150"/>
      <c r="AE662" s="150"/>
      <c r="AF662" s="150"/>
      <c r="AH662" s="150"/>
      <c r="AI662" s="150"/>
      <c r="AJ662" s="150"/>
      <c r="AL662" s="150"/>
      <c r="AM662" s="150"/>
      <c r="AN662" s="150"/>
      <c r="AP662" s="150"/>
      <c r="AQ662" s="150"/>
      <c r="AR662" s="150"/>
      <c r="AT662" s="150"/>
      <c r="AU662" s="150"/>
      <c r="AV662" s="150"/>
      <c r="AW662" s="150"/>
      <c r="AX662" s="150"/>
      <c r="AY662" s="150"/>
      <c r="BA662" s="150"/>
      <c r="BB662" s="150"/>
      <c r="BC662" s="150"/>
      <c r="BD662" s="150"/>
      <c r="BF662" s="150"/>
      <c r="BG662" s="150"/>
      <c r="BJ662" s="150"/>
      <c r="BK662" s="150"/>
      <c r="BL662" s="148"/>
      <c r="BM662" s="150"/>
      <c r="BO662" s="150"/>
      <c r="BP662" s="150"/>
      <c r="BQ662" s="148"/>
      <c r="BU662" s="148"/>
      <c r="BY662" s="152"/>
      <c r="BZ662" s="156"/>
      <c r="CF662" s="154"/>
    </row>
    <row r="663" spans="2:220" s="160" customFormat="1">
      <c r="B663" s="146"/>
      <c r="C663" s="146"/>
      <c r="D663" s="146"/>
      <c r="E663" s="146"/>
      <c r="F663" s="146"/>
      <c r="G663" s="146"/>
      <c r="H663" s="146"/>
      <c r="I663" s="147"/>
      <c r="J663" s="148"/>
      <c r="K663" s="148"/>
      <c r="L663" s="148"/>
      <c r="M663" s="148"/>
      <c r="N663" s="156"/>
      <c r="O663" s="149"/>
      <c r="P663" s="149"/>
      <c r="Q663" s="149"/>
      <c r="R663" s="149"/>
      <c r="S663" s="149"/>
      <c r="T663" s="149"/>
      <c r="U663" s="149"/>
      <c r="V663" s="149"/>
      <c r="W663" s="146"/>
      <c r="X663" s="149"/>
      <c r="Y663" s="149"/>
      <c r="Z663" s="149"/>
      <c r="AA663" s="149"/>
      <c r="AB663" s="147"/>
      <c r="AC663" s="150"/>
      <c r="AD663" s="151"/>
      <c r="AE663" s="150"/>
      <c r="AF663" s="150"/>
      <c r="AG663" s="150"/>
      <c r="AH663" s="150"/>
      <c r="AI663" s="150"/>
      <c r="AJ663" s="150"/>
      <c r="AK663" s="150"/>
      <c r="AL663" s="150"/>
      <c r="AM663" s="150"/>
      <c r="AN663" s="150"/>
      <c r="AO663" s="150"/>
      <c r="AP663" s="150"/>
      <c r="AQ663" s="150"/>
      <c r="AR663" s="150"/>
      <c r="AS663" s="150"/>
      <c r="AT663" s="150"/>
      <c r="AU663" s="150"/>
      <c r="AV663" s="150"/>
      <c r="AW663" s="150"/>
      <c r="AX663" s="150"/>
      <c r="AY663" s="150"/>
      <c r="AZ663" s="151"/>
      <c r="BA663" s="150"/>
      <c r="BB663" s="150"/>
      <c r="BC663" s="150"/>
      <c r="BD663" s="150"/>
      <c r="BE663" s="151"/>
      <c r="BF663" s="150"/>
      <c r="BG663" s="150"/>
      <c r="BH663" s="151"/>
      <c r="BI663" s="151"/>
      <c r="BJ663" s="150"/>
      <c r="BK663" s="150"/>
      <c r="BL663" s="148"/>
      <c r="BM663" s="150"/>
      <c r="BN663" s="151"/>
      <c r="BO663" s="150"/>
      <c r="BP663" s="150"/>
      <c r="BQ663" s="148"/>
      <c r="BR663" s="151"/>
      <c r="BS663" s="151"/>
      <c r="BT663" s="151"/>
      <c r="BU663" s="148"/>
      <c r="BV663" s="147"/>
      <c r="BW663" s="147"/>
      <c r="BX663" s="147"/>
      <c r="BY663" s="152"/>
      <c r="BZ663" s="156"/>
      <c r="CA663" s="147"/>
      <c r="CB663" s="153"/>
      <c r="CC663" s="132"/>
      <c r="CD663" s="147"/>
      <c r="CE663" s="147"/>
      <c r="CF663" s="154"/>
      <c r="CG663" s="132"/>
      <c r="CH663" s="132"/>
      <c r="CI663" s="132"/>
      <c r="CJ663" s="132"/>
      <c r="CK663" s="132"/>
      <c r="CL663" s="132"/>
      <c r="CM663" s="132"/>
      <c r="CN663" s="132"/>
      <c r="CO663" s="132"/>
      <c r="CP663" s="132"/>
      <c r="CQ663" s="132"/>
      <c r="CR663" s="132"/>
      <c r="CS663" s="132"/>
      <c r="CT663" s="132"/>
      <c r="CU663" s="132"/>
      <c r="CV663" s="132"/>
      <c r="CW663" s="132"/>
      <c r="CX663" s="132"/>
      <c r="CY663" s="132"/>
      <c r="CZ663" s="132"/>
      <c r="DA663" s="132"/>
      <c r="DB663" s="132"/>
      <c r="DC663" s="132"/>
      <c r="DD663" s="132"/>
      <c r="DE663" s="132"/>
      <c r="DF663" s="132"/>
      <c r="DG663" s="132"/>
      <c r="DH663" s="132"/>
      <c r="DI663" s="132"/>
      <c r="DJ663" s="132"/>
      <c r="DK663" s="132"/>
      <c r="DL663" s="132"/>
      <c r="DM663" s="132"/>
      <c r="DN663" s="132"/>
      <c r="DO663" s="132"/>
      <c r="DP663" s="132"/>
      <c r="DQ663" s="132"/>
      <c r="DR663" s="132"/>
      <c r="DS663" s="132"/>
      <c r="DT663" s="132"/>
      <c r="DU663" s="132"/>
      <c r="DV663" s="132"/>
      <c r="DW663" s="132"/>
      <c r="DX663" s="132"/>
      <c r="DY663" s="132"/>
      <c r="DZ663" s="132"/>
      <c r="EA663" s="132"/>
      <c r="EB663" s="132"/>
      <c r="EC663" s="132"/>
      <c r="ED663" s="132"/>
      <c r="EE663" s="132"/>
      <c r="EF663" s="132"/>
      <c r="EG663" s="132"/>
      <c r="EH663" s="132"/>
      <c r="EI663" s="132"/>
      <c r="EJ663" s="132"/>
      <c r="EK663" s="132"/>
      <c r="EL663" s="132"/>
      <c r="EM663" s="132"/>
      <c r="EN663" s="132"/>
      <c r="EO663" s="132"/>
      <c r="EP663" s="132"/>
      <c r="EQ663" s="132"/>
      <c r="ER663" s="132"/>
      <c r="ES663" s="132"/>
      <c r="ET663" s="132"/>
      <c r="EU663" s="132"/>
      <c r="EV663" s="132"/>
      <c r="EW663" s="132"/>
      <c r="EX663" s="132"/>
      <c r="EY663" s="132"/>
      <c r="EZ663" s="132"/>
      <c r="FA663" s="132"/>
      <c r="FB663" s="132"/>
      <c r="FC663" s="132"/>
      <c r="FD663" s="132"/>
      <c r="FE663" s="132"/>
      <c r="FF663" s="132"/>
      <c r="FG663" s="132"/>
      <c r="FH663" s="132"/>
      <c r="FI663" s="132"/>
      <c r="FJ663" s="132"/>
      <c r="FK663" s="132"/>
      <c r="FL663" s="132"/>
      <c r="FM663" s="132"/>
      <c r="FN663" s="132"/>
      <c r="FO663" s="132"/>
      <c r="FP663" s="132"/>
      <c r="FQ663" s="132"/>
      <c r="FR663" s="132"/>
      <c r="FS663" s="132"/>
      <c r="FT663" s="132"/>
      <c r="FU663" s="132"/>
      <c r="FV663" s="132"/>
      <c r="FW663" s="132"/>
      <c r="FX663" s="132"/>
      <c r="FY663" s="132"/>
      <c r="FZ663" s="132"/>
      <c r="GA663" s="132"/>
      <c r="GB663" s="132"/>
      <c r="GC663" s="132"/>
      <c r="GD663" s="132"/>
      <c r="GE663" s="132"/>
      <c r="GF663" s="132"/>
      <c r="GG663" s="132"/>
      <c r="GH663" s="132"/>
      <c r="GI663" s="132"/>
      <c r="GJ663" s="132"/>
      <c r="GK663" s="132"/>
      <c r="GL663" s="132"/>
      <c r="GM663" s="132"/>
      <c r="GN663" s="132"/>
      <c r="GO663" s="132"/>
      <c r="GP663" s="132"/>
      <c r="GQ663" s="132"/>
      <c r="GR663" s="132"/>
      <c r="GS663" s="132"/>
      <c r="GT663" s="132"/>
      <c r="GU663" s="132"/>
      <c r="GV663" s="132"/>
      <c r="GW663" s="132"/>
      <c r="GX663" s="132"/>
      <c r="GY663" s="132"/>
      <c r="GZ663" s="132"/>
      <c r="HA663" s="132"/>
      <c r="HB663" s="132"/>
      <c r="HC663" s="132"/>
      <c r="HD663" s="132"/>
      <c r="HE663" s="132"/>
      <c r="HF663" s="132"/>
      <c r="HG663" s="132"/>
      <c r="HH663" s="132"/>
      <c r="HI663" s="132"/>
      <c r="HJ663" s="132"/>
      <c r="HK663" s="132"/>
      <c r="HL663" s="132"/>
    </row>
    <row r="664" spans="2:220" s="160" customFormat="1">
      <c r="B664" s="146"/>
      <c r="C664" s="146"/>
      <c r="D664" s="146"/>
      <c r="E664" s="146"/>
      <c r="F664" s="146"/>
      <c r="G664" s="146"/>
      <c r="H664" s="146"/>
      <c r="I664" s="147"/>
      <c r="J664" s="148"/>
      <c r="K664" s="148"/>
      <c r="L664" s="148"/>
      <c r="M664" s="148"/>
      <c r="N664" s="156"/>
      <c r="O664" s="149"/>
      <c r="P664" s="149"/>
      <c r="Q664" s="149"/>
      <c r="R664" s="149"/>
      <c r="S664" s="149"/>
      <c r="T664" s="149"/>
      <c r="U664" s="149"/>
      <c r="V664" s="149"/>
      <c r="W664" s="146"/>
      <c r="X664" s="149"/>
      <c r="Y664" s="149"/>
      <c r="Z664" s="149"/>
      <c r="AA664" s="149"/>
      <c r="AB664" s="147"/>
      <c r="AC664" s="150"/>
      <c r="AD664" s="151"/>
      <c r="AE664" s="150"/>
      <c r="AF664" s="150"/>
      <c r="AG664" s="150"/>
      <c r="AH664" s="150"/>
      <c r="AI664" s="150"/>
      <c r="AJ664" s="150"/>
      <c r="AK664" s="150"/>
      <c r="AL664" s="150"/>
      <c r="AM664" s="150"/>
      <c r="AN664" s="150"/>
      <c r="AO664" s="150"/>
      <c r="AP664" s="150"/>
      <c r="AQ664" s="150"/>
      <c r="AR664" s="150"/>
      <c r="AS664" s="150"/>
      <c r="AT664" s="150"/>
      <c r="AU664" s="150"/>
      <c r="AV664" s="150"/>
      <c r="AW664" s="150"/>
      <c r="AX664" s="150"/>
      <c r="AY664" s="150"/>
      <c r="AZ664" s="151"/>
      <c r="BA664" s="150"/>
      <c r="BB664" s="150"/>
      <c r="BC664" s="150"/>
      <c r="BD664" s="150"/>
      <c r="BE664" s="151"/>
      <c r="BF664" s="150"/>
      <c r="BG664" s="150"/>
      <c r="BH664" s="151"/>
      <c r="BI664" s="151"/>
      <c r="BJ664" s="150"/>
      <c r="BK664" s="150"/>
      <c r="BL664" s="148"/>
      <c r="BM664" s="150"/>
      <c r="BN664" s="151"/>
      <c r="BO664" s="150"/>
      <c r="BP664" s="150"/>
      <c r="BQ664" s="148"/>
      <c r="BR664" s="151"/>
      <c r="BS664" s="151"/>
      <c r="BT664" s="151"/>
      <c r="BU664" s="148"/>
      <c r="BV664" s="147"/>
      <c r="BW664" s="147"/>
      <c r="BX664" s="147"/>
      <c r="BY664" s="152"/>
      <c r="BZ664" s="156"/>
      <c r="CA664" s="147"/>
      <c r="CB664" s="153"/>
      <c r="CC664" s="132"/>
      <c r="CD664" s="147"/>
      <c r="CE664" s="147"/>
      <c r="CF664" s="154"/>
      <c r="CG664" s="132"/>
      <c r="CH664" s="132"/>
      <c r="CI664" s="132"/>
      <c r="CJ664" s="132"/>
      <c r="CK664" s="132"/>
      <c r="CL664" s="132"/>
      <c r="CM664" s="132"/>
      <c r="CN664" s="132"/>
      <c r="CO664" s="132"/>
      <c r="CP664" s="132"/>
      <c r="CQ664" s="132"/>
      <c r="CR664" s="132"/>
      <c r="CS664" s="132"/>
      <c r="CT664" s="132"/>
      <c r="CU664" s="132"/>
      <c r="CV664" s="132"/>
      <c r="CW664" s="132"/>
      <c r="CX664" s="132"/>
      <c r="CY664" s="132"/>
      <c r="CZ664" s="132"/>
      <c r="DA664" s="132"/>
      <c r="DB664" s="132"/>
      <c r="DC664" s="132"/>
      <c r="DD664" s="132"/>
      <c r="DE664" s="132"/>
      <c r="DF664" s="132"/>
      <c r="DG664" s="132"/>
      <c r="DH664" s="132"/>
      <c r="DI664" s="132"/>
      <c r="DJ664" s="132"/>
      <c r="DK664" s="132"/>
      <c r="DL664" s="132"/>
      <c r="DM664" s="132"/>
      <c r="DN664" s="132"/>
      <c r="DO664" s="132"/>
      <c r="DP664" s="132"/>
      <c r="DQ664" s="132"/>
      <c r="DR664" s="132"/>
      <c r="DS664" s="132"/>
      <c r="DT664" s="132"/>
      <c r="DU664" s="132"/>
      <c r="DV664" s="132"/>
      <c r="DW664" s="132"/>
      <c r="DX664" s="132"/>
      <c r="DY664" s="132"/>
      <c r="DZ664" s="132"/>
      <c r="EA664" s="132"/>
      <c r="EB664" s="132"/>
      <c r="EC664" s="132"/>
      <c r="ED664" s="132"/>
      <c r="EE664" s="132"/>
      <c r="EF664" s="132"/>
      <c r="EG664" s="132"/>
      <c r="EH664" s="132"/>
      <c r="EI664" s="132"/>
      <c r="EJ664" s="132"/>
      <c r="EK664" s="132"/>
      <c r="EL664" s="132"/>
      <c r="EM664" s="132"/>
      <c r="EN664" s="132"/>
      <c r="EO664" s="132"/>
      <c r="EP664" s="132"/>
      <c r="EQ664" s="132"/>
      <c r="ER664" s="132"/>
      <c r="ES664" s="132"/>
      <c r="ET664" s="132"/>
      <c r="EU664" s="132"/>
      <c r="EV664" s="132"/>
      <c r="EW664" s="132"/>
      <c r="EX664" s="132"/>
      <c r="EY664" s="132"/>
      <c r="EZ664" s="132"/>
      <c r="FA664" s="132"/>
      <c r="FB664" s="132"/>
      <c r="FC664" s="132"/>
      <c r="FD664" s="132"/>
      <c r="FE664" s="132"/>
      <c r="FF664" s="132"/>
      <c r="FG664" s="132"/>
      <c r="FH664" s="132"/>
      <c r="FI664" s="132"/>
      <c r="FJ664" s="132"/>
      <c r="FK664" s="132"/>
      <c r="FL664" s="132"/>
      <c r="FM664" s="132"/>
      <c r="FN664" s="132"/>
      <c r="FO664" s="132"/>
      <c r="FP664" s="132"/>
      <c r="FQ664" s="132"/>
      <c r="FR664" s="132"/>
      <c r="FS664" s="132"/>
      <c r="FT664" s="132"/>
      <c r="FU664" s="132"/>
      <c r="FV664" s="132"/>
      <c r="FW664" s="132"/>
      <c r="FX664" s="132"/>
      <c r="FY664" s="132"/>
      <c r="FZ664" s="132"/>
      <c r="GA664" s="132"/>
      <c r="GB664" s="132"/>
      <c r="GC664" s="132"/>
      <c r="GD664" s="132"/>
      <c r="GE664" s="132"/>
      <c r="GF664" s="132"/>
      <c r="GG664" s="132"/>
      <c r="GH664" s="132"/>
      <c r="GI664" s="132"/>
      <c r="GJ664" s="132"/>
      <c r="GK664" s="132"/>
      <c r="GL664" s="132"/>
      <c r="GM664" s="132"/>
      <c r="GN664" s="132"/>
      <c r="GO664" s="132"/>
      <c r="GP664" s="132"/>
      <c r="GQ664" s="132"/>
      <c r="GR664" s="132"/>
      <c r="GS664" s="132"/>
      <c r="GT664" s="132"/>
      <c r="GU664" s="132"/>
      <c r="GV664" s="132"/>
      <c r="GW664" s="132"/>
      <c r="GX664" s="132"/>
      <c r="GY664" s="132"/>
      <c r="GZ664" s="132"/>
      <c r="HA664" s="132"/>
      <c r="HB664" s="132"/>
      <c r="HC664" s="132"/>
      <c r="HD664" s="132"/>
      <c r="HE664" s="132"/>
      <c r="HF664" s="132"/>
      <c r="HG664" s="132"/>
      <c r="HH664" s="132"/>
      <c r="HI664" s="132"/>
      <c r="HJ664" s="132"/>
      <c r="HK664" s="132"/>
      <c r="HL664" s="132"/>
    </row>
    <row r="665" spans="2:220" s="160" customFormat="1">
      <c r="B665" s="146"/>
      <c r="C665" s="146"/>
      <c r="D665" s="146"/>
      <c r="E665" s="146"/>
      <c r="F665" s="146"/>
      <c r="G665" s="146"/>
      <c r="H665" s="146"/>
      <c r="I665" s="147"/>
      <c r="J665" s="148"/>
      <c r="K665" s="148"/>
      <c r="L665" s="148"/>
      <c r="M665" s="148"/>
      <c r="N665" s="156"/>
      <c r="O665" s="149"/>
      <c r="P665" s="149"/>
      <c r="Q665" s="149"/>
      <c r="R665" s="149"/>
      <c r="S665" s="149"/>
      <c r="T665" s="149"/>
      <c r="U665" s="149"/>
      <c r="V665" s="149"/>
      <c r="W665" s="146"/>
      <c r="X665" s="149"/>
      <c r="Y665" s="149"/>
      <c r="Z665" s="149"/>
      <c r="AA665" s="149"/>
      <c r="AB665" s="147"/>
      <c r="AC665" s="150"/>
      <c r="AD665" s="151"/>
      <c r="AE665" s="150"/>
      <c r="AF665" s="150"/>
      <c r="AG665" s="150"/>
      <c r="AH665" s="150"/>
      <c r="AI665" s="150"/>
      <c r="AJ665" s="150"/>
      <c r="AK665" s="150"/>
      <c r="AL665" s="150"/>
      <c r="AM665" s="150"/>
      <c r="AN665" s="150"/>
      <c r="AO665" s="150"/>
      <c r="AP665" s="150"/>
      <c r="AQ665" s="150"/>
      <c r="AR665" s="150"/>
      <c r="AS665" s="150"/>
      <c r="AT665" s="150"/>
      <c r="AU665" s="150"/>
      <c r="AV665" s="150"/>
      <c r="AW665" s="150"/>
      <c r="AX665" s="150"/>
      <c r="AY665" s="150"/>
      <c r="AZ665" s="151"/>
      <c r="BA665" s="150"/>
      <c r="BB665" s="150"/>
      <c r="BC665" s="150"/>
      <c r="BD665" s="150"/>
      <c r="BE665" s="151"/>
      <c r="BF665" s="150"/>
      <c r="BG665" s="150"/>
      <c r="BH665" s="151"/>
      <c r="BI665" s="151"/>
      <c r="BJ665" s="150"/>
      <c r="BK665" s="150"/>
      <c r="BL665" s="148"/>
      <c r="BM665" s="150"/>
      <c r="BN665" s="151"/>
      <c r="BO665" s="150"/>
      <c r="BP665" s="150"/>
      <c r="BQ665" s="148"/>
      <c r="BR665" s="151"/>
      <c r="BS665" s="151"/>
      <c r="BT665" s="151"/>
      <c r="BU665" s="148"/>
      <c r="BV665" s="147"/>
      <c r="BW665" s="147"/>
      <c r="BX665" s="147"/>
      <c r="BY665" s="152"/>
      <c r="BZ665" s="156"/>
      <c r="CA665" s="147"/>
      <c r="CB665" s="153"/>
      <c r="CC665" s="132"/>
      <c r="CD665" s="147"/>
      <c r="CE665" s="147"/>
      <c r="CF665" s="154"/>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132"/>
      <c r="DB665" s="132"/>
      <c r="DC665" s="132"/>
      <c r="DD665" s="132"/>
      <c r="DE665" s="132"/>
      <c r="DF665" s="132"/>
      <c r="DG665" s="132"/>
      <c r="DH665" s="132"/>
      <c r="DI665" s="132"/>
      <c r="DJ665" s="132"/>
      <c r="DK665" s="132"/>
      <c r="DL665" s="132"/>
      <c r="DM665" s="132"/>
      <c r="DN665" s="132"/>
      <c r="DO665" s="132"/>
      <c r="DP665" s="132"/>
      <c r="DQ665" s="132"/>
      <c r="DR665" s="132"/>
      <c r="DS665" s="132"/>
      <c r="DT665" s="132"/>
      <c r="DU665" s="132"/>
      <c r="DV665" s="132"/>
      <c r="DW665" s="132"/>
      <c r="DX665" s="132"/>
      <c r="DY665" s="132"/>
      <c r="DZ665" s="132"/>
      <c r="EA665" s="132"/>
      <c r="EB665" s="132"/>
      <c r="EC665" s="132"/>
      <c r="ED665" s="132"/>
      <c r="EE665" s="132"/>
      <c r="EF665" s="132"/>
      <c r="EG665" s="132"/>
      <c r="EH665" s="132"/>
      <c r="EI665" s="132"/>
      <c r="EJ665" s="132"/>
      <c r="EK665" s="132"/>
      <c r="EL665" s="132"/>
      <c r="EM665" s="132"/>
      <c r="EN665" s="132"/>
      <c r="EO665" s="132"/>
      <c r="EP665" s="132"/>
      <c r="EQ665" s="132"/>
      <c r="ER665" s="132"/>
      <c r="ES665" s="132"/>
      <c r="ET665" s="132"/>
      <c r="EU665" s="132"/>
      <c r="EV665" s="132"/>
      <c r="EW665" s="132"/>
      <c r="EX665" s="132"/>
      <c r="EY665" s="132"/>
      <c r="EZ665" s="132"/>
      <c r="FA665" s="132"/>
      <c r="FB665" s="132"/>
      <c r="FC665" s="132"/>
      <c r="FD665" s="132"/>
      <c r="FE665" s="132"/>
      <c r="FF665" s="132"/>
      <c r="FG665" s="132"/>
      <c r="FH665" s="132"/>
      <c r="FI665" s="132"/>
      <c r="FJ665" s="132"/>
      <c r="FK665" s="132"/>
      <c r="FL665" s="132"/>
      <c r="FM665" s="132"/>
      <c r="FN665" s="132"/>
      <c r="FO665" s="132"/>
      <c r="FP665" s="132"/>
      <c r="FQ665" s="132"/>
      <c r="FR665" s="132"/>
      <c r="FS665" s="132"/>
      <c r="FT665" s="132"/>
      <c r="FU665" s="132"/>
      <c r="FV665" s="132"/>
      <c r="FW665" s="132"/>
      <c r="FX665" s="132"/>
      <c r="FY665" s="132"/>
      <c r="FZ665" s="132"/>
      <c r="GA665" s="132"/>
      <c r="GB665" s="132"/>
      <c r="GC665" s="132"/>
      <c r="GD665" s="132"/>
      <c r="GE665" s="132"/>
      <c r="GF665" s="132"/>
      <c r="GG665" s="132"/>
      <c r="GH665" s="132"/>
      <c r="GI665" s="132"/>
      <c r="GJ665" s="132"/>
      <c r="GK665" s="132"/>
      <c r="GL665" s="132"/>
      <c r="GM665" s="132"/>
      <c r="GN665" s="132"/>
      <c r="GO665" s="132"/>
      <c r="GP665" s="132"/>
      <c r="GQ665" s="132"/>
      <c r="GR665" s="132"/>
      <c r="GS665" s="132"/>
      <c r="GT665" s="132"/>
      <c r="GU665" s="132"/>
      <c r="GV665" s="132"/>
      <c r="GW665" s="132"/>
      <c r="GX665" s="132"/>
      <c r="GY665" s="132"/>
      <c r="GZ665" s="132"/>
      <c r="HA665" s="132"/>
      <c r="HB665" s="132"/>
      <c r="HC665" s="132"/>
      <c r="HD665" s="132"/>
      <c r="HE665" s="132"/>
      <c r="HF665" s="132"/>
      <c r="HG665" s="132"/>
      <c r="HH665" s="132"/>
      <c r="HI665" s="132"/>
      <c r="HJ665" s="132"/>
      <c r="HK665" s="132"/>
      <c r="HL665" s="132"/>
    </row>
    <row r="666" spans="2:220" s="160" customFormat="1">
      <c r="B666" s="146"/>
      <c r="C666" s="146"/>
      <c r="D666" s="146"/>
      <c r="E666" s="146"/>
      <c r="F666" s="146"/>
      <c r="G666" s="146"/>
      <c r="H666" s="146"/>
      <c r="I666" s="147"/>
      <c r="J666" s="148"/>
      <c r="K666" s="148"/>
      <c r="L666" s="148"/>
      <c r="M666" s="148"/>
      <c r="N666" s="156"/>
      <c r="O666" s="149"/>
      <c r="P666" s="149"/>
      <c r="Q666" s="149"/>
      <c r="R666" s="149"/>
      <c r="S666" s="149"/>
      <c r="T666" s="149"/>
      <c r="U666" s="149"/>
      <c r="V666" s="149"/>
      <c r="W666" s="146"/>
      <c r="X666" s="149"/>
      <c r="Y666" s="149"/>
      <c r="Z666" s="149"/>
      <c r="AA666" s="149"/>
      <c r="AB666" s="147"/>
      <c r="AC666" s="150"/>
      <c r="AD666" s="151"/>
      <c r="AE666" s="150"/>
      <c r="AF666" s="150"/>
      <c r="AG666" s="150"/>
      <c r="AH666" s="150"/>
      <c r="AI666" s="150"/>
      <c r="AJ666" s="150"/>
      <c r="AK666" s="150"/>
      <c r="AL666" s="150"/>
      <c r="AM666" s="150"/>
      <c r="AN666" s="150"/>
      <c r="AO666" s="150"/>
      <c r="AP666" s="150"/>
      <c r="AQ666" s="150"/>
      <c r="AR666" s="150"/>
      <c r="AS666" s="150"/>
      <c r="AT666" s="150"/>
      <c r="AU666" s="150"/>
      <c r="AV666" s="150"/>
      <c r="AW666" s="150"/>
      <c r="AX666" s="150"/>
      <c r="AY666" s="150"/>
      <c r="AZ666" s="151"/>
      <c r="BA666" s="150"/>
      <c r="BB666" s="150"/>
      <c r="BC666" s="150"/>
      <c r="BD666" s="150"/>
      <c r="BE666" s="151"/>
      <c r="BF666" s="150"/>
      <c r="BG666" s="150"/>
      <c r="BH666" s="151"/>
      <c r="BI666" s="151"/>
      <c r="BJ666" s="150"/>
      <c r="BK666" s="150"/>
      <c r="BL666" s="148"/>
      <c r="BM666" s="150"/>
      <c r="BN666" s="151"/>
      <c r="BO666" s="150"/>
      <c r="BP666" s="150"/>
      <c r="BQ666" s="148"/>
      <c r="BR666" s="151"/>
      <c r="BS666" s="151"/>
      <c r="BT666" s="151"/>
      <c r="BU666" s="148"/>
      <c r="BV666" s="147"/>
      <c r="BW666" s="147"/>
      <c r="BX666" s="147"/>
      <c r="BY666" s="152"/>
      <c r="BZ666" s="156"/>
      <c r="CA666" s="147"/>
      <c r="CB666" s="153"/>
      <c r="CC666" s="132"/>
      <c r="CD666" s="147"/>
      <c r="CE666" s="147"/>
      <c r="CF666" s="154"/>
      <c r="CG666" s="132"/>
      <c r="CH666" s="132"/>
      <c r="CI666" s="132"/>
      <c r="CJ666" s="132"/>
      <c r="CK666" s="132"/>
      <c r="CL666" s="132"/>
      <c r="CM666" s="132"/>
      <c r="CN666" s="132"/>
      <c r="CO666" s="132"/>
      <c r="CP666" s="132"/>
      <c r="CQ666" s="132"/>
      <c r="CR666" s="132"/>
      <c r="CS666" s="132"/>
      <c r="CT666" s="132"/>
      <c r="CU666" s="132"/>
      <c r="CV666" s="132"/>
      <c r="CW666" s="132"/>
      <c r="CX666" s="132"/>
      <c r="CY666" s="132"/>
      <c r="CZ666" s="132"/>
      <c r="DA666" s="132"/>
      <c r="DB666" s="132"/>
      <c r="DC666" s="132"/>
      <c r="DD666" s="132"/>
      <c r="DE666" s="132"/>
      <c r="DF666" s="132"/>
      <c r="DG666" s="132"/>
      <c r="DH666" s="132"/>
      <c r="DI666" s="132"/>
      <c r="DJ666" s="132"/>
      <c r="DK666" s="132"/>
      <c r="DL666" s="132"/>
      <c r="DM666" s="132"/>
      <c r="DN666" s="132"/>
      <c r="DO666" s="132"/>
      <c r="DP666" s="132"/>
      <c r="DQ666" s="132"/>
      <c r="DR666" s="132"/>
      <c r="DS666" s="132"/>
      <c r="DT666" s="132"/>
      <c r="DU666" s="132"/>
      <c r="DV666" s="132"/>
      <c r="DW666" s="132"/>
      <c r="DX666" s="132"/>
      <c r="DY666" s="132"/>
      <c r="DZ666" s="132"/>
      <c r="EA666" s="132"/>
      <c r="EB666" s="132"/>
      <c r="EC666" s="132"/>
      <c r="ED666" s="132"/>
      <c r="EE666" s="132"/>
      <c r="EF666" s="132"/>
      <c r="EG666" s="132"/>
      <c r="EH666" s="132"/>
      <c r="EI666" s="132"/>
      <c r="EJ666" s="132"/>
      <c r="EK666" s="132"/>
      <c r="EL666" s="132"/>
      <c r="EM666" s="132"/>
      <c r="EN666" s="132"/>
      <c r="EO666" s="132"/>
      <c r="EP666" s="132"/>
      <c r="EQ666" s="132"/>
      <c r="ER666" s="132"/>
      <c r="ES666" s="132"/>
      <c r="ET666" s="132"/>
      <c r="EU666" s="132"/>
      <c r="EV666" s="132"/>
      <c r="EW666" s="132"/>
      <c r="EX666" s="132"/>
      <c r="EY666" s="132"/>
      <c r="EZ666" s="132"/>
      <c r="FA666" s="132"/>
      <c r="FB666" s="132"/>
      <c r="FC666" s="132"/>
      <c r="FD666" s="132"/>
      <c r="FE666" s="132"/>
      <c r="FF666" s="132"/>
      <c r="FG666" s="132"/>
      <c r="FH666" s="132"/>
      <c r="FI666" s="132"/>
      <c r="FJ666" s="132"/>
      <c r="FK666" s="132"/>
      <c r="FL666" s="132"/>
      <c r="FM666" s="132"/>
      <c r="FN666" s="132"/>
      <c r="FO666" s="132"/>
      <c r="FP666" s="132"/>
      <c r="FQ666" s="132"/>
      <c r="FR666" s="132"/>
      <c r="FS666" s="132"/>
      <c r="FT666" s="132"/>
      <c r="FU666" s="132"/>
      <c r="FV666" s="132"/>
      <c r="FW666" s="132"/>
      <c r="FX666" s="132"/>
      <c r="FY666" s="132"/>
      <c r="FZ666" s="132"/>
      <c r="GA666" s="132"/>
      <c r="GB666" s="132"/>
      <c r="GC666" s="132"/>
      <c r="GD666" s="132"/>
      <c r="GE666" s="132"/>
      <c r="GF666" s="132"/>
      <c r="GG666" s="132"/>
      <c r="GH666" s="132"/>
      <c r="GI666" s="132"/>
      <c r="GJ666" s="132"/>
      <c r="GK666" s="132"/>
      <c r="GL666" s="132"/>
      <c r="GM666" s="132"/>
      <c r="GN666" s="132"/>
      <c r="GO666" s="132"/>
      <c r="GP666" s="132"/>
      <c r="GQ666" s="132"/>
      <c r="GR666" s="132"/>
      <c r="GS666" s="132"/>
      <c r="GT666" s="132"/>
      <c r="GU666" s="132"/>
      <c r="GV666" s="132"/>
      <c r="GW666" s="132"/>
      <c r="GX666" s="132"/>
      <c r="GY666" s="132"/>
      <c r="GZ666" s="132"/>
      <c r="HA666" s="132"/>
      <c r="HB666" s="132"/>
      <c r="HC666" s="132"/>
      <c r="HD666" s="132"/>
      <c r="HE666" s="132"/>
      <c r="HF666" s="132"/>
      <c r="HG666" s="132"/>
      <c r="HH666" s="132"/>
      <c r="HI666" s="132"/>
      <c r="HJ666" s="132"/>
      <c r="HK666" s="132"/>
      <c r="HL666" s="132"/>
    </row>
    <row r="667" spans="2:220" s="160" customFormat="1">
      <c r="B667" s="146"/>
      <c r="C667" s="146"/>
      <c r="D667" s="146"/>
      <c r="E667" s="146"/>
      <c r="F667" s="146"/>
      <c r="G667" s="146"/>
      <c r="H667" s="146"/>
      <c r="I667" s="147"/>
      <c r="J667" s="148"/>
      <c r="K667" s="148"/>
      <c r="L667" s="148"/>
      <c r="M667" s="148"/>
      <c r="N667" s="156"/>
      <c r="O667" s="149"/>
      <c r="P667" s="149"/>
      <c r="Q667" s="149"/>
      <c r="R667" s="149"/>
      <c r="S667" s="149"/>
      <c r="T667" s="149"/>
      <c r="U667" s="149"/>
      <c r="V667" s="149"/>
      <c r="W667" s="146"/>
      <c r="X667" s="149"/>
      <c r="Y667" s="149"/>
      <c r="Z667" s="149"/>
      <c r="AA667" s="149"/>
      <c r="AB667" s="147"/>
      <c r="AC667" s="150"/>
      <c r="AD667" s="151"/>
      <c r="AE667" s="150"/>
      <c r="AF667" s="150"/>
      <c r="AG667" s="150"/>
      <c r="AH667" s="150"/>
      <c r="AI667" s="150"/>
      <c r="AJ667" s="150"/>
      <c r="AK667" s="150"/>
      <c r="AL667" s="150"/>
      <c r="AM667" s="150"/>
      <c r="AN667" s="150"/>
      <c r="AO667" s="150"/>
      <c r="AP667" s="150"/>
      <c r="AQ667" s="150"/>
      <c r="AR667" s="150"/>
      <c r="AS667" s="150"/>
      <c r="AT667" s="150"/>
      <c r="AU667" s="150"/>
      <c r="AV667" s="150"/>
      <c r="AW667" s="150"/>
      <c r="AX667" s="150"/>
      <c r="AY667" s="150"/>
      <c r="AZ667" s="151"/>
      <c r="BA667" s="150"/>
      <c r="BB667" s="150"/>
      <c r="BC667" s="150"/>
      <c r="BD667" s="150"/>
      <c r="BE667" s="151"/>
      <c r="BF667" s="150"/>
      <c r="BG667" s="150"/>
      <c r="BH667" s="151"/>
      <c r="BI667" s="151"/>
      <c r="BJ667" s="150"/>
      <c r="BK667" s="150"/>
      <c r="BL667" s="148"/>
      <c r="BM667" s="150"/>
      <c r="BN667" s="151"/>
      <c r="BO667" s="150"/>
      <c r="BP667" s="150"/>
      <c r="BQ667" s="148"/>
      <c r="BR667" s="151"/>
      <c r="BS667" s="151"/>
      <c r="BT667" s="151"/>
      <c r="BU667" s="148"/>
      <c r="BV667" s="147"/>
      <c r="BW667" s="147"/>
      <c r="BX667" s="147"/>
      <c r="BY667" s="152"/>
      <c r="BZ667" s="156"/>
      <c r="CA667" s="147"/>
      <c r="CB667" s="153"/>
      <c r="CC667" s="132"/>
      <c r="CD667" s="147"/>
      <c r="CE667" s="147"/>
      <c r="CF667" s="154"/>
      <c r="CG667" s="132"/>
      <c r="CH667" s="132"/>
      <c r="CI667" s="132"/>
      <c r="CJ667" s="132"/>
      <c r="CK667" s="132"/>
      <c r="CL667" s="132"/>
      <c r="CM667" s="132"/>
      <c r="CN667" s="132"/>
      <c r="CO667" s="132"/>
      <c r="CP667" s="132"/>
      <c r="CQ667" s="132"/>
      <c r="CR667" s="132"/>
      <c r="CS667" s="132"/>
      <c r="CT667" s="132"/>
      <c r="CU667" s="132"/>
      <c r="CV667" s="132"/>
      <c r="CW667" s="132"/>
      <c r="CX667" s="132"/>
      <c r="CY667" s="132"/>
      <c r="CZ667" s="132"/>
      <c r="DA667" s="132"/>
      <c r="DB667" s="132"/>
      <c r="DC667" s="132"/>
      <c r="DD667" s="132"/>
      <c r="DE667" s="132"/>
      <c r="DF667" s="132"/>
      <c r="DG667" s="132"/>
      <c r="DH667" s="132"/>
      <c r="DI667" s="132"/>
      <c r="DJ667" s="132"/>
      <c r="DK667" s="132"/>
      <c r="DL667" s="132"/>
      <c r="DM667" s="132"/>
      <c r="DN667" s="132"/>
      <c r="DO667" s="132"/>
      <c r="DP667" s="132"/>
      <c r="DQ667" s="132"/>
      <c r="DR667" s="132"/>
      <c r="DS667" s="132"/>
      <c r="DT667" s="132"/>
      <c r="DU667" s="132"/>
      <c r="DV667" s="132"/>
      <c r="DW667" s="132"/>
      <c r="DX667" s="132"/>
      <c r="DY667" s="132"/>
      <c r="DZ667" s="132"/>
      <c r="EA667" s="132"/>
      <c r="EB667" s="132"/>
      <c r="EC667" s="132"/>
      <c r="ED667" s="132"/>
      <c r="EE667" s="132"/>
      <c r="EF667" s="132"/>
      <c r="EG667" s="132"/>
      <c r="EH667" s="132"/>
      <c r="EI667" s="132"/>
      <c r="EJ667" s="132"/>
      <c r="EK667" s="132"/>
      <c r="EL667" s="132"/>
      <c r="EM667" s="132"/>
      <c r="EN667" s="132"/>
      <c r="EO667" s="132"/>
      <c r="EP667" s="132"/>
      <c r="EQ667" s="132"/>
      <c r="ER667" s="132"/>
      <c r="ES667" s="132"/>
      <c r="ET667" s="132"/>
      <c r="EU667" s="132"/>
      <c r="EV667" s="132"/>
      <c r="EW667" s="132"/>
      <c r="EX667" s="132"/>
      <c r="EY667" s="132"/>
      <c r="EZ667" s="132"/>
      <c r="FA667" s="132"/>
      <c r="FB667" s="132"/>
      <c r="FC667" s="132"/>
      <c r="FD667" s="132"/>
      <c r="FE667" s="132"/>
      <c r="FF667" s="132"/>
      <c r="FG667" s="132"/>
      <c r="FH667" s="132"/>
      <c r="FI667" s="132"/>
      <c r="FJ667" s="132"/>
      <c r="FK667" s="132"/>
      <c r="FL667" s="132"/>
      <c r="FM667" s="132"/>
      <c r="FN667" s="132"/>
      <c r="FO667" s="132"/>
      <c r="FP667" s="132"/>
      <c r="FQ667" s="132"/>
      <c r="FR667" s="132"/>
      <c r="FS667" s="132"/>
      <c r="FT667" s="132"/>
      <c r="FU667" s="132"/>
      <c r="FV667" s="132"/>
      <c r="FW667" s="132"/>
      <c r="FX667" s="132"/>
      <c r="FY667" s="132"/>
      <c r="FZ667" s="132"/>
      <c r="GA667" s="132"/>
      <c r="GB667" s="132"/>
      <c r="GC667" s="132"/>
      <c r="GD667" s="132"/>
      <c r="GE667" s="132"/>
      <c r="GF667" s="132"/>
      <c r="GG667" s="132"/>
      <c r="GH667" s="132"/>
      <c r="GI667" s="132"/>
      <c r="GJ667" s="132"/>
      <c r="GK667" s="132"/>
      <c r="GL667" s="132"/>
      <c r="GM667" s="132"/>
      <c r="GN667" s="132"/>
      <c r="GO667" s="132"/>
      <c r="GP667" s="132"/>
      <c r="GQ667" s="132"/>
      <c r="GR667" s="132"/>
      <c r="GS667" s="132"/>
      <c r="GT667" s="132"/>
      <c r="GU667" s="132"/>
      <c r="GV667" s="132"/>
      <c r="GW667" s="132"/>
      <c r="GX667" s="132"/>
      <c r="GY667" s="132"/>
      <c r="GZ667" s="132"/>
      <c r="HA667" s="132"/>
      <c r="HB667" s="132"/>
      <c r="HC667" s="132"/>
      <c r="HD667" s="132"/>
      <c r="HE667" s="132"/>
      <c r="HF667" s="132"/>
      <c r="HG667" s="132"/>
      <c r="HH667" s="132"/>
      <c r="HI667" s="132"/>
      <c r="HJ667" s="132"/>
      <c r="HK667" s="132"/>
      <c r="HL667" s="132"/>
    </row>
    <row r="668" spans="2:220" s="160" customFormat="1">
      <c r="B668" s="146"/>
      <c r="C668" s="146"/>
      <c r="D668" s="146"/>
      <c r="E668" s="146"/>
      <c r="F668" s="146"/>
      <c r="G668" s="146"/>
      <c r="H668" s="146"/>
      <c r="I668" s="147"/>
      <c r="J668" s="148"/>
      <c r="K668" s="148"/>
      <c r="L668" s="148"/>
      <c r="M668" s="148"/>
      <c r="N668" s="156"/>
      <c r="O668" s="149"/>
      <c r="P668" s="149"/>
      <c r="Q668" s="149"/>
      <c r="R668" s="149"/>
      <c r="S668" s="149"/>
      <c r="T668" s="149"/>
      <c r="U668" s="149"/>
      <c r="V668" s="149"/>
      <c r="W668" s="146"/>
      <c r="X668" s="149"/>
      <c r="Y668" s="149"/>
      <c r="Z668" s="149"/>
      <c r="AA668" s="149"/>
      <c r="AB668" s="147"/>
      <c r="AC668" s="150"/>
      <c r="AD668" s="151"/>
      <c r="AE668" s="150"/>
      <c r="AF668" s="150"/>
      <c r="AG668" s="150"/>
      <c r="AH668" s="150"/>
      <c r="AI668" s="150"/>
      <c r="AJ668" s="150"/>
      <c r="AK668" s="150"/>
      <c r="AL668" s="150"/>
      <c r="AM668" s="150"/>
      <c r="AN668" s="150"/>
      <c r="AO668" s="150"/>
      <c r="AP668" s="150"/>
      <c r="AQ668" s="150"/>
      <c r="AR668" s="150"/>
      <c r="AS668" s="150"/>
      <c r="AT668" s="150"/>
      <c r="AU668" s="150"/>
      <c r="AV668" s="150"/>
      <c r="AW668" s="150"/>
      <c r="AX668" s="150"/>
      <c r="AY668" s="150"/>
      <c r="AZ668" s="151"/>
      <c r="BA668" s="150"/>
      <c r="BB668" s="150"/>
      <c r="BC668" s="150"/>
      <c r="BD668" s="150"/>
      <c r="BE668" s="151"/>
      <c r="BF668" s="150"/>
      <c r="BG668" s="150"/>
      <c r="BH668" s="151"/>
      <c r="BI668" s="151"/>
      <c r="BJ668" s="150"/>
      <c r="BK668" s="150"/>
      <c r="BL668" s="148"/>
      <c r="BM668" s="150"/>
      <c r="BN668" s="151"/>
      <c r="BO668" s="150"/>
      <c r="BP668" s="150"/>
      <c r="BQ668" s="148"/>
      <c r="BR668" s="151"/>
      <c r="BS668" s="151"/>
      <c r="BT668" s="151"/>
      <c r="BU668" s="148"/>
      <c r="BV668" s="147"/>
      <c r="BW668" s="147"/>
      <c r="BX668" s="147"/>
      <c r="BY668" s="152"/>
      <c r="BZ668" s="156"/>
      <c r="CA668" s="147"/>
      <c r="CB668" s="153"/>
      <c r="CC668" s="132"/>
      <c r="CD668" s="147"/>
      <c r="CE668" s="147"/>
      <c r="CF668" s="154"/>
      <c r="CG668" s="132"/>
      <c r="CH668" s="132"/>
      <c r="CI668" s="132"/>
      <c r="CJ668" s="132"/>
      <c r="CK668" s="132"/>
      <c r="CL668" s="132"/>
      <c r="CM668" s="132"/>
      <c r="CN668" s="132"/>
      <c r="CO668" s="132"/>
      <c r="CP668" s="132"/>
      <c r="CQ668" s="132"/>
      <c r="CR668" s="132"/>
      <c r="CS668" s="132"/>
      <c r="CT668" s="132"/>
      <c r="CU668" s="132"/>
      <c r="CV668" s="132"/>
      <c r="CW668" s="132"/>
      <c r="CX668" s="132"/>
      <c r="CY668" s="132"/>
      <c r="CZ668" s="132"/>
      <c r="DA668" s="132"/>
      <c r="DB668" s="132"/>
      <c r="DC668" s="132"/>
      <c r="DD668" s="132"/>
      <c r="DE668" s="132"/>
      <c r="DF668" s="132"/>
      <c r="DG668" s="132"/>
      <c r="DH668" s="132"/>
      <c r="DI668" s="132"/>
      <c r="DJ668" s="132"/>
      <c r="DK668" s="132"/>
      <c r="DL668" s="132"/>
      <c r="DM668" s="132"/>
      <c r="DN668" s="132"/>
      <c r="DO668" s="132"/>
      <c r="DP668" s="132"/>
      <c r="DQ668" s="132"/>
      <c r="DR668" s="132"/>
      <c r="DS668" s="132"/>
      <c r="DT668" s="132"/>
      <c r="DU668" s="132"/>
      <c r="DV668" s="132"/>
      <c r="DW668" s="132"/>
      <c r="DX668" s="132"/>
      <c r="DY668" s="132"/>
      <c r="DZ668" s="132"/>
      <c r="EA668" s="132"/>
      <c r="EB668" s="132"/>
      <c r="EC668" s="132"/>
      <c r="ED668" s="132"/>
      <c r="EE668" s="132"/>
      <c r="EF668" s="132"/>
      <c r="EG668" s="132"/>
      <c r="EH668" s="132"/>
      <c r="EI668" s="132"/>
      <c r="EJ668" s="132"/>
      <c r="EK668" s="132"/>
      <c r="EL668" s="132"/>
      <c r="EM668" s="132"/>
      <c r="EN668" s="132"/>
      <c r="EO668" s="132"/>
      <c r="EP668" s="132"/>
      <c r="EQ668" s="132"/>
      <c r="ER668" s="132"/>
      <c r="ES668" s="132"/>
      <c r="ET668" s="132"/>
      <c r="EU668" s="132"/>
      <c r="EV668" s="132"/>
      <c r="EW668" s="132"/>
      <c r="EX668" s="132"/>
      <c r="EY668" s="132"/>
      <c r="EZ668" s="132"/>
      <c r="FA668" s="132"/>
      <c r="FB668" s="132"/>
      <c r="FC668" s="132"/>
      <c r="FD668" s="132"/>
      <c r="FE668" s="132"/>
      <c r="FF668" s="132"/>
      <c r="FG668" s="132"/>
      <c r="FH668" s="132"/>
      <c r="FI668" s="132"/>
      <c r="FJ668" s="132"/>
      <c r="FK668" s="132"/>
      <c r="FL668" s="132"/>
      <c r="FM668" s="132"/>
      <c r="FN668" s="132"/>
      <c r="FO668" s="132"/>
      <c r="FP668" s="132"/>
      <c r="FQ668" s="132"/>
      <c r="FR668" s="132"/>
      <c r="FS668" s="132"/>
      <c r="FT668" s="132"/>
      <c r="FU668" s="132"/>
      <c r="FV668" s="132"/>
      <c r="FW668" s="132"/>
      <c r="FX668" s="132"/>
      <c r="FY668" s="132"/>
      <c r="FZ668" s="132"/>
      <c r="GA668" s="132"/>
      <c r="GB668" s="132"/>
      <c r="GC668" s="132"/>
      <c r="GD668" s="132"/>
      <c r="GE668" s="132"/>
      <c r="GF668" s="132"/>
      <c r="GG668" s="132"/>
      <c r="GH668" s="132"/>
      <c r="GI668" s="132"/>
      <c r="GJ668" s="132"/>
      <c r="GK668" s="132"/>
      <c r="GL668" s="132"/>
      <c r="GM668" s="132"/>
      <c r="GN668" s="132"/>
      <c r="GO668" s="132"/>
      <c r="GP668" s="132"/>
      <c r="GQ668" s="132"/>
      <c r="GR668" s="132"/>
      <c r="GS668" s="132"/>
      <c r="GT668" s="132"/>
      <c r="GU668" s="132"/>
      <c r="GV668" s="132"/>
      <c r="GW668" s="132"/>
      <c r="GX668" s="132"/>
      <c r="GY668" s="132"/>
      <c r="GZ668" s="132"/>
      <c r="HA668" s="132"/>
      <c r="HB668" s="132"/>
      <c r="HC668" s="132"/>
      <c r="HD668" s="132"/>
      <c r="HE668" s="132"/>
      <c r="HF668" s="132"/>
      <c r="HG668" s="132"/>
      <c r="HH668" s="132"/>
      <c r="HI668" s="132"/>
      <c r="HJ668" s="132"/>
      <c r="HK668" s="132"/>
      <c r="HL668" s="132"/>
    </row>
    <row r="669" spans="2:220" s="160" customFormat="1">
      <c r="B669" s="146"/>
      <c r="C669" s="146"/>
      <c r="D669" s="146"/>
      <c r="E669" s="146"/>
      <c r="F669" s="146"/>
      <c r="G669" s="146"/>
      <c r="H669" s="146"/>
      <c r="I669" s="147"/>
      <c r="J669" s="148"/>
      <c r="K669" s="148"/>
      <c r="L669" s="148"/>
      <c r="M669" s="148"/>
      <c r="N669" s="156"/>
      <c r="O669" s="149"/>
      <c r="P669" s="149"/>
      <c r="Q669" s="149"/>
      <c r="R669" s="149"/>
      <c r="S669" s="149"/>
      <c r="T669" s="149"/>
      <c r="U669" s="149"/>
      <c r="V669" s="149"/>
      <c r="W669" s="146"/>
      <c r="X669" s="149"/>
      <c r="Y669" s="149"/>
      <c r="Z669" s="149"/>
      <c r="AA669" s="149"/>
      <c r="AB669" s="147"/>
      <c r="AC669" s="150"/>
      <c r="AD669" s="151"/>
      <c r="AE669" s="150"/>
      <c r="AF669" s="150"/>
      <c r="AG669" s="150"/>
      <c r="AH669" s="150"/>
      <c r="AI669" s="150"/>
      <c r="AJ669" s="150"/>
      <c r="AK669" s="150"/>
      <c r="AL669" s="150"/>
      <c r="AM669" s="150"/>
      <c r="AN669" s="150"/>
      <c r="AO669" s="150"/>
      <c r="AP669" s="150"/>
      <c r="AQ669" s="150"/>
      <c r="AR669" s="150"/>
      <c r="AS669" s="150"/>
      <c r="AT669" s="150"/>
      <c r="AU669" s="150"/>
      <c r="AV669" s="150"/>
      <c r="AW669" s="150"/>
      <c r="AX669" s="150"/>
      <c r="AY669" s="150"/>
      <c r="AZ669" s="151"/>
      <c r="BA669" s="150"/>
      <c r="BB669" s="150"/>
      <c r="BC669" s="150"/>
      <c r="BD669" s="150"/>
      <c r="BE669" s="151"/>
      <c r="BF669" s="150"/>
      <c r="BG669" s="150"/>
      <c r="BH669" s="151"/>
      <c r="BI669" s="151"/>
      <c r="BJ669" s="150"/>
      <c r="BK669" s="150"/>
      <c r="BL669" s="148"/>
      <c r="BM669" s="150"/>
      <c r="BN669" s="151"/>
      <c r="BO669" s="150"/>
      <c r="BP669" s="150"/>
      <c r="BQ669" s="148"/>
      <c r="BR669" s="151"/>
      <c r="BS669" s="151"/>
      <c r="BT669" s="151"/>
      <c r="BU669" s="148"/>
      <c r="BV669" s="147"/>
      <c r="BW669" s="147"/>
      <c r="BX669" s="147"/>
      <c r="BY669" s="152"/>
      <c r="BZ669" s="156"/>
      <c r="CA669" s="147"/>
      <c r="CB669" s="153"/>
      <c r="CC669" s="132"/>
      <c r="CD669" s="147"/>
      <c r="CE669" s="147"/>
      <c r="CF669" s="154"/>
      <c r="CG669" s="132"/>
      <c r="CH669" s="132"/>
      <c r="CI669" s="132"/>
      <c r="CJ669" s="132"/>
      <c r="CK669" s="132"/>
      <c r="CL669" s="132"/>
      <c r="CM669" s="132"/>
      <c r="CN669" s="132"/>
      <c r="CO669" s="132"/>
      <c r="CP669" s="132"/>
      <c r="CQ669" s="132"/>
      <c r="CR669" s="132"/>
      <c r="CS669" s="132"/>
      <c r="CT669" s="132"/>
      <c r="CU669" s="132"/>
      <c r="CV669" s="132"/>
      <c r="CW669" s="132"/>
      <c r="CX669" s="132"/>
      <c r="CY669" s="132"/>
      <c r="CZ669" s="132"/>
      <c r="DA669" s="132"/>
      <c r="DB669" s="132"/>
      <c r="DC669" s="132"/>
      <c r="DD669" s="132"/>
      <c r="DE669" s="132"/>
      <c r="DF669" s="132"/>
      <c r="DG669" s="132"/>
      <c r="DH669" s="132"/>
      <c r="DI669" s="132"/>
      <c r="DJ669" s="132"/>
      <c r="DK669" s="132"/>
      <c r="DL669" s="132"/>
      <c r="DM669" s="132"/>
      <c r="DN669" s="132"/>
      <c r="DO669" s="132"/>
      <c r="DP669" s="132"/>
      <c r="DQ669" s="132"/>
      <c r="DR669" s="132"/>
      <c r="DS669" s="132"/>
      <c r="DT669" s="132"/>
      <c r="DU669" s="132"/>
      <c r="DV669" s="132"/>
      <c r="DW669" s="132"/>
      <c r="DX669" s="132"/>
      <c r="DY669" s="132"/>
      <c r="DZ669" s="132"/>
      <c r="EA669" s="132"/>
      <c r="EB669" s="132"/>
      <c r="EC669" s="132"/>
      <c r="ED669" s="132"/>
      <c r="EE669" s="132"/>
      <c r="EF669" s="132"/>
      <c r="EG669" s="132"/>
      <c r="EH669" s="132"/>
      <c r="EI669" s="132"/>
      <c r="EJ669" s="132"/>
      <c r="EK669" s="132"/>
      <c r="EL669" s="132"/>
      <c r="EM669" s="132"/>
      <c r="EN669" s="132"/>
      <c r="EO669" s="132"/>
      <c r="EP669" s="132"/>
      <c r="EQ669" s="132"/>
      <c r="ER669" s="132"/>
      <c r="ES669" s="132"/>
      <c r="ET669" s="132"/>
      <c r="EU669" s="132"/>
      <c r="EV669" s="132"/>
      <c r="EW669" s="132"/>
      <c r="EX669" s="132"/>
      <c r="EY669" s="132"/>
      <c r="EZ669" s="132"/>
      <c r="FA669" s="132"/>
      <c r="FB669" s="132"/>
      <c r="FC669" s="132"/>
      <c r="FD669" s="132"/>
      <c r="FE669" s="132"/>
      <c r="FF669" s="132"/>
      <c r="FG669" s="132"/>
      <c r="FH669" s="132"/>
      <c r="FI669" s="132"/>
      <c r="FJ669" s="132"/>
      <c r="FK669" s="132"/>
      <c r="FL669" s="132"/>
      <c r="FM669" s="132"/>
      <c r="FN669" s="132"/>
      <c r="FO669" s="132"/>
      <c r="FP669" s="132"/>
      <c r="FQ669" s="132"/>
      <c r="FR669" s="132"/>
      <c r="FS669" s="132"/>
      <c r="FT669" s="132"/>
      <c r="FU669" s="132"/>
      <c r="FV669" s="132"/>
      <c r="FW669" s="132"/>
      <c r="FX669" s="132"/>
      <c r="FY669" s="132"/>
      <c r="FZ669" s="132"/>
      <c r="GA669" s="132"/>
      <c r="GB669" s="132"/>
      <c r="GC669" s="132"/>
      <c r="GD669" s="132"/>
      <c r="GE669" s="132"/>
      <c r="GF669" s="132"/>
      <c r="GG669" s="132"/>
      <c r="GH669" s="132"/>
      <c r="GI669" s="132"/>
      <c r="GJ669" s="132"/>
      <c r="GK669" s="132"/>
      <c r="GL669" s="132"/>
      <c r="GM669" s="132"/>
      <c r="GN669" s="132"/>
      <c r="GO669" s="132"/>
      <c r="GP669" s="132"/>
      <c r="GQ669" s="132"/>
      <c r="GR669" s="132"/>
      <c r="GS669" s="132"/>
      <c r="GT669" s="132"/>
      <c r="GU669" s="132"/>
      <c r="GV669" s="132"/>
      <c r="GW669" s="132"/>
      <c r="GX669" s="132"/>
      <c r="GY669" s="132"/>
      <c r="GZ669" s="132"/>
      <c r="HA669" s="132"/>
      <c r="HB669" s="132"/>
      <c r="HC669" s="132"/>
      <c r="HD669" s="132"/>
      <c r="HE669" s="132"/>
      <c r="HF669" s="132"/>
      <c r="HG669" s="132"/>
      <c r="HH669" s="132"/>
      <c r="HI669" s="132"/>
      <c r="HJ669" s="132"/>
      <c r="HK669" s="132"/>
      <c r="HL669" s="132"/>
    </row>
    <row r="670" spans="2:220" s="160" customFormat="1">
      <c r="B670" s="146"/>
      <c r="C670" s="146"/>
      <c r="D670" s="146"/>
      <c r="E670" s="146"/>
      <c r="F670" s="146"/>
      <c r="G670" s="146"/>
      <c r="H670" s="146"/>
      <c r="I670" s="147"/>
      <c r="J670" s="148"/>
      <c r="K670" s="148"/>
      <c r="L670" s="148"/>
      <c r="M670" s="148"/>
      <c r="N670" s="156"/>
      <c r="O670" s="149"/>
      <c r="P670" s="149"/>
      <c r="Q670" s="149"/>
      <c r="R670" s="149"/>
      <c r="S670" s="149"/>
      <c r="T670" s="149"/>
      <c r="U670" s="149"/>
      <c r="V670" s="149"/>
      <c r="W670" s="146"/>
      <c r="X670" s="149"/>
      <c r="Y670" s="149"/>
      <c r="Z670" s="149"/>
      <c r="AA670" s="149"/>
      <c r="AB670" s="147"/>
      <c r="AC670" s="150"/>
      <c r="AD670" s="151"/>
      <c r="AE670" s="150"/>
      <c r="AF670" s="150"/>
      <c r="AG670" s="150"/>
      <c r="AH670" s="150"/>
      <c r="AI670" s="150"/>
      <c r="AJ670" s="150"/>
      <c r="AK670" s="150"/>
      <c r="AL670" s="150"/>
      <c r="AM670" s="150"/>
      <c r="AN670" s="150"/>
      <c r="AO670" s="150"/>
      <c r="AP670" s="150"/>
      <c r="AQ670" s="150"/>
      <c r="AR670" s="150"/>
      <c r="AS670" s="150"/>
      <c r="AT670" s="150"/>
      <c r="AU670" s="150"/>
      <c r="AV670" s="150"/>
      <c r="AW670" s="150"/>
      <c r="AX670" s="150"/>
      <c r="AY670" s="150"/>
      <c r="AZ670" s="151"/>
      <c r="BA670" s="150"/>
      <c r="BB670" s="150"/>
      <c r="BC670" s="150"/>
      <c r="BD670" s="150"/>
      <c r="BE670" s="151"/>
      <c r="BF670" s="150"/>
      <c r="BG670" s="150"/>
      <c r="BH670" s="151"/>
      <c r="BI670" s="151"/>
      <c r="BJ670" s="150"/>
      <c r="BK670" s="150"/>
      <c r="BL670" s="148"/>
      <c r="BM670" s="150"/>
      <c r="BN670" s="151"/>
      <c r="BO670" s="150"/>
      <c r="BP670" s="150"/>
      <c r="BQ670" s="148"/>
      <c r="BR670" s="151"/>
      <c r="BS670" s="151"/>
      <c r="BT670" s="151"/>
      <c r="BU670" s="148"/>
      <c r="BV670" s="147"/>
      <c r="BW670" s="147"/>
      <c r="BX670" s="147"/>
      <c r="BY670" s="152"/>
      <c r="BZ670" s="156"/>
      <c r="CA670" s="147"/>
      <c r="CB670" s="153"/>
      <c r="CC670" s="153"/>
      <c r="CD670" s="147"/>
      <c r="CE670" s="147"/>
      <c r="CF670" s="154"/>
      <c r="CG670" s="132"/>
      <c r="CH670" s="132"/>
      <c r="CI670" s="132"/>
      <c r="CJ670" s="132"/>
      <c r="CK670" s="132"/>
      <c r="CL670" s="132"/>
      <c r="CM670" s="132"/>
      <c r="CN670" s="132"/>
      <c r="CO670" s="132"/>
      <c r="CP670" s="132"/>
      <c r="CQ670" s="132"/>
      <c r="CR670" s="132"/>
      <c r="CS670" s="132"/>
      <c r="CT670" s="132"/>
      <c r="CU670" s="132"/>
      <c r="CV670" s="132"/>
      <c r="CW670" s="132"/>
      <c r="CX670" s="132"/>
      <c r="CY670" s="132"/>
      <c r="CZ670" s="132"/>
      <c r="DA670" s="132"/>
      <c r="DB670" s="132"/>
      <c r="DC670" s="132"/>
      <c r="DD670" s="132"/>
      <c r="DE670" s="132"/>
      <c r="DF670" s="132"/>
      <c r="DG670" s="132"/>
      <c r="DH670" s="132"/>
      <c r="DI670" s="132"/>
      <c r="DJ670" s="132"/>
      <c r="DK670" s="132"/>
      <c r="DL670" s="132"/>
      <c r="DM670" s="132"/>
      <c r="DN670" s="132"/>
      <c r="DO670" s="132"/>
      <c r="DP670" s="132"/>
      <c r="DQ670" s="132"/>
      <c r="DR670" s="132"/>
      <c r="DS670" s="132"/>
      <c r="DT670" s="132"/>
      <c r="DU670" s="132"/>
      <c r="DV670" s="132"/>
      <c r="DW670" s="132"/>
      <c r="DX670" s="132"/>
      <c r="DY670" s="132"/>
      <c r="DZ670" s="132"/>
      <c r="EA670" s="132"/>
      <c r="EB670" s="132"/>
      <c r="EC670" s="132"/>
      <c r="ED670" s="132"/>
      <c r="EE670" s="132"/>
      <c r="EF670" s="132"/>
      <c r="EG670" s="132"/>
      <c r="EH670" s="132"/>
      <c r="EI670" s="132"/>
      <c r="EJ670" s="132"/>
      <c r="EK670" s="132"/>
      <c r="EL670" s="132"/>
      <c r="EM670" s="132"/>
      <c r="EN670" s="132"/>
      <c r="EO670" s="132"/>
      <c r="EP670" s="132"/>
      <c r="EQ670" s="132"/>
      <c r="ER670" s="132"/>
      <c r="ES670" s="132"/>
      <c r="ET670" s="132"/>
      <c r="EU670" s="132"/>
      <c r="EV670" s="132"/>
      <c r="EW670" s="132"/>
      <c r="EX670" s="132"/>
      <c r="EY670" s="132"/>
      <c r="EZ670" s="132"/>
      <c r="FA670" s="132"/>
      <c r="FB670" s="132"/>
      <c r="FC670" s="132"/>
      <c r="FD670" s="132"/>
      <c r="FE670" s="132"/>
      <c r="FF670" s="132"/>
      <c r="FG670" s="132"/>
      <c r="FH670" s="132"/>
      <c r="FI670" s="132"/>
      <c r="FJ670" s="132"/>
      <c r="FK670" s="132"/>
      <c r="FL670" s="132"/>
      <c r="FM670" s="132"/>
      <c r="FN670" s="132"/>
      <c r="FO670" s="132"/>
      <c r="FP670" s="132"/>
      <c r="FQ670" s="132"/>
      <c r="FR670" s="132"/>
      <c r="FS670" s="132"/>
      <c r="FT670" s="132"/>
      <c r="FU670" s="132"/>
      <c r="FV670" s="132"/>
      <c r="FW670" s="132"/>
      <c r="FX670" s="132"/>
      <c r="FY670" s="132"/>
      <c r="FZ670" s="132"/>
      <c r="GA670" s="132"/>
      <c r="GB670" s="132"/>
      <c r="GC670" s="132"/>
      <c r="GD670" s="132"/>
      <c r="GE670" s="132"/>
      <c r="GF670" s="132"/>
      <c r="GG670" s="132"/>
      <c r="GH670" s="132"/>
      <c r="GI670" s="132"/>
      <c r="GJ670" s="132"/>
      <c r="GK670" s="132"/>
      <c r="GL670" s="132"/>
      <c r="GM670" s="132"/>
      <c r="GN670" s="132"/>
      <c r="GO670" s="132"/>
      <c r="GP670" s="132"/>
      <c r="GQ670" s="132"/>
      <c r="GR670" s="132"/>
      <c r="GS670" s="132"/>
      <c r="GT670" s="132"/>
      <c r="GU670" s="132"/>
      <c r="GV670" s="132"/>
      <c r="GW670" s="132"/>
      <c r="GX670" s="132"/>
      <c r="GY670" s="132"/>
      <c r="GZ670" s="132"/>
      <c r="HA670" s="132"/>
      <c r="HB670" s="132"/>
      <c r="HC670" s="132"/>
      <c r="HD670" s="132"/>
      <c r="HE670" s="132"/>
      <c r="HF670" s="132"/>
      <c r="HG670" s="132"/>
      <c r="HH670" s="132"/>
      <c r="HI670" s="132"/>
      <c r="HJ670" s="132"/>
      <c r="HK670" s="132"/>
      <c r="HL670" s="132"/>
    </row>
    <row r="671" spans="2:220" s="138" customFormat="1" ht="17.45" customHeight="1">
      <c r="B671" s="146"/>
      <c r="C671" s="146"/>
      <c r="D671" s="146"/>
      <c r="E671" s="146"/>
      <c r="F671" s="146"/>
      <c r="G671" s="146"/>
      <c r="H671" s="146"/>
      <c r="I671" s="147"/>
      <c r="J671" s="148"/>
      <c r="K671" s="148"/>
      <c r="L671" s="148"/>
      <c r="M671" s="148"/>
      <c r="N671" s="147"/>
      <c r="O671" s="149"/>
      <c r="P671" s="149"/>
      <c r="Q671" s="149"/>
      <c r="R671" s="149"/>
      <c r="S671" s="149"/>
      <c r="T671" s="149"/>
      <c r="U671" s="149"/>
      <c r="V671" s="149"/>
      <c r="W671" s="146"/>
      <c r="X671" s="149"/>
      <c r="Y671" s="149"/>
      <c r="Z671" s="149"/>
      <c r="AA671" s="149"/>
      <c r="AB671" s="147"/>
      <c r="AC671" s="150"/>
      <c r="AD671" s="151"/>
      <c r="AE671" s="150"/>
      <c r="AF671" s="150"/>
      <c r="AG671" s="150"/>
      <c r="AH671" s="150"/>
      <c r="AI671" s="150"/>
      <c r="AJ671" s="150"/>
      <c r="AK671" s="150"/>
      <c r="AL671" s="150"/>
      <c r="AM671" s="150"/>
      <c r="AN671" s="150"/>
      <c r="AO671" s="151"/>
      <c r="AP671" s="150"/>
      <c r="AQ671" s="150"/>
      <c r="AR671" s="150"/>
      <c r="AS671" s="151"/>
      <c r="AT671" s="150"/>
      <c r="AU671" s="150"/>
      <c r="AV671" s="150"/>
      <c r="AW671" s="150"/>
      <c r="AX671" s="150"/>
      <c r="AY671" s="150"/>
      <c r="AZ671" s="151"/>
      <c r="BA671" s="150"/>
      <c r="BB671" s="150"/>
      <c r="BC671" s="150"/>
      <c r="BD671" s="150"/>
      <c r="BE671" s="151"/>
      <c r="BF671" s="150"/>
      <c r="BG671" s="150"/>
      <c r="BH671" s="151"/>
      <c r="BI671" s="151"/>
      <c r="BJ671" s="150"/>
      <c r="BK671" s="150"/>
      <c r="BL671" s="148"/>
      <c r="BM671" s="150"/>
      <c r="BN671" s="151"/>
      <c r="BO671" s="150"/>
      <c r="BP671" s="150"/>
      <c r="BQ671" s="148"/>
      <c r="BR671" s="151"/>
      <c r="BS671" s="151"/>
      <c r="BT671" s="151"/>
      <c r="BU671" s="148"/>
      <c r="BV671" s="147"/>
      <c r="BW671" s="147"/>
      <c r="BX671" s="147"/>
      <c r="BY671" s="152"/>
      <c r="BZ671" s="156"/>
      <c r="CA671" s="147"/>
      <c r="CB671" s="153"/>
      <c r="CC671" s="147"/>
      <c r="CD671" s="147"/>
      <c r="CE671" s="147"/>
      <c r="CF671" s="154"/>
      <c r="CG671" s="147"/>
      <c r="CH671" s="147"/>
      <c r="CI671" s="147"/>
      <c r="CJ671" s="147"/>
      <c r="CK671" s="147"/>
      <c r="CL671" s="147"/>
      <c r="CM671" s="147"/>
      <c r="CN671" s="147"/>
      <c r="CO671" s="147"/>
      <c r="CP671" s="147"/>
      <c r="CQ671" s="147"/>
      <c r="CR671" s="147"/>
      <c r="CS671" s="147"/>
      <c r="CT671" s="147"/>
      <c r="CU671" s="147"/>
      <c r="CV671" s="147"/>
      <c r="CW671" s="147"/>
      <c r="CX671" s="147"/>
      <c r="CY671" s="147"/>
      <c r="CZ671" s="147"/>
      <c r="DA671" s="147"/>
      <c r="DB671" s="147"/>
      <c r="DC671" s="147"/>
      <c r="DD671" s="147"/>
      <c r="DE671" s="147"/>
      <c r="DF671" s="147"/>
      <c r="DG671" s="147"/>
      <c r="DH671" s="147"/>
      <c r="DI671" s="147"/>
      <c r="DJ671" s="147"/>
      <c r="DK671" s="147"/>
      <c r="DL671" s="147"/>
      <c r="DM671" s="147"/>
      <c r="DN671" s="147"/>
      <c r="DO671" s="147"/>
      <c r="DP671" s="147"/>
      <c r="DQ671" s="147"/>
      <c r="DR671" s="147"/>
      <c r="DS671" s="147"/>
      <c r="DT671" s="147"/>
      <c r="DU671" s="147"/>
      <c r="DV671" s="147"/>
      <c r="DW671" s="147"/>
      <c r="DX671" s="147"/>
      <c r="DY671" s="147"/>
      <c r="DZ671" s="147"/>
      <c r="EA671" s="147"/>
      <c r="EB671" s="147"/>
      <c r="EC671" s="147"/>
      <c r="ED671" s="147"/>
      <c r="EE671" s="147"/>
      <c r="EF671" s="147"/>
      <c r="EG671" s="147"/>
      <c r="EH671" s="147"/>
      <c r="EI671" s="147"/>
      <c r="EJ671" s="147"/>
      <c r="EK671" s="147"/>
      <c r="EL671" s="147"/>
      <c r="EM671" s="147"/>
      <c r="EN671" s="147"/>
      <c r="EO671" s="147"/>
      <c r="EP671" s="147"/>
      <c r="EQ671" s="147"/>
      <c r="ER671" s="147"/>
      <c r="ES671" s="147"/>
      <c r="ET671" s="147"/>
      <c r="EU671" s="147"/>
      <c r="EV671" s="147"/>
      <c r="EW671" s="147"/>
      <c r="EX671" s="147"/>
      <c r="EY671" s="147"/>
      <c r="EZ671" s="147"/>
      <c r="FA671" s="147"/>
      <c r="FB671" s="147"/>
      <c r="FC671" s="147"/>
      <c r="FD671" s="147"/>
      <c r="FE671" s="147"/>
      <c r="FF671" s="147"/>
      <c r="FG671" s="147"/>
      <c r="FH671" s="147"/>
      <c r="FI671" s="147"/>
      <c r="FJ671" s="147"/>
      <c r="FK671" s="147"/>
      <c r="FL671" s="147"/>
      <c r="FM671" s="147"/>
      <c r="FN671" s="147"/>
      <c r="FO671" s="147"/>
      <c r="FP671" s="147"/>
      <c r="FQ671" s="147"/>
      <c r="FR671" s="147"/>
      <c r="FS671" s="147"/>
      <c r="FT671" s="147"/>
      <c r="FU671" s="147"/>
      <c r="FV671" s="147"/>
      <c r="FW671" s="147"/>
      <c r="FX671" s="147"/>
      <c r="FY671" s="147"/>
      <c r="FZ671" s="147"/>
      <c r="GA671" s="147"/>
      <c r="GB671" s="147"/>
      <c r="GC671" s="147"/>
      <c r="GD671" s="147"/>
      <c r="GE671" s="147"/>
      <c r="GF671" s="147"/>
      <c r="GG671" s="147"/>
      <c r="GH671" s="147"/>
      <c r="GI671" s="147"/>
      <c r="GJ671" s="147"/>
      <c r="GK671" s="147"/>
      <c r="GL671" s="147"/>
      <c r="GM671" s="147"/>
      <c r="GN671" s="147"/>
      <c r="GO671" s="147"/>
      <c r="GP671" s="147"/>
      <c r="GQ671" s="147"/>
      <c r="GR671" s="147"/>
      <c r="GS671" s="147"/>
      <c r="GT671" s="147"/>
      <c r="GU671" s="147"/>
      <c r="GV671" s="147"/>
      <c r="GW671" s="147"/>
      <c r="GX671" s="147"/>
      <c r="GY671" s="147"/>
      <c r="GZ671" s="147"/>
      <c r="HA671" s="147"/>
      <c r="HB671" s="147"/>
      <c r="HC671" s="147"/>
      <c r="HD671" s="147"/>
      <c r="HE671" s="147"/>
      <c r="HF671" s="147"/>
      <c r="HG671" s="147"/>
      <c r="HH671" s="147"/>
      <c r="HI671" s="147"/>
      <c r="HJ671" s="147"/>
      <c r="HK671" s="147"/>
      <c r="HL671" s="147"/>
    </row>
    <row r="672" spans="2:220" s="159" customFormat="1">
      <c r="B672" s="146"/>
      <c r="C672" s="146"/>
      <c r="D672" s="146"/>
      <c r="E672" s="146"/>
      <c r="F672" s="146"/>
      <c r="G672" s="146"/>
      <c r="H672" s="146"/>
      <c r="I672" s="147"/>
      <c r="J672" s="148"/>
      <c r="K672" s="148"/>
      <c r="L672" s="148"/>
      <c r="M672" s="148"/>
      <c r="N672" s="156"/>
      <c r="O672" s="149"/>
      <c r="P672" s="149"/>
      <c r="Q672" s="149"/>
      <c r="R672" s="149"/>
      <c r="S672" s="149"/>
      <c r="T672" s="149"/>
      <c r="U672" s="149"/>
      <c r="V672" s="149"/>
      <c r="W672" s="146"/>
      <c r="X672" s="149"/>
      <c r="Y672" s="149"/>
      <c r="Z672" s="149"/>
      <c r="AA672" s="149"/>
      <c r="AB672" s="147"/>
      <c r="AC672" s="150"/>
      <c r="AD672" s="151"/>
      <c r="AE672" s="150"/>
      <c r="AF672" s="150"/>
      <c r="AG672" s="150"/>
      <c r="AH672" s="150"/>
      <c r="AI672" s="150"/>
      <c r="AJ672" s="150"/>
      <c r="AK672" s="150"/>
      <c r="AL672" s="150"/>
      <c r="AM672" s="150"/>
      <c r="AN672" s="150"/>
      <c r="AO672" s="150"/>
      <c r="AP672" s="150"/>
      <c r="AQ672" s="150"/>
      <c r="AR672" s="150"/>
      <c r="AS672" s="150"/>
      <c r="AT672" s="150"/>
      <c r="AU672" s="150"/>
      <c r="AV672" s="150"/>
      <c r="AW672" s="150"/>
      <c r="AX672" s="150"/>
      <c r="AY672" s="150"/>
      <c r="AZ672" s="151"/>
      <c r="BA672" s="150"/>
      <c r="BB672" s="150"/>
      <c r="BC672" s="150"/>
      <c r="BD672" s="150"/>
      <c r="BE672" s="151"/>
      <c r="BF672" s="150"/>
      <c r="BG672" s="150"/>
      <c r="BH672" s="151"/>
      <c r="BI672" s="151"/>
      <c r="BJ672" s="150"/>
      <c r="BK672" s="150"/>
      <c r="BL672" s="148"/>
      <c r="BM672" s="150"/>
      <c r="BN672" s="151"/>
      <c r="BO672" s="150"/>
      <c r="BP672" s="150"/>
      <c r="BQ672" s="148"/>
      <c r="BR672" s="151"/>
      <c r="BS672" s="151"/>
      <c r="BT672" s="151"/>
      <c r="BU672" s="148"/>
      <c r="BV672" s="147"/>
      <c r="BW672" s="147"/>
      <c r="BX672" s="147"/>
      <c r="BY672" s="152"/>
      <c r="BZ672" s="156"/>
      <c r="CA672" s="147"/>
      <c r="CB672" s="153"/>
      <c r="CC672" s="132"/>
      <c r="CD672" s="147"/>
      <c r="CE672" s="147"/>
      <c r="CF672" s="154"/>
      <c r="CG672" s="132"/>
      <c r="CH672" s="132"/>
      <c r="CI672" s="132"/>
      <c r="CJ672" s="132"/>
      <c r="CK672" s="132"/>
      <c r="CL672" s="132"/>
      <c r="CM672" s="132"/>
      <c r="CN672" s="132"/>
      <c r="CO672" s="132"/>
      <c r="CP672" s="132"/>
      <c r="CQ672" s="132"/>
      <c r="CR672" s="132"/>
      <c r="CS672" s="132"/>
      <c r="CT672" s="132"/>
      <c r="CU672" s="132"/>
      <c r="CV672" s="132"/>
      <c r="CW672" s="132"/>
      <c r="CX672" s="132"/>
      <c r="CY672" s="132"/>
      <c r="CZ672" s="132"/>
      <c r="DA672" s="132"/>
      <c r="DB672" s="132"/>
      <c r="DC672" s="132"/>
      <c r="DD672" s="132"/>
      <c r="DE672" s="132"/>
      <c r="DF672" s="132"/>
      <c r="DG672" s="132"/>
      <c r="DH672" s="132"/>
      <c r="DI672" s="132"/>
      <c r="DJ672" s="132"/>
      <c r="DK672" s="132"/>
      <c r="DL672" s="132"/>
      <c r="DM672" s="132"/>
      <c r="DN672" s="132"/>
      <c r="DO672" s="132"/>
      <c r="DP672" s="132"/>
      <c r="DQ672" s="132"/>
      <c r="DR672" s="132"/>
      <c r="DS672" s="132"/>
      <c r="DT672" s="132"/>
      <c r="DU672" s="132"/>
      <c r="DV672" s="132"/>
      <c r="DW672" s="132"/>
      <c r="DX672" s="132"/>
      <c r="DY672" s="132"/>
      <c r="DZ672" s="132"/>
      <c r="EA672" s="132"/>
      <c r="EB672" s="132"/>
      <c r="EC672" s="132"/>
      <c r="ED672" s="132"/>
      <c r="EE672" s="132"/>
      <c r="EF672" s="132"/>
      <c r="EG672" s="132"/>
      <c r="EH672" s="132"/>
      <c r="EI672" s="132"/>
      <c r="EJ672" s="132"/>
      <c r="EK672" s="132"/>
      <c r="EL672" s="132"/>
      <c r="EM672" s="132"/>
      <c r="EN672" s="132"/>
      <c r="EO672" s="132"/>
      <c r="EP672" s="132"/>
      <c r="EQ672" s="132"/>
      <c r="ER672" s="132"/>
      <c r="ES672" s="132"/>
      <c r="ET672" s="132"/>
      <c r="EU672" s="132"/>
      <c r="EV672" s="132"/>
      <c r="EW672" s="132"/>
      <c r="EX672" s="132"/>
      <c r="EY672" s="132"/>
      <c r="EZ672" s="132"/>
      <c r="FA672" s="132"/>
      <c r="FB672" s="132"/>
      <c r="FC672" s="132"/>
      <c r="FD672" s="132"/>
      <c r="FE672" s="132"/>
      <c r="FF672" s="132"/>
      <c r="FG672" s="132"/>
      <c r="FH672" s="132"/>
      <c r="FI672" s="132"/>
      <c r="FJ672" s="132"/>
      <c r="FK672" s="132"/>
      <c r="FL672" s="132"/>
      <c r="FM672" s="132"/>
      <c r="FN672" s="132"/>
      <c r="FO672" s="132"/>
      <c r="FP672" s="132"/>
      <c r="FQ672" s="132"/>
      <c r="FR672" s="132"/>
      <c r="FS672" s="132"/>
      <c r="FT672" s="132"/>
      <c r="FU672" s="132"/>
      <c r="FV672" s="132"/>
      <c r="FW672" s="132"/>
      <c r="FX672" s="132"/>
      <c r="FY672" s="132"/>
      <c r="FZ672" s="132"/>
      <c r="GA672" s="132"/>
      <c r="GB672" s="132"/>
      <c r="GC672" s="132"/>
      <c r="GD672" s="132"/>
      <c r="GE672" s="132"/>
      <c r="GF672" s="132"/>
      <c r="GG672" s="132"/>
      <c r="GH672" s="132"/>
      <c r="GI672" s="132"/>
      <c r="GJ672" s="132"/>
      <c r="GK672" s="132"/>
      <c r="GL672" s="132"/>
      <c r="GM672" s="132"/>
      <c r="GN672" s="132"/>
      <c r="GO672" s="132"/>
      <c r="GP672" s="132"/>
      <c r="GQ672" s="132"/>
      <c r="GR672" s="132"/>
      <c r="GS672" s="132"/>
      <c r="GT672" s="132"/>
      <c r="GU672" s="132"/>
      <c r="GV672" s="132"/>
      <c r="GW672" s="132"/>
      <c r="GX672" s="132"/>
      <c r="GY672" s="132"/>
      <c r="GZ672" s="132"/>
      <c r="HA672" s="132"/>
      <c r="HB672" s="132"/>
      <c r="HC672" s="132"/>
      <c r="HD672" s="132"/>
      <c r="HE672" s="132"/>
      <c r="HF672" s="132"/>
      <c r="HG672" s="132"/>
      <c r="HH672" s="132"/>
      <c r="HI672" s="132"/>
      <c r="HJ672" s="132"/>
      <c r="HK672" s="132"/>
      <c r="HL672" s="132"/>
    </row>
    <row r="673" spans="2:220" s="159" customFormat="1">
      <c r="B673" s="146"/>
      <c r="C673" s="146"/>
      <c r="D673" s="146"/>
      <c r="E673" s="146"/>
      <c r="F673" s="146"/>
      <c r="G673" s="146"/>
      <c r="H673" s="146"/>
      <c r="I673" s="147"/>
      <c r="J673" s="148"/>
      <c r="K673" s="148"/>
      <c r="L673" s="148"/>
      <c r="M673" s="148"/>
      <c r="N673" s="156"/>
      <c r="O673" s="149"/>
      <c r="P673" s="149"/>
      <c r="Q673" s="149"/>
      <c r="R673" s="149"/>
      <c r="S673" s="149"/>
      <c r="T673" s="149"/>
      <c r="U673" s="149"/>
      <c r="V673" s="149"/>
      <c r="W673" s="146"/>
      <c r="X673" s="149"/>
      <c r="Y673" s="149"/>
      <c r="Z673" s="149"/>
      <c r="AA673" s="149"/>
      <c r="AB673" s="147"/>
      <c r="AC673" s="150"/>
      <c r="AD673" s="151"/>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1"/>
      <c r="BA673" s="150"/>
      <c r="BB673" s="150"/>
      <c r="BC673" s="150"/>
      <c r="BD673" s="150"/>
      <c r="BE673" s="151"/>
      <c r="BF673" s="150"/>
      <c r="BG673" s="150"/>
      <c r="BH673" s="151"/>
      <c r="BI673" s="151"/>
      <c r="BJ673" s="150"/>
      <c r="BK673" s="150"/>
      <c r="BL673" s="148"/>
      <c r="BM673" s="150"/>
      <c r="BN673" s="151"/>
      <c r="BO673" s="150"/>
      <c r="BP673" s="150"/>
      <c r="BQ673" s="148"/>
      <c r="BR673" s="151"/>
      <c r="BS673" s="151"/>
      <c r="BT673" s="151"/>
      <c r="BU673" s="148"/>
      <c r="BV673" s="147"/>
      <c r="BW673" s="147"/>
      <c r="BX673" s="147"/>
      <c r="BY673" s="152"/>
      <c r="BZ673" s="156"/>
      <c r="CA673" s="147"/>
      <c r="CB673" s="153"/>
      <c r="CC673" s="132"/>
      <c r="CD673" s="147"/>
      <c r="CE673" s="147"/>
      <c r="CF673" s="154"/>
      <c r="CG673" s="132"/>
      <c r="CH673" s="132"/>
      <c r="CI673" s="132"/>
      <c r="CJ673" s="132"/>
      <c r="CK673" s="132"/>
      <c r="CL673" s="132"/>
      <c r="CM673" s="132"/>
      <c r="CN673" s="132"/>
      <c r="CO673" s="132"/>
      <c r="CP673" s="132"/>
      <c r="CQ673" s="132"/>
      <c r="CR673" s="132"/>
      <c r="CS673" s="132"/>
      <c r="CT673" s="132"/>
      <c r="CU673" s="132"/>
      <c r="CV673" s="132"/>
      <c r="CW673" s="132"/>
      <c r="CX673" s="132"/>
      <c r="CY673" s="132"/>
      <c r="CZ673" s="132"/>
      <c r="DA673" s="132"/>
      <c r="DB673" s="132"/>
      <c r="DC673" s="132"/>
      <c r="DD673" s="132"/>
      <c r="DE673" s="132"/>
      <c r="DF673" s="132"/>
      <c r="DG673" s="132"/>
      <c r="DH673" s="132"/>
      <c r="DI673" s="132"/>
      <c r="DJ673" s="132"/>
      <c r="DK673" s="132"/>
      <c r="DL673" s="132"/>
      <c r="DM673" s="132"/>
      <c r="DN673" s="132"/>
      <c r="DO673" s="132"/>
      <c r="DP673" s="132"/>
      <c r="DQ673" s="132"/>
      <c r="DR673" s="132"/>
      <c r="DS673" s="132"/>
      <c r="DT673" s="132"/>
      <c r="DU673" s="132"/>
      <c r="DV673" s="132"/>
      <c r="DW673" s="132"/>
      <c r="DX673" s="132"/>
      <c r="DY673" s="132"/>
      <c r="DZ673" s="132"/>
      <c r="EA673" s="132"/>
      <c r="EB673" s="132"/>
      <c r="EC673" s="132"/>
      <c r="ED673" s="132"/>
      <c r="EE673" s="132"/>
      <c r="EF673" s="132"/>
      <c r="EG673" s="132"/>
      <c r="EH673" s="132"/>
      <c r="EI673" s="132"/>
      <c r="EJ673" s="132"/>
      <c r="EK673" s="132"/>
      <c r="EL673" s="132"/>
      <c r="EM673" s="132"/>
      <c r="EN673" s="132"/>
      <c r="EO673" s="132"/>
      <c r="EP673" s="132"/>
      <c r="EQ673" s="132"/>
      <c r="ER673" s="132"/>
      <c r="ES673" s="132"/>
      <c r="ET673" s="132"/>
      <c r="EU673" s="132"/>
      <c r="EV673" s="132"/>
      <c r="EW673" s="132"/>
      <c r="EX673" s="132"/>
      <c r="EY673" s="132"/>
      <c r="EZ673" s="132"/>
      <c r="FA673" s="132"/>
      <c r="FB673" s="132"/>
      <c r="FC673" s="132"/>
      <c r="FD673" s="132"/>
      <c r="FE673" s="132"/>
      <c r="FF673" s="132"/>
      <c r="FG673" s="132"/>
      <c r="FH673" s="132"/>
      <c r="FI673" s="132"/>
      <c r="FJ673" s="132"/>
      <c r="FK673" s="132"/>
      <c r="FL673" s="132"/>
      <c r="FM673" s="132"/>
      <c r="FN673" s="132"/>
      <c r="FO673" s="132"/>
      <c r="FP673" s="132"/>
      <c r="FQ673" s="132"/>
      <c r="FR673" s="132"/>
      <c r="FS673" s="132"/>
      <c r="FT673" s="132"/>
      <c r="FU673" s="132"/>
      <c r="FV673" s="132"/>
      <c r="FW673" s="132"/>
      <c r="FX673" s="132"/>
      <c r="FY673" s="132"/>
      <c r="FZ673" s="132"/>
      <c r="GA673" s="132"/>
      <c r="GB673" s="132"/>
      <c r="GC673" s="132"/>
      <c r="GD673" s="132"/>
      <c r="GE673" s="132"/>
      <c r="GF673" s="132"/>
      <c r="GG673" s="132"/>
      <c r="GH673" s="132"/>
      <c r="GI673" s="132"/>
      <c r="GJ673" s="132"/>
      <c r="GK673" s="132"/>
      <c r="GL673" s="132"/>
      <c r="GM673" s="132"/>
      <c r="GN673" s="132"/>
      <c r="GO673" s="132"/>
      <c r="GP673" s="132"/>
      <c r="GQ673" s="132"/>
      <c r="GR673" s="132"/>
      <c r="GS673" s="132"/>
      <c r="GT673" s="132"/>
      <c r="GU673" s="132"/>
      <c r="GV673" s="132"/>
      <c r="GW673" s="132"/>
      <c r="GX673" s="132"/>
      <c r="GY673" s="132"/>
      <c r="GZ673" s="132"/>
      <c r="HA673" s="132"/>
      <c r="HB673" s="132"/>
      <c r="HC673" s="132"/>
      <c r="HD673" s="132"/>
      <c r="HE673" s="132"/>
      <c r="HF673" s="132"/>
      <c r="HG673" s="132"/>
      <c r="HH673" s="132"/>
      <c r="HI673" s="132"/>
      <c r="HJ673" s="132"/>
      <c r="HK673" s="132"/>
      <c r="HL673" s="132"/>
    </row>
    <row r="674" spans="2:220" s="159" customFormat="1">
      <c r="B674" s="146"/>
      <c r="C674" s="146"/>
      <c r="D674" s="146"/>
      <c r="E674" s="146"/>
      <c r="F674" s="146"/>
      <c r="G674" s="146"/>
      <c r="H674" s="146"/>
      <c r="I674" s="147"/>
      <c r="J674" s="148"/>
      <c r="K674" s="148"/>
      <c r="L674" s="148"/>
      <c r="M674" s="148"/>
      <c r="N674" s="156"/>
      <c r="O674" s="149"/>
      <c r="P674" s="149"/>
      <c r="Q674" s="149"/>
      <c r="R674" s="149"/>
      <c r="S674" s="149"/>
      <c r="T674" s="149"/>
      <c r="U674" s="149"/>
      <c r="V674" s="149"/>
      <c r="W674" s="146"/>
      <c r="X674" s="149"/>
      <c r="Y674" s="149"/>
      <c r="Z674" s="149"/>
      <c r="AA674" s="149"/>
      <c r="AB674" s="147"/>
      <c r="AC674" s="150"/>
      <c r="AD674" s="151"/>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1"/>
      <c r="BA674" s="150"/>
      <c r="BB674" s="150"/>
      <c r="BC674" s="150"/>
      <c r="BD674" s="150"/>
      <c r="BE674" s="151"/>
      <c r="BF674" s="150"/>
      <c r="BG674" s="150"/>
      <c r="BH674" s="151"/>
      <c r="BI674" s="151"/>
      <c r="BJ674" s="150"/>
      <c r="BK674" s="150"/>
      <c r="BL674" s="148"/>
      <c r="BM674" s="150"/>
      <c r="BN674" s="151"/>
      <c r="BO674" s="150"/>
      <c r="BP674" s="150"/>
      <c r="BQ674" s="148"/>
      <c r="BR674" s="151"/>
      <c r="BS674" s="151"/>
      <c r="BT674" s="151"/>
      <c r="BU674" s="148"/>
      <c r="BV674" s="147"/>
      <c r="BW674" s="147"/>
      <c r="BX674" s="147"/>
      <c r="BY674" s="152"/>
      <c r="BZ674" s="156"/>
      <c r="CA674" s="147"/>
      <c r="CB674" s="153"/>
      <c r="CC674" s="132"/>
      <c r="CD674" s="147"/>
      <c r="CE674" s="147"/>
      <c r="CF674" s="154"/>
      <c r="CG674" s="132"/>
      <c r="CH674" s="132"/>
      <c r="CI674" s="132"/>
      <c r="CJ674" s="132"/>
      <c r="CK674" s="132"/>
      <c r="CL674" s="132"/>
      <c r="CM674" s="132"/>
      <c r="CN674" s="132"/>
      <c r="CO674" s="132"/>
      <c r="CP674" s="132"/>
      <c r="CQ674" s="132"/>
      <c r="CR674" s="132"/>
      <c r="CS674" s="132"/>
      <c r="CT674" s="132"/>
      <c r="CU674" s="132"/>
      <c r="CV674" s="132"/>
      <c r="CW674" s="132"/>
      <c r="CX674" s="132"/>
      <c r="CY674" s="132"/>
      <c r="CZ674" s="132"/>
      <c r="DA674" s="132"/>
      <c r="DB674" s="132"/>
      <c r="DC674" s="132"/>
      <c r="DD674" s="132"/>
      <c r="DE674" s="132"/>
      <c r="DF674" s="132"/>
      <c r="DG674" s="132"/>
      <c r="DH674" s="132"/>
      <c r="DI674" s="132"/>
      <c r="DJ674" s="132"/>
      <c r="DK674" s="132"/>
      <c r="DL674" s="132"/>
      <c r="DM674" s="132"/>
      <c r="DN674" s="132"/>
      <c r="DO674" s="132"/>
      <c r="DP674" s="132"/>
      <c r="DQ674" s="132"/>
      <c r="DR674" s="132"/>
      <c r="DS674" s="132"/>
      <c r="DT674" s="132"/>
      <c r="DU674" s="132"/>
      <c r="DV674" s="132"/>
      <c r="DW674" s="132"/>
      <c r="DX674" s="132"/>
      <c r="DY674" s="132"/>
      <c r="DZ674" s="132"/>
      <c r="EA674" s="132"/>
      <c r="EB674" s="132"/>
      <c r="EC674" s="132"/>
      <c r="ED674" s="132"/>
      <c r="EE674" s="132"/>
      <c r="EF674" s="132"/>
      <c r="EG674" s="132"/>
      <c r="EH674" s="132"/>
      <c r="EI674" s="132"/>
      <c r="EJ674" s="132"/>
      <c r="EK674" s="132"/>
      <c r="EL674" s="132"/>
      <c r="EM674" s="132"/>
      <c r="EN674" s="132"/>
      <c r="EO674" s="132"/>
      <c r="EP674" s="132"/>
      <c r="EQ674" s="132"/>
      <c r="ER674" s="132"/>
      <c r="ES674" s="132"/>
      <c r="ET674" s="132"/>
      <c r="EU674" s="132"/>
      <c r="EV674" s="132"/>
      <c r="EW674" s="132"/>
      <c r="EX674" s="132"/>
      <c r="EY674" s="132"/>
      <c r="EZ674" s="132"/>
      <c r="FA674" s="132"/>
      <c r="FB674" s="132"/>
      <c r="FC674" s="132"/>
      <c r="FD674" s="132"/>
      <c r="FE674" s="132"/>
      <c r="FF674" s="132"/>
      <c r="FG674" s="132"/>
      <c r="FH674" s="132"/>
      <c r="FI674" s="132"/>
      <c r="FJ674" s="132"/>
      <c r="FK674" s="132"/>
      <c r="FL674" s="132"/>
      <c r="FM674" s="132"/>
      <c r="FN674" s="132"/>
      <c r="FO674" s="132"/>
      <c r="FP674" s="132"/>
      <c r="FQ674" s="132"/>
      <c r="FR674" s="132"/>
      <c r="FS674" s="132"/>
      <c r="FT674" s="132"/>
      <c r="FU674" s="132"/>
      <c r="FV674" s="132"/>
      <c r="FW674" s="132"/>
      <c r="FX674" s="132"/>
      <c r="FY674" s="132"/>
      <c r="FZ674" s="132"/>
      <c r="GA674" s="132"/>
      <c r="GB674" s="132"/>
      <c r="GC674" s="132"/>
      <c r="GD674" s="132"/>
      <c r="GE674" s="132"/>
      <c r="GF674" s="132"/>
      <c r="GG674" s="132"/>
      <c r="GH674" s="132"/>
      <c r="GI674" s="132"/>
      <c r="GJ674" s="132"/>
      <c r="GK674" s="132"/>
      <c r="GL674" s="132"/>
      <c r="GM674" s="132"/>
      <c r="GN674" s="132"/>
      <c r="GO674" s="132"/>
      <c r="GP674" s="132"/>
      <c r="GQ674" s="132"/>
      <c r="GR674" s="132"/>
      <c r="GS674" s="132"/>
      <c r="GT674" s="132"/>
      <c r="GU674" s="132"/>
      <c r="GV674" s="132"/>
      <c r="GW674" s="132"/>
      <c r="GX674" s="132"/>
      <c r="GY674" s="132"/>
      <c r="GZ674" s="132"/>
      <c r="HA674" s="132"/>
      <c r="HB674" s="132"/>
      <c r="HC674" s="132"/>
      <c r="HD674" s="132"/>
      <c r="HE674" s="132"/>
      <c r="HF674" s="132"/>
      <c r="HG674" s="132"/>
      <c r="HH674" s="132"/>
      <c r="HI674" s="132"/>
      <c r="HJ674" s="132"/>
      <c r="HK674" s="132"/>
      <c r="HL674" s="132"/>
    </row>
    <row r="675" spans="2:220" s="159" customFormat="1">
      <c r="B675" s="146"/>
      <c r="C675" s="146"/>
      <c r="D675" s="146"/>
      <c r="E675" s="146"/>
      <c r="F675" s="146"/>
      <c r="G675" s="146"/>
      <c r="H675" s="146"/>
      <c r="I675" s="147"/>
      <c r="J675" s="148"/>
      <c r="K675" s="148"/>
      <c r="L675" s="148"/>
      <c r="M675" s="148"/>
      <c r="N675" s="156"/>
      <c r="O675" s="149"/>
      <c r="P675" s="149"/>
      <c r="Q675" s="149"/>
      <c r="R675" s="149"/>
      <c r="S675" s="149"/>
      <c r="T675" s="149"/>
      <c r="U675" s="149"/>
      <c r="V675" s="149"/>
      <c r="W675" s="146"/>
      <c r="X675" s="149"/>
      <c r="Y675" s="149"/>
      <c r="Z675" s="149"/>
      <c r="AA675" s="149"/>
      <c r="AB675" s="147"/>
      <c r="AC675" s="150"/>
      <c r="AD675" s="151"/>
      <c r="AE675" s="150"/>
      <c r="AF675" s="150"/>
      <c r="AG675" s="150"/>
      <c r="AH675" s="150"/>
      <c r="AI675" s="150"/>
      <c r="AJ675" s="150"/>
      <c r="AK675" s="150"/>
      <c r="AL675" s="150"/>
      <c r="AM675" s="150"/>
      <c r="AN675" s="150"/>
      <c r="AO675" s="150"/>
      <c r="AP675" s="150"/>
      <c r="AQ675" s="150"/>
      <c r="AR675" s="150"/>
      <c r="AS675" s="150"/>
      <c r="AT675" s="150"/>
      <c r="AU675" s="150"/>
      <c r="AV675" s="150"/>
      <c r="AW675" s="150"/>
      <c r="AX675" s="150"/>
      <c r="AY675" s="150"/>
      <c r="AZ675" s="151"/>
      <c r="BA675" s="150"/>
      <c r="BB675" s="150"/>
      <c r="BC675" s="150"/>
      <c r="BD675" s="150"/>
      <c r="BE675" s="151"/>
      <c r="BF675" s="150"/>
      <c r="BG675" s="150"/>
      <c r="BH675" s="151"/>
      <c r="BI675" s="151"/>
      <c r="BJ675" s="150"/>
      <c r="BK675" s="150"/>
      <c r="BL675" s="148"/>
      <c r="BM675" s="150"/>
      <c r="BN675" s="151"/>
      <c r="BO675" s="150"/>
      <c r="BP675" s="150"/>
      <c r="BQ675" s="148"/>
      <c r="BR675" s="151"/>
      <c r="BS675" s="151"/>
      <c r="BT675" s="151"/>
      <c r="BU675" s="148"/>
      <c r="BV675" s="147"/>
      <c r="BW675" s="147"/>
      <c r="BX675" s="147"/>
      <c r="BY675" s="152"/>
      <c r="BZ675" s="156"/>
      <c r="CA675" s="147"/>
      <c r="CB675" s="153"/>
      <c r="CC675" s="132"/>
      <c r="CD675" s="147"/>
      <c r="CE675" s="147"/>
      <c r="CF675" s="154"/>
      <c r="CG675" s="132"/>
      <c r="CH675" s="132"/>
      <c r="CI675" s="132"/>
      <c r="CJ675" s="132"/>
      <c r="CK675" s="132"/>
      <c r="CL675" s="132"/>
      <c r="CM675" s="132"/>
      <c r="CN675" s="132"/>
      <c r="CO675" s="132"/>
      <c r="CP675" s="132"/>
      <c r="CQ675" s="132"/>
      <c r="CR675" s="132"/>
      <c r="CS675" s="132"/>
      <c r="CT675" s="132"/>
      <c r="CU675" s="132"/>
      <c r="CV675" s="132"/>
      <c r="CW675" s="132"/>
      <c r="CX675" s="132"/>
      <c r="CY675" s="132"/>
      <c r="CZ675" s="132"/>
      <c r="DA675" s="132"/>
      <c r="DB675" s="132"/>
      <c r="DC675" s="132"/>
      <c r="DD675" s="132"/>
      <c r="DE675" s="132"/>
      <c r="DF675" s="132"/>
      <c r="DG675" s="132"/>
      <c r="DH675" s="132"/>
      <c r="DI675" s="132"/>
      <c r="DJ675" s="132"/>
      <c r="DK675" s="132"/>
      <c r="DL675" s="132"/>
      <c r="DM675" s="132"/>
      <c r="DN675" s="132"/>
      <c r="DO675" s="132"/>
      <c r="DP675" s="132"/>
      <c r="DQ675" s="132"/>
      <c r="DR675" s="132"/>
      <c r="DS675" s="132"/>
      <c r="DT675" s="132"/>
      <c r="DU675" s="132"/>
      <c r="DV675" s="132"/>
      <c r="DW675" s="132"/>
      <c r="DX675" s="132"/>
      <c r="DY675" s="132"/>
      <c r="DZ675" s="132"/>
      <c r="EA675" s="132"/>
      <c r="EB675" s="132"/>
      <c r="EC675" s="132"/>
      <c r="ED675" s="132"/>
      <c r="EE675" s="132"/>
      <c r="EF675" s="132"/>
      <c r="EG675" s="132"/>
      <c r="EH675" s="132"/>
      <c r="EI675" s="132"/>
      <c r="EJ675" s="132"/>
      <c r="EK675" s="132"/>
      <c r="EL675" s="132"/>
      <c r="EM675" s="132"/>
      <c r="EN675" s="132"/>
      <c r="EO675" s="132"/>
      <c r="EP675" s="132"/>
      <c r="EQ675" s="132"/>
      <c r="ER675" s="132"/>
      <c r="ES675" s="132"/>
      <c r="ET675" s="132"/>
      <c r="EU675" s="132"/>
      <c r="EV675" s="132"/>
      <c r="EW675" s="132"/>
      <c r="EX675" s="132"/>
      <c r="EY675" s="132"/>
      <c r="EZ675" s="132"/>
      <c r="FA675" s="132"/>
      <c r="FB675" s="132"/>
      <c r="FC675" s="132"/>
      <c r="FD675" s="132"/>
      <c r="FE675" s="132"/>
      <c r="FF675" s="132"/>
      <c r="FG675" s="132"/>
      <c r="FH675" s="132"/>
      <c r="FI675" s="132"/>
      <c r="FJ675" s="132"/>
      <c r="FK675" s="132"/>
      <c r="FL675" s="132"/>
      <c r="FM675" s="132"/>
      <c r="FN675" s="132"/>
      <c r="FO675" s="132"/>
      <c r="FP675" s="132"/>
      <c r="FQ675" s="132"/>
      <c r="FR675" s="132"/>
      <c r="FS675" s="132"/>
      <c r="FT675" s="132"/>
      <c r="FU675" s="132"/>
      <c r="FV675" s="132"/>
      <c r="FW675" s="132"/>
      <c r="FX675" s="132"/>
      <c r="FY675" s="132"/>
      <c r="FZ675" s="132"/>
      <c r="GA675" s="132"/>
      <c r="GB675" s="132"/>
      <c r="GC675" s="132"/>
      <c r="GD675" s="132"/>
      <c r="GE675" s="132"/>
      <c r="GF675" s="132"/>
      <c r="GG675" s="132"/>
      <c r="GH675" s="132"/>
      <c r="GI675" s="132"/>
      <c r="GJ675" s="132"/>
      <c r="GK675" s="132"/>
      <c r="GL675" s="132"/>
      <c r="GM675" s="132"/>
      <c r="GN675" s="132"/>
      <c r="GO675" s="132"/>
      <c r="GP675" s="132"/>
      <c r="GQ675" s="132"/>
      <c r="GR675" s="132"/>
      <c r="GS675" s="132"/>
      <c r="GT675" s="132"/>
      <c r="GU675" s="132"/>
      <c r="GV675" s="132"/>
      <c r="GW675" s="132"/>
      <c r="GX675" s="132"/>
      <c r="GY675" s="132"/>
      <c r="GZ675" s="132"/>
      <c r="HA675" s="132"/>
      <c r="HB675" s="132"/>
      <c r="HC675" s="132"/>
      <c r="HD675" s="132"/>
      <c r="HE675" s="132"/>
      <c r="HF675" s="132"/>
      <c r="HG675" s="132"/>
      <c r="HH675" s="132"/>
      <c r="HI675" s="132"/>
      <c r="HJ675" s="132"/>
      <c r="HK675" s="132"/>
      <c r="HL675" s="132"/>
    </row>
    <row r="676" spans="2:220" s="159" customFormat="1">
      <c r="B676" s="146"/>
      <c r="C676" s="146"/>
      <c r="D676" s="146"/>
      <c r="E676" s="146"/>
      <c r="F676" s="146"/>
      <c r="G676" s="146"/>
      <c r="H676" s="146"/>
      <c r="I676" s="147"/>
      <c r="J676" s="148"/>
      <c r="K676" s="148"/>
      <c r="L676" s="148"/>
      <c r="M676" s="148"/>
      <c r="N676" s="156"/>
      <c r="O676" s="149"/>
      <c r="P676" s="149"/>
      <c r="Q676" s="149"/>
      <c r="R676" s="149"/>
      <c r="S676" s="149"/>
      <c r="T676" s="149"/>
      <c r="U676" s="149"/>
      <c r="V676" s="149"/>
      <c r="W676" s="146"/>
      <c r="X676" s="149"/>
      <c r="Y676" s="149"/>
      <c r="Z676" s="149"/>
      <c r="AA676" s="149"/>
      <c r="AB676" s="147"/>
      <c r="AC676" s="150"/>
      <c r="AD676" s="151"/>
      <c r="AE676" s="150"/>
      <c r="AF676" s="150"/>
      <c r="AG676" s="150"/>
      <c r="AH676" s="150"/>
      <c r="AI676" s="150"/>
      <c r="AJ676" s="150"/>
      <c r="AK676" s="150"/>
      <c r="AL676" s="150"/>
      <c r="AM676" s="150"/>
      <c r="AN676" s="150"/>
      <c r="AO676" s="150"/>
      <c r="AP676" s="150"/>
      <c r="AQ676" s="150"/>
      <c r="AR676" s="150"/>
      <c r="AS676" s="150"/>
      <c r="AT676" s="150"/>
      <c r="AU676" s="150"/>
      <c r="AV676" s="150"/>
      <c r="AW676" s="150"/>
      <c r="AX676" s="150"/>
      <c r="AY676" s="150"/>
      <c r="AZ676" s="151"/>
      <c r="BA676" s="150"/>
      <c r="BB676" s="150"/>
      <c r="BC676" s="150"/>
      <c r="BD676" s="150"/>
      <c r="BE676" s="151"/>
      <c r="BF676" s="150"/>
      <c r="BG676" s="150"/>
      <c r="BH676" s="151"/>
      <c r="BI676" s="151"/>
      <c r="BJ676" s="150"/>
      <c r="BK676" s="150"/>
      <c r="BL676" s="148"/>
      <c r="BM676" s="150"/>
      <c r="BN676" s="151"/>
      <c r="BO676" s="150"/>
      <c r="BP676" s="150"/>
      <c r="BQ676" s="148"/>
      <c r="BR676" s="151"/>
      <c r="BS676" s="151"/>
      <c r="BT676" s="151"/>
      <c r="BU676" s="148"/>
      <c r="BV676" s="147"/>
      <c r="BW676" s="147"/>
      <c r="BX676" s="147"/>
      <c r="BY676" s="152"/>
      <c r="BZ676" s="156"/>
      <c r="CA676" s="147"/>
      <c r="CB676" s="153"/>
      <c r="CC676" s="132"/>
      <c r="CD676" s="147"/>
      <c r="CE676" s="147"/>
      <c r="CF676" s="154"/>
      <c r="CG676" s="132"/>
      <c r="CH676" s="132"/>
      <c r="CI676" s="132"/>
      <c r="CJ676" s="132"/>
      <c r="CK676" s="132"/>
      <c r="CL676" s="132"/>
      <c r="CM676" s="132"/>
      <c r="CN676" s="132"/>
      <c r="CO676" s="132"/>
      <c r="CP676" s="132"/>
      <c r="CQ676" s="132"/>
      <c r="CR676" s="132"/>
      <c r="CS676" s="132"/>
      <c r="CT676" s="132"/>
      <c r="CU676" s="132"/>
      <c r="CV676" s="132"/>
      <c r="CW676" s="132"/>
      <c r="CX676" s="132"/>
      <c r="CY676" s="132"/>
      <c r="CZ676" s="132"/>
      <c r="DA676" s="132"/>
      <c r="DB676" s="132"/>
      <c r="DC676" s="132"/>
      <c r="DD676" s="132"/>
      <c r="DE676" s="132"/>
      <c r="DF676" s="132"/>
      <c r="DG676" s="132"/>
      <c r="DH676" s="132"/>
      <c r="DI676" s="132"/>
      <c r="DJ676" s="132"/>
      <c r="DK676" s="132"/>
      <c r="DL676" s="132"/>
      <c r="DM676" s="132"/>
      <c r="DN676" s="132"/>
      <c r="DO676" s="132"/>
      <c r="DP676" s="132"/>
      <c r="DQ676" s="132"/>
      <c r="DR676" s="132"/>
      <c r="DS676" s="132"/>
      <c r="DT676" s="132"/>
      <c r="DU676" s="132"/>
      <c r="DV676" s="132"/>
      <c r="DW676" s="132"/>
      <c r="DX676" s="132"/>
      <c r="DY676" s="132"/>
      <c r="DZ676" s="132"/>
      <c r="EA676" s="132"/>
      <c r="EB676" s="132"/>
      <c r="EC676" s="132"/>
      <c r="ED676" s="132"/>
      <c r="EE676" s="132"/>
      <c r="EF676" s="132"/>
      <c r="EG676" s="132"/>
      <c r="EH676" s="132"/>
      <c r="EI676" s="132"/>
      <c r="EJ676" s="132"/>
      <c r="EK676" s="132"/>
      <c r="EL676" s="132"/>
      <c r="EM676" s="132"/>
      <c r="EN676" s="132"/>
      <c r="EO676" s="132"/>
      <c r="EP676" s="132"/>
      <c r="EQ676" s="132"/>
      <c r="ER676" s="132"/>
      <c r="ES676" s="132"/>
      <c r="ET676" s="132"/>
      <c r="EU676" s="132"/>
      <c r="EV676" s="132"/>
      <c r="EW676" s="132"/>
      <c r="EX676" s="132"/>
      <c r="EY676" s="132"/>
      <c r="EZ676" s="132"/>
      <c r="FA676" s="132"/>
      <c r="FB676" s="132"/>
      <c r="FC676" s="132"/>
      <c r="FD676" s="132"/>
      <c r="FE676" s="132"/>
      <c r="FF676" s="132"/>
      <c r="FG676" s="132"/>
      <c r="FH676" s="132"/>
      <c r="FI676" s="132"/>
      <c r="FJ676" s="132"/>
      <c r="FK676" s="132"/>
      <c r="FL676" s="132"/>
      <c r="FM676" s="132"/>
      <c r="FN676" s="132"/>
      <c r="FO676" s="132"/>
      <c r="FP676" s="132"/>
      <c r="FQ676" s="132"/>
      <c r="FR676" s="132"/>
      <c r="FS676" s="132"/>
      <c r="FT676" s="132"/>
      <c r="FU676" s="132"/>
      <c r="FV676" s="132"/>
      <c r="FW676" s="132"/>
      <c r="FX676" s="132"/>
      <c r="FY676" s="132"/>
      <c r="FZ676" s="132"/>
      <c r="GA676" s="132"/>
      <c r="GB676" s="132"/>
      <c r="GC676" s="132"/>
      <c r="GD676" s="132"/>
      <c r="GE676" s="132"/>
      <c r="GF676" s="132"/>
      <c r="GG676" s="132"/>
      <c r="GH676" s="132"/>
      <c r="GI676" s="132"/>
      <c r="GJ676" s="132"/>
      <c r="GK676" s="132"/>
      <c r="GL676" s="132"/>
      <c r="GM676" s="132"/>
      <c r="GN676" s="132"/>
      <c r="GO676" s="132"/>
      <c r="GP676" s="132"/>
      <c r="GQ676" s="132"/>
      <c r="GR676" s="132"/>
      <c r="GS676" s="132"/>
      <c r="GT676" s="132"/>
      <c r="GU676" s="132"/>
      <c r="GV676" s="132"/>
      <c r="GW676" s="132"/>
      <c r="GX676" s="132"/>
      <c r="GY676" s="132"/>
      <c r="GZ676" s="132"/>
      <c r="HA676" s="132"/>
      <c r="HB676" s="132"/>
      <c r="HC676" s="132"/>
      <c r="HD676" s="132"/>
      <c r="HE676" s="132"/>
      <c r="HF676" s="132"/>
      <c r="HG676" s="132"/>
      <c r="HH676" s="132"/>
      <c r="HI676" s="132"/>
      <c r="HJ676" s="132"/>
      <c r="HK676" s="132"/>
      <c r="HL676" s="132"/>
    </row>
    <row r="677" spans="2:220" s="159" customFormat="1">
      <c r="B677" s="146"/>
      <c r="C677" s="146"/>
      <c r="D677" s="146"/>
      <c r="E677" s="146"/>
      <c r="F677" s="146"/>
      <c r="G677" s="146"/>
      <c r="H677" s="146"/>
      <c r="I677" s="147"/>
      <c r="J677" s="148"/>
      <c r="K677" s="148"/>
      <c r="L677" s="148"/>
      <c r="M677" s="148"/>
      <c r="N677" s="156"/>
      <c r="O677" s="149"/>
      <c r="P677" s="149"/>
      <c r="Q677" s="149"/>
      <c r="R677" s="149"/>
      <c r="S677" s="149"/>
      <c r="T677" s="149"/>
      <c r="U677" s="149"/>
      <c r="V677" s="149"/>
      <c r="W677" s="146"/>
      <c r="X677" s="149"/>
      <c r="Y677" s="149"/>
      <c r="Z677" s="149"/>
      <c r="AA677" s="149"/>
      <c r="AB677" s="147"/>
      <c r="AC677" s="150"/>
      <c r="AD677" s="151"/>
      <c r="AE677" s="150"/>
      <c r="AF677" s="150"/>
      <c r="AG677" s="150"/>
      <c r="AH677" s="150"/>
      <c r="AI677" s="150"/>
      <c r="AJ677" s="150"/>
      <c r="AK677" s="150"/>
      <c r="AL677" s="150"/>
      <c r="AM677" s="150"/>
      <c r="AN677" s="150"/>
      <c r="AO677" s="150"/>
      <c r="AP677" s="150"/>
      <c r="AQ677" s="150"/>
      <c r="AR677" s="150"/>
      <c r="AS677" s="150"/>
      <c r="AT677" s="150"/>
      <c r="AU677" s="150"/>
      <c r="AV677" s="150"/>
      <c r="AW677" s="150"/>
      <c r="AX677" s="150"/>
      <c r="AY677" s="150"/>
      <c r="AZ677" s="151"/>
      <c r="BA677" s="150"/>
      <c r="BB677" s="150"/>
      <c r="BC677" s="150"/>
      <c r="BD677" s="150"/>
      <c r="BE677" s="151"/>
      <c r="BF677" s="150"/>
      <c r="BG677" s="150"/>
      <c r="BH677" s="151"/>
      <c r="BI677" s="151"/>
      <c r="BJ677" s="150"/>
      <c r="BK677" s="150"/>
      <c r="BL677" s="148"/>
      <c r="BM677" s="150"/>
      <c r="BN677" s="151"/>
      <c r="BO677" s="150"/>
      <c r="BP677" s="150"/>
      <c r="BQ677" s="148"/>
      <c r="BR677" s="151"/>
      <c r="BS677" s="151"/>
      <c r="BT677" s="151"/>
      <c r="BU677" s="148"/>
      <c r="BV677" s="147"/>
      <c r="BW677" s="147"/>
      <c r="BX677" s="147"/>
      <c r="BY677" s="152"/>
      <c r="BZ677" s="156"/>
      <c r="CA677" s="147"/>
      <c r="CB677" s="153"/>
      <c r="CC677" s="132"/>
      <c r="CD677" s="147"/>
      <c r="CE677" s="147"/>
      <c r="CF677" s="154"/>
      <c r="CG677" s="132"/>
      <c r="CH677" s="132"/>
      <c r="CI677" s="132"/>
      <c r="CJ677" s="132"/>
      <c r="CK677" s="132"/>
      <c r="CL677" s="132"/>
      <c r="CM677" s="132"/>
      <c r="CN677" s="132"/>
      <c r="CO677" s="132"/>
      <c r="CP677" s="132"/>
      <c r="CQ677" s="132"/>
      <c r="CR677" s="132"/>
      <c r="CS677" s="132"/>
      <c r="CT677" s="132"/>
      <c r="CU677" s="132"/>
      <c r="CV677" s="132"/>
      <c r="CW677" s="132"/>
      <c r="CX677" s="132"/>
      <c r="CY677" s="132"/>
      <c r="CZ677" s="132"/>
      <c r="DA677" s="132"/>
      <c r="DB677" s="132"/>
      <c r="DC677" s="132"/>
      <c r="DD677" s="132"/>
      <c r="DE677" s="132"/>
      <c r="DF677" s="132"/>
      <c r="DG677" s="132"/>
      <c r="DH677" s="132"/>
      <c r="DI677" s="132"/>
      <c r="DJ677" s="132"/>
      <c r="DK677" s="132"/>
      <c r="DL677" s="132"/>
      <c r="DM677" s="132"/>
      <c r="DN677" s="132"/>
      <c r="DO677" s="132"/>
      <c r="DP677" s="132"/>
      <c r="DQ677" s="132"/>
      <c r="DR677" s="132"/>
      <c r="DS677" s="132"/>
      <c r="DT677" s="132"/>
      <c r="DU677" s="132"/>
      <c r="DV677" s="132"/>
      <c r="DW677" s="132"/>
      <c r="DX677" s="132"/>
      <c r="DY677" s="132"/>
      <c r="DZ677" s="132"/>
      <c r="EA677" s="132"/>
      <c r="EB677" s="132"/>
      <c r="EC677" s="132"/>
      <c r="ED677" s="132"/>
      <c r="EE677" s="132"/>
      <c r="EF677" s="132"/>
      <c r="EG677" s="132"/>
      <c r="EH677" s="132"/>
      <c r="EI677" s="132"/>
      <c r="EJ677" s="132"/>
      <c r="EK677" s="132"/>
      <c r="EL677" s="132"/>
      <c r="EM677" s="132"/>
      <c r="EN677" s="132"/>
      <c r="EO677" s="132"/>
      <c r="EP677" s="132"/>
      <c r="EQ677" s="132"/>
      <c r="ER677" s="132"/>
      <c r="ES677" s="132"/>
      <c r="ET677" s="132"/>
      <c r="EU677" s="132"/>
      <c r="EV677" s="132"/>
      <c r="EW677" s="132"/>
      <c r="EX677" s="132"/>
      <c r="EY677" s="132"/>
      <c r="EZ677" s="132"/>
      <c r="FA677" s="132"/>
      <c r="FB677" s="132"/>
      <c r="FC677" s="132"/>
      <c r="FD677" s="132"/>
      <c r="FE677" s="132"/>
      <c r="FF677" s="132"/>
      <c r="FG677" s="132"/>
      <c r="FH677" s="132"/>
      <c r="FI677" s="132"/>
      <c r="FJ677" s="132"/>
      <c r="FK677" s="132"/>
      <c r="FL677" s="132"/>
      <c r="FM677" s="132"/>
      <c r="FN677" s="132"/>
      <c r="FO677" s="132"/>
      <c r="FP677" s="132"/>
      <c r="FQ677" s="132"/>
      <c r="FR677" s="132"/>
      <c r="FS677" s="132"/>
      <c r="FT677" s="132"/>
      <c r="FU677" s="132"/>
      <c r="FV677" s="132"/>
      <c r="FW677" s="132"/>
      <c r="FX677" s="132"/>
      <c r="FY677" s="132"/>
      <c r="FZ677" s="132"/>
      <c r="GA677" s="132"/>
      <c r="GB677" s="132"/>
      <c r="GC677" s="132"/>
      <c r="GD677" s="132"/>
      <c r="GE677" s="132"/>
      <c r="GF677" s="132"/>
      <c r="GG677" s="132"/>
      <c r="GH677" s="132"/>
      <c r="GI677" s="132"/>
      <c r="GJ677" s="132"/>
      <c r="GK677" s="132"/>
      <c r="GL677" s="132"/>
      <c r="GM677" s="132"/>
      <c r="GN677" s="132"/>
      <c r="GO677" s="132"/>
      <c r="GP677" s="132"/>
      <c r="GQ677" s="132"/>
      <c r="GR677" s="132"/>
      <c r="GS677" s="132"/>
      <c r="GT677" s="132"/>
      <c r="GU677" s="132"/>
      <c r="GV677" s="132"/>
      <c r="GW677" s="132"/>
      <c r="GX677" s="132"/>
      <c r="GY677" s="132"/>
      <c r="GZ677" s="132"/>
      <c r="HA677" s="132"/>
      <c r="HB677" s="132"/>
      <c r="HC677" s="132"/>
      <c r="HD677" s="132"/>
      <c r="HE677" s="132"/>
      <c r="HF677" s="132"/>
      <c r="HG677" s="132"/>
      <c r="HH677" s="132"/>
      <c r="HI677" s="132"/>
      <c r="HJ677" s="132"/>
      <c r="HK677" s="132"/>
      <c r="HL677" s="132"/>
    </row>
    <row r="678" spans="2:220" s="159" customFormat="1">
      <c r="B678" s="146"/>
      <c r="C678" s="146"/>
      <c r="D678" s="146"/>
      <c r="E678" s="146"/>
      <c r="F678" s="146"/>
      <c r="G678" s="146"/>
      <c r="H678" s="146"/>
      <c r="I678" s="147"/>
      <c r="J678" s="148"/>
      <c r="K678" s="148"/>
      <c r="L678" s="148"/>
      <c r="M678" s="148"/>
      <c r="N678" s="156"/>
      <c r="O678" s="149"/>
      <c r="P678" s="149"/>
      <c r="Q678" s="149"/>
      <c r="R678" s="149"/>
      <c r="S678" s="149"/>
      <c r="T678" s="149"/>
      <c r="U678" s="149"/>
      <c r="V678" s="149"/>
      <c r="W678" s="146"/>
      <c r="X678" s="149"/>
      <c r="Y678" s="149"/>
      <c r="Z678" s="149"/>
      <c r="AA678" s="149"/>
      <c r="AB678" s="147"/>
      <c r="AC678" s="150"/>
      <c r="AD678" s="151"/>
      <c r="AE678" s="150"/>
      <c r="AF678" s="150"/>
      <c r="AG678" s="150"/>
      <c r="AH678" s="150"/>
      <c r="AI678" s="150"/>
      <c r="AJ678" s="150"/>
      <c r="AK678" s="150"/>
      <c r="AL678" s="150"/>
      <c r="AM678" s="150"/>
      <c r="AN678" s="150"/>
      <c r="AO678" s="150"/>
      <c r="AP678" s="150"/>
      <c r="AQ678" s="150"/>
      <c r="AR678" s="150"/>
      <c r="AS678" s="150"/>
      <c r="AT678" s="150"/>
      <c r="AU678" s="150"/>
      <c r="AV678" s="150"/>
      <c r="AW678" s="150"/>
      <c r="AX678" s="150"/>
      <c r="AY678" s="150"/>
      <c r="AZ678" s="151"/>
      <c r="BA678" s="150"/>
      <c r="BB678" s="150"/>
      <c r="BC678" s="150"/>
      <c r="BD678" s="150"/>
      <c r="BE678" s="151"/>
      <c r="BF678" s="150"/>
      <c r="BG678" s="150"/>
      <c r="BH678" s="151"/>
      <c r="BI678" s="151"/>
      <c r="BJ678" s="150"/>
      <c r="BK678" s="150"/>
      <c r="BL678" s="148"/>
      <c r="BM678" s="150"/>
      <c r="BN678" s="151"/>
      <c r="BO678" s="150"/>
      <c r="BP678" s="150"/>
      <c r="BQ678" s="148"/>
      <c r="BR678" s="151"/>
      <c r="BS678" s="151"/>
      <c r="BT678" s="151"/>
      <c r="BU678" s="148"/>
      <c r="BV678" s="147"/>
      <c r="BW678" s="147"/>
      <c r="BX678" s="147"/>
      <c r="BY678" s="152"/>
      <c r="BZ678" s="156"/>
      <c r="CA678" s="147"/>
      <c r="CB678" s="153"/>
      <c r="CC678" s="132"/>
      <c r="CD678" s="147"/>
      <c r="CE678" s="147"/>
      <c r="CF678" s="154"/>
      <c r="CG678" s="132"/>
      <c r="CH678" s="132"/>
      <c r="CI678" s="132"/>
      <c r="CJ678" s="132"/>
      <c r="CK678" s="132"/>
      <c r="CL678" s="132"/>
      <c r="CM678" s="132"/>
      <c r="CN678" s="132"/>
      <c r="CO678" s="132"/>
      <c r="CP678" s="132"/>
      <c r="CQ678" s="132"/>
      <c r="CR678" s="132"/>
      <c r="CS678" s="132"/>
      <c r="CT678" s="132"/>
      <c r="CU678" s="132"/>
      <c r="CV678" s="132"/>
      <c r="CW678" s="132"/>
      <c r="CX678" s="132"/>
      <c r="CY678" s="132"/>
      <c r="CZ678" s="132"/>
      <c r="DA678" s="132"/>
      <c r="DB678" s="132"/>
      <c r="DC678" s="132"/>
      <c r="DD678" s="132"/>
      <c r="DE678" s="132"/>
      <c r="DF678" s="132"/>
      <c r="DG678" s="132"/>
      <c r="DH678" s="132"/>
      <c r="DI678" s="132"/>
      <c r="DJ678" s="132"/>
      <c r="DK678" s="132"/>
      <c r="DL678" s="132"/>
      <c r="DM678" s="132"/>
      <c r="DN678" s="132"/>
      <c r="DO678" s="132"/>
      <c r="DP678" s="132"/>
      <c r="DQ678" s="132"/>
      <c r="DR678" s="132"/>
      <c r="DS678" s="132"/>
      <c r="DT678" s="132"/>
      <c r="DU678" s="132"/>
      <c r="DV678" s="132"/>
      <c r="DW678" s="132"/>
      <c r="DX678" s="132"/>
      <c r="DY678" s="132"/>
      <c r="DZ678" s="132"/>
      <c r="EA678" s="132"/>
      <c r="EB678" s="132"/>
      <c r="EC678" s="132"/>
      <c r="ED678" s="132"/>
      <c r="EE678" s="132"/>
      <c r="EF678" s="132"/>
      <c r="EG678" s="132"/>
      <c r="EH678" s="132"/>
      <c r="EI678" s="132"/>
      <c r="EJ678" s="132"/>
      <c r="EK678" s="132"/>
      <c r="EL678" s="132"/>
      <c r="EM678" s="132"/>
      <c r="EN678" s="132"/>
      <c r="EO678" s="132"/>
      <c r="EP678" s="132"/>
      <c r="EQ678" s="132"/>
      <c r="ER678" s="132"/>
      <c r="ES678" s="132"/>
      <c r="ET678" s="132"/>
      <c r="EU678" s="132"/>
      <c r="EV678" s="132"/>
      <c r="EW678" s="132"/>
      <c r="EX678" s="132"/>
      <c r="EY678" s="132"/>
      <c r="EZ678" s="132"/>
      <c r="FA678" s="132"/>
      <c r="FB678" s="132"/>
      <c r="FC678" s="132"/>
      <c r="FD678" s="132"/>
      <c r="FE678" s="132"/>
      <c r="FF678" s="132"/>
      <c r="FG678" s="132"/>
      <c r="FH678" s="132"/>
      <c r="FI678" s="132"/>
      <c r="FJ678" s="132"/>
      <c r="FK678" s="132"/>
      <c r="FL678" s="132"/>
      <c r="FM678" s="132"/>
      <c r="FN678" s="132"/>
      <c r="FO678" s="132"/>
      <c r="FP678" s="132"/>
      <c r="FQ678" s="132"/>
      <c r="FR678" s="132"/>
      <c r="FS678" s="132"/>
      <c r="FT678" s="132"/>
      <c r="FU678" s="132"/>
      <c r="FV678" s="132"/>
      <c r="FW678" s="132"/>
      <c r="FX678" s="132"/>
      <c r="FY678" s="132"/>
      <c r="FZ678" s="132"/>
      <c r="GA678" s="132"/>
      <c r="GB678" s="132"/>
      <c r="GC678" s="132"/>
      <c r="GD678" s="132"/>
      <c r="GE678" s="132"/>
      <c r="GF678" s="132"/>
      <c r="GG678" s="132"/>
      <c r="GH678" s="132"/>
      <c r="GI678" s="132"/>
      <c r="GJ678" s="132"/>
      <c r="GK678" s="132"/>
      <c r="GL678" s="132"/>
      <c r="GM678" s="132"/>
      <c r="GN678" s="132"/>
      <c r="GO678" s="132"/>
      <c r="GP678" s="132"/>
      <c r="GQ678" s="132"/>
      <c r="GR678" s="132"/>
      <c r="GS678" s="132"/>
      <c r="GT678" s="132"/>
      <c r="GU678" s="132"/>
      <c r="GV678" s="132"/>
      <c r="GW678" s="132"/>
      <c r="GX678" s="132"/>
      <c r="GY678" s="132"/>
      <c r="GZ678" s="132"/>
      <c r="HA678" s="132"/>
      <c r="HB678" s="132"/>
      <c r="HC678" s="132"/>
      <c r="HD678" s="132"/>
      <c r="HE678" s="132"/>
      <c r="HF678" s="132"/>
      <c r="HG678" s="132"/>
      <c r="HH678" s="132"/>
      <c r="HI678" s="132"/>
      <c r="HJ678" s="132"/>
      <c r="HK678" s="132"/>
      <c r="HL678" s="132"/>
    </row>
    <row r="679" spans="2:220" s="159" customFormat="1">
      <c r="B679" s="146"/>
      <c r="C679" s="146"/>
      <c r="D679" s="146"/>
      <c r="E679" s="146"/>
      <c r="F679" s="146"/>
      <c r="G679" s="146"/>
      <c r="H679" s="146"/>
      <c r="I679" s="147"/>
      <c r="J679" s="148"/>
      <c r="K679" s="148"/>
      <c r="L679" s="148"/>
      <c r="M679" s="148"/>
      <c r="N679" s="156"/>
      <c r="O679" s="149"/>
      <c r="P679" s="149"/>
      <c r="Q679" s="149"/>
      <c r="R679" s="149"/>
      <c r="S679" s="149"/>
      <c r="T679" s="149"/>
      <c r="U679" s="149"/>
      <c r="V679" s="149"/>
      <c r="W679" s="146"/>
      <c r="X679" s="149"/>
      <c r="Y679" s="149"/>
      <c r="Z679" s="149"/>
      <c r="AA679" s="149"/>
      <c r="AB679" s="147"/>
      <c r="AC679" s="150"/>
      <c r="AD679" s="151"/>
      <c r="AE679" s="150"/>
      <c r="AF679" s="150"/>
      <c r="AG679" s="150"/>
      <c r="AH679" s="150"/>
      <c r="AI679" s="150"/>
      <c r="AJ679" s="150"/>
      <c r="AK679" s="150"/>
      <c r="AL679" s="150"/>
      <c r="AM679" s="150"/>
      <c r="AN679" s="150"/>
      <c r="AO679" s="150"/>
      <c r="AP679" s="150"/>
      <c r="AQ679" s="150"/>
      <c r="AR679" s="150"/>
      <c r="AS679" s="150"/>
      <c r="AT679" s="150"/>
      <c r="AU679" s="150"/>
      <c r="AV679" s="150"/>
      <c r="AW679" s="150"/>
      <c r="AX679" s="150"/>
      <c r="AY679" s="150"/>
      <c r="AZ679" s="151"/>
      <c r="BA679" s="150"/>
      <c r="BB679" s="150"/>
      <c r="BC679" s="150"/>
      <c r="BD679" s="150"/>
      <c r="BE679" s="151"/>
      <c r="BF679" s="150"/>
      <c r="BG679" s="150"/>
      <c r="BH679" s="151"/>
      <c r="BI679" s="151"/>
      <c r="BJ679" s="150"/>
      <c r="BK679" s="150"/>
      <c r="BL679" s="148"/>
      <c r="BM679" s="150"/>
      <c r="BN679" s="151"/>
      <c r="BO679" s="150"/>
      <c r="BP679" s="150"/>
      <c r="BQ679" s="148"/>
      <c r="BR679" s="151"/>
      <c r="BS679" s="151"/>
      <c r="BT679" s="151"/>
      <c r="BU679" s="148"/>
      <c r="BV679" s="147"/>
      <c r="BW679" s="147"/>
      <c r="BX679" s="147"/>
      <c r="BY679" s="152"/>
      <c r="BZ679" s="156"/>
      <c r="CA679" s="147"/>
      <c r="CB679" s="153"/>
      <c r="CC679" s="132"/>
      <c r="CD679" s="147"/>
      <c r="CE679" s="147"/>
      <c r="CF679" s="154"/>
      <c r="CG679" s="132"/>
      <c r="CH679" s="132"/>
      <c r="CI679" s="132"/>
      <c r="CJ679" s="132"/>
      <c r="CK679" s="132"/>
      <c r="CL679" s="132"/>
      <c r="CM679" s="132"/>
      <c r="CN679" s="132"/>
      <c r="CO679" s="132"/>
      <c r="CP679" s="132"/>
      <c r="CQ679" s="132"/>
      <c r="CR679" s="132"/>
      <c r="CS679" s="132"/>
      <c r="CT679" s="132"/>
      <c r="CU679" s="132"/>
      <c r="CV679" s="132"/>
      <c r="CW679" s="132"/>
      <c r="CX679" s="132"/>
      <c r="CY679" s="132"/>
      <c r="CZ679" s="132"/>
      <c r="DA679" s="132"/>
      <c r="DB679" s="132"/>
      <c r="DC679" s="132"/>
      <c r="DD679" s="132"/>
      <c r="DE679" s="132"/>
      <c r="DF679" s="132"/>
      <c r="DG679" s="132"/>
      <c r="DH679" s="132"/>
      <c r="DI679" s="132"/>
      <c r="DJ679" s="132"/>
      <c r="DK679" s="132"/>
      <c r="DL679" s="132"/>
      <c r="DM679" s="132"/>
      <c r="DN679" s="132"/>
      <c r="DO679" s="132"/>
      <c r="DP679" s="132"/>
      <c r="DQ679" s="132"/>
      <c r="DR679" s="132"/>
      <c r="DS679" s="132"/>
      <c r="DT679" s="132"/>
      <c r="DU679" s="132"/>
      <c r="DV679" s="132"/>
      <c r="DW679" s="132"/>
      <c r="DX679" s="132"/>
      <c r="DY679" s="132"/>
      <c r="DZ679" s="132"/>
      <c r="EA679" s="132"/>
      <c r="EB679" s="132"/>
      <c r="EC679" s="132"/>
      <c r="ED679" s="132"/>
      <c r="EE679" s="132"/>
      <c r="EF679" s="132"/>
      <c r="EG679" s="132"/>
      <c r="EH679" s="132"/>
      <c r="EI679" s="132"/>
      <c r="EJ679" s="132"/>
      <c r="EK679" s="132"/>
      <c r="EL679" s="132"/>
      <c r="EM679" s="132"/>
      <c r="EN679" s="132"/>
      <c r="EO679" s="132"/>
      <c r="EP679" s="132"/>
      <c r="EQ679" s="132"/>
      <c r="ER679" s="132"/>
      <c r="ES679" s="132"/>
      <c r="ET679" s="132"/>
      <c r="EU679" s="132"/>
      <c r="EV679" s="132"/>
      <c r="EW679" s="132"/>
      <c r="EX679" s="132"/>
      <c r="EY679" s="132"/>
      <c r="EZ679" s="132"/>
      <c r="FA679" s="132"/>
      <c r="FB679" s="132"/>
      <c r="FC679" s="132"/>
      <c r="FD679" s="132"/>
      <c r="FE679" s="132"/>
      <c r="FF679" s="132"/>
      <c r="FG679" s="132"/>
      <c r="FH679" s="132"/>
      <c r="FI679" s="132"/>
      <c r="FJ679" s="132"/>
      <c r="FK679" s="132"/>
      <c r="FL679" s="132"/>
      <c r="FM679" s="132"/>
      <c r="FN679" s="132"/>
      <c r="FO679" s="132"/>
      <c r="FP679" s="132"/>
      <c r="FQ679" s="132"/>
      <c r="FR679" s="132"/>
      <c r="FS679" s="132"/>
      <c r="FT679" s="132"/>
      <c r="FU679" s="132"/>
      <c r="FV679" s="132"/>
      <c r="FW679" s="132"/>
      <c r="FX679" s="132"/>
      <c r="FY679" s="132"/>
      <c r="FZ679" s="132"/>
      <c r="GA679" s="132"/>
      <c r="GB679" s="132"/>
      <c r="GC679" s="132"/>
      <c r="GD679" s="132"/>
      <c r="GE679" s="132"/>
      <c r="GF679" s="132"/>
      <c r="GG679" s="132"/>
      <c r="GH679" s="132"/>
      <c r="GI679" s="132"/>
      <c r="GJ679" s="132"/>
      <c r="GK679" s="132"/>
      <c r="GL679" s="132"/>
      <c r="GM679" s="132"/>
      <c r="GN679" s="132"/>
      <c r="GO679" s="132"/>
      <c r="GP679" s="132"/>
      <c r="GQ679" s="132"/>
      <c r="GR679" s="132"/>
      <c r="GS679" s="132"/>
      <c r="GT679" s="132"/>
      <c r="GU679" s="132"/>
      <c r="GV679" s="132"/>
      <c r="GW679" s="132"/>
      <c r="GX679" s="132"/>
      <c r="GY679" s="132"/>
      <c r="GZ679" s="132"/>
      <c r="HA679" s="132"/>
      <c r="HB679" s="132"/>
      <c r="HC679" s="132"/>
      <c r="HD679" s="132"/>
      <c r="HE679" s="132"/>
      <c r="HF679" s="132"/>
      <c r="HG679" s="132"/>
      <c r="HH679" s="132"/>
      <c r="HI679" s="132"/>
      <c r="HJ679" s="132"/>
      <c r="HK679" s="132"/>
      <c r="HL679" s="132"/>
    </row>
    <row r="680" spans="2:220" s="159" customFormat="1">
      <c r="B680" s="146"/>
      <c r="C680" s="146"/>
      <c r="D680" s="146"/>
      <c r="E680" s="146"/>
      <c r="F680" s="146"/>
      <c r="G680" s="146"/>
      <c r="H680" s="146"/>
      <c r="I680" s="147"/>
      <c r="J680" s="148"/>
      <c r="K680" s="148"/>
      <c r="L680" s="148"/>
      <c r="M680" s="148"/>
      <c r="N680" s="156"/>
      <c r="O680" s="149"/>
      <c r="P680" s="149"/>
      <c r="Q680" s="149"/>
      <c r="R680" s="149"/>
      <c r="S680" s="149"/>
      <c r="T680" s="149"/>
      <c r="U680" s="149"/>
      <c r="V680" s="149"/>
      <c r="W680" s="146"/>
      <c r="X680" s="149"/>
      <c r="Y680" s="149"/>
      <c r="Z680" s="149"/>
      <c r="AA680" s="149"/>
      <c r="AB680" s="147"/>
      <c r="AC680" s="150"/>
      <c r="AD680" s="151"/>
      <c r="AE680" s="150"/>
      <c r="AF680" s="150"/>
      <c r="AG680" s="150"/>
      <c r="AH680" s="150"/>
      <c r="AI680" s="150"/>
      <c r="AJ680" s="150"/>
      <c r="AK680" s="150"/>
      <c r="AL680" s="150"/>
      <c r="AM680" s="150"/>
      <c r="AN680" s="150"/>
      <c r="AO680" s="150"/>
      <c r="AP680" s="150"/>
      <c r="AQ680" s="150"/>
      <c r="AR680" s="150"/>
      <c r="AS680" s="150"/>
      <c r="AT680" s="150"/>
      <c r="AU680" s="150"/>
      <c r="AV680" s="150"/>
      <c r="AW680" s="150"/>
      <c r="AX680" s="150"/>
      <c r="AY680" s="150"/>
      <c r="AZ680" s="151"/>
      <c r="BA680" s="150"/>
      <c r="BB680" s="150"/>
      <c r="BC680" s="150"/>
      <c r="BD680" s="150"/>
      <c r="BE680" s="151"/>
      <c r="BF680" s="150"/>
      <c r="BG680" s="150"/>
      <c r="BH680" s="151"/>
      <c r="BI680" s="151"/>
      <c r="BJ680" s="150"/>
      <c r="BK680" s="150"/>
      <c r="BL680" s="148"/>
      <c r="BM680" s="150"/>
      <c r="BN680" s="151"/>
      <c r="BO680" s="150"/>
      <c r="BP680" s="150"/>
      <c r="BQ680" s="148"/>
      <c r="BR680" s="151"/>
      <c r="BS680" s="151"/>
      <c r="BT680" s="151"/>
      <c r="BU680" s="148"/>
      <c r="BV680" s="147"/>
      <c r="BW680" s="147"/>
      <c r="BX680" s="147"/>
      <c r="BY680" s="152"/>
      <c r="BZ680" s="156"/>
      <c r="CA680" s="147"/>
      <c r="CB680" s="153"/>
      <c r="CC680" s="132"/>
      <c r="CD680" s="147"/>
      <c r="CE680" s="147"/>
      <c r="CF680" s="154"/>
      <c r="CG680" s="132"/>
      <c r="CH680" s="132"/>
      <c r="CI680" s="132"/>
      <c r="CJ680" s="132"/>
      <c r="CK680" s="132"/>
      <c r="CL680" s="132"/>
      <c r="CM680" s="132"/>
      <c r="CN680" s="132"/>
      <c r="CO680" s="132"/>
      <c r="CP680" s="132"/>
      <c r="CQ680" s="132"/>
      <c r="CR680" s="132"/>
      <c r="CS680" s="132"/>
      <c r="CT680" s="132"/>
      <c r="CU680" s="132"/>
      <c r="CV680" s="132"/>
      <c r="CW680" s="132"/>
      <c r="CX680" s="132"/>
      <c r="CY680" s="132"/>
      <c r="CZ680" s="132"/>
      <c r="DA680" s="132"/>
      <c r="DB680" s="132"/>
      <c r="DC680" s="132"/>
      <c r="DD680" s="132"/>
      <c r="DE680" s="132"/>
      <c r="DF680" s="132"/>
      <c r="DG680" s="132"/>
      <c r="DH680" s="132"/>
      <c r="DI680" s="132"/>
      <c r="DJ680" s="132"/>
      <c r="DK680" s="132"/>
      <c r="DL680" s="132"/>
      <c r="DM680" s="132"/>
      <c r="DN680" s="132"/>
      <c r="DO680" s="132"/>
      <c r="DP680" s="132"/>
      <c r="DQ680" s="132"/>
      <c r="DR680" s="132"/>
      <c r="DS680" s="132"/>
      <c r="DT680" s="132"/>
      <c r="DU680" s="132"/>
      <c r="DV680" s="132"/>
      <c r="DW680" s="132"/>
      <c r="DX680" s="132"/>
      <c r="DY680" s="132"/>
      <c r="DZ680" s="132"/>
      <c r="EA680" s="132"/>
      <c r="EB680" s="132"/>
      <c r="EC680" s="132"/>
      <c r="ED680" s="132"/>
      <c r="EE680" s="132"/>
      <c r="EF680" s="132"/>
      <c r="EG680" s="132"/>
      <c r="EH680" s="132"/>
      <c r="EI680" s="132"/>
      <c r="EJ680" s="132"/>
      <c r="EK680" s="132"/>
      <c r="EL680" s="132"/>
      <c r="EM680" s="132"/>
      <c r="EN680" s="132"/>
      <c r="EO680" s="132"/>
      <c r="EP680" s="132"/>
      <c r="EQ680" s="132"/>
      <c r="ER680" s="132"/>
      <c r="ES680" s="132"/>
      <c r="ET680" s="132"/>
      <c r="EU680" s="132"/>
      <c r="EV680" s="132"/>
      <c r="EW680" s="132"/>
      <c r="EX680" s="132"/>
      <c r="EY680" s="132"/>
      <c r="EZ680" s="132"/>
      <c r="FA680" s="132"/>
      <c r="FB680" s="132"/>
      <c r="FC680" s="132"/>
      <c r="FD680" s="132"/>
      <c r="FE680" s="132"/>
      <c r="FF680" s="132"/>
      <c r="FG680" s="132"/>
      <c r="FH680" s="132"/>
      <c r="FI680" s="132"/>
      <c r="FJ680" s="132"/>
      <c r="FK680" s="132"/>
      <c r="FL680" s="132"/>
      <c r="FM680" s="132"/>
      <c r="FN680" s="132"/>
      <c r="FO680" s="132"/>
      <c r="FP680" s="132"/>
      <c r="FQ680" s="132"/>
      <c r="FR680" s="132"/>
      <c r="FS680" s="132"/>
      <c r="FT680" s="132"/>
      <c r="FU680" s="132"/>
      <c r="FV680" s="132"/>
      <c r="FW680" s="132"/>
      <c r="FX680" s="132"/>
      <c r="FY680" s="132"/>
      <c r="FZ680" s="132"/>
      <c r="GA680" s="132"/>
      <c r="GB680" s="132"/>
      <c r="GC680" s="132"/>
      <c r="GD680" s="132"/>
      <c r="GE680" s="132"/>
      <c r="GF680" s="132"/>
      <c r="GG680" s="132"/>
      <c r="GH680" s="132"/>
      <c r="GI680" s="132"/>
      <c r="GJ680" s="132"/>
      <c r="GK680" s="132"/>
      <c r="GL680" s="132"/>
      <c r="GM680" s="132"/>
      <c r="GN680" s="132"/>
      <c r="GO680" s="132"/>
      <c r="GP680" s="132"/>
      <c r="GQ680" s="132"/>
      <c r="GR680" s="132"/>
      <c r="GS680" s="132"/>
      <c r="GT680" s="132"/>
      <c r="GU680" s="132"/>
      <c r="GV680" s="132"/>
      <c r="GW680" s="132"/>
      <c r="GX680" s="132"/>
      <c r="GY680" s="132"/>
      <c r="GZ680" s="132"/>
      <c r="HA680" s="132"/>
      <c r="HB680" s="132"/>
      <c r="HC680" s="132"/>
      <c r="HD680" s="132"/>
      <c r="HE680" s="132"/>
      <c r="HF680" s="132"/>
      <c r="HG680" s="132"/>
      <c r="HH680" s="132"/>
      <c r="HI680" s="132"/>
      <c r="HJ680" s="132"/>
      <c r="HK680" s="132"/>
      <c r="HL680" s="132"/>
    </row>
    <row r="681" spans="2:220" s="159" customFormat="1">
      <c r="B681" s="146"/>
      <c r="C681" s="146"/>
      <c r="D681" s="146"/>
      <c r="E681" s="146"/>
      <c r="F681" s="146"/>
      <c r="G681" s="146"/>
      <c r="H681" s="146"/>
      <c r="I681" s="147"/>
      <c r="J681" s="148"/>
      <c r="K681" s="148"/>
      <c r="L681" s="148"/>
      <c r="M681" s="148"/>
      <c r="N681" s="156"/>
      <c r="O681" s="149"/>
      <c r="P681" s="149"/>
      <c r="Q681" s="149"/>
      <c r="R681" s="149"/>
      <c r="S681" s="149"/>
      <c r="T681" s="149"/>
      <c r="U681" s="149"/>
      <c r="V681" s="149"/>
      <c r="W681" s="146"/>
      <c r="X681" s="149"/>
      <c r="Y681" s="149"/>
      <c r="Z681" s="149"/>
      <c r="AA681" s="149"/>
      <c r="AB681" s="147"/>
      <c r="AC681" s="150"/>
      <c r="AD681" s="151"/>
      <c r="AE681" s="150"/>
      <c r="AF681" s="150"/>
      <c r="AG681" s="150"/>
      <c r="AH681" s="150"/>
      <c r="AI681" s="150"/>
      <c r="AJ681" s="150"/>
      <c r="AK681" s="150"/>
      <c r="AL681" s="150"/>
      <c r="AM681" s="150"/>
      <c r="AN681" s="150"/>
      <c r="AO681" s="150"/>
      <c r="AP681" s="150"/>
      <c r="AQ681" s="150"/>
      <c r="AR681" s="150"/>
      <c r="AS681" s="150"/>
      <c r="AT681" s="150"/>
      <c r="AU681" s="150"/>
      <c r="AV681" s="150"/>
      <c r="AW681" s="150"/>
      <c r="AX681" s="150"/>
      <c r="AY681" s="150"/>
      <c r="AZ681" s="151"/>
      <c r="BA681" s="150"/>
      <c r="BB681" s="150"/>
      <c r="BC681" s="150"/>
      <c r="BD681" s="150"/>
      <c r="BE681" s="151"/>
      <c r="BF681" s="150"/>
      <c r="BG681" s="150"/>
      <c r="BH681" s="151"/>
      <c r="BI681" s="151"/>
      <c r="BJ681" s="150"/>
      <c r="BK681" s="150"/>
      <c r="BL681" s="148"/>
      <c r="BM681" s="150"/>
      <c r="BN681" s="151"/>
      <c r="BO681" s="150"/>
      <c r="BP681" s="150"/>
      <c r="BQ681" s="148"/>
      <c r="BR681" s="151"/>
      <c r="BS681" s="151"/>
      <c r="BT681" s="151"/>
      <c r="BU681" s="148"/>
      <c r="BV681" s="147"/>
      <c r="BW681" s="147"/>
      <c r="BX681" s="147"/>
      <c r="BY681" s="152"/>
      <c r="BZ681" s="156"/>
      <c r="CA681" s="147"/>
      <c r="CB681" s="153"/>
      <c r="CC681" s="132"/>
      <c r="CD681" s="147"/>
      <c r="CE681" s="147"/>
      <c r="CF681" s="154"/>
      <c r="CG681" s="132"/>
      <c r="CH681" s="132"/>
      <c r="CI681" s="132"/>
      <c r="CJ681" s="132"/>
      <c r="CK681" s="132"/>
      <c r="CL681" s="132"/>
      <c r="CM681" s="132"/>
      <c r="CN681" s="132"/>
      <c r="CO681" s="132"/>
      <c r="CP681" s="132"/>
      <c r="CQ681" s="132"/>
      <c r="CR681" s="132"/>
      <c r="CS681" s="132"/>
      <c r="CT681" s="132"/>
      <c r="CU681" s="132"/>
      <c r="CV681" s="132"/>
      <c r="CW681" s="132"/>
      <c r="CX681" s="132"/>
      <c r="CY681" s="132"/>
      <c r="CZ681" s="132"/>
      <c r="DA681" s="132"/>
      <c r="DB681" s="132"/>
      <c r="DC681" s="132"/>
      <c r="DD681" s="132"/>
      <c r="DE681" s="132"/>
      <c r="DF681" s="132"/>
      <c r="DG681" s="132"/>
      <c r="DH681" s="132"/>
      <c r="DI681" s="132"/>
      <c r="DJ681" s="132"/>
      <c r="DK681" s="132"/>
      <c r="DL681" s="132"/>
      <c r="DM681" s="132"/>
      <c r="DN681" s="132"/>
      <c r="DO681" s="132"/>
      <c r="DP681" s="132"/>
      <c r="DQ681" s="132"/>
      <c r="DR681" s="132"/>
      <c r="DS681" s="132"/>
      <c r="DT681" s="132"/>
      <c r="DU681" s="132"/>
      <c r="DV681" s="132"/>
      <c r="DW681" s="132"/>
      <c r="DX681" s="132"/>
      <c r="DY681" s="132"/>
      <c r="DZ681" s="132"/>
      <c r="EA681" s="132"/>
      <c r="EB681" s="132"/>
      <c r="EC681" s="132"/>
      <c r="ED681" s="132"/>
      <c r="EE681" s="132"/>
      <c r="EF681" s="132"/>
      <c r="EG681" s="132"/>
      <c r="EH681" s="132"/>
      <c r="EI681" s="132"/>
      <c r="EJ681" s="132"/>
      <c r="EK681" s="132"/>
      <c r="EL681" s="132"/>
      <c r="EM681" s="132"/>
      <c r="EN681" s="132"/>
      <c r="EO681" s="132"/>
      <c r="EP681" s="132"/>
      <c r="EQ681" s="132"/>
      <c r="ER681" s="132"/>
      <c r="ES681" s="132"/>
      <c r="ET681" s="132"/>
      <c r="EU681" s="132"/>
      <c r="EV681" s="132"/>
      <c r="EW681" s="132"/>
      <c r="EX681" s="132"/>
      <c r="EY681" s="132"/>
      <c r="EZ681" s="132"/>
      <c r="FA681" s="132"/>
      <c r="FB681" s="132"/>
      <c r="FC681" s="132"/>
      <c r="FD681" s="132"/>
      <c r="FE681" s="132"/>
      <c r="FF681" s="132"/>
      <c r="FG681" s="132"/>
      <c r="FH681" s="132"/>
      <c r="FI681" s="132"/>
      <c r="FJ681" s="132"/>
      <c r="FK681" s="132"/>
      <c r="FL681" s="132"/>
      <c r="FM681" s="132"/>
      <c r="FN681" s="132"/>
      <c r="FO681" s="132"/>
      <c r="FP681" s="132"/>
      <c r="FQ681" s="132"/>
      <c r="FR681" s="132"/>
      <c r="FS681" s="132"/>
      <c r="FT681" s="132"/>
      <c r="FU681" s="132"/>
      <c r="FV681" s="132"/>
      <c r="FW681" s="132"/>
      <c r="FX681" s="132"/>
      <c r="FY681" s="132"/>
      <c r="FZ681" s="132"/>
      <c r="GA681" s="132"/>
      <c r="GB681" s="132"/>
      <c r="GC681" s="132"/>
      <c r="GD681" s="132"/>
      <c r="GE681" s="132"/>
      <c r="GF681" s="132"/>
      <c r="GG681" s="132"/>
      <c r="GH681" s="132"/>
      <c r="GI681" s="132"/>
      <c r="GJ681" s="132"/>
      <c r="GK681" s="132"/>
      <c r="GL681" s="132"/>
      <c r="GM681" s="132"/>
      <c r="GN681" s="132"/>
      <c r="GO681" s="132"/>
      <c r="GP681" s="132"/>
      <c r="GQ681" s="132"/>
      <c r="GR681" s="132"/>
      <c r="GS681" s="132"/>
      <c r="GT681" s="132"/>
      <c r="GU681" s="132"/>
      <c r="GV681" s="132"/>
      <c r="GW681" s="132"/>
      <c r="GX681" s="132"/>
      <c r="GY681" s="132"/>
      <c r="GZ681" s="132"/>
      <c r="HA681" s="132"/>
      <c r="HB681" s="132"/>
      <c r="HC681" s="132"/>
      <c r="HD681" s="132"/>
      <c r="HE681" s="132"/>
      <c r="HF681" s="132"/>
      <c r="HG681" s="132"/>
      <c r="HH681" s="132"/>
      <c r="HI681" s="132"/>
      <c r="HJ681" s="132"/>
      <c r="HK681" s="132"/>
      <c r="HL681" s="132"/>
    </row>
    <row r="682" spans="2:220" s="159" customFormat="1">
      <c r="B682" s="146"/>
      <c r="C682" s="146"/>
      <c r="D682" s="146"/>
      <c r="E682" s="146"/>
      <c r="F682" s="146"/>
      <c r="G682" s="146"/>
      <c r="H682" s="146"/>
      <c r="I682" s="147"/>
      <c r="J682" s="148"/>
      <c r="K682" s="148"/>
      <c r="L682" s="148"/>
      <c r="M682" s="148"/>
      <c r="N682" s="156"/>
      <c r="O682" s="149"/>
      <c r="P682" s="149"/>
      <c r="Q682" s="149"/>
      <c r="R682" s="149"/>
      <c r="S682" s="149"/>
      <c r="T682" s="149"/>
      <c r="U682" s="149"/>
      <c r="V682" s="149"/>
      <c r="W682" s="146"/>
      <c r="X682" s="149"/>
      <c r="Y682" s="149"/>
      <c r="Z682" s="149"/>
      <c r="AA682" s="149"/>
      <c r="AB682" s="147"/>
      <c r="AC682" s="150"/>
      <c r="AD682" s="151"/>
      <c r="AE682" s="150"/>
      <c r="AF682" s="150"/>
      <c r="AG682" s="150"/>
      <c r="AH682" s="150"/>
      <c r="AI682" s="150"/>
      <c r="AJ682" s="150"/>
      <c r="AK682" s="150"/>
      <c r="AL682" s="150"/>
      <c r="AM682" s="150"/>
      <c r="AN682" s="150"/>
      <c r="AO682" s="150"/>
      <c r="AP682" s="150"/>
      <c r="AQ682" s="150"/>
      <c r="AR682" s="150"/>
      <c r="AS682" s="150"/>
      <c r="AT682" s="150"/>
      <c r="AU682" s="150"/>
      <c r="AV682" s="150"/>
      <c r="AW682" s="150"/>
      <c r="AX682" s="150"/>
      <c r="AY682" s="150"/>
      <c r="AZ682" s="151"/>
      <c r="BA682" s="150"/>
      <c r="BB682" s="150"/>
      <c r="BC682" s="150"/>
      <c r="BD682" s="150"/>
      <c r="BE682" s="151"/>
      <c r="BF682" s="150"/>
      <c r="BG682" s="150"/>
      <c r="BH682" s="151"/>
      <c r="BI682" s="151"/>
      <c r="BJ682" s="150"/>
      <c r="BK682" s="150"/>
      <c r="BL682" s="148"/>
      <c r="BM682" s="150"/>
      <c r="BN682" s="151"/>
      <c r="BO682" s="150"/>
      <c r="BP682" s="150"/>
      <c r="BQ682" s="148"/>
      <c r="BR682" s="151"/>
      <c r="BS682" s="151"/>
      <c r="BT682" s="151"/>
      <c r="BU682" s="148"/>
      <c r="BV682" s="147"/>
      <c r="BW682" s="147"/>
      <c r="BX682" s="147"/>
      <c r="BY682" s="152"/>
      <c r="BZ682" s="156"/>
      <c r="CA682" s="147"/>
      <c r="CB682" s="153"/>
      <c r="CC682" s="132"/>
      <c r="CD682" s="147"/>
      <c r="CE682" s="147"/>
      <c r="CF682" s="154"/>
      <c r="CG682" s="132"/>
      <c r="CH682" s="132"/>
      <c r="CI682" s="132"/>
      <c r="CJ682" s="132"/>
      <c r="CK682" s="132"/>
      <c r="CL682" s="132"/>
      <c r="CM682" s="132"/>
      <c r="CN682" s="132"/>
      <c r="CO682" s="132"/>
      <c r="CP682" s="132"/>
      <c r="CQ682" s="132"/>
      <c r="CR682" s="132"/>
      <c r="CS682" s="132"/>
      <c r="CT682" s="132"/>
      <c r="CU682" s="132"/>
      <c r="CV682" s="132"/>
      <c r="CW682" s="132"/>
      <c r="CX682" s="132"/>
      <c r="CY682" s="132"/>
      <c r="CZ682" s="132"/>
      <c r="DA682" s="132"/>
      <c r="DB682" s="132"/>
      <c r="DC682" s="132"/>
      <c r="DD682" s="132"/>
      <c r="DE682" s="132"/>
      <c r="DF682" s="132"/>
      <c r="DG682" s="132"/>
      <c r="DH682" s="132"/>
      <c r="DI682" s="132"/>
      <c r="DJ682" s="132"/>
      <c r="DK682" s="132"/>
      <c r="DL682" s="132"/>
      <c r="DM682" s="132"/>
      <c r="DN682" s="132"/>
      <c r="DO682" s="132"/>
      <c r="DP682" s="132"/>
      <c r="DQ682" s="132"/>
      <c r="DR682" s="132"/>
      <c r="DS682" s="132"/>
      <c r="DT682" s="132"/>
      <c r="DU682" s="132"/>
      <c r="DV682" s="132"/>
      <c r="DW682" s="132"/>
      <c r="DX682" s="132"/>
      <c r="DY682" s="132"/>
      <c r="DZ682" s="132"/>
      <c r="EA682" s="132"/>
      <c r="EB682" s="132"/>
      <c r="EC682" s="132"/>
      <c r="ED682" s="132"/>
      <c r="EE682" s="132"/>
      <c r="EF682" s="132"/>
      <c r="EG682" s="132"/>
      <c r="EH682" s="132"/>
      <c r="EI682" s="132"/>
      <c r="EJ682" s="132"/>
      <c r="EK682" s="132"/>
      <c r="EL682" s="132"/>
      <c r="EM682" s="132"/>
      <c r="EN682" s="132"/>
      <c r="EO682" s="132"/>
      <c r="EP682" s="132"/>
      <c r="EQ682" s="132"/>
      <c r="ER682" s="132"/>
      <c r="ES682" s="132"/>
      <c r="ET682" s="132"/>
      <c r="EU682" s="132"/>
      <c r="EV682" s="132"/>
      <c r="EW682" s="132"/>
      <c r="EX682" s="132"/>
      <c r="EY682" s="132"/>
      <c r="EZ682" s="132"/>
      <c r="FA682" s="132"/>
      <c r="FB682" s="132"/>
      <c r="FC682" s="132"/>
      <c r="FD682" s="132"/>
      <c r="FE682" s="132"/>
      <c r="FF682" s="132"/>
      <c r="FG682" s="132"/>
      <c r="FH682" s="132"/>
      <c r="FI682" s="132"/>
      <c r="FJ682" s="132"/>
      <c r="FK682" s="132"/>
      <c r="FL682" s="132"/>
      <c r="FM682" s="132"/>
      <c r="FN682" s="132"/>
      <c r="FO682" s="132"/>
      <c r="FP682" s="132"/>
      <c r="FQ682" s="132"/>
      <c r="FR682" s="132"/>
      <c r="FS682" s="132"/>
      <c r="FT682" s="132"/>
      <c r="FU682" s="132"/>
      <c r="FV682" s="132"/>
      <c r="FW682" s="132"/>
      <c r="FX682" s="132"/>
      <c r="FY682" s="132"/>
      <c r="FZ682" s="132"/>
      <c r="GA682" s="132"/>
      <c r="GB682" s="132"/>
      <c r="GC682" s="132"/>
      <c r="GD682" s="132"/>
      <c r="GE682" s="132"/>
      <c r="GF682" s="132"/>
      <c r="GG682" s="132"/>
      <c r="GH682" s="132"/>
      <c r="GI682" s="132"/>
      <c r="GJ682" s="132"/>
      <c r="GK682" s="132"/>
      <c r="GL682" s="132"/>
      <c r="GM682" s="132"/>
      <c r="GN682" s="132"/>
      <c r="GO682" s="132"/>
      <c r="GP682" s="132"/>
      <c r="GQ682" s="132"/>
      <c r="GR682" s="132"/>
      <c r="GS682" s="132"/>
      <c r="GT682" s="132"/>
      <c r="GU682" s="132"/>
      <c r="GV682" s="132"/>
      <c r="GW682" s="132"/>
      <c r="GX682" s="132"/>
      <c r="GY682" s="132"/>
      <c r="GZ682" s="132"/>
      <c r="HA682" s="132"/>
      <c r="HB682" s="132"/>
      <c r="HC682" s="132"/>
      <c r="HD682" s="132"/>
      <c r="HE682" s="132"/>
      <c r="HF682" s="132"/>
      <c r="HG682" s="132"/>
      <c r="HH682" s="132"/>
      <c r="HI682" s="132"/>
      <c r="HJ682" s="132"/>
      <c r="HK682" s="132"/>
      <c r="HL682" s="132"/>
    </row>
    <row r="683" spans="2:220" s="159" customFormat="1">
      <c r="B683" s="146"/>
      <c r="C683" s="146"/>
      <c r="D683" s="146"/>
      <c r="E683" s="146"/>
      <c r="F683" s="146"/>
      <c r="G683" s="146"/>
      <c r="H683" s="146"/>
      <c r="I683" s="147"/>
      <c r="J683" s="148"/>
      <c r="K683" s="148"/>
      <c r="L683" s="148"/>
      <c r="M683" s="148"/>
      <c r="N683" s="156"/>
      <c r="O683" s="149"/>
      <c r="P683" s="149"/>
      <c r="Q683" s="149"/>
      <c r="R683" s="149"/>
      <c r="S683" s="149"/>
      <c r="T683" s="149"/>
      <c r="U683" s="149"/>
      <c r="V683" s="149"/>
      <c r="W683" s="146"/>
      <c r="X683" s="149"/>
      <c r="Y683" s="149"/>
      <c r="Z683" s="149"/>
      <c r="AA683" s="149"/>
      <c r="AB683" s="147"/>
      <c r="AC683" s="150"/>
      <c r="AD683" s="151"/>
      <c r="AE683" s="150"/>
      <c r="AF683" s="150"/>
      <c r="AG683" s="150"/>
      <c r="AH683" s="150"/>
      <c r="AI683" s="150"/>
      <c r="AJ683" s="150"/>
      <c r="AK683" s="150"/>
      <c r="AL683" s="150"/>
      <c r="AM683" s="150"/>
      <c r="AN683" s="150"/>
      <c r="AO683" s="150"/>
      <c r="AP683" s="150"/>
      <c r="AQ683" s="150"/>
      <c r="AR683" s="150"/>
      <c r="AS683" s="150"/>
      <c r="AT683" s="150"/>
      <c r="AU683" s="150"/>
      <c r="AV683" s="150"/>
      <c r="AW683" s="150"/>
      <c r="AX683" s="150"/>
      <c r="AY683" s="150"/>
      <c r="AZ683" s="151"/>
      <c r="BA683" s="150"/>
      <c r="BB683" s="150"/>
      <c r="BC683" s="150"/>
      <c r="BD683" s="150"/>
      <c r="BE683" s="151"/>
      <c r="BF683" s="150"/>
      <c r="BG683" s="150"/>
      <c r="BH683" s="151"/>
      <c r="BI683" s="151"/>
      <c r="BJ683" s="150"/>
      <c r="BK683" s="150"/>
      <c r="BL683" s="148"/>
      <c r="BM683" s="150"/>
      <c r="BN683" s="151"/>
      <c r="BO683" s="150"/>
      <c r="BP683" s="150"/>
      <c r="BQ683" s="148"/>
      <c r="BR683" s="151"/>
      <c r="BS683" s="151"/>
      <c r="BT683" s="151"/>
      <c r="BU683" s="148"/>
      <c r="BV683" s="147"/>
      <c r="BW683" s="147"/>
      <c r="BX683" s="147"/>
      <c r="BY683" s="152"/>
      <c r="BZ683" s="156"/>
      <c r="CA683" s="147"/>
      <c r="CB683" s="153"/>
      <c r="CC683" s="132"/>
      <c r="CD683" s="147"/>
      <c r="CE683" s="147"/>
      <c r="CF683" s="154"/>
      <c r="CG683" s="132"/>
      <c r="CH683" s="132"/>
      <c r="CI683" s="132"/>
      <c r="CJ683" s="132"/>
      <c r="CK683" s="132"/>
      <c r="CL683" s="132"/>
      <c r="CM683" s="132"/>
      <c r="CN683" s="132"/>
      <c r="CO683" s="132"/>
      <c r="CP683" s="132"/>
      <c r="CQ683" s="132"/>
      <c r="CR683" s="132"/>
      <c r="CS683" s="132"/>
      <c r="CT683" s="132"/>
      <c r="CU683" s="132"/>
      <c r="CV683" s="132"/>
      <c r="CW683" s="132"/>
      <c r="CX683" s="132"/>
      <c r="CY683" s="132"/>
      <c r="CZ683" s="132"/>
      <c r="DA683" s="132"/>
      <c r="DB683" s="132"/>
      <c r="DC683" s="132"/>
      <c r="DD683" s="132"/>
      <c r="DE683" s="132"/>
      <c r="DF683" s="132"/>
      <c r="DG683" s="132"/>
      <c r="DH683" s="132"/>
      <c r="DI683" s="132"/>
      <c r="DJ683" s="132"/>
      <c r="DK683" s="132"/>
      <c r="DL683" s="132"/>
      <c r="DM683" s="132"/>
      <c r="DN683" s="132"/>
      <c r="DO683" s="132"/>
      <c r="DP683" s="132"/>
      <c r="DQ683" s="132"/>
      <c r="DR683" s="132"/>
      <c r="DS683" s="132"/>
      <c r="DT683" s="132"/>
      <c r="DU683" s="132"/>
      <c r="DV683" s="132"/>
      <c r="DW683" s="132"/>
      <c r="DX683" s="132"/>
      <c r="DY683" s="132"/>
      <c r="DZ683" s="132"/>
      <c r="EA683" s="132"/>
      <c r="EB683" s="132"/>
      <c r="EC683" s="132"/>
      <c r="ED683" s="132"/>
      <c r="EE683" s="132"/>
      <c r="EF683" s="132"/>
      <c r="EG683" s="132"/>
      <c r="EH683" s="132"/>
      <c r="EI683" s="132"/>
      <c r="EJ683" s="132"/>
      <c r="EK683" s="132"/>
      <c r="EL683" s="132"/>
      <c r="EM683" s="132"/>
      <c r="EN683" s="132"/>
      <c r="EO683" s="132"/>
      <c r="EP683" s="132"/>
      <c r="EQ683" s="132"/>
      <c r="ER683" s="132"/>
      <c r="ES683" s="132"/>
      <c r="ET683" s="132"/>
      <c r="EU683" s="132"/>
      <c r="EV683" s="132"/>
      <c r="EW683" s="132"/>
      <c r="EX683" s="132"/>
      <c r="EY683" s="132"/>
      <c r="EZ683" s="132"/>
      <c r="FA683" s="132"/>
      <c r="FB683" s="132"/>
      <c r="FC683" s="132"/>
      <c r="FD683" s="132"/>
      <c r="FE683" s="132"/>
      <c r="FF683" s="132"/>
      <c r="FG683" s="132"/>
      <c r="FH683" s="132"/>
      <c r="FI683" s="132"/>
      <c r="FJ683" s="132"/>
      <c r="FK683" s="132"/>
      <c r="FL683" s="132"/>
      <c r="FM683" s="132"/>
      <c r="FN683" s="132"/>
      <c r="FO683" s="132"/>
      <c r="FP683" s="132"/>
      <c r="FQ683" s="132"/>
      <c r="FR683" s="132"/>
      <c r="FS683" s="132"/>
      <c r="FT683" s="132"/>
      <c r="FU683" s="132"/>
      <c r="FV683" s="132"/>
      <c r="FW683" s="132"/>
      <c r="FX683" s="132"/>
      <c r="FY683" s="132"/>
      <c r="FZ683" s="132"/>
      <c r="GA683" s="132"/>
      <c r="GB683" s="132"/>
      <c r="GC683" s="132"/>
      <c r="GD683" s="132"/>
      <c r="GE683" s="132"/>
      <c r="GF683" s="132"/>
      <c r="GG683" s="132"/>
      <c r="GH683" s="132"/>
      <c r="GI683" s="132"/>
      <c r="GJ683" s="132"/>
      <c r="GK683" s="132"/>
      <c r="GL683" s="132"/>
      <c r="GM683" s="132"/>
      <c r="GN683" s="132"/>
      <c r="GO683" s="132"/>
      <c r="GP683" s="132"/>
      <c r="GQ683" s="132"/>
      <c r="GR683" s="132"/>
      <c r="GS683" s="132"/>
      <c r="GT683" s="132"/>
      <c r="GU683" s="132"/>
      <c r="GV683" s="132"/>
      <c r="GW683" s="132"/>
      <c r="GX683" s="132"/>
      <c r="GY683" s="132"/>
      <c r="GZ683" s="132"/>
      <c r="HA683" s="132"/>
      <c r="HB683" s="132"/>
      <c r="HC683" s="132"/>
      <c r="HD683" s="132"/>
      <c r="HE683" s="132"/>
      <c r="HF683" s="132"/>
      <c r="HG683" s="132"/>
      <c r="HH683" s="132"/>
      <c r="HI683" s="132"/>
      <c r="HJ683" s="132"/>
      <c r="HK683" s="132"/>
      <c r="HL683" s="132"/>
    </row>
    <row r="684" spans="2:220" s="162" customFormat="1">
      <c r="B684" s="146"/>
      <c r="C684" s="146"/>
      <c r="D684" s="146"/>
      <c r="E684" s="146"/>
      <c r="F684" s="146"/>
      <c r="G684" s="146"/>
      <c r="H684" s="146"/>
      <c r="I684" s="147"/>
      <c r="J684" s="148"/>
      <c r="K684" s="148"/>
      <c r="L684" s="148"/>
      <c r="M684" s="148"/>
      <c r="N684" s="147"/>
      <c r="O684" s="149"/>
      <c r="P684" s="149"/>
      <c r="Q684" s="149"/>
      <c r="R684" s="149"/>
      <c r="S684" s="149"/>
      <c r="T684" s="149"/>
      <c r="U684" s="149"/>
      <c r="V684" s="149"/>
      <c r="W684" s="146"/>
      <c r="X684" s="149"/>
      <c r="Y684" s="149"/>
      <c r="Z684" s="149"/>
      <c r="AA684" s="149"/>
      <c r="AB684" s="147"/>
      <c r="AC684" s="150"/>
      <c r="AD684" s="151"/>
      <c r="AE684" s="150"/>
      <c r="AF684" s="150"/>
      <c r="AG684" s="150"/>
      <c r="AH684" s="150"/>
      <c r="AI684" s="150"/>
      <c r="AJ684" s="150"/>
      <c r="AK684" s="150"/>
      <c r="AL684" s="150"/>
      <c r="AM684" s="150"/>
      <c r="AN684" s="150"/>
      <c r="AO684" s="150"/>
      <c r="AP684" s="150"/>
      <c r="AQ684" s="150"/>
      <c r="AR684" s="150"/>
      <c r="AS684" s="150"/>
      <c r="AT684" s="150"/>
      <c r="AU684" s="150"/>
      <c r="AV684" s="150"/>
      <c r="AW684" s="150"/>
      <c r="AX684" s="150"/>
      <c r="AY684" s="150"/>
      <c r="AZ684" s="151"/>
      <c r="BA684" s="150"/>
      <c r="BB684" s="150"/>
      <c r="BC684" s="150"/>
      <c r="BD684" s="150"/>
      <c r="BE684" s="151"/>
      <c r="BF684" s="150"/>
      <c r="BG684" s="150"/>
      <c r="BH684" s="151"/>
      <c r="BI684" s="151"/>
      <c r="BJ684" s="150"/>
      <c r="BK684" s="150"/>
      <c r="BL684" s="148"/>
      <c r="BM684" s="150"/>
      <c r="BN684" s="151"/>
      <c r="BO684" s="150"/>
      <c r="BP684" s="150"/>
      <c r="BQ684" s="148"/>
      <c r="BR684" s="151"/>
      <c r="BS684" s="151"/>
      <c r="BT684" s="151"/>
      <c r="BU684" s="148"/>
      <c r="BV684" s="147"/>
      <c r="BW684" s="147"/>
      <c r="BX684" s="147"/>
      <c r="BY684" s="152"/>
      <c r="BZ684" s="156"/>
      <c r="CA684" s="147"/>
      <c r="CB684" s="153"/>
      <c r="CC684" s="153"/>
      <c r="CD684" s="147"/>
      <c r="CE684" s="147"/>
      <c r="CF684" s="154"/>
      <c r="CG684" s="132"/>
      <c r="CH684" s="132"/>
      <c r="CI684" s="132"/>
      <c r="CJ684" s="132"/>
      <c r="CK684" s="132"/>
      <c r="CL684" s="132"/>
      <c r="CM684" s="132"/>
      <c r="CN684" s="132"/>
      <c r="CO684" s="132"/>
      <c r="CP684" s="132"/>
      <c r="CQ684" s="132"/>
      <c r="CR684" s="132"/>
      <c r="CS684" s="132"/>
      <c r="CT684" s="132"/>
      <c r="CU684" s="132"/>
      <c r="CV684" s="132"/>
      <c r="CW684" s="132"/>
      <c r="CX684" s="132"/>
      <c r="CY684" s="132"/>
      <c r="CZ684" s="132"/>
      <c r="DA684" s="132"/>
      <c r="DB684" s="132"/>
      <c r="DC684" s="132"/>
      <c r="DD684" s="132"/>
      <c r="DE684" s="132"/>
      <c r="DF684" s="132"/>
      <c r="DG684" s="132"/>
      <c r="DH684" s="132"/>
      <c r="DI684" s="132"/>
      <c r="DJ684" s="132"/>
      <c r="DK684" s="132"/>
      <c r="DL684" s="132"/>
      <c r="DM684" s="132"/>
      <c r="DN684" s="132"/>
      <c r="DO684" s="132"/>
      <c r="DP684" s="132"/>
      <c r="DQ684" s="132"/>
      <c r="DR684" s="132"/>
      <c r="DS684" s="132"/>
      <c r="DT684" s="132"/>
      <c r="DU684" s="132"/>
      <c r="DV684" s="132"/>
      <c r="DW684" s="132"/>
      <c r="DX684" s="132"/>
      <c r="DY684" s="132"/>
      <c r="DZ684" s="132"/>
      <c r="EA684" s="132"/>
      <c r="EB684" s="132"/>
      <c r="EC684" s="132"/>
      <c r="ED684" s="132"/>
      <c r="EE684" s="132"/>
      <c r="EF684" s="132"/>
      <c r="EG684" s="132"/>
      <c r="EH684" s="132"/>
      <c r="EI684" s="132"/>
      <c r="EJ684" s="132"/>
      <c r="EK684" s="132"/>
      <c r="EL684" s="132"/>
      <c r="EM684" s="132"/>
      <c r="EN684" s="132"/>
      <c r="EO684" s="132"/>
      <c r="EP684" s="132"/>
      <c r="EQ684" s="132"/>
      <c r="ER684" s="132"/>
      <c r="ES684" s="132"/>
      <c r="ET684" s="132"/>
      <c r="EU684" s="132"/>
      <c r="EV684" s="132"/>
      <c r="EW684" s="132"/>
      <c r="EX684" s="132"/>
      <c r="EY684" s="132"/>
      <c r="EZ684" s="132"/>
      <c r="FA684" s="132"/>
      <c r="FB684" s="132"/>
      <c r="FC684" s="132"/>
      <c r="FD684" s="132"/>
      <c r="FE684" s="132"/>
      <c r="FF684" s="132"/>
      <c r="FG684" s="132"/>
      <c r="FH684" s="132"/>
      <c r="FI684" s="132"/>
      <c r="FJ684" s="132"/>
      <c r="FK684" s="132"/>
      <c r="FL684" s="132"/>
      <c r="FM684" s="132"/>
      <c r="FN684" s="132"/>
      <c r="FO684" s="132"/>
      <c r="FP684" s="132"/>
      <c r="FQ684" s="132"/>
      <c r="FR684" s="132"/>
      <c r="FS684" s="132"/>
      <c r="FT684" s="132"/>
      <c r="FU684" s="132"/>
      <c r="FV684" s="132"/>
      <c r="FW684" s="132"/>
      <c r="FX684" s="132"/>
      <c r="FY684" s="132"/>
      <c r="FZ684" s="132"/>
      <c r="GA684" s="132"/>
      <c r="GB684" s="132"/>
      <c r="GC684" s="132"/>
      <c r="GD684" s="132"/>
      <c r="GE684" s="132"/>
      <c r="GF684" s="132"/>
      <c r="GG684" s="132"/>
      <c r="GH684" s="132"/>
      <c r="GI684" s="132"/>
      <c r="GJ684" s="132"/>
      <c r="GK684" s="132"/>
      <c r="GL684" s="132"/>
      <c r="GM684" s="132"/>
      <c r="GN684" s="132"/>
      <c r="GO684" s="132"/>
      <c r="GP684" s="132"/>
      <c r="GQ684" s="132"/>
      <c r="GR684" s="132"/>
      <c r="GS684" s="132"/>
      <c r="GT684" s="132"/>
      <c r="GU684" s="132"/>
      <c r="GV684" s="132"/>
      <c r="GW684" s="132"/>
      <c r="GX684" s="132"/>
      <c r="GY684" s="132"/>
      <c r="GZ684" s="132"/>
      <c r="HA684" s="132"/>
      <c r="HB684" s="132"/>
      <c r="HC684" s="132"/>
      <c r="HD684" s="132"/>
      <c r="HE684" s="132"/>
      <c r="HF684" s="132"/>
      <c r="HG684" s="132"/>
      <c r="HH684" s="132"/>
      <c r="HI684" s="132"/>
      <c r="HJ684" s="132"/>
      <c r="HK684" s="132"/>
      <c r="HL684" s="132"/>
    </row>
    <row r="685" spans="2:220" s="160" customFormat="1">
      <c r="B685" s="146"/>
      <c r="C685" s="146"/>
      <c r="D685" s="146"/>
      <c r="E685" s="146"/>
      <c r="F685" s="146"/>
      <c r="G685" s="146"/>
      <c r="H685" s="146"/>
      <c r="I685" s="147"/>
      <c r="J685" s="148"/>
      <c r="K685" s="148"/>
      <c r="L685" s="148"/>
      <c r="M685" s="148"/>
      <c r="N685" s="156"/>
      <c r="O685" s="149"/>
      <c r="P685" s="149"/>
      <c r="Q685" s="149"/>
      <c r="R685" s="149"/>
      <c r="S685" s="149"/>
      <c r="T685" s="149"/>
      <c r="U685" s="149"/>
      <c r="V685" s="149"/>
      <c r="W685" s="146"/>
      <c r="X685" s="149"/>
      <c r="Y685" s="149"/>
      <c r="Z685" s="149"/>
      <c r="AA685" s="149"/>
      <c r="AB685" s="147"/>
      <c r="AC685" s="150"/>
      <c r="AD685" s="151"/>
      <c r="AE685" s="150"/>
      <c r="AF685" s="150"/>
      <c r="AG685" s="150"/>
      <c r="AH685" s="150"/>
      <c r="AI685" s="150"/>
      <c r="AJ685" s="150"/>
      <c r="AK685" s="150"/>
      <c r="AL685" s="150"/>
      <c r="AM685" s="150"/>
      <c r="AN685" s="150"/>
      <c r="AO685" s="150"/>
      <c r="AP685" s="150"/>
      <c r="AQ685" s="150"/>
      <c r="AR685" s="150"/>
      <c r="AS685" s="150"/>
      <c r="AT685" s="150"/>
      <c r="AU685" s="150"/>
      <c r="AV685" s="150"/>
      <c r="AW685" s="150"/>
      <c r="AX685" s="150"/>
      <c r="AY685" s="150"/>
      <c r="AZ685" s="151"/>
      <c r="BA685" s="150"/>
      <c r="BB685" s="150"/>
      <c r="BC685" s="150"/>
      <c r="BD685" s="150"/>
      <c r="BE685" s="151"/>
      <c r="BF685" s="150"/>
      <c r="BG685" s="150"/>
      <c r="BH685" s="151"/>
      <c r="BI685" s="151"/>
      <c r="BJ685" s="150"/>
      <c r="BK685" s="150"/>
      <c r="BL685" s="148"/>
      <c r="BM685" s="150"/>
      <c r="BN685" s="151"/>
      <c r="BO685" s="150"/>
      <c r="BP685" s="150"/>
      <c r="BQ685" s="148"/>
      <c r="BR685" s="151"/>
      <c r="BS685" s="151"/>
      <c r="BT685" s="151"/>
      <c r="BU685" s="148"/>
      <c r="BV685" s="147"/>
      <c r="BW685" s="147"/>
      <c r="BX685" s="147"/>
      <c r="BY685" s="152"/>
      <c r="BZ685" s="156"/>
      <c r="CA685" s="147"/>
      <c r="CB685" s="153"/>
      <c r="CC685" s="132"/>
      <c r="CD685" s="147"/>
      <c r="CE685" s="147"/>
      <c r="CF685" s="154"/>
      <c r="CG685" s="132"/>
      <c r="CH685" s="132"/>
      <c r="CI685" s="132"/>
      <c r="CJ685" s="132"/>
      <c r="CK685" s="132"/>
      <c r="CL685" s="132"/>
      <c r="CM685" s="132"/>
      <c r="CN685" s="132"/>
      <c r="CO685" s="132"/>
      <c r="CP685" s="132"/>
      <c r="CQ685" s="132"/>
      <c r="CR685" s="132"/>
      <c r="CS685" s="132"/>
      <c r="CT685" s="132"/>
      <c r="CU685" s="132"/>
      <c r="CV685" s="132"/>
      <c r="CW685" s="132"/>
      <c r="CX685" s="132"/>
      <c r="CY685" s="132"/>
      <c r="CZ685" s="132"/>
      <c r="DA685" s="132"/>
      <c r="DB685" s="132"/>
      <c r="DC685" s="132"/>
      <c r="DD685" s="132"/>
      <c r="DE685" s="132"/>
      <c r="DF685" s="132"/>
      <c r="DG685" s="132"/>
      <c r="DH685" s="132"/>
      <c r="DI685" s="132"/>
      <c r="DJ685" s="132"/>
      <c r="DK685" s="132"/>
      <c r="DL685" s="132"/>
      <c r="DM685" s="132"/>
      <c r="DN685" s="132"/>
      <c r="DO685" s="132"/>
      <c r="DP685" s="132"/>
      <c r="DQ685" s="132"/>
      <c r="DR685" s="132"/>
      <c r="DS685" s="132"/>
      <c r="DT685" s="132"/>
      <c r="DU685" s="132"/>
      <c r="DV685" s="132"/>
      <c r="DW685" s="132"/>
      <c r="DX685" s="132"/>
      <c r="DY685" s="132"/>
      <c r="DZ685" s="132"/>
      <c r="EA685" s="132"/>
      <c r="EB685" s="132"/>
      <c r="EC685" s="132"/>
      <c r="ED685" s="132"/>
      <c r="EE685" s="132"/>
      <c r="EF685" s="132"/>
      <c r="EG685" s="132"/>
      <c r="EH685" s="132"/>
      <c r="EI685" s="132"/>
      <c r="EJ685" s="132"/>
      <c r="EK685" s="132"/>
      <c r="EL685" s="132"/>
      <c r="EM685" s="132"/>
      <c r="EN685" s="132"/>
      <c r="EO685" s="132"/>
      <c r="EP685" s="132"/>
      <c r="EQ685" s="132"/>
      <c r="ER685" s="132"/>
      <c r="ES685" s="132"/>
      <c r="ET685" s="132"/>
      <c r="EU685" s="132"/>
      <c r="EV685" s="132"/>
      <c r="EW685" s="132"/>
      <c r="EX685" s="132"/>
      <c r="EY685" s="132"/>
      <c r="EZ685" s="132"/>
      <c r="FA685" s="132"/>
      <c r="FB685" s="132"/>
      <c r="FC685" s="132"/>
      <c r="FD685" s="132"/>
      <c r="FE685" s="132"/>
      <c r="FF685" s="132"/>
      <c r="FG685" s="132"/>
      <c r="FH685" s="132"/>
      <c r="FI685" s="132"/>
      <c r="FJ685" s="132"/>
      <c r="FK685" s="132"/>
      <c r="FL685" s="132"/>
      <c r="FM685" s="132"/>
      <c r="FN685" s="132"/>
      <c r="FO685" s="132"/>
      <c r="FP685" s="132"/>
      <c r="FQ685" s="132"/>
      <c r="FR685" s="132"/>
      <c r="FS685" s="132"/>
      <c r="FT685" s="132"/>
      <c r="FU685" s="132"/>
      <c r="FV685" s="132"/>
      <c r="FW685" s="132"/>
      <c r="FX685" s="132"/>
      <c r="FY685" s="132"/>
      <c r="FZ685" s="132"/>
      <c r="GA685" s="132"/>
      <c r="GB685" s="132"/>
      <c r="GC685" s="132"/>
      <c r="GD685" s="132"/>
      <c r="GE685" s="132"/>
      <c r="GF685" s="132"/>
      <c r="GG685" s="132"/>
      <c r="GH685" s="132"/>
      <c r="GI685" s="132"/>
      <c r="GJ685" s="132"/>
      <c r="GK685" s="132"/>
      <c r="GL685" s="132"/>
      <c r="GM685" s="132"/>
      <c r="GN685" s="132"/>
      <c r="GO685" s="132"/>
      <c r="GP685" s="132"/>
      <c r="GQ685" s="132"/>
      <c r="GR685" s="132"/>
      <c r="GS685" s="132"/>
      <c r="GT685" s="132"/>
      <c r="GU685" s="132"/>
      <c r="GV685" s="132"/>
      <c r="GW685" s="132"/>
      <c r="GX685" s="132"/>
      <c r="GY685" s="132"/>
      <c r="GZ685" s="132"/>
      <c r="HA685" s="132"/>
      <c r="HB685" s="132"/>
      <c r="HC685" s="132"/>
      <c r="HD685" s="132"/>
      <c r="HE685" s="132"/>
      <c r="HF685" s="132"/>
      <c r="HG685" s="132"/>
      <c r="HH685" s="132"/>
      <c r="HI685" s="132"/>
      <c r="HJ685" s="132"/>
      <c r="HK685" s="132"/>
      <c r="HL685" s="132"/>
    </row>
    <row r="686" spans="2:220" s="160" customFormat="1">
      <c r="B686" s="146"/>
      <c r="C686" s="146"/>
      <c r="D686" s="146"/>
      <c r="E686" s="146"/>
      <c r="F686" s="146"/>
      <c r="G686" s="146"/>
      <c r="H686" s="146"/>
      <c r="I686" s="147"/>
      <c r="J686" s="148"/>
      <c r="K686" s="148"/>
      <c r="L686" s="148"/>
      <c r="M686" s="148"/>
      <c r="N686" s="156"/>
      <c r="O686" s="149"/>
      <c r="P686" s="149"/>
      <c r="Q686" s="149"/>
      <c r="R686" s="149"/>
      <c r="S686" s="149"/>
      <c r="T686" s="149"/>
      <c r="U686" s="149"/>
      <c r="V686" s="149"/>
      <c r="W686" s="146"/>
      <c r="X686" s="149"/>
      <c r="Y686" s="149"/>
      <c r="Z686" s="149"/>
      <c r="AA686" s="149"/>
      <c r="AB686" s="147"/>
      <c r="AC686" s="150"/>
      <c r="AD686" s="151"/>
      <c r="AE686" s="150"/>
      <c r="AF686" s="150"/>
      <c r="AG686" s="150"/>
      <c r="AH686" s="150"/>
      <c r="AI686" s="150"/>
      <c r="AJ686" s="150"/>
      <c r="AK686" s="150"/>
      <c r="AL686" s="150"/>
      <c r="AM686" s="150"/>
      <c r="AN686" s="150"/>
      <c r="AO686" s="150"/>
      <c r="AP686" s="150"/>
      <c r="AQ686" s="150"/>
      <c r="AR686" s="150"/>
      <c r="AS686" s="150"/>
      <c r="AT686" s="150"/>
      <c r="AU686" s="150"/>
      <c r="AV686" s="150"/>
      <c r="AW686" s="150"/>
      <c r="AX686" s="150"/>
      <c r="AY686" s="150"/>
      <c r="AZ686" s="151"/>
      <c r="BA686" s="150"/>
      <c r="BB686" s="150"/>
      <c r="BC686" s="150"/>
      <c r="BD686" s="150"/>
      <c r="BE686" s="151"/>
      <c r="BF686" s="150"/>
      <c r="BG686" s="150"/>
      <c r="BH686" s="151"/>
      <c r="BI686" s="151"/>
      <c r="BJ686" s="150"/>
      <c r="BK686" s="150"/>
      <c r="BL686" s="148"/>
      <c r="BM686" s="150"/>
      <c r="BN686" s="151"/>
      <c r="BO686" s="150"/>
      <c r="BP686" s="150"/>
      <c r="BQ686" s="148"/>
      <c r="BR686" s="151"/>
      <c r="BS686" s="151"/>
      <c r="BT686" s="151"/>
      <c r="BU686" s="148"/>
      <c r="BV686" s="147"/>
      <c r="BW686" s="147"/>
      <c r="BX686" s="147"/>
      <c r="BY686" s="152"/>
      <c r="BZ686" s="156"/>
      <c r="CA686" s="147"/>
      <c r="CB686" s="153"/>
      <c r="CC686" s="132"/>
      <c r="CD686" s="147"/>
      <c r="CE686" s="147"/>
      <c r="CF686" s="154"/>
      <c r="CG686" s="132"/>
      <c r="CH686" s="132"/>
      <c r="CI686" s="132"/>
      <c r="CJ686" s="132"/>
      <c r="CK686" s="132"/>
      <c r="CL686" s="132"/>
      <c r="CM686" s="132"/>
      <c r="CN686" s="132"/>
      <c r="CO686" s="132"/>
      <c r="CP686" s="132"/>
      <c r="CQ686" s="132"/>
      <c r="CR686" s="132"/>
      <c r="CS686" s="132"/>
      <c r="CT686" s="132"/>
      <c r="CU686" s="132"/>
      <c r="CV686" s="132"/>
      <c r="CW686" s="132"/>
      <c r="CX686" s="132"/>
      <c r="CY686" s="132"/>
      <c r="CZ686" s="132"/>
      <c r="DA686" s="132"/>
      <c r="DB686" s="132"/>
      <c r="DC686" s="132"/>
      <c r="DD686" s="132"/>
      <c r="DE686" s="132"/>
      <c r="DF686" s="132"/>
      <c r="DG686" s="132"/>
      <c r="DH686" s="132"/>
      <c r="DI686" s="132"/>
      <c r="DJ686" s="132"/>
      <c r="DK686" s="132"/>
      <c r="DL686" s="132"/>
      <c r="DM686" s="132"/>
      <c r="DN686" s="132"/>
      <c r="DO686" s="132"/>
      <c r="DP686" s="132"/>
      <c r="DQ686" s="132"/>
      <c r="DR686" s="132"/>
      <c r="DS686" s="132"/>
      <c r="DT686" s="132"/>
      <c r="DU686" s="132"/>
      <c r="DV686" s="132"/>
      <c r="DW686" s="132"/>
      <c r="DX686" s="132"/>
      <c r="DY686" s="132"/>
      <c r="DZ686" s="132"/>
      <c r="EA686" s="132"/>
      <c r="EB686" s="132"/>
      <c r="EC686" s="132"/>
      <c r="ED686" s="132"/>
      <c r="EE686" s="132"/>
      <c r="EF686" s="132"/>
      <c r="EG686" s="132"/>
      <c r="EH686" s="132"/>
      <c r="EI686" s="132"/>
      <c r="EJ686" s="132"/>
      <c r="EK686" s="132"/>
      <c r="EL686" s="132"/>
      <c r="EM686" s="132"/>
      <c r="EN686" s="132"/>
      <c r="EO686" s="132"/>
      <c r="EP686" s="132"/>
      <c r="EQ686" s="132"/>
      <c r="ER686" s="132"/>
      <c r="ES686" s="132"/>
      <c r="ET686" s="132"/>
      <c r="EU686" s="132"/>
      <c r="EV686" s="132"/>
      <c r="EW686" s="132"/>
      <c r="EX686" s="132"/>
      <c r="EY686" s="132"/>
      <c r="EZ686" s="132"/>
      <c r="FA686" s="132"/>
      <c r="FB686" s="132"/>
      <c r="FC686" s="132"/>
      <c r="FD686" s="132"/>
      <c r="FE686" s="132"/>
      <c r="FF686" s="132"/>
      <c r="FG686" s="132"/>
      <c r="FH686" s="132"/>
      <c r="FI686" s="132"/>
      <c r="FJ686" s="132"/>
      <c r="FK686" s="132"/>
      <c r="FL686" s="132"/>
      <c r="FM686" s="132"/>
      <c r="FN686" s="132"/>
      <c r="FO686" s="132"/>
      <c r="FP686" s="132"/>
      <c r="FQ686" s="132"/>
      <c r="FR686" s="132"/>
      <c r="FS686" s="132"/>
      <c r="FT686" s="132"/>
      <c r="FU686" s="132"/>
      <c r="FV686" s="132"/>
      <c r="FW686" s="132"/>
      <c r="FX686" s="132"/>
      <c r="FY686" s="132"/>
      <c r="FZ686" s="132"/>
      <c r="GA686" s="132"/>
      <c r="GB686" s="132"/>
      <c r="GC686" s="132"/>
      <c r="GD686" s="132"/>
      <c r="GE686" s="132"/>
      <c r="GF686" s="132"/>
      <c r="GG686" s="132"/>
      <c r="GH686" s="132"/>
      <c r="GI686" s="132"/>
      <c r="GJ686" s="132"/>
      <c r="GK686" s="132"/>
      <c r="GL686" s="132"/>
      <c r="GM686" s="132"/>
      <c r="GN686" s="132"/>
      <c r="GO686" s="132"/>
      <c r="GP686" s="132"/>
      <c r="GQ686" s="132"/>
      <c r="GR686" s="132"/>
      <c r="GS686" s="132"/>
      <c r="GT686" s="132"/>
      <c r="GU686" s="132"/>
      <c r="GV686" s="132"/>
      <c r="GW686" s="132"/>
      <c r="GX686" s="132"/>
      <c r="GY686" s="132"/>
      <c r="GZ686" s="132"/>
      <c r="HA686" s="132"/>
      <c r="HB686" s="132"/>
      <c r="HC686" s="132"/>
      <c r="HD686" s="132"/>
      <c r="HE686" s="132"/>
      <c r="HF686" s="132"/>
      <c r="HG686" s="132"/>
      <c r="HH686" s="132"/>
      <c r="HI686" s="132"/>
      <c r="HJ686" s="132"/>
      <c r="HK686" s="132"/>
      <c r="HL686" s="132"/>
    </row>
    <row r="687" spans="2:220" s="160" customFormat="1">
      <c r="B687" s="146"/>
      <c r="C687" s="146"/>
      <c r="D687" s="146"/>
      <c r="E687" s="146"/>
      <c r="F687" s="146"/>
      <c r="G687" s="146"/>
      <c r="H687" s="146"/>
      <c r="I687" s="147"/>
      <c r="J687" s="148"/>
      <c r="K687" s="148"/>
      <c r="L687" s="148"/>
      <c r="M687" s="148"/>
      <c r="N687" s="156"/>
      <c r="O687" s="149"/>
      <c r="P687" s="149"/>
      <c r="Q687" s="149"/>
      <c r="R687" s="149"/>
      <c r="S687" s="149"/>
      <c r="T687" s="149"/>
      <c r="U687" s="149"/>
      <c r="V687" s="149"/>
      <c r="W687" s="146"/>
      <c r="X687" s="149"/>
      <c r="Y687" s="149"/>
      <c r="Z687" s="149"/>
      <c r="AA687" s="149"/>
      <c r="AB687" s="147"/>
      <c r="AC687" s="150"/>
      <c r="AD687" s="151"/>
      <c r="AE687" s="150"/>
      <c r="AF687" s="150"/>
      <c r="AG687" s="150"/>
      <c r="AH687" s="150"/>
      <c r="AI687" s="150"/>
      <c r="AJ687" s="150"/>
      <c r="AK687" s="150"/>
      <c r="AL687" s="150"/>
      <c r="AM687" s="150"/>
      <c r="AN687" s="150"/>
      <c r="AO687" s="150"/>
      <c r="AP687" s="150"/>
      <c r="AQ687" s="150"/>
      <c r="AR687" s="150"/>
      <c r="AS687" s="150"/>
      <c r="AT687" s="150"/>
      <c r="AU687" s="150"/>
      <c r="AV687" s="150"/>
      <c r="AW687" s="150"/>
      <c r="AX687" s="150"/>
      <c r="AY687" s="150"/>
      <c r="AZ687" s="151"/>
      <c r="BA687" s="150"/>
      <c r="BB687" s="150"/>
      <c r="BC687" s="150"/>
      <c r="BD687" s="150"/>
      <c r="BE687" s="151"/>
      <c r="BF687" s="150"/>
      <c r="BG687" s="150"/>
      <c r="BH687" s="151"/>
      <c r="BI687" s="151"/>
      <c r="BJ687" s="150"/>
      <c r="BK687" s="150"/>
      <c r="BL687" s="148"/>
      <c r="BM687" s="150"/>
      <c r="BN687" s="151"/>
      <c r="BO687" s="150"/>
      <c r="BP687" s="150"/>
      <c r="BQ687" s="148"/>
      <c r="BR687" s="151"/>
      <c r="BS687" s="151"/>
      <c r="BT687" s="151"/>
      <c r="BU687" s="148"/>
      <c r="BV687" s="147"/>
      <c r="BW687" s="147"/>
      <c r="BX687" s="147"/>
      <c r="BY687" s="152"/>
      <c r="BZ687" s="156"/>
      <c r="CA687" s="147"/>
      <c r="CB687" s="153"/>
      <c r="CC687" s="132"/>
      <c r="CD687" s="147"/>
      <c r="CE687" s="147"/>
      <c r="CF687" s="154"/>
      <c r="CG687" s="132"/>
      <c r="CH687" s="132"/>
      <c r="CI687" s="132"/>
      <c r="CJ687" s="132"/>
      <c r="CK687" s="132"/>
      <c r="CL687" s="132"/>
      <c r="CM687" s="132"/>
      <c r="CN687" s="132"/>
      <c r="CO687" s="132"/>
      <c r="CP687" s="132"/>
      <c r="CQ687" s="132"/>
      <c r="CR687" s="132"/>
      <c r="CS687" s="132"/>
      <c r="CT687" s="132"/>
      <c r="CU687" s="132"/>
      <c r="CV687" s="132"/>
      <c r="CW687" s="132"/>
      <c r="CX687" s="132"/>
      <c r="CY687" s="132"/>
      <c r="CZ687" s="132"/>
      <c r="DA687" s="132"/>
      <c r="DB687" s="132"/>
      <c r="DC687" s="132"/>
      <c r="DD687" s="132"/>
      <c r="DE687" s="132"/>
      <c r="DF687" s="132"/>
      <c r="DG687" s="132"/>
      <c r="DH687" s="132"/>
      <c r="DI687" s="132"/>
      <c r="DJ687" s="132"/>
      <c r="DK687" s="132"/>
      <c r="DL687" s="132"/>
      <c r="DM687" s="132"/>
      <c r="DN687" s="132"/>
      <c r="DO687" s="132"/>
      <c r="DP687" s="132"/>
      <c r="DQ687" s="132"/>
      <c r="DR687" s="132"/>
      <c r="DS687" s="132"/>
      <c r="DT687" s="132"/>
      <c r="DU687" s="132"/>
      <c r="DV687" s="132"/>
      <c r="DW687" s="132"/>
      <c r="DX687" s="132"/>
      <c r="DY687" s="132"/>
      <c r="DZ687" s="132"/>
      <c r="EA687" s="132"/>
      <c r="EB687" s="132"/>
      <c r="EC687" s="132"/>
      <c r="ED687" s="132"/>
      <c r="EE687" s="132"/>
      <c r="EF687" s="132"/>
      <c r="EG687" s="132"/>
      <c r="EH687" s="132"/>
      <c r="EI687" s="132"/>
      <c r="EJ687" s="132"/>
      <c r="EK687" s="132"/>
      <c r="EL687" s="132"/>
      <c r="EM687" s="132"/>
      <c r="EN687" s="132"/>
      <c r="EO687" s="132"/>
      <c r="EP687" s="132"/>
      <c r="EQ687" s="132"/>
      <c r="ER687" s="132"/>
      <c r="ES687" s="132"/>
      <c r="ET687" s="132"/>
      <c r="EU687" s="132"/>
      <c r="EV687" s="132"/>
      <c r="EW687" s="132"/>
      <c r="EX687" s="132"/>
      <c r="EY687" s="132"/>
      <c r="EZ687" s="132"/>
      <c r="FA687" s="132"/>
      <c r="FB687" s="132"/>
      <c r="FC687" s="132"/>
      <c r="FD687" s="132"/>
      <c r="FE687" s="132"/>
      <c r="FF687" s="132"/>
      <c r="FG687" s="132"/>
      <c r="FH687" s="132"/>
      <c r="FI687" s="132"/>
      <c r="FJ687" s="132"/>
      <c r="FK687" s="132"/>
      <c r="FL687" s="132"/>
      <c r="FM687" s="132"/>
      <c r="FN687" s="132"/>
      <c r="FO687" s="132"/>
      <c r="FP687" s="132"/>
      <c r="FQ687" s="132"/>
      <c r="FR687" s="132"/>
      <c r="FS687" s="132"/>
      <c r="FT687" s="132"/>
      <c r="FU687" s="132"/>
      <c r="FV687" s="132"/>
      <c r="FW687" s="132"/>
      <c r="FX687" s="132"/>
      <c r="FY687" s="132"/>
      <c r="FZ687" s="132"/>
      <c r="GA687" s="132"/>
      <c r="GB687" s="132"/>
      <c r="GC687" s="132"/>
      <c r="GD687" s="132"/>
      <c r="GE687" s="132"/>
      <c r="GF687" s="132"/>
      <c r="GG687" s="132"/>
      <c r="GH687" s="132"/>
      <c r="GI687" s="132"/>
      <c r="GJ687" s="132"/>
      <c r="GK687" s="132"/>
      <c r="GL687" s="132"/>
      <c r="GM687" s="132"/>
      <c r="GN687" s="132"/>
      <c r="GO687" s="132"/>
      <c r="GP687" s="132"/>
      <c r="GQ687" s="132"/>
      <c r="GR687" s="132"/>
      <c r="GS687" s="132"/>
      <c r="GT687" s="132"/>
      <c r="GU687" s="132"/>
      <c r="GV687" s="132"/>
      <c r="GW687" s="132"/>
      <c r="GX687" s="132"/>
      <c r="GY687" s="132"/>
      <c r="GZ687" s="132"/>
      <c r="HA687" s="132"/>
      <c r="HB687" s="132"/>
      <c r="HC687" s="132"/>
      <c r="HD687" s="132"/>
      <c r="HE687" s="132"/>
      <c r="HF687" s="132"/>
      <c r="HG687" s="132"/>
      <c r="HH687" s="132"/>
      <c r="HI687" s="132"/>
      <c r="HJ687" s="132"/>
      <c r="HK687" s="132"/>
      <c r="HL687" s="132"/>
    </row>
    <row r="688" spans="2:220" s="160" customFormat="1">
      <c r="B688" s="146"/>
      <c r="C688" s="146"/>
      <c r="D688" s="146"/>
      <c r="E688" s="146"/>
      <c r="F688" s="146"/>
      <c r="G688" s="146"/>
      <c r="H688" s="146"/>
      <c r="I688" s="147"/>
      <c r="J688" s="148"/>
      <c r="K688" s="148"/>
      <c r="L688" s="148"/>
      <c r="M688" s="148"/>
      <c r="N688" s="156"/>
      <c r="O688" s="149"/>
      <c r="P688" s="149"/>
      <c r="Q688" s="149"/>
      <c r="R688" s="149"/>
      <c r="S688" s="149"/>
      <c r="T688" s="149"/>
      <c r="U688" s="149"/>
      <c r="V688" s="149"/>
      <c r="W688" s="146"/>
      <c r="X688" s="149"/>
      <c r="Y688" s="149"/>
      <c r="Z688" s="149"/>
      <c r="AA688" s="149"/>
      <c r="AB688" s="147"/>
      <c r="AC688" s="150"/>
      <c r="AD688" s="151"/>
      <c r="AE688" s="150"/>
      <c r="AF688" s="150"/>
      <c r="AG688" s="150"/>
      <c r="AH688" s="150"/>
      <c r="AI688" s="150"/>
      <c r="AJ688" s="150"/>
      <c r="AK688" s="150"/>
      <c r="AL688" s="150"/>
      <c r="AM688" s="150"/>
      <c r="AN688" s="150"/>
      <c r="AO688" s="150"/>
      <c r="AP688" s="150"/>
      <c r="AQ688" s="150"/>
      <c r="AR688" s="150"/>
      <c r="AS688" s="150"/>
      <c r="AT688" s="150"/>
      <c r="AU688" s="150"/>
      <c r="AV688" s="150"/>
      <c r="AW688" s="150"/>
      <c r="AX688" s="150"/>
      <c r="AY688" s="150"/>
      <c r="AZ688" s="151"/>
      <c r="BA688" s="150"/>
      <c r="BB688" s="150"/>
      <c r="BC688" s="150"/>
      <c r="BD688" s="150"/>
      <c r="BE688" s="151"/>
      <c r="BF688" s="150"/>
      <c r="BG688" s="150"/>
      <c r="BH688" s="151"/>
      <c r="BI688" s="151"/>
      <c r="BJ688" s="150"/>
      <c r="BK688" s="150"/>
      <c r="BL688" s="148"/>
      <c r="BM688" s="150"/>
      <c r="BN688" s="151"/>
      <c r="BO688" s="150"/>
      <c r="BP688" s="150"/>
      <c r="BQ688" s="148"/>
      <c r="BR688" s="151"/>
      <c r="BS688" s="151"/>
      <c r="BT688" s="151"/>
      <c r="BU688" s="148"/>
      <c r="BV688" s="147"/>
      <c r="BW688" s="147"/>
      <c r="BX688" s="147"/>
      <c r="BY688" s="152"/>
      <c r="BZ688" s="156"/>
      <c r="CA688" s="147"/>
      <c r="CB688" s="153"/>
      <c r="CC688" s="132"/>
      <c r="CD688" s="147"/>
      <c r="CE688" s="147"/>
      <c r="CF688" s="154"/>
      <c r="CG688" s="132"/>
      <c r="CH688" s="132"/>
      <c r="CI688" s="132"/>
      <c r="CJ688" s="132"/>
      <c r="CK688" s="132"/>
      <c r="CL688" s="132"/>
      <c r="CM688" s="132"/>
      <c r="CN688" s="132"/>
      <c r="CO688" s="132"/>
      <c r="CP688" s="132"/>
      <c r="CQ688" s="132"/>
      <c r="CR688" s="132"/>
      <c r="CS688" s="132"/>
      <c r="CT688" s="132"/>
      <c r="CU688" s="132"/>
      <c r="CV688" s="132"/>
      <c r="CW688" s="132"/>
      <c r="CX688" s="132"/>
      <c r="CY688" s="132"/>
      <c r="CZ688" s="132"/>
      <c r="DA688" s="132"/>
      <c r="DB688" s="132"/>
      <c r="DC688" s="132"/>
      <c r="DD688" s="132"/>
      <c r="DE688" s="132"/>
      <c r="DF688" s="132"/>
      <c r="DG688" s="132"/>
      <c r="DH688" s="132"/>
      <c r="DI688" s="132"/>
      <c r="DJ688" s="132"/>
      <c r="DK688" s="132"/>
      <c r="DL688" s="132"/>
      <c r="DM688" s="132"/>
      <c r="DN688" s="132"/>
      <c r="DO688" s="132"/>
      <c r="DP688" s="132"/>
      <c r="DQ688" s="132"/>
      <c r="DR688" s="132"/>
      <c r="DS688" s="132"/>
      <c r="DT688" s="132"/>
      <c r="DU688" s="132"/>
      <c r="DV688" s="132"/>
      <c r="DW688" s="132"/>
      <c r="DX688" s="132"/>
      <c r="DY688" s="132"/>
      <c r="DZ688" s="132"/>
      <c r="EA688" s="132"/>
      <c r="EB688" s="132"/>
      <c r="EC688" s="132"/>
      <c r="ED688" s="132"/>
      <c r="EE688" s="132"/>
      <c r="EF688" s="132"/>
      <c r="EG688" s="132"/>
      <c r="EH688" s="132"/>
      <c r="EI688" s="132"/>
      <c r="EJ688" s="132"/>
      <c r="EK688" s="132"/>
      <c r="EL688" s="132"/>
      <c r="EM688" s="132"/>
      <c r="EN688" s="132"/>
      <c r="EO688" s="132"/>
      <c r="EP688" s="132"/>
      <c r="EQ688" s="132"/>
      <c r="ER688" s="132"/>
      <c r="ES688" s="132"/>
      <c r="ET688" s="132"/>
      <c r="EU688" s="132"/>
      <c r="EV688" s="132"/>
      <c r="EW688" s="132"/>
      <c r="EX688" s="132"/>
      <c r="EY688" s="132"/>
      <c r="EZ688" s="132"/>
      <c r="FA688" s="132"/>
      <c r="FB688" s="132"/>
      <c r="FC688" s="132"/>
      <c r="FD688" s="132"/>
      <c r="FE688" s="132"/>
      <c r="FF688" s="132"/>
      <c r="FG688" s="132"/>
      <c r="FH688" s="132"/>
      <c r="FI688" s="132"/>
      <c r="FJ688" s="132"/>
      <c r="FK688" s="132"/>
      <c r="FL688" s="132"/>
      <c r="FM688" s="132"/>
      <c r="FN688" s="132"/>
      <c r="FO688" s="132"/>
      <c r="FP688" s="132"/>
      <c r="FQ688" s="132"/>
      <c r="FR688" s="132"/>
      <c r="FS688" s="132"/>
      <c r="FT688" s="132"/>
      <c r="FU688" s="132"/>
      <c r="FV688" s="132"/>
      <c r="FW688" s="132"/>
      <c r="FX688" s="132"/>
      <c r="FY688" s="132"/>
      <c r="FZ688" s="132"/>
      <c r="GA688" s="132"/>
      <c r="GB688" s="132"/>
      <c r="GC688" s="132"/>
      <c r="GD688" s="132"/>
      <c r="GE688" s="132"/>
      <c r="GF688" s="132"/>
      <c r="GG688" s="132"/>
      <c r="GH688" s="132"/>
      <c r="GI688" s="132"/>
      <c r="GJ688" s="132"/>
      <c r="GK688" s="132"/>
      <c r="GL688" s="132"/>
      <c r="GM688" s="132"/>
      <c r="GN688" s="132"/>
      <c r="GO688" s="132"/>
      <c r="GP688" s="132"/>
      <c r="GQ688" s="132"/>
      <c r="GR688" s="132"/>
      <c r="GS688" s="132"/>
      <c r="GT688" s="132"/>
      <c r="GU688" s="132"/>
      <c r="GV688" s="132"/>
      <c r="GW688" s="132"/>
      <c r="GX688" s="132"/>
      <c r="GY688" s="132"/>
      <c r="GZ688" s="132"/>
      <c r="HA688" s="132"/>
      <c r="HB688" s="132"/>
      <c r="HC688" s="132"/>
      <c r="HD688" s="132"/>
      <c r="HE688" s="132"/>
      <c r="HF688" s="132"/>
      <c r="HG688" s="132"/>
      <c r="HH688" s="132"/>
      <c r="HI688" s="132"/>
      <c r="HJ688" s="132"/>
      <c r="HK688" s="132"/>
      <c r="HL688" s="132"/>
    </row>
    <row r="689" spans="2:220" s="160" customFormat="1">
      <c r="B689" s="146"/>
      <c r="C689" s="146"/>
      <c r="D689" s="146"/>
      <c r="E689" s="146"/>
      <c r="F689" s="146"/>
      <c r="G689" s="146"/>
      <c r="H689" s="146"/>
      <c r="I689" s="147"/>
      <c r="J689" s="148"/>
      <c r="K689" s="148"/>
      <c r="L689" s="148"/>
      <c r="M689" s="148"/>
      <c r="N689" s="156"/>
      <c r="O689" s="149"/>
      <c r="P689" s="149"/>
      <c r="Q689" s="149"/>
      <c r="R689" s="149"/>
      <c r="S689" s="149"/>
      <c r="T689" s="149"/>
      <c r="U689" s="149"/>
      <c r="V689" s="149"/>
      <c r="W689" s="146"/>
      <c r="X689" s="149"/>
      <c r="Y689" s="149"/>
      <c r="Z689" s="149"/>
      <c r="AA689" s="149"/>
      <c r="AB689" s="147"/>
      <c r="AC689" s="150"/>
      <c r="AD689" s="151"/>
      <c r="AE689" s="150"/>
      <c r="AF689" s="150"/>
      <c r="AG689" s="150"/>
      <c r="AH689" s="150"/>
      <c r="AI689" s="150"/>
      <c r="AJ689" s="150"/>
      <c r="AK689" s="150"/>
      <c r="AL689" s="150"/>
      <c r="AM689" s="150"/>
      <c r="AN689" s="150"/>
      <c r="AO689" s="150"/>
      <c r="AP689" s="150"/>
      <c r="AQ689" s="150"/>
      <c r="AR689" s="150"/>
      <c r="AS689" s="150"/>
      <c r="AT689" s="150"/>
      <c r="AU689" s="150"/>
      <c r="AV689" s="150"/>
      <c r="AW689" s="150"/>
      <c r="AX689" s="150"/>
      <c r="AY689" s="150"/>
      <c r="AZ689" s="151"/>
      <c r="BA689" s="150"/>
      <c r="BB689" s="150"/>
      <c r="BC689" s="150"/>
      <c r="BD689" s="150"/>
      <c r="BE689" s="151"/>
      <c r="BF689" s="150"/>
      <c r="BG689" s="150"/>
      <c r="BH689" s="151"/>
      <c r="BI689" s="151"/>
      <c r="BJ689" s="150"/>
      <c r="BK689" s="150"/>
      <c r="BL689" s="148"/>
      <c r="BM689" s="150"/>
      <c r="BN689" s="151"/>
      <c r="BO689" s="150"/>
      <c r="BP689" s="150"/>
      <c r="BQ689" s="148"/>
      <c r="BR689" s="151"/>
      <c r="BS689" s="151"/>
      <c r="BT689" s="151"/>
      <c r="BU689" s="148"/>
      <c r="BV689" s="147"/>
      <c r="BW689" s="147"/>
      <c r="BX689" s="147"/>
      <c r="BY689" s="152"/>
      <c r="BZ689" s="156"/>
      <c r="CA689" s="147"/>
      <c r="CB689" s="153"/>
      <c r="CC689" s="132"/>
      <c r="CD689" s="147"/>
      <c r="CE689" s="147"/>
      <c r="CF689" s="154"/>
      <c r="CG689" s="132"/>
      <c r="CH689" s="132"/>
      <c r="CI689" s="132"/>
      <c r="CJ689" s="132"/>
      <c r="CK689" s="132"/>
      <c r="CL689" s="132"/>
      <c r="CM689" s="132"/>
      <c r="CN689" s="132"/>
      <c r="CO689" s="132"/>
      <c r="CP689" s="132"/>
      <c r="CQ689" s="132"/>
      <c r="CR689" s="132"/>
      <c r="CS689" s="132"/>
      <c r="CT689" s="132"/>
      <c r="CU689" s="132"/>
      <c r="CV689" s="132"/>
      <c r="CW689" s="132"/>
      <c r="CX689" s="132"/>
      <c r="CY689" s="132"/>
      <c r="CZ689" s="132"/>
      <c r="DA689" s="132"/>
      <c r="DB689" s="132"/>
      <c r="DC689" s="132"/>
      <c r="DD689" s="132"/>
      <c r="DE689" s="132"/>
      <c r="DF689" s="132"/>
      <c r="DG689" s="132"/>
      <c r="DH689" s="132"/>
      <c r="DI689" s="132"/>
      <c r="DJ689" s="132"/>
      <c r="DK689" s="132"/>
      <c r="DL689" s="132"/>
      <c r="DM689" s="132"/>
      <c r="DN689" s="132"/>
      <c r="DO689" s="132"/>
      <c r="DP689" s="132"/>
      <c r="DQ689" s="132"/>
      <c r="DR689" s="132"/>
      <c r="DS689" s="132"/>
      <c r="DT689" s="132"/>
      <c r="DU689" s="132"/>
      <c r="DV689" s="132"/>
      <c r="DW689" s="132"/>
      <c r="DX689" s="132"/>
      <c r="DY689" s="132"/>
      <c r="DZ689" s="132"/>
      <c r="EA689" s="132"/>
      <c r="EB689" s="132"/>
      <c r="EC689" s="132"/>
      <c r="ED689" s="132"/>
      <c r="EE689" s="132"/>
      <c r="EF689" s="132"/>
      <c r="EG689" s="132"/>
      <c r="EH689" s="132"/>
      <c r="EI689" s="132"/>
      <c r="EJ689" s="132"/>
      <c r="EK689" s="132"/>
      <c r="EL689" s="132"/>
      <c r="EM689" s="132"/>
      <c r="EN689" s="132"/>
      <c r="EO689" s="132"/>
      <c r="EP689" s="132"/>
      <c r="EQ689" s="132"/>
      <c r="ER689" s="132"/>
      <c r="ES689" s="132"/>
      <c r="ET689" s="132"/>
      <c r="EU689" s="132"/>
      <c r="EV689" s="132"/>
      <c r="EW689" s="132"/>
      <c r="EX689" s="132"/>
      <c r="EY689" s="132"/>
      <c r="EZ689" s="132"/>
      <c r="FA689" s="132"/>
      <c r="FB689" s="132"/>
      <c r="FC689" s="132"/>
      <c r="FD689" s="132"/>
      <c r="FE689" s="132"/>
      <c r="FF689" s="132"/>
      <c r="FG689" s="132"/>
      <c r="FH689" s="132"/>
      <c r="FI689" s="132"/>
      <c r="FJ689" s="132"/>
      <c r="FK689" s="132"/>
      <c r="FL689" s="132"/>
      <c r="FM689" s="132"/>
      <c r="FN689" s="132"/>
      <c r="FO689" s="132"/>
      <c r="FP689" s="132"/>
      <c r="FQ689" s="132"/>
      <c r="FR689" s="132"/>
      <c r="FS689" s="132"/>
      <c r="FT689" s="132"/>
      <c r="FU689" s="132"/>
      <c r="FV689" s="132"/>
      <c r="FW689" s="132"/>
      <c r="FX689" s="132"/>
      <c r="FY689" s="132"/>
      <c r="FZ689" s="132"/>
      <c r="GA689" s="132"/>
      <c r="GB689" s="132"/>
      <c r="GC689" s="132"/>
      <c r="GD689" s="132"/>
      <c r="GE689" s="132"/>
      <c r="GF689" s="132"/>
      <c r="GG689" s="132"/>
      <c r="GH689" s="132"/>
      <c r="GI689" s="132"/>
      <c r="GJ689" s="132"/>
      <c r="GK689" s="132"/>
      <c r="GL689" s="132"/>
      <c r="GM689" s="132"/>
      <c r="GN689" s="132"/>
      <c r="GO689" s="132"/>
      <c r="GP689" s="132"/>
      <c r="GQ689" s="132"/>
      <c r="GR689" s="132"/>
      <c r="GS689" s="132"/>
      <c r="GT689" s="132"/>
      <c r="GU689" s="132"/>
      <c r="GV689" s="132"/>
      <c r="GW689" s="132"/>
      <c r="GX689" s="132"/>
      <c r="GY689" s="132"/>
      <c r="GZ689" s="132"/>
      <c r="HA689" s="132"/>
      <c r="HB689" s="132"/>
      <c r="HC689" s="132"/>
      <c r="HD689" s="132"/>
      <c r="HE689" s="132"/>
      <c r="HF689" s="132"/>
      <c r="HG689" s="132"/>
      <c r="HH689" s="132"/>
      <c r="HI689" s="132"/>
      <c r="HJ689" s="132"/>
      <c r="HK689" s="132"/>
      <c r="HL689" s="132"/>
    </row>
    <row r="690" spans="2:220" s="160" customFormat="1">
      <c r="B690" s="146"/>
      <c r="C690" s="146"/>
      <c r="D690" s="146"/>
      <c r="E690" s="146"/>
      <c r="F690" s="146"/>
      <c r="G690" s="146"/>
      <c r="H690" s="146"/>
      <c r="I690" s="147"/>
      <c r="J690" s="148"/>
      <c r="K690" s="148"/>
      <c r="L690" s="148"/>
      <c r="M690" s="148"/>
      <c r="N690" s="156"/>
      <c r="O690" s="149"/>
      <c r="P690" s="149"/>
      <c r="Q690" s="149"/>
      <c r="R690" s="149"/>
      <c r="S690" s="149"/>
      <c r="T690" s="149"/>
      <c r="U690" s="149"/>
      <c r="V690" s="149"/>
      <c r="W690" s="146"/>
      <c r="X690" s="149"/>
      <c r="Y690" s="149"/>
      <c r="Z690" s="149"/>
      <c r="AA690" s="149"/>
      <c r="AB690" s="147"/>
      <c r="AC690" s="150"/>
      <c r="AD690" s="151"/>
      <c r="AE690" s="150"/>
      <c r="AF690" s="150"/>
      <c r="AG690" s="150"/>
      <c r="AH690" s="150"/>
      <c r="AI690" s="150"/>
      <c r="AJ690" s="150"/>
      <c r="AK690" s="150"/>
      <c r="AL690" s="150"/>
      <c r="AM690" s="150"/>
      <c r="AN690" s="150"/>
      <c r="AO690" s="150"/>
      <c r="AP690" s="150"/>
      <c r="AQ690" s="150"/>
      <c r="AR690" s="150"/>
      <c r="AS690" s="150"/>
      <c r="AT690" s="150"/>
      <c r="AU690" s="150"/>
      <c r="AV690" s="150"/>
      <c r="AW690" s="150"/>
      <c r="AX690" s="150"/>
      <c r="AY690" s="150"/>
      <c r="AZ690" s="151"/>
      <c r="BA690" s="150"/>
      <c r="BB690" s="150"/>
      <c r="BC690" s="150"/>
      <c r="BD690" s="150"/>
      <c r="BE690" s="151"/>
      <c r="BF690" s="150"/>
      <c r="BG690" s="150"/>
      <c r="BH690" s="151"/>
      <c r="BI690" s="151"/>
      <c r="BJ690" s="150"/>
      <c r="BK690" s="150"/>
      <c r="BL690" s="148"/>
      <c r="BM690" s="150"/>
      <c r="BN690" s="151"/>
      <c r="BO690" s="150"/>
      <c r="BP690" s="150"/>
      <c r="BQ690" s="148"/>
      <c r="BR690" s="151"/>
      <c r="BS690" s="151"/>
      <c r="BT690" s="151"/>
      <c r="BU690" s="148"/>
      <c r="BV690" s="147"/>
      <c r="BW690" s="147"/>
      <c r="BX690" s="147"/>
      <c r="BY690" s="152"/>
      <c r="BZ690" s="156"/>
      <c r="CA690" s="147"/>
      <c r="CB690" s="153"/>
      <c r="CC690" s="132"/>
      <c r="CD690" s="147"/>
      <c r="CE690" s="147"/>
      <c r="CF690" s="154"/>
      <c r="CG690" s="132"/>
      <c r="CH690" s="132"/>
      <c r="CI690" s="132"/>
      <c r="CJ690" s="132"/>
      <c r="CK690" s="132"/>
      <c r="CL690" s="132"/>
      <c r="CM690" s="132"/>
      <c r="CN690" s="132"/>
      <c r="CO690" s="132"/>
      <c r="CP690" s="132"/>
      <c r="CQ690" s="132"/>
      <c r="CR690" s="132"/>
      <c r="CS690" s="132"/>
      <c r="CT690" s="132"/>
      <c r="CU690" s="132"/>
      <c r="CV690" s="132"/>
      <c r="CW690" s="132"/>
      <c r="CX690" s="132"/>
      <c r="CY690" s="132"/>
      <c r="CZ690" s="132"/>
      <c r="DA690" s="132"/>
      <c r="DB690" s="132"/>
      <c r="DC690" s="132"/>
      <c r="DD690" s="132"/>
      <c r="DE690" s="132"/>
      <c r="DF690" s="132"/>
      <c r="DG690" s="132"/>
      <c r="DH690" s="132"/>
      <c r="DI690" s="132"/>
      <c r="DJ690" s="132"/>
      <c r="DK690" s="132"/>
      <c r="DL690" s="132"/>
      <c r="DM690" s="132"/>
      <c r="DN690" s="132"/>
      <c r="DO690" s="132"/>
      <c r="DP690" s="132"/>
      <c r="DQ690" s="132"/>
      <c r="DR690" s="132"/>
      <c r="DS690" s="132"/>
      <c r="DT690" s="132"/>
      <c r="DU690" s="132"/>
      <c r="DV690" s="132"/>
      <c r="DW690" s="132"/>
      <c r="DX690" s="132"/>
      <c r="DY690" s="132"/>
      <c r="DZ690" s="132"/>
      <c r="EA690" s="132"/>
      <c r="EB690" s="132"/>
      <c r="EC690" s="132"/>
      <c r="ED690" s="132"/>
      <c r="EE690" s="132"/>
      <c r="EF690" s="132"/>
      <c r="EG690" s="132"/>
      <c r="EH690" s="132"/>
      <c r="EI690" s="132"/>
      <c r="EJ690" s="132"/>
      <c r="EK690" s="132"/>
      <c r="EL690" s="132"/>
      <c r="EM690" s="132"/>
      <c r="EN690" s="132"/>
      <c r="EO690" s="132"/>
      <c r="EP690" s="132"/>
      <c r="EQ690" s="132"/>
      <c r="ER690" s="132"/>
      <c r="ES690" s="132"/>
      <c r="ET690" s="132"/>
      <c r="EU690" s="132"/>
      <c r="EV690" s="132"/>
      <c r="EW690" s="132"/>
      <c r="EX690" s="132"/>
      <c r="EY690" s="132"/>
      <c r="EZ690" s="132"/>
      <c r="FA690" s="132"/>
      <c r="FB690" s="132"/>
      <c r="FC690" s="132"/>
      <c r="FD690" s="132"/>
      <c r="FE690" s="132"/>
      <c r="FF690" s="132"/>
      <c r="FG690" s="132"/>
      <c r="FH690" s="132"/>
      <c r="FI690" s="132"/>
      <c r="FJ690" s="132"/>
      <c r="FK690" s="132"/>
      <c r="FL690" s="132"/>
      <c r="FM690" s="132"/>
      <c r="FN690" s="132"/>
      <c r="FO690" s="132"/>
      <c r="FP690" s="132"/>
      <c r="FQ690" s="132"/>
      <c r="FR690" s="132"/>
      <c r="FS690" s="132"/>
      <c r="FT690" s="132"/>
      <c r="FU690" s="132"/>
      <c r="FV690" s="132"/>
      <c r="FW690" s="132"/>
      <c r="FX690" s="132"/>
      <c r="FY690" s="132"/>
      <c r="FZ690" s="132"/>
      <c r="GA690" s="132"/>
      <c r="GB690" s="132"/>
      <c r="GC690" s="132"/>
      <c r="GD690" s="132"/>
      <c r="GE690" s="132"/>
      <c r="GF690" s="132"/>
      <c r="GG690" s="132"/>
      <c r="GH690" s="132"/>
      <c r="GI690" s="132"/>
      <c r="GJ690" s="132"/>
      <c r="GK690" s="132"/>
      <c r="GL690" s="132"/>
      <c r="GM690" s="132"/>
      <c r="GN690" s="132"/>
      <c r="GO690" s="132"/>
      <c r="GP690" s="132"/>
      <c r="GQ690" s="132"/>
      <c r="GR690" s="132"/>
      <c r="GS690" s="132"/>
      <c r="GT690" s="132"/>
      <c r="GU690" s="132"/>
      <c r="GV690" s="132"/>
      <c r="GW690" s="132"/>
      <c r="GX690" s="132"/>
      <c r="GY690" s="132"/>
      <c r="GZ690" s="132"/>
      <c r="HA690" s="132"/>
      <c r="HB690" s="132"/>
      <c r="HC690" s="132"/>
      <c r="HD690" s="132"/>
      <c r="HE690" s="132"/>
      <c r="HF690" s="132"/>
      <c r="HG690" s="132"/>
      <c r="HH690" s="132"/>
      <c r="HI690" s="132"/>
      <c r="HJ690" s="132"/>
      <c r="HK690" s="132"/>
      <c r="HL690" s="132"/>
    </row>
    <row r="691" spans="2:220" s="137" customFormat="1">
      <c r="B691" s="146"/>
      <c r="C691" s="146"/>
      <c r="D691" s="146"/>
      <c r="E691" s="146"/>
      <c r="F691" s="146"/>
      <c r="G691" s="146"/>
      <c r="H691" s="146"/>
      <c r="I691" s="147"/>
      <c r="J691" s="148"/>
      <c r="K691" s="148"/>
      <c r="L691" s="148"/>
      <c r="M691" s="148"/>
      <c r="N691" s="147"/>
      <c r="O691" s="149"/>
      <c r="P691" s="149"/>
      <c r="Q691" s="149"/>
      <c r="R691" s="149"/>
      <c r="S691" s="149"/>
      <c r="T691" s="149"/>
      <c r="U691" s="149"/>
      <c r="V691" s="149"/>
      <c r="W691" s="146"/>
      <c r="X691" s="149"/>
      <c r="Y691" s="149"/>
      <c r="Z691" s="149"/>
      <c r="AA691" s="149"/>
      <c r="AB691" s="147"/>
      <c r="AC691" s="150"/>
      <c r="AD691" s="151"/>
      <c r="AE691" s="150"/>
      <c r="AF691" s="150"/>
      <c r="AG691" s="150"/>
      <c r="AH691" s="150"/>
      <c r="AI691" s="150"/>
      <c r="AJ691" s="150"/>
      <c r="AK691" s="150"/>
      <c r="AL691" s="150"/>
      <c r="AM691" s="150"/>
      <c r="AN691" s="150"/>
      <c r="AO691" s="150"/>
      <c r="AP691" s="150"/>
      <c r="AQ691" s="150"/>
      <c r="AR691" s="150"/>
      <c r="AS691" s="150"/>
      <c r="AT691" s="150"/>
      <c r="AU691" s="150"/>
      <c r="AV691" s="150"/>
      <c r="AW691" s="150"/>
      <c r="AX691" s="150"/>
      <c r="AY691" s="150"/>
      <c r="AZ691" s="151"/>
      <c r="BA691" s="150"/>
      <c r="BB691" s="150"/>
      <c r="BC691" s="150"/>
      <c r="BD691" s="150"/>
      <c r="BE691" s="151"/>
      <c r="BF691" s="150"/>
      <c r="BG691" s="150"/>
      <c r="BH691" s="151"/>
      <c r="BI691" s="151"/>
      <c r="BJ691" s="150"/>
      <c r="BK691" s="150"/>
      <c r="BL691" s="148"/>
      <c r="BM691" s="150"/>
      <c r="BN691" s="151"/>
      <c r="BO691" s="150"/>
      <c r="BP691" s="150"/>
      <c r="BQ691" s="148"/>
      <c r="BR691" s="151"/>
      <c r="BS691" s="151"/>
      <c r="BT691" s="151"/>
      <c r="BU691" s="148"/>
      <c r="BV691" s="147"/>
      <c r="BW691" s="147"/>
      <c r="BX691" s="147"/>
      <c r="BY691" s="152"/>
      <c r="BZ691" s="156"/>
      <c r="CA691" s="147"/>
      <c r="CB691" s="153"/>
      <c r="CC691" s="153"/>
      <c r="CD691" s="147"/>
      <c r="CE691" s="147"/>
      <c r="CF691" s="154"/>
      <c r="CG691" s="132"/>
      <c r="CH691" s="132"/>
      <c r="CI691" s="132"/>
      <c r="CJ691" s="132"/>
      <c r="CK691" s="132"/>
      <c r="CL691" s="132"/>
      <c r="CM691" s="132"/>
      <c r="CN691" s="132"/>
      <c r="CO691" s="132"/>
      <c r="CP691" s="132"/>
      <c r="CQ691" s="132"/>
      <c r="CR691" s="132"/>
      <c r="CS691" s="132"/>
      <c r="CT691" s="132"/>
      <c r="CU691" s="132"/>
      <c r="CV691" s="132"/>
      <c r="CW691" s="132"/>
      <c r="CX691" s="132"/>
      <c r="CY691" s="132"/>
      <c r="CZ691" s="132"/>
      <c r="DA691" s="132"/>
      <c r="DB691" s="132"/>
      <c r="DC691" s="132"/>
      <c r="DD691" s="132"/>
      <c r="DE691" s="132"/>
      <c r="DF691" s="132"/>
      <c r="DG691" s="132"/>
      <c r="DH691" s="132"/>
      <c r="DI691" s="132"/>
      <c r="DJ691" s="132"/>
      <c r="DK691" s="132"/>
      <c r="DL691" s="132"/>
      <c r="DM691" s="132"/>
      <c r="DN691" s="132"/>
      <c r="DO691" s="132"/>
      <c r="DP691" s="132"/>
      <c r="DQ691" s="132"/>
      <c r="DR691" s="132"/>
      <c r="DS691" s="132"/>
      <c r="DT691" s="132"/>
      <c r="DU691" s="132"/>
      <c r="DV691" s="132"/>
      <c r="DW691" s="132"/>
      <c r="DX691" s="132"/>
      <c r="DY691" s="132"/>
      <c r="DZ691" s="132"/>
      <c r="EA691" s="132"/>
      <c r="EB691" s="132"/>
      <c r="EC691" s="132"/>
      <c r="ED691" s="132"/>
      <c r="EE691" s="132"/>
      <c r="EF691" s="132"/>
      <c r="EG691" s="132"/>
      <c r="EH691" s="132"/>
      <c r="EI691" s="132"/>
      <c r="EJ691" s="132"/>
      <c r="EK691" s="132"/>
      <c r="EL691" s="132"/>
      <c r="EM691" s="132"/>
      <c r="EN691" s="132"/>
      <c r="EO691" s="132"/>
      <c r="EP691" s="132"/>
      <c r="EQ691" s="132"/>
      <c r="ER691" s="132"/>
      <c r="ES691" s="132"/>
      <c r="ET691" s="132"/>
      <c r="EU691" s="132"/>
      <c r="EV691" s="132"/>
      <c r="EW691" s="132"/>
      <c r="EX691" s="132"/>
      <c r="EY691" s="132"/>
      <c r="EZ691" s="132"/>
      <c r="FA691" s="132"/>
      <c r="FB691" s="132"/>
      <c r="FC691" s="132"/>
      <c r="FD691" s="132"/>
      <c r="FE691" s="132"/>
      <c r="FF691" s="132"/>
      <c r="FG691" s="132"/>
      <c r="FH691" s="132"/>
      <c r="FI691" s="132"/>
      <c r="FJ691" s="132"/>
      <c r="FK691" s="132"/>
      <c r="FL691" s="132"/>
      <c r="FM691" s="132"/>
      <c r="FN691" s="132"/>
      <c r="FO691" s="132"/>
      <c r="FP691" s="132"/>
      <c r="FQ691" s="132"/>
      <c r="FR691" s="132"/>
      <c r="FS691" s="132"/>
      <c r="FT691" s="132"/>
      <c r="FU691" s="132"/>
      <c r="FV691" s="132"/>
      <c r="FW691" s="132"/>
      <c r="FX691" s="132"/>
      <c r="FY691" s="132"/>
      <c r="FZ691" s="132"/>
      <c r="GA691" s="132"/>
      <c r="GB691" s="132"/>
      <c r="GC691" s="132"/>
      <c r="GD691" s="132"/>
      <c r="GE691" s="132"/>
      <c r="GF691" s="132"/>
      <c r="GG691" s="132"/>
      <c r="GH691" s="132"/>
      <c r="GI691" s="132"/>
      <c r="GJ691" s="132"/>
      <c r="GK691" s="132"/>
      <c r="GL691" s="132"/>
      <c r="GM691" s="132"/>
      <c r="GN691" s="132"/>
      <c r="GO691" s="132"/>
      <c r="GP691" s="132"/>
      <c r="GQ691" s="132"/>
      <c r="GR691" s="132"/>
      <c r="GS691" s="132"/>
      <c r="GT691" s="132"/>
      <c r="GU691" s="132"/>
      <c r="GV691" s="132"/>
      <c r="GW691" s="132"/>
      <c r="GX691" s="132"/>
      <c r="GY691" s="132"/>
      <c r="GZ691" s="132"/>
      <c r="HA691" s="132"/>
      <c r="HB691" s="132"/>
      <c r="HC691" s="132"/>
      <c r="HD691" s="132"/>
      <c r="HE691" s="132"/>
      <c r="HF691" s="132"/>
      <c r="HG691" s="132"/>
      <c r="HH691" s="132"/>
      <c r="HI691" s="132"/>
      <c r="HJ691" s="132"/>
      <c r="HK691" s="132"/>
      <c r="HL691" s="132"/>
    </row>
    <row r="692" spans="2:220" s="159" customFormat="1">
      <c r="B692" s="146"/>
      <c r="C692" s="146"/>
      <c r="D692" s="146"/>
      <c r="E692" s="146"/>
      <c r="F692" s="146"/>
      <c r="G692" s="146"/>
      <c r="H692" s="146"/>
      <c r="I692" s="147"/>
      <c r="J692" s="148"/>
      <c r="K692" s="148"/>
      <c r="L692" s="148"/>
      <c r="M692" s="148"/>
      <c r="N692" s="156"/>
      <c r="O692" s="149"/>
      <c r="P692" s="149"/>
      <c r="Q692" s="149"/>
      <c r="R692" s="149"/>
      <c r="S692" s="149"/>
      <c r="T692" s="149"/>
      <c r="U692" s="149"/>
      <c r="V692" s="149"/>
      <c r="W692" s="146"/>
      <c r="X692" s="149"/>
      <c r="Y692" s="149"/>
      <c r="Z692" s="149"/>
      <c r="AA692" s="149"/>
      <c r="AB692" s="147"/>
      <c r="AC692" s="150"/>
      <c r="AD692" s="151"/>
      <c r="AE692" s="150"/>
      <c r="AF692" s="150"/>
      <c r="AG692" s="150"/>
      <c r="AH692" s="150"/>
      <c r="AI692" s="150"/>
      <c r="AJ692" s="150"/>
      <c r="AK692" s="150"/>
      <c r="AL692" s="150"/>
      <c r="AM692" s="150"/>
      <c r="AN692" s="150"/>
      <c r="AO692" s="150"/>
      <c r="AP692" s="150"/>
      <c r="AQ692" s="150"/>
      <c r="AR692" s="150"/>
      <c r="AS692" s="150"/>
      <c r="AT692" s="150"/>
      <c r="AU692" s="150"/>
      <c r="AV692" s="150"/>
      <c r="AW692" s="150"/>
      <c r="AX692" s="150"/>
      <c r="AY692" s="150"/>
      <c r="AZ692" s="151"/>
      <c r="BA692" s="150"/>
      <c r="BB692" s="150"/>
      <c r="BC692" s="150"/>
      <c r="BD692" s="150"/>
      <c r="BE692" s="151"/>
      <c r="BF692" s="150"/>
      <c r="BG692" s="150"/>
      <c r="BH692" s="151"/>
      <c r="BI692" s="151"/>
      <c r="BJ692" s="150"/>
      <c r="BK692" s="150"/>
      <c r="BL692" s="148"/>
      <c r="BM692" s="150"/>
      <c r="BN692" s="151"/>
      <c r="BO692" s="150"/>
      <c r="BP692" s="150"/>
      <c r="BQ692" s="148"/>
      <c r="BR692" s="151"/>
      <c r="BS692" s="151"/>
      <c r="BT692" s="151"/>
      <c r="BU692" s="148"/>
      <c r="BV692" s="147"/>
      <c r="BW692" s="147"/>
      <c r="BX692" s="147"/>
      <c r="BY692" s="152"/>
      <c r="BZ692" s="156"/>
      <c r="CA692" s="147"/>
      <c r="CB692" s="153"/>
      <c r="CC692" s="132"/>
      <c r="CD692" s="147"/>
      <c r="CE692" s="147"/>
      <c r="CF692" s="154"/>
      <c r="CG692" s="132"/>
      <c r="CH692" s="132"/>
      <c r="CI692" s="132"/>
      <c r="CJ692" s="132"/>
      <c r="CK692" s="132"/>
      <c r="CL692" s="132"/>
      <c r="CM692" s="132"/>
      <c r="CN692" s="132"/>
      <c r="CO692" s="132"/>
      <c r="CP692" s="132"/>
      <c r="CQ692" s="132"/>
      <c r="CR692" s="132"/>
      <c r="CS692" s="132"/>
      <c r="CT692" s="132"/>
      <c r="CU692" s="132"/>
      <c r="CV692" s="132"/>
      <c r="CW692" s="132"/>
      <c r="CX692" s="132"/>
      <c r="CY692" s="132"/>
      <c r="CZ692" s="132"/>
      <c r="DA692" s="132"/>
      <c r="DB692" s="132"/>
      <c r="DC692" s="132"/>
      <c r="DD692" s="132"/>
      <c r="DE692" s="132"/>
      <c r="DF692" s="132"/>
      <c r="DG692" s="132"/>
      <c r="DH692" s="132"/>
      <c r="DI692" s="132"/>
      <c r="DJ692" s="132"/>
      <c r="DK692" s="132"/>
      <c r="DL692" s="132"/>
      <c r="DM692" s="132"/>
      <c r="DN692" s="132"/>
      <c r="DO692" s="132"/>
      <c r="DP692" s="132"/>
      <c r="DQ692" s="132"/>
      <c r="DR692" s="132"/>
      <c r="DS692" s="132"/>
      <c r="DT692" s="132"/>
      <c r="DU692" s="132"/>
      <c r="DV692" s="132"/>
      <c r="DW692" s="132"/>
      <c r="DX692" s="132"/>
      <c r="DY692" s="132"/>
      <c r="DZ692" s="132"/>
      <c r="EA692" s="132"/>
      <c r="EB692" s="132"/>
      <c r="EC692" s="132"/>
      <c r="ED692" s="132"/>
      <c r="EE692" s="132"/>
      <c r="EF692" s="132"/>
      <c r="EG692" s="132"/>
      <c r="EH692" s="132"/>
      <c r="EI692" s="132"/>
      <c r="EJ692" s="132"/>
      <c r="EK692" s="132"/>
      <c r="EL692" s="132"/>
      <c r="EM692" s="132"/>
      <c r="EN692" s="132"/>
      <c r="EO692" s="132"/>
      <c r="EP692" s="132"/>
      <c r="EQ692" s="132"/>
      <c r="ER692" s="132"/>
      <c r="ES692" s="132"/>
      <c r="ET692" s="132"/>
      <c r="EU692" s="132"/>
      <c r="EV692" s="132"/>
      <c r="EW692" s="132"/>
      <c r="EX692" s="132"/>
      <c r="EY692" s="132"/>
      <c r="EZ692" s="132"/>
      <c r="FA692" s="132"/>
      <c r="FB692" s="132"/>
      <c r="FC692" s="132"/>
      <c r="FD692" s="132"/>
      <c r="FE692" s="132"/>
      <c r="FF692" s="132"/>
      <c r="FG692" s="132"/>
      <c r="FH692" s="132"/>
      <c r="FI692" s="132"/>
      <c r="FJ692" s="132"/>
      <c r="FK692" s="132"/>
      <c r="FL692" s="132"/>
      <c r="FM692" s="132"/>
      <c r="FN692" s="132"/>
      <c r="FO692" s="132"/>
      <c r="FP692" s="132"/>
      <c r="FQ692" s="132"/>
      <c r="FR692" s="132"/>
      <c r="FS692" s="132"/>
      <c r="FT692" s="132"/>
      <c r="FU692" s="132"/>
      <c r="FV692" s="132"/>
      <c r="FW692" s="132"/>
      <c r="FX692" s="132"/>
      <c r="FY692" s="132"/>
      <c r="FZ692" s="132"/>
      <c r="GA692" s="132"/>
      <c r="GB692" s="132"/>
      <c r="GC692" s="132"/>
      <c r="GD692" s="132"/>
      <c r="GE692" s="132"/>
      <c r="GF692" s="132"/>
      <c r="GG692" s="132"/>
      <c r="GH692" s="132"/>
      <c r="GI692" s="132"/>
      <c r="GJ692" s="132"/>
      <c r="GK692" s="132"/>
      <c r="GL692" s="132"/>
      <c r="GM692" s="132"/>
      <c r="GN692" s="132"/>
      <c r="GO692" s="132"/>
      <c r="GP692" s="132"/>
      <c r="GQ692" s="132"/>
      <c r="GR692" s="132"/>
      <c r="GS692" s="132"/>
      <c r="GT692" s="132"/>
      <c r="GU692" s="132"/>
      <c r="GV692" s="132"/>
      <c r="GW692" s="132"/>
      <c r="GX692" s="132"/>
      <c r="GY692" s="132"/>
      <c r="GZ692" s="132"/>
      <c r="HA692" s="132"/>
      <c r="HB692" s="132"/>
      <c r="HC692" s="132"/>
      <c r="HD692" s="132"/>
      <c r="HE692" s="132"/>
      <c r="HF692" s="132"/>
      <c r="HG692" s="132"/>
      <c r="HH692" s="132"/>
      <c r="HI692" s="132"/>
      <c r="HJ692" s="132"/>
      <c r="HK692" s="132"/>
      <c r="HL692" s="132"/>
    </row>
    <row r="693" spans="2:220" s="159" customFormat="1">
      <c r="B693" s="146"/>
      <c r="C693" s="146"/>
      <c r="D693" s="146"/>
      <c r="E693" s="146"/>
      <c r="F693" s="146"/>
      <c r="G693" s="146"/>
      <c r="H693" s="146"/>
      <c r="I693" s="147"/>
      <c r="J693" s="148"/>
      <c r="K693" s="148"/>
      <c r="L693" s="148"/>
      <c r="M693" s="148"/>
      <c r="N693" s="156"/>
      <c r="O693" s="149"/>
      <c r="P693" s="149"/>
      <c r="Q693" s="149"/>
      <c r="R693" s="149"/>
      <c r="S693" s="149"/>
      <c r="T693" s="149"/>
      <c r="U693" s="149"/>
      <c r="V693" s="149"/>
      <c r="W693" s="146"/>
      <c r="X693" s="149"/>
      <c r="Y693" s="149"/>
      <c r="Z693" s="149"/>
      <c r="AA693" s="149"/>
      <c r="AB693" s="147"/>
      <c r="AC693" s="150"/>
      <c r="AD693" s="151"/>
      <c r="AE693" s="150"/>
      <c r="AF693" s="150"/>
      <c r="AG693" s="150"/>
      <c r="AH693" s="150"/>
      <c r="AI693" s="150"/>
      <c r="AJ693" s="150"/>
      <c r="AK693" s="150"/>
      <c r="AL693" s="150"/>
      <c r="AM693" s="150"/>
      <c r="AN693" s="150"/>
      <c r="AO693" s="150"/>
      <c r="AP693" s="150"/>
      <c r="AQ693" s="150"/>
      <c r="AR693" s="150"/>
      <c r="AS693" s="150"/>
      <c r="AT693" s="150"/>
      <c r="AU693" s="150"/>
      <c r="AV693" s="150"/>
      <c r="AW693" s="150"/>
      <c r="AX693" s="150"/>
      <c r="AY693" s="150"/>
      <c r="AZ693" s="151"/>
      <c r="BA693" s="150"/>
      <c r="BB693" s="150"/>
      <c r="BC693" s="150"/>
      <c r="BD693" s="150"/>
      <c r="BE693" s="151"/>
      <c r="BF693" s="150"/>
      <c r="BG693" s="150"/>
      <c r="BH693" s="151"/>
      <c r="BI693" s="151"/>
      <c r="BJ693" s="150"/>
      <c r="BK693" s="150"/>
      <c r="BL693" s="148"/>
      <c r="BM693" s="150"/>
      <c r="BN693" s="151"/>
      <c r="BO693" s="150"/>
      <c r="BP693" s="150"/>
      <c r="BQ693" s="148"/>
      <c r="BR693" s="151"/>
      <c r="BS693" s="151"/>
      <c r="BT693" s="151"/>
      <c r="BU693" s="148"/>
      <c r="BV693" s="147"/>
      <c r="BW693" s="147"/>
      <c r="BX693" s="147"/>
      <c r="BY693" s="152"/>
      <c r="BZ693" s="156"/>
      <c r="CA693" s="147"/>
      <c r="CB693" s="153"/>
      <c r="CC693" s="132"/>
      <c r="CD693" s="147"/>
      <c r="CE693" s="147"/>
      <c r="CF693" s="154"/>
      <c r="CG693" s="132"/>
      <c r="CH693" s="132"/>
      <c r="CI693" s="132"/>
      <c r="CJ693" s="132"/>
      <c r="CK693" s="132"/>
      <c r="CL693" s="132"/>
      <c r="CM693" s="132"/>
      <c r="CN693" s="132"/>
      <c r="CO693" s="132"/>
      <c r="CP693" s="132"/>
      <c r="CQ693" s="132"/>
      <c r="CR693" s="132"/>
      <c r="CS693" s="132"/>
      <c r="CT693" s="132"/>
      <c r="CU693" s="132"/>
      <c r="CV693" s="132"/>
      <c r="CW693" s="132"/>
      <c r="CX693" s="132"/>
      <c r="CY693" s="132"/>
      <c r="CZ693" s="132"/>
      <c r="DA693" s="132"/>
      <c r="DB693" s="132"/>
      <c r="DC693" s="132"/>
      <c r="DD693" s="132"/>
      <c r="DE693" s="132"/>
      <c r="DF693" s="132"/>
      <c r="DG693" s="132"/>
      <c r="DH693" s="132"/>
      <c r="DI693" s="132"/>
      <c r="DJ693" s="132"/>
      <c r="DK693" s="132"/>
      <c r="DL693" s="132"/>
      <c r="DM693" s="132"/>
      <c r="DN693" s="132"/>
      <c r="DO693" s="132"/>
      <c r="DP693" s="132"/>
      <c r="DQ693" s="132"/>
      <c r="DR693" s="132"/>
      <c r="DS693" s="132"/>
      <c r="DT693" s="132"/>
      <c r="DU693" s="132"/>
      <c r="DV693" s="132"/>
      <c r="DW693" s="132"/>
      <c r="DX693" s="132"/>
      <c r="DY693" s="132"/>
      <c r="DZ693" s="132"/>
      <c r="EA693" s="132"/>
      <c r="EB693" s="132"/>
      <c r="EC693" s="132"/>
      <c r="ED693" s="132"/>
      <c r="EE693" s="132"/>
      <c r="EF693" s="132"/>
      <c r="EG693" s="132"/>
      <c r="EH693" s="132"/>
      <c r="EI693" s="132"/>
      <c r="EJ693" s="132"/>
      <c r="EK693" s="132"/>
      <c r="EL693" s="132"/>
      <c r="EM693" s="132"/>
      <c r="EN693" s="132"/>
      <c r="EO693" s="132"/>
      <c r="EP693" s="132"/>
      <c r="EQ693" s="132"/>
      <c r="ER693" s="132"/>
      <c r="ES693" s="132"/>
      <c r="ET693" s="132"/>
      <c r="EU693" s="132"/>
      <c r="EV693" s="132"/>
      <c r="EW693" s="132"/>
      <c r="EX693" s="132"/>
      <c r="EY693" s="132"/>
      <c r="EZ693" s="132"/>
      <c r="FA693" s="132"/>
      <c r="FB693" s="132"/>
      <c r="FC693" s="132"/>
      <c r="FD693" s="132"/>
      <c r="FE693" s="132"/>
      <c r="FF693" s="132"/>
      <c r="FG693" s="132"/>
      <c r="FH693" s="132"/>
      <c r="FI693" s="132"/>
      <c r="FJ693" s="132"/>
      <c r="FK693" s="132"/>
      <c r="FL693" s="132"/>
      <c r="FM693" s="132"/>
      <c r="FN693" s="132"/>
      <c r="FO693" s="132"/>
      <c r="FP693" s="132"/>
      <c r="FQ693" s="132"/>
      <c r="FR693" s="132"/>
      <c r="FS693" s="132"/>
      <c r="FT693" s="132"/>
      <c r="FU693" s="132"/>
      <c r="FV693" s="132"/>
      <c r="FW693" s="132"/>
      <c r="FX693" s="132"/>
      <c r="FY693" s="132"/>
      <c r="FZ693" s="132"/>
      <c r="GA693" s="132"/>
      <c r="GB693" s="132"/>
      <c r="GC693" s="132"/>
      <c r="GD693" s="132"/>
      <c r="GE693" s="132"/>
      <c r="GF693" s="132"/>
      <c r="GG693" s="132"/>
      <c r="GH693" s="132"/>
      <c r="GI693" s="132"/>
      <c r="GJ693" s="132"/>
      <c r="GK693" s="132"/>
      <c r="GL693" s="132"/>
      <c r="GM693" s="132"/>
      <c r="GN693" s="132"/>
      <c r="GO693" s="132"/>
      <c r="GP693" s="132"/>
      <c r="GQ693" s="132"/>
      <c r="GR693" s="132"/>
      <c r="GS693" s="132"/>
      <c r="GT693" s="132"/>
      <c r="GU693" s="132"/>
      <c r="GV693" s="132"/>
      <c r="GW693" s="132"/>
      <c r="GX693" s="132"/>
      <c r="GY693" s="132"/>
      <c r="GZ693" s="132"/>
      <c r="HA693" s="132"/>
      <c r="HB693" s="132"/>
      <c r="HC693" s="132"/>
      <c r="HD693" s="132"/>
      <c r="HE693" s="132"/>
      <c r="HF693" s="132"/>
      <c r="HG693" s="132"/>
      <c r="HH693" s="132"/>
      <c r="HI693" s="132"/>
      <c r="HJ693" s="132"/>
      <c r="HK693" s="132"/>
      <c r="HL693" s="132"/>
    </row>
    <row r="694" spans="2:220" s="159" customFormat="1">
      <c r="B694" s="146"/>
      <c r="C694" s="146"/>
      <c r="D694" s="146"/>
      <c r="E694" s="146"/>
      <c r="F694" s="146"/>
      <c r="G694" s="146"/>
      <c r="H694" s="146"/>
      <c r="I694" s="147"/>
      <c r="J694" s="148"/>
      <c r="K694" s="148"/>
      <c r="L694" s="148"/>
      <c r="M694" s="148"/>
      <c r="N694" s="156"/>
      <c r="O694" s="149"/>
      <c r="P694" s="149"/>
      <c r="Q694" s="149"/>
      <c r="R694" s="149"/>
      <c r="S694" s="149"/>
      <c r="T694" s="149"/>
      <c r="U694" s="149"/>
      <c r="V694" s="149"/>
      <c r="W694" s="146"/>
      <c r="X694" s="149"/>
      <c r="Y694" s="149"/>
      <c r="Z694" s="149"/>
      <c r="AA694" s="149"/>
      <c r="AB694" s="147"/>
      <c r="AC694" s="150"/>
      <c r="AD694" s="151"/>
      <c r="AE694" s="150"/>
      <c r="AF694" s="150"/>
      <c r="AG694" s="150"/>
      <c r="AH694" s="150"/>
      <c r="AI694" s="150"/>
      <c r="AJ694" s="150"/>
      <c r="AK694" s="150"/>
      <c r="AL694" s="150"/>
      <c r="AM694" s="150"/>
      <c r="AN694" s="150"/>
      <c r="AO694" s="150"/>
      <c r="AP694" s="150"/>
      <c r="AQ694" s="150"/>
      <c r="AR694" s="150"/>
      <c r="AS694" s="150"/>
      <c r="AT694" s="150"/>
      <c r="AU694" s="150"/>
      <c r="AV694" s="150"/>
      <c r="AW694" s="150"/>
      <c r="AX694" s="150"/>
      <c r="AY694" s="150"/>
      <c r="AZ694" s="151"/>
      <c r="BA694" s="150"/>
      <c r="BB694" s="150"/>
      <c r="BC694" s="150"/>
      <c r="BD694" s="150"/>
      <c r="BE694" s="151"/>
      <c r="BF694" s="150"/>
      <c r="BG694" s="150"/>
      <c r="BH694" s="151"/>
      <c r="BI694" s="151"/>
      <c r="BJ694" s="150"/>
      <c r="BK694" s="150"/>
      <c r="BL694" s="148"/>
      <c r="BM694" s="150"/>
      <c r="BN694" s="151"/>
      <c r="BO694" s="150"/>
      <c r="BP694" s="150"/>
      <c r="BQ694" s="148"/>
      <c r="BR694" s="151"/>
      <c r="BS694" s="151"/>
      <c r="BT694" s="151"/>
      <c r="BU694" s="148"/>
      <c r="BV694" s="147"/>
      <c r="BW694" s="147"/>
      <c r="BX694" s="147"/>
      <c r="BY694" s="152"/>
      <c r="BZ694" s="156"/>
      <c r="CA694" s="147"/>
      <c r="CB694" s="153"/>
      <c r="CC694" s="132"/>
      <c r="CD694" s="147"/>
      <c r="CE694" s="147"/>
      <c r="CF694" s="154"/>
      <c r="CG694" s="132"/>
      <c r="CH694" s="132"/>
      <c r="CI694" s="132"/>
      <c r="CJ694" s="132"/>
      <c r="CK694" s="132"/>
      <c r="CL694" s="132"/>
      <c r="CM694" s="132"/>
      <c r="CN694" s="132"/>
      <c r="CO694" s="132"/>
      <c r="CP694" s="132"/>
      <c r="CQ694" s="132"/>
      <c r="CR694" s="132"/>
      <c r="CS694" s="132"/>
      <c r="CT694" s="132"/>
      <c r="CU694" s="132"/>
      <c r="CV694" s="132"/>
      <c r="CW694" s="132"/>
      <c r="CX694" s="132"/>
      <c r="CY694" s="132"/>
      <c r="CZ694" s="132"/>
      <c r="DA694" s="132"/>
      <c r="DB694" s="132"/>
      <c r="DC694" s="132"/>
      <c r="DD694" s="132"/>
      <c r="DE694" s="132"/>
      <c r="DF694" s="132"/>
      <c r="DG694" s="132"/>
      <c r="DH694" s="132"/>
      <c r="DI694" s="132"/>
      <c r="DJ694" s="132"/>
      <c r="DK694" s="132"/>
      <c r="DL694" s="132"/>
      <c r="DM694" s="132"/>
      <c r="DN694" s="132"/>
      <c r="DO694" s="132"/>
      <c r="DP694" s="132"/>
      <c r="DQ694" s="132"/>
      <c r="DR694" s="132"/>
      <c r="DS694" s="132"/>
      <c r="DT694" s="132"/>
      <c r="DU694" s="132"/>
      <c r="DV694" s="132"/>
      <c r="DW694" s="132"/>
      <c r="DX694" s="132"/>
      <c r="DY694" s="132"/>
      <c r="DZ694" s="132"/>
      <c r="EA694" s="132"/>
      <c r="EB694" s="132"/>
      <c r="EC694" s="132"/>
      <c r="ED694" s="132"/>
      <c r="EE694" s="132"/>
      <c r="EF694" s="132"/>
      <c r="EG694" s="132"/>
      <c r="EH694" s="132"/>
      <c r="EI694" s="132"/>
      <c r="EJ694" s="132"/>
      <c r="EK694" s="132"/>
      <c r="EL694" s="132"/>
      <c r="EM694" s="132"/>
      <c r="EN694" s="132"/>
      <c r="EO694" s="132"/>
      <c r="EP694" s="132"/>
      <c r="EQ694" s="132"/>
      <c r="ER694" s="132"/>
      <c r="ES694" s="132"/>
      <c r="ET694" s="132"/>
      <c r="EU694" s="132"/>
      <c r="EV694" s="132"/>
      <c r="EW694" s="132"/>
      <c r="EX694" s="132"/>
      <c r="EY694" s="132"/>
      <c r="EZ694" s="132"/>
      <c r="FA694" s="132"/>
      <c r="FB694" s="132"/>
      <c r="FC694" s="132"/>
      <c r="FD694" s="132"/>
      <c r="FE694" s="132"/>
      <c r="FF694" s="132"/>
      <c r="FG694" s="132"/>
      <c r="FH694" s="132"/>
      <c r="FI694" s="132"/>
      <c r="FJ694" s="132"/>
      <c r="FK694" s="132"/>
      <c r="FL694" s="132"/>
      <c r="FM694" s="132"/>
      <c r="FN694" s="132"/>
      <c r="FO694" s="132"/>
      <c r="FP694" s="132"/>
      <c r="FQ694" s="132"/>
      <c r="FR694" s="132"/>
      <c r="FS694" s="132"/>
      <c r="FT694" s="132"/>
      <c r="FU694" s="132"/>
      <c r="FV694" s="132"/>
      <c r="FW694" s="132"/>
      <c r="FX694" s="132"/>
      <c r="FY694" s="132"/>
      <c r="FZ694" s="132"/>
      <c r="GA694" s="132"/>
      <c r="GB694" s="132"/>
      <c r="GC694" s="132"/>
      <c r="GD694" s="132"/>
      <c r="GE694" s="132"/>
      <c r="GF694" s="132"/>
      <c r="GG694" s="132"/>
      <c r="GH694" s="132"/>
      <c r="GI694" s="132"/>
      <c r="GJ694" s="132"/>
      <c r="GK694" s="132"/>
      <c r="GL694" s="132"/>
      <c r="GM694" s="132"/>
      <c r="GN694" s="132"/>
      <c r="GO694" s="132"/>
      <c r="GP694" s="132"/>
      <c r="GQ694" s="132"/>
      <c r="GR694" s="132"/>
      <c r="GS694" s="132"/>
      <c r="GT694" s="132"/>
      <c r="GU694" s="132"/>
      <c r="GV694" s="132"/>
      <c r="GW694" s="132"/>
      <c r="GX694" s="132"/>
      <c r="GY694" s="132"/>
      <c r="GZ694" s="132"/>
      <c r="HA694" s="132"/>
      <c r="HB694" s="132"/>
      <c r="HC694" s="132"/>
      <c r="HD694" s="132"/>
      <c r="HE694" s="132"/>
      <c r="HF694" s="132"/>
      <c r="HG694" s="132"/>
      <c r="HH694" s="132"/>
      <c r="HI694" s="132"/>
      <c r="HJ694" s="132"/>
      <c r="HK694" s="132"/>
      <c r="HL694" s="132"/>
    </row>
    <row r="695" spans="2:220" s="163" customFormat="1">
      <c r="B695" s="146"/>
      <c r="C695" s="146"/>
      <c r="D695" s="146"/>
      <c r="E695" s="146"/>
      <c r="F695" s="146"/>
      <c r="G695" s="146"/>
      <c r="H695" s="146"/>
      <c r="I695" s="147"/>
      <c r="J695" s="148"/>
      <c r="K695" s="148"/>
      <c r="L695" s="148"/>
      <c r="M695" s="148"/>
      <c r="N695" s="147"/>
      <c r="O695" s="149"/>
      <c r="P695" s="149"/>
      <c r="Q695" s="149"/>
      <c r="R695" s="149"/>
      <c r="S695" s="149"/>
      <c r="T695" s="149"/>
      <c r="U695" s="149"/>
      <c r="V695" s="149"/>
      <c r="W695" s="146"/>
      <c r="X695" s="149"/>
      <c r="Y695" s="149"/>
      <c r="Z695" s="149"/>
      <c r="AA695" s="149"/>
      <c r="AB695" s="147"/>
      <c r="AC695" s="150"/>
      <c r="AD695" s="151"/>
      <c r="AE695" s="150"/>
      <c r="AF695" s="150"/>
      <c r="AG695" s="150"/>
      <c r="AH695" s="150"/>
      <c r="AI695" s="150"/>
      <c r="AJ695" s="150"/>
      <c r="AK695" s="150"/>
      <c r="AL695" s="150"/>
      <c r="AM695" s="150"/>
      <c r="AN695" s="150"/>
      <c r="AO695" s="150"/>
      <c r="AP695" s="150"/>
      <c r="AQ695" s="150"/>
      <c r="AR695" s="150"/>
      <c r="AS695" s="150"/>
      <c r="AT695" s="150"/>
      <c r="AU695" s="150"/>
      <c r="AV695" s="150"/>
      <c r="AW695" s="150"/>
      <c r="AX695" s="150"/>
      <c r="AY695" s="150"/>
      <c r="AZ695" s="151"/>
      <c r="BA695" s="150"/>
      <c r="BB695" s="150"/>
      <c r="BC695" s="150"/>
      <c r="BD695" s="150"/>
      <c r="BE695" s="151"/>
      <c r="BF695" s="150"/>
      <c r="BG695" s="150"/>
      <c r="BH695" s="151"/>
      <c r="BI695" s="151"/>
      <c r="BJ695" s="150"/>
      <c r="BK695" s="150"/>
      <c r="BL695" s="148"/>
      <c r="BM695" s="150"/>
      <c r="BN695" s="151"/>
      <c r="BO695" s="150"/>
      <c r="BP695" s="150"/>
      <c r="BQ695" s="148"/>
      <c r="BR695" s="151"/>
      <c r="BS695" s="151"/>
      <c r="BT695" s="151"/>
      <c r="BU695" s="148"/>
      <c r="BV695" s="147"/>
      <c r="BW695" s="147"/>
      <c r="BX695" s="147"/>
      <c r="BY695" s="152"/>
      <c r="BZ695" s="156"/>
      <c r="CA695" s="147"/>
      <c r="CB695" s="153"/>
      <c r="CC695" s="153"/>
      <c r="CD695" s="147"/>
      <c r="CE695" s="147"/>
      <c r="CF695" s="154"/>
      <c r="CG695" s="132"/>
      <c r="CH695" s="132"/>
      <c r="CI695" s="132"/>
      <c r="CJ695" s="132"/>
      <c r="CK695" s="132"/>
      <c r="CL695" s="132"/>
      <c r="CM695" s="132"/>
      <c r="CN695" s="132"/>
      <c r="CO695" s="132"/>
      <c r="CP695" s="132"/>
      <c r="CQ695" s="132"/>
      <c r="CR695" s="132"/>
      <c r="CS695" s="132"/>
      <c r="CT695" s="132"/>
      <c r="CU695" s="132"/>
      <c r="CV695" s="132"/>
      <c r="CW695" s="132"/>
      <c r="CX695" s="132"/>
      <c r="CY695" s="132"/>
      <c r="CZ695" s="132"/>
      <c r="DA695" s="132"/>
      <c r="DB695" s="132"/>
      <c r="DC695" s="132"/>
      <c r="DD695" s="132"/>
      <c r="DE695" s="132"/>
      <c r="DF695" s="132"/>
      <c r="DG695" s="132"/>
      <c r="DH695" s="132"/>
      <c r="DI695" s="132"/>
      <c r="DJ695" s="132"/>
      <c r="DK695" s="132"/>
      <c r="DL695" s="132"/>
      <c r="DM695" s="132"/>
      <c r="DN695" s="132"/>
      <c r="DO695" s="132"/>
      <c r="DP695" s="132"/>
      <c r="DQ695" s="132"/>
      <c r="DR695" s="132"/>
      <c r="DS695" s="132"/>
      <c r="DT695" s="132"/>
      <c r="DU695" s="132"/>
      <c r="DV695" s="132"/>
      <c r="DW695" s="132"/>
      <c r="DX695" s="132"/>
      <c r="DY695" s="132"/>
      <c r="DZ695" s="132"/>
      <c r="EA695" s="132"/>
      <c r="EB695" s="132"/>
      <c r="EC695" s="132"/>
      <c r="ED695" s="132"/>
      <c r="EE695" s="132"/>
      <c r="EF695" s="132"/>
      <c r="EG695" s="132"/>
      <c r="EH695" s="132"/>
      <c r="EI695" s="132"/>
      <c r="EJ695" s="132"/>
      <c r="EK695" s="132"/>
      <c r="EL695" s="132"/>
      <c r="EM695" s="132"/>
      <c r="EN695" s="132"/>
      <c r="EO695" s="132"/>
      <c r="EP695" s="132"/>
      <c r="EQ695" s="132"/>
      <c r="ER695" s="132"/>
      <c r="ES695" s="132"/>
      <c r="ET695" s="132"/>
      <c r="EU695" s="132"/>
      <c r="EV695" s="132"/>
      <c r="EW695" s="132"/>
      <c r="EX695" s="132"/>
      <c r="EY695" s="132"/>
      <c r="EZ695" s="132"/>
      <c r="FA695" s="132"/>
      <c r="FB695" s="132"/>
      <c r="FC695" s="132"/>
      <c r="FD695" s="132"/>
      <c r="FE695" s="132"/>
      <c r="FF695" s="132"/>
      <c r="FG695" s="132"/>
      <c r="FH695" s="132"/>
      <c r="FI695" s="132"/>
      <c r="FJ695" s="132"/>
      <c r="FK695" s="132"/>
      <c r="FL695" s="132"/>
      <c r="FM695" s="132"/>
      <c r="FN695" s="132"/>
      <c r="FO695" s="132"/>
      <c r="FP695" s="132"/>
      <c r="FQ695" s="132"/>
      <c r="FR695" s="132"/>
      <c r="FS695" s="132"/>
      <c r="FT695" s="132"/>
      <c r="FU695" s="132"/>
      <c r="FV695" s="132"/>
      <c r="FW695" s="132"/>
      <c r="FX695" s="132"/>
      <c r="FY695" s="132"/>
      <c r="FZ695" s="132"/>
      <c r="GA695" s="132"/>
      <c r="GB695" s="132"/>
      <c r="GC695" s="132"/>
      <c r="GD695" s="132"/>
      <c r="GE695" s="132"/>
      <c r="GF695" s="132"/>
      <c r="GG695" s="132"/>
      <c r="GH695" s="132"/>
      <c r="GI695" s="132"/>
      <c r="GJ695" s="132"/>
      <c r="GK695" s="132"/>
      <c r="GL695" s="132"/>
      <c r="GM695" s="132"/>
      <c r="GN695" s="132"/>
      <c r="GO695" s="132"/>
      <c r="GP695" s="132"/>
      <c r="GQ695" s="132"/>
      <c r="GR695" s="132"/>
      <c r="GS695" s="132"/>
      <c r="GT695" s="132"/>
      <c r="GU695" s="132"/>
      <c r="GV695" s="132"/>
      <c r="GW695" s="132"/>
      <c r="GX695" s="132"/>
      <c r="GY695" s="132"/>
      <c r="GZ695" s="132"/>
      <c r="HA695" s="132"/>
      <c r="HB695" s="132"/>
      <c r="HC695" s="132"/>
      <c r="HD695" s="132"/>
      <c r="HE695" s="132"/>
      <c r="HF695" s="132"/>
      <c r="HG695" s="132"/>
      <c r="HH695" s="132"/>
      <c r="HI695" s="132"/>
      <c r="HJ695" s="132"/>
      <c r="HK695" s="132"/>
      <c r="HL695" s="132"/>
    </row>
    <row r="696" spans="2:220" s="163" customFormat="1">
      <c r="B696" s="146"/>
      <c r="C696" s="146"/>
      <c r="D696" s="146"/>
      <c r="E696" s="146"/>
      <c r="F696" s="146"/>
      <c r="G696" s="146"/>
      <c r="H696" s="146"/>
      <c r="I696" s="147"/>
      <c r="J696" s="148"/>
      <c r="K696" s="148"/>
      <c r="L696" s="148"/>
      <c r="M696" s="148"/>
      <c r="N696" s="147"/>
      <c r="O696" s="149"/>
      <c r="P696" s="149"/>
      <c r="Q696" s="149"/>
      <c r="R696" s="149"/>
      <c r="S696" s="149"/>
      <c r="T696" s="149"/>
      <c r="U696" s="149"/>
      <c r="V696" s="149"/>
      <c r="W696" s="146"/>
      <c r="X696" s="149"/>
      <c r="Y696" s="149"/>
      <c r="Z696" s="149"/>
      <c r="AA696" s="149"/>
      <c r="AB696" s="147"/>
      <c r="AC696" s="150"/>
      <c r="AD696" s="151"/>
      <c r="AE696" s="150"/>
      <c r="AF696" s="150"/>
      <c r="AG696" s="150"/>
      <c r="AH696" s="150"/>
      <c r="AI696" s="150"/>
      <c r="AJ696" s="150"/>
      <c r="AK696" s="150"/>
      <c r="AL696" s="150"/>
      <c r="AM696" s="150"/>
      <c r="AN696" s="150"/>
      <c r="AO696" s="150"/>
      <c r="AP696" s="150"/>
      <c r="AQ696" s="150"/>
      <c r="AR696" s="150"/>
      <c r="AS696" s="150"/>
      <c r="AT696" s="150"/>
      <c r="AU696" s="150"/>
      <c r="AV696" s="150"/>
      <c r="AW696" s="150"/>
      <c r="AX696" s="150"/>
      <c r="AY696" s="150"/>
      <c r="AZ696" s="151"/>
      <c r="BA696" s="150"/>
      <c r="BB696" s="150"/>
      <c r="BC696" s="150"/>
      <c r="BD696" s="150"/>
      <c r="BE696" s="151"/>
      <c r="BF696" s="150"/>
      <c r="BG696" s="150"/>
      <c r="BH696" s="151"/>
      <c r="BI696" s="151"/>
      <c r="BJ696" s="150"/>
      <c r="BK696" s="150"/>
      <c r="BL696" s="148"/>
      <c r="BM696" s="150"/>
      <c r="BN696" s="151"/>
      <c r="BO696" s="150"/>
      <c r="BP696" s="150"/>
      <c r="BQ696" s="148"/>
      <c r="BR696" s="151"/>
      <c r="BS696" s="151"/>
      <c r="BT696" s="151"/>
      <c r="BU696" s="148"/>
      <c r="BV696" s="147"/>
      <c r="BW696" s="147"/>
      <c r="BX696" s="147"/>
      <c r="BY696" s="152"/>
      <c r="BZ696" s="156"/>
      <c r="CA696" s="147"/>
      <c r="CB696" s="153"/>
      <c r="CC696" s="153"/>
      <c r="CD696" s="147"/>
      <c r="CE696" s="147"/>
      <c r="CF696" s="154"/>
      <c r="CG696" s="132"/>
      <c r="CH696" s="132"/>
      <c r="CI696" s="132"/>
      <c r="CJ696" s="132"/>
      <c r="CK696" s="132"/>
      <c r="CL696" s="132"/>
      <c r="CM696" s="132"/>
      <c r="CN696" s="132"/>
      <c r="CO696" s="132"/>
      <c r="CP696" s="132"/>
      <c r="CQ696" s="132"/>
      <c r="CR696" s="132"/>
      <c r="CS696" s="132"/>
      <c r="CT696" s="132"/>
      <c r="CU696" s="132"/>
      <c r="CV696" s="132"/>
      <c r="CW696" s="132"/>
      <c r="CX696" s="132"/>
      <c r="CY696" s="132"/>
      <c r="CZ696" s="132"/>
      <c r="DA696" s="132"/>
      <c r="DB696" s="132"/>
      <c r="DC696" s="132"/>
      <c r="DD696" s="132"/>
      <c r="DE696" s="132"/>
      <c r="DF696" s="132"/>
      <c r="DG696" s="132"/>
      <c r="DH696" s="132"/>
      <c r="DI696" s="132"/>
      <c r="DJ696" s="132"/>
      <c r="DK696" s="132"/>
      <c r="DL696" s="132"/>
      <c r="DM696" s="132"/>
      <c r="DN696" s="132"/>
      <c r="DO696" s="132"/>
      <c r="DP696" s="132"/>
      <c r="DQ696" s="132"/>
      <c r="DR696" s="132"/>
      <c r="DS696" s="132"/>
      <c r="DT696" s="132"/>
      <c r="DU696" s="132"/>
      <c r="DV696" s="132"/>
      <c r="DW696" s="132"/>
      <c r="DX696" s="132"/>
      <c r="DY696" s="132"/>
      <c r="DZ696" s="132"/>
      <c r="EA696" s="132"/>
      <c r="EB696" s="132"/>
      <c r="EC696" s="132"/>
      <c r="ED696" s="132"/>
      <c r="EE696" s="132"/>
      <c r="EF696" s="132"/>
      <c r="EG696" s="132"/>
      <c r="EH696" s="132"/>
      <c r="EI696" s="132"/>
      <c r="EJ696" s="132"/>
      <c r="EK696" s="132"/>
      <c r="EL696" s="132"/>
      <c r="EM696" s="132"/>
      <c r="EN696" s="132"/>
      <c r="EO696" s="132"/>
      <c r="EP696" s="132"/>
      <c r="EQ696" s="132"/>
      <c r="ER696" s="132"/>
      <c r="ES696" s="132"/>
      <c r="ET696" s="132"/>
      <c r="EU696" s="132"/>
      <c r="EV696" s="132"/>
      <c r="EW696" s="132"/>
      <c r="EX696" s="132"/>
      <c r="EY696" s="132"/>
      <c r="EZ696" s="132"/>
      <c r="FA696" s="132"/>
      <c r="FB696" s="132"/>
      <c r="FC696" s="132"/>
      <c r="FD696" s="132"/>
      <c r="FE696" s="132"/>
      <c r="FF696" s="132"/>
      <c r="FG696" s="132"/>
      <c r="FH696" s="132"/>
      <c r="FI696" s="132"/>
      <c r="FJ696" s="132"/>
      <c r="FK696" s="132"/>
      <c r="FL696" s="132"/>
      <c r="FM696" s="132"/>
      <c r="FN696" s="132"/>
      <c r="FO696" s="132"/>
      <c r="FP696" s="132"/>
      <c r="FQ696" s="132"/>
      <c r="FR696" s="132"/>
      <c r="FS696" s="132"/>
      <c r="FT696" s="132"/>
      <c r="FU696" s="132"/>
      <c r="FV696" s="132"/>
      <c r="FW696" s="132"/>
      <c r="FX696" s="132"/>
      <c r="FY696" s="132"/>
      <c r="FZ696" s="132"/>
      <c r="GA696" s="132"/>
      <c r="GB696" s="132"/>
      <c r="GC696" s="132"/>
      <c r="GD696" s="132"/>
      <c r="GE696" s="132"/>
      <c r="GF696" s="132"/>
      <c r="GG696" s="132"/>
      <c r="GH696" s="132"/>
      <c r="GI696" s="132"/>
      <c r="GJ696" s="132"/>
      <c r="GK696" s="132"/>
      <c r="GL696" s="132"/>
      <c r="GM696" s="132"/>
      <c r="GN696" s="132"/>
      <c r="GO696" s="132"/>
      <c r="GP696" s="132"/>
      <c r="GQ696" s="132"/>
      <c r="GR696" s="132"/>
      <c r="GS696" s="132"/>
      <c r="GT696" s="132"/>
      <c r="GU696" s="132"/>
      <c r="GV696" s="132"/>
      <c r="GW696" s="132"/>
      <c r="GX696" s="132"/>
      <c r="GY696" s="132"/>
      <c r="GZ696" s="132"/>
      <c r="HA696" s="132"/>
      <c r="HB696" s="132"/>
      <c r="HC696" s="132"/>
      <c r="HD696" s="132"/>
      <c r="HE696" s="132"/>
      <c r="HF696" s="132"/>
      <c r="HG696" s="132"/>
      <c r="HH696" s="132"/>
      <c r="HI696" s="132"/>
      <c r="HJ696" s="132"/>
      <c r="HK696" s="132"/>
      <c r="HL696" s="132"/>
    </row>
    <row r="697" spans="2:220" s="138" customFormat="1" ht="17.45" customHeight="1">
      <c r="B697" s="146"/>
      <c r="C697" s="146"/>
      <c r="D697" s="146"/>
      <c r="E697" s="146"/>
      <c r="F697" s="146"/>
      <c r="G697" s="146"/>
      <c r="H697" s="146"/>
      <c r="I697" s="147"/>
      <c r="J697" s="148"/>
      <c r="K697" s="148"/>
      <c r="L697" s="148"/>
      <c r="M697" s="148"/>
      <c r="N697" s="147"/>
      <c r="O697" s="149"/>
      <c r="P697" s="149"/>
      <c r="Q697" s="149"/>
      <c r="R697" s="149"/>
      <c r="S697" s="149"/>
      <c r="T697" s="149"/>
      <c r="U697" s="149"/>
      <c r="V697" s="149"/>
      <c r="W697" s="146"/>
      <c r="X697" s="149"/>
      <c r="Y697" s="149"/>
      <c r="Z697" s="149"/>
      <c r="AA697" s="149"/>
      <c r="AB697" s="147"/>
      <c r="AC697" s="150"/>
      <c r="AD697" s="151"/>
      <c r="AE697" s="150"/>
      <c r="AF697" s="150"/>
      <c r="AG697" s="150"/>
      <c r="AH697" s="150"/>
      <c r="AI697" s="150"/>
      <c r="AJ697" s="150"/>
      <c r="AK697" s="150"/>
      <c r="AL697" s="150"/>
      <c r="AM697" s="150"/>
      <c r="AN697" s="150"/>
      <c r="AO697" s="151"/>
      <c r="AP697" s="150"/>
      <c r="AQ697" s="150"/>
      <c r="AR697" s="150"/>
      <c r="AS697" s="151"/>
      <c r="AT697" s="150"/>
      <c r="AU697" s="150"/>
      <c r="AV697" s="150"/>
      <c r="AW697" s="150"/>
      <c r="AX697" s="150"/>
      <c r="AY697" s="150"/>
      <c r="AZ697" s="151"/>
      <c r="BA697" s="150"/>
      <c r="BB697" s="150"/>
      <c r="BC697" s="150"/>
      <c r="BD697" s="150"/>
      <c r="BE697" s="151"/>
      <c r="BF697" s="150"/>
      <c r="BG697" s="150"/>
      <c r="BH697" s="151"/>
      <c r="BI697" s="151"/>
      <c r="BJ697" s="150"/>
      <c r="BK697" s="150"/>
      <c r="BL697" s="148"/>
      <c r="BM697" s="150"/>
      <c r="BN697" s="151"/>
      <c r="BO697" s="150"/>
      <c r="BP697" s="150"/>
      <c r="BQ697" s="148"/>
      <c r="BR697" s="151"/>
      <c r="BS697" s="151"/>
      <c r="BT697" s="151"/>
      <c r="BU697" s="148"/>
      <c r="BV697" s="147"/>
      <c r="BW697" s="147"/>
      <c r="BX697" s="147"/>
      <c r="BY697" s="152"/>
      <c r="BZ697" s="156"/>
      <c r="CA697" s="147"/>
      <c r="CB697" s="153"/>
      <c r="CC697" s="147"/>
      <c r="CD697" s="147"/>
      <c r="CE697" s="147"/>
      <c r="CF697" s="154"/>
      <c r="CG697" s="147"/>
      <c r="CH697" s="147"/>
      <c r="CI697" s="147"/>
      <c r="CJ697" s="147"/>
      <c r="CK697" s="147"/>
      <c r="CL697" s="147"/>
      <c r="CM697" s="147"/>
      <c r="CN697" s="147"/>
      <c r="CO697" s="147"/>
      <c r="CP697" s="147"/>
      <c r="CQ697" s="147"/>
      <c r="CR697" s="147"/>
      <c r="CS697" s="147"/>
      <c r="CT697" s="147"/>
      <c r="CU697" s="147"/>
      <c r="CV697" s="147"/>
      <c r="CW697" s="147"/>
      <c r="CX697" s="147"/>
      <c r="CY697" s="147"/>
      <c r="CZ697" s="147"/>
      <c r="DA697" s="147"/>
      <c r="DB697" s="147"/>
      <c r="DC697" s="147"/>
      <c r="DD697" s="147"/>
      <c r="DE697" s="147"/>
      <c r="DF697" s="147"/>
      <c r="DG697" s="147"/>
      <c r="DH697" s="147"/>
      <c r="DI697" s="147"/>
      <c r="DJ697" s="147"/>
      <c r="DK697" s="147"/>
      <c r="DL697" s="147"/>
      <c r="DM697" s="147"/>
      <c r="DN697" s="147"/>
      <c r="DO697" s="147"/>
      <c r="DP697" s="147"/>
      <c r="DQ697" s="147"/>
      <c r="DR697" s="147"/>
      <c r="DS697" s="147"/>
      <c r="DT697" s="147"/>
      <c r="DU697" s="147"/>
      <c r="DV697" s="147"/>
      <c r="DW697" s="147"/>
      <c r="DX697" s="147"/>
      <c r="DY697" s="147"/>
      <c r="DZ697" s="147"/>
      <c r="EA697" s="147"/>
      <c r="EB697" s="147"/>
      <c r="EC697" s="147"/>
      <c r="ED697" s="147"/>
      <c r="EE697" s="147"/>
      <c r="EF697" s="147"/>
      <c r="EG697" s="147"/>
      <c r="EH697" s="147"/>
      <c r="EI697" s="147"/>
      <c r="EJ697" s="147"/>
      <c r="EK697" s="147"/>
      <c r="EL697" s="147"/>
      <c r="EM697" s="147"/>
      <c r="EN697" s="147"/>
      <c r="EO697" s="147"/>
      <c r="EP697" s="147"/>
      <c r="EQ697" s="147"/>
      <c r="ER697" s="147"/>
      <c r="ES697" s="147"/>
      <c r="ET697" s="147"/>
      <c r="EU697" s="147"/>
      <c r="EV697" s="147"/>
      <c r="EW697" s="147"/>
      <c r="EX697" s="147"/>
      <c r="EY697" s="147"/>
      <c r="EZ697" s="147"/>
      <c r="FA697" s="147"/>
      <c r="FB697" s="147"/>
      <c r="FC697" s="147"/>
      <c r="FD697" s="147"/>
      <c r="FE697" s="147"/>
      <c r="FF697" s="147"/>
      <c r="FG697" s="147"/>
      <c r="FH697" s="147"/>
      <c r="FI697" s="147"/>
      <c r="FJ697" s="147"/>
      <c r="FK697" s="147"/>
      <c r="FL697" s="147"/>
      <c r="FM697" s="147"/>
      <c r="FN697" s="147"/>
      <c r="FO697" s="147"/>
      <c r="FP697" s="147"/>
      <c r="FQ697" s="147"/>
      <c r="FR697" s="147"/>
      <c r="FS697" s="147"/>
      <c r="FT697" s="147"/>
      <c r="FU697" s="147"/>
      <c r="FV697" s="147"/>
      <c r="FW697" s="147"/>
      <c r="FX697" s="147"/>
      <c r="FY697" s="147"/>
      <c r="FZ697" s="147"/>
      <c r="GA697" s="147"/>
      <c r="GB697" s="147"/>
      <c r="GC697" s="147"/>
      <c r="GD697" s="147"/>
      <c r="GE697" s="147"/>
      <c r="GF697" s="147"/>
      <c r="GG697" s="147"/>
      <c r="GH697" s="147"/>
      <c r="GI697" s="147"/>
      <c r="GJ697" s="147"/>
      <c r="GK697" s="147"/>
      <c r="GL697" s="147"/>
      <c r="GM697" s="147"/>
      <c r="GN697" s="147"/>
      <c r="GO697" s="147"/>
      <c r="GP697" s="147"/>
      <c r="GQ697" s="147"/>
      <c r="GR697" s="147"/>
      <c r="GS697" s="147"/>
      <c r="GT697" s="147"/>
      <c r="GU697" s="147"/>
      <c r="GV697" s="147"/>
      <c r="GW697" s="147"/>
      <c r="GX697" s="147"/>
      <c r="GY697" s="147"/>
      <c r="GZ697" s="147"/>
      <c r="HA697" s="147"/>
      <c r="HB697" s="147"/>
      <c r="HC697" s="147"/>
      <c r="HD697" s="147"/>
      <c r="HE697" s="147"/>
      <c r="HF697" s="147"/>
      <c r="HG697" s="147"/>
      <c r="HH697" s="147"/>
      <c r="HI697" s="147"/>
      <c r="HJ697" s="147"/>
      <c r="HK697" s="147"/>
      <c r="HL697" s="147"/>
    </row>
    <row r="698" spans="2:220" s="159" customFormat="1">
      <c r="B698" s="146"/>
      <c r="C698" s="146"/>
      <c r="D698" s="146"/>
      <c r="E698" s="146"/>
      <c r="F698" s="146"/>
      <c r="G698" s="146"/>
      <c r="H698" s="146"/>
      <c r="I698" s="147"/>
      <c r="J698" s="148"/>
      <c r="K698" s="148"/>
      <c r="L698" s="148"/>
      <c r="M698" s="148"/>
      <c r="N698" s="156"/>
      <c r="O698" s="149"/>
      <c r="P698" s="149"/>
      <c r="Q698" s="149"/>
      <c r="R698" s="149"/>
      <c r="S698" s="149"/>
      <c r="T698" s="149"/>
      <c r="U698" s="149"/>
      <c r="V698" s="149"/>
      <c r="W698" s="146"/>
      <c r="X698" s="149"/>
      <c r="Y698" s="149"/>
      <c r="Z698" s="149"/>
      <c r="AA698" s="149"/>
      <c r="AB698" s="147"/>
      <c r="AC698" s="150"/>
      <c r="AD698" s="151"/>
      <c r="AE698" s="150"/>
      <c r="AF698" s="150"/>
      <c r="AG698" s="150"/>
      <c r="AH698" s="150"/>
      <c r="AI698" s="150"/>
      <c r="AJ698" s="150"/>
      <c r="AK698" s="150"/>
      <c r="AL698" s="150"/>
      <c r="AM698" s="150"/>
      <c r="AN698" s="150"/>
      <c r="AO698" s="150"/>
      <c r="AP698" s="150"/>
      <c r="AQ698" s="150"/>
      <c r="AR698" s="150"/>
      <c r="AS698" s="150"/>
      <c r="AT698" s="150"/>
      <c r="AU698" s="150"/>
      <c r="AV698" s="150"/>
      <c r="AW698" s="150"/>
      <c r="AX698" s="150"/>
      <c r="AY698" s="150"/>
      <c r="AZ698" s="151"/>
      <c r="BA698" s="150"/>
      <c r="BB698" s="150"/>
      <c r="BC698" s="150"/>
      <c r="BD698" s="150"/>
      <c r="BE698" s="151"/>
      <c r="BF698" s="150"/>
      <c r="BG698" s="150"/>
      <c r="BH698" s="151"/>
      <c r="BI698" s="151"/>
      <c r="BJ698" s="150"/>
      <c r="BK698" s="150"/>
      <c r="BL698" s="148"/>
      <c r="BM698" s="150"/>
      <c r="BN698" s="151"/>
      <c r="BO698" s="150"/>
      <c r="BP698" s="150"/>
      <c r="BQ698" s="148"/>
      <c r="BR698" s="151"/>
      <c r="BS698" s="151"/>
      <c r="BT698" s="151"/>
      <c r="BU698" s="148"/>
      <c r="BV698" s="147"/>
      <c r="BW698" s="147"/>
      <c r="BX698" s="147"/>
      <c r="BY698" s="152"/>
      <c r="BZ698" s="156"/>
      <c r="CA698" s="147"/>
      <c r="CB698" s="153"/>
      <c r="CC698" s="132"/>
      <c r="CD698" s="147"/>
      <c r="CE698" s="147"/>
      <c r="CF698" s="154"/>
      <c r="CG698" s="132"/>
      <c r="CH698" s="132"/>
      <c r="CI698" s="132"/>
      <c r="CJ698" s="132"/>
      <c r="CK698" s="132"/>
      <c r="CL698" s="132"/>
      <c r="CM698" s="132"/>
      <c r="CN698" s="132"/>
      <c r="CO698" s="132"/>
      <c r="CP698" s="132"/>
      <c r="CQ698" s="132"/>
      <c r="CR698" s="132"/>
      <c r="CS698" s="132"/>
      <c r="CT698" s="132"/>
      <c r="CU698" s="132"/>
      <c r="CV698" s="132"/>
      <c r="CW698" s="132"/>
      <c r="CX698" s="132"/>
      <c r="CY698" s="132"/>
      <c r="CZ698" s="132"/>
      <c r="DA698" s="132"/>
      <c r="DB698" s="132"/>
      <c r="DC698" s="132"/>
      <c r="DD698" s="132"/>
      <c r="DE698" s="132"/>
      <c r="DF698" s="132"/>
      <c r="DG698" s="132"/>
      <c r="DH698" s="132"/>
      <c r="DI698" s="132"/>
      <c r="DJ698" s="132"/>
      <c r="DK698" s="132"/>
      <c r="DL698" s="132"/>
      <c r="DM698" s="132"/>
      <c r="DN698" s="132"/>
      <c r="DO698" s="132"/>
      <c r="DP698" s="132"/>
      <c r="DQ698" s="132"/>
      <c r="DR698" s="132"/>
      <c r="DS698" s="132"/>
      <c r="DT698" s="132"/>
      <c r="DU698" s="132"/>
      <c r="DV698" s="132"/>
      <c r="DW698" s="132"/>
      <c r="DX698" s="132"/>
      <c r="DY698" s="132"/>
      <c r="DZ698" s="132"/>
      <c r="EA698" s="132"/>
      <c r="EB698" s="132"/>
      <c r="EC698" s="132"/>
      <c r="ED698" s="132"/>
      <c r="EE698" s="132"/>
      <c r="EF698" s="132"/>
      <c r="EG698" s="132"/>
      <c r="EH698" s="132"/>
      <c r="EI698" s="132"/>
      <c r="EJ698" s="132"/>
      <c r="EK698" s="132"/>
      <c r="EL698" s="132"/>
      <c r="EM698" s="132"/>
      <c r="EN698" s="132"/>
      <c r="EO698" s="132"/>
      <c r="EP698" s="132"/>
      <c r="EQ698" s="132"/>
      <c r="ER698" s="132"/>
      <c r="ES698" s="132"/>
      <c r="ET698" s="132"/>
      <c r="EU698" s="132"/>
      <c r="EV698" s="132"/>
      <c r="EW698" s="132"/>
      <c r="EX698" s="132"/>
      <c r="EY698" s="132"/>
      <c r="EZ698" s="132"/>
      <c r="FA698" s="132"/>
      <c r="FB698" s="132"/>
      <c r="FC698" s="132"/>
      <c r="FD698" s="132"/>
      <c r="FE698" s="132"/>
      <c r="FF698" s="132"/>
      <c r="FG698" s="132"/>
      <c r="FH698" s="132"/>
      <c r="FI698" s="132"/>
      <c r="FJ698" s="132"/>
      <c r="FK698" s="132"/>
      <c r="FL698" s="132"/>
      <c r="FM698" s="132"/>
      <c r="FN698" s="132"/>
      <c r="FO698" s="132"/>
      <c r="FP698" s="132"/>
      <c r="FQ698" s="132"/>
      <c r="FR698" s="132"/>
      <c r="FS698" s="132"/>
      <c r="FT698" s="132"/>
      <c r="FU698" s="132"/>
      <c r="FV698" s="132"/>
      <c r="FW698" s="132"/>
      <c r="FX698" s="132"/>
      <c r="FY698" s="132"/>
      <c r="FZ698" s="132"/>
      <c r="GA698" s="132"/>
      <c r="GB698" s="132"/>
      <c r="GC698" s="132"/>
      <c r="GD698" s="132"/>
      <c r="GE698" s="132"/>
      <c r="GF698" s="132"/>
      <c r="GG698" s="132"/>
      <c r="GH698" s="132"/>
      <c r="GI698" s="132"/>
      <c r="GJ698" s="132"/>
      <c r="GK698" s="132"/>
      <c r="GL698" s="132"/>
      <c r="GM698" s="132"/>
      <c r="GN698" s="132"/>
      <c r="GO698" s="132"/>
      <c r="GP698" s="132"/>
      <c r="GQ698" s="132"/>
      <c r="GR698" s="132"/>
      <c r="GS698" s="132"/>
      <c r="GT698" s="132"/>
      <c r="GU698" s="132"/>
      <c r="GV698" s="132"/>
      <c r="GW698" s="132"/>
      <c r="GX698" s="132"/>
      <c r="GY698" s="132"/>
      <c r="GZ698" s="132"/>
      <c r="HA698" s="132"/>
      <c r="HB698" s="132"/>
      <c r="HC698" s="132"/>
      <c r="HD698" s="132"/>
      <c r="HE698" s="132"/>
      <c r="HF698" s="132"/>
      <c r="HG698" s="132"/>
      <c r="HH698" s="132"/>
      <c r="HI698" s="132"/>
      <c r="HJ698" s="132"/>
      <c r="HK698" s="132"/>
      <c r="HL698" s="132"/>
    </row>
    <row r="699" spans="2:220" s="159" customFormat="1">
      <c r="B699" s="146"/>
      <c r="C699" s="146"/>
      <c r="D699" s="146"/>
      <c r="E699" s="146"/>
      <c r="F699" s="146"/>
      <c r="G699" s="146"/>
      <c r="H699" s="146"/>
      <c r="I699" s="147"/>
      <c r="J699" s="148"/>
      <c r="K699" s="148"/>
      <c r="L699" s="148"/>
      <c r="M699" s="148"/>
      <c r="N699" s="147"/>
      <c r="O699" s="149"/>
      <c r="P699" s="149"/>
      <c r="Q699" s="149"/>
      <c r="R699" s="149"/>
      <c r="S699" s="149"/>
      <c r="T699" s="149"/>
      <c r="U699" s="149"/>
      <c r="V699" s="149"/>
      <c r="W699" s="146"/>
      <c r="X699" s="149"/>
      <c r="Y699" s="149"/>
      <c r="Z699" s="149"/>
      <c r="AA699" s="149"/>
      <c r="AB699" s="147"/>
      <c r="AC699" s="150"/>
      <c r="AD699" s="151"/>
      <c r="AE699" s="150"/>
      <c r="AF699" s="150"/>
      <c r="AG699" s="150"/>
      <c r="AH699" s="150"/>
      <c r="AI699" s="150"/>
      <c r="AJ699" s="150"/>
      <c r="AK699" s="150"/>
      <c r="AL699" s="150"/>
      <c r="AM699" s="150"/>
      <c r="AN699" s="150"/>
      <c r="AO699" s="150"/>
      <c r="AP699" s="150"/>
      <c r="AQ699" s="150"/>
      <c r="AR699" s="150"/>
      <c r="AS699" s="150"/>
      <c r="AT699" s="150"/>
      <c r="AU699" s="150"/>
      <c r="AV699" s="150"/>
      <c r="AW699" s="150"/>
      <c r="AX699" s="150"/>
      <c r="AY699" s="150"/>
      <c r="AZ699" s="151"/>
      <c r="BA699" s="150"/>
      <c r="BB699" s="150"/>
      <c r="BC699" s="150"/>
      <c r="BD699" s="150"/>
      <c r="BE699" s="151"/>
      <c r="BF699" s="150"/>
      <c r="BG699" s="150"/>
      <c r="BH699" s="151"/>
      <c r="BI699" s="151"/>
      <c r="BJ699" s="150"/>
      <c r="BK699" s="150"/>
      <c r="BL699" s="148"/>
      <c r="BM699" s="150"/>
      <c r="BN699" s="151"/>
      <c r="BO699" s="150"/>
      <c r="BP699" s="150"/>
      <c r="BQ699" s="148"/>
      <c r="BR699" s="151"/>
      <c r="BS699" s="151"/>
      <c r="BT699" s="151"/>
      <c r="BU699" s="148"/>
      <c r="BV699" s="147"/>
      <c r="BW699" s="147"/>
      <c r="BX699" s="147"/>
      <c r="BY699" s="152"/>
      <c r="BZ699" s="156"/>
      <c r="CA699" s="147"/>
      <c r="CB699" s="153"/>
      <c r="CC699" s="132"/>
      <c r="CD699" s="147"/>
      <c r="CE699" s="147"/>
      <c r="CF699" s="154"/>
      <c r="CG699" s="132"/>
      <c r="CH699" s="132"/>
      <c r="CI699" s="132"/>
      <c r="CJ699" s="132"/>
      <c r="CK699" s="132"/>
      <c r="CL699" s="132"/>
      <c r="CM699" s="132"/>
      <c r="CN699" s="132"/>
      <c r="CO699" s="132"/>
      <c r="CP699" s="132"/>
      <c r="CQ699" s="132"/>
      <c r="CR699" s="132"/>
      <c r="CS699" s="132"/>
      <c r="CT699" s="132"/>
      <c r="CU699" s="132"/>
      <c r="CV699" s="132"/>
      <c r="CW699" s="132"/>
      <c r="CX699" s="132"/>
      <c r="CY699" s="132"/>
      <c r="CZ699" s="132"/>
      <c r="DA699" s="132"/>
      <c r="DB699" s="132"/>
      <c r="DC699" s="132"/>
      <c r="DD699" s="132"/>
      <c r="DE699" s="132"/>
      <c r="DF699" s="132"/>
      <c r="DG699" s="132"/>
      <c r="DH699" s="132"/>
      <c r="DI699" s="132"/>
      <c r="DJ699" s="132"/>
      <c r="DK699" s="132"/>
      <c r="DL699" s="132"/>
      <c r="DM699" s="132"/>
      <c r="DN699" s="132"/>
      <c r="DO699" s="132"/>
      <c r="DP699" s="132"/>
      <c r="DQ699" s="132"/>
      <c r="DR699" s="132"/>
      <c r="DS699" s="132"/>
      <c r="DT699" s="132"/>
      <c r="DU699" s="132"/>
      <c r="DV699" s="132"/>
      <c r="DW699" s="132"/>
      <c r="DX699" s="132"/>
      <c r="DY699" s="132"/>
      <c r="DZ699" s="132"/>
      <c r="EA699" s="132"/>
      <c r="EB699" s="132"/>
      <c r="EC699" s="132"/>
      <c r="ED699" s="132"/>
      <c r="EE699" s="132"/>
      <c r="EF699" s="132"/>
      <c r="EG699" s="132"/>
      <c r="EH699" s="132"/>
      <c r="EI699" s="132"/>
      <c r="EJ699" s="132"/>
      <c r="EK699" s="132"/>
      <c r="EL699" s="132"/>
      <c r="EM699" s="132"/>
      <c r="EN699" s="132"/>
      <c r="EO699" s="132"/>
      <c r="EP699" s="132"/>
      <c r="EQ699" s="132"/>
      <c r="ER699" s="132"/>
      <c r="ES699" s="132"/>
      <c r="ET699" s="132"/>
      <c r="EU699" s="132"/>
      <c r="EV699" s="132"/>
      <c r="EW699" s="132"/>
      <c r="EX699" s="132"/>
      <c r="EY699" s="132"/>
      <c r="EZ699" s="132"/>
      <c r="FA699" s="132"/>
      <c r="FB699" s="132"/>
      <c r="FC699" s="132"/>
      <c r="FD699" s="132"/>
      <c r="FE699" s="132"/>
      <c r="FF699" s="132"/>
      <c r="FG699" s="132"/>
      <c r="FH699" s="132"/>
      <c r="FI699" s="132"/>
      <c r="FJ699" s="132"/>
      <c r="FK699" s="132"/>
      <c r="FL699" s="132"/>
      <c r="FM699" s="132"/>
      <c r="FN699" s="132"/>
      <c r="FO699" s="132"/>
      <c r="FP699" s="132"/>
      <c r="FQ699" s="132"/>
      <c r="FR699" s="132"/>
      <c r="FS699" s="132"/>
      <c r="FT699" s="132"/>
      <c r="FU699" s="132"/>
      <c r="FV699" s="132"/>
      <c r="FW699" s="132"/>
      <c r="FX699" s="132"/>
      <c r="FY699" s="132"/>
      <c r="FZ699" s="132"/>
      <c r="GA699" s="132"/>
      <c r="GB699" s="132"/>
      <c r="GC699" s="132"/>
      <c r="GD699" s="132"/>
      <c r="GE699" s="132"/>
      <c r="GF699" s="132"/>
      <c r="GG699" s="132"/>
      <c r="GH699" s="132"/>
      <c r="GI699" s="132"/>
      <c r="GJ699" s="132"/>
      <c r="GK699" s="132"/>
      <c r="GL699" s="132"/>
      <c r="GM699" s="132"/>
      <c r="GN699" s="132"/>
      <c r="GO699" s="132"/>
      <c r="GP699" s="132"/>
      <c r="GQ699" s="132"/>
      <c r="GR699" s="132"/>
      <c r="GS699" s="132"/>
      <c r="GT699" s="132"/>
      <c r="GU699" s="132"/>
      <c r="GV699" s="132"/>
      <c r="GW699" s="132"/>
      <c r="GX699" s="132"/>
      <c r="GY699" s="132"/>
      <c r="GZ699" s="132"/>
      <c r="HA699" s="132"/>
      <c r="HB699" s="132"/>
      <c r="HC699" s="132"/>
      <c r="HD699" s="132"/>
      <c r="HE699" s="132"/>
      <c r="HF699" s="132"/>
      <c r="HG699" s="132"/>
      <c r="HH699" s="132"/>
      <c r="HI699" s="132"/>
      <c r="HJ699" s="132"/>
      <c r="HK699" s="132"/>
      <c r="HL699" s="132"/>
    </row>
    <row r="700" spans="2:220" s="159" customFormat="1">
      <c r="B700" s="146"/>
      <c r="C700" s="146"/>
      <c r="D700" s="146"/>
      <c r="E700" s="146"/>
      <c r="F700" s="146"/>
      <c r="G700" s="146"/>
      <c r="H700" s="146"/>
      <c r="I700" s="147"/>
      <c r="J700" s="148"/>
      <c r="K700" s="148"/>
      <c r="L700" s="148"/>
      <c r="M700" s="148"/>
      <c r="N700" s="147"/>
      <c r="O700" s="149"/>
      <c r="P700" s="149"/>
      <c r="Q700" s="149"/>
      <c r="R700" s="149"/>
      <c r="S700" s="149"/>
      <c r="T700" s="149"/>
      <c r="U700" s="149"/>
      <c r="V700" s="149"/>
      <c r="W700" s="146"/>
      <c r="X700" s="149"/>
      <c r="Y700" s="149"/>
      <c r="Z700" s="149"/>
      <c r="AA700" s="149"/>
      <c r="AB700" s="147"/>
      <c r="AC700" s="150"/>
      <c r="AD700" s="151"/>
      <c r="AE700" s="150"/>
      <c r="AF700" s="150"/>
      <c r="AG700" s="150"/>
      <c r="AH700" s="150"/>
      <c r="AI700" s="150"/>
      <c r="AJ700" s="150"/>
      <c r="AK700" s="150"/>
      <c r="AL700" s="150"/>
      <c r="AM700" s="150"/>
      <c r="AN700" s="150"/>
      <c r="AO700" s="150"/>
      <c r="AP700" s="150"/>
      <c r="AQ700" s="150"/>
      <c r="AR700" s="150"/>
      <c r="AS700" s="150"/>
      <c r="AT700" s="150"/>
      <c r="AU700" s="150"/>
      <c r="AV700" s="150"/>
      <c r="AW700" s="150"/>
      <c r="AX700" s="150"/>
      <c r="AY700" s="150"/>
      <c r="AZ700" s="151"/>
      <c r="BA700" s="150"/>
      <c r="BB700" s="150"/>
      <c r="BC700" s="150"/>
      <c r="BD700" s="150"/>
      <c r="BE700" s="151"/>
      <c r="BF700" s="150"/>
      <c r="BG700" s="150"/>
      <c r="BH700" s="151"/>
      <c r="BI700" s="151"/>
      <c r="BJ700" s="150"/>
      <c r="BK700" s="150"/>
      <c r="BL700" s="148"/>
      <c r="BM700" s="150"/>
      <c r="BN700" s="151"/>
      <c r="BO700" s="150"/>
      <c r="BP700" s="150"/>
      <c r="BQ700" s="148"/>
      <c r="BR700" s="151"/>
      <c r="BS700" s="151"/>
      <c r="BT700" s="151"/>
      <c r="BU700" s="148"/>
      <c r="BV700" s="147"/>
      <c r="BW700" s="147"/>
      <c r="BX700" s="147"/>
      <c r="BY700" s="152"/>
      <c r="BZ700" s="156"/>
      <c r="CA700" s="147"/>
      <c r="CB700" s="153"/>
      <c r="CC700" s="132"/>
      <c r="CD700" s="147"/>
      <c r="CE700" s="147"/>
      <c r="CF700" s="154"/>
      <c r="CG700" s="132"/>
      <c r="CH700" s="132"/>
      <c r="CI700" s="132"/>
      <c r="CJ700" s="132"/>
      <c r="CK700" s="132"/>
      <c r="CL700" s="132"/>
      <c r="CM700" s="132"/>
      <c r="CN700" s="132"/>
      <c r="CO700" s="132"/>
      <c r="CP700" s="132"/>
      <c r="CQ700" s="132"/>
      <c r="CR700" s="132"/>
      <c r="CS700" s="132"/>
      <c r="CT700" s="132"/>
      <c r="CU700" s="132"/>
      <c r="CV700" s="132"/>
      <c r="CW700" s="132"/>
      <c r="CX700" s="132"/>
      <c r="CY700" s="132"/>
      <c r="CZ700" s="132"/>
      <c r="DA700" s="132"/>
      <c r="DB700" s="132"/>
      <c r="DC700" s="132"/>
      <c r="DD700" s="132"/>
      <c r="DE700" s="132"/>
      <c r="DF700" s="132"/>
      <c r="DG700" s="132"/>
      <c r="DH700" s="132"/>
      <c r="DI700" s="132"/>
      <c r="DJ700" s="132"/>
      <c r="DK700" s="132"/>
      <c r="DL700" s="132"/>
      <c r="DM700" s="132"/>
      <c r="DN700" s="132"/>
      <c r="DO700" s="132"/>
      <c r="DP700" s="132"/>
      <c r="DQ700" s="132"/>
      <c r="DR700" s="132"/>
      <c r="DS700" s="132"/>
      <c r="DT700" s="132"/>
      <c r="DU700" s="132"/>
      <c r="DV700" s="132"/>
      <c r="DW700" s="132"/>
      <c r="DX700" s="132"/>
      <c r="DY700" s="132"/>
      <c r="DZ700" s="132"/>
      <c r="EA700" s="132"/>
      <c r="EB700" s="132"/>
      <c r="EC700" s="132"/>
      <c r="ED700" s="132"/>
      <c r="EE700" s="132"/>
      <c r="EF700" s="132"/>
      <c r="EG700" s="132"/>
      <c r="EH700" s="132"/>
      <c r="EI700" s="132"/>
      <c r="EJ700" s="132"/>
      <c r="EK700" s="132"/>
      <c r="EL700" s="132"/>
      <c r="EM700" s="132"/>
      <c r="EN700" s="132"/>
      <c r="EO700" s="132"/>
      <c r="EP700" s="132"/>
      <c r="EQ700" s="132"/>
      <c r="ER700" s="132"/>
      <c r="ES700" s="132"/>
      <c r="ET700" s="132"/>
      <c r="EU700" s="132"/>
      <c r="EV700" s="132"/>
      <c r="EW700" s="132"/>
      <c r="EX700" s="132"/>
      <c r="EY700" s="132"/>
      <c r="EZ700" s="132"/>
      <c r="FA700" s="132"/>
      <c r="FB700" s="132"/>
      <c r="FC700" s="132"/>
      <c r="FD700" s="132"/>
      <c r="FE700" s="132"/>
      <c r="FF700" s="132"/>
      <c r="FG700" s="132"/>
      <c r="FH700" s="132"/>
      <c r="FI700" s="132"/>
      <c r="FJ700" s="132"/>
      <c r="FK700" s="132"/>
      <c r="FL700" s="132"/>
      <c r="FM700" s="132"/>
      <c r="FN700" s="132"/>
      <c r="FO700" s="132"/>
      <c r="FP700" s="132"/>
      <c r="FQ700" s="132"/>
      <c r="FR700" s="132"/>
      <c r="FS700" s="132"/>
      <c r="FT700" s="132"/>
      <c r="FU700" s="132"/>
      <c r="FV700" s="132"/>
      <c r="FW700" s="132"/>
      <c r="FX700" s="132"/>
      <c r="FY700" s="132"/>
      <c r="FZ700" s="132"/>
      <c r="GA700" s="132"/>
      <c r="GB700" s="132"/>
      <c r="GC700" s="132"/>
      <c r="GD700" s="132"/>
      <c r="GE700" s="132"/>
      <c r="GF700" s="132"/>
      <c r="GG700" s="132"/>
      <c r="GH700" s="132"/>
      <c r="GI700" s="132"/>
      <c r="GJ700" s="132"/>
      <c r="GK700" s="132"/>
      <c r="GL700" s="132"/>
      <c r="GM700" s="132"/>
      <c r="GN700" s="132"/>
      <c r="GO700" s="132"/>
      <c r="GP700" s="132"/>
      <c r="GQ700" s="132"/>
      <c r="GR700" s="132"/>
      <c r="GS700" s="132"/>
      <c r="GT700" s="132"/>
      <c r="GU700" s="132"/>
      <c r="GV700" s="132"/>
      <c r="GW700" s="132"/>
      <c r="GX700" s="132"/>
      <c r="GY700" s="132"/>
      <c r="GZ700" s="132"/>
      <c r="HA700" s="132"/>
      <c r="HB700" s="132"/>
      <c r="HC700" s="132"/>
      <c r="HD700" s="132"/>
      <c r="HE700" s="132"/>
      <c r="HF700" s="132"/>
      <c r="HG700" s="132"/>
      <c r="HH700" s="132"/>
      <c r="HI700" s="132"/>
      <c r="HJ700" s="132"/>
      <c r="HK700" s="132"/>
      <c r="HL700" s="132"/>
    </row>
    <row r="701" spans="2:220">
      <c r="J701" s="148"/>
      <c r="K701" s="148"/>
      <c r="L701" s="148"/>
      <c r="M701" s="148"/>
      <c r="O701" s="149"/>
      <c r="P701" s="149"/>
      <c r="Q701" s="149"/>
      <c r="R701" s="149"/>
      <c r="S701" s="149"/>
      <c r="T701" s="149"/>
      <c r="U701" s="149"/>
      <c r="V701" s="149"/>
      <c r="X701" s="149"/>
      <c r="Y701" s="149"/>
      <c r="Z701" s="149"/>
      <c r="AA701" s="149"/>
      <c r="AC701" s="150"/>
      <c r="AE701" s="150"/>
      <c r="AF701" s="150"/>
      <c r="AG701" s="150"/>
      <c r="AH701" s="150"/>
      <c r="AI701" s="150"/>
      <c r="AJ701" s="150"/>
      <c r="AK701" s="150"/>
      <c r="AL701" s="150"/>
      <c r="AM701" s="150"/>
      <c r="AN701" s="150"/>
      <c r="AO701" s="150"/>
      <c r="AP701" s="150"/>
      <c r="AQ701" s="150"/>
      <c r="AR701" s="150"/>
      <c r="AS701" s="150"/>
      <c r="AT701" s="150"/>
      <c r="AU701" s="150"/>
      <c r="AV701" s="150"/>
      <c r="AW701" s="150"/>
      <c r="AX701" s="150"/>
      <c r="AY701" s="150"/>
      <c r="BA701" s="150"/>
      <c r="BB701" s="150"/>
      <c r="BC701" s="150"/>
      <c r="BD701" s="150"/>
      <c r="BF701" s="150"/>
      <c r="BG701" s="150"/>
      <c r="BJ701" s="150"/>
      <c r="BK701" s="150"/>
      <c r="BL701" s="148"/>
      <c r="BM701" s="150"/>
      <c r="BO701" s="150"/>
      <c r="BP701" s="150"/>
      <c r="BQ701" s="148"/>
      <c r="BU701" s="148"/>
      <c r="BY701" s="152"/>
      <c r="BZ701" s="156"/>
      <c r="CF701" s="154"/>
    </row>
    <row r="702" spans="2:220" s="168" customFormat="1">
      <c r="B702" s="146"/>
      <c r="C702" s="146"/>
      <c r="D702" s="146"/>
      <c r="E702" s="146"/>
      <c r="F702" s="146"/>
      <c r="G702" s="146"/>
      <c r="H702" s="146"/>
      <c r="I702" s="147"/>
      <c r="J702" s="148"/>
      <c r="K702" s="148"/>
      <c r="L702" s="148"/>
      <c r="M702" s="148"/>
      <c r="N702" s="147"/>
      <c r="O702" s="149"/>
      <c r="P702" s="149"/>
      <c r="Q702" s="149"/>
      <c r="R702" s="149"/>
      <c r="S702" s="149"/>
      <c r="T702" s="149"/>
      <c r="U702" s="149"/>
      <c r="V702" s="149"/>
      <c r="W702" s="146"/>
      <c r="X702" s="149"/>
      <c r="Y702" s="149"/>
      <c r="Z702" s="149"/>
      <c r="AA702" s="149"/>
      <c r="AB702" s="147"/>
      <c r="AC702" s="150"/>
      <c r="AD702" s="151"/>
      <c r="AE702" s="150"/>
      <c r="AF702" s="150"/>
      <c r="AG702" s="151"/>
      <c r="AH702" s="150"/>
      <c r="AI702" s="150"/>
      <c r="AJ702" s="150"/>
      <c r="AK702" s="151"/>
      <c r="AL702" s="150"/>
      <c r="AM702" s="150"/>
      <c r="AN702" s="150"/>
      <c r="AO702" s="151"/>
      <c r="AP702" s="150"/>
      <c r="AQ702" s="150"/>
      <c r="AR702" s="150"/>
      <c r="AS702" s="151"/>
      <c r="AT702" s="150"/>
      <c r="AU702" s="150"/>
      <c r="AV702" s="150"/>
      <c r="AW702" s="150"/>
      <c r="AX702" s="150"/>
      <c r="AY702" s="150"/>
      <c r="AZ702" s="151"/>
      <c r="BA702" s="150"/>
      <c r="BB702" s="150"/>
      <c r="BC702" s="150"/>
      <c r="BD702" s="150"/>
      <c r="BE702" s="151"/>
      <c r="BF702" s="150"/>
      <c r="BG702" s="150"/>
      <c r="BH702" s="151"/>
      <c r="BI702" s="151"/>
      <c r="BJ702" s="150"/>
      <c r="BK702" s="150"/>
      <c r="BL702" s="148"/>
      <c r="BM702" s="150"/>
      <c r="BN702" s="151"/>
      <c r="BO702" s="150"/>
      <c r="BP702" s="150"/>
      <c r="BQ702" s="148"/>
      <c r="BR702" s="151"/>
      <c r="BS702" s="151"/>
      <c r="BT702" s="151"/>
      <c r="BU702" s="148"/>
      <c r="BV702" s="147"/>
      <c r="BW702" s="147"/>
      <c r="BX702" s="147"/>
      <c r="BY702" s="152"/>
      <c r="BZ702" s="156"/>
      <c r="CA702" s="147"/>
      <c r="CB702" s="153"/>
      <c r="CC702" s="132"/>
      <c r="CD702" s="147"/>
      <c r="CE702" s="147"/>
      <c r="CF702" s="154"/>
      <c r="CG702" s="132"/>
      <c r="CH702" s="132"/>
      <c r="CI702" s="132"/>
      <c r="CJ702" s="132"/>
      <c r="CK702" s="132"/>
      <c r="CL702" s="132"/>
      <c r="CM702" s="132"/>
      <c r="CN702" s="132"/>
      <c r="CO702" s="132"/>
      <c r="CP702" s="132"/>
      <c r="CQ702" s="132"/>
      <c r="CR702" s="132"/>
      <c r="CS702" s="132"/>
      <c r="CT702" s="132"/>
      <c r="CU702" s="132"/>
      <c r="CV702" s="132"/>
      <c r="CW702" s="132"/>
      <c r="CX702" s="132"/>
      <c r="CY702" s="132"/>
      <c r="CZ702" s="132"/>
      <c r="DA702" s="132"/>
      <c r="DB702" s="132"/>
      <c r="DC702" s="132"/>
      <c r="DD702" s="132"/>
      <c r="DE702" s="132"/>
      <c r="DF702" s="132"/>
      <c r="DG702" s="132"/>
      <c r="DH702" s="132"/>
      <c r="DI702" s="132"/>
      <c r="DJ702" s="132"/>
      <c r="DK702" s="132"/>
      <c r="DL702" s="132"/>
      <c r="DM702" s="132"/>
      <c r="DN702" s="132"/>
      <c r="DO702" s="132"/>
      <c r="DP702" s="132"/>
      <c r="DQ702" s="132"/>
      <c r="DR702" s="132"/>
      <c r="DS702" s="132"/>
      <c r="DT702" s="132"/>
      <c r="DU702" s="132"/>
      <c r="DV702" s="132"/>
      <c r="DW702" s="132"/>
      <c r="DX702" s="132"/>
      <c r="DY702" s="132"/>
      <c r="DZ702" s="132"/>
      <c r="EA702" s="132"/>
      <c r="EB702" s="132"/>
      <c r="EC702" s="132"/>
      <c r="ED702" s="132"/>
      <c r="EE702" s="132"/>
      <c r="EF702" s="132"/>
      <c r="EG702" s="132"/>
      <c r="EH702" s="132"/>
      <c r="EI702" s="132"/>
      <c r="EJ702" s="132"/>
      <c r="EK702" s="132"/>
      <c r="EL702" s="132"/>
      <c r="EM702" s="132"/>
      <c r="EN702" s="132"/>
      <c r="EO702" s="132"/>
      <c r="EP702" s="132"/>
      <c r="EQ702" s="132"/>
      <c r="ER702" s="132"/>
      <c r="ES702" s="132"/>
      <c r="ET702" s="132"/>
      <c r="EU702" s="132"/>
      <c r="EV702" s="132"/>
      <c r="EW702" s="132"/>
      <c r="EX702" s="132"/>
      <c r="EY702" s="132"/>
      <c r="EZ702" s="132"/>
      <c r="FA702" s="132"/>
      <c r="FB702" s="132"/>
      <c r="FC702" s="132"/>
      <c r="FD702" s="132"/>
      <c r="FE702" s="132"/>
      <c r="FF702" s="132"/>
      <c r="FG702" s="132"/>
      <c r="FH702" s="132"/>
      <c r="FI702" s="132"/>
      <c r="FJ702" s="132"/>
      <c r="FK702" s="132"/>
      <c r="FL702" s="132"/>
      <c r="FM702" s="132"/>
      <c r="FN702" s="132"/>
      <c r="FO702" s="132"/>
      <c r="FP702" s="132"/>
      <c r="FQ702" s="132"/>
      <c r="FR702" s="132"/>
      <c r="FS702" s="132"/>
      <c r="FT702" s="132"/>
      <c r="FU702" s="132"/>
      <c r="FV702" s="132"/>
      <c r="FW702" s="132"/>
      <c r="FX702" s="132"/>
      <c r="FY702" s="132"/>
      <c r="FZ702" s="132"/>
      <c r="GA702" s="132"/>
      <c r="GB702" s="132"/>
      <c r="GC702" s="132"/>
      <c r="GD702" s="132"/>
      <c r="GE702" s="132"/>
      <c r="GF702" s="132"/>
      <c r="GG702" s="132"/>
      <c r="GH702" s="132"/>
      <c r="GI702" s="132"/>
      <c r="GJ702" s="132"/>
      <c r="GK702" s="132"/>
      <c r="GL702" s="132"/>
      <c r="GM702" s="132"/>
      <c r="GN702" s="132"/>
      <c r="GO702" s="132"/>
      <c r="GP702" s="132"/>
      <c r="GQ702" s="132"/>
      <c r="GR702" s="132"/>
      <c r="GS702" s="132"/>
      <c r="GT702" s="132"/>
      <c r="GU702" s="132"/>
      <c r="GV702" s="132"/>
      <c r="GW702" s="132"/>
      <c r="GX702" s="132"/>
      <c r="GY702" s="132"/>
      <c r="GZ702" s="132"/>
      <c r="HA702" s="132"/>
      <c r="HB702" s="132"/>
      <c r="HC702" s="132"/>
      <c r="HD702" s="132"/>
      <c r="HE702" s="132"/>
      <c r="HF702" s="132"/>
      <c r="HG702" s="132"/>
      <c r="HH702" s="132"/>
      <c r="HI702" s="132"/>
      <c r="HJ702" s="132"/>
      <c r="HK702" s="132"/>
      <c r="HL702" s="132"/>
    </row>
    <row r="703" spans="2:220" s="168" customFormat="1">
      <c r="B703" s="146"/>
      <c r="C703" s="146"/>
      <c r="D703" s="146"/>
      <c r="E703" s="146"/>
      <c r="F703" s="146"/>
      <c r="G703" s="146"/>
      <c r="H703" s="146"/>
      <c r="I703" s="147"/>
      <c r="J703" s="148"/>
      <c r="K703" s="148"/>
      <c r="L703" s="148"/>
      <c r="M703" s="148"/>
      <c r="N703" s="147"/>
      <c r="O703" s="149"/>
      <c r="P703" s="149"/>
      <c r="Q703" s="149"/>
      <c r="R703" s="149"/>
      <c r="S703" s="149"/>
      <c r="T703" s="149"/>
      <c r="U703" s="149"/>
      <c r="V703" s="149"/>
      <c r="W703" s="146"/>
      <c r="X703" s="149"/>
      <c r="Y703" s="149"/>
      <c r="Z703" s="149"/>
      <c r="AA703" s="149"/>
      <c r="AB703" s="147"/>
      <c r="AC703" s="150"/>
      <c r="AD703" s="151"/>
      <c r="AE703" s="150"/>
      <c r="AF703" s="150"/>
      <c r="AG703" s="151"/>
      <c r="AH703" s="150"/>
      <c r="AI703" s="150"/>
      <c r="AJ703" s="150"/>
      <c r="AK703" s="151"/>
      <c r="AL703" s="150"/>
      <c r="AM703" s="150"/>
      <c r="AN703" s="150"/>
      <c r="AO703" s="151"/>
      <c r="AP703" s="150"/>
      <c r="AQ703" s="150"/>
      <c r="AR703" s="150"/>
      <c r="AS703" s="151"/>
      <c r="AT703" s="150"/>
      <c r="AU703" s="150"/>
      <c r="AV703" s="150"/>
      <c r="AW703" s="150"/>
      <c r="AX703" s="150"/>
      <c r="AY703" s="150"/>
      <c r="AZ703" s="151"/>
      <c r="BA703" s="150"/>
      <c r="BB703" s="150"/>
      <c r="BC703" s="150"/>
      <c r="BD703" s="150"/>
      <c r="BE703" s="151"/>
      <c r="BF703" s="150"/>
      <c r="BG703" s="150"/>
      <c r="BH703" s="151"/>
      <c r="BI703" s="151"/>
      <c r="BJ703" s="150"/>
      <c r="BK703" s="150"/>
      <c r="BL703" s="148"/>
      <c r="BM703" s="150"/>
      <c r="BN703" s="151"/>
      <c r="BO703" s="150"/>
      <c r="BP703" s="150"/>
      <c r="BQ703" s="148"/>
      <c r="BR703" s="151"/>
      <c r="BS703" s="151"/>
      <c r="BT703" s="151"/>
      <c r="BU703" s="148"/>
      <c r="BV703" s="147"/>
      <c r="BW703" s="147"/>
      <c r="BX703" s="147"/>
      <c r="BY703" s="152"/>
      <c r="BZ703" s="156"/>
      <c r="CA703" s="147"/>
      <c r="CB703" s="153"/>
      <c r="CC703" s="132"/>
      <c r="CD703" s="147"/>
      <c r="CE703" s="147"/>
      <c r="CF703" s="154"/>
      <c r="CG703" s="132"/>
      <c r="CH703" s="132"/>
      <c r="CI703" s="132"/>
      <c r="CJ703" s="132"/>
      <c r="CK703" s="132"/>
      <c r="CL703" s="132"/>
      <c r="CM703" s="132"/>
      <c r="CN703" s="132"/>
      <c r="CO703" s="132"/>
      <c r="CP703" s="132"/>
      <c r="CQ703" s="132"/>
      <c r="CR703" s="132"/>
      <c r="CS703" s="132"/>
      <c r="CT703" s="132"/>
      <c r="CU703" s="132"/>
      <c r="CV703" s="132"/>
      <c r="CW703" s="132"/>
      <c r="CX703" s="132"/>
      <c r="CY703" s="132"/>
      <c r="CZ703" s="132"/>
      <c r="DA703" s="132"/>
      <c r="DB703" s="132"/>
      <c r="DC703" s="132"/>
      <c r="DD703" s="132"/>
      <c r="DE703" s="132"/>
      <c r="DF703" s="132"/>
      <c r="DG703" s="132"/>
      <c r="DH703" s="132"/>
      <c r="DI703" s="132"/>
      <c r="DJ703" s="132"/>
      <c r="DK703" s="132"/>
      <c r="DL703" s="132"/>
      <c r="DM703" s="132"/>
      <c r="DN703" s="132"/>
      <c r="DO703" s="132"/>
      <c r="DP703" s="132"/>
      <c r="DQ703" s="132"/>
      <c r="DR703" s="132"/>
      <c r="DS703" s="132"/>
      <c r="DT703" s="132"/>
      <c r="DU703" s="132"/>
      <c r="DV703" s="132"/>
      <c r="DW703" s="132"/>
      <c r="DX703" s="132"/>
      <c r="DY703" s="132"/>
      <c r="DZ703" s="132"/>
      <c r="EA703" s="132"/>
      <c r="EB703" s="132"/>
      <c r="EC703" s="132"/>
      <c r="ED703" s="132"/>
      <c r="EE703" s="132"/>
      <c r="EF703" s="132"/>
      <c r="EG703" s="132"/>
      <c r="EH703" s="132"/>
      <c r="EI703" s="132"/>
      <c r="EJ703" s="132"/>
      <c r="EK703" s="132"/>
      <c r="EL703" s="132"/>
      <c r="EM703" s="132"/>
      <c r="EN703" s="132"/>
      <c r="EO703" s="132"/>
      <c r="EP703" s="132"/>
      <c r="EQ703" s="132"/>
      <c r="ER703" s="132"/>
      <c r="ES703" s="132"/>
      <c r="ET703" s="132"/>
      <c r="EU703" s="132"/>
      <c r="EV703" s="132"/>
      <c r="EW703" s="132"/>
      <c r="EX703" s="132"/>
      <c r="EY703" s="132"/>
      <c r="EZ703" s="132"/>
      <c r="FA703" s="132"/>
      <c r="FB703" s="132"/>
      <c r="FC703" s="132"/>
      <c r="FD703" s="132"/>
      <c r="FE703" s="132"/>
      <c r="FF703" s="132"/>
      <c r="FG703" s="132"/>
      <c r="FH703" s="132"/>
      <c r="FI703" s="132"/>
      <c r="FJ703" s="132"/>
      <c r="FK703" s="132"/>
      <c r="FL703" s="132"/>
      <c r="FM703" s="132"/>
      <c r="FN703" s="132"/>
      <c r="FO703" s="132"/>
      <c r="FP703" s="132"/>
      <c r="FQ703" s="132"/>
      <c r="FR703" s="132"/>
      <c r="FS703" s="132"/>
      <c r="FT703" s="132"/>
      <c r="FU703" s="132"/>
      <c r="FV703" s="132"/>
      <c r="FW703" s="132"/>
      <c r="FX703" s="132"/>
      <c r="FY703" s="132"/>
      <c r="FZ703" s="132"/>
      <c r="GA703" s="132"/>
      <c r="GB703" s="132"/>
      <c r="GC703" s="132"/>
      <c r="GD703" s="132"/>
      <c r="GE703" s="132"/>
      <c r="GF703" s="132"/>
      <c r="GG703" s="132"/>
      <c r="GH703" s="132"/>
      <c r="GI703" s="132"/>
      <c r="GJ703" s="132"/>
      <c r="GK703" s="132"/>
      <c r="GL703" s="132"/>
      <c r="GM703" s="132"/>
      <c r="GN703" s="132"/>
      <c r="GO703" s="132"/>
      <c r="GP703" s="132"/>
      <c r="GQ703" s="132"/>
      <c r="GR703" s="132"/>
      <c r="GS703" s="132"/>
      <c r="GT703" s="132"/>
      <c r="GU703" s="132"/>
      <c r="GV703" s="132"/>
      <c r="GW703" s="132"/>
      <c r="GX703" s="132"/>
      <c r="GY703" s="132"/>
      <c r="GZ703" s="132"/>
      <c r="HA703" s="132"/>
      <c r="HB703" s="132"/>
      <c r="HC703" s="132"/>
      <c r="HD703" s="132"/>
      <c r="HE703" s="132"/>
      <c r="HF703" s="132"/>
      <c r="HG703" s="132"/>
      <c r="HH703" s="132"/>
      <c r="HI703" s="132"/>
      <c r="HJ703" s="132"/>
      <c r="HK703" s="132"/>
      <c r="HL703" s="132"/>
    </row>
    <row r="704" spans="2:220" s="168" customFormat="1">
      <c r="B704" s="146"/>
      <c r="C704" s="146"/>
      <c r="D704" s="146"/>
      <c r="E704" s="146"/>
      <c r="F704" s="146"/>
      <c r="G704" s="146"/>
      <c r="H704" s="146"/>
      <c r="I704" s="147"/>
      <c r="J704" s="148"/>
      <c r="K704" s="148"/>
      <c r="L704" s="148"/>
      <c r="M704" s="148"/>
      <c r="N704" s="147"/>
      <c r="O704" s="149"/>
      <c r="P704" s="149"/>
      <c r="Q704" s="149"/>
      <c r="R704" s="149"/>
      <c r="S704" s="149"/>
      <c r="T704" s="149"/>
      <c r="U704" s="149"/>
      <c r="V704" s="149"/>
      <c r="W704" s="146"/>
      <c r="X704" s="149"/>
      <c r="Y704" s="149"/>
      <c r="Z704" s="149"/>
      <c r="AA704" s="149"/>
      <c r="AB704" s="147"/>
      <c r="AC704" s="150"/>
      <c r="AD704" s="151"/>
      <c r="AE704" s="150"/>
      <c r="AF704" s="150"/>
      <c r="AG704" s="151"/>
      <c r="AH704" s="150"/>
      <c r="AI704" s="150"/>
      <c r="AJ704" s="150"/>
      <c r="AK704" s="151"/>
      <c r="AL704" s="150"/>
      <c r="AM704" s="150"/>
      <c r="AN704" s="150"/>
      <c r="AO704" s="151"/>
      <c r="AP704" s="150"/>
      <c r="AQ704" s="150"/>
      <c r="AR704" s="150"/>
      <c r="AS704" s="151"/>
      <c r="AT704" s="150"/>
      <c r="AU704" s="150"/>
      <c r="AV704" s="150"/>
      <c r="AW704" s="150"/>
      <c r="AX704" s="150"/>
      <c r="AY704" s="150"/>
      <c r="AZ704" s="151"/>
      <c r="BA704" s="150"/>
      <c r="BB704" s="150"/>
      <c r="BC704" s="150"/>
      <c r="BD704" s="150"/>
      <c r="BE704" s="151"/>
      <c r="BF704" s="150"/>
      <c r="BG704" s="150"/>
      <c r="BH704" s="151"/>
      <c r="BI704" s="151"/>
      <c r="BJ704" s="150"/>
      <c r="BK704" s="150"/>
      <c r="BL704" s="148"/>
      <c r="BM704" s="150"/>
      <c r="BN704" s="151"/>
      <c r="BO704" s="150"/>
      <c r="BP704" s="150"/>
      <c r="BQ704" s="148"/>
      <c r="BR704" s="151"/>
      <c r="BS704" s="151"/>
      <c r="BT704" s="151"/>
      <c r="BU704" s="148"/>
      <c r="BV704" s="147"/>
      <c r="BW704" s="147"/>
      <c r="BX704" s="147"/>
      <c r="BY704" s="152"/>
      <c r="BZ704" s="156"/>
      <c r="CA704" s="147"/>
      <c r="CB704" s="153"/>
      <c r="CC704" s="132"/>
      <c r="CD704" s="147"/>
      <c r="CE704" s="147"/>
      <c r="CF704" s="154"/>
      <c r="CG704" s="132"/>
      <c r="CH704" s="132"/>
      <c r="CI704" s="132"/>
      <c r="CJ704" s="132"/>
      <c r="CK704" s="132"/>
      <c r="CL704" s="132"/>
      <c r="CM704" s="132"/>
      <c r="CN704" s="132"/>
      <c r="CO704" s="132"/>
      <c r="CP704" s="132"/>
      <c r="CQ704" s="132"/>
      <c r="CR704" s="132"/>
      <c r="CS704" s="132"/>
      <c r="CT704" s="132"/>
      <c r="CU704" s="132"/>
      <c r="CV704" s="132"/>
      <c r="CW704" s="132"/>
      <c r="CX704" s="132"/>
      <c r="CY704" s="132"/>
      <c r="CZ704" s="132"/>
      <c r="DA704" s="132"/>
      <c r="DB704" s="132"/>
      <c r="DC704" s="132"/>
      <c r="DD704" s="132"/>
      <c r="DE704" s="132"/>
      <c r="DF704" s="132"/>
      <c r="DG704" s="132"/>
      <c r="DH704" s="132"/>
      <c r="DI704" s="132"/>
      <c r="DJ704" s="132"/>
      <c r="DK704" s="132"/>
      <c r="DL704" s="132"/>
      <c r="DM704" s="132"/>
      <c r="DN704" s="132"/>
      <c r="DO704" s="132"/>
      <c r="DP704" s="132"/>
      <c r="DQ704" s="132"/>
      <c r="DR704" s="132"/>
      <c r="DS704" s="132"/>
      <c r="DT704" s="132"/>
      <c r="DU704" s="132"/>
      <c r="DV704" s="132"/>
      <c r="DW704" s="132"/>
      <c r="DX704" s="132"/>
      <c r="DY704" s="132"/>
      <c r="DZ704" s="132"/>
      <c r="EA704" s="132"/>
      <c r="EB704" s="132"/>
      <c r="EC704" s="132"/>
      <c r="ED704" s="132"/>
      <c r="EE704" s="132"/>
      <c r="EF704" s="132"/>
      <c r="EG704" s="132"/>
      <c r="EH704" s="132"/>
      <c r="EI704" s="132"/>
      <c r="EJ704" s="132"/>
      <c r="EK704" s="132"/>
      <c r="EL704" s="132"/>
      <c r="EM704" s="132"/>
      <c r="EN704" s="132"/>
      <c r="EO704" s="132"/>
      <c r="EP704" s="132"/>
      <c r="EQ704" s="132"/>
      <c r="ER704" s="132"/>
      <c r="ES704" s="132"/>
      <c r="ET704" s="132"/>
      <c r="EU704" s="132"/>
      <c r="EV704" s="132"/>
      <c r="EW704" s="132"/>
      <c r="EX704" s="132"/>
      <c r="EY704" s="132"/>
      <c r="EZ704" s="132"/>
      <c r="FA704" s="132"/>
      <c r="FB704" s="132"/>
      <c r="FC704" s="132"/>
      <c r="FD704" s="132"/>
      <c r="FE704" s="132"/>
      <c r="FF704" s="132"/>
      <c r="FG704" s="132"/>
      <c r="FH704" s="132"/>
      <c r="FI704" s="132"/>
      <c r="FJ704" s="132"/>
      <c r="FK704" s="132"/>
      <c r="FL704" s="132"/>
      <c r="FM704" s="132"/>
      <c r="FN704" s="132"/>
      <c r="FO704" s="132"/>
      <c r="FP704" s="132"/>
      <c r="FQ704" s="132"/>
      <c r="FR704" s="132"/>
      <c r="FS704" s="132"/>
      <c r="FT704" s="132"/>
      <c r="FU704" s="132"/>
      <c r="FV704" s="132"/>
      <c r="FW704" s="132"/>
      <c r="FX704" s="132"/>
      <c r="FY704" s="132"/>
      <c r="FZ704" s="132"/>
      <c r="GA704" s="132"/>
      <c r="GB704" s="132"/>
      <c r="GC704" s="132"/>
      <c r="GD704" s="132"/>
      <c r="GE704" s="132"/>
      <c r="GF704" s="132"/>
      <c r="GG704" s="132"/>
      <c r="GH704" s="132"/>
      <c r="GI704" s="132"/>
      <c r="GJ704" s="132"/>
      <c r="GK704" s="132"/>
      <c r="GL704" s="132"/>
      <c r="GM704" s="132"/>
      <c r="GN704" s="132"/>
      <c r="GO704" s="132"/>
      <c r="GP704" s="132"/>
      <c r="GQ704" s="132"/>
      <c r="GR704" s="132"/>
      <c r="GS704" s="132"/>
      <c r="GT704" s="132"/>
      <c r="GU704" s="132"/>
      <c r="GV704" s="132"/>
      <c r="GW704" s="132"/>
      <c r="GX704" s="132"/>
      <c r="GY704" s="132"/>
      <c r="GZ704" s="132"/>
      <c r="HA704" s="132"/>
      <c r="HB704" s="132"/>
      <c r="HC704" s="132"/>
      <c r="HD704" s="132"/>
      <c r="HE704" s="132"/>
      <c r="HF704" s="132"/>
      <c r="HG704" s="132"/>
      <c r="HH704" s="132"/>
      <c r="HI704" s="132"/>
      <c r="HJ704" s="132"/>
      <c r="HK704" s="132"/>
      <c r="HL704" s="132"/>
    </row>
    <row r="705" spans="2:220" s="168" customFormat="1">
      <c r="B705" s="146"/>
      <c r="C705" s="146"/>
      <c r="D705" s="146"/>
      <c r="E705" s="146"/>
      <c r="F705" s="146"/>
      <c r="G705" s="146"/>
      <c r="H705" s="146"/>
      <c r="I705" s="147"/>
      <c r="J705" s="148"/>
      <c r="K705" s="148"/>
      <c r="L705" s="148"/>
      <c r="M705" s="148"/>
      <c r="N705" s="147"/>
      <c r="O705" s="149"/>
      <c r="P705" s="149"/>
      <c r="Q705" s="149"/>
      <c r="R705" s="149"/>
      <c r="S705" s="149"/>
      <c r="T705" s="149"/>
      <c r="U705" s="149"/>
      <c r="V705" s="149"/>
      <c r="W705" s="146"/>
      <c r="X705" s="149"/>
      <c r="Y705" s="149"/>
      <c r="Z705" s="149"/>
      <c r="AA705" s="149"/>
      <c r="AB705" s="147"/>
      <c r="AC705" s="150"/>
      <c r="AD705" s="151"/>
      <c r="AE705" s="150"/>
      <c r="AF705" s="150"/>
      <c r="AG705" s="151"/>
      <c r="AH705" s="150"/>
      <c r="AI705" s="150"/>
      <c r="AJ705" s="150"/>
      <c r="AK705" s="151"/>
      <c r="AL705" s="150"/>
      <c r="AM705" s="150"/>
      <c r="AN705" s="150"/>
      <c r="AO705" s="151"/>
      <c r="AP705" s="150"/>
      <c r="AQ705" s="150"/>
      <c r="AR705" s="150"/>
      <c r="AS705" s="151"/>
      <c r="AT705" s="150"/>
      <c r="AU705" s="150"/>
      <c r="AV705" s="150"/>
      <c r="AW705" s="150"/>
      <c r="AX705" s="150"/>
      <c r="AY705" s="150"/>
      <c r="AZ705" s="151"/>
      <c r="BA705" s="150"/>
      <c r="BB705" s="150"/>
      <c r="BC705" s="150"/>
      <c r="BD705" s="150"/>
      <c r="BE705" s="151"/>
      <c r="BF705" s="150"/>
      <c r="BG705" s="150"/>
      <c r="BH705" s="151"/>
      <c r="BI705" s="151"/>
      <c r="BJ705" s="150"/>
      <c r="BK705" s="150"/>
      <c r="BL705" s="148"/>
      <c r="BM705" s="150"/>
      <c r="BN705" s="151"/>
      <c r="BO705" s="150"/>
      <c r="BP705" s="150"/>
      <c r="BQ705" s="148"/>
      <c r="BR705" s="151"/>
      <c r="BS705" s="151"/>
      <c r="BT705" s="151"/>
      <c r="BU705" s="148"/>
      <c r="BV705" s="147"/>
      <c r="BW705" s="147"/>
      <c r="BX705" s="147"/>
      <c r="BY705" s="152"/>
      <c r="BZ705" s="156"/>
      <c r="CA705" s="147"/>
      <c r="CB705" s="153"/>
      <c r="CC705" s="132"/>
      <c r="CD705" s="147"/>
      <c r="CE705" s="147"/>
      <c r="CF705" s="154"/>
      <c r="CG705" s="132"/>
      <c r="CH705" s="132"/>
      <c r="CI705" s="132"/>
      <c r="CJ705" s="132"/>
      <c r="CK705" s="132"/>
      <c r="CL705" s="132"/>
      <c r="CM705" s="132"/>
      <c r="CN705" s="132"/>
      <c r="CO705" s="132"/>
      <c r="CP705" s="132"/>
      <c r="CQ705" s="132"/>
      <c r="CR705" s="132"/>
      <c r="CS705" s="132"/>
      <c r="CT705" s="132"/>
      <c r="CU705" s="132"/>
      <c r="CV705" s="132"/>
      <c r="CW705" s="132"/>
      <c r="CX705" s="132"/>
      <c r="CY705" s="132"/>
      <c r="CZ705" s="132"/>
      <c r="DA705" s="132"/>
      <c r="DB705" s="132"/>
      <c r="DC705" s="132"/>
      <c r="DD705" s="132"/>
      <c r="DE705" s="132"/>
      <c r="DF705" s="132"/>
      <c r="DG705" s="132"/>
      <c r="DH705" s="132"/>
      <c r="DI705" s="132"/>
      <c r="DJ705" s="132"/>
      <c r="DK705" s="132"/>
      <c r="DL705" s="132"/>
      <c r="DM705" s="132"/>
      <c r="DN705" s="132"/>
      <c r="DO705" s="132"/>
      <c r="DP705" s="132"/>
      <c r="DQ705" s="132"/>
      <c r="DR705" s="132"/>
      <c r="DS705" s="132"/>
      <c r="DT705" s="132"/>
      <c r="DU705" s="132"/>
      <c r="DV705" s="132"/>
      <c r="DW705" s="132"/>
      <c r="DX705" s="132"/>
      <c r="DY705" s="132"/>
      <c r="DZ705" s="132"/>
      <c r="EA705" s="132"/>
      <c r="EB705" s="132"/>
      <c r="EC705" s="132"/>
      <c r="ED705" s="132"/>
      <c r="EE705" s="132"/>
      <c r="EF705" s="132"/>
      <c r="EG705" s="132"/>
      <c r="EH705" s="132"/>
      <c r="EI705" s="132"/>
      <c r="EJ705" s="132"/>
      <c r="EK705" s="132"/>
      <c r="EL705" s="132"/>
      <c r="EM705" s="132"/>
      <c r="EN705" s="132"/>
      <c r="EO705" s="132"/>
      <c r="EP705" s="132"/>
      <c r="EQ705" s="132"/>
      <c r="ER705" s="132"/>
      <c r="ES705" s="132"/>
      <c r="ET705" s="132"/>
      <c r="EU705" s="132"/>
      <c r="EV705" s="132"/>
      <c r="EW705" s="132"/>
      <c r="EX705" s="132"/>
      <c r="EY705" s="132"/>
      <c r="EZ705" s="132"/>
      <c r="FA705" s="132"/>
      <c r="FB705" s="132"/>
      <c r="FC705" s="132"/>
      <c r="FD705" s="132"/>
      <c r="FE705" s="132"/>
      <c r="FF705" s="132"/>
      <c r="FG705" s="132"/>
      <c r="FH705" s="132"/>
      <c r="FI705" s="132"/>
      <c r="FJ705" s="132"/>
      <c r="FK705" s="132"/>
      <c r="FL705" s="132"/>
      <c r="FM705" s="132"/>
      <c r="FN705" s="132"/>
      <c r="FO705" s="132"/>
      <c r="FP705" s="132"/>
      <c r="FQ705" s="132"/>
      <c r="FR705" s="132"/>
      <c r="FS705" s="132"/>
      <c r="FT705" s="132"/>
      <c r="FU705" s="132"/>
      <c r="FV705" s="132"/>
      <c r="FW705" s="132"/>
      <c r="FX705" s="132"/>
      <c r="FY705" s="132"/>
      <c r="FZ705" s="132"/>
      <c r="GA705" s="132"/>
      <c r="GB705" s="132"/>
      <c r="GC705" s="132"/>
      <c r="GD705" s="132"/>
      <c r="GE705" s="132"/>
      <c r="GF705" s="132"/>
      <c r="GG705" s="132"/>
      <c r="GH705" s="132"/>
      <c r="GI705" s="132"/>
      <c r="GJ705" s="132"/>
      <c r="GK705" s="132"/>
      <c r="GL705" s="132"/>
      <c r="GM705" s="132"/>
      <c r="GN705" s="132"/>
      <c r="GO705" s="132"/>
      <c r="GP705" s="132"/>
      <c r="GQ705" s="132"/>
      <c r="GR705" s="132"/>
      <c r="GS705" s="132"/>
      <c r="GT705" s="132"/>
      <c r="GU705" s="132"/>
      <c r="GV705" s="132"/>
      <c r="GW705" s="132"/>
      <c r="GX705" s="132"/>
      <c r="GY705" s="132"/>
      <c r="GZ705" s="132"/>
      <c r="HA705" s="132"/>
      <c r="HB705" s="132"/>
      <c r="HC705" s="132"/>
      <c r="HD705" s="132"/>
      <c r="HE705" s="132"/>
      <c r="HF705" s="132"/>
      <c r="HG705" s="132"/>
      <c r="HH705" s="132"/>
      <c r="HI705" s="132"/>
      <c r="HJ705" s="132"/>
      <c r="HK705" s="132"/>
      <c r="HL705" s="132"/>
    </row>
    <row r="706" spans="2:220" s="168" customFormat="1">
      <c r="B706" s="146"/>
      <c r="C706" s="146"/>
      <c r="D706" s="146"/>
      <c r="E706" s="146"/>
      <c r="F706" s="146"/>
      <c r="G706" s="146"/>
      <c r="H706" s="146"/>
      <c r="I706" s="147"/>
      <c r="J706" s="148"/>
      <c r="K706" s="148"/>
      <c r="L706" s="148"/>
      <c r="M706" s="148"/>
      <c r="N706" s="147"/>
      <c r="O706" s="149"/>
      <c r="P706" s="149"/>
      <c r="Q706" s="149"/>
      <c r="R706" s="149"/>
      <c r="S706" s="149"/>
      <c r="T706" s="149"/>
      <c r="U706" s="149"/>
      <c r="V706" s="149"/>
      <c r="W706" s="146"/>
      <c r="X706" s="149"/>
      <c r="Y706" s="149"/>
      <c r="Z706" s="149"/>
      <c r="AA706" s="149"/>
      <c r="AB706" s="147"/>
      <c r="AC706" s="150"/>
      <c r="AD706" s="151"/>
      <c r="AE706" s="150"/>
      <c r="AF706" s="150"/>
      <c r="AG706" s="151"/>
      <c r="AH706" s="150"/>
      <c r="AI706" s="150"/>
      <c r="AJ706" s="150"/>
      <c r="AK706" s="151"/>
      <c r="AL706" s="150"/>
      <c r="AM706" s="150"/>
      <c r="AN706" s="150"/>
      <c r="AO706" s="151"/>
      <c r="AP706" s="150"/>
      <c r="AQ706" s="150"/>
      <c r="AR706" s="150"/>
      <c r="AS706" s="151"/>
      <c r="AT706" s="150"/>
      <c r="AU706" s="150"/>
      <c r="AV706" s="150"/>
      <c r="AW706" s="150"/>
      <c r="AX706" s="150"/>
      <c r="AY706" s="150"/>
      <c r="AZ706" s="151"/>
      <c r="BA706" s="150"/>
      <c r="BB706" s="150"/>
      <c r="BC706" s="150"/>
      <c r="BD706" s="150"/>
      <c r="BE706" s="151"/>
      <c r="BF706" s="150"/>
      <c r="BG706" s="150"/>
      <c r="BH706" s="151"/>
      <c r="BI706" s="151"/>
      <c r="BJ706" s="150"/>
      <c r="BK706" s="150"/>
      <c r="BL706" s="148"/>
      <c r="BM706" s="150"/>
      <c r="BN706" s="151"/>
      <c r="BO706" s="150"/>
      <c r="BP706" s="150"/>
      <c r="BQ706" s="148"/>
      <c r="BR706" s="151"/>
      <c r="BS706" s="151"/>
      <c r="BT706" s="151"/>
      <c r="BU706" s="148"/>
      <c r="BV706" s="147"/>
      <c r="BW706" s="147"/>
      <c r="BX706" s="147"/>
      <c r="BY706" s="152"/>
      <c r="BZ706" s="156"/>
      <c r="CA706" s="147"/>
      <c r="CB706" s="153"/>
      <c r="CC706" s="132"/>
      <c r="CD706" s="147"/>
      <c r="CE706" s="147"/>
      <c r="CF706" s="154"/>
      <c r="CG706" s="132"/>
      <c r="CH706" s="132"/>
      <c r="CI706" s="132"/>
      <c r="CJ706" s="132"/>
      <c r="CK706" s="132"/>
      <c r="CL706" s="132"/>
      <c r="CM706" s="132"/>
      <c r="CN706" s="132"/>
      <c r="CO706" s="132"/>
      <c r="CP706" s="132"/>
      <c r="CQ706" s="132"/>
      <c r="CR706" s="132"/>
      <c r="CS706" s="132"/>
      <c r="CT706" s="132"/>
      <c r="CU706" s="132"/>
      <c r="CV706" s="132"/>
      <c r="CW706" s="132"/>
      <c r="CX706" s="132"/>
      <c r="CY706" s="132"/>
      <c r="CZ706" s="132"/>
      <c r="DA706" s="132"/>
      <c r="DB706" s="132"/>
      <c r="DC706" s="132"/>
      <c r="DD706" s="132"/>
      <c r="DE706" s="132"/>
      <c r="DF706" s="132"/>
      <c r="DG706" s="132"/>
      <c r="DH706" s="132"/>
      <c r="DI706" s="132"/>
      <c r="DJ706" s="132"/>
      <c r="DK706" s="132"/>
      <c r="DL706" s="132"/>
      <c r="DM706" s="132"/>
      <c r="DN706" s="132"/>
      <c r="DO706" s="132"/>
      <c r="DP706" s="132"/>
      <c r="DQ706" s="132"/>
      <c r="DR706" s="132"/>
      <c r="DS706" s="132"/>
      <c r="DT706" s="132"/>
      <c r="DU706" s="132"/>
      <c r="DV706" s="132"/>
      <c r="DW706" s="132"/>
      <c r="DX706" s="132"/>
      <c r="DY706" s="132"/>
      <c r="DZ706" s="132"/>
      <c r="EA706" s="132"/>
      <c r="EB706" s="132"/>
      <c r="EC706" s="132"/>
      <c r="ED706" s="132"/>
      <c r="EE706" s="132"/>
      <c r="EF706" s="132"/>
      <c r="EG706" s="132"/>
      <c r="EH706" s="132"/>
      <c r="EI706" s="132"/>
      <c r="EJ706" s="132"/>
      <c r="EK706" s="132"/>
      <c r="EL706" s="132"/>
      <c r="EM706" s="132"/>
      <c r="EN706" s="132"/>
      <c r="EO706" s="132"/>
      <c r="EP706" s="132"/>
      <c r="EQ706" s="132"/>
      <c r="ER706" s="132"/>
      <c r="ES706" s="132"/>
      <c r="ET706" s="132"/>
      <c r="EU706" s="132"/>
      <c r="EV706" s="132"/>
      <c r="EW706" s="132"/>
      <c r="EX706" s="132"/>
      <c r="EY706" s="132"/>
      <c r="EZ706" s="132"/>
      <c r="FA706" s="132"/>
      <c r="FB706" s="132"/>
      <c r="FC706" s="132"/>
      <c r="FD706" s="132"/>
      <c r="FE706" s="132"/>
      <c r="FF706" s="132"/>
      <c r="FG706" s="132"/>
      <c r="FH706" s="132"/>
      <c r="FI706" s="132"/>
      <c r="FJ706" s="132"/>
      <c r="FK706" s="132"/>
      <c r="FL706" s="132"/>
      <c r="FM706" s="132"/>
      <c r="FN706" s="132"/>
      <c r="FO706" s="132"/>
      <c r="FP706" s="132"/>
      <c r="FQ706" s="132"/>
      <c r="FR706" s="132"/>
      <c r="FS706" s="132"/>
      <c r="FT706" s="132"/>
      <c r="FU706" s="132"/>
      <c r="FV706" s="132"/>
      <c r="FW706" s="132"/>
      <c r="FX706" s="132"/>
      <c r="FY706" s="132"/>
      <c r="FZ706" s="132"/>
      <c r="GA706" s="132"/>
      <c r="GB706" s="132"/>
      <c r="GC706" s="132"/>
      <c r="GD706" s="132"/>
      <c r="GE706" s="132"/>
      <c r="GF706" s="132"/>
      <c r="GG706" s="132"/>
      <c r="GH706" s="132"/>
      <c r="GI706" s="132"/>
      <c r="GJ706" s="132"/>
      <c r="GK706" s="132"/>
      <c r="GL706" s="132"/>
      <c r="GM706" s="132"/>
      <c r="GN706" s="132"/>
      <c r="GO706" s="132"/>
      <c r="GP706" s="132"/>
      <c r="GQ706" s="132"/>
      <c r="GR706" s="132"/>
      <c r="GS706" s="132"/>
      <c r="GT706" s="132"/>
      <c r="GU706" s="132"/>
      <c r="GV706" s="132"/>
      <c r="GW706" s="132"/>
      <c r="GX706" s="132"/>
      <c r="GY706" s="132"/>
      <c r="GZ706" s="132"/>
      <c r="HA706" s="132"/>
      <c r="HB706" s="132"/>
      <c r="HC706" s="132"/>
      <c r="HD706" s="132"/>
      <c r="HE706" s="132"/>
      <c r="HF706" s="132"/>
      <c r="HG706" s="132"/>
      <c r="HH706" s="132"/>
      <c r="HI706" s="132"/>
      <c r="HJ706" s="132"/>
      <c r="HK706" s="132"/>
      <c r="HL706" s="132"/>
    </row>
    <row r="707" spans="2:220">
      <c r="J707" s="148"/>
      <c r="K707" s="148"/>
      <c r="L707" s="148"/>
      <c r="M707" s="148"/>
      <c r="O707" s="149"/>
      <c r="P707" s="149"/>
      <c r="Q707" s="149"/>
      <c r="R707" s="149"/>
      <c r="S707" s="149"/>
      <c r="T707" s="149"/>
      <c r="U707" s="149"/>
      <c r="V707" s="149"/>
      <c r="X707" s="149"/>
      <c r="Y707" s="149"/>
      <c r="Z707" s="149"/>
      <c r="AA707" s="149"/>
      <c r="AC707" s="150"/>
      <c r="AE707" s="150"/>
      <c r="AF707" s="150"/>
      <c r="AG707" s="150"/>
      <c r="AH707" s="150"/>
      <c r="AI707" s="150"/>
      <c r="AJ707" s="150"/>
      <c r="AK707" s="150"/>
      <c r="AL707" s="150"/>
      <c r="AM707" s="150"/>
      <c r="AN707" s="150"/>
      <c r="AO707" s="150"/>
      <c r="AP707" s="150"/>
      <c r="AQ707" s="150"/>
      <c r="AR707" s="150"/>
      <c r="AS707" s="150"/>
      <c r="AT707" s="150"/>
      <c r="AU707" s="150"/>
      <c r="AV707" s="150"/>
      <c r="AW707" s="150"/>
      <c r="AX707" s="150"/>
      <c r="AY707" s="150"/>
      <c r="BA707" s="150"/>
      <c r="BB707" s="150"/>
      <c r="BC707" s="150"/>
      <c r="BD707" s="150"/>
      <c r="BF707" s="150"/>
      <c r="BG707" s="150"/>
      <c r="BJ707" s="150"/>
      <c r="BK707" s="150"/>
      <c r="BL707" s="148"/>
      <c r="BM707" s="150"/>
      <c r="BO707" s="150"/>
      <c r="BP707" s="150"/>
      <c r="BQ707" s="148"/>
      <c r="BU707" s="148"/>
      <c r="BY707" s="152"/>
      <c r="BZ707" s="156"/>
      <c r="CF707" s="154"/>
    </row>
    <row r="708" spans="2:220" s="159" customFormat="1">
      <c r="B708" s="146"/>
      <c r="C708" s="146"/>
      <c r="D708" s="146"/>
      <c r="E708" s="146"/>
      <c r="F708" s="146"/>
      <c r="G708" s="146"/>
      <c r="H708" s="146"/>
      <c r="I708" s="147"/>
      <c r="J708" s="148"/>
      <c r="K708" s="148"/>
      <c r="L708" s="148"/>
      <c r="M708" s="148"/>
      <c r="N708" s="147"/>
      <c r="O708" s="149"/>
      <c r="P708" s="149"/>
      <c r="Q708" s="149"/>
      <c r="R708" s="149"/>
      <c r="S708" s="149"/>
      <c r="T708" s="149"/>
      <c r="U708" s="149"/>
      <c r="V708" s="149"/>
      <c r="W708" s="146"/>
      <c r="X708" s="149"/>
      <c r="Y708" s="149"/>
      <c r="Z708" s="149"/>
      <c r="AA708" s="149"/>
      <c r="AB708" s="147"/>
      <c r="AC708" s="150"/>
      <c r="AD708" s="151"/>
      <c r="AE708" s="150"/>
      <c r="AF708" s="150"/>
      <c r="AG708" s="150"/>
      <c r="AH708" s="150"/>
      <c r="AI708" s="150"/>
      <c r="AJ708" s="150"/>
      <c r="AK708" s="150"/>
      <c r="AL708" s="150"/>
      <c r="AM708" s="150"/>
      <c r="AN708" s="150"/>
      <c r="AO708" s="150"/>
      <c r="AP708" s="150"/>
      <c r="AQ708" s="150"/>
      <c r="AR708" s="150"/>
      <c r="AS708" s="150"/>
      <c r="AT708" s="150"/>
      <c r="AU708" s="150"/>
      <c r="AV708" s="150"/>
      <c r="AW708" s="150"/>
      <c r="AX708" s="150"/>
      <c r="AY708" s="150"/>
      <c r="AZ708" s="151"/>
      <c r="BA708" s="150"/>
      <c r="BB708" s="150"/>
      <c r="BC708" s="150"/>
      <c r="BD708" s="150"/>
      <c r="BE708" s="151"/>
      <c r="BF708" s="150"/>
      <c r="BG708" s="150"/>
      <c r="BH708" s="151"/>
      <c r="BI708" s="151"/>
      <c r="BJ708" s="150"/>
      <c r="BK708" s="150"/>
      <c r="BL708" s="148"/>
      <c r="BM708" s="150"/>
      <c r="BN708" s="151"/>
      <c r="BO708" s="150"/>
      <c r="BP708" s="150"/>
      <c r="BQ708" s="148"/>
      <c r="BR708" s="151"/>
      <c r="BS708" s="151"/>
      <c r="BT708" s="151"/>
      <c r="BU708" s="148"/>
      <c r="BV708" s="147"/>
      <c r="BW708" s="147"/>
      <c r="BX708" s="147"/>
      <c r="BY708" s="152"/>
      <c r="BZ708" s="156"/>
      <c r="CA708" s="147"/>
      <c r="CB708" s="153"/>
      <c r="CC708" s="132"/>
      <c r="CD708" s="147"/>
      <c r="CE708" s="147"/>
      <c r="CF708" s="154"/>
      <c r="CG708" s="132"/>
      <c r="CH708" s="132"/>
      <c r="CI708" s="132"/>
      <c r="CJ708" s="132"/>
      <c r="CK708" s="132"/>
      <c r="CL708" s="132"/>
      <c r="CM708" s="132"/>
      <c r="CN708" s="132"/>
      <c r="CO708" s="132"/>
      <c r="CP708" s="132"/>
      <c r="CQ708" s="132"/>
      <c r="CR708" s="132"/>
      <c r="CS708" s="132"/>
      <c r="CT708" s="132"/>
      <c r="CU708" s="132"/>
      <c r="CV708" s="132"/>
      <c r="CW708" s="132"/>
      <c r="CX708" s="132"/>
      <c r="CY708" s="132"/>
      <c r="CZ708" s="132"/>
      <c r="DA708" s="132"/>
      <c r="DB708" s="132"/>
      <c r="DC708" s="132"/>
      <c r="DD708" s="132"/>
      <c r="DE708" s="132"/>
      <c r="DF708" s="132"/>
      <c r="DG708" s="132"/>
      <c r="DH708" s="132"/>
      <c r="DI708" s="132"/>
      <c r="DJ708" s="132"/>
      <c r="DK708" s="132"/>
      <c r="DL708" s="132"/>
      <c r="DM708" s="132"/>
      <c r="DN708" s="132"/>
      <c r="DO708" s="132"/>
      <c r="DP708" s="132"/>
      <c r="DQ708" s="132"/>
      <c r="DR708" s="132"/>
      <c r="DS708" s="132"/>
      <c r="DT708" s="132"/>
      <c r="DU708" s="132"/>
      <c r="DV708" s="132"/>
      <c r="DW708" s="132"/>
      <c r="DX708" s="132"/>
      <c r="DY708" s="132"/>
      <c r="DZ708" s="132"/>
      <c r="EA708" s="132"/>
      <c r="EB708" s="132"/>
      <c r="EC708" s="132"/>
      <c r="ED708" s="132"/>
      <c r="EE708" s="132"/>
      <c r="EF708" s="132"/>
      <c r="EG708" s="132"/>
      <c r="EH708" s="132"/>
      <c r="EI708" s="132"/>
      <c r="EJ708" s="132"/>
      <c r="EK708" s="132"/>
      <c r="EL708" s="132"/>
      <c r="EM708" s="132"/>
      <c r="EN708" s="132"/>
      <c r="EO708" s="132"/>
      <c r="EP708" s="132"/>
      <c r="EQ708" s="132"/>
      <c r="ER708" s="132"/>
      <c r="ES708" s="132"/>
      <c r="ET708" s="132"/>
      <c r="EU708" s="132"/>
      <c r="EV708" s="132"/>
      <c r="EW708" s="132"/>
      <c r="EX708" s="132"/>
      <c r="EY708" s="132"/>
      <c r="EZ708" s="132"/>
      <c r="FA708" s="132"/>
      <c r="FB708" s="132"/>
      <c r="FC708" s="132"/>
      <c r="FD708" s="132"/>
      <c r="FE708" s="132"/>
      <c r="FF708" s="132"/>
      <c r="FG708" s="132"/>
      <c r="FH708" s="132"/>
      <c r="FI708" s="132"/>
      <c r="FJ708" s="132"/>
      <c r="FK708" s="132"/>
      <c r="FL708" s="132"/>
      <c r="FM708" s="132"/>
      <c r="FN708" s="132"/>
      <c r="FO708" s="132"/>
      <c r="FP708" s="132"/>
      <c r="FQ708" s="132"/>
      <c r="FR708" s="132"/>
      <c r="FS708" s="132"/>
      <c r="FT708" s="132"/>
      <c r="FU708" s="132"/>
      <c r="FV708" s="132"/>
      <c r="FW708" s="132"/>
      <c r="FX708" s="132"/>
      <c r="FY708" s="132"/>
      <c r="FZ708" s="132"/>
      <c r="GA708" s="132"/>
      <c r="GB708" s="132"/>
      <c r="GC708" s="132"/>
      <c r="GD708" s="132"/>
      <c r="GE708" s="132"/>
      <c r="GF708" s="132"/>
      <c r="GG708" s="132"/>
      <c r="GH708" s="132"/>
      <c r="GI708" s="132"/>
      <c r="GJ708" s="132"/>
      <c r="GK708" s="132"/>
      <c r="GL708" s="132"/>
      <c r="GM708" s="132"/>
      <c r="GN708" s="132"/>
      <c r="GO708" s="132"/>
      <c r="GP708" s="132"/>
      <c r="GQ708" s="132"/>
      <c r="GR708" s="132"/>
      <c r="GS708" s="132"/>
      <c r="GT708" s="132"/>
      <c r="GU708" s="132"/>
      <c r="GV708" s="132"/>
      <c r="GW708" s="132"/>
      <c r="GX708" s="132"/>
      <c r="GY708" s="132"/>
      <c r="GZ708" s="132"/>
      <c r="HA708" s="132"/>
      <c r="HB708" s="132"/>
      <c r="HC708" s="132"/>
      <c r="HD708" s="132"/>
      <c r="HE708" s="132"/>
      <c r="HF708" s="132"/>
      <c r="HG708" s="132"/>
      <c r="HH708" s="132"/>
      <c r="HI708" s="132"/>
      <c r="HJ708" s="132"/>
      <c r="HK708" s="132"/>
      <c r="HL708" s="132"/>
    </row>
    <row r="709" spans="2:220" s="159" customFormat="1">
      <c r="B709" s="146"/>
      <c r="C709" s="146"/>
      <c r="D709" s="146"/>
      <c r="E709" s="146"/>
      <c r="F709" s="146"/>
      <c r="G709" s="146"/>
      <c r="H709" s="146"/>
      <c r="I709" s="147"/>
      <c r="J709" s="148"/>
      <c r="K709" s="148"/>
      <c r="L709" s="148"/>
      <c r="M709" s="148"/>
      <c r="N709" s="147"/>
      <c r="O709" s="149"/>
      <c r="P709" s="149"/>
      <c r="Q709" s="149"/>
      <c r="R709" s="149"/>
      <c r="S709" s="149"/>
      <c r="T709" s="149"/>
      <c r="U709" s="149"/>
      <c r="V709" s="149"/>
      <c r="W709" s="146"/>
      <c r="X709" s="149"/>
      <c r="Y709" s="149"/>
      <c r="Z709" s="149"/>
      <c r="AA709" s="149"/>
      <c r="AB709" s="147"/>
      <c r="AC709" s="150"/>
      <c r="AD709" s="151"/>
      <c r="AE709" s="150"/>
      <c r="AF709" s="150"/>
      <c r="AG709" s="150"/>
      <c r="AH709" s="150"/>
      <c r="AI709" s="150"/>
      <c r="AJ709" s="150"/>
      <c r="AK709" s="150"/>
      <c r="AL709" s="150"/>
      <c r="AM709" s="150"/>
      <c r="AN709" s="150"/>
      <c r="AO709" s="150"/>
      <c r="AP709" s="150"/>
      <c r="AQ709" s="150"/>
      <c r="AR709" s="150"/>
      <c r="AS709" s="150"/>
      <c r="AT709" s="150"/>
      <c r="AU709" s="150"/>
      <c r="AV709" s="150"/>
      <c r="AW709" s="150"/>
      <c r="AX709" s="150"/>
      <c r="AY709" s="150"/>
      <c r="AZ709" s="151"/>
      <c r="BA709" s="150"/>
      <c r="BB709" s="150"/>
      <c r="BC709" s="150"/>
      <c r="BD709" s="150"/>
      <c r="BE709" s="151"/>
      <c r="BF709" s="150"/>
      <c r="BG709" s="150"/>
      <c r="BH709" s="151"/>
      <c r="BI709" s="151"/>
      <c r="BJ709" s="150"/>
      <c r="BK709" s="150"/>
      <c r="BL709" s="148"/>
      <c r="BM709" s="150"/>
      <c r="BN709" s="151"/>
      <c r="BO709" s="150"/>
      <c r="BP709" s="150"/>
      <c r="BQ709" s="148"/>
      <c r="BR709" s="151"/>
      <c r="BS709" s="151"/>
      <c r="BT709" s="151"/>
      <c r="BU709" s="148"/>
      <c r="BV709" s="147"/>
      <c r="BW709" s="147"/>
      <c r="BX709" s="147"/>
      <c r="BY709" s="152"/>
      <c r="BZ709" s="156"/>
      <c r="CA709" s="147"/>
      <c r="CB709" s="153"/>
      <c r="CC709" s="132"/>
      <c r="CD709" s="147"/>
      <c r="CE709" s="147"/>
      <c r="CF709" s="154"/>
      <c r="CG709" s="132"/>
      <c r="CH709" s="132"/>
      <c r="CI709" s="132"/>
      <c r="CJ709" s="132"/>
      <c r="CK709" s="132"/>
      <c r="CL709" s="132"/>
      <c r="CM709" s="132"/>
      <c r="CN709" s="132"/>
      <c r="CO709" s="132"/>
      <c r="CP709" s="132"/>
      <c r="CQ709" s="132"/>
      <c r="CR709" s="132"/>
      <c r="CS709" s="132"/>
      <c r="CT709" s="132"/>
      <c r="CU709" s="132"/>
      <c r="CV709" s="132"/>
      <c r="CW709" s="132"/>
      <c r="CX709" s="132"/>
      <c r="CY709" s="132"/>
      <c r="CZ709" s="132"/>
      <c r="DA709" s="132"/>
      <c r="DB709" s="132"/>
      <c r="DC709" s="132"/>
      <c r="DD709" s="132"/>
      <c r="DE709" s="132"/>
      <c r="DF709" s="132"/>
      <c r="DG709" s="132"/>
      <c r="DH709" s="132"/>
      <c r="DI709" s="132"/>
      <c r="DJ709" s="132"/>
      <c r="DK709" s="132"/>
      <c r="DL709" s="132"/>
      <c r="DM709" s="132"/>
      <c r="DN709" s="132"/>
      <c r="DO709" s="132"/>
      <c r="DP709" s="132"/>
      <c r="DQ709" s="132"/>
      <c r="DR709" s="132"/>
      <c r="DS709" s="132"/>
      <c r="DT709" s="132"/>
      <c r="DU709" s="132"/>
      <c r="DV709" s="132"/>
      <c r="DW709" s="132"/>
      <c r="DX709" s="132"/>
      <c r="DY709" s="132"/>
      <c r="DZ709" s="132"/>
      <c r="EA709" s="132"/>
      <c r="EB709" s="132"/>
      <c r="EC709" s="132"/>
      <c r="ED709" s="132"/>
      <c r="EE709" s="132"/>
      <c r="EF709" s="132"/>
      <c r="EG709" s="132"/>
      <c r="EH709" s="132"/>
      <c r="EI709" s="132"/>
      <c r="EJ709" s="132"/>
      <c r="EK709" s="132"/>
      <c r="EL709" s="132"/>
      <c r="EM709" s="132"/>
      <c r="EN709" s="132"/>
      <c r="EO709" s="132"/>
      <c r="EP709" s="132"/>
      <c r="EQ709" s="132"/>
      <c r="ER709" s="132"/>
      <c r="ES709" s="132"/>
      <c r="ET709" s="132"/>
      <c r="EU709" s="132"/>
      <c r="EV709" s="132"/>
      <c r="EW709" s="132"/>
      <c r="EX709" s="132"/>
      <c r="EY709" s="132"/>
      <c r="EZ709" s="132"/>
      <c r="FA709" s="132"/>
      <c r="FB709" s="132"/>
      <c r="FC709" s="132"/>
      <c r="FD709" s="132"/>
      <c r="FE709" s="132"/>
      <c r="FF709" s="132"/>
      <c r="FG709" s="132"/>
      <c r="FH709" s="132"/>
      <c r="FI709" s="132"/>
      <c r="FJ709" s="132"/>
      <c r="FK709" s="132"/>
      <c r="FL709" s="132"/>
      <c r="FM709" s="132"/>
      <c r="FN709" s="132"/>
      <c r="FO709" s="132"/>
      <c r="FP709" s="132"/>
      <c r="FQ709" s="132"/>
      <c r="FR709" s="132"/>
      <c r="FS709" s="132"/>
      <c r="FT709" s="132"/>
      <c r="FU709" s="132"/>
      <c r="FV709" s="132"/>
      <c r="FW709" s="132"/>
      <c r="FX709" s="132"/>
      <c r="FY709" s="132"/>
      <c r="FZ709" s="132"/>
      <c r="GA709" s="132"/>
      <c r="GB709" s="132"/>
      <c r="GC709" s="132"/>
      <c r="GD709" s="132"/>
      <c r="GE709" s="132"/>
      <c r="GF709" s="132"/>
      <c r="GG709" s="132"/>
      <c r="GH709" s="132"/>
      <c r="GI709" s="132"/>
      <c r="GJ709" s="132"/>
      <c r="GK709" s="132"/>
      <c r="GL709" s="132"/>
      <c r="GM709" s="132"/>
      <c r="GN709" s="132"/>
      <c r="GO709" s="132"/>
      <c r="GP709" s="132"/>
      <c r="GQ709" s="132"/>
      <c r="GR709" s="132"/>
      <c r="GS709" s="132"/>
      <c r="GT709" s="132"/>
      <c r="GU709" s="132"/>
      <c r="GV709" s="132"/>
      <c r="GW709" s="132"/>
      <c r="GX709" s="132"/>
      <c r="GY709" s="132"/>
      <c r="GZ709" s="132"/>
      <c r="HA709" s="132"/>
      <c r="HB709" s="132"/>
      <c r="HC709" s="132"/>
      <c r="HD709" s="132"/>
      <c r="HE709" s="132"/>
      <c r="HF709" s="132"/>
      <c r="HG709" s="132"/>
      <c r="HH709" s="132"/>
      <c r="HI709" s="132"/>
      <c r="HJ709" s="132"/>
      <c r="HK709" s="132"/>
      <c r="HL709" s="132"/>
    </row>
    <row r="710" spans="2:220" s="159" customFormat="1">
      <c r="B710" s="146"/>
      <c r="C710" s="146"/>
      <c r="D710" s="146"/>
      <c r="E710" s="146"/>
      <c r="F710" s="146"/>
      <c r="G710" s="146"/>
      <c r="H710" s="146"/>
      <c r="I710" s="147"/>
      <c r="J710" s="148"/>
      <c r="K710" s="148"/>
      <c r="L710" s="148"/>
      <c r="M710" s="148"/>
      <c r="N710" s="147"/>
      <c r="O710" s="149"/>
      <c r="P710" s="149"/>
      <c r="Q710" s="149"/>
      <c r="R710" s="149"/>
      <c r="S710" s="149"/>
      <c r="T710" s="149"/>
      <c r="U710" s="149"/>
      <c r="V710" s="149"/>
      <c r="W710" s="146"/>
      <c r="X710" s="149"/>
      <c r="Y710" s="149"/>
      <c r="Z710" s="149"/>
      <c r="AA710" s="149"/>
      <c r="AB710" s="147"/>
      <c r="AC710" s="150"/>
      <c r="AD710" s="151"/>
      <c r="AE710" s="150"/>
      <c r="AF710" s="150"/>
      <c r="AG710" s="150"/>
      <c r="AH710" s="150"/>
      <c r="AI710" s="150"/>
      <c r="AJ710" s="150"/>
      <c r="AK710" s="150"/>
      <c r="AL710" s="150"/>
      <c r="AM710" s="150"/>
      <c r="AN710" s="150"/>
      <c r="AO710" s="150"/>
      <c r="AP710" s="150"/>
      <c r="AQ710" s="150"/>
      <c r="AR710" s="150"/>
      <c r="AS710" s="150"/>
      <c r="AT710" s="150"/>
      <c r="AU710" s="150"/>
      <c r="AV710" s="150"/>
      <c r="AW710" s="150"/>
      <c r="AX710" s="150"/>
      <c r="AY710" s="150"/>
      <c r="AZ710" s="151"/>
      <c r="BA710" s="150"/>
      <c r="BB710" s="150"/>
      <c r="BC710" s="150"/>
      <c r="BD710" s="150"/>
      <c r="BE710" s="151"/>
      <c r="BF710" s="150"/>
      <c r="BG710" s="150"/>
      <c r="BH710" s="151"/>
      <c r="BI710" s="151"/>
      <c r="BJ710" s="150"/>
      <c r="BK710" s="150"/>
      <c r="BL710" s="148"/>
      <c r="BM710" s="150"/>
      <c r="BN710" s="151"/>
      <c r="BO710" s="150"/>
      <c r="BP710" s="150"/>
      <c r="BQ710" s="148"/>
      <c r="BR710" s="151"/>
      <c r="BS710" s="151"/>
      <c r="BT710" s="151"/>
      <c r="BU710" s="148"/>
      <c r="BV710" s="147"/>
      <c r="BW710" s="147"/>
      <c r="BX710" s="147"/>
      <c r="BY710" s="152"/>
      <c r="BZ710" s="156"/>
      <c r="CA710" s="147"/>
      <c r="CB710" s="153"/>
      <c r="CC710" s="132"/>
      <c r="CD710" s="147"/>
      <c r="CE710" s="147"/>
      <c r="CF710" s="154"/>
      <c r="CG710" s="132"/>
      <c r="CH710" s="132"/>
      <c r="CI710" s="132"/>
      <c r="CJ710" s="132"/>
      <c r="CK710" s="132"/>
      <c r="CL710" s="132"/>
      <c r="CM710" s="132"/>
      <c r="CN710" s="132"/>
      <c r="CO710" s="132"/>
      <c r="CP710" s="132"/>
      <c r="CQ710" s="132"/>
      <c r="CR710" s="132"/>
      <c r="CS710" s="132"/>
      <c r="CT710" s="132"/>
      <c r="CU710" s="132"/>
      <c r="CV710" s="132"/>
      <c r="CW710" s="132"/>
      <c r="CX710" s="132"/>
      <c r="CY710" s="132"/>
      <c r="CZ710" s="132"/>
      <c r="DA710" s="132"/>
      <c r="DB710" s="132"/>
      <c r="DC710" s="132"/>
      <c r="DD710" s="132"/>
      <c r="DE710" s="132"/>
      <c r="DF710" s="132"/>
      <c r="DG710" s="132"/>
      <c r="DH710" s="132"/>
      <c r="DI710" s="132"/>
      <c r="DJ710" s="132"/>
      <c r="DK710" s="132"/>
      <c r="DL710" s="132"/>
      <c r="DM710" s="132"/>
      <c r="DN710" s="132"/>
      <c r="DO710" s="132"/>
      <c r="DP710" s="132"/>
      <c r="DQ710" s="132"/>
      <c r="DR710" s="132"/>
      <c r="DS710" s="132"/>
      <c r="DT710" s="132"/>
      <c r="DU710" s="132"/>
      <c r="DV710" s="132"/>
      <c r="DW710" s="132"/>
      <c r="DX710" s="132"/>
      <c r="DY710" s="132"/>
      <c r="DZ710" s="132"/>
      <c r="EA710" s="132"/>
      <c r="EB710" s="132"/>
      <c r="EC710" s="132"/>
      <c r="ED710" s="132"/>
      <c r="EE710" s="132"/>
      <c r="EF710" s="132"/>
      <c r="EG710" s="132"/>
      <c r="EH710" s="132"/>
      <c r="EI710" s="132"/>
      <c r="EJ710" s="132"/>
      <c r="EK710" s="132"/>
      <c r="EL710" s="132"/>
      <c r="EM710" s="132"/>
      <c r="EN710" s="132"/>
      <c r="EO710" s="132"/>
      <c r="EP710" s="132"/>
      <c r="EQ710" s="132"/>
      <c r="ER710" s="132"/>
      <c r="ES710" s="132"/>
      <c r="ET710" s="132"/>
      <c r="EU710" s="132"/>
      <c r="EV710" s="132"/>
      <c r="EW710" s="132"/>
      <c r="EX710" s="132"/>
      <c r="EY710" s="132"/>
      <c r="EZ710" s="132"/>
      <c r="FA710" s="132"/>
      <c r="FB710" s="132"/>
      <c r="FC710" s="132"/>
      <c r="FD710" s="132"/>
      <c r="FE710" s="132"/>
      <c r="FF710" s="132"/>
      <c r="FG710" s="132"/>
      <c r="FH710" s="132"/>
      <c r="FI710" s="132"/>
      <c r="FJ710" s="132"/>
      <c r="FK710" s="132"/>
      <c r="FL710" s="132"/>
      <c r="FM710" s="132"/>
      <c r="FN710" s="132"/>
      <c r="FO710" s="132"/>
      <c r="FP710" s="132"/>
      <c r="FQ710" s="132"/>
      <c r="FR710" s="132"/>
      <c r="FS710" s="132"/>
      <c r="FT710" s="132"/>
      <c r="FU710" s="132"/>
      <c r="FV710" s="132"/>
      <c r="FW710" s="132"/>
      <c r="FX710" s="132"/>
      <c r="FY710" s="132"/>
      <c r="FZ710" s="132"/>
      <c r="GA710" s="132"/>
      <c r="GB710" s="132"/>
      <c r="GC710" s="132"/>
      <c r="GD710" s="132"/>
      <c r="GE710" s="132"/>
      <c r="GF710" s="132"/>
      <c r="GG710" s="132"/>
      <c r="GH710" s="132"/>
      <c r="GI710" s="132"/>
      <c r="GJ710" s="132"/>
      <c r="GK710" s="132"/>
      <c r="GL710" s="132"/>
      <c r="GM710" s="132"/>
      <c r="GN710" s="132"/>
      <c r="GO710" s="132"/>
      <c r="GP710" s="132"/>
      <c r="GQ710" s="132"/>
      <c r="GR710" s="132"/>
      <c r="GS710" s="132"/>
      <c r="GT710" s="132"/>
      <c r="GU710" s="132"/>
      <c r="GV710" s="132"/>
      <c r="GW710" s="132"/>
      <c r="GX710" s="132"/>
      <c r="GY710" s="132"/>
      <c r="GZ710" s="132"/>
      <c r="HA710" s="132"/>
      <c r="HB710" s="132"/>
      <c r="HC710" s="132"/>
      <c r="HD710" s="132"/>
      <c r="HE710" s="132"/>
      <c r="HF710" s="132"/>
      <c r="HG710" s="132"/>
      <c r="HH710" s="132"/>
      <c r="HI710" s="132"/>
      <c r="HJ710" s="132"/>
      <c r="HK710" s="132"/>
      <c r="HL710" s="132"/>
    </row>
    <row r="711" spans="2:220" s="159" customFormat="1">
      <c r="B711" s="146"/>
      <c r="C711" s="146"/>
      <c r="D711" s="146"/>
      <c r="E711" s="146"/>
      <c r="F711" s="146"/>
      <c r="G711" s="146"/>
      <c r="H711" s="146"/>
      <c r="I711" s="147"/>
      <c r="J711" s="148"/>
      <c r="K711" s="148"/>
      <c r="L711" s="148"/>
      <c r="M711" s="148"/>
      <c r="N711" s="147"/>
      <c r="O711" s="149"/>
      <c r="P711" s="149"/>
      <c r="Q711" s="149"/>
      <c r="R711" s="149"/>
      <c r="S711" s="149"/>
      <c r="T711" s="149"/>
      <c r="U711" s="149"/>
      <c r="V711" s="149"/>
      <c r="W711" s="146"/>
      <c r="X711" s="149"/>
      <c r="Y711" s="149"/>
      <c r="Z711" s="149"/>
      <c r="AA711" s="149"/>
      <c r="AB711" s="147"/>
      <c r="AC711" s="150"/>
      <c r="AD711" s="151"/>
      <c r="AE711" s="150"/>
      <c r="AF711" s="150"/>
      <c r="AG711" s="150"/>
      <c r="AH711" s="150"/>
      <c r="AI711" s="150"/>
      <c r="AJ711" s="150"/>
      <c r="AK711" s="150"/>
      <c r="AL711" s="150"/>
      <c r="AM711" s="150"/>
      <c r="AN711" s="150"/>
      <c r="AO711" s="150"/>
      <c r="AP711" s="150"/>
      <c r="AQ711" s="150"/>
      <c r="AR711" s="150"/>
      <c r="AS711" s="150"/>
      <c r="AT711" s="150"/>
      <c r="AU711" s="150"/>
      <c r="AV711" s="150"/>
      <c r="AW711" s="150"/>
      <c r="AX711" s="150"/>
      <c r="AY711" s="150"/>
      <c r="AZ711" s="151"/>
      <c r="BA711" s="150"/>
      <c r="BB711" s="150"/>
      <c r="BC711" s="150"/>
      <c r="BD711" s="150"/>
      <c r="BE711" s="151"/>
      <c r="BF711" s="150"/>
      <c r="BG711" s="150"/>
      <c r="BH711" s="151"/>
      <c r="BI711" s="151"/>
      <c r="BJ711" s="150"/>
      <c r="BK711" s="150"/>
      <c r="BL711" s="148"/>
      <c r="BM711" s="150"/>
      <c r="BN711" s="151"/>
      <c r="BO711" s="150"/>
      <c r="BP711" s="150"/>
      <c r="BQ711" s="148"/>
      <c r="BR711" s="151"/>
      <c r="BS711" s="151"/>
      <c r="BT711" s="151"/>
      <c r="BU711" s="148"/>
      <c r="BV711" s="147"/>
      <c r="BW711" s="147"/>
      <c r="BX711" s="147"/>
      <c r="BY711" s="152"/>
      <c r="BZ711" s="156"/>
      <c r="CA711" s="147"/>
      <c r="CB711" s="153"/>
      <c r="CC711" s="132"/>
      <c r="CD711" s="147"/>
      <c r="CE711" s="147"/>
      <c r="CF711" s="154"/>
      <c r="CG711" s="132"/>
      <c r="CH711" s="132"/>
      <c r="CI711" s="132"/>
      <c r="CJ711" s="132"/>
      <c r="CK711" s="132"/>
      <c r="CL711" s="132"/>
      <c r="CM711" s="132"/>
      <c r="CN711" s="132"/>
      <c r="CO711" s="132"/>
      <c r="CP711" s="132"/>
      <c r="CQ711" s="132"/>
      <c r="CR711" s="132"/>
      <c r="CS711" s="132"/>
      <c r="CT711" s="132"/>
      <c r="CU711" s="132"/>
      <c r="CV711" s="132"/>
      <c r="CW711" s="132"/>
      <c r="CX711" s="132"/>
      <c r="CY711" s="132"/>
      <c r="CZ711" s="132"/>
      <c r="DA711" s="132"/>
      <c r="DB711" s="132"/>
      <c r="DC711" s="132"/>
      <c r="DD711" s="132"/>
      <c r="DE711" s="132"/>
      <c r="DF711" s="132"/>
      <c r="DG711" s="132"/>
      <c r="DH711" s="132"/>
      <c r="DI711" s="132"/>
      <c r="DJ711" s="132"/>
      <c r="DK711" s="132"/>
      <c r="DL711" s="132"/>
      <c r="DM711" s="132"/>
      <c r="DN711" s="132"/>
      <c r="DO711" s="132"/>
      <c r="DP711" s="132"/>
      <c r="DQ711" s="132"/>
      <c r="DR711" s="132"/>
      <c r="DS711" s="132"/>
      <c r="DT711" s="132"/>
      <c r="DU711" s="132"/>
      <c r="DV711" s="132"/>
      <c r="DW711" s="132"/>
      <c r="DX711" s="132"/>
      <c r="DY711" s="132"/>
      <c r="DZ711" s="132"/>
      <c r="EA711" s="132"/>
      <c r="EB711" s="132"/>
      <c r="EC711" s="132"/>
      <c r="ED711" s="132"/>
      <c r="EE711" s="132"/>
      <c r="EF711" s="132"/>
      <c r="EG711" s="132"/>
      <c r="EH711" s="132"/>
      <c r="EI711" s="132"/>
      <c r="EJ711" s="132"/>
      <c r="EK711" s="132"/>
      <c r="EL711" s="132"/>
      <c r="EM711" s="132"/>
      <c r="EN711" s="132"/>
      <c r="EO711" s="132"/>
      <c r="EP711" s="132"/>
      <c r="EQ711" s="132"/>
      <c r="ER711" s="132"/>
      <c r="ES711" s="132"/>
      <c r="ET711" s="132"/>
      <c r="EU711" s="132"/>
      <c r="EV711" s="132"/>
      <c r="EW711" s="132"/>
      <c r="EX711" s="132"/>
      <c r="EY711" s="132"/>
      <c r="EZ711" s="132"/>
      <c r="FA711" s="132"/>
      <c r="FB711" s="132"/>
      <c r="FC711" s="132"/>
      <c r="FD711" s="132"/>
      <c r="FE711" s="132"/>
      <c r="FF711" s="132"/>
      <c r="FG711" s="132"/>
      <c r="FH711" s="132"/>
      <c r="FI711" s="132"/>
      <c r="FJ711" s="132"/>
      <c r="FK711" s="132"/>
      <c r="FL711" s="132"/>
      <c r="FM711" s="132"/>
      <c r="FN711" s="132"/>
      <c r="FO711" s="132"/>
      <c r="FP711" s="132"/>
      <c r="FQ711" s="132"/>
      <c r="FR711" s="132"/>
      <c r="FS711" s="132"/>
      <c r="FT711" s="132"/>
      <c r="FU711" s="132"/>
      <c r="FV711" s="132"/>
      <c r="FW711" s="132"/>
      <c r="FX711" s="132"/>
      <c r="FY711" s="132"/>
      <c r="FZ711" s="132"/>
      <c r="GA711" s="132"/>
      <c r="GB711" s="132"/>
      <c r="GC711" s="132"/>
      <c r="GD711" s="132"/>
      <c r="GE711" s="132"/>
      <c r="GF711" s="132"/>
      <c r="GG711" s="132"/>
      <c r="GH711" s="132"/>
      <c r="GI711" s="132"/>
      <c r="GJ711" s="132"/>
      <c r="GK711" s="132"/>
      <c r="GL711" s="132"/>
      <c r="GM711" s="132"/>
      <c r="GN711" s="132"/>
      <c r="GO711" s="132"/>
      <c r="GP711" s="132"/>
      <c r="GQ711" s="132"/>
      <c r="GR711" s="132"/>
      <c r="GS711" s="132"/>
      <c r="GT711" s="132"/>
      <c r="GU711" s="132"/>
      <c r="GV711" s="132"/>
      <c r="GW711" s="132"/>
      <c r="GX711" s="132"/>
      <c r="GY711" s="132"/>
      <c r="GZ711" s="132"/>
      <c r="HA711" s="132"/>
      <c r="HB711" s="132"/>
      <c r="HC711" s="132"/>
      <c r="HD711" s="132"/>
      <c r="HE711" s="132"/>
      <c r="HF711" s="132"/>
      <c r="HG711" s="132"/>
      <c r="HH711" s="132"/>
      <c r="HI711" s="132"/>
      <c r="HJ711" s="132"/>
      <c r="HK711" s="132"/>
      <c r="HL711" s="132"/>
    </row>
    <row r="712" spans="2:220" s="159" customFormat="1">
      <c r="B712" s="146"/>
      <c r="C712" s="146"/>
      <c r="D712" s="146"/>
      <c r="E712" s="146"/>
      <c r="F712" s="146"/>
      <c r="G712" s="146"/>
      <c r="H712" s="146"/>
      <c r="I712" s="147"/>
      <c r="J712" s="148"/>
      <c r="K712" s="148"/>
      <c r="L712" s="148"/>
      <c r="M712" s="148"/>
      <c r="N712" s="147"/>
      <c r="O712" s="149"/>
      <c r="P712" s="149"/>
      <c r="Q712" s="149"/>
      <c r="R712" s="149"/>
      <c r="S712" s="149"/>
      <c r="T712" s="149"/>
      <c r="U712" s="149"/>
      <c r="V712" s="149"/>
      <c r="W712" s="146"/>
      <c r="X712" s="149"/>
      <c r="Y712" s="149"/>
      <c r="Z712" s="149"/>
      <c r="AA712" s="149"/>
      <c r="AB712" s="147"/>
      <c r="AC712" s="150"/>
      <c r="AD712" s="151"/>
      <c r="AE712" s="150"/>
      <c r="AF712" s="150"/>
      <c r="AG712" s="150"/>
      <c r="AH712" s="150"/>
      <c r="AI712" s="150"/>
      <c r="AJ712" s="150"/>
      <c r="AK712" s="150"/>
      <c r="AL712" s="150"/>
      <c r="AM712" s="150"/>
      <c r="AN712" s="150"/>
      <c r="AO712" s="150"/>
      <c r="AP712" s="150"/>
      <c r="AQ712" s="150"/>
      <c r="AR712" s="150"/>
      <c r="AS712" s="150"/>
      <c r="AT712" s="150"/>
      <c r="AU712" s="150"/>
      <c r="AV712" s="150"/>
      <c r="AW712" s="150"/>
      <c r="AX712" s="150"/>
      <c r="AY712" s="150"/>
      <c r="AZ712" s="151"/>
      <c r="BA712" s="150"/>
      <c r="BB712" s="150"/>
      <c r="BC712" s="150"/>
      <c r="BD712" s="150"/>
      <c r="BE712" s="151"/>
      <c r="BF712" s="150"/>
      <c r="BG712" s="150"/>
      <c r="BH712" s="151"/>
      <c r="BI712" s="151"/>
      <c r="BJ712" s="150"/>
      <c r="BK712" s="150"/>
      <c r="BL712" s="148"/>
      <c r="BM712" s="150"/>
      <c r="BN712" s="151"/>
      <c r="BO712" s="150"/>
      <c r="BP712" s="150"/>
      <c r="BQ712" s="148"/>
      <c r="BR712" s="151"/>
      <c r="BS712" s="151"/>
      <c r="BT712" s="151"/>
      <c r="BU712" s="148"/>
      <c r="BV712" s="147"/>
      <c r="BW712" s="147"/>
      <c r="BX712" s="147"/>
      <c r="BY712" s="152"/>
      <c r="BZ712" s="156"/>
      <c r="CA712" s="147"/>
      <c r="CB712" s="153"/>
      <c r="CC712" s="132"/>
      <c r="CD712" s="147"/>
      <c r="CE712" s="147"/>
      <c r="CF712" s="154"/>
      <c r="CG712" s="132"/>
      <c r="CH712" s="132"/>
      <c r="CI712" s="132"/>
      <c r="CJ712" s="132"/>
      <c r="CK712" s="132"/>
      <c r="CL712" s="132"/>
      <c r="CM712" s="132"/>
      <c r="CN712" s="132"/>
      <c r="CO712" s="132"/>
      <c r="CP712" s="132"/>
      <c r="CQ712" s="132"/>
      <c r="CR712" s="132"/>
      <c r="CS712" s="132"/>
      <c r="CT712" s="132"/>
      <c r="CU712" s="132"/>
      <c r="CV712" s="132"/>
      <c r="CW712" s="132"/>
      <c r="CX712" s="132"/>
      <c r="CY712" s="132"/>
      <c r="CZ712" s="132"/>
      <c r="DA712" s="132"/>
      <c r="DB712" s="132"/>
      <c r="DC712" s="132"/>
      <c r="DD712" s="132"/>
      <c r="DE712" s="132"/>
      <c r="DF712" s="132"/>
      <c r="DG712" s="132"/>
      <c r="DH712" s="132"/>
      <c r="DI712" s="132"/>
      <c r="DJ712" s="132"/>
      <c r="DK712" s="132"/>
      <c r="DL712" s="132"/>
      <c r="DM712" s="132"/>
      <c r="DN712" s="132"/>
      <c r="DO712" s="132"/>
      <c r="DP712" s="132"/>
      <c r="DQ712" s="132"/>
      <c r="DR712" s="132"/>
      <c r="DS712" s="132"/>
      <c r="DT712" s="132"/>
      <c r="DU712" s="132"/>
      <c r="DV712" s="132"/>
      <c r="DW712" s="132"/>
      <c r="DX712" s="132"/>
      <c r="DY712" s="132"/>
      <c r="DZ712" s="132"/>
      <c r="EA712" s="132"/>
      <c r="EB712" s="132"/>
      <c r="EC712" s="132"/>
      <c r="ED712" s="132"/>
      <c r="EE712" s="132"/>
      <c r="EF712" s="132"/>
      <c r="EG712" s="132"/>
      <c r="EH712" s="132"/>
      <c r="EI712" s="132"/>
      <c r="EJ712" s="132"/>
      <c r="EK712" s="132"/>
      <c r="EL712" s="132"/>
      <c r="EM712" s="132"/>
      <c r="EN712" s="132"/>
      <c r="EO712" s="132"/>
      <c r="EP712" s="132"/>
      <c r="EQ712" s="132"/>
      <c r="ER712" s="132"/>
      <c r="ES712" s="132"/>
      <c r="ET712" s="132"/>
      <c r="EU712" s="132"/>
      <c r="EV712" s="132"/>
      <c r="EW712" s="132"/>
      <c r="EX712" s="132"/>
      <c r="EY712" s="132"/>
      <c r="EZ712" s="132"/>
      <c r="FA712" s="132"/>
      <c r="FB712" s="132"/>
      <c r="FC712" s="132"/>
      <c r="FD712" s="132"/>
      <c r="FE712" s="132"/>
      <c r="FF712" s="132"/>
      <c r="FG712" s="132"/>
      <c r="FH712" s="132"/>
      <c r="FI712" s="132"/>
      <c r="FJ712" s="132"/>
      <c r="FK712" s="132"/>
      <c r="FL712" s="132"/>
      <c r="FM712" s="132"/>
      <c r="FN712" s="132"/>
      <c r="FO712" s="132"/>
      <c r="FP712" s="132"/>
      <c r="FQ712" s="132"/>
      <c r="FR712" s="132"/>
      <c r="FS712" s="132"/>
      <c r="FT712" s="132"/>
      <c r="FU712" s="132"/>
      <c r="FV712" s="132"/>
      <c r="FW712" s="132"/>
      <c r="FX712" s="132"/>
      <c r="FY712" s="132"/>
      <c r="FZ712" s="132"/>
      <c r="GA712" s="132"/>
      <c r="GB712" s="132"/>
      <c r="GC712" s="132"/>
      <c r="GD712" s="132"/>
      <c r="GE712" s="132"/>
      <c r="GF712" s="132"/>
      <c r="GG712" s="132"/>
      <c r="GH712" s="132"/>
      <c r="GI712" s="132"/>
      <c r="GJ712" s="132"/>
      <c r="GK712" s="132"/>
      <c r="GL712" s="132"/>
      <c r="GM712" s="132"/>
      <c r="GN712" s="132"/>
      <c r="GO712" s="132"/>
      <c r="GP712" s="132"/>
      <c r="GQ712" s="132"/>
      <c r="GR712" s="132"/>
      <c r="GS712" s="132"/>
      <c r="GT712" s="132"/>
      <c r="GU712" s="132"/>
      <c r="GV712" s="132"/>
      <c r="GW712" s="132"/>
      <c r="GX712" s="132"/>
      <c r="GY712" s="132"/>
      <c r="GZ712" s="132"/>
      <c r="HA712" s="132"/>
      <c r="HB712" s="132"/>
      <c r="HC712" s="132"/>
      <c r="HD712" s="132"/>
      <c r="HE712" s="132"/>
      <c r="HF712" s="132"/>
      <c r="HG712" s="132"/>
      <c r="HH712" s="132"/>
      <c r="HI712" s="132"/>
      <c r="HJ712" s="132"/>
      <c r="HK712" s="132"/>
      <c r="HL712" s="132"/>
    </row>
    <row r="713" spans="2:220" s="159" customFormat="1">
      <c r="B713" s="146"/>
      <c r="C713" s="146"/>
      <c r="D713" s="146"/>
      <c r="E713" s="146"/>
      <c r="F713" s="146"/>
      <c r="G713" s="146"/>
      <c r="H713" s="146"/>
      <c r="I713" s="147"/>
      <c r="J713" s="148"/>
      <c r="K713" s="148"/>
      <c r="L713" s="148"/>
      <c r="M713" s="148"/>
      <c r="N713" s="147"/>
      <c r="O713" s="149"/>
      <c r="P713" s="149"/>
      <c r="Q713" s="149"/>
      <c r="R713" s="149"/>
      <c r="S713" s="149"/>
      <c r="T713" s="149"/>
      <c r="U713" s="149"/>
      <c r="V713" s="149"/>
      <c r="W713" s="146"/>
      <c r="X713" s="149"/>
      <c r="Y713" s="149"/>
      <c r="Z713" s="149"/>
      <c r="AA713" s="149"/>
      <c r="AB713" s="147"/>
      <c r="AC713" s="150"/>
      <c r="AD713" s="151"/>
      <c r="AE713" s="150"/>
      <c r="AF713" s="150"/>
      <c r="AG713" s="150"/>
      <c r="AH713" s="150"/>
      <c r="AI713" s="150"/>
      <c r="AJ713" s="150"/>
      <c r="AK713" s="150"/>
      <c r="AL713" s="150"/>
      <c r="AM713" s="150"/>
      <c r="AN713" s="150"/>
      <c r="AO713" s="150"/>
      <c r="AP713" s="150"/>
      <c r="AQ713" s="150"/>
      <c r="AR713" s="150"/>
      <c r="AS713" s="150"/>
      <c r="AT713" s="150"/>
      <c r="AU713" s="150"/>
      <c r="AV713" s="150"/>
      <c r="AW713" s="150"/>
      <c r="AX713" s="150"/>
      <c r="AY713" s="150"/>
      <c r="AZ713" s="151"/>
      <c r="BA713" s="150"/>
      <c r="BB713" s="150"/>
      <c r="BC713" s="150"/>
      <c r="BD713" s="150"/>
      <c r="BE713" s="151"/>
      <c r="BF713" s="150"/>
      <c r="BG713" s="150"/>
      <c r="BH713" s="151"/>
      <c r="BI713" s="151"/>
      <c r="BJ713" s="150"/>
      <c r="BK713" s="150"/>
      <c r="BL713" s="148"/>
      <c r="BM713" s="150"/>
      <c r="BN713" s="151"/>
      <c r="BO713" s="150"/>
      <c r="BP713" s="150"/>
      <c r="BQ713" s="148"/>
      <c r="BR713" s="151"/>
      <c r="BS713" s="151"/>
      <c r="BT713" s="151"/>
      <c r="BU713" s="148"/>
      <c r="BV713" s="147"/>
      <c r="BW713" s="147"/>
      <c r="BX713" s="147"/>
      <c r="BY713" s="152"/>
      <c r="BZ713" s="156"/>
      <c r="CA713" s="147"/>
      <c r="CB713" s="153"/>
      <c r="CC713" s="132"/>
      <c r="CD713" s="147"/>
      <c r="CE713" s="147"/>
      <c r="CF713" s="154"/>
      <c r="CG713" s="132"/>
      <c r="CH713" s="132"/>
      <c r="CI713" s="132"/>
      <c r="CJ713" s="132"/>
      <c r="CK713" s="132"/>
      <c r="CL713" s="132"/>
      <c r="CM713" s="132"/>
      <c r="CN713" s="132"/>
      <c r="CO713" s="132"/>
      <c r="CP713" s="132"/>
      <c r="CQ713" s="132"/>
      <c r="CR713" s="132"/>
      <c r="CS713" s="132"/>
      <c r="CT713" s="132"/>
      <c r="CU713" s="132"/>
      <c r="CV713" s="132"/>
      <c r="CW713" s="132"/>
      <c r="CX713" s="132"/>
      <c r="CY713" s="132"/>
      <c r="CZ713" s="132"/>
      <c r="DA713" s="132"/>
      <c r="DB713" s="132"/>
      <c r="DC713" s="132"/>
      <c r="DD713" s="132"/>
      <c r="DE713" s="132"/>
      <c r="DF713" s="132"/>
      <c r="DG713" s="132"/>
      <c r="DH713" s="132"/>
      <c r="DI713" s="132"/>
      <c r="DJ713" s="132"/>
      <c r="DK713" s="132"/>
      <c r="DL713" s="132"/>
      <c r="DM713" s="132"/>
      <c r="DN713" s="132"/>
      <c r="DO713" s="132"/>
      <c r="DP713" s="132"/>
      <c r="DQ713" s="132"/>
      <c r="DR713" s="132"/>
      <c r="DS713" s="132"/>
      <c r="DT713" s="132"/>
      <c r="DU713" s="132"/>
      <c r="DV713" s="132"/>
      <c r="DW713" s="132"/>
      <c r="DX713" s="132"/>
      <c r="DY713" s="132"/>
      <c r="DZ713" s="132"/>
      <c r="EA713" s="132"/>
      <c r="EB713" s="132"/>
      <c r="EC713" s="132"/>
      <c r="ED713" s="132"/>
      <c r="EE713" s="132"/>
      <c r="EF713" s="132"/>
      <c r="EG713" s="132"/>
      <c r="EH713" s="132"/>
      <c r="EI713" s="132"/>
      <c r="EJ713" s="132"/>
      <c r="EK713" s="132"/>
      <c r="EL713" s="132"/>
      <c r="EM713" s="132"/>
      <c r="EN713" s="132"/>
      <c r="EO713" s="132"/>
      <c r="EP713" s="132"/>
      <c r="EQ713" s="132"/>
      <c r="ER713" s="132"/>
      <c r="ES713" s="132"/>
      <c r="ET713" s="132"/>
      <c r="EU713" s="132"/>
      <c r="EV713" s="132"/>
      <c r="EW713" s="132"/>
      <c r="EX713" s="132"/>
      <c r="EY713" s="132"/>
      <c r="EZ713" s="132"/>
      <c r="FA713" s="132"/>
      <c r="FB713" s="132"/>
      <c r="FC713" s="132"/>
      <c r="FD713" s="132"/>
      <c r="FE713" s="132"/>
      <c r="FF713" s="132"/>
      <c r="FG713" s="132"/>
      <c r="FH713" s="132"/>
      <c r="FI713" s="132"/>
      <c r="FJ713" s="132"/>
      <c r="FK713" s="132"/>
      <c r="FL713" s="132"/>
      <c r="FM713" s="132"/>
      <c r="FN713" s="132"/>
      <c r="FO713" s="132"/>
      <c r="FP713" s="132"/>
      <c r="FQ713" s="132"/>
      <c r="FR713" s="132"/>
      <c r="FS713" s="132"/>
      <c r="FT713" s="132"/>
      <c r="FU713" s="132"/>
      <c r="FV713" s="132"/>
      <c r="FW713" s="132"/>
      <c r="FX713" s="132"/>
      <c r="FY713" s="132"/>
      <c r="FZ713" s="132"/>
      <c r="GA713" s="132"/>
      <c r="GB713" s="132"/>
      <c r="GC713" s="132"/>
      <c r="GD713" s="132"/>
      <c r="GE713" s="132"/>
      <c r="GF713" s="132"/>
      <c r="GG713" s="132"/>
      <c r="GH713" s="132"/>
      <c r="GI713" s="132"/>
      <c r="GJ713" s="132"/>
      <c r="GK713" s="132"/>
      <c r="GL713" s="132"/>
      <c r="GM713" s="132"/>
      <c r="GN713" s="132"/>
      <c r="GO713" s="132"/>
      <c r="GP713" s="132"/>
      <c r="GQ713" s="132"/>
      <c r="GR713" s="132"/>
      <c r="GS713" s="132"/>
      <c r="GT713" s="132"/>
      <c r="GU713" s="132"/>
      <c r="GV713" s="132"/>
      <c r="GW713" s="132"/>
      <c r="GX713" s="132"/>
      <c r="GY713" s="132"/>
      <c r="GZ713" s="132"/>
      <c r="HA713" s="132"/>
      <c r="HB713" s="132"/>
      <c r="HC713" s="132"/>
      <c r="HD713" s="132"/>
      <c r="HE713" s="132"/>
      <c r="HF713" s="132"/>
      <c r="HG713" s="132"/>
      <c r="HH713" s="132"/>
      <c r="HI713" s="132"/>
      <c r="HJ713" s="132"/>
      <c r="HK713" s="132"/>
      <c r="HL713" s="132"/>
    </row>
    <row r="714" spans="2:220" s="159" customFormat="1">
      <c r="B714" s="146"/>
      <c r="C714" s="146"/>
      <c r="D714" s="146"/>
      <c r="E714" s="146"/>
      <c r="F714" s="146"/>
      <c r="G714" s="146"/>
      <c r="H714" s="146"/>
      <c r="I714" s="147"/>
      <c r="J714" s="148"/>
      <c r="K714" s="148"/>
      <c r="L714" s="148"/>
      <c r="M714" s="148"/>
      <c r="N714" s="147"/>
      <c r="O714" s="149"/>
      <c r="P714" s="149"/>
      <c r="Q714" s="149"/>
      <c r="R714" s="149"/>
      <c r="S714" s="149"/>
      <c r="T714" s="149"/>
      <c r="U714" s="149"/>
      <c r="V714" s="149"/>
      <c r="W714" s="146"/>
      <c r="X714" s="149"/>
      <c r="Y714" s="149"/>
      <c r="Z714" s="149"/>
      <c r="AA714" s="149"/>
      <c r="AB714" s="147"/>
      <c r="AC714" s="150"/>
      <c r="AD714" s="151"/>
      <c r="AE714" s="150"/>
      <c r="AF714" s="150"/>
      <c r="AG714" s="150"/>
      <c r="AH714" s="150"/>
      <c r="AI714" s="150"/>
      <c r="AJ714" s="150"/>
      <c r="AK714" s="150"/>
      <c r="AL714" s="150"/>
      <c r="AM714" s="150"/>
      <c r="AN714" s="150"/>
      <c r="AO714" s="150"/>
      <c r="AP714" s="150"/>
      <c r="AQ714" s="150"/>
      <c r="AR714" s="150"/>
      <c r="AS714" s="150"/>
      <c r="AT714" s="150"/>
      <c r="AU714" s="150"/>
      <c r="AV714" s="150"/>
      <c r="AW714" s="150"/>
      <c r="AX714" s="150"/>
      <c r="AY714" s="150"/>
      <c r="AZ714" s="151"/>
      <c r="BA714" s="150"/>
      <c r="BB714" s="150"/>
      <c r="BC714" s="150"/>
      <c r="BD714" s="150"/>
      <c r="BE714" s="151"/>
      <c r="BF714" s="150"/>
      <c r="BG714" s="150"/>
      <c r="BH714" s="151"/>
      <c r="BI714" s="151"/>
      <c r="BJ714" s="150"/>
      <c r="BK714" s="150"/>
      <c r="BL714" s="148"/>
      <c r="BM714" s="150"/>
      <c r="BN714" s="151"/>
      <c r="BO714" s="150"/>
      <c r="BP714" s="150"/>
      <c r="BQ714" s="148"/>
      <c r="BR714" s="151"/>
      <c r="BS714" s="151"/>
      <c r="BT714" s="151"/>
      <c r="BU714" s="148"/>
      <c r="BV714" s="147"/>
      <c r="BW714" s="147"/>
      <c r="BX714" s="147"/>
      <c r="BY714" s="152"/>
      <c r="BZ714" s="156"/>
      <c r="CA714" s="147"/>
      <c r="CB714" s="153"/>
      <c r="CC714" s="132"/>
      <c r="CD714" s="147"/>
      <c r="CE714" s="147"/>
      <c r="CF714" s="154"/>
      <c r="CG714" s="132"/>
      <c r="CH714" s="132"/>
      <c r="CI714" s="132"/>
      <c r="CJ714" s="132"/>
      <c r="CK714" s="132"/>
      <c r="CL714" s="132"/>
      <c r="CM714" s="132"/>
      <c r="CN714" s="132"/>
      <c r="CO714" s="132"/>
      <c r="CP714" s="132"/>
      <c r="CQ714" s="132"/>
      <c r="CR714" s="132"/>
      <c r="CS714" s="132"/>
      <c r="CT714" s="132"/>
      <c r="CU714" s="132"/>
      <c r="CV714" s="132"/>
      <c r="CW714" s="132"/>
      <c r="CX714" s="132"/>
      <c r="CY714" s="132"/>
      <c r="CZ714" s="132"/>
      <c r="DA714" s="132"/>
      <c r="DB714" s="132"/>
      <c r="DC714" s="132"/>
      <c r="DD714" s="132"/>
      <c r="DE714" s="132"/>
      <c r="DF714" s="132"/>
      <c r="DG714" s="132"/>
      <c r="DH714" s="132"/>
      <c r="DI714" s="132"/>
      <c r="DJ714" s="132"/>
      <c r="DK714" s="132"/>
      <c r="DL714" s="132"/>
      <c r="DM714" s="132"/>
      <c r="DN714" s="132"/>
      <c r="DO714" s="132"/>
      <c r="DP714" s="132"/>
      <c r="DQ714" s="132"/>
      <c r="DR714" s="132"/>
      <c r="DS714" s="132"/>
      <c r="DT714" s="132"/>
      <c r="DU714" s="132"/>
      <c r="DV714" s="132"/>
      <c r="DW714" s="132"/>
      <c r="DX714" s="132"/>
      <c r="DY714" s="132"/>
      <c r="DZ714" s="132"/>
      <c r="EA714" s="132"/>
      <c r="EB714" s="132"/>
      <c r="EC714" s="132"/>
      <c r="ED714" s="132"/>
      <c r="EE714" s="132"/>
      <c r="EF714" s="132"/>
      <c r="EG714" s="132"/>
      <c r="EH714" s="132"/>
      <c r="EI714" s="132"/>
      <c r="EJ714" s="132"/>
      <c r="EK714" s="132"/>
      <c r="EL714" s="132"/>
      <c r="EM714" s="132"/>
      <c r="EN714" s="132"/>
      <c r="EO714" s="132"/>
      <c r="EP714" s="132"/>
      <c r="EQ714" s="132"/>
      <c r="ER714" s="132"/>
      <c r="ES714" s="132"/>
      <c r="ET714" s="132"/>
      <c r="EU714" s="132"/>
      <c r="EV714" s="132"/>
      <c r="EW714" s="132"/>
      <c r="EX714" s="132"/>
      <c r="EY714" s="132"/>
      <c r="EZ714" s="132"/>
      <c r="FA714" s="132"/>
      <c r="FB714" s="132"/>
      <c r="FC714" s="132"/>
      <c r="FD714" s="132"/>
      <c r="FE714" s="132"/>
      <c r="FF714" s="132"/>
      <c r="FG714" s="132"/>
      <c r="FH714" s="132"/>
      <c r="FI714" s="132"/>
      <c r="FJ714" s="132"/>
      <c r="FK714" s="132"/>
      <c r="FL714" s="132"/>
      <c r="FM714" s="132"/>
      <c r="FN714" s="132"/>
      <c r="FO714" s="132"/>
      <c r="FP714" s="132"/>
      <c r="FQ714" s="132"/>
      <c r="FR714" s="132"/>
      <c r="FS714" s="132"/>
      <c r="FT714" s="132"/>
      <c r="FU714" s="132"/>
      <c r="FV714" s="132"/>
      <c r="FW714" s="132"/>
      <c r="FX714" s="132"/>
      <c r="FY714" s="132"/>
      <c r="FZ714" s="132"/>
      <c r="GA714" s="132"/>
      <c r="GB714" s="132"/>
      <c r="GC714" s="132"/>
      <c r="GD714" s="132"/>
      <c r="GE714" s="132"/>
      <c r="GF714" s="132"/>
      <c r="GG714" s="132"/>
      <c r="GH714" s="132"/>
      <c r="GI714" s="132"/>
      <c r="GJ714" s="132"/>
      <c r="GK714" s="132"/>
      <c r="GL714" s="132"/>
      <c r="GM714" s="132"/>
      <c r="GN714" s="132"/>
      <c r="GO714" s="132"/>
      <c r="GP714" s="132"/>
      <c r="GQ714" s="132"/>
      <c r="GR714" s="132"/>
      <c r="GS714" s="132"/>
      <c r="GT714" s="132"/>
      <c r="GU714" s="132"/>
      <c r="GV714" s="132"/>
      <c r="GW714" s="132"/>
      <c r="GX714" s="132"/>
      <c r="GY714" s="132"/>
      <c r="GZ714" s="132"/>
      <c r="HA714" s="132"/>
      <c r="HB714" s="132"/>
      <c r="HC714" s="132"/>
      <c r="HD714" s="132"/>
      <c r="HE714" s="132"/>
      <c r="HF714" s="132"/>
      <c r="HG714" s="132"/>
      <c r="HH714" s="132"/>
      <c r="HI714" s="132"/>
      <c r="HJ714" s="132"/>
      <c r="HK714" s="132"/>
      <c r="HL714" s="132"/>
    </row>
    <row r="715" spans="2:220" s="163" customFormat="1">
      <c r="B715" s="146"/>
      <c r="C715" s="146"/>
      <c r="D715" s="146"/>
      <c r="E715" s="146"/>
      <c r="F715" s="146"/>
      <c r="G715" s="146"/>
      <c r="H715" s="146"/>
      <c r="I715" s="147"/>
      <c r="J715" s="148"/>
      <c r="K715" s="148"/>
      <c r="L715" s="148"/>
      <c r="M715" s="148"/>
      <c r="N715" s="147"/>
      <c r="O715" s="149"/>
      <c r="P715" s="149"/>
      <c r="Q715" s="149"/>
      <c r="R715" s="149"/>
      <c r="S715" s="149"/>
      <c r="T715" s="149"/>
      <c r="U715" s="149"/>
      <c r="V715" s="149"/>
      <c r="W715" s="146"/>
      <c r="X715" s="149"/>
      <c r="Y715" s="149"/>
      <c r="Z715" s="149"/>
      <c r="AA715" s="149"/>
      <c r="AB715" s="147"/>
      <c r="AC715" s="150"/>
      <c r="AD715" s="151"/>
      <c r="AE715" s="150"/>
      <c r="AF715" s="150"/>
      <c r="AG715" s="150"/>
      <c r="AH715" s="150"/>
      <c r="AI715" s="150"/>
      <c r="AJ715" s="150"/>
      <c r="AK715" s="150"/>
      <c r="AL715" s="150"/>
      <c r="AM715" s="150"/>
      <c r="AN715" s="150"/>
      <c r="AO715" s="150"/>
      <c r="AP715" s="150"/>
      <c r="AQ715" s="150"/>
      <c r="AR715" s="150"/>
      <c r="AS715" s="150"/>
      <c r="AT715" s="150"/>
      <c r="AU715" s="150"/>
      <c r="AV715" s="150"/>
      <c r="AW715" s="150"/>
      <c r="AX715" s="150"/>
      <c r="AY715" s="150"/>
      <c r="AZ715" s="151"/>
      <c r="BA715" s="150"/>
      <c r="BB715" s="150"/>
      <c r="BC715" s="150"/>
      <c r="BD715" s="150"/>
      <c r="BE715" s="151"/>
      <c r="BF715" s="150"/>
      <c r="BG715" s="150"/>
      <c r="BH715" s="151"/>
      <c r="BI715" s="151"/>
      <c r="BJ715" s="150"/>
      <c r="BK715" s="150"/>
      <c r="BL715" s="148"/>
      <c r="BM715" s="150"/>
      <c r="BN715" s="151"/>
      <c r="BO715" s="150"/>
      <c r="BP715" s="150"/>
      <c r="BQ715" s="148"/>
      <c r="BR715" s="151"/>
      <c r="BS715" s="151"/>
      <c r="BT715" s="151"/>
      <c r="BU715" s="148"/>
      <c r="BV715" s="147"/>
      <c r="BW715" s="147"/>
      <c r="BX715" s="147"/>
      <c r="BY715" s="152"/>
      <c r="BZ715" s="156"/>
      <c r="CA715" s="147"/>
      <c r="CB715" s="153"/>
      <c r="CC715" s="132"/>
      <c r="CD715" s="147"/>
      <c r="CE715" s="147"/>
      <c r="CF715" s="154"/>
      <c r="CG715" s="132"/>
      <c r="CH715" s="132"/>
      <c r="CI715" s="132"/>
      <c r="CJ715" s="132"/>
      <c r="CK715" s="132"/>
      <c r="CL715" s="132"/>
      <c r="CM715" s="132"/>
      <c r="CN715" s="132"/>
      <c r="CO715" s="132"/>
      <c r="CP715" s="132"/>
      <c r="CQ715" s="132"/>
      <c r="CR715" s="132"/>
      <c r="CS715" s="132"/>
      <c r="CT715" s="132"/>
      <c r="CU715" s="132"/>
      <c r="CV715" s="132"/>
      <c r="CW715" s="132"/>
      <c r="CX715" s="132"/>
      <c r="CY715" s="132"/>
      <c r="CZ715" s="132"/>
      <c r="DA715" s="132"/>
      <c r="DB715" s="132"/>
      <c r="DC715" s="132"/>
      <c r="DD715" s="132"/>
      <c r="DE715" s="132"/>
      <c r="DF715" s="132"/>
      <c r="DG715" s="132"/>
      <c r="DH715" s="132"/>
      <c r="DI715" s="132"/>
      <c r="DJ715" s="132"/>
      <c r="DK715" s="132"/>
      <c r="DL715" s="132"/>
      <c r="DM715" s="132"/>
      <c r="DN715" s="132"/>
      <c r="DO715" s="132"/>
      <c r="DP715" s="132"/>
      <c r="DQ715" s="132"/>
      <c r="DR715" s="132"/>
      <c r="DS715" s="132"/>
      <c r="DT715" s="132"/>
      <c r="DU715" s="132"/>
      <c r="DV715" s="132"/>
      <c r="DW715" s="132"/>
      <c r="DX715" s="132"/>
      <c r="DY715" s="132"/>
      <c r="DZ715" s="132"/>
      <c r="EA715" s="132"/>
      <c r="EB715" s="132"/>
      <c r="EC715" s="132"/>
      <c r="ED715" s="132"/>
      <c r="EE715" s="132"/>
      <c r="EF715" s="132"/>
      <c r="EG715" s="132"/>
      <c r="EH715" s="132"/>
      <c r="EI715" s="132"/>
      <c r="EJ715" s="132"/>
      <c r="EK715" s="132"/>
      <c r="EL715" s="132"/>
      <c r="EM715" s="132"/>
      <c r="EN715" s="132"/>
      <c r="EO715" s="132"/>
      <c r="EP715" s="132"/>
      <c r="EQ715" s="132"/>
      <c r="ER715" s="132"/>
      <c r="ES715" s="132"/>
      <c r="ET715" s="132"/>
      <c r="EU715" s="132"/>
      <c r="EV715" s="132"/>
      <c r="EW715" s="132"/>
      <c r="EX715" s="132"/>
      <c r="EY715" s="132"/>
      <c r="EZ715" s="132"/>
      <c r="FA715" s="132"/>
      <c r="FB715" s="132"/>
      <c r="FC715" s="132"/>
      <c r="FD715" s="132"/>
      <c r="FE715" s="132"/>
      <c r="FF715" s="132"/>
      <c r="FG715" s="132"/>
      <c r="FH715" s="132"/>
      <c r="FI715" s="132"/>
      <c r="FJ715" s="132"/>
      <c r="FK715" s="132"/>
      <c r="FL715" s="132"/>
      <c r="FM715" s="132"/>
      <c r="FN715" s="132"/>
      <c r="FO715" s="132"/>
      <c r="FP715" s="132"/>
      <c r="FQ715" s="132"/>
      <c r="FR715" s="132"/>
      <c r="FS715" s="132"/>
      <c r="FT715" s="132"/>
      <c r="FU715" s="132"/>
      <c r="FV715" s="132"/>
      <c r="FW715" s="132"/>
      <c r="FX715" s="132"/>
      <c r="FY715" s="132"/>
      <c r="FZ715" s="132"/>
      <c r="GA715" s="132"/>
      <c r="GB715" s="132"/>
      <c r="GC715" s="132"/>
      <c r="GD715" s="132"/>
      <c r="GE715" s="132"/>
      <c r="GF715" s="132"/>
      <c r="GG715" s="132"/>
      <c r="GH715" s="132"/>
      <c r="GI715" s="132"/>
      <c r="GJ715" s="132"/>
      <c r="GK715" s="132"/>
      <c r="GL715" s="132"/>
      <c r="GM715" s="132"/>
      <c r="GN715" s="132"/>
      <c r="GO715" s="132"/>
      <c r="GP715" s="132"/>
      <c r="GQ715" s="132"/>
      <c r="GR715" s="132"/>
      <c r="GS715" s="132"/>
      <c r="GT715" s="132"/>
      <c r="GU715" s="132"/>
      <c r="GV715" s="132"/>
      <c r="GW715" s="132"/>
      <c r="GX715" s="132"/>
      <c r="GY715" s="132"/>
      <c r="GZ715" s="132"/>
      <c r="HA715" s="132"/>
      <c r="HB715" s="132"/>
      <c r="HC715" s="132"/>
      <c r="HD715" s="132"/>
      <c r="HE715" s="132"/>
      <c r="HF715" s="132"/>
      <c r="HG715" s="132"/>
      <c r="HH715" s="132"/>
      <c r="HI715" s="132"/>
      <c r="HJ715" s="132"/>
      <c r="HK715" s="132"/>
      <c r="HL715" s="132"/>
    </row>
    <row r="716" spans="2:220" s="163" customFormat="1">
      <c r="B716" s="146"/>
      <c r="C716" s="146"/>
      <c r="D716" s="146"/>
      <c r="E716" s="146"/>
      <c r="F716" s="146"/>
      <c r="G716" s="146"/>
      <c r="H716" s="146"/>
      <c r="I716" s="147"/>
      <c r="J716" s="148"/>
      <c r="K716" s="148"/>
      <c r="L716" s="148"/>
      <c r="M716" s="148"/>
      <c r="N716" s="147"/>
      <c r="O716" s="149"/>
      <c r="P716" s="149"/>
      <c r="Q716" s="149"/>
      <c r="R716" s="149"/>
      <c r="S716" s="149"/>
      <c r="T716" s="149"/>
      <c r="U716" s="149"/>
      <c r="V716" s="149"/>
      <c r="W716" s="146"/>
      <c r="X716" s="149"/>
      <c r="Y716" s="149"/>
      <c r="Z716" s="149"/>
      <c r="AA716" s="149"/>
      <c r="AB716" s="147"/>
      <c r="AC716" s="150"/>
      <c r="AD716" s="151"/>
      <c r="AE716" s="150"/>
      <c r="AF716" s="150"/>
      <c r="AG716" s="150"/>
      <c r="AH716" s="150"/>
      <c r="AI716" s="150"/>
      <c r="AJ716" s="150"/>
      <c r="AK716" s="150"/>
      <c r="AL716" s="150"/>
      <c r="AM716" s="150"/>
      <c r="AN716" s="150"/>
      <c r="AO716" s="150"/>
      <c r="AP716" s="150"/>
      <c r="AQ716" s="150"/>
      <c r="AR716" s="150"/>
      <c r="AS716" s="150"/>
      <c r="AT716" s="150"/>
      <c r="AU716" s="150"/>
      <c r="AV716" s="150"/>
      <c r="AW716" s="150"/>
      <c r="AX716" s="150"/>
      <c r="AY716" s="150"/>
      <c r="AZ716" s="151"/>
      <c r="BA716" s="150"/>
      <c r="BB716" s="150"/>
      <c r="BC716" s="150"/>
      <c r="BD716" s="150"/>
      <c r="BE716" s="151"/>
      <c r="BF716" s="150"/>
      <c r="BG716" s="150"/>
      <c r="BH716" s="151"/>
      <c r="BI716" s="151"/>
      <c r="BJ716" s="150"/>
      <c r="BK716" s="150"/>
      <c r="BL716" s="148"/>
      <c r="BM716" s="150"/>
      <c r="BN716" s="151"/>
      <c r="BO716" s="150"/>
      <c r="BP716" s="150"/>
      <c r="BQ716" s="148"/>
      <c r="BR716" s="151"/>
      <c r="BS716" s="151"/>
      <c r="BT716" s="151"/>
      <c r="BU716" s="148"/>
      <c r="BV716" s="147"/>
      <c r="BW716" s="147"/>
      <c r="BX716" s="147"/>
      <c r="BY716" s="152"/>
      <c r="BZ716" s="156"/>
      <c r="CA716" s="147"/>
      <c r="CB716" s="153"/>
      <c r="CC716" s="132"/>
      <c r="CD716" s="147"/>
      <c r="CE716" s="147"/>
      <c r="CF716" s="154"/>
      <c r="CG716" s="132"/>
      <c r="CH716" s="132"/>
      <c r="CI716" s="132"/>
      <c r="CJ716" s="132"/>
      <c r="CK716" s="132"/>
      <c r="CL716" s="132"/>
      <c r="CM716" s="132"/>
      <c r="CN716" s="132"/>
      <c r="CO716" s="132"/>
      <c r="CP716" s="132"/>
      <c r="CQ716" s="132"/>
      <c r="CR716" s="132"/>
      <c r="CS716" s="132"/>
      <c r="CT716" s="132"/>
      <c r="CU716" s="132"/>
      <c r="CV716" s="132"/>
      <c r="CW716" s="132"/>
      <c r="CX716" s="132"/>
      <c r="CY716" s="132"/>
      <c r="CZ716" s="132"/>
      <c r="DA716" s="132"/>
      <c r="DB716" s="132"/>
      <c r="DC716" s="132"/>
      <c r="DD716" s="132"/>
      <c r="DE716" s="132"/>
      <c r="DF716" s="132"/>
      <c r="DG716" s="132"/>
      <c r="DH716" s="132"/>
      <c r="DI716" s="132"/>
      <c r="DJ716" s="132"/>
      <c r="DK716" s="132"/>
      <c r="DL716" s="132"/>
      <c r="DM716" s="132"/>
      <c r="DN716" s="132"/>
      <c r="DO716" s="132"/>
      <c r="DP716" s="132"/>
      <c r="DQ716" s="132"/>
      <c r="DR716" s="132"/>
      <c r="DS716" s="132"/>
      <c r="DT716" s="132"/>
      <c r="DU716" s="132"/>
      <c r="DV716" s="132"/>
      <c r="DW716" s="132"/>
      <c r="DX716" s="132"/>
      <c r="DY716" s="132"/>
      <c r="DZ716" s="132"/>
      <c r="EA716" s="132"/>
      <c r="EB716" s="132"/>
      <c r="EC716" s="132"/>
      <c r="ED716" s="132"/>
      <c r="EE716" s="132"/>
      <c r="EF716" s="132"/>
      <c r="EG716" s="132"/>
      <c r="EH716" s="132"/>
      <c r="EI716" s="132"/>
      <c r="EJ716" s="132"/>
      <c r="EK716" s="132"/>
      <c r="EL716" s="132"/>
      <c r="EM716" s="132"/>
      <c r="EN716" s="132"/>
      <c r="EO716" s="132"/>
      <c r="EP716" s="132"/>
      <c r="EQ716" s="132"/>
      <c r="ER716" s="132"/>
      <c r="ES716" s="132"/>
      <c r="ET716" s="132"/>
      <c r="EU716" s="132"/>
      <c r="EV716" s="132"/>
      <c r="EW716" s="132"/>
      <c r="EX716" s="132"/>
      <c r="EY716" s="132"/>
      <c r="EZ716" s="132"/>
      <c r="FA716" s="132"/>
      <c r="FB716" s="132"/>
      <c r="FC716" s="132"/>
      <c r="FD716" s="132"/>
      <c r="FE716" s="132"/>
      <c r="FF716" s="132"/>
      <c r="FG716" s="132"/>
      <c r="FH716" s="132"/>
      <c r="FI716" s="132"/>
      <c r="FJ716" s="132"/>
      <c r="FK716" s="132"/>
      <c r="FL716" s="132"/>
      <c r="FM716" s="132"/>
      <c r="FN716" s="132"/>
      <c r="FO716" s="132"/>
      <c r="FP716" s="132"/>
      <c r="FQ716" s="132"/>
      <c r="FR716" s="132"/>
      <c r="FS716" s="132"/>
      <c r="FT716" s="132"/>
      <c r="FU716" s="132"/>
      <c r="FV716" s="132"/>
      <c r="FW716" s="132"/>
      <c r="FX716" s="132"/>
      <c r="FY716" s="132"/>
      <c r="FZ716" s="132"/>
      <c r="GA716" s="132"/>
      <c r="GB716" s="132"/>
      <c r="GC716" s="132"/>
      <c r="GD716" s="132"/>
      <c r="GE716" s="132"/>
      <c r="GF716" s="132"/>
      <c r="GG716" s="132"/>
      <c r="GH716" s="132"/>
      <c r="GI716" s="132"/>
      <c r="GJ716" s="132"/>
      <c r="GK716" s="132"/>
      <c r="GL716" s="132"/>
      <c r="GM716" s="132"/>
      <c r="GN716" s="132"/>
      <c r="GO716" s="132"/>
      <c r="GP716" s="132"/>
      <c r="GQ716" s="132"/>
      <c r="GR716" s="132"/>
      <c r="GS716" s="132"/>
      <c r="GT716" s="132"/>
      <c r="GU716" s="132"/>
      <c r="GV716" s="132"/>
      <c r="GW716" s="132"/>
      <c r="GX716" s="132"/>
      <c r="GY716" s="132"/>
      <c r="GZ716" s="132"/>
      <c r="HA716" s="132"/>
      <c r="HB716" s="132"/>
      <c r="HC716" s="132"/>
      <c r="HD716" s="132"/>
      <c r="HE716" s="132"/>
      <c r="HF716" s="132"/>
      <c r="HG716" s="132"/>
      <c r="HH716" s="132"/>
      <c r="HI716" s="132"/>
      <c r="HJ716" s="132"/>
      <c r="HK716" s="132"/>
      <c r="HL716" s="132"/>
    </row>
    <row r="717" spans="2:220" s="163" customFormat="1">
      <c r="B717" s="146"/>
      <c r="C717" s="146"/>
      <c r="D717" s="146"/>
      <c r="E717" s="146"/>
      <c r="F717" s="146"/>
      <c r="G717" s="146"/>
      <c r="H717" s="146"/>
      <c r="I717" s="147"/>
      <c r="J717" s="148"/>
      <c r="K717" s="148"/>
      <c r="L717" s="148"/>
      <c r="M717" s="148"/>
      <c r="N717" s="147"/>
      <c r="O717" s="149"/>
      <c r="P717" s="149"/>
      <c r="Q717" s="149"/>
      <c r="R717" s="149"/>
      <c r="S717" s="149"/>
      <c r="T717" s="149"/>
      <c r="U717" s="149"/>
      <c r="V717" s="149"/>
      <c r="W717" s="146"/>
      <c r="X717" s="149"/>
      <c r="Y717" s="149"/>
      <c r="Z717" s="149"/>
      <c r="AA717" s="149"/>
      <c r="AB717" s="147"/>
      <c r="AC717" s="150"/>
      <c r="AD717" s="151"/>
      <c r="AE717" s="150"/>
      <c r="AF717" s="150"/>
      <c r="AG717" s="150"/>
      <c r="AH717" s="150"/>
      <c r="AI717" s="150"/>
      <c r="AJ717" s="150"/>
      <c r="AK717" s="150"/>
      <c r="AL717" s="150"/>
      <c r="AM717" s="150"/>
      <c r="AN717" s="150"/>
      <c r="AO717" s="150"/>
      <c r="AP717" s="150"/>
      <c r="AQ717" s="150"/>
      <c r="AR717" s="150"/>
      <c r="AS717" s="150"/>
      <c r="AT717" s="150"/>
      <c r="AU717" s="150"/>
      <c r="AV717" s="150"/>
      <c r="AW717" s="150"/>
      <c r="AX717" s="150"/>
      <c r="AY717" s="150"/>
      <c r="AZ717" s="151"/>
      <c r="BA717" s="150"/>
      <c r="BB717" s="150"/>
      <c r="BC717" s="150"/>
      <c r="BD717" s="150"/>
      <c r="BE717" s="151"/>
      <c r="BF717" s="150"/>
      <c r="BG717" s="150"/>
      <c r="BH717" s="151"/>
      <c r="BI717" s="151"/>
      <c r="BJ717" s="150"/>
      <c r="BK717" s="150"/>
      <c r="BL717" s="148"/>
      <c r="BM717" s="150"/>
      <c r="BN717" s="151"/>
      <c r="BO717" s="150"/>
      <c r="BP717" s="150"/>
      <c r="BQ717" s="148"/>
      <c r="BR717" s="151"/>
      <c r="BS717" s="151"/>
      <c r="BT717" s="151"/>
      <c r="BU717" s="148"/>
      <c r="BV717" s="147"/>
      <c r="BW717" s="147"/>
      <c r="BX717" s="147"/>
      <c r="BY717" s="152"/>
      <c r="BZ717" s="156"/>
      <c r="CA717" s="147"/>
      <c r="CB717" s="153"/>
      <c r="CC717" s="132"/>
      <c r="CD717" s="147"/>
      <c r="CE717" s="147"/>
      <c r="CF717" s="154"/>
      <c r="CG717" s="132"/>
      <c r="CH717" s="132"/>
      <c r="CI717" s="132"/>
      <c r="CJ717" s="132"/>
      <c r="CK717" s="132"/>
      <c r="CL717" s="132"/>
      <c r="CM717" s="132"/>
      <c r="CN717" s="132"/>
      <c r="CO717" s="132"/>
      <c r="CP717" s="132"/>
      <c r="CQ717" s="132"/>
      <c r="CR717" s="132"/>
      <c r="CS717" s="132"/>
      <c r="CT717" s="132"/>
      <c r="CU717" s="132"/>
      <c r="CV717" s="132"/>
      <c r="CW717" s="132"/>
      <c r="CX717" s="132"/>
      <c r="CY717" s="132"/>
      <c r="CZ717" s="132"/>
      <c r="DA717" s="132"/>
      <c r="DB717" s="132"/>
      <c r="DC717" s="132"/>
      <c r="DD717" s="132"/>
      <c r="DE717" s="132"/>
      <c r="DF717" s="132"/>
      <c r="DG717" s="132"/>
      <c r="DH717" s="132"/>
      <c r="DI717" s="132"/>
      <c r="DJ717" s="132"/>
      <c r="DK717" s="132"/>
      <c r="DL717" s="132"/>
      <c r="DM717" s="132"/>
      <c r="DN717" s="132"/>
      <c r="DO717" s="132"/>
      <c r="DP717" s="132"/>
      <c r="DQ717" s="132"/>
      <c r="DR717" s="132"/>
      <c r="DS717" s="132"/>
      <c r="DT717" s="132"/>
      <c r="DU717" s="132"/>
      <c r="DV717" s="132"/>
      <c r="DW717" s="132"/>
      <c r="DX717" s="132"/>
      <c r="DY717" s="132"/>
      <c r="DZ717" s="132"/>
      <c r="EA717" s="132"/>
      <c r="EB717" s="132"/>
      <c r="EC717" s="132"/>
      <c r="ED717" s="132"/>
      <c r="EE717" s="132"/>
      <c r="EF717" s="132"/>
      <c r="EG717" s="132"/>
      <c r="EH717" s="132"/>
      <c r="EI717" s="132"/>
      <c r="EJ717" s="132"/>
      <c r="EK717" s="132"/>
      <c r="EL717" s="132"/>
      <c r="EM717" s="132"/>
      <c r="EN717" s="132"/>
      <c r="EO717" s="132"/>
      <c r="EP717" s="132"/>
      <c r="EQ717" s="132"/>
      <c r="ER717" s="132"/>
      <c r="ES717" s="132"/>
      <c r="ET717" s="132"/>
      <c r="EU717" s="132"/>
      <c r="EV717" s="132"/>
      <c r="EW717" s="132"/>
      <c r="EX717" s="132"/>
      <c r="EY717" s="132"/>
      <c r="EZ717" s="132"/>
      <c r="FA717" s="132"/>
      <c r="FB717" s="132"/>
      <c r="FC717" s="132"/>
      <c r="FD717" s="132"/>
      <c r="FE717" s="132"/>
      <c r="FF717" s="132"/>
      <c r="FG717" s="132"/>
      <c r="FH717" s="132"/>
      <c r="FI717" s="132"/>
      <c r="FJ717" s="132"/>
      <c r="FK717" s="132"/>
      <c r="FL717" s="132"/>
      <c r="FM717" s="132"/>
      <c r="FN717" s="132"/>
      <c r="FO717" s="132"/>
      <c r="FP717" s="132"/>
      <c r="FQ717" s="132"/>
      <c r="FR717" s="132"/>
      <c r="FS717" s="132"/>
      <c r="FT717" s="132"/>
      <c r="FU717" s="132"/>
      <c r="FV717" s="132"/>
      <c r="FW717" s="132"/>
      <c r="FX717" s="132"/>
      <c r="FY717" s="132"/>
      <c r="FZ717" s="132"/>
      <c r="GA717" s="132"/>
      <c r="GB717" s="132"/>
      <c r="GC717" s="132"/>
      <c r="GD717" s="132"/>
      <c r="GE717" s="132"/>
      <c r="GF717" s="132"/>
      <c r="GG717" s="132"/>
      <c r="GH717" s="132"/>
      <c r="GI717" s="132"/>
      <c r="GJ717" s="132"/>
      <c r="GK717" s="132"/>
      <c r="GL717" s="132"/>
      <c r="GM717" s="132"/>
      <c r="GN717" s="132"/>
      <c r="GO717" s="132"/>
      <c r="GP717" s="132"/>
      <c r="GQ717" s="132"/>
      <c r="GR717" s="132"/>
      <c r="GS717" s="132"/>
      <c r="GT717" s="132"/>
      <c r="GU717" s="132"/>
      <c r="GV717" s="132"/>
      <c r="GW717" s="132"/>
      <c r="GX717" s="132"/>
      <c r="GY717" s="132"/>
      <c r="GZ717" s="132"/>
      <c r="HA717" s="132"/>
      <c r="HB717" s="132"/>
      <c r="HC717" s="132"/>
      <c r="HD717" s="132"/>
      <c r="HE717" s="132"/>
      <c r="HF717" s="132"/>
      <c r="HG717" s="132"/>
      <c r="HH717" s="132"/>
      <c r="HI717" s="132"/>
      <c r="HJ717" s="132"/>
      <c r="HK717" s="132"/>
      <c r="HL717" s="132"/>
    </row>
    <row r="718" spans="2:220" s="163" customFormat="1">
      <c r="B718" s="181"/>
      <c r="C718" s="181"/>
      <c r="D718" s="181"/>
      <c r="E718" s="181"/>
      <c r="F718" s="181"/>
      <c r="G718" s="146"/>
      <c r="H718" s="146"/>
      <c r="I718" s="147"/>
      <c r="J718" s="148"/>
      <c r="K718" s="148"/>
      <c r="L718" s="148"/>
      <c r="M718" s="148"/>
      <c r="N718" s="147"/>
      <c r="O718" s="149"/>
      <c r="P718" s="149"/>
      <c r="Q718" s="149"/>
      <c r="R718" s="149"/>
      <c r="S718" s="149"/>
      <c r="T718" s="149"/>
      <c r="U718" s="149"/>
      <c r="V718" s="149"/>
      <c r="W718" s="181"/>
      <c r="X718" s="149"/>
      <c r="Y718" s="149"/>
      <c r="Z718" s="149"/>
      <c r="AA718" s="149"/>
      <c r="AB718" s="147"/>
      <c r="AC718" s="150"/>
      <c r="AD718" s="151"/>
      <c r="AE718" s="150"/>
      <c r="AF718" s="150"/>
      <c r="AG718" s="150"/>
      <c r="AH718" s="150"/>
      <c r="AI718" s="150"/>
      <c r="AJ718" s="150"/>
      <c r="AK718" s="150"/>
      <c r="AL718" s="150"/>
      <c r="AM718" s="150"/>
      <c r="AN718" s="150"/>
      <c r="AO718" s="150"/>
      <c r="AP718" s="150"/>
      <c r="AQ718" s="150"/>
      <c r="AR718" s="150"/>
      <c r="AS718" s="150"/>
      <c r="AT718" s="150"/>
      <c r="AU718" s="150"/>
      <c r="AV718" s="150"/>
      <c r="AW718" s="150"/>
      <c r="AX718" s="150"/>
      <c r="AY718" s="150"/>
      <c r="AZ718" s="151"/>
      <c r="BA718" s="150"/>
      <c r="BB718" s="150"/>
      <c r="BC718" s="150"/>
      <c r="BD718" s="150"/>
      <c r="BE718" s="151"/>
      <c r="BF718" s="150"/>
      <c r="BG718" s="150"/>
      <c r="BH718" s="151"/>
      <c r="BI718" s="151"/>
      <c r="BJ718" s="150"/>
      <c r="BK718" s="150"/>
      <c r="BL718" s="148"/>
      <c r="BM718" s="150"/>
      <c r="BN718" s="151"/>
      <c r="BO718" s="150"/>
      <c r="BP718" s="150"/>
      <c r="BQ718" s="148"/>
      <c r="BR718" s="151"/>
      <c r="BS718" s="151"/>
      <c r="BT718" s="151"/>
      <c r="BU718" s="148"/>
      <c r="BV718" s="147"/>
      <c r="BW718" s="147"/>
      <c r="BX718" s="147"/>
      <c r="BY718" s="152"/>
      <c r="BZ718" s="156"/>
      <c r="CA718" s="147"/>
      <c r="CB718" s="153"/>
      <c r="CC718" s="132"/>
      <c r="CD718" s="147"/>
      <c r="CE718" s="182"/>
      <c r="CF718" s="154"/>
      <c r="CG718" s="132"/>
      <c r="CH718" s="132"/>
      <c r="CI718" s="132"/>
      <c r="CJ718" s="132"/>
      <c r="CK718" s="132"/>
      <c r="CL718" s="132"/>
      <c r="CM718" s="132"/>
      <c r="CN718" s="132"/>
      <c r="CO718" s="132"/>
      <c r="CP718" s="132"/>
      <c r="CQ718" s="132"/>
      <c r="CR718" s="132"/>
      <c r="CS718" s="132"/>
      <c r="CT718" s="132"/>
      <c r="CU718" s="132"/>
      <c r="CV718" s="132"/>
      <c r="CW718" s="132"/>
      <c r="CX718" s="132"/>
      <c r="CY718" s="132"/>
      <c r="CZ718" s="132"/>
      <c r="DA718" s="132"/>
      <c r="DB718" s="132"/>
      <c r="DC718" s="132"/>
      <c r="DD718" s="132"/>
      <c r="DE718" s="132"/>
      <c r="DF718" s="132"/>
      <c r="DG718" s="132"/>
      <c r="DH718" s="132"/>
      <c r="DI718" s="132"/>
      <c r="DJ718" s="132"/>
      <c r="DK718" s="132"/>
      <c r="DL718" s="132"/>
      <c r="DM718" s="132"/>
      <c r="DN718" s="132"/>
      <c r="DO718" s="132"/>
      <c r="DP718" s="132"/>
      <c r="DQ718" s="132"/>
      <c r="DR718" s="132"/>
      <c r="DS718" s="132"/>
      <c r="DT718" s="132"/>
      <c r="DU718" s="132"/>
      <c r="DV718" s="132"/>
      <c r="DW718" s="132"/>
      <c r="DX718" s="132"/>
      <c r="DY718" s="132"/>
      <c r="DZ718" s="132"/>
      <c r="EA718" s="132"/>
      <c r="EB718" s="132"/>
      <c r="EC718" s="132"/>
      <c r="ED718" s="132"/>
      <c r="EE718" s="132"/>
      <c r="EF718" s="132"/>
      <c r="EG718" s="132"/>
      <c r="EH718" s="132"/>
      <c r="EI718" s="132"/>
      <c r="EJ718" s="132"/>
      <c r="EK718" s="132"/>
      <c r="EL718" s="132"/>
      <c r="EM718" s="132"/>
      <c r="EN718" s="132"/>
      <c r="EO718" s="132"/>
      <c r="EP718" s="132"/>
      <c r="EQ718" s="132"/>
      <c r="ER718" s="132"/>
      <c r="ES718" s="132"/>
      <c r="ET718" s="132"/>
      <c r="EU718" s="132"/>
      <c r="EV718" s="132"/>
      <c r="EW718" s="132"/>
      <c r="EX718" s="132"/>
      <c r="EY718" s="132"/>
      <c r="EZ718" s="132"/>
      <c r="FA718" s="132"/>
      <c r="FB718" s="132"/>
      <c r="FC718" s="132"/>
      <c r="FD718" s="132"/>
      <c r="FE718" s="132"/>
      <c r="FF718" s="132"/>
      <c r="FG718" s="132"/>
      <c r="FH718" s="132"/>
      <c r="FI718" s="132"/>
      <c r="FJ718" s="132"/>
      <c r="FK718" s="132"/>
      <c r="FL718" s="132"/>
      <c r="FM718" s="132"/>
      <c r="FN718" s="132"/>
      <c r="FO718" s="132"/>
      <c r="FP718" s="132"/>
      <c r="FQ718" s="132"/>
      <c r="FR718" s="132"/>
      <c r="FS718" s="132"/>
      <c r="FT718" s="132"/>
      <c r="FU718" s="132"/>
      <c r="FV718" s="132"/>
      <c r="FW718" s="132"/>
      <c r="FX718" s="132"/>
      <c r="FY718" s="132"/>
      <c r="FZ718" s="132"/>
      <c r="GA718" s="132"/>
      <c r="GB718" s="132"/>
      <c r="GC718" s="132"/>
      <c r="GD718" s="132"/>
      <c r="GE718" s="132"/>
      <c r="GF718" s="132"/>
      <c r="GG718" s="132"/>
      <c r="GH718" s="132"/>
      <c r="GI718" s="132"/>
      <c r="GJ718" s="132"/>
      <c r="GK718" s="132"/>
      <c r="GL718" s="132"/>
      <c r="GM718" s="132"/>
      <c r="GN718" s="132"/>
      <c r="GO718" s="132"/>
      <c r="GP718" s="132"/>
      <c r="GQ718" s="132"/>
      <c r="GR718" s="132"/>
      <c r="GS718" s="132"/>
      <c r="GT718" s="132"/>
      <c r="GU718" s="132"/>
      <c r="GV718" s="132"/>
      <c r="GW718" s="132"/>
      <c r="GX718" s="132"/>
      <c r="GY718" s="132"/>
      <c r="GZ718" s="132"/>
      <c r="HA718" s="132"/>
      <c r="HB718" s="132"/>
      <c r="HC718" s="132"/>
      <c r="HD718" s="132"/>
      <c r="HE718" s="132"/>
      <c r="HF718" s="132"/>
      <c r="HG718" s="132"/>
      <c r="HH718" s="132"/>
      <c r="HI718" s="132"/>
      <c r="HJ718" s="132"/>
      <c r="HK718" s="132"/>
      <c r="HL718" s="132"/>
    </row>
    <row r="719" spans="2:220" s="163" customFormat="1">
      <c r="B719" s="181"/>
      <c r="C719" s="181"/>
      <c r="D719" s="181"/>
      <c r="E719" s="181"/>
      <c r="F719" s="181"/>
      <c r="G719" s="146"/>
      <c r="H719" s="146"/>
      <c r="I719" s="147"/>
      <c r="J719" s="148"/>
      <c r="K719" s="148"/>
      <c r="L719" s="148"/>
      <c r="M719" s="148"/>
      <c r="N719" s="147"/>
      <c r="O719" s="149"/>
      <c r="P719" s="149"/>
      <c r="Q719" s="149"/>
      <c r="R719" s="149"/>
      <c r="S719" s="149"/>
      <c r="T719" s="149"/>
      <c r="U719" s="149"/>
      <c r="V719" s="149"/>
      <c r="W719" s="181"/>
      <c r="X719" s="149"/>
      <c r="Y719" s="149"/>
      <c r="Z719" s="149"/>
      <c r="AA719" s="149"/>
      <c r="AB719" s="147"/>
      <c r="AC719" s="150"/>
      <c r="AD719" s="151"/>
      <c r="AE719" s="150"/>
      <c r="AF719" s="150"/>
      <c r="AG719" s="150"/>
      <c r="AH719" s="150"/>
      <c r="AI719" s="150"/>
      <c r="AJ719" s="150"/>
      <c r="AK719" s="150"/>
      <c r="AL719" s="150"/>
      <c r="AM719" s="150"/>
      <c r="AN719" s="150"/>
      <c r="AO719" s="150"/>
      <c r="AP719" s="150"/>
      <c r="AQ719" s="150"/>
      <c r="AR719" s="150"/>
      <c r="AS719" s="150"/>
      <c r="AT719" s="150"/>
      <c r="AU719" s="150"/>
      <c r="AV719" s="150"/>
      <c r="AW719" s="150"/>
      <c r="AX719" s="150"/>
      <c r="AY719" s="150"/>
      <c r="AZ719" s="151"/>
      <c r="BA719" s="150"/>
      <c r="BB719" s="150"/>
      <c r="BC719" s="150"/>
      <c r="BD719" s="150"/>
      <c r="BE719" s="151"/>
      <c r="BF719" s="150"/>
      <c r="BG719" s="150"/>
      <c r="BH719" s="151"/>
      <c r="BI719" s="151"/>
      <c r="BJ719" s="150"/>
      <c r="BK719" s="150"/>
      <c r="BL719" s="148"/>
      <c r="BM719" s="150"/>
      <c r="BN719" s="151"/>
      <c r="BO719" s="150"/>
      <c r="BP719" s="150"/>
      <c r="BQ719" s="148"/>
      <c r="BR719" s="151"/>
      <c r="BS719" s="151"/>
      <c r="BT719" s="151"/>
      <c r="BU719" s="148"/>
      <c r="BV719" s="147"/>
      <c r="BW719" s="147"/>
      <c r="BX719" s="147"/>
      <c r="BY719" s="152"/>
      <c r="BZ719" s="156"/>
      <c r="CA719" s="147"/>
      <c r="CB719" s="153"/>
      <c r="CC719" s="132"/>
      <c r="CD719" s="147"/>
      <c r="CE719" s="182"/>
      <c r="CF719" s="154"/>
      <c r="CG719" s="132"/>
      <c r="CH719" s="132"/>
      <c r="CI719" s="132"/>
      <c r="CJ719" s="132"/>
      <c r="CK719" s="132"/>
      <c r="CL719" s="132"/>
      <c r="CM719" s="132"/>
      <c r="CN719" s="132"/>
      <c r="CO719" s="132"/>
      <c r="CP719" s="132"/>
      <c r="CQ719" s="132"/>
      <c r="CR719" s="132"/>
      <c r="CS719" s="132"/>
      <c r="CT719" s="132"/>
      <c r="CU719" s="132"/>
      <c r="CV719" s="132"/>
      <c r="CW719" s="132"/>
      <c r="CX719" s="132"/>
      <c r="CY719" s="132"/>
      <c r="CZ719" s="132"/>
      <c r="DA719" s="132"/>
      <c r="DB719" s="132"/>
      <c r="DC719" s="132"/>
      <c r="DD719" s="132"/>
      <c r="DE719" s="132"/>
      <c r="DF719" s="132"/>
      <c r="DG719" s="132"/>
      <c r="DH719" s="132"/>
      <c r="DI719" s="132"/>
      <c r="DJ719" s="132"/>
      <c r="DK719" s="132"/>
      <c r="DL719" s="132"/>
      <c r="DM719" s="132"/>
      <c r="DN719" s="132"/>
      <c r="DO719" s="132"/>
      <c r="DP719" s="132"/>
      <c r="DQ719" s="132"/>
      <c r="DR719" s="132"/>
      <c r="DS719" s="132"/>
      <c r="DT719" s="132"/>
      <c r="DU719" s="132"/>
      <c r="DV719" s="132"/>
      <c r="DW719" s="132"/>
      <c r="DX719" s="132"/>
      <c r="DY719" s="132"/>
      <c r="DZ719" s="132"/>
      <c r="EA719" s="132"/>
      <c r="EB719" s="132"/>
      <c r="EC719" s="132"/>
      <c r="ED719" s="132"/>
      <c r="EE719" s="132"/>
      <c r="EF719" s="132"/>
      <c r="EG719" s="132"/>
      <c r="EH719" s="132"/>
      <c r="EI719" s="132"/>
      <c r="EJ719" s="132"/>
      <c r="EK719" s="132"/>
      <c r="EL719" s="132"/>
      <c r="EM719" s="132"/>
      <c r="EN719" s="132"/>
      <c r="EO719" s="132"/>
      <c r="EP719" s="132"/>
      <c r="EQ719" s="132"/>
      <c r="ER719" s="132"/>
      <c r="ES719" s="132"/>
      <c r="ET719" s="132"/>
      <c r="EU719" s="132"/>
      <c r="EV719" s="132"/>
      <c r="EW719" s="132"/>
      <c r="EX719" s="132"/>
      <c r="EY719" s="132"/>
      <c r="EZ719" s="132"/>
      <c r="FA719" s="132"/>
      <c r="FB719" s="132"/>
      <c r="FC719" s="132"/>
      <c r="FD719" s="132"/>
      <c r="FE719" s="132"/>
      <c r="FF719" s="132"/>
      <c r="FG719" s="132"/>
      <c r="FH719" s="132"/>
      <c r="FI719" s="132"/>
      <c r="FJ719" s="132"/>
      <c r="FK719" s="132"/>
      <c r="FL719" s="132"/>
      <c r="FM719" s="132"/>
      <c r="FN719" s="132"/>
      <c r="FO719" s="132"/>
      <c r="FP719" s="132"/>
      <c r="FQ719" s="132"/>
      <c r="FR719" s="132"/>
      <c r="FS719" s="132"/>
      <c r="FT719" s="132"/>
      <c r="FU719" s="132"/>
      <c r="FV719" s="132"/>
      <c r="FW719" s="132"/>
      <c r="FX719" s="132"/>
      <c r="FY719" s="132"/>
      <c r="FZ719" s="132"/>
      <c r="GA719" s="132"/>
      <c r="GB719" s="132"/>
      <c r="GC719" s="132"/>
      <c r="GD719" s="132"/>
      <c r="GE719" s="132"/>
      <c r="GF719" s="132"/>
      <c r="GG719" s="132"/>
      <c r="GH719" s="132"/>
      <c r="GI719" s="132"/>
      <c r="GJ719" s="132"/>
      <c r="GK719" s="132"/>
      <c r="GL719" s="132"/>
      <c r="GM719" s="132"/>
      <c r="GN719" s="132"/>
      <c r="GO719" s="132"/>
      <c r="GP719" s="132"/>
      <c r="GQ719" s="132"/>
      <c r="GR719" s="132"/>
      <c r="GS719" s="132"/>
      <c r="GT719" s="132"/>
      <c r="GU719" s="132"/>
      <c r="GV719" s="132"/>
      <c r="GW719" s="132"/>
      <c r="GX719" s="132"/>
      <c r="GY719" s="132"/>
      <c r="GZ719" s="132"/>
      <c r="HA719" s="132"/>
      <c r="HB719" s="132"/>
      <c r="HC719" s="132"/>
      <c r="HD719" s="132"/>
      <c r="HE719" s="132"/>
      <c r="HF719" s="132"/>
      <c r="HG719" s="132"/>
      <c r="HH719" s="132"/>
      <c r="HI719" s="132"/>
      <c r="HJ719" s="132"/>
      <c r="HK719" s="132"/>
      <c r="HL719" s="132"/>
    </row>
    <row r="720" spans="2:220" s="163" customFormat="1">
      <c r="B720" s="181"/>
      <c r="C720" s="181"/>
      <c r="D720" s="181"/>
      <c r="E720" s="181"/>
      <c r="F720" s="181"/>
      <c r="G720" s="146"/>
      <c r="H720" s="146"/>
      <c r="I720" s="147"/>
      <c r="J720" s="148"/>
      <c r="K720" s="148"/>
      <c r="L720" s="148"/>
      <c r="M720" s="148"/>
      <c r="N720" s="147"/>
      <c r="O720" s="149"/>
      <c r="P720" s="149"/>
      <c r="Q720" s="149"/>
      <c r="R720" s="149"/>
      <c r="S720" s="149"/>
      <c r="T720" s="149"/>
      <c r="U720" s="149"/>
      <c r="V720" s="149"/>
      <c r="W720" s="181"/>
      <c r="X720" s="149"/>
      <c r="Y720" s="149"/>
      <c r="Z720" s="149"/>
      <c r="AA720" s="149"/>
      <c r="AB720" s="147"/>
      <c r="AC720" s="150"/>
      <c r="AD720" s="151"/>
      <c r="AE720" s="150"/>
      <c r="AF720" s="150"/>
      <c r="AG720" s="150"/>
      <c r="AH720" s="150"/>
      <c r="AI720" s="150"/>
      <c r="AJ720" s="150"/>
      <c r="AK720" s="150"/>
      <c r="AL720" s="150"/>
      <c r="AM720" s="150"/>
      <c r="AN720" s="150"/>
      <c r="AO720" s="150"/>
      <c r="AP720" s="150"/>
      <c r="AQ720" s="150"/>
      <c r="AR720" s="150"/>
      <c r="AS720" s="150"/>
      <c r="AT720" s="150"/>
      <c r="AU720" s="150"/>
      <c r="AV720" s="150"/>
      <c r="AW720" s="150"/>
      <c r="AX720" s="150"/>
      <c r="AY720" s="150"/>
      <c r="AZ720" s="151"/>
      <c r="BA720" s="150"/>
      <c r="BB720" s="150"/>
      <c r="BC720" s="150"/>
      <c r="BD720" s="150"/>
      <c r="BE720" s="151"/>
      <c r="BF720" s="150"/>
      <c r="BG720" s="150"/>
      <c r="BH720" s="151"/>
      <c r="BI720" s="151"/>
      <c r="BJ720" s="150"/>
      <c r="BK720" s="150"/>
      <c r="BL720" s="148"/>
      <c r="BM720" s="150"/>
      <c r="BN720" s="151"/>
      <c r="BO720" s="150"/>
      <c r="BP720" s="150"/>
      <c r="BQ720" s="148"/>
      <c r="BR720" s="151"/>
      <c r="BS720" s="151"/>
      <c r="BT720" s="151"/>
      <c r="BU720" s="148"/>
      <c r="BV720" s="147"/>
      <c r="BW720" s="147"/>
      <c r="BX720" s="147"/>
      <c r="BY720" s="152"/>
      <c r="BZ720" s="156"/>
      <c r="CA720" s="147"/>
      <c r="CB720" s="153"/>
      <c r="CC720" s="132"/>
      <c r="CD720" s="147"/>
      <c r="CE720" s="182"/>
      <c r="CF720" s="154"/>
      <c r="CG720" s="132"/>
      <c r="CH720" s="132"/>
      <c r="CI720" s="132"/>
      <c r="CJ720" s="132"/>
      <c r="CK720" s="132"/>
      <c r="CL720" s="132"/>
      <c r="CM720" s="132"/>
      <c r="CN720" s="132"/>
      <c r="CO720" s="132"/>
      <c r="CP720" s="132"/>
      <c r="CQ720" s="132"/>
      <c r="CR720" s="132"/>
      <c r="CS720" s="132"/>
      <c r="CT720" s="132"/>
      <c r="CU720" s="132"/>
      <c r="CV720" s="132"/>
      <c r="CW720" s="132"/>
      <c r="CX720" s="132"/>
      <c r="CY720" s="132"/>
      <c r="CZ720" s="132"/>
      <c r="DA720" s="132"/>
      <c r="DB720" s="132"/>
      <c r="DC720" s="132"/>
      <c r="DD720" s="132"/>
      <c r="DE720" s="132"/>
      <c r="DF720" s="132"/>
      <c r="DG720" s="132"/>
      <c r="DH720" s="132"/>
      <c r="DI720" s="132"/>
      <c r="DJ720" s="132"/>
      <c r="DK720" s="132"/>
      <c r="DL720" s="132"/>
      <c r="DM720" s="132"/>
      <c r="DN720" s="132"/>
      <c r="DO720" s="132"/>
      <c r="DP720" s="132"/>
      <c r="DQ720" s="132"/>
      <c r="DR720" s="132"/>
      <c r="DS720" s="132"/>
      <c r="DT720" s="132"/>
      <c r="DU720" s="132"/>
      <c r="DV720" s="132"/>
      <c r="DW720" s="132"/>
      <c r="DX720" s="132"/>
      <c r="DY720" s="132"/>
      <c r="DZ720" s="132"/>
      <c r="EA720" s="132"/>
      <c r="EB720" s="132"/>
      <c r="EC720" s="132"/>
      <c r="ED720" s="132"/>
      <c r="EE720" s="132"/>
      <c r="EF720" s="132"/>
      <c r="EG720" s="132"/>
      <c r="EH720" s="132"/>
      <c r="EI720" s="132"/>
      <c r="EJ720" s="132"/>
      <c r="EK720" s="132"/>
      <c r="EL720" s="132"/>
      <c r="EM720" s="132"/>
      <c r="EN720" s="132"/>
      <c r="EO720" s="132"/>
      <c r="EP720" s="132"/>
      <c r="EQ720" s="132"/>
      <c r="ER720" s="132"/>
      <c r="ES720" s="132"/>
      <c r="ET720" s="132"/>
      <c r="EU720" s="132"/>
      <c r="EV720" s="132"/>
      <c r="EW720" s="132"/>
      <c r="EX720" s="132"/>
      <c r="EY720" s="132"/>
      <c r="EZ720" s="132"/>
      <c r="FA720" s="132"/>
      <c r="FB720" s="132"/>
      <c r="FC720" s="132"/>
      <c r="FD720" s="132"/>
      <c r="FE720" s="132"/>
      <c r="FF720" s="132"/>
      <c r="FG720" s="132"/>
      <c r="FH720" s="132"/>
      <c r="FI720" s="132"/>
      <c r="FJ720" s="132"/>
      <c r="FK720" s="132"/>
      <c r="FL720" s="132"/>
      <c r="FM720" s="132"/>
      <c r="FN720" s="132"/>
      <c r="FO720" s="132"/>
      <c r="FP720" s="132"/>
      <c r="FQ720" s="132"/>
      <c r="FR720" s="132"/>
      <c r="FS720" s="132"/>
      <c r="FT720" s="132"/>
      <c r="FU720" s="132"/>
      <c r="FV720" s="132"/>
      <c r="FW720" s="132"/>
      <c r="FX720" s="132"/>
      <c r="FY720" s="132"/>
      <c r="FZ720" s="132"/>
      <c r="GA720" s="132"/>
      <c r="GB720" s="132"/>
      <c r="GC720" s="132"/>
      <c r="GD720" s="132"/>
      <c r="GE720" s="132"/>
      <c r="GF720" s="132"/>
      <c r="GG720" s="132"/>
      <c r="GH720" s="132"/>
      <c r="GI720" s="132"/>
      <c r="GJ720" s="132"/>
      <c r="GK720" s="132"/>
      <c r="GL720" s="132"/>
      <c r="GM720" s="132"/>
      <c r="GN720" s="132"/>
      <c r="GO720" s="132"/>
      <c r="GP720" s="132"/>
      <c r="GQ720" s="132"/>
      <c r="GR720" s="132"/>
      <c r="GS720" s="132"/>
      <c r="GT720" s="132"/>
      <c r="GU720" s="132"/>
      <c r="GV720" s="132"/>
      <c r="GW720" s="132"/>
      <c r="GX720" s="132"/>
      <c r="GY720" s="132"/>
      <c r="GZ720" s="132"/>
      <c r="HA720" s="132"/>
      <c r="HB720" s="132"/>
      <c r="HC720" s="132"/>
      <c r="HD720" s="132"/>
      <c r="HE720" s="132"/>
      <c r="HF720" s="132"/>
      <c r="HG720" s="132"/>
      <c r="HH720" s="132"/>
      <c r="HI720" s="132"/>
      <c r="HJ720" s="132"/>
      <c r="HK720" s="132"/>
      <c r="HL720" s="132"/>
    </row>
    <row r="721" spans="2:220" s="163" customFormat="1">
      <c r="B721" s="181"/>
      <c r="C721" s="181"/>
      <c r="D721" s="181"/>
      <c r="E721" s="181"/>
      <c r="F721" s="181"/>
      <c r="G721" s="146"/>
      <c r="H721" s="146"/>
      <c r="I721" s="147"/>
      <c r="J721" s="148"/>
      <c r="K721" s="148"/>
      <c r="L721" s="148"/>
      <c r="M721" s="148"/>
      <c r="N721" s="147"/>
      <c r="O721" s="149"/>
      <c r="P721" s="149"/>
      <c r="Q721" s="149"/>
      <c r="R721" s="149"/>
      <c r="S721" s="149"/>
      <c r="T721" s="149"/>
      <c r="U721" s="149"/>
      <c r="V721" s="149"/>
      <c r="W721" s="181"/>
      <c r="X721" s="149"/>
      <c r="Y721" s="149"/>
      <c r="Z721" s="149"/>
      <c r="AA721" s="149"/>
      <c r="AB721" s="147"/>
      <c r="AC721" s="150"/>
      <c r="AD721" s="151"/>
      <c r="AE721" s="150"/>
      <c r="AF721" s="150"/>
      <c r="AG721" s="150"/>
      <c r="AH721" s="150"/>
      <c r="AI721" s="150"/>
      <c r="AJ721" s="150"/>
      <c r="AK721" s="150"/>
      <c r="AL721" s="150"/>
      <c r="AM721" s="150"/>
      <c r="AN721" s="150"/>
      <c r="AO721" s="150"/>
      <c r="AP721" s="150"/>
      <c r="AQ721" s="150"/>
      <c r="AR721" s="150"/>
      <c r="AS721" s="150"/>
      <c r="AT721" s="150"/>
      <c r="AU721" s="150"/>
      <c r="AV721" s="150"/>
      <c r="AW721" s="150"/>
      <c r="AX721" s="150"/>
      <c r="AY721" s="150"/>
      <c r="AZ721" s="151"/>
      <c r="BA721" s="150"/>
      <c r="BB721" s="150"/>
      <c r="BC721" s="150"/>
      <c r="BD721" s="150"/>
      <c r="BE721" s="151"/>
      <c r="BF721" s="150"/>
      <c r="BG721" s="150"/>
      <c r="BH721" s="151"/>
      <c r="BI721" s="151"/>
      <c r="BJ721" s="150"/>
      <c r="BK721" s="150"/>
      <c r="BL721" s="148"/>
      <c r="BM721" s="150"/>
      <c r="BN721" s="151"/>
      <c r="BO721" s="150"/>
      <c r="BP721" s="150"/>
      <c r="BQ721" s="148"/>
      <c r="BR721" s="151"/>
      <c r="BS721" s="151"/>
      <c r="BT721" s="151"/>
      <c r="BU721" s="148"/>
      <c r="BV721" s="147"/>
      <c r="BW721" s="147"/>
      <c r="BX721" s="147"/>
      <c r="BY721" s="152"/>
      <c r="BZ721" s="156"/>
      <c r="CA721" s="147"/>
      <c r="CB721" s="153"/>
      <c r="CC721" s="132"/>
      <c r="CD721" s="147"/>
      <c r="CE721" s="182"/>
      <c r="CF721" s="154"/>
      <c r="CG721" s="132"/>
      <c r="CH721" s="132"/>
      <c r="CI721" s="132"/>
      <c r="CJ721" s="132"/>
      <c r="CK721" s="132"/>
      <c r="CL721" s="132"/>
      <c r="CM721" s="132"/>
      <c r="CN721" s="132"/>
      <c r="CO721" s="132"/>
      <c r="CP721" s="132"/>
      <c r="CQ721" s="132"/>
      <c r="CR721" s="132"/>
      <c r="CS721" s="132"/>
      <c r="CT721" s="132"/>
      <c r="CU721" s="132"/>
      <c r="CV721" s="132"/>
      <c r="CW721" s="132"/>
      <c r="CX721" s="132"/>
      <c r="CY721" s="132"/>
      <c r="CZ721" s="132"/>
      <c r="DA721" s="132"/>
      <c r="DB721" s="132"/>
      <c r="DC721" s="132"/>
      <c r="DD721" s="132"/>
      <c r="DE721" s="132"/>
      <c r="DF721" s="132"/>
      <c r="DG721" s="132"/>
      <c r="DH721" s="132"/>
      <c r="DI721" s="132"/>
      <c r="DJ721" s="132"/>
      <c r="DK721" s="132"/>
      <c r="DL721" s="132"/>
      <c r="DM721" s="132"/>
      <c r="DN721" s="132"/>
      <c r="DO721" s="132"/>
      <c r="DP721" s="132"/>
      <c r="DQ721" s="132"/>
      <c r="DR721" s="132"/>
      <c r="DS721" s="132"/>
      <c r="DT721" s="132"/>
      <c r="DU721" s="132"/>
      <c r="DV721" s="132"/>
      <c r="DW721" s="132"/>
      <c r="DX721" s="132"/>
      <c r="DY721" s="132"/>
      <c r="DZ721" s="132"/>
      <c r="EA721" s="132"/>
      <c r="EB721" s="132"/>
      <c r="EC721" s="132"/>
      <c r="ED721" s="132"/>
      <c r="EE721" s="132"/>
      <c r="EF721" s="132"/>
      <c r="EG721" s="132"/>
      <c r="EH721" s="132"/>
      <c r="EI721" s="132"/>
      <c r="EJ721" s="132"/>
      <c r="EK721" s="132"/>
      <c r="EL721" s="132"/>
      <c r="EM721" s="132"/>
      <c r="EN721" s="132"/>
      <c r="EO721" s="132"/>
      <c r="EP721" s="132"/>
      <c r="EQ721" s="132"/>
      <c r="ER721" s="132"/>
      <c r="ES721" s="132"/>
      <c r="ET721" s="132"/>
      <c r="EU721" s="132"/>
      <c r="EV721" s="132"/>
      <c r="EW721" s="132"/>
      <c r="EX721" s="132"/>
      <c r="EY721" s="132"/>
      <c r="EZ721" s="132"/>
      <c r="FA721" s="132"/>
      <c r="FB721" s="132"/>
      <c r="FC721" s="132"/>
      <c r="FD721" s="132"/>
      <c r="FE721" s="132"/>
      <c r="FF721" s="132"/>
      <c r="FG721" s="132"/>
      <c r="FH721" s="132"/>
      <c r="FI721" s="132"/>
      <c r="FJ721" s="132"/>
      <c r="FK721" s="132"/>
      <c r="FL721" s="132"/>
      <c r="FM721" s="132"/>
      <c r="FN721" s="132"/>
      <c r="FO721" s="132"/>
      <c r="FP721" s="132"/>
      <c r="FQ721" s="132"/>
      <c r="FR721" s="132"/>
      <c r="FS721" s="132"/>
      <c r="FT721" s="132"/>
      <c r="FU721" s="132"/>
      <c r="FV721" s="132"/>
      <c r="FW721" s="132"/>
      <c r="FX721" s="132"/>
      <c r="FY721" s="132"/>
      <c r="FZ721" s="132"/>
      <c r="GA721" s="132"/>
      <c r="GB721" s="132"/>
      <c r="GC721" s="132"/>
      <c r="GD721" s="132"/>
      <c r="GE721" s="132"/>
      <c r="GF721" s="132"/>
      <c r="GG721" s="132"/>
      <c r="GH721" s="132"/>
      <c r="GI721" s="132"/>
      <c r="GJ721" s="132"/>
      <c r="GK721" s="132"/>
      <c r="GL721" s="132"/>
      <c r="GM721" s="132"/>
      <c r="GN721" s="132"/>
      <c r="GO721" s="132"/>
      <c r="GP721" s="132"/>
      <c r="GQ721" s="132"/>
      <c r="GR721" s="132"/>
      <c r="GS721" s="132"/>
      <c r="GT721" s="132"/>
      <c r="GU721" s="132"/>
      <c r="GV721" s="132"/>
      <c r="GW721" s="132"/>
      <c r="GX721" s="132"/>
      <c r="GY721" s="132"/>
      <c r="GZ721" s="132"/>
      <c r="HA721" s="132"/>
      <c r="HB721" s="132"/>
      <c r="HC721" s="132"/>
      <c r="HD721" s="132"/>
      <c r="HE721" s="132"/>
      <c r="HF721" s="132"/>
      <c r="HG721" s="132"/>
      <c r="HH721" s="132"/>
      <c r="HI721" s="132"/>
      <c r="HJ721" s="132"/>
      <c r="HK721" s="132"/>
      <c r="HL721" s="132"/>
    </row>
    <row r="722" spans="2:220" s="163" customFormat="1">
      <c r="B722" s="146"/>
      <c r="C722" s="146"/>
      <c r="D722" s="146"/>
      <c r="E722" s="146"/>
      <c r="F722" s="146"/>
      <c r="G722" s="146"/>
      <c r="H722" s="146"/>
      <c r="I722" s="147"/>
      <c r="J722" s="148"/>
      <c r="K722" s="148"/>
      <c r="L722" s="148"/>
      <c r="M722" s="148"/>
      <c r="N722" s="147"/>
      <c r="O722" s="149"/>
      <c r="P722" s="149"/>
      <c r="Q722" s="149"/>
      <c r="R722" s="149"/>
      <c r="S722" s="149"/>
      <c r="T722" s="149"/>
      <c r="U722" s="149"/>
      <c r="V722" s="149"/>
      <c r="W722" s="146"/>
      <c r="X722" s="149"/>
      <c r="Y722" s="149"/>
      <c r="Z722" s="149"/>
      <c r="AA722" s="149"/>
      <c r="AB722" s="147"/>
      <c r="AC722" s="150"/>
      <c r="AD722" s="151"/>
      <c r="AE722" s="150"/>
      <c r="AF722" s="150"/>
      <c r="AG722" s="150"/>
      <c r="AH722" s="150"/>
      <c r="AI722" s="150"/>
      <c r="AJ722" s="150"/>
      <c r="AK722" s="150"/>
      <c r="AL722" s="150"/>
      <c r="AM722" s="150"/>
      <c r="AN722" s="150"/>
      <c r="AO722" s="150"/>
      <c r="AP722" s="150"/>
      <c r="AQ722" s="150"/>
      <c r="AR722" s="150"/>
      <c r="AS722" s="150"/>
      <c r="AT722" s="150"/>
      <c r="AU722" s="150"/>
      <c r="AV722" s="150"/>
      <c r="AW722" s="150"/>
      <c r="AX722" s="150"/>
      <c r="AY722" s="150"/>
      <c r="AZ722" s="151"/>
      <c r="BA722" s="150"/>
      <c r="BB722" s="150"/>
      <c r="BC722" s="150"/>
      <c r="BD722" s="150"/>
      <c r="BE722" s="151"/>
      <c r="BF722" s="150"/>
      <c r="BG722" s="150"/>
      <c r="BH722" s="151"/>
      <c r="BI722" s="151"/>
      <c r="BJ722" s="150"/>
      <c r="BK722" s="150"/>
      <c r="BL722" s="148"/>
      <c r="BM722" s="150"/>
      <c r="BN722" s="151"/>
      <c r="BO722" s="150"/>
      <c r="BP722" s="150"/>
      <c r="BQ722" s="148"/>
      <c r="BR722" s="151"/>
      <c r="BS722" s="151"/>
      <c r="BT722" s="151"/>
      <c r="BU722" s="148"/>
      <c r="BV722" s="147"/>
      <c r="BW722" s="147"/>
      <c r="BX722" s="147"/>
      <c r="BY722" s="152"/>
      <c r="BZ722" s="156"/>
      <c r="CA722" s="147"/>
      <c r="CB722" s="153"/>
      <c r="CC722" s="132"/>
      <c r="CD722" s="147"/>
      <c r="CE722" s="147"/>
      <c r="CF722" s="154"/>
      <c r="CG722" s="132"/>
      <c r="CH722" s="132"/>
      <c r="CI722" s="132"/>
      <c r="CJ722" s="132"/>
      <c r="CK722" s="132"/>
      <c r="CL722" s="132"/>
      <c r="CM722" s="132"/>
      <c r="CN722" s="132"/>
      <c r="CO722" s="132"/>
      <c r="CP722" s="132"/>
      <c r="CQ722" s="132"/>
      <c r="CR722" s="132"/>
      <c r="CS722" s="132"/>
      <c r="CT722" s="132"/>
      <c r="CU722" s="132"/>
      <c r="CV722" s="132"/>
      <c r="CW722" s="132"/>
      <c r="CX722" s="132"/>
      <c r="CY722" s="132"/>
      <c r="CZ722" s="132"/>
      <c r="DA722" s="132"/>
      <c r="DB722" s="132"/>
      <c r="DC722" s="132"/>
      <c r="DD722" s="132"/>
      <c r="DE722" s="132"/>
      <c r="DF722" s="132"/>
      <c r="DG722" s="132"/>
      <c r="DH722" s="132"/>
      <c r="DI722" s="132"/>
      <c r="DJ722" s="132"/>
      <c r="DK722" s="132"/>
      <c r="DL722" s="132"/>
      <c r="DM722" s="132"/>
      <c r="DN722" s="132"/>
      <c r="DO722" s="132"/>
      <c r="DP722" s="132"/>
      <c r="DQ722" s="132"/>
      <c r="DR722" s="132"/>
      <c r="DS722" s="132"/>
      <c r="DT722" s="132"/>
      <c r="DU722" s="132"/>
      <c r="DV722" s="132"/>
      <c r="DW722" s="132"/>
      <c r="DX722" s="132"/>
      <c r="DY722" s="132"/>
      <c r="DZ722" s="132"/>
      <c r="EA722" s="132"/>
      <c r="EB722" s="132"/>
      <c r="EC722" s="132"/>
      <c r="ED722" s="132"/>
      <c r="EE722" s="132"/>
      <c r="EF722" s="132"/>
      <c r="EG722" s="132"/>
      <c r="EH722" s="132"/>
      <c r="EI722" s="132"/>
      <c r="EJ722" s="132"/>
      <c r="EK722" s="132"/>
      <c r="EL722" s="132"/>
      <c r="EM722" s="132"/>
      <c r="EN722" s="132"/>
      <c r="EO722" s="132"/>
      <c r="EP722" s="132"/>
      <c r="EQ722" s="132"/>
      <c r="ER722" s="132"/>
      <c r="ES722" s="132"/>
      <c r="ET722" s="132"/>
      <c r="EU722" s="132"/>
      <c r="EV722" s="132"/>
      <c r="EW722" s="132"/>
      <c r="EX722" s="132"/>
      <c r="EY722" s="132"/>
      <c r="EZ722" s="132"/>
      <c r="FA722" s="132"/>
      <c r="FB722" s="132"/>
      <c r="FC722" s="132"/>
      <c r="FD722" s="132"/>
      <c r="FE722" s="132"/>
      <c r="FF722" s="132"/>
      <c r="FG722" s="132"/>
      <c r="FH722" s="132"/>
      <c r="FI722" s="132"/>
      <c r="FJ722" s="132"/>
      <c r="FK722" s="132"/>
      <c r="FL722" s="132"/>
      <c r="FM722" s="132"/>
      <c r="FN722" s="132"/>
      <c r="FO722" s="132"/>
      <c r="FP722" s="132"/>
      <c r="FQ722" s="132"/>
      <c r="FR722" s="132"/>
      <c r="FS722" s="132"/>
      <c r="FT722" s="132"/>
      <c r="FU722" s="132"/>
      <c r="FV722" s="132"/>
      <c r="FW722" s="132"/>
      <c r="FX722" s="132"/>
      <c r="FY722" s="132"/>
      <c r="FZ722" s="132"/>
      <c r="GA722" s="132"/>
      <c r="GB722" s="132"/>
      <c r="GC722" s="132"/>
      <c r="GD722" s="132"/>
      <c r="GE722" s="132"/>
      <c r="GF722" s="132"/>
      <c r="GG722" s="132"/>
      <c r="GH722" s="132"/>
      <c r="GI722" s="132"/>
      <c r="GJ722" s="132"/>
      <c r="GK722" s="132"/>
      <c r="GL722" s="132"/>
      <c r="GM722" s="132"/>
      <c r="GN722" s="132"/>
      <c r="GO722" s="132"/>
      <c r="GP722" s="132"/>
      <c r="GQ722" s="132"/>
      <c r="GR722" s="132"/>
      <c r="GS722" s="132"/>
      <c r="GT722" s="132"/>
      <c r="GU722" s="132"/>
      <c r="GV722" s="132"/>
      <c r="GW722" s="132"/>
      <c r="GX722" s="132"/>
      <c r="GY722" s="132"/>
      <c r="GZ722" s="132"/>
      <c r="HA722" s="132"/>
      <c r="HB722" s="132"/>
      <c r="HC722" s="132"/>
      <c r="HD722" s="132"/>
      <c r="HE722" s="132"/>
      <c r="HF722" s="132"/>
      <c r="HG722" s="132"/>
      <c r="HH722" s="132"/>
      <c r="HI722" s="132"/>
      <c r="HJ722" s="132"/>
      <c r="HK722" s="132"/>
      <c r="HL722" s="132"/>
    </row>
    <row r="723" spans="2:220" s="163" customFormat="1">
      <c r="B723" s="146"/>
      <c r="C723" s="146"/>
      <c r="D723" s="146"/>
      <c r="E723" s="146"/>
      <c r="F723" s="146"/>
      <c r="G723" s="146"/>
      <c r="H723" s="146"/>
      <c r="I723" s="147"/>
      <c r="J723" s="148"/>
      <c r="K723" s="148"/>
      <c r="L723" s="148"/>
      <c r="M723" s="148"/>
      <c r="N723" s="147"/>
      <c r="O723" s="149"/>
      <c r="P723" s="149"/>
      <c r="Q723" s="149"/>
      <c r="R723" s="149"/>
      <c r="S723" s="149"/>
      <c r="T723" s="149"/>
      <c r="U723" s="149"/>
      <c r="V723" s="149"/>
      <c r="W723" s="146"/>
      <c r="X723" s="149"/>
      <c r="Y723" s="149"/>
      <c r="Z723" s="149"/>
      <c r="AA723" s="149"/>
      <c r="AB723" s="147"/>
      <c r="AC723" s="150"/>
      <c r="AD723" s="151"/>
      <c r="AE723" s="150"/>
      <c r="AF723" s="150"/>
      <c r="AG723" s="150"/>
      <c r="AH723" s="150"/>
      <c r="AI723" s="150"/>
      <c r="AJ723" s="150"/>
      <c r="AK723" s="150"/>
      <c r="AL723" s="150"/>
      <c r="AM723" s="150"/>
      <c r="AN723" s="150"/>
      <c r="AO723" s="150"/>
      <c r="AP723" s="150"/>
      <c r="AQ723" s="150"/>
      <c r="AR723" s="150"/>
      <c r="AS723" s="150"/>
      <c r="AT723" s="150"/>
      <c r="AU723" s="150"/>
      <c r="AV723" s="150"/>
      <c r="AW723" s="150"/>
      <c r="AX723" s="150"/>
      <c r="AY723" s="150"/>
      <c r="AZ723" s="151"/>
      <c r="BA723" s="150"/>
      <c r="BB723" s="150"/>
      <c r="BC723" s="150"/>
      <c r="BD723" s="150"/>
      <c r="BE723" s="151"/>
      <c r="BF723" s="150"/>
      <c r="BG723" s="150"/>
      <c r="BH723" s="151"/>
      <c r="BI723" s="151"/>
      <c r="BJ723" s="150"/>
      <c r="BK723" s="150"/>
      <c r="BL723" s="148"/>
      <c r="BM723" s="150"/>
      <c r="BN723" s="151"/>
      <c r="BO723" s="150"/>
      <c r="BP723" s="150"/>
      <c r="BQ723" s="148"/>
      <c r="BR723" s="151"/>
      <c r="BS723" s="151"/>
      <c r="BT723" s="151"/>
      <c r="BU723" s="148"/>
      <c r="BV723" s="147"/>
      <c r="BW723" s="147"/>
      <c r="BX723" s="147"/>
      <c r="BY723" s="152"/>
      <c r="BZ723" s="156"/>
      <c r="CA723" s="147"/>
      <c r="CB723" s="153"/>
      <c r="CC723" s="132"/>
      <c r="CD723" s="147"/>
      <c r="CE723" s="147"/>
      <c r="CF723" s="154"/>
      <c r="CG723" s="132"/>
      <c r="CH723" s="132"/>
      <c r="CI723" s="132"/>
      <c r="CJ723" s="132"/>
      <c r="CK723" s="132"/>
      <c r="CL723" s="132"/>
      <c r="CM723" s="132"/>
      <c r="CN723" s="132"/>
      <c r="CO723" s="132"/>
      <c r="CP723" s="132"/>
      <c r="CQ723" s="132"/>
      <c r="CR723" s="132"/>
      <c r="CS723" s="132"/>
      <c r="CT723" s="132"/>
      <c r="CU723" s="132"/>
      <c r="CV723" s="132"/>
      <c r="CW723" s="132"/>
      <c r="CX723" s="132"/>
      <c r="CY723" s="132"/>
      <c r="CZ723" s="132"/>
      <c r="DA723" s="132"/>
      <c r="DB723" s="132"/>
      <c r="DC723" s="132"/>
      <c r="DD723" s="132"/>
      <c r="DE723" s="132"/>
      <c r="DF723" s="132"/>
      <c r="DG723" s="132"/>
      <c r="DH723" s="132"/>
      <c r="DI723" s="132"/>
      <c r="DJ723" s="132"/>
      <c r="DK723" s="132"/>
      <c r="DL723" s="132"/>
      <c r="DM723" s="132"/>
      <c r="DN723" s="132"/>
      <c r="DO723" s="132"/>
      <c r="DP723" s="132"/>
      <c r="DQ723" s="132"/>
      <c r="DR723" s="132"/>
      <c r="DS723" s="132"/>
      <c r="DT723" s="132"/>
      <c r="DU723" s="132"/>
      <c r="DV723" s="132"/>
      <c r="DW723" s="132"/>
      <c r="DX723" s="132"/>
      <c r="DY723" s="132"/>
      <c r="DZ723" s="132"/>
      <c r="EA723" s="132"/>
      <c r="EB723" s="132"/>
      <c r="EC723" s="132"/>
      <c r="ED723" s="132"/>
      <c r="EE723" s="132"/>
      <c r="EF723" s="132"/>
      <c r="EG723" s="132"/>
      <c r="EH723" s="132"/>
      <c r="EI723" s="132"/>
      <c r="EJ723" s="132"/>
      <c r="EK723" s="132"/>
      <c r="EL723" s="132"/>
      <c r="EM723" s="132"/>
      <c r="EN723" s="132"/>
      <c r="EO723" s="132"/>
      <c r="EP723" s="132"/>
      <c r="EQ723" s="132"/>
      <c r="ER723" s="132"/>
      <c r="ES723" s="132"/>
      <c r="ET723" s="132"/>
      <c r="EU723" s="132"/>
      <c r="EV723" s="132"/>
      <c r="EW723" s="132"/>
      <c r="EX723" s="132"/>
      <c r="EY723" s="132"/>
      <c r="EZ723" s="132"/>
      <c r="FA723" s="132"/>
      <c r="FB723" s="132"/>
      <c r="FC723" s="132"/>
      <c r="FD723" s="132"/>
      <c r="FE723" s="132"/>
      <c r="FF723" s="132"/>
      <c r="FG723" s="132"/>
      <c r="FH723" s="132"/>
      <c r="FI723" s="132"/>
      <c r="FJ723" s="132"/>
      <c r="FK723" s="132"/>
      <c r="FL723" s="132"/>
      <c r="FM723" s="132"/>
      <c r="FN723" s="132"/>
      <c r="FO723" s="132"/>
      <c r="FP723" s="132"/>
      <c r="FQ723" s="132"/>
      <c r="FR723" s="132"/>
      <c r="FS723" s="132"/>
      <c r="FT723" s="132"/>
      <c r="FU723" s="132"/>
      <c r="FV723" s="132"/>
      <c r="FW723" s="132"/>
      <c r="FX723" s="132"/>
      <c r="FY723" s="132"/>
      <c r="FZ723" s="132"/>
      <c r="GA723" s="132"/>
      <c r="GB723" s="132"/>
      <c r="GC723" s="132"/>
      <c r="GD723" s="132"/>
      <c r="GE723" s="132"/>
      <c r="GF723" s="132"/>
      <c r="GG723" s="132"/>
      <c r="GH723" s="132"/>
      <c r="GI723" s="132"/>
      <c r="GJ723" s="132"/>
      <c r="GK723" s="132"/>
      <c r="GL723" s="132"/>
      <c r="GM723" s="132"/>
      <c r="GN723" s="132"/>
      <c r="GO723" s="132"/>
      <c r="GP723" s="132"/>
      <c r="GQ723" s="132"/>
      <c r="GR723" s="132"/>
      <c r="GS723" s="132"/>
      <c r="GT723" s="132"/>
      <c r="GU723" s="132"/>
      <c r="GV723" s="132"/>
      <c r="GW723" s="132"/>
      <c r="GX723" s="132"/>
      <c r="GY723" s="132"/>
      <c r="GZ723" s="132"/>
      <c r="HA723" s="132"/>
      <c r="HB723" s="132"/>
      <c r="HC723" s="132"/>
      <c r="HD723" s="132"/>
      <c r="HE723" s="132"/>
      <c r="HF723" s="132"/>
      <c r="HG723" s="132"/>
      <c r="HH723" s="132"/>
      <c r="HI723" s="132"/>
      <c r="HJ723" s="132"/>
      <c r="HK723" s="132"/>
      <c r="HL723" s="132"/>
    </row>
    <row r="724" spans="2:220" s="163" customFormat="1">
      <c r="B724" s="146"/>
      <c r="C724" s="146"/>
      <c r="D724" s="146"/>
      <c r="E724" s="146"/>
      <c r="F724" s="146"/>
      <c r="G724" s="146"/>
      <c r="H724" s="146"/>
      <c r="I724" s="147"/>
      <c r="J724" s="148"/>
      <c r="K724" s="148"/>
      <c r="L724" s="148"/>
      <c r="M724" s="148"/>
      <c r="N724" s="156"/>
      <c r="O724" s="149"/>
      <c r="P724" s="149"/>
      <c r="Q724" s="149"/>
      <c r="R724" s="149"/>
      <c r="S724" s="149"/>
      <c r="T724" s="149"/>
      <c r="U724" s="149"/>
      <c r="V724" s="149"/>
      <c r="W724" s="146"/>
      <c r="X724" s="149"/>
      <c r="Y724" s="149"/>
      <c r="Z724" s="149"/>
      <c r="AA724" s="149"/>
      <c r="AB724" s="147"/>
      <c r="AC724" s="150"/>
      <c r="AD724" s="151"/>
      <c r="AE724" s="150"/>
      <c r="AF724" s="150"/>
      <c r="AG724" s="150"/>
      <c r="AH724" s="150"/>
      <c r="AI724" s="150"/>
      <c r="AJ724" s="150"/>
      <c r="AK724" s="150"/>
      <c r="AL724" s="150"/>
      <c r="AM724" s="150"/>
      <c r="AN724" s="150"/>
      <c r="AO724" s="150"/>
      <c r="AP724" s="150"/>
      <c r="AQ724" s="150"/>
      <c r="AR724" s="150"/>
      <c r="AS724" s="150"/>
      <c r="AT724" s="150"/>
      <c r="AU724" s="150"/>
      <c r="AV724" s="150"/>
      <c r="AW724" s="150"/>
      <c r="AX724" s="150"/>
      <c r="AY724" s="150"/>
      <c r="AZ724" s="151"/>
      <c r="BA724" s="150"/>
      <c r="BB724" s="150"/>
      <c r="BC724" s="150"/>
      <c r="BD724" s="150"/>
      <c r="BE724" s="151"/>
      <c r="BF724" s="150"/>
      <c r="BG724" s="150"/>
      <c r="BH724" s="151"/>
      <c r="BI724" s="151"/>
      <c r="BJ724" s="150"/>
      <c r="BK724" s="150"/>
      <c r="BL724" s="148"/>
      <c r="BM724" s="150"/>
      <c r="BN724" s="151"/>
      <c r="BO724" s="150"/>
      <c r="BP724" s="150"/>
      <c r="BQ724" s="148"/>
      <c r="BR724" s="151"/>
      <c r="BS724" s="151"/>
      <c r="BT724" s="151"/>
      <c r="BU724" s="148"/>
      <c r="BV724" s="147"/>
      <c r="BW724" s="147"/>
      <c r="BX724" s="147"/>
      <c r="BY724" s="152"/>
      <c r="BZ724" s="156"/>
      <c r="CA724" s="147"/>
      <c r="CB724" s="153"/>
      <c r="CC724" s="132"/>
      <c r="CD724" s="147"/>
      <c r="CE724" s="147"/>
      <c r="CF724" s="154"/>
      <c r="CG724" s="132"/>
      <c r="CH724" s="132"/>
      <c r="CI724" s="132"/>
      <c r="CJ724" s="132"/>
      <c r="CK724" s="132"/>
      <c r="CL724" s="132"/>
      <c r="CM724" s="132"/>
      <c r="CN724" s="132"/>
      <c r="CO724" s="132"/>
      <c r="CP724" s="132"/>
      <c r="CQ724" s="132"/>
      <c r="CR724" s="132"/>
      <c r="CS724" s="132"/>
      <c r="CT724" s="132"/>
      <c r="CU724" s="132"/>
      <c r="CV724" s="132"/>
      <c r="CW724" s="132"/>
      <c r="CX724" s="132"/>
      <c r="CY724" s="132"/>
      <c r="CZ724" s="132"/>
      <c r="DA724" s="132"/>
      <c r="DB724" s="132"/>
      <c r="DC724" s="132"/>
      <c r="DD724" s="132"/>
      <c r="DE724" s="132"/>
      <c r="DF724" s="132"/>
      <c r="DG724" s="132"/>
      <c r="DH724" s="132"/>
      <c r="DI724" s="132"/>
      <c r="DJ724" s="132"/>
      <c r="DK724" s="132"/>
      <c r="DL724" s="132"/>
      <c r="DM724" s="132"/>
      <c r="DN724" s="132"/>
      <c r="DO724" s="132"/>
      <c r="DP724" s="132"/>
      <c r="DQ724" s="132"/>
      <c r="DR724" s="132"/>
      <c r="DS724" s="132"/>
      <c r="DT724" s="132"/>
      <c r="DU724" s="132"/>
      <c r="DV724" s="132"/>
      <c r="DW724" s="132"/>
      <c r="DX724" s="132"/>
      <c r="DY724" s="132"/>
      <c r="DZ724" s="132"/>
      <c r="EA724" s="132"/>
      <c r="EB724" s="132"/>
      <c r="EC724" s="132"/>
      <c r="ED724" s="132"/>
      <c r="EE724" s="132"/>
      <c r="EF724" s="132"/>
      <c r="EG724" s="132"/>
      <c r="EH724" s="132"/>
      <c r="EI724" s="132"/>
      <c r="EJ724" s="132"/>
      <c r="EK724" s="132"/>
      <c r="EL724" s="132"/>
      <c r="EM724" s="132"/>
      <c r="EN724" s="132"/>
      <c r="EO724" s="132"/>
      <c r="EP724" s="132"/>
      <c r="EQ724" s="132"/>
      <c r="ER724" s="132"/>
      <c r="ES724" s="132"/>
      <c r="ET724" s="132"/>
      <c r="EU724" s="132"/>
      <c r="EV724" s="132"/>
      <c r="EW724" s="132"/>
      <c r="EX724" s="132"/>
      <c r="EY724" s="132"/>
      <c r="EZ724" s="132"/>
      <c r="FA724" s="132"/>
      <c r="FB724" s="132"/>
      <c r="FC724" s="132"/>
      <c r="FD724" s="132"/>
      <c r="FE724" s="132"/>
      <c r="FF724" s="132"/>
      <c r="FG724" s="132"/>
      <c r="FH724" s="132"/>
      <c r="FI724" s="132"/>
      <c r="FJ724" s="132"/>
      <c r="FK724" s="132"/>
      <c r="FL724" s="132"/>
      <c r="FM724" s="132"/>
      <c r="FN724" s="132"/>
      <c r="FO724" s="132"/>
      <c r="FP724" s="132"/>
      <c r="FQ724" s="132"/>
      <c r="FR724" s="132"/>
      <c r="FS724" s="132"/>
      <c r="FT724" s="132"/>
      <c r="FU724" s="132"/>
      <c r="FV724" s="132"/>
      <c r="FW724" s="132"/>
      <c r="FX724" s="132"/>
      <c r="FY724" s="132"/>
      <c r="FZ724" s="132"/>
      <c r="GA724" s="132"/>
      <c r="GB724" s="132"/>
      <c r="GC724" s="132"/>
      <c r="GD724" s="132"/>
      <c r="GE724" s="132"/>
      <c r="GF724" s="132"/>
      <c r="GG724" s="132"/>
      <c r="GH724" s="132"/>
      <c r="GI724" s="132"/>
      <c r="GJ724" s="132"/>
      <c r="GK724" s="132"/>
      <c r="GL724" s="132"/>
      <c r="GM724" s="132"/>
      <c r="GN724" s="132"/>
      <c r="GO724" s="132"/>
      <c r="GP724" s="132"/>
      <c r="GQ724" s="132"/>
      <c r="GR724" s="132"/>
      <c r="GS724" s="132"/>
      <c r="GT724" s="132"/>
      <c r="GU724" s="132"/>
      <c r="GV724" s="132"/>
      <c r="GW724" s="132"/>
      <c r="GX724" s="132"/>
      <c r="GY724" s="132"/>
      <c r="GZ724" s="132"/>
      <c r="HA724" s="132"/>
      <c r="HB724" s="132"/>
      <c r="HC724" s="132"/>
      <c r="HD724" s="132"/>
      <c r="HE724" s="132"/>
      <c r="HF724" s="132"/>
      <c r="HG724" s="132"/>
      <c r="HH724" s="132"/>
      <c r="HI724" s="132"/>
      <c r="HJ724" s="132"/>
      <c r="HK724" s="132"/>
      <c r="HL724" s="132"/>
    </row>
    <row r="725" spans="2:220" s="163" customFormat="1">
      <c r="B725" s="146"/>
      <c r="C725" s="146"/>
      <c r="D725" s="146"/>
      <c r="E725" s="146"/>
      <c r="F725" s="146"/>
      <c r="G725" s="146"/>
      <c r="H725" s="146"/>
      <c r="I725" s="147"/>
      <c r="J725" s="148"/>
      <c r="K725" s="148"/>
      <c r="L725" s="148"/>
      <c r="M725" s="148"/>
      <c r="N725" s="156"/>
      <c r="O725" s="149"/>
      <c r="P725" s="149"/>
      <c r="Q725" s="149"/>
      <c r="R725" s="149"/>
      <c r="S725" s="149"/>
      <c r="T725" s="149"/>
      <c r="U725" s="149"/>
      <c r="V725" s="149"/>
      <c r="W725" s="146"/>
      <c r="X725" s="149"/>
      <c r="Y725" s="149"/>
      <c r="Z725" s="149"/>
      <c r="AA725" s="149"/>
      <c r="AB725" s="147"/>
      <c r="AC725" s="150"/>
      <c r="AD725" s="151"/>
      <c r="AE725" s="150"/>
      <c r="AF725" s="150"/>
      <c r="AG725" s="150"/>
      <c r="AH725" s="150"/>
      <c r="AI725" s="150"/>
      <c r="AJ725" s="150"/>
      <c r="AK725" s="150"/>
      <c r="AL725" s="150"/>
      <c r="AM725" s="150"/>
      <c r="AN725" s="150"/>
      <c r="AO725" s="150"/>
      <c r="AP725" s="150"/>
      <c r="AQ725" s="150"/>
      <c r="AR725" s="150"/>
      <c r="AS725" s="150"/>
      <c r="AT725" s="150"/>
      <c r="AU725" s="150"/>
      <c r="AV725" s="150"/>
      <c r="AW725" s="150"/>
      <c r="AX725" s="150"/>
      <c r="AY725" s="150"/>
      <c r="AZ725" s="151"/>
      <c r="BA725" s="150"/>
      <c r="BB725" s="150"/>
      <c r="BC725" s="150"/>
      <c r="BD725" s="150"/>
      <c r="BE725" s="151"/>
      <c r="BF725" s="150"/>
      <c r="BG725" s="150"/>
      <c r="BH725" s="151"/>
      <c r="BI725" s="151"/>
      <c r="BJ725" s="150"/>
      <c r="BK725" s="150"/>
      <c r="BL725" s="148"/>
      <c r="BM725" s="150"/>
      <c r="BN725" s="151"/>
      <c r="BO725" s="150"/>
      <c r="BP725" s="150"/>
      <c r="BQ725" s="148"/>
      <c r="BR725" s="151"/>
      <c r="BS725" s="151"/>
      <c r="BT725" s="151"/>
      <c r="BU725" s="148"/>
      <c r="BV725" s="147"/>
      <c r="BW725" s="147"/>
      <c r="BX725" s="147"/>
      <c r="BY725" s="152"/>
      <c r="BZ725" s="156"/>
      <c r="CA725" s="147"/>
      <c r="CB725" s="153"/>
      <c r="CC725" s="132"/>
      <c r="CD725" s="147"/>
      <c r="CE725" s="147"/>
      <c r="CF725" s="154"/>
      <c r="CG725" s="132"/>
      <c r="CH725" s="132"/>
      <c r="CI725" s="132"/>
      <c r="CJ725" s="132"/>
      <c r="CK725" s="132"/>
      <c r="CL725" s="132"/>
      <c r="CM725" s="132"/>
      <c r="CN725" s="132"/>
      <c r="CO725" s="132"/>
      <c r="CP725" s="132"/>
      <c r="CQ725" s="132"/>
      <c r="CR725" s="132"/>
      <c r="CS725" s="132"/>
      <c r="CT725" s="132"/>
      <c r="CU725" s="132"/>
      <c r="CV725" s="132"/>
      <c r="CW725" s="132"/>
      <c r="CX725" s="132"/>
      <c r="CY725" s="132"/>
      <c r="CZ725" s="132"/>
      <c r="DA725" s="132"/>
      <c r="DB725" s="132"/>
      <c r="DC725" s="132"/>
      <c r="DD725" s="132"/>
      <c r="DE725" s="132"/>
      <c r="DF725" s="132"/>
      <c r="DG725" s="132"/>
      <c r="DH725" s="132"/>
      <c r="DI725" s="132"/>
      <c r="DJ725" s="132"/>
      <c r="DK725" s="132"/>
      <c r="DL725" s="132"/>
      <c r="DM725" s="132"/>
      <c r="DN725" s="132"/>
      <c r="DO725" s="132"/>
      <c r="DP725" s="132"/>
      <c r="DQ725" s="132"/>
      <c r="DR725" s="132"/>
      <c r="DS725" s="132"/>
      <c r="DT725" s="132"/>
      <c r="DU725" s="132"/>
      <c r="DV725" s="132"/>
      <c r="DW725" s="132"/>
      <c r="DX725" s="132"/>
      <c r="DY725" s="132"/>
      <c r="DZ725" s="132"/>
      <c r="EA725" s="132"/>
      <c r="EB725" s="132"/>
      <c r="EC725" s="132"/>
      <c r="ED725" s="132"/>
      <c r="EE725" s="132"/>
      <c r="EF725" s="132"/>
      <c r="EG725" s="132"/>
      <c r="EH725" s="132"/>
      <c r="EI725" s="132"/>
      <c r="EJ725" s="132"/>
      <c r="EK725" s="132"/>
      <c r="EL725" s="132"/>
      <c r="EM725" s="132"/>
      <c r="EN725" s="132"/>
      <c r="EO725" s="132"/>
      <c r="EP725" s="132"/>
      <c r="EQ725" s="132"/>
      <c r="ER725" s="132"/>
      <c r="ES725" s="132"/>
      <c r="ET725" s="132"/>
      <c r="EU725" s="132"/>
      <c r="EV725" s="132"/>
      <c r="EW725" s="132"/>
      <c r="EX725" s="132"/>
      <c r="EY725" s="132"/>
      <c r="EZ725" s="132"/>
      <c r="FA725" s="132"/>
      <c r="FB725" s="132"/>
      <c r="FC725" s="132"/>
      <c r="FD725" s="132"/>
      <c r="FE725" s="132"/>
      <c r="FF725" s="132"/>
      <c r="FG725" s="132"/>
      <c r="FH725" s="132"/>
      <c r="FI725" s="132"/>
      <c r="FJ725" s="132"/>
      <c r="FK725" s="132"/>
      <c r="FL725" s="132"/>
      <c r="FM725" s="132"/>
      <c r="FN725" s="132"/>
      <c r="FO725" s="132"/>
      <c r="FP725" s="132"/>
      <c r="FQ725" s="132"/>
      <c r="FR725" s="132"/>
      <c r="FS725" s="132"/>
      <c r="FT725" s="132"/>
      <c r="FU725" s="132"/>
      <c r="FV725" s="132"/>
      <c r="FW725" s="132"/>
      <c r="FX725" s="132"/>
      <c r="FY725" s="132"/>
      <c r="FZ725" s="132"/>
      <c r="GA725" s="132"/>
      <c r="GB725" s="132"/>
      <c r="GC725" s="132"/>
      <c r="GD725" s="132"/>
      <c r="GE725" s="132"/>
      <c r="GF725" s="132"/>
      <c r="GG725" s="132"/>
      <c r="GH725" s="132"/>
      <c r="GI725" s="132"/>
      <c r="GJ725" s="132"/>
      <c r="GK725" s="132"/>
      <c r="GL725" s="132"/>
      <c r="GM725" s="132"/>
      <c r="GN725" s="132"/>
      <c r="GO725" s="132"/>
      <c r="GP725" s="132"/>
      <c r="GQ725" s="132"/>
      <c r="GR725" s="132"/>
      <c r="GS725" s="132"/>
      <c r="GT725" s="132"/>
      <c r="GU725" s="132"/>
      <c r="GV725" s="132"/>
      <c r="GW725" s="132"/>
      <c r="GX725" s="132"/>
      <c r="GY725" s="132"/>
      <c r="GZ725" s="132"/>
      <c r="HA725" s="132"/>
      <c r="HB725" s="132"/>
      <c r="HC725" s="132"/>
      <c r="HD725" s="132"/>
      <c r="HE725" s="132"/>
      <c r="HF725" s="132"/>
      <c r="HG725" s="132"/>
      <c r="HH725" s="132"/>
      <c r="HI725" s="132"/>
      <c r="HJ725" s="132"/>
      <c r="HK725" s="132"/>
      <c r="HL725" s="132"/>
    </row>
    <row r="726" spans="2:220" s="163" customFormat="1">
      <c r="B726" s="146"/>
      <c r="C726" s="146"/>
      <c r="D726" s="146"/>
      <c r="E726" s="146"/>
      <c r="F726" s="146"/>
      <c r="G726" s="146"/>
      <c r="H726" s="146"/>
      <c r="I726" s="147"/>
      <c r="J726" s="148"/>
      <c r="K726" s="148"/>
      <c r="L726" s="148"/>
      <c r="M726" s="148"/>
      <c r="N726" s="156"/>
      <c r="O726" s="149"/>
      <c r="P726" s="149"/>
      <c r="Q726" s="149"/>
      <c r="R726" s="149"/>
      <c r="S726" s="149"/>
      <c r="T726" s="149"/>
      <c r="U726" s="149"/>
      <c r="V726" s="149"/>
      <c r="W726" s="146"/>
      <c r="X726" s="149"/>
      <c r="Y726" s="149"/>
      <c r="Z726" s="149"/>
      <c r="AA726" s="149"/>
      <c r="AB726" s="147"/>
      <c r="AC726" s="150"/>
      <c r="AD726" s="151"/>
      <c r="AE726" s="150"/>
      <c r="AF726" s="150"/>
      <c r="AG726" s="150"/>
      <c r="AH726" s="150"/>
      <c r="AI726" s="150"/>
      <c r="AJ726" s="150"/>
      <c r="AK726" s="150"/>
      <c r="AL726" s="150"/>
      <c r="AM726" s="150"/>
      <c r="AN726" s="150"/>
      <c r="AO726" s="150"/>
      <c r="AP726" s="150"/>
      <c r="AQ726" s="150"/>
      <c r="AR726" s="150"/>
      <c r="AS726" s="150"/>
      <c r="AT726" s="150"/>
      <c r="AU726" s="150"/>
      <c r="AV726" s="150"/>
      <c r="AW726" s="150"/>
      <c r="AX726" s="150"/>
      <c r="AY726" s="150"/>
      <c r="AZ726" s="151"/>
      <c r="BA726" s="150"/>
      <c r="BB726" s="150"/>
      <c r="BC726" s="150"/>
      <c r="BD726" s="150"/>
      <c r="BE726" s="151"/>
      <c r="BF726" s="150"/>
      <c r="BG726" s="150"/>
      <c r="BH726" s="151"/>
      <c r="BI726" s="151"/>
      <c r="BJ726" s="150"/>
      <c r="BK726" s="150"/>
      <c r="BL726" s="148"/>
      <c r="BM726" s="150"/>
      <c r="BN726" s="151"/>
      <c r="BO726" s="150"/>
      <c r="BP726" s="150"/>
      <c r="BQ726" s="148"/>
      <c r="BR726" s="151"/>
      <c r="BS726" s="151"/>
      <c r="BT726" s="151"/>
      <c r="BU726" s="148"/>
      <c r="BV726" s="147"/>
      <c r="BW726" s="147"/>
      <c r="BX726" s="147"/>
      <c r="BY726" s="152"/>
      <c r="BZ726" s="156"/>
      <c r="CA726" s="147"/>
      <c r="CB726" s="153"/>
      <c r="CC726" s="132"/>
      <c r="CD726" s="147"/>
      <c r="CE726" s="147"/>
      <c r="CF726" s="154"/>
      <c r="CG726" s="132"/>
      <c r="CH726" s="132"/>
      <c r="CI726" s="132"/>
      <c r="CJ726" s="132"/>
      <c r="CK726" s="132"/>
      <c r="CL726" s="132"/>
      <c r="CM726" s="132"/>
      <c r="CN726" s="132"/>
      <c r="CO726" s="132"/>
      <c r="CP726" s="132"/>
      <c r="CQ726" s="132"/>
      <c r="CR726" s="132"/>
      <c r="CS726" s="132"/>
      <c r="CT726" s="132"/>
      <c r="CU726" s="132"/>
      <c r="CV726" s="132"/>
      <c r="CW726" s="132"/>
      <c r="CX726" s="132"/>
      <c r="CY726" s="132"/>
      <c r="CZ726" s="132"/>
      <c r="DA726" s="132"/>
      <c r="DB726" s="132"/>
      <c r="DC726" s="132"/>
      <c r="DD726" s="132"/>
      <c r="DE726" s="132"/>
      <c r="DF726" s="132"/>
      <c r="DG726" s="132"/>
      <c r="DH726" s="132"/>
      <c r="DI726" s="132"/>
      <c r="DJ726" s="132"/>
      <c r="DK726" s="132"/>
      <c r="DL726" s="132"/>
      <c r="DM726" s="132"/>
      <c r="DN726" s="132"/>
      <c r="DO726" s="132"/>
      <c r="DP726" s="132"/>
      <c r="DQ726" s="132"/>
      <c r="DR726" s="132"/>
      <c r="DS726" s="132"/>
      <c r="DT726" s="132"/>
      <c r="DU726" s="132"/>
      <c r="DV726" s="132"/>
      <c r="DW726" s="132"/>
      <c r="DX726" s="132"/>
      <c r="DY726" s="132"/>
      <c r="DZ726" s="132"/>
      <c r="EA726" s="132"/>
      <c r="EB726" s="132"/>
      <c r="EC726" s="132"/>
      <c r="ED726" s="132"/>
      <c r="EE726" s="132"/>
      <c r="EF726" s="132"/>
      <c r="EG726" s="132"/>
      <c r="EH726" s="132"/>
      <c r="EI726" s="132"/>
      <c r="EJ726" s="132"/>
      <c r="EK726" s="132"/>
      <c r="EL726" s="132"/>
      <c r="EM726" s="132"/>
      <c r="EN726" s="132"/>
      <c r="EO726" s="132"/>
      <c r="EP726" s="132"/>
      <c r="EQ726" s="132"/>
      <c r="ER726" s="132"/>
      <c r="ES726" s="132"/>
      <c r="ET726" s="132"/>
      <c r="EU726" s="132"/>
      <c r="EV726" s="132"/>
      <c r="EW726" s="132"/>
      <c r="EX726" s="132"/>
      <c r="EY726" s="132"/>
      <c r="EZ726" s="132"/>
      <c r="FA726" s="132"/>
      <c r="FB726" s="132"/>
      <c r="FC726" s="132"/>
      <c r="FD726" s="132"/>
      <c r="FE726" s="132"/>
      <c r="FF726" s="132"/>
      <c r="FG726" s="132"/>
      <c r="FH726" s="132"/>
      <c r="FI726" s="132"/>
      <c r="FJ726" s="132"/>
      <c r="FK726" s="132"/>
      <c r="FL726" s="132"/>
      <c r="FM726" s="132"/>
      <c r="FN726" s="132"/>
      <c r="FO726" s="132"/>
      <c r="FP726" s="132"/>
      <c r="FQ726" s="132"/>
      <c r="FR726" s="132"/>
      <c r="FS726" s="132"/>
      <c r="FT726" s="132"/>
      <c r="FU726" s="132"/>
      <c r="FV726" s="132"/>
      <c r="FW726" s="132"/>
      <c r="FX726" s="132"/>
      <c r="FY726" s="132"/>
      <c r="FZ726" s="132"/>
      <c r="GA726" s="132"/>
      <c r="GB726" s="132"/>
      <c r="GC726" s="132"/>
      <c r="GD726" s="132"/>
      <c r="GE726" s="132"/>
      <c r="GF726" s="132"/>
      <c r="GG726" s="132"/>
      <c r="GH726" s="132"/>
      <c r="GI726" s="132"/>
      <c r="GJ726" s="132"/>
      <c r="GK726" s="132"/>
      <c r="GL726" s="132"/>
      <c r="GM726" s="132"/>
      <c r="GN726" s="132"/>
      <c r="GO726" s="132"/>
      <c r="GP726" s="132"/>
      <c r="GQ726" s="132"/>
      <c r="GR726" s="132"/>
      <c r="GS726" s="132"/>
      <c r="GT726" s="132"/>
      <c r="GU726" s="132"/>
      <c r="GV726" s="132"/>
      <c r="GW726" s="132"/>
      <c r="GX726" s="132"/>
      <c r="GY726" s="132"/>
      <c r="GZ726" s="132"/>
      <c r="HA726" s="132"/>
      <c r="HB726" s="132"/>
      <c r="HC726" s="132"/>
      <c r="HD726" s="132"/>
      <c r="HE726" s="132"/>
      <c r="HF726" s="132"/>
      <c r="HG726" s="132"/>
      <c r="HH726" s="132"/>
      <c r="HI726" s="132"/>
      <c r="HJ726" s="132"/>
      <c r="HK726" s="132"/>
      <c r="HL726" s="132"/>
    </row>
    <row r="727" spans="2:220" s="163" customFormat="1" ht="14.25" customHeight="1">
      <c r="B727" s="146"/>
      <c r="C727" s="146"/>
      <c r="D727" s="146"/>
      <c r="E727" s="146"/>
      <c r="F727" s="146"/>
      <c r="G727" s="146"/>
      <c r="H727" s="146"/>
      <c r="I727" s="147"/>
      <c r="J727" s="148"/>
      <c r="K727" s="148"/>
      <c r="L727" s="148"/>
      <c r="M727" s="148"/>
      <c r="N727" s="156"/>
      <c r="O727" s="149"/>
      <c r="P727" s="149"/>
      <c r="Q727" s="149"/>
      <c r="R727" s="149"/>
      <c r="S727" s="149"/>
      <c r="T727" s="149"/>
      <c r="U727" s="149"/>
      <c r="V727" s="149"/>
      <c r="W727" s="146"/>
      <c r="X727" s="149"/>
      <c r="Y727" s="149"/>
      <c r="Z727" s="149"/>
      <c r="AA727" s="149"/>
      <c r="AB727" s="147"/>
      <c r="AC727" s="150"/>
      <c r="AD727" s="151"/>
      <c r="AE727" s="150"/>
      <c r="AF727" s="150"/>
      <c r="AG727" s="150"/>
      <c r="AH727" s="150"/>
      <c r="AI727" s="150"/>
      <c r="AJ727" s="150"/>
      <c r="AK727" s="150"/>
      <c r="AL727" s="150"/>
      <c r="AM727" s="150"/>
      <c r="AN727" s="150"/>
      <c r="AO727" s="150"/>
      <c r="AP727" s="150"/>
      <c r="AQ727" s="150"/>
      <c r="AR727" s="150"/>
      <c r="AS727" s="150"/>
      <c r="AT727" s="150"/>
      <c r="AU727" s="150"/>
      <c r="AV727" s="150"/>
      <c r="AW727" s="150"/>
      <c r="AX727" s="150"/>
      <c r="AY727" s="150"/>
      <c r="AZ727" s="151"/>
      <c r="BA727" s="150"/>
      <c r="BB727" s="150"/>
      <c r="BC727" s="150"/>
      <c r="BD727" s="150"/>
      <c r="BE727" s="151"/>
      <c r="BF727" s="150"/>
      <c r="BG727" s="150"/>
      <c r="BH727" s="151"/>
      <c r="BI727" s="151"/>
      <c r="BJ727" s="150"/>
      <c r="BK727" s="150"/>
      <c r="BL727" s="148"/>
      <c r="BM727" s="150"/>
      <c r="BN727" s="151"/>
      <c r="BO727" s="150"/>
      <c r="BP727" s="150"/>
      <c r="BQ727" s="148"/>
      <c r="BR727" s="151"/>
      <c r="BS727" s="151"/>
      <c r="BT727" s="151"/>
      <c r="BU727" s="148"/>
      <c r="BV727" s="147"/>
      <c r="BW727" s="147"/>
      <c r="BX727" s="147"/>
      <c r="BY727" s="152"/>
      <c r="BZ727" s="156"/>
      <c r="CA727" s="147"/>
      <c r="CB727" s="153"/>
      <c r="CC727" s="132"/>
      <c r="CD727" s="147"/>
      <c r="CE727" s="147"/>
      <c r="CF727" s="154"/>
      <c r="CG727" s="132"/>
      <c r="CH727" s="132"/>
      <c r="CI727" s="132"/>
      <c r="CJ727" s="132"/>
      <c r="CK727" s="132"/>
      <c r="CL727" s="132"/>
      <c r="CM727" s="132"/>
      <c r="CN727" s="132"/>
      <c r="CO727" s="132"/>
      <c r="CP727" s="132"/>
      <c r="CQ727" s="132"/>
      <c r="CR727" s="132"/>
      <c r="CS727" s="132"/>
      <c r="CT727" s="132"/>
      <c r="CU727" s="132"/>
      <c r="CV727" s="132"/>
      <c r="CW727" s="132"/>
      <c r="CX727" s="132"/>
      <c r="CY727" s="132"/>
      <c r="CZ727" s="132"/>
      <c r="DA727" s="132"/>
      <c r="DB727" s="132"/>
      <c r="DC727" s="132"/>
      <c r="DD727" s="132"/>
      <c r="DE727" s="132"/>
      <c r="DF727" s="132"/>
      <c r="DG727" s="132"/>
      <c r="DH727" s="132"/>
      <c r="DI727" s="132"/>
      <c r="DJ727" s="132"/>
      <c r="DK727" s="132"/>
      <c r="DL727" s="132"/>
      <c r="DM727" s="132"/>
      <c r="DN727" s="132"/>
      <c r="DO727" s="132"/>
      <c r="DP727" s="132"/>
      <c r="DQ727" s="132"/>
      <c r="DR727" s="132"/>
      <c r="DS727" s="132"/>
      <c r="DT727" s="132"/>
      <c r="DU727" s="132"/>
      <c r="DV727" s="132"/>
      <c r="DW727" s="132"/>
      <c r="DX727" s="132"/>
      <c r="DY727" s="132"/>
      <c r="DZ727" s="132"/>
      <c r="EA727" s="132"/>
      <c r="EB727" s="132"/>
      <c r="EC727" s="132"/>
      <c r="ED727" s="132"/>
      <c r="EE727" s="132"/>
      <c r="EF727" s="132"/>
      <c r="EG727" s="132"/>
      <c r="EH727" s="132"/>
      <c r="EI727" s="132"/>
      <c r="EJ727" s="132"/>
      <c r="EK727" s="132"/>
      <c r="EL727" s="132"/>
      <c r="EM727" s="132"/>
      <c r="EN727" s="132"/>
      <c r="EO727" s="132"/>
      <c r="EP727" s="132"/>
      <c r="EQ727" s="132"/>
      <c r="ER727" s="132"/>
      <c r="ES727" s="132"/>
      <c r="ET727" s="132"/>
      <c r="EU727" s="132"/>
      <c r="EV727" s="132"/>
      <c r="EW727" s="132"/>
      <c r="EX727" s="132"/>
      <c r="EY727" s="132"/>
      <c r="EZ727" s="132"/>
      <c r="FA727" s="132"/>
      <c r="FB727" s="132"/>
      <c r="FC727" s="132"/>
      <c r="FD727" s="132"/>
      <c r="FE727" s="132"/>
      <c r="FF727" s="132"/>
      <c r="FG727" s="132"/>
      <c r="FH727" s="132"/>
      <c r="FI727" s="132"/>
      <c r="FJ727" s="132"/>
      <c r="FK727" s="132"/>
      <c r="FL727" s="132"/>
      <c r="FM727" s="132"/>
      <c r="FN727" s="132"/>
      <c r="FO727" s="132"/>
      <c r="FP727" s="132"/>
      <c r="FQ727" s="132"/>
      <c r="FR727" s="132"/>
      <c r="FS727" s="132"/>
      <c r="FT727" s="132"/>
      <c r="FU727" s="132"/>
      <c r="FV727" s="132"/>
      <c r="FW727" s="132"/>
      <c r="FX727" s="132"/>
      <c r="FY727" s="132"/>
      <c r="FZ727" s="132"/>
      <c r="GA727" s="132"/>
      <c r="GB727" s="132"/>
      <c r="GC727" s="132"/>
      <c r="GD727" s="132"/>
      <c r="GE727" s="132"/>
      <c r="GF727" s="132"/>
      <c r="GG727" s="132"/>
      <c r="GH727" s="132"/>
      <c r="GI727" s="132"/>
      <c r="GJ727" s="132"/>
      <c r="GK727" s="132"/>
      <c r="GL727" s="132"/>
      <c r="GM727" s="132"/>
      <c r="GN727" s="132"/>
      <c r="GO727" s="132"/>
      <c r="GP727" s="132"/>
      <c r="GQ727" s="132"/>
      <c r="GR727" s="132"/>
      <c r="GS727" s="132"/>
      <c r="GT727" s="132"/>
      <c r="GU727" s="132"/>
      <c r="GV727" s="132"/>
      <c r="GW727" s="132"/>
      <c r="GX727" s="132"/>
      <c r="GY727" s="132"/>
      <c r="GZ727" s="132"/>
      <c r="HA727" s="132"/>
      <c r="HB727" s="132"/>
      <c r="HC727" s="132"/>
      <c r="HD727" s="132"/>
      <c r="HE727" s="132"/>
      <c r="HF727" s="132"/>
      <c r="HG727" s="132"/>
      <c r="HH727" s="132"/>
      <c r="HI727" s="132"/>
      <c r="HJ727" s="132"/>
      <c r="HK727" s="132"/>
      <c r="HL727" s="132"/>
    </row>
    <row r="728" spans="2:220" s="163" customFormat="1">
      <c r="B728" s="146"/>
      <c r="C728" s="146"/>
      <c r="D728" s="146"/>
      <c r="E728" s="146"/>
      <c r="F728" s="146"/>
      <c r="G728" s="146"/>
      <c r="H728" s="146"/>
      <c r="I728" s="147"/>
      <c r="J728" s="148"/>
      <c r="K728" s="148"/>
      <c r="L728" s="148"/>
      <c r="M728" s="148"/>
      <c r="N728" s="156"/>
      <c r="O728" s="149"/>
      <c r="P728" s="149"/>
      <c r="Q728" s="149"/>
      <c r="R728" s="149"/>
      <c r="S728" s="149"/>
      <c r="T728" s="149"/>
      <c r="U728" s="149"/>
      <c r="V728" s="149"/>
      <c r="W728" s="146"/>
      <c r="X728" s="149"/>
      <c r="Y728" s="149"/>
      <c r="Z728" s="149"/>
      <c r="AA728" s="149"/>
      <c r="AB728" s="147"/>
      <c r="AC728" s="150"/>
      <c r="AD728" s="151"/>
      <c r="AE728" s="150"/>
      <c r="AF728" s="150"/>
      <c r="AG728" s="150"/>
      <c r="AH728" s="150"/>
      <c r="AI728" s="150"/>
      <c r="AJ728" s="150"/>
      <c r="AK728" s="150"/>
      <c r="AL728" s="150"/>
      <c r="AM728" s="150"/>
      <c r="AN728" s="150"/>
      <c r="AO728" s="150"/>
      <c r="AP728" s="150"/>
      <c r="AQ728" s="150"/>
      <c r="AR728" s="150"/>
      <c r="AS728" s="150"/>
      <c r="AT728" s="150"/>
      <c r="AU728" s="150"/>
      <c r="AV728" s="150"/>
      <c r="AW728" s="150"/>
      <c r="AX728" s="150"/>
      <c r="AY728" s="150"/>
      <c r="AZ728" s="151"/>
      <c r="BA728" s="150"/>
      <c r="BB728" s="150"/>
      <c r="BC728" s="150"/>
      <c r="BD728" s="150"/>
      <c r="BE728" s="151"/>
      <c r="BF728" s="150"/>
      <c r="BG728" s="150"/>
      <c r="BH728" s="151"/>
      <c r="BI728" s="151"/>
      <c r="BJ728" s="150"/>
      <c r="BK728" s="150"/>
      <c r="BL728" s="148"/>
      <c r="BM728" s="150"/>
      <c r="BN728" s="151"/>
      <c r="BO728" s="150"/>
      <c r="BP728" s="150"/>
      <c r="BQ728" s="148"/>
      <c r="BR728" s="151"/>
      <c r="BS728" s="151"/>
      <c r="BT728" s="151"/>
      <c r="BU728" s="148"/>
      <c r="BV728" s="147"/>
      <c r="BW728" s="147"/>
      <c r="BX728" s="147"/>
      <c r="BY728" s="152"/>
      <c r="BZ728" s="156"/>
      <c r="CA728" s="147"/>
      <c r="CB728" s="153"/>
      <c r="CC728" s="132"/>
      <c r="CD728" s="147"/>
      <c r="CE728" s="147"/>
      <c r="CF728" s="154"/>
      <c r="CG728" s="132"/>
      <c r="CH728" s="132"/>
      <c r="CI728" s="132"/>
      <c r="CJ728" s="132"/>
      <c r="CK728" s="132"/>
      <c r="CL728" s="132"/>
      <c r="CM728" s="132"/>
      <c r="CN728" s="132"/>
      <c r="CO728" s="132"/>
      <c r="CP728" s="132"/>
      <c r="CQ728" s="132"/>
      <c r="CR728" s="132"/>
      <c r="CS728" s="132"/>
      <c r="CT728" s="132"/>
      <c r="CU728" s="132"/>
      <c r="CV728" s="132"/>
      <c r="CW728" s="132"/>
      <c r="CX728" s="132"/>
      <c r="CY728" s="132"/>
      <c r="CZ728" s="132"/>
      <c r="DA728" s="132"/>
      <c r="DB728" s="132"/>
      <c r="DC728" s="132"/>
      <c r="DD728" s="132"/>
      <c r="DE728" s="132"/>
      <c r="DF728" s="132"/>
      <c r="DG728" s="132"/>
      <c r="DH728" s="132"/>
      <c r="DI728" s="132"/>
      <c r="DJ728" s="132"/>
      <c r="DK728" s="132"/>
      <c r="DL728" s="132"/>
      <c r="DM728" s="132"/>
      <c r="DN728" s="132"/>
      <c r="DO728" s="132"/>
      <c r="DP728" s="132"/>
      <c r="DQ728" s="132"/>
      <c r="DR728" s="132"/>
      <c r="DS728" s="132"/>
      <c r="DT728" s="132"/>
      <c r="DU728" s="132"/>
      <c r="DV728" s="132"/>
      <c r="DW728" s="132"/>
      <c r="DX728" s="132"/>
      <c r="DY728" s="132"/>
      <c r="DZ728" s="132"/>
      <c r="EA728" s="132"/>
      <c r="EB728" s="132"/>
      <c r="EC728" s="132"/>
      <c r="ED728" s="132"/>
      <c r="EE728" s="132"/>
      <c r="EF728" s="132"/>
      <c r="EG728" s="132"/>
      <c r="EH728" s="132"/>
      <c r="EI728" s="132"/>
      <c r="EJ728" s="132"/>
      <c r="EK728" s="132"/>
      <c r="EL728" s="132"/>
      <c r="EM728" s="132"/>
      <c r="EN728" s="132"/>
      <c r="EO728" s="132"/>
      <c r="EP728" s="132"/>
      <c r="EQ728" s="132"/>
      <c r="ER728" s="132"/>
      <c r="ES728" s="132"/>
      <c r="ET728" s="132"/>
      <c r="EU728" s="132"/>
      <c r="EV728" s="132"/>
      <c r="EW728" s="132"/>
      <c r="EX728" s="132"/>
      <c r="EY728" s="132"/>
      <c r="EZ728" s="132"/>
      <c r="FA728" s="132"/>
      <c r="FB728" s="132"/>
      <c r="FC728" s="132"/>
      <c r="FD728" s="132"/>
      <c r="FE728" s="132"/>
      <c r="FF728" s="132"/>
      <c r="FG728" s="132"/>
      <c r="FH728" s="132"/>
      <c r="FI728" s="132"/>
      <c r="FJ728" s="132"/>
      <c r="FK728" s="132"/>
      <c r="FL728" s="132"/>
      <c r="FM728" s="132"/>
      <c r="FN728" s="132"/>
      <c r="FO728" s="132"/>
      <c r="FP728" s="132"/>
      <c r="FQ728" s="132"/>
      <c r="FR728" s="132"/>
      <c r="FS728" s="132"/>
      <c r="FT728" s="132"/>
      <c r="FU728" s="132"/>
      <c r="FV728" s="132"/>
      <c r="FW728" s="132"/>
      <c r="FX728" s="132"/>
      <c r="FY728" s="132"/>
      <c r="FZ728" s="132"/>
      <c r="GA728" s="132"/>
      <c r="GB728" s="132"/>
      <c r="GC728" s="132"/>
      <c r="GD728" s="132"/>
      <c r="GE728" s="132"/>
      <c r="GF728" s="132"/>
      <c r="GG728" s="132"/>
      <c r="GH728" s="132"/>
      <c r="GI728" s="132"/>
      <c r="GJ728" s="132"/>
      <c r="GK728" s="132"/>
      <c r="GL728" s="132"/>
      <c r="GM728" s="132"/>
      <c r="GN728" s="132"/>
      <c r="GO728" s="132"/>
      <c r="GP728" s="132"/>
      <c r="GQ728" s="132"/>
      <c r="GR728" s="132"/>
      <c r="GS728" s="132"/>
      <c r="GT728" s="132"/>
      <c r="GU728" s="132"/>
      <c r="GV728" s="132"/>
      <c r="GW728" s="132"/>
      <c r="GX728" s="132"/>
      <c r="GY728" s="132"/>
      <c r="GZ728" s="132"/>
      <c r="HA728" s="132"/>
      <c r="HB728" s="132"/>
      <c r="HC728" s="132"/>
      <c r="HD728" s="132"/>
      <c r="HE728" s="132"/>
      <c r="HF728" s="132"/>
      <c r="HG728" s="132"/>
      <c r="HH728" s="132"/>
      <c r="HI728" s="132"/>
      <c r="HJ728" s="132"/>
      <c r="HK728" s="132"/>
      <c r="HL728" s="132"/>
    </row>
    <row r="729" spans="2:220" s="163" customFormat="1">
      <c r="B729" s="146"/>
      <c r="C729" s="146"/>
      <c r="D729" s="146"/>
      <c r="E729" s="146"/>
      <c r="F729" s="146"/>
      <c r="G729" s="146"/>
      <c r="H729" s="146"/>
      <c r="I729" s="147"/>
      <c r="J729" s="148"/>
      <c r="K729" s="148"/>
      <c r="L729" s="148"/>
      <c r="M729" s="148"/>
      <c r="N729" s="147"/>
      <c r="O729" s="149"/>
      <c r="P729" s="149"/>
      <c r="Q729" s="149"/>
      <c r="R729" s="149"/>
      <c r="S729" s="149"/>
      <c r="T729" s="149"/>
      <c r="U729" s="149"/>
      <c r="V729" s="149"/>
      <c r="W729" s="146"/>
      <c r="X729" s="149"/>
      <c r="Y729" s="149"/>
      <c r="Z729" s="149"/>
      <c r="AA729" s="149"/>
      <c r="AB729" s="147"/>
      <c r="AC729" s="150"/>
      <c r="AD729" s="151"/>
      <c r="AE729" s="150"/>
      <c r="AF729" s="150"/>
      <c r="AG729" s="150"/>
      <c r="AH729" s="150"/>
      <c r="AI729" s="150"/>
      <c r="AJ729" s="150"/>
      <c r="AK729" s="150"/>
      <c r="AL729" s="150"/>
      <c r="AM729" s="150"/>
      <c r="AN729" s="150"/>
      <c r="AO729" s="150"/>
      <c r="AP729" s="150"/>
      <c r="AQ729" s="150"/>
      <c r="AR729" s="150"/>
      <c r="AS729" s="150"/>
      <c r="AT729" s="150"/>
      <c r="AU729" s="150"/>
      <c r="AV729" s="150"/>
      <c r="AW729" s="150"/>
      <c r="AX729" s="150"/>
      <c r="AY729" s="150"/>
      <c r="AZ729" s="151"/>
      <c r="BA729" s="150"/>
      <c r="BB729" s="150"/>
      <c r="BC729" s="150"/>
      <c r="BD729" s="150"/>
      <c r="BE729" s="151"/>
      <c r="BF729" s="150"/>
      <c r="BG729" s="150"/>
      <c r="BH729" s="151"/>
      <c r="BI729" s="151"/>
      <c r="BJ729" s="150"/>
      <c r="BK729" s="150"/>
      <c r="BL729" s="148"/>
      <c r="BM729" s="150"/>
      <c r="BN729" s="151"/>
      <c r="BO729" s="150"/>
      <c r="BP729" s="150"/>
      <c r="BQ729" s="148"/>
      <c r="BR729" s="151"/>
      <c r="BS729" s="151"/>
      <c r="BT729" s="151"/>
      <c r="BU729" s="148"/>
      <c r="BV729" s="147"/>
      <c r="BW729" s="147"/>
      <c r="BX729" s="147"/>
      <c r="BY729" s="152"/>
      <c r="BZ729" s="156"/>
      <c r="CA729" s="147"/>
      <c r="CB729" s="153"/>
      <c r="CC729" s="132"/>
      <c r="CD729" s="147"/>
      <c r="CE729" s="147"/>
      <c r="CF729" s="154"/>
      <c r="CG729" s="132"/>
      <c r="CH729" s="132"/>
      <c r="CI729" s="132"/>
      <c r="CJ729" s="132"/>
      <c r="CK729" s="132"/>
      <c r="CL729" s="132"/>
      <c r="CM729" s="132"/>
      <c r="CN729" s="132"/>
      <c r="CO729" s="132"/>
      <c r="CP729" s="132"/>
      <c r="CQ729" s="132"/>
      <c r="CR729" s="132"/>
      <c r="CS729" s="132"/>
      <c r="CT729" s="132"/>
      <c r="CU729" s="132"/>
      <c r="CV729" s="132"/>
      <c r="CW729" s="132"/>
      <c r="CX729" s="132"/>
      <c r="CY729" s="132"/>
      <c r="CZ729" s="132"/>
      <c r="DA729" s="132"/>
      <c r="DB729" s="132"/>
      <c r="DC729" s="132"/>
      <c r="DD729" s="132"/>
      <c r="DE729" s="132"/>
      <c r="DF729" s="132"/>
      <c r="DG729" s="132"/>
      <c r="DH729" s="132"/>
      <c r="DI729" s="132"/>
      <c r="DJ729" s="132"/>
      <c r="DK729" s="132"/>
      <c r="DL729" s="132"/>
      <c r="DM729" s="132"/>
      <c r="DN729" s="132"/>
      <c r="DO729" s="132"/>
      <c r="DP729" s="132"/>
      <c r="DQ729" s="132"/>
      <c r="DR729" s="132"/>
      <c r="DS729" s="132"/>
      <c r="DT729" s="132"/>
      <c r="DU729" s="132"/>
      <c r="DV729" s="132"/>
      <c r="DW729" s="132"/>
      <c r="DX729" s="132"/>
      <c r="DY729" s="132"/>
      <c r="DZ729" s="132"/>
      <c r="EA729" s="132"/>
      <c r="EB729" s="132"/>
      <c r="EC729" s="132"/>
      <c r="ED729" s="132"/>
      <c r="EE729" s="132"/>
      <c r="EF729" s="132"/>
      <c r="EG729" s="132"/>
      <c r="EH729" s="132"/>
      <c r="EI729" s="132"/>
      <c r="EJ729" s="132"/>
      <c r="EK729" s="132"/>
      <c r="EL729" s="132"/>
      <c r="EM729" s="132"/>
      <c r="EN729" s="132"/>
      <c r="EO729" s="132"/>
      <c r="EP729" s="132"/>
      <c r="EQ729" s="132"/>
      <c r="ER729" s="132"/>
      <c r="ES729" s="132"/>
      <c r="ET729" s="132"/>
      <c r="EU729" s="132"/>
      <c r="EV729" s="132"/>
      <c r="EW729" s="132"/>
      <c r="EX729" s="132"/>
      <c r="EY729" s="132"/>
      <c r="EZ729" s="132"/>
      <c r="FA729" s="132"/>
      <c r="FB729" s="132"/>
      <c r="FC729" s="132"/>
      <c r="FD729" s="132"/>
      <c r="FE729" s="132"/>
      <c r="FF729" s="132"/>
      <c r="FG729" s="132"/>
      <c r="FH729" s="132"/>
      <c r="FI729" s="132"/>
      <c r="FJ729" s="132"/>
      <c r="FK729" s="132"/>
      <c r="FL729" s="132"/>
      <c r="FM729" s="132"/>
      <c r="FN729" s="132"/>
      <c r="FO729" s="132"/>
      <c r="FP729" s="132"/>
      <c r="FQ729" s="132"/>
      <c r="FR729" s="132"/>
      <c r="FS729" s="132"/>
      <c r="FT729" s="132"/>
      <c r="FU729" s="132"/>
      <c r="FV729" s="132"/>
      <c r="FW729" s="132"/>
      <c r="FX729" s="132"/>
      <c r="FY729" s="132"/>
      <c r="FZ729" s="132"/>
      <c r="GA729" s="132"/>
      <c r="GB729" s="132"/>
      <c r="GC729" s="132"/>
      <c r="GD729" s="132"/>
      <c r="GE729" s="132"/>
      <c r="GF729" s="132"/>
      <c r="GG729" s="132"/>
      <c r="GH729" s="132"/>
      <c r="GI729" s="132"/>
      <c r="GJ729" s="132"/>
      <c r="GK729" s="132"/>
      <c r="GL729" s="132"/>
      <c r="GM729" s="132"/>
      <c r="GN729" s="132"/>
      <c r="GO729" s="132"/>
      <c r="GP729" s="132"/>
      <c r="GQ729" s="132"/>
      <c r="GR729" s="132"/>
      <c r="GS729" s="132"/>
      <c r="GT729" s="132"/>
      <c r="GU729" s="132"/>
      <c r="GV729" s="132"/>
      <c r="GW729" s="132"/>
      <c r="GX729" s="132"/>
      <c r="GY729" s="132"/>
      <c r="GZ729" s="132"/>
      <c r="HA729" s="132"/>
      <c r="HB729" s="132"/>
      <c r="HC729" s="132"/>
      <c r="HD729" s="132"/>
      <c r="HE729" s="132"/>
      <c r="HF729" s="132"/>
      <c r="HG729" s="132"/>
      <c r="HH729" s="132"/>
      <c r="HI729" s="132"/>
      <c r="HJ729" s="132"/>
      <c r="HK729" s="132"/>
      <c r="HL729" s="132"/>
    </row>
    <row r="730" spans="2:220" s="163" customFormat="1">
      <c r="B730" s="146"/>
      <c r="C730" s="146"/>
      <c r="D730" s="146"/>
      <c r="E730" s="146"/>
      <c r="F730" s="146"/>
      <c r="G730" s="146"/>
      <c r="H730" s="146"/>
      <c r="I730" s="147"/>
      <c r="J730" s="148"/>
      <c r="K730" s="148"/>
      <c r="L730" s="148"/>
      <c r="M730" s="148"/>
      <c r="N730" s="147"/>
      <c r="O730" s="149"/>
      <c r="P730" s="149"/>
      <c r="Q730" s="149"/>
      <c r="R730" s="149"/>
      <c r="S730" s="149"/>
      <c r="T730" s="149"/>
      <c r="U730" s="149"/>
      <c r="V730" s="149"/>
      <c r="W730" s="146"/>
      <c r="X730" s="149"/>
      <c r="Y730" s="149"/>
      <c r="Z730" s="149"/>
      <c r="AA730" s="149"/>
      <c r="AB730" s="147"/>
      <c r="AC730" s="150"/>
      <c r="AD730" s="151"/>
      <c r="AE730" s="150"/>
      <c r="AF730" s="150"/>
      <c r="AG730" s="150"/>
      <c r="AH730" s="150"/>
      <c r="AI730" s="150"/>
      <c r="AJ730" s="150"/>
      <c r="AK730" s="150"/>
      <c r="AL730" s="150"/>
      <c r="AM730" s="150"/>
      <c r="AN730" s="150"/>
      <c r="AO730" s="150"/>
      <c r="AP730" s="150"/>
      <c r="AQ730" s="150"/>
      <c r="AR730" s="150"/>
      <c r="AS730" s="150"/>
      <c r="AT730" s="150"/>
      <c r="AU730" s="150"/>
      <c r="AV730" s="150"/>
      <c r="AW730" s="150"/>
      <c r="AX730" s="150"/>
      <c r="AY730" s="150"/>
      <c r="AZ730" s="151"/>
      <c r="BA730" s="150"/>
      <c r="BB730" s="150"/>
      <c r="BC730" s="150"/>
      <c r="BD730" s="150"/>
      <c r="BE730" s="151"/>
      <c r="BF730" s="150"/>
      <c r="BG730" s="150"/>
      <c r="BH730" s="151"/>
      <c r="BI730" s="151"/>
      <c r="BJ730" s="150"/>
      <c r="BK730" s="150"/>
      <c r="BL730" s="148"/>
      <c r="BM730" s="150"/>
      <c r="BN730" s="151"/>
      <c r="BO730" s="150"/>
      <c r="BP730" s="150"/>
      <c r="BQ730" s="148"/>
      <c r="BR730" s="151"/>
      <c r="BS730" s="151"/>
      <c r="BT730" s="151"/>
      <c r="BU730" s="148"/>
      <c r="BV730" s="147"/>
      <c r="BW730" s="147"/>
      <c r="BX730" s="147"/>
      <c r="BY730" s="152"/>
      <c r="BZ730" s="156"/>
      <c r="CA730" s="147"/>
      <c r="CB730" s="153"/>
      <c r="CC730" s="132"/>
      <c r="CD730" s="147"/>
      <c r="CE730" s="147"/>
      <c r="CF730" s="154"/>
      <c r="CG730" s="132"/>
      <c r="CH730" s="132"/>
      <c r="CI730" s="132"/>
      <c r="CJ730" s="132"/>
      <c r="CK730" s="132"/>
      <c r="CL730" s="132"/>
      <c r="CM730" s="132"/>
      <c r="CN730" s="132"/>
      <c r="CO730" s="132"/>
      <c r="CP730" s="132"/>
      <c r="CQ730" s="132"/>
      <c r="CR730" s="132"/>
      <c r="CS730" s="132"/>
      <c r="CT730" s="132"/>
      <c r="CU730" s="132"/>
      <c r="CV730" s="132"/>
      <c r="CW730" s="132"/>
      <c r="CX730" s="132"/>
      <c r="CY730" s="132"/>
      <c r="CZ730" s="132"/>
      <c r="DA730" s="132"/>
      <c r="DB730" s="132"/>
      <c r="DC730" s="132"/>
      <c r="DD730" s="132"/>
      <c r="DE730" s="132"/>
      <c r="DF730" s="132"/>
      <c r="DG730" s="132"/>
      <c r="DH730" s="132"/>
      <c r="DI730" s="132"/>
      <c r="DJ730" s="132"/>
      <c r="DK730" s="132"/>
      <c r="DL730" s="132"/>
      <c r="DM730" s="132"/>
      <c r="DN730" s="132"/>
      <c r="DO730" s="132"/>
      <c r="DP730" s="132"/>
      <c r="DQ730" s="132"/>
      <c r="DR730" s="132"/>
      <c r="DS730" s="132"/>
      <c r="DT730" s="132"/>
      <c r="DU730" s="132"/>
      <c r="DV730" s="132"/>
      <c r="DW730" s="132"/>
      <c r="DX730" s="132"/>
      <c r="DY730" s="132"/>
      <c r="DZ730" s="132"/>
      <c r="EA730" s="132"/>
      <c r="EB730" s="132"/>
      <c r="EC730" s="132"/>
      <c r="ED730" s="132"/>
      <c r="EE730" s="132"/>
      <c r="EF730" s="132"/>
      <c r="EG730" s="132"/>
      <c r="EH730" s="132"/>
      <c r="EI730" s="132"/>
      <c r="EJ730" s="132"/>
      <c r="EK730" s="132"/>
      <c r="EL730" s="132"/>
      <c r="EM730" s="132"/>
      <c r="EN730" s="132"/>
      <c r="EO730" s="132"/>
      <c r="EP730" s="132"/>
      <c r="EQ730" s="132"/>
      <c r="ER730" s="132"/>
      <c r="ES730" s="132"/>
      <c r="ET730" s="132"/>
      <c r="EU730" s="132"/>
      <c r="EV730" s="132"/>
      <c r="EW730" s="132"/>
      <c r="EX730" s="132"/>
      <c r="EY730" s="132"/>
      <c r="EZ730" s="132"/>
      <c r="FA730" s="132"/>
      <c r="FB730" s="132"/>
      <c r="FC730" s="132"/>
      <c r="FD730" s="132"/>
      <c r="FE730" s="132"/>
      <c r="FF730" s="132"/>
      <c r="FG730" s="132"/>
      <c r="FH730" s="132"/>
      <c r="FI730" s="132"/>
      <c r="FJ730" s="132"/>
      <c r="FK730" s="132"/>
      <c r="FL730" s="132"/>
      <c r="FM730" s="132"/>
      <c r="FN730" s="132"/>
      <c r="FO730" s="132"/>
      <c r="FP730" s="132"/>
      <c r="FQ730" s="132"/>
      <c r="FR730" s="132"/>
      <c r="FS730" s="132"/>
      <c r="FT730" s="132"/>
      <c r="FU730" s="132"/>
      <c r="FV730" s="132"/>
      <c r="FW730" s="132"/>
      <c r="FX730" s="132"/>
      <c r="FY730" s="132"/>
      <c r="FZ730" s="132"/>
      <c r="GA730" s="132"/>
      <c r="GB730" s="132"/>
      <c r="GC730" s="132"/>
      <c r="GD730" s="132"/>
      <c r="GE730" s="132"/>
      <c r="GF730" s="132"/>
      <c r="GG730" s="132"/>
      <c r="GH730" s="132"/>
      <c r="GI730" s="132"/>
      <c r="GJ730" s="132"/>
      <c r="GK730" s="132"/>
      <c r="GL730" s="132"/>
      <c r="GM730" s="132"/>
      <c r="GN730" s="132"/>
      <c r="GO730" s="132"/>
      <c r="GP730" s="132"/>
      <c r="GQ730" s="132"/>
      <c r="GR730" s="132"/>
      <c r="GS730" s="132"/>
      <c r="GT730" s="132"/>
      <c r="GU730" s="132"/>
      <c r="GV730" s="132"/>
      <c r="GW730" s="132"/>
      <c r="GX730" s="132"/>
      <c r="GY730" s="132"/>
      <c r="GZ730" s="132"/>
      <c r="HA730" s="132"/>
      <c r="HB730" s="132"/>
      <c r="HC730" s="132"/>
      <c r="HD730" s="132"/>
      <c r="HE730" s="132"/>
      <c r="HF730" s="132"/>
      <c r="HG730" s="132"/>
      <c r="HH730" s="132"/>
      <c r="HI730" s="132"/>
      <c r="HJ730" s="132"/>
      <c r="HK730" s="132"/>
      <c r="HL730" s="132"/>
    </row>
    <row r="731" spans="2:220" s="163" customFormat="1">
      <c r="B731" s="146"/>
      <c r="C731" s="146"/>
      <c r="D731" s="146"/>
      <c r="E731" s="146"/>
      <c r="F731" s="146"/>
      <c r="G731" s="146"/>
      <c r="H731" s="146"/>
      <c r="I731" s="147"/>
      <c r="J731" s="148"/>
      <c r="K731" s="148"/>
      <c r="L731" s="148"/>
      <c r="M731" s="148"/>
      <c r="N731" s="147"/>
      <c r="O731" s="149"/>
      <c r="P731" s="149"/>
      <c r="Q731" s="149"/>
      <c r="R731" s="149"/>
      <c r="S731" s="149"/>
      <c r="T731" s="149"/>
      <c r="U731" s="149"/>
      <c r="V731" s="149"/>
      <c r="W731" s="146"/>
      <c r="X731" s="149"/>
      <c r="Y731" s="149"/>
      <c r="Z731" s="149"/>
      <c r="AA731" s="149"/>
      <c r="AB731" s="147"/>
      <c r="AC731" s="150"/>
      <c r="AD731" s="151"/>
      <c r="AE731" s="150"/>
      <c r="AF731" s="150"/>
      <c r="AG731" s="150"/>
      <c r="AH731" s="150"/>
      <c r="AI731" s="150"/>
      <c r="AJ731" s="150"/>
      <c r="AK731" s="150"/>
      <c r="AL731" s="150"/>
      <c r="AM731" s="150"/>
      <c r="AN731" s="150"/>
      <c r="AO731" s="150"/>
      <c r="AP731" s="150"/>
      <c r="AQ731" s="150"/>
      <c r="AR731" s="150"/>
      <c r="AS731" s="150"/>
      <c r="AT731" s="150"/>
      <c r="AU731" s="150"/>
      <c r="AV731" s="150"/>
      <c r="AW731" s="150"/>
      <c r="AX731" s="150"/>
      <c r="AY731" s="150"/>
      <c r="AZ731" s="151"/>
      <c r="BA731" s="150"/>
      <c r="BB731" s="150"/>
      <c r="BC731" s="150"/>
      <c r="BD731" s="150"/>
      <c r="BE731" s="151"/>
      <c r="BF731" s="150"/>
      <c r="BG731" s="150"/>
      <c r="BH731" s="151"/>
      <c r="BI731" s="151"/>
      <c r="BJ731" s="150"/>
      <c r="BK731" s="150"/>
      <c r="BL731" s="148"/>
      <c r="BM731" s="150"/>
      <c r="BN731" s="151"/>
      <c r="BO731" s="150"/>
      <c r="BP731" s="150"/>
      <c r="BQ731" s="148"/>
      <c r="BR731" s="151"/>
      <c r="BS731" s="151"/>
      <c r="BT731" s="151"/>
      <c r="BU731" s="148"/>
      <c r="BV731" s="147"/>
      <c r="BW731" s="147"/>
      <c r="BX731" s="147"/>
      <c r="BY731" s="152"/>
      <c r="BZ731" s="156"/>
      <c r="CA731" s="147"/>
      <c r="CB731" s="153"/>
      <c r="CC731" s="132"/>
      <c r="CD731" s="147"/>
      <c r="CE731" s="147"/>
      <c r="CF731" s="154"/>
      <c r="CG731" s="132"/>
      <c r="CH731" s="132"/>
      <c r="CI731" s="132"/>
      <c r="CJ731" s="132"/>
      <c r="CK731" s="132"/>
      <c r="CL731" s="132"/>
      <c r="CM731" s="132"/>
      <c r="CN731" s="132"/>
      <c r="CO731" s="132"/>
      <c r="CP731" s="132"/>
      <c r="CQ731" s="132"/>
      <c r="CR731" s="132"/>
      <c r="CS731" s="132"/>
      <c r="CT731" s="132"/>
      <c r="CU731" s="132"/>
      <c r="CV731" s="132"/>
      <c r="CW731" s="132"/>
      <c r="CX731" s="132"/>
      <c r="CY731" s="132"/>
      <c r="CZ731" s="132"/>
      <c r="DA731" s="132"/>
      <c r="DB731" s="132"/>
      <c r="DC731" s="132"/>
      <c r="DD731" s="132"/>
      <c r="DE731" s="132"/>
      <c r="DF731" s="132"/>
      <c r="DG731" s="132"/>
      <c r="DH731" s="132"/>
      <c r="DI731" s="132"/>
      <c r="DJ731" s="132"/>
      <c r="DK731" s="132"/>
      <c r="DL731" s="132"/>
      <c r="DM731" s="132"/>
      <c r="DN731" s="132"/>
      <c r="DO731" s="132"/>
      <c r="DP731" s="132"/>
      <c r="DQ731" s="132"/>
      <c r="DR731" s="132"/>
      <c r="DS731" s="132"/>
      <c r="DT731" s="132"/>
      <c r="DU731" s="132"/>
      <c r="DV731" s="132"/>
      <c r="DW731" s="132"/>
      <c r="DX731" s="132"/>
      <c r="DY731" s="132"/>
      <c r="DZ731" s="132"/>
      <c r="EA731" s="132"/>
      <c r="EB731" s="132"/>
      <c r="EC731" s="132"/>
      <c r="ED731" s="132"/>
      <c r="EE731" s="132"/>
      <c r="EF731" s="132"/>
      <c r="EG731" s="132"/>
      <c r="EH731" s="132"/>
      <c r="EI731" s="132"/>
      <c r="EJ731" s="132"/>
      <c r="EK731" s="132"/>
      <c r="EL731" s="132"/>
      <c r="EM731" s="132"/>
      <c r="EN731" s="132"/>
      <c r="EO731" s="132"/>
      <c r="EP731" s="132"/>
      <c r="EQ731" s="132"/>
      <c r="ER731" s="132"/>
      <c r="ES731" s="132"/>
      <c r="ET731" s="132"/>
      <c r="EU731" s="132"/>
      <c r="EV731" s="132"/>
      <c r="EW731" s="132"/>
      <c r="EX731" s="132"/>
      <c r="EY731" s="132"/>
      <c r="EZ731" s="132"/>
      <c r="FA731" s="132"/>
      <c r="FB731" s="132"/>
      <c r="FC731" s="132"/>
      <c r="FD731" s="132"/>
      <c r="FE731" s="132"/>
      <c r="FF731" s="132"/>
      <c r="FG731" s="132"/>
      <c r="FH731" s="132"/>
      <c r="FI731" s="132"/>
      <c r="FJ731" s="132"/>
      <c r="FK731" s="132"/>
      <c r="FL731" s="132"/>
      <c r="FM731" s="132"/>
      <c r="FN731" s="132"/>
      <c r="FO731" s="132"/>
      <c r="FP731" s="132"/>
      <c r="FQ731" s="132"/>
      <c r="FR731" s="132"/>
      <c r="FS731" s="132"/>
      <c r="FT731" s="132"/>
      <c r="FU731" s="132"/>
      <c r="FV731" s="132"/>
      <c r="FW731" s="132"/>
      <c r="FX731" s="132"/>
      <c r="FY731" s="132"/>
      <c r="FZ731" s="132"/>
      <c r="GA731" s="132"/>
      <c r="GB731" s="132"/>
      <c r="GC731" s="132"/>
      <c r="GD731" s="132"/>
      <c r="GE731" s="132"/>
      <c r="GF731" s="132"/>
      <c r="GG731" s="132"/>
      <c r="GH731" s="132"/>
      <c r="GI731" s="132"/>
      <c r="GJ731" s="132"/>
      <c r="GK731" s="132"/>
      <c r="GL731" s="132"/>
      <c r="GM731" s="132"/>
      <c r="GN731" s="132"/>
      <c r="GO731" s="132"/>
      <c r="GP731" s="132"/>
      <c r="GQ731" s="132"/>
      <c r="GR731" s="132"/>
      <c r="GS731" s="132"/>
      <c r="GT731" s="132"/>
      <c r="GU731" s="132"/>
      <c r="GV731" s="132"/>
      <c r="GW731" s="132"/>
      <c r="GX731" s="132"/>
      <c r="GY731" s="132"/>
      <c r="GZ731" s="132"/>
      <c r="HA731" s="132"/>
      <c r="HB731" s="132"/>
      <c r="HC731" s="132"/>
      <c r="HD731" s="132"/>
      <c r="HE731" s="132"/>
      <c r="HF731" s="132"/>
      <c r="HG731" s="132"/>
      <c r="HH731" s="132"/>
      <c r="HI731" s="132"/>
      <c r="HJ731" s="132"/>
      <c r="HK731" s="132"/>
      <c r="HL731" s="132"/>
    </row>
    <row r="732" spans="2:220" s="163" customFormat="1">
      <c r="B732" s="146"/>
      <c r="C732" s="146"/>
      <c r="D732" s="146"/>
      <c r="E732" s="146"/>
      <c r="F732" s="146"/>
      <c r="G732" s="146"/>
      <c r="H732" s="146"/>
      <c r="I732" s="147"/>
      <c r="J732" s="148"/>
      <c r="K732" s="148"/>
      <c r="L732" s="148"/>
      <c r="M732" s="148"/>
      <c r="N732" s="147"/>
      <c r="O732" s="149"/>
      <c r="P732" s="149"/>
      <c r="Q732" s="149"/>
      <c r="R732" s="149"/>
      <c r="S732" s="149"/>
      <c r="T732" s="149"/>
      <c r="U732" s="149"/>
      <c r="V732" s="149"/>
      <c r="W732" s="146"/>
      <c r="X732" s="149"/>
      <c r="Y732" s="149"/>
      <c r="Z732" s="149"/>
      <c r="AA732" s="149"/>
      <c r="AB732" s="147"/>
      <c r="AC732" s="150"/>
      <c r="AD732" s="151"/>
      <c r="AE732" s="150"/>
      <c r="AF732" s="150"/>
      <c r="AG732" s="150"/>
      <c r="AH732" s="150"/>
      <c r="AI732" s="150"/>
      <c r="AJ732" s="150"/>
      <c r="AK732" s="150"/>
      <c r="AL732" s="150"/>
      <c r="AM732" s="150"/>
      <c r="AN732" s="150"/>
      <c r="AO732" s="150"/>
      <c r="AP732" s="150"/>
      <c r="AQ732" s="150"/>
      <c r="AR732" s="150"/>
      <c r="AS732" s="150"/>
      <c r="AT732" s="150"/>
      <c r="AU732" s="150"/>
      <c r="AV732" s="150"/>
      <c r="AW732" s="150"/>
      <c r="AX732" s="150"/>
      <c r="AY732" s="150"/>
      <c r="AZ732" s="151"/>
      <c r="BA732" s="150"/>
      <c r="BB732" s="150"/>
      <c r="BC732" s="150"/>
      <c r="BD732" s="150"/>
      <c r="BE732" s="151"/>
      <c r="BF732" s="150"/>
      <c r="BG732" s="150"/>
      <c r="BH732" s="151"/>
      <c r="BI732" s="151"/>
      <c r="BJ732" s="150"/>
      <c r="BK732" s="150"/>
      <c r="BL732" s="148"/>
      <c r="BM732" s="150"/>
      <c r="BN732" s="151"/>
      <c r="BO732" s="150"/>
      <c r="BP732" s="150"/>
      <c r="BQ732" s="148"/>
      <c r="BR732" s="151"/>
      <c r="BS732" s="151"/>
      <c r="BT732" s="151"/>
      <c r="BU732" s="148"/>
      <c r="BV732" s="147"/>
      <c r="BW732" s="147"/>
      <c r="BX732" s="147"/>
      <c r="BY732" s="152"/>
      <c r="BZ732" s="156"/>
      <c r="CA732" s="147"/>
      <c r="CB732" s="153"/>
      <c r="CC732" s="132"/>
      <c r="CD732" s="147"/>
      <c r="CE732" s="147"/>
      <c r="CF732" s="154"/>
      <c r="CG732" s="132"/>
      <c r="CH732" s="132"/>
      <c r="CI732" s="132"/>
      <c r="CJ732" s="132"/>
      <c r="CK732" s="132"/>
      <c r="CL732" s="132"/>
      <c r="CM732" s="132"/>
      <c r="CN732" s="132"/>
      <c r="CO732" s="132"/>
      <c r="CP732" s="132"/>
      <c r="CQ732" s="132"/>
      <c r="CR732" s="132"/>
      <c r="CS732" s="132"/>
      <c r="CT732" s="132"/>
      <c r="CU732" s="132"/>
      <c r="CV732" s="132"/>
      <c r="CW732" s="132"/>
      <c r="CX732" s="132"/>
      <c r="CY732" s="132"/>
      <c r="CZ732" s="132"/>
      <c r="DA732" s="132"/>
      <c r="DB732" s="132"/>
      <c r="DC732" s="132"/>
      <c r="DD732" s="132"/>
      <c r="DE732" s="132"/>
      <c r="DF732" s="132"/>
      <c r="DG732" s="132"/>
      <c r="DH732" s="132"/>
      <c r="DI732" s="132"/>
      <c r="DJ732" s="132"/>
      <c r="DK732" s="132"/>
      <c r="DL732" s="132"/>
      <c r="DM732" s="132"/>
      <c r="DN732" s="132"/>
      <c r="DO732" s="132"/>
      <c r="DP732" s="132"/>
      <c r="DQ732" s="132"/>
      <c r="DR732" s="132"/>
      <c r="DS732" s="132"/>
      <c r="DT732" s="132"/>
      <c r="DU732" s="132"/>
      <c r="DV732" s="132"/>
      <c r="DW732" s="132"/>
      <c r="DX732" s="132"/>
      <c r="DY732" s="132"/>
      <c r="DZ732" s="132"/>
      <c r="EA732" s="132"/>
      <c r="EB732" s="132"/>
      <c r="EC732" s="132"/>
      <c r="ED732" s="132"/>
      <c r="EE732" s="132"/>
      <c r="EF732" s="132"/>
      <c r="EG732" s="132"/>
      <c r="EH732" s="132"/>
      <c r="EI732" s="132"/>
      <c r="EJ732" s="132"/>
      <c r="EK732" s="132"/>
      <c r="EL732" s="132"/>
      <c r="EM732" s="132"/>
      <c r="EN732" s="132"/>
      <c r="EO732" s="132"/>
      <c r="EP732" s="132"/>
      <c r="EQ732" s="132"/>
      <c r="ER732" s="132"/>
      <c r="ES732" s="132"/>
      <c r="ET732" s="132"/>
      <c r="EU732" s="132"/>
      <c r="EV732" s="132"/>
      <c r="EW732" s="132"/>
      <c r="EX732" s="132"/>
      <c r="EY732" s="132"/>
      <c r="EZ732" s="132"/>
      <c r="FA732" s="132"/>
      <c r="FB732" s="132"/>
      <c r="FC732" s="132"/>
      <c r="FD732" s="132"/>
      <c r="FE732" s="132"/>
      <c r="FF732" s="132"/>
      <c r="FG732" s="132"/>
      <c r="FH732" s="132"/>
      <c r="FI732" s="132"/>
      <c r="FJ732" s="132"/>
      <c r="FK732" s="132"/>
      <c r="FL732" s="132"/>
      <c r="FM732" s="132"/>
      <c r="FN732" s="132"/>
      <c r="FO732" s="132"/>
      <c r="FP732" s="132"/>
      <c r="FQ732" s="132"/>
      <c r="FR732" s="132"/>
      <c r="FS732" s="132"/>
      <c r="FT732" s="132"/>
      <c r="FU732" s="132"/>
      <c r="FV732" s="132"/>
      <c r="FW732" s="132"/>
      <c r="FX732" s="132"/>
      <c r="FY732" s="132"/>
      <c r="FZ732" s="132"/>
      <c r="GA732" s="132"/>
      <c r="GB732" s="132"/>
      <c r="GC732" s="132"/>
      <c r="GD732" s="132"/>
      <c r="GE732" s="132"/>
      <c r="GF732" s="132"/>
      <c r="GG732" s="132"/>
      <c r="GH732" s="132"/>
      <c r="GI732" s="132"/>
      <c r="GJ732" s="132"/>
      <c r="GK732" s="132"/>
      <c r="GL732" s="132"/>
      <c r="GM732" s="132"/>
      <c r="GN732" s="132"/>
      <c r="GO732" s="132"/>
      <c r="GP732" s="132"/>
      <c r="GQ732" s="132"/>
      <c r="GR732" s="132"/>
      <c r="GS732" s="132"/>
      <c r="GT732" s="132"/>
      <c r="GU732" s="132"/>
      <c r="GV732" s="132"/>
      <c r="GW732" s="132"/>
      <c r="GX732" s="132"/>
      <c r="GY732" s="132"/>
      <c r="GZ732" s="132"/>
      <c r="HA732" s="132"/>
      <c r="HB732" s="132"/>
      <c r="HC732" s="132"/>
      <c r="HD732" s="132"/>
      <c r="HE732" s="132"/>
      <c r="HF732" s="132"/>
      <c r="HG732" s="132"/>
      <c r="HH732" s="132"/>
      <c r="HI732" s="132"/>
      <c r="HJ732" s="132"/>
      <c r="HK732" s="132"/>
      <c r="HL732" s="132"/>
    </row>
    <row r="733" spans="2:220" s="163" customFormat="1">
      <c r="B733" s="146"/>
      <c r="C733" s="146"/>
      <c r="D733" s="146"/>
      <c r="E733" s="146"/>
      <c r="F733" s="146"/>
      <c r="G733" s="146"/>
      <c r="H733" s="146"/>
      <c r="I733" s="147"/>
      <c r="J733" s="148"/>
      <c r="K733" s="148"/>
      <c r="L733" s="148"/>
      <c r="M733" s="148"/>
      <c r="N733" s="147"/>
      <c r="O733" s="149"/>
      <c r="P733" s="149"/>
      <c r="Q733" s="149"/>
      <c r="R733" s="149"/>
      <c r="S733" s="149"/>
      <c r="T733" s="149"/>
      <c r="U733" s="149"/>
      <c r="V733" s="149"/>
      <c r="W733" s="146"/>
      <c r="X733" s="149"/>
      <c r="Y733" s="149"/>
      <c r="Z733" s="149"/>
      <c r="AA733" s="149"/>
      <c r="AB733" s="147"/>
      <c r="AC733" s="150"/>
      <c r="AD733" s="151"/>
      <c r="AE733" s="150"/>
      <c r="AF733" s="150"/>
      <c r="AG733" s="150"/>
      <c r="AH733" s="150"/>
      <c r="AI733" s="150"/>
      <c r="AJ733" s="150"/>
      <c r="AK733" s="150"/>
      <c r="AL733" s="150"/>
      <c r="AM733" s="150"/>
      <c r="AN733" s="150"/>
      <c r="AO733" s="150"/>
      <c r="AP733" s="150"/>
      <c r="AQ733" s="150"/>
      <c r="AR733" s="150"/>
      <c r="AS733" s="150"/>
      <c r="AT733" s="150"/>
      <c r="AU733" s="150"/>
      <c r="AV733" s="150"/>
      <c r="AW733" s="150"/>
      <c r="AX733" s="150"/>
      <c r="AY733" s="150"/>
      <c r="AZ733" s="151"/>
      <c r="BA733" s="150"/>
      <c r="BB733" s="150"/>
      <c r="BC733" s="150"/>
      <c r="BD733" s="150"/>
      <c r="BE733" s="151"/>
      <c r="BF733" s="150"/>
      <c r="BG733" s="150"/>
      <c r="BH733" s="151"/>
      <c r="BI733" s="151"/>
      <c r="BJ733" s="150"/>
      <c r="BK733" s="150"/>
      <c r="BL733" s="148"/>
      <c r="BM733" s="150"/>
      <c r="BN733" s="151"/>
      <c r="BO733" s="150"/>
      <c r="BP733" s="150"/>
      <c r="BQ733" s="148"/>
      <c r="BR733" s="151"/>
      <c r="BS733" s="151"/>
      <c r="BT733" s="151"/>
      <c r="BU733" s="148"/>
      <c r="BV733" s="147"/>
      <c r="BW733" s="147"/>
      <c r="BX733" s="147"/>
      <c r="BY733" s="152"/>
      <c r="BZ733" s="156"/>
      <c r="CA733" s="147"/>
      <c r="CB733" s="153"/>
      <c r="CC733" s="132"/>
      <c r="CD733" s="147"/>
      <c r="CE733" s="147"/>
      <c r="CF733" s="154"/>
      <c r="CG733" s="132"/>
      <c r="CH733" s="132"/>
      <c r="CI733" s="132"/>
      <c r="CJ733" s="132"/>
      <c r="CK733" s="132"/>
      <c r="CL733" s="132"/>
      <c r="CM733" s="132"/>
      <c r="CN733" s="132"/>
      <c r="CO733" s="132"/>
      <c r="CP733" s="132"/>
      <c r="CQ733" s="132"/>
      <c r="CR733" s="132"/>
      <c r="CS733" s="132"/>
      <c r="CT733" s="132"/>
      <c r="CU733" s="132"/>
      <c r="CV733" s="132"/>
      <c r="CW733" s="132"/>
      <c r="CX733" s="132"/>
      <c r="CY733" s="132"/>
      <c r="CZ733" s="132"/>
      <c r="DA733" s="132"/>
      <c r="DB733" s="132"/>
      <c r="DC733" s="132"/>
      <c r="DD733" s="132"/>
      <c r="DE733" s="132"/>
      <c r="DF733" s="132"/>
      <c r="DG733" s="132"/>
      <c r="DH733" s="132"/>
      <c r="DI733" s="132"/>
      <c r="DJ733" s="132"/>
      <c r="DK733" s="132"/>
      <c r="DL733" s="132"/>
      <c r="DM733" s="132"/>
      <c r="DN733" s="132"/>
      <c r="DO733" s="132"/>
      <c r="DP733" s="132"/>
      <c r="DQ733" s="132"/>
      <c r="DR733" s="132"/>
      <c r="DS733" s="132"/>
      <c r="DT733" s="132"/>
      <c r="DU733" s="132"/>
      <c r="DV733" s="132"/>
      <c r="DW733" s="132"/>
      <c r="DX733" s="132"/>
      <c r="DY733" s="132"/>
      <c r="DZ733" s="132"/>
      <c r="EA733" s="132"/>
      <c r="EB733" s="132"/>
      <c r="EC733" s="132"/>
      <c r="ED733" s="132"/>
      <c r="EE733" s="132"/>
      <c r="EF733" s="132"/>
      <c r="EG733" s="132"/>
      <c r="EH733" s="132"/>
      <c r="EI733" s="132"/>
      <c r="EJ733" s="132"/>
      <c r="EK733" s="132"/>
      <c r="EL733" s="132"/>
      <c r="EM733" s="132"/>
      <c r="EN733" s="132"/>
      <c r="EO733" s="132"/>
      <c r="EP733" s="132"/>
      <c r="EQ733" s="132"/>
      <c r="ER733" s="132"/>
      <c r="ES733" s="132"/>
      <c r="ET733" s="132"/>
      <c r="EU733" s="132"/>
      <c r="EV733" s="132"/>
      <c r="EW733" s="132"/>
      <c r="EX733" s="132"/>
      <c r="EY733" s="132"/>
      <c r="EZ733" s="132"/>
      <c r="FA733" s="132"/>
      <c r="FB733" s="132"/>
      <c r="FC733" s="132"/>
      <c r="FD733" s="132"/>
      <c r="FE733" s="132"/>
      <c r="FF733" s="132"/>
      <c r="FG733" s="132"/>
      <c r="FH733" s="132"/>
      <c r="FI733" s="132"/>
      <c r="FJ733" s="132"/>
      <c r="FK733" s="132"/>
      <c r="FL733" s="132"/>
      <c r="FM733" s="132"/>
      <c r="FN733" s="132"/>
      <c r="FO733" s="132"/>
      <c r="FP733" s="132"/>
      <c r="FQ733" s="132"/>
      <c r="FR733" s="132"/>
      <c r="FS733" s="132"/>
      <c r="FT733" s="132"/>
      <c r="FU733" s="132"/>
      <c r="FV733" s="132"/>
      <c r="FW733" s="132"/>
      <c r="FX733" s="132"/>
      <c r="FY733" s="132"/>
      <c r="FZ733" s="132"/>
      <c r="GA733" s="132"/>
      <c r="GB733" s="132"/>
      <c r="GC733" s="132"/>
      <c r="GD733" s="132"/>
      <c r="GE733" s="132"/>
      <c r="GF733" s="132"/>
      <c r="GG733" s="132"/>
      <c r="GH733" s="132"/>
      <c r="GI733" s="132"/>
      <c r="GJ733" s="132"/>
      <c r="GK733" s="132"/>
      <c r="GL733" s="132"/>
      <c r="GM733" s="132"/>
      <c r="GN733" s="132"/>
      <c r="GO733" s="132"/>
      <c r="GP733" s="132"/>
      <c r="GQ733" s="132"/>
      <c r="GR733" s="132"/>
      <c r="GS733" s="132"/>
      <c r="GT733" s="132"/>
      <c r="GU733" s="132"/>
      <c r="GV733" s="132"/>
      <c r="GW733" s="132"/>
      <c r="GX733" s="132"/>
      <c r="GY733" s="132"/>
      <c r="GZ733" s="132"/>
      <c r="HA733" s="132"/>
      <c r="HB733" s="132"/>
      <c r="HC733" s="132"/>
      <c r="HD733" s="132"/>
      <c r="HE733" s="132"/>
      <c r="HF733" s="132"/>
      <c r="HG733" s="132"/>
      <c r="HH733" s="132"/>
      <c r="HI733" s="132"/>
      <c r="HJ733" s="132"/>
      <c r="HK733" s="132"/>
      <c r="HL733" s="132"/>
    </row>
    <row r="734" spans="2:220" s="163" customFormat="1">
      <c r="B734" s="146"/>
      <c r="C734" s="146"/>
      <c r="D734" s="146"/>
      <c r="E734" s="146"/>
      <c r="F734" s="146"/>
      <c r="G734" s="146"/>
      <c r="H734" s="146"/>
      <c r="I734" s="147"/>
      <c r="J734" s="148"/>
      <c r="K734" s="148"/>
      <c r="L734" s="148"/>
      <c r="M734" s="148"/>
      <c r="N734" s="147"/>
      <c r="O734" s="149"/>
      <c r="P734" s="149"/>
      <c r="Q734" s="149"/>
      <c r="R734" s="149"/>
      <c r="S734" s="149"/>
      <c r="T734" s="149"/>
      <c r="U734" s="149"/>
      <c r="V734" s="149"/>
      <c r="W734" s="146"/>
      <c r="X734" s="149"/>
      <c r="Y734" s="149"/>
      <c r="Z734" s="149"/>
      <c r="AA734" s="149"/>
      <c r="AB734" s="147"/>
      <c r="AC734" s="150"/>
      <c r="AD734" s="151"/>
      <c r="AE734" s="150"/>
      <c r="AF734" s="150"/>
      <c r="AG734" s="150"/>
      <c r="AH734" s="150"/>
      <c r="AI734" s="150"/>
      <c r="AJ734" s="150"/>
      <c r="AK734" s="150"/>
      <c r="AL734" s="150"/>
      <c r="AM734" s="150"/>
      <c r="AN734" s="150"/>
      <c r="AO734" s="150"/>
      <c r="AP734" s="150"/>
      <c r="AQ734" s="150"/>
      <c r="AR734" s="150"/>
      <c r="AS734" s="150"/>
      <c r="AT734" s="150"/>
      <c r="AU734" s="150"/>
      <c r="AV734" s="150"/>
      <c r="AW734" s="150"/>
      <c r="AX734" s="150"/>
      <c r="AY734" s="150"/>
      <c r="AZ734" s="151"/>
      <c r="BA734" s="150"/>
      <c r="BB734" s="150"/>
      <c r="BC734" s="150"/>
      <c r="BD734" s="150"/>
      <c r="BE734" s="151"/>
      <c r="BF734" s="150"/>
      <c r="BG734" s="150"/>
      <c r="BH734" s="151"/>
      <c r="BI734" s="151"/>
      <c r="BJ734" s="150"/>
      <c r="BK734" s="150"/>
      <c r="BL734" s="148"/>
      <c r="BM734" s="150"/>
      <c r="BN734" s="151"/>
      <c r="BO734" s="150"/>
      <c r="BP734" s="150"/>
      <c r="BQ734" s="148"/>
      <c r="BR734" s="151"/>
      <c r="BS734" s="151"/>
      <c r="BT734" s="151"/>
      <c r="BU734" s="148"/>
      <c r="BV734" s="147"/>
      <c r="BW734" s="147"/>
      <c r="BX734" s="147"/>
      <c r="BY734" s="152"/>
      <c r="BZ734" s="156"/>
      <c r="CA734" s="147"/>
      <c r="CB734" s="153"/>
      <c r="CC734" s="132"/>
      <c r="CD734" s="147"/>
      <c r="CE734" s="147"/>
      <c r="CF734" s="154"/>
      <c r="CG734" s="132"/>
      <c r="CH734" s="132"/>
      <c r="CI734" s="132"/>
      <c r="CJ734" s="132"/>
      <c r="CK734" s="132"/>
      <c r="CL734" s="132"/>
      <c r="CM734" s="132"/>
      <c r="CN734" s="132"/>
      <c r="CO734" s="132"/>
      <c r="CP734" s="132"/>
      <c r="CQ734" s="132"/>
      <c r="CR734" s="132"/>
      <c r="CS734" s="132"/>
      <c r="CT734" s="132"/>
      <c r="CU734" s="132"/>
      <c r="CV734" s="132"/>
      <c r="CW734" s="132"/>
      <c r="CX734" s="132"/>
      <c r="CY734" s="132"/>
      <c r="CZ734" s="132"/>
      <c r="DA734" s="132"/>
      <c r="DB734" s="132"/>
      <c r="DC734" s="132"/>
      <c r="DD734" s="132"/>
      <c r="DE734" s="132"/>
      <c r="DF734" s="132"/>
      <c r="DG734" s="132"/>
      <c r="DH734" s="132"/>
      <c r="DI734" s="132"/>
      <c r="DJ734" s="132"/>
      <c r="DK734" s="132"/>
      <c r="DL734" s="132"/>
      <c r="DM734" s="132"/>
      <c r="DN734" s="132"/>
      <c r="DO734" s="132"/>
      <c r="DP734" s="132"/>
      <c r="DQ734" s="132"/>
      <c r="DR734" s="132"/>
      <c r="DS734" s="132"/>
      <c r="DT734" s="132"/>
      <c r="DU734" s="132"/>
      <c r="DV734" s="132"/>
      <c r="DW734" s="132"/>
      <c r="DX734" s="132"/>
      <c r="DY734" s="132"/>
      <c r="DZ734" s="132"/>
      <c r="EA734" s="132"/>
      <c r="EB734" s="132"/>
      <c r="EC734" s="132"/>
      <c r="ED734" s="132"/>
      <c r="EE734" s="132"/>
      <c r="EF734" s="132"/>
      <c r="EG734" s="132"/>
      <c r="EH734" s="132"/>
      <c r="EI734" s="132"/>
      <c r="EJ734" s="132"/>
      <c r="EK734" s="132"/>
      <c r="EL734" s="132"/>
      <c r="EM734" s="132"/>
      <c r="EN734" s="132"/>
      <c r="EO734" s="132"/>
      <c r="EP734" s="132"/>
      <c r="EQ734" s="132"/>
      <c r="ER734" s="132"/>
      <c r="ES734" s="132"/>
      <c r="ET734" s="132"/>
      <c r="EU734" s="132"/>
      <c r="EV734" s="132"/>
      <c r="EW734" s="132"/>
      <c r="EX734" s="132"/>
      <c r="EY734" s="132"/>
      <c r="EZ734" s="132"/>
      <c r="FA734" s="132"/>
      <c r="FB734" s="132"/>
      <c r="FC734" s="132"/>
      <c r="FD734" s="132"/>
      <c r="FE734" s="132"/>
      <c r="FF734" s="132"/>
      <c r="FG734" s="132"/>
      <c r="FH734" s="132"/>
      <c r="FI734" s="132"/>
      <c r="FJ734" s="132"/>
      <c r="FK734" s="132"/>
      <c r="FL734" s="132"/>
      <c r="FM734" s="132"/>
      <c r="FN734" s="132"/>
      <c r="FO734" s="132"/>
      <c r="FP734" s="132"/>
      <c r="FQ734" s="132"/>
      <c r="FR734" s="132"/>
      <c r="FS734" s="132"/>
      <c r="FT734" s="132"/>
      <c r="FU734" s="132"/>
      <c r="FV734" s="132"/>
      <c r="FW734" s="132"/>
      <c r="FX734" s="132"/>
      <c r="FY734" s="132"/>
      <c r="FZ734" s="132"/>
      <c r="GA734" s="132"/>
      <c r="GB734" s="132"/>
      <c r="GC734" s="132"/>
      <c r="GD734" s="132"/>
      <c r="GE734" s="132"/>
      <c r="GF734" s="132"/>
      <c r="GG734" s="132"/>
      <c r="GH734" s="132"/>
      <c r="GI734" s="132"/>
      <c r="GJ734" s="132"/>
      <c r="GK734" s="132"/>
      <c r="GL734" s="132"/>
      <c r="GM734" s="132"/>
      <c r="GN734" s="132"/>
      <c r="GO734" s="132"/>
      <c r="GP734" s="132"/>
      <c r="GQ734" s="132"/>
      <c r="GR734" s="132"/>
      <c r="GS734" s="132"/>
      <c r="GT734" s="132"/>
      <c r="GU734" s="132"/>
      <c r="GV734" s="132"/>
      <c r="GW734" s="132"/>
      <c r="GX734" s="132"/>
      <c r="GY734" s="132"/>
      <c r="GZ734" s="132"/>
      <c r="HA734" s="132"/>
      <c r="HB734" s="132"/>
      <c r="HC734" s="132"/>
      <c r="HD734" s="132"/>
      <c r="HE734" s="132"/>
      <c r="HF734" s="132"/>
      <c r="HG734" s="132"/>
      <c r="HH734" s="132"/>
      <c r="HI734" s="132"/>
      <c r="HJ734" s="132"/>
      <c r="HK734" s="132"/>
      <c r="HL734" s="132"/>
    </row>
    <row r="735" spans="2:220" s="163" customFormat="1">
      <c r="B735" s="146"/>
      <c r="C735" s="146"/>
      <c r="D735" s="146"/>
      <c r="E735" s="146"/>
      <c r="F735" s="146"/>
      <c r="G735" s="146"/>
      <c r="H735" s="146"/>
      <c r="I735" s="147"/>
      <c r="J735" s="148"/>
      <c r="K735" s="148"/>
      <c r="L735" s="148"/>
      <c r="M735" s="148"/>
      <c r="N735" s="147"/>
      <c r="O735" s="149"/>
      <c r="P735" s="149"/>
      <c r="Q735" s="149"/>
      <c r="R735" s="149"/>
      <c r="S735" s="149"/>
      <c r="T735" s="149"/>
      <c r="U735" s="149"/>
      <c r="V735" s="149"/>
      <c r="W735" s="146"/>
      <c r="X735" s="149"/>
      <c r="Y735" s="149"/>
      <c r="Z735" s="149"/>
      <c r="AA735" s="149"/>
      <c r="AB735" s="147"/>
      <c r="AC735" s="150"/>
      <c r="AD735" s="151"/>
      <c r="AE735" s="150"/>
      <c r="AF735" s="150"/>
      <c r="AG735" s="150"/>
      <c r="AH735" s="150"/>
      <c r="AI735" s="150"/>
      <c r="AJ735" s="150"/>
      <c r="AK735" s="150"/>
      <c r="AL735" s="150"/>
      <c r="AM735" s="150"/>
      <c r="AN735" s="150"/>
      <c r="AO735" s="150"/>
      <c r="AP735" s="150"/>
      <c r="AQ735" s="150"/>
      <c r="AR735" s="150"/>
      <c r="AS735" s="150"/>
      <c r="AT735" s="150"/>
      <c r="AU735" s="150"/>
      <c r="AV735" s="150"/>
      <c r="AW735" s="150"/>
      <c r="AX735" s="150"/>
      <c r="AY735" s="150"/>
      <c r="AZ735" s="151"/>
      <c r="BA735" s="150"/>
      <c r="BB735" s="150"/>
      <c r="BC735" s="150"/>
      <c r="BD735" s="150"/>
      <c r="BE735" s="151"/>
      <c r="BF735" s="150"/>
      <c r="BG735" s="150"/>
      <c r="BH735" s="151"/>
      <c r="BI735" s="151"/>
      <c r="BJ735" s="150"/>
      <c r="BK735" s="150"/>
      <c r="BL735" s="148"/>
      <c r="BM735" s="150"/>
      <c r="BN735" s="151"/>
      <c r="BO735" s="150"/>
      <c r="BP735" s="150"/>
      <c r="BQ735" s="148"/>
      <c r="BR735" s="151"/>
      <c r="BS735" s="151"/>
      <c r="BT735" s="151"/>
      <c r="BU735" s="148"/>
      <c r="BV735" s="147"/>
      <c r="BW735" s="147"/>
      <c r="BX735" s="147"/>
      <c r="BY735" s="152"/>
      <c r="BZ735" s="156"/>
      <c r="CA735" s="147"/>
      <c r="CB735" s="153"/>
      <c r="CC735" s="132"/>
      <c r="CD735" s="147"/>
      <c r="CE735" s="147"/>
      <c r="CF735" s="154"/>
      <c r="CG735" s="132"/>
      <c r="CH735" s="132"/>
      <c r="CI735" s="132"/>
      <c r="CJ735" s="132"/>
      <c r="CK735" s="132"/>
      <c r="CL735" s="132"/>
      <c r="CM735" s="132"/>
      <c r="CN735" s="132"/>
      <c r="CO735" s="132"/>
      <c r="CP735" s="132"/>
      <c r="CQ735" s="132"/>
      <c r="CR735" s="132"/>
      <c r="CS735" s="132"/>
      <c r="CT735" s="132"/>
      <c r="CU735" s="132"/>
      <c r="CV735" s="132"/>
      <c r="CW735" s="132"/>
      <c r="CX735" s="132"/>
      <c r="CY735" s="132"/>
      <c r="CZ735" s="132"/>
      <c r="DA735" s="132"/>
      <c r="DB735" s="132"/>
      <c r="DC735" s="132"/>
      <c r="DD735" s="132"/>
      <c r="DE735" s="132"/>
      <c r="DF735" s="132"/>
      <c r="DG735" s="132"/>
      <c r="DH735" s="132"/>
      <c r="DI735" s="132"/>
      <c r="DJ735" s="132"/>
      <c r="DK735" s="132"/>
      <c r="DL735" s="132"/>
      <c r="DM735" s="132"/>
      <c r="DN735" s="132"/>
      <c r="DO735" s="132"/>
      <c r="DP735" s="132"/>
      <c r="DQ735" s="132"/>
      <c r="DR735" s="132"/>
      <c r="DS735" s="132"/>
      <c r="DT735" s="132"/>
      <c r="DU735" s="132"/>
      <c r="DV735" s="132"/>
      <c r="DW735" s="132"/>
      <c r="DX735" s="132"/>
      <c r="DY735" s="132"/>
      <c r="DZ735" s="132"/>
      <c r="EA735" s="132"/>
      <c r="EB735" s="132"/>
      <c r="EC735" s="132"/>
      <c r="ED735" s="132"/>
      <c r="EE735" s="132"/>
      <c r="EF735" s="132"/>
      <c r="EG735" s="132"/>
      <c r="EH735" s="132"/>
      <c r="EI735" s="132"/>
      <c r="EJ735" s="132"/>
      <c r="EK735" s="132"/>
      <c r="EL735" s="132"/>
      <c r="EM735" s="132"/>
      <c r="EN735" s="132"/>
      <c r="EO735" s="132"/>
      <c r="EP735" s="132"/>
      <c r="EQ735" s="132"/>
      <c r="ER735" s="132"/>
      <c r="ES735" s="132"/>
      <c r="ET735" s="132"/>
      <c r="EU735" s="132"/>
      <c r="EV735" s="132"/>
      <c r="EW735" s="132"/>
      <c r="EX735" s="132"/>
      <c r="EY735" s="132"/>
      <c r="EZ735" s="132"/>
      <c r="FA735" s="132"/>
      <c r="FB735" s="132"/>
      <c r="FC735" s="132"/>
      <c r="FD735" s="132"/>
      <c r="FE735" s="132"/>
      <c r="FF735" s="132"/>
      <c r="FG735" s="132"/>
      <c r="FH735" s="132"/>
      <c r="FI735" s="132"/>
      <c r="FJ735" s="132"/>
      <c r="FK735" s="132"/>
      <c r="FL735" s="132"/>
      <c r="FM735" s="132"/>
      <c r="FN735" s="132"/>
      <c r="FO735" s="132"/>
      <c r="FP735" s="132"/>
      <c r="FQ735" s="132"/>
      <c r="FR735" s="132"/>
      <c r="FS735" s="132"/>
      <c r="FT735" s="132"/>
      <c r="FU735" s="132"/>
      <c r="FV735" s="132"/>
      <c r="FW735" s="132"/>
      <c r="FX735" s="132"/>
      <c r="FY735" s="132"/>
      <c r="FZ735" s="132"/>
      <c r="GA735" s="132"/>
      <c r="GB735" s="132"/>
      <c r="GC735" s="132"/>
      <c r="GD735" s="132"/>
      <c r="GE735" s="132"/>
      <c r="GF735" s="132"/>
      <c r="GG735" s="132"/>
      <c r="GH735" s="132"/>
      <c r="GI735" s="132"/>
      <c r="GJ735" s="132"/>
      <c r="GK735" s="132"/>
      <c r="GL735" s="132"/>
      <c r="GM735" s="132"/>
      <c r="GN735" s="132"/>
      <c r="GO735" s="132"/>
      <c r="GP735" s="132"/>
      <c r="GQ735" s="132"/>
      <c r="GR735" s="132"/>
      <c r="GS735" s="132"/>
      <c r="GT735" s="132"/>
      <c r="GU735" s="132"/>
      <c r="GV735" s="132"/>
      <c r="GW735" s="132"/>
      <c r="GX735" s="132"/>
      <c r="GY735" s="132"/>
      <c r="GZ735" s="132"/>
      <c r="HA735" s="132"/>
      <c r="HB735" s="132"/>
      <c r="HC735" s="132"/>
      <c r="HD735" s="132"/>
      <c r="HE735" s="132"/>
      <c r="HF735" s="132"/>
      <c r="HG735" s="132"/>
      <c r="HH735" s="132"/>
      <c r="HI735" s="132"/>
      <c r="HJ735" s="132"/>
      <c r="HK735" s="132"/>
      <c r="HL735" s="132"/>
    </row>
    <row r="736" spans="2:220" s="163" customFormat="1">
      <c r="B736" s="146"/>
      <c r="C736" s="146"/>
      <c r="D736" s="146"/>
      <c r="E736" s="146"/>
      <c r="F736" s="146"/>
      <c r="G736" s="146"/>
      <c r="H736" s="146"/>
      <c r="I736" s="147"/>
      <c r="J736" s="148"/>
      <c r="K736" s="148"/>
      <c r="L736" s="148"/>
      <c r="M736" s="148"/>
      <c r="N736" s="147"/>
      <c r="O736" s="149"/>
      <c r="P736" s="149"/>
      <c r="Q736" s="149"/>
      <c r="R736" s="149"/>
      <c r="S736" s="149"/>
      <c r="T736" s="149"/>
      <c r="U736" s="149"/>
      <c r="V736" s="149"/>
      <c r="W736" s="146"/>
      <c r="X736" s="149"/>
      <c r="Y736" s="149"/>
      <c r="Z736" s="149"/>
      <c r="AA736" s="149"/>
      <c r="AB736" s="147"/>
      <c r="AC736" s="150"/>
      <c r="AD736" s="151"/>
      <c r="AE736" s="150"/>
      <c r="AF736" s="150"/>
      <c r="AG736" s="150"/>
      <c r="AH736" s="150"/>
      <c r="AI736" s="150"/>
      <c r="AJ736" s="150"/>
      <c r="AK736" s="150"/>
      <c r="AL736" s="150"/>
      <c r="AM736" s="150"/>
      <c r="AN736" s="150"/>
      <c r="AO736" s="150"/>
      <c r="AP736" s="150"/>
      <c r="AQ736" s="150"/>
      <c r="AR736" s="150"/>
      <c r="AS736" s="150"/>
      <c r="AT736" s="150"/>
      <c r="AU736" s="150"/>
      <c r="AV736" s="150"/>
      <c r="AW736" s="150"/>
      <c r="AX736" s="150"/>
      <c r="AY736" s="150"/>
      <c r="AZ736" s="151"/>
      <c r="BA736" s="150"/>
      <c r="BB736" s="150"/>
      <c r="BC736" s="150"/>
      <c r="BD736" s="150"/>
      <c r="BE736" s="151"/>
      <c r="BF736" s="150"/>
      <c r="BG736" s="150"/>
      <c r="BH736" s="151"/>
      <c r="BI736" s="151"/>
      <c r="BJ736" s="150"/>
      <c r="BK736" s="150"/>
      <c r="BL736" s="148"/>
      <c r="BM736" s="150"/>
      <c r="BN736" s="151"/>
      <c r="BO736" s="150"/>
      <c r="BP736" s="150"/>
      <c r="BQ736" s="148"/>
      <c r="BR736" s="151"/>
      <c r="BS736" s="151"/>
      <c r="BT736" s="151"/>
      <c r="BU736" s="148"/>
      <c r="BV736" s="147"/>
      <c r="BW736" s="147"/>
      <c r="BX736" s="147"/>
      <c r="BY736" s="152"/>
      <c r="BZ736" s="156"/>
      <c r="CA736" s="147"/>
      <c r="CB736" s="153"/>
      <c r="CC736" s="132"/>
      <c r="CD736" s="147"/>
      <c r="CE736" s="147"/>
      <c r="CF736" s="154"/>
      <c r="CG736" s="132"/>
      <c r="CH736" s="132"/>
      <c r="CI736" s="132"/>
      <c r="CJ736" s="132"/>
      <c r="CK736" s="132"/>
      <c r="CL736" s="132"/>
      <c r="CM736" s="132"/>
      <c r="CN736" s="132"/>
      <c r="CO736" s="132"/>
      <c r="CP736" s="132"/>
      <c r="CQ736" s="132"/>
      <c r="CR736" s="132"/>
      <c r="CS736" s="132"/>
      <c r="CT736" s="132"/>
      <c r="CU736" s="132"/>
      <c r="CV736" s="132"/>
      <c r="CW736" s="132"/>
      <c r="CX736" s="132"/>
      <c r="CY736" s="132"/>
      <c r="CZ736" s="132"/>
      <c r="DA736" s="132"/>
      <c r="DB736" s="132"/>
      <c r="DC736" s="132"/>
      <c r="DD736" s="132"/>
      <c r="DE736" s="132"/>
      <c r="DF736" s="132"/>
      <c r="DG736" s="132"/>
      <c r="DH736" s="132"/>
      <c r="DI736" s="132"/>
      <c r="DJ736" s="132"/>
      <c r="DK736" s="132"/>
      <c r="DL736" s="132"/>
      <c r="DM736" s="132"/>
      <c r="DN736" s="132"/>
      <c r="DO736" s="132"/>
      <c r="DP736" s="132"/>
      <c r="DQ736" s="132"/>
      <c r="DR736" s="132"/>
      <c r="DS736" s="132"/>
      <c r="DT736" s="132"/>
      <c r="DU736" s="132"/>
      <c r="DV736" s="132"/>
      <c r="DW736" s="132"/>
      <c r="DX736" s="132"/>
      <c r="DY736" s="132"/>
      <c r="DZ736" s="132"/>
      <c r="EA736" s="132"/>
      <c r="EB736" s="132"/>
      <c r="EC736" s="132"/>
      <c r="ED736" s="132"/>
      <c r="EE736" s="132"/>
      <c r="EF736" s="132"/>
      <c r="EG736" s="132"/>
      <c r="EH736" s="132"/>
      <c r="EI736" s="132"/>
      <c r="EJ736" s="132"/>
      <c r="EK736" s="132"/>
      <c r="EL736" s="132"/>
      <c r="EM736" s="132"/>
      <c r="EN736" s="132"/>
      <c r="EO736" s="132"/>
      <c r="EP736" s="132"/>
      <c r="EQ736" s="132"/>
      <c r="ER736" s="132"/>
      <c r="ES736" s="132"/>
      <c r="ET736" s="132"/>
      <c r="EU736" s="132"/>
      <c r="EV736" s="132"/>
      <c r="EW736" s="132"/>
      <c r="EX736" s="132"/>
      <c r="EY736" s="132"/>
      <c r="EZ736" s="132"/>
      <c r="FA736" s="132"/>
      <c r="FB736" s="132"/>
      <c r="FC736" s="132"/>
      <c r="FD736" s="132"/>
      <c r="FE736" s="132"/>
      <c r="FF736" s="132"/>
      <c r="FG736" s="132"/>
      <c r="FH736" s="132"/>
      <c r="FI736" s="132"/>
      <c r="FJ736" s="132"/>
      <c r="FK736" s="132"/>
      <c r="FL736" s="132"/>
      <c r="FM736" s="132"/>
      <c r="FN736" s="132"/>
      <c r="FO736" s="132"/>
      <c r="FP736" s="132"/>
      <c r="FQ736" s="132"/>
      <c r="FR736" s="132"/>
      <c r="FS736" s="132"/>
      <c r="FT736" s="132"/>
      <c r="FU736" s="132"/>
      <c r="FV736" s="132"/>
      <c r="FW736" s="132"/>
      <c r="FX736" s="132"/>
      <c r="FY736" s="132"/>
      <c r="FZ736" s="132"/>
      <c r="GA736" s="132"/>
      <c r="GB736" s="132"/>
      <c r="GC736" s="132"/>
      <c r="GD736" s="132"/>
      <c r="GE736" s="132"/>
      <c r="GF736" s="132"/>
      <c r="GG736" s="132"/>
      <c r="GH736" s="132"/>
      <c r="GI736" s="132"/>
      <c r="GJ736" s="132"/>
      <c r="GK736" s="132"/>
      <c r="GL736" s="132"/>
      <c r="GM736" s="132"/>
      <c r="GN736" s="132"/>
      <c r="GO736" s="132"/>
      <c r="GP736" s="132"/>
      <c r="GQ736" s="132"/>
      <c r="GR736" s="132"/>
      <c r="GS736" s="132"/>
      <c r="GT736" s="132"/>
      <c r="GU736" s="132"/>
      <c r="GV736" s="132"/>
      <c r="GW736" s="132"/>
      <c r="GX736" s="132"/>
      <c r="GY736" s="132"/>
      <c r="GZ736" s="132"/>
      <c r="HA736" s="132"/>
      <c r="HB736" s="132"/>
      <c r="HC736" s="132"/>
      <c r="HD736" s="132"/>
      <c r="HE736" s="132"/>
      <c r="HF736" s="132"/>
      <c r="HG736" s="132"/>
      <c r="HH736" s="132"/>
      <c r="HI736" s="132"/>
      <c r="HJ736" s="132"/>
      <c r="HK736" s="132"/>
      <c r="HL736" s="132"/>
    </row>
    <row r="737" spans="2:220" s="163" customFormat="1">
      <c r="B737" s="146"/>
      <c r="C737" s="146"/>
      <c r="D737" s="146"/>
      <c r="E737" s="146"/>
      <c r="F737" s="146"/>
      <c r="G737" s="146"/>
      <c r="H737" s="146"/>
      <c r="I737" s="147"/>
      <c r="J737" s="148"/>
      <c r="K737" s="148"/>
      <c r="L737" s="148"/>
      <c r="M737" s="148"/>
      <c r="N737" s="147"/>
      <c r="O737" s="149"/>
      <c r="P737" s="149"/>
      <c r="Q737" s="149"/>
      <c r="R737" s="149"/>
      <c r="S737" s="149"/>
      <c r="T737" s="149"/>
      <c r="U737" s="149"/>
      <c r="V737" s="149"/>
      <c r="W737" s="146"/>
      <c r="X737" s="149"/>
      <c r="Y737" s="149"/>
      <c r="Z737" s="149"/>
      <c r="AA737" s="149"/>
      <c r="AB737" s="147"/>
      <c r="AC737" s="150"/>
      <c r="AD737" s="151"/>
      <c r="AE737" s="150"/>
      <c r="AF737" s="150"/>
      <c r="AG737" s="150"/>
      <c r="AH737" s="150"/>
      <c r="AI737" s="150"/>
      <c r="AJ737" s="150"/>
      <c r="AK737" s="150"/>
      <c r="AL737" s="150"/>
      <c r="AM737" s="150"/>
      <c r="AN737" s="150"/>
      <c r="AO737" s="150"/>
      <c r="AP737" s="150"/>
      <c r="AQ737" s="150"/>
      <c r="AR737" s="150"/>
      <c r="AS737" s="150"/>
      <c r="AT737" s="150"/>
      <c r="AU737" s="150"/>
      <c r="AV737" s="150"/>
      <c r="AW737" s="150"/>
      <c r="AX737" s="150"/>
      <c r="AY737" s="150"/>
      <c r="AZ737" s="151"/>
      <c r="BA737" s="150"/>
      <c r="BB737" s="150"/>
      <c r="BC737" s="150"/>
      <c r="BD737" s="150"/>
      <c r="BE737" s="151"/>
      <c r="BF737" s="150"/>
      <c r="BG737" s="150"/>
      <c r="BH737" s="151"/>
      <c r="BI737" s="151"/>
      <c r="BJ737" s="150"/>
      <c r="BK737" s="150"/>
      <c r="BL737" s="148"/>
      <c r="BM737" s="150"/>
      <c r="BN737" s="151"/>
      <c r="BO737" s="150"/>
      <c r="BP737" s="150"/>
      <c r="BQ737" s="148"/>
      <c r="BR737" s="151"/>
      <c r="BS737" s="151"/>
      <c r="BT737" s="151"/>
      <c r="BU737" s="148"/>
      <c r="BV737" s="147"/>
      <c r="BW737" s="147"/>
      <c r="BX737" s="147"/>
      <c r="BY737" s="152"/>
      <c r="BZ737" s="156"/>
      <c r="CA737" s="147"/>
      <c r="CB737" s="153"/>
      <c r="CC737" s="132"/>
      <c r="CD737" s="147"/>
      <c r="CE737" s="147"/>
      <c r="CF737" s="154"/>
      <c r="CG737" s="132"/>
      <c r="CH737" s="132"/>
      <c r="CI737" s="132"/>
      <c r="CJ737" s="132"/>
      <c r="CK737" s="132"/>
      <c r="CL737" s="132"/>
      <c r="CM737" s="132"/>
      <c r="CN737" s="132"/>
      <c r="CO737" s="132"/>
      <c r="CP737" s="132"/>
      <c r="CQ737" s="132"/>
      <c r="CR737" s="132"/>
      <c r="CS737" s="132"/>
      <c r="CT737" s="132"/>
      <c r="CU737" s="132"/>
      <c r="CV737" s="132"/>
      <c r="CW737" s="132"/>
      <c r="CX737" s="132"/>
      <c r="CY737" s="132"/>
      <c r="CZ737" s="132"/>
      <c r="DA737" s="132"/>
      <c r="DB737" s="132"/>
      <c r="DC737" s="132"/>
      <c r="DD737" s="132"/>
      <c r="DE737" s="132"/>
      <c r="DF737" s="132"/>
      <c r="DG737" s="132"/>
      <c r="DH737" s="132"/>
      <c r="DI737" s="132"/>
      <c r="DJ737" s="132"/>
      <c r="DK737" s="132"/>
      <c r="DL737" s="132"/>
      <c r="DM737" s="132"/>
      <c r="DN737" s="132"/>
      <c r="DO737" s="132"/>
      <c r="DP737" s="132"/>
      <c r="DQ737" s="132"/>
      <c r="DR737" s="132"/>
      <c r="DS737" s="132"/>
      <c r="DT737" s="132"/>
      <c r="DU737" s="132"/>
      <c r="DV737" s="132"/>
      <c r="DW737" s="132"/>
      <c r="DX737" s="132"/>
      <c r="DY737" s="132"/>
      <c r="DZ737" s="132"/>
      <c r="EA737" s="132"/>
      <c r="EB737" s="132"/>
      <c r="EC737" s="132"/>
      <c r="ED737" s="132"/>
      <c r="EE737" s="132"/>
      <c r="EF737" s="132"/>
      <c r="EG737" s="132"/>
      <c r="EH737" s="132"/>
      <c r="EI737" s="132"/>
      <c r="EJ737" s="132"/>
      <c r="EK737" s="132"/>
      <c r="EL737" s="132"/>
      <c r="EM737" s="132"/>
      <c r="EN737" s="132"/>
      <c r="EO737" s="132"/>
      <c r="EP737" s="132"/>
      <c r="EQ737" s="132"/>
      <c r="ER737" s="132"/>
      <c r="ES737" s="132"/>
      <c r="ET737" s="132"/>
      <c r="EU737" s="132"/>
      <c r="EV737" s="132"/>
      <c r="EW737" s="132"/>
      <c r="EX737" s="132"/>
      <c r="EY737" s="132"/>
      <c r="EZ737" s="132"/>
      <c r="FA737" s="132"/>
      <c r="FB737" s="132"/>
      <c r="FC737" s="132"/>
      <c r="FD737" s="132"/>
      <c r="FE737" s="132"/>
      <c r="FF737" s="132"/>
      <c r="FG737" s="132"/>
      <c r="FH737" s="132"/>
      <c r="FI737" s="132"/>
      <c r="FJ737" s="132"/>
      <c r="FK737" s="132"/>
      <c r="FL737" s="132"/>
      <c r="FM737" s="132"/>
      <c r="FN737" s="132"/>
      <c r="FO737" s="132"/>
      <c r="FP737" s="132"/>
      <c r="FQ737" s="132"/>
      <c r="FR737" s="132"/>
      <c r="FS737" s="132"/>
      <c r="FT737" s="132"/>
      <c r="FU737" s="132"/>
      <c r="FV737" s="132"/>
      <c r="FW737" s="132"/>
      <c r="FX737" s="132"/>
      <c r="FY737" s="132"/>
      <c r="FZ737" s="132"/>
      <c r="GA737" s="132"/>
      <c r="GB737" s="132"/>
      <c r="GC737" s="132"/>
      <c r="GD737" s="132"/>
      <c r="GE737" s="132"/>
      <c r="GF737" s="132"/>
      <c r="GG737" s="132"/>
      <c r="GH737" s="132"/>
      <c r="GI737" s="132"/>
      <c r="GJ737" s="132"/>
      <c r="GK737" s="132"/>
      <c r="GL737" s="132"/>
      <c r="GM737" s="132"/>
      <c r="GN737" s="132"/>
      <c r="GO737" s="132"/>
      <c r="GP737" s="132"/>
      <c r="GQ737" s="132"/>
      <c r="GR737" s="132"/>
      <c r="GS737" s="132"/>
      <c r="GT737" s="132"/>
      <c r="GU737" s="132"/>
      <c r="GV737" s="132"/>
      <c r="GW737" s="132"/>
      <c r="GX737" s="132"/>
      <c r="GY737" s="132"/>
      <c r="GZ737" s="132"/>
      <c r="HA737" s="132"/>
      <c r="HB737" s="132"/>
      <c r="HC737" s="132"/>
      <c r="HD737" s="132"/>
      <c r="HE737" s="132"/>
      <c r="HF737" s="132"/>
      <c r="HG737" s="132"/>
      <c r="HH737" s="132"/>
      <c r="HI737" s="132"/>
      <c r="HJ737" s="132"/>
      <c r="HK737" s="132"/>
      <c r="HL737" s="132"/>
    </row>
    <row r="738" spans="2:220" s="163" customFormat="1">
      <c r="B738" s="181"/>
      <c r="C738" s="181"/>
      <c r="D738" s="181"/>
      <c r="E738" s="181"/>
      <c r="F738" s="181"/>
      <c r="G738" s="146"/>
      <c r="H738" s="146"/>
      <c r="I738" s="147"/>
      <c r="J738" s="148"/>
      <c r="K738" s="148"/>
      <c r="L738" s="148"/>
      <c r="M738" s="148"/>
      <c r="N738" s="156"/>
      <c r="O738" s="149"/>
      <c r="P738" s="149"/>
      <c r="Q738" s="149"/>
      <c r="R738" s="149"/>
      <c r="S738" s="149"/>
      <c r="T738" s="149"/>
      <c r="U738" s="149"/>
      <c r="V738" s="149"/>
      <c r="W738" s="181"/>
      <c r="X738" s="149"/>
      <c r="Y738" s="149"/>
      <c r="Z738" s="149"/>
      <c r="AA738" s="149"/>
      <c r="AB738" s="147"/>
      <c r="AC738" s="150"/>
      <c r="AD738" s="151"/>
      <c r="AE738" s="150"/>
      <c r="AF738" s="150"/>
      <c r="AG738" s="150"/>
      <c r="AH738" s="150"/>
      <c r="AI738" s="150"/>
      <c r="AJ738" s="150"/>
      <c r="AK738" s="150"/>
      <c r="AL738" s="150"/>
      <c r="AM738" s="150"/>
      <c r="AN738" s="150"/>
      <c r="AO738" s="150"/>
      <c r="AP738" s="150"/>
      <c r="AQ738" s="150"/>
      <c r="AR738" s="150"/>
      <c r="AS738" s="150"/>
      <c r="AT738" s="150"/>
      <c r="AU738" s="150"/>
      <c r="AV738" s="150"/>
      <c r="AW738" s="150"/>
      <c r="AX738" s="150"/>
      <c r="AY738" s="150"/>
      <c r="AZ738" s="151"/>
      <c r="BA738" s="150"/>
      <c r="BB738" s="150"/>
      <c r="BC738" s="150"/>
      <c r="BD738" s="150"/>
      <c r="BE738" s="151"/>
      <c r="BF738" s="150"/>
      <c r="BG738" s="150"/>
      <c r="BH738" s="151"/>
      <c r="BI738" s="151"/>
      <c r="BJ738" s="150"/>
      <c r="BK738" s="150"/>
      <c r="BL738" s="148"/>
      <c r="BM738" s="150"/>
      <c r="BN738" s="151"/>
      <c r="BO738" s="150"/>
      <c r="BP738" s="150"/>
      <c r="BQ738" s="148"/>
      <c r="BR738" s="151"/>
      <c r="BS738" s="151"/>
      <c r="BT738" s="151"/>
      <c r="BU738" s="148"/>
      <c r="BV738" s="147"/>
      <c r="BW738" s="147"/>
      <c r="BX738" s="147"/>
      <c r="BY738" s="152"/>
      <c r="BZ738" s="156"/>
      <c r="CA738" s="147"/>
      <c r="CB738" s="153"/>
      <c r="CC738" s="132"/>
      <c r="CD738" s="147"/>
      <c r="CE738" s="182"/>
      <c r="CF738" s="154"/>
      <c r="CG738" s="132"/>
      <c r="CH738" s="132"/>
      <c r="CI738" s="132"/>
      <c r="CJ738" s="132"/>
      <c r="CK738" s="132"/>
      <c r="CL738" s="132"/>
      <c r="CM738" s="132"/>
      <c r="CN738" s="132"/>
      <c r="CO738" s="132"/>
      <c r="CP738" s="132"/>
      <c r="CQ738" s="132"/>
      <c r="CR738" s="132"/>
      <c r="CS738" s="132"/>
      <c r="CT738" s="132"/>
      <c r="CU738" s="132"/>
      <c r="CV738" s="132"/>
      <c r="CW738" s="132"/>
      <c r="CX738" s="132"/>
      <c r="CY738" s="132"/>
      <c r="CZ738" s="132"/>
      <c r="DA738" s="132"/>
      <c r="DB738" s="132"/>
      <c r="DC738" s="132"/>
      <c r="DD738" s="132"/>
      <c r="DE738" s="132"/>
      <c r="DF738" s="132"/>
      <c r="DG738" s="132"/>
      <c r="DH738" s="132"/>
      <c r="DI738" s="132"/>
      <c r="DJ738" s="132"/>
      <c r="DK738" s="132"/>
      <c r="DL738" s="132"/>
      <c r="DM738" s="132"/>
      <c r="DN738" s="132"/>
      <c r="DO738" s="132"/>
      <c r="DP738" s="132"/>
      <c r="DQ738" s="132"/>
      <c r="DR738" s="132"/>
      <c r="DS738" s="132"/>
      <c r="DT738" s="132"/>
      <c r="DU738" s="132"/>
      <c r="DV738" s="132"/>
      <c r="DW738" s="132"/>
      <c r="DX738" s="132"/>
      <c r="DY738" s="132"/>
      <c r="DZ738" s="132"/>
      <c r="EA738" s="132"/>
      <c r="EB738" s="132"/>
      <c r="EC738" s="132"/>
      <c r="ED738" s="132"/>
      <c r="EE738" s="132"/>
      <c r="EF738" s="132"/>
      <c r="EG738" s="132"/>
      <c r="EH738" s="132"/>
      <c r="EI738" s="132"/>
      <c r="EJ738" s="132"/>
      <c r="EK738" s="132"/>
      <c r="EL738" s="132"/>
      <c r="EM738" s="132"/>
      <c r="EN738" s="132"/>
      <c r="EO738" s="132"/>
      <c r="EP738" s="132"/>
      <c r="EQ738" s="132"/>
      <c r="ER738" s="132"/>
      <c r="ES738" s="132"/>
      <c r="ET738" s="132"/>
      <c r="EU738" s="132"/>
      <c r="EV738" s="132"/>
      <c r="EW738" s="132"/>
      <c r="EX738" s="132"/>
      <c r="EY738" s="132"/>
      <c r="EZ738" s="132"/>
      <c r="FA738" s="132"/>
      <c r="FB738" s="132"/>
      <c r="FC738" s="132"/>
      <c r="FD738" s="132"/>
      <c r="FE738" s="132"/>
      <c r="FF738" s="132"/>
      <c r="FG738" s="132"/>
      <c r="FH738" s="132"/>
      <c r="FI738" s="132"/>
      <c r="FJ738" s="132"/>
      <c r="FK738" s="132"/>
      <c r="FL738" s="132"/>
      <c r="FM738" s="132"/>
      <c r="FN738" s="132"/>
      <c r="FO738" s="132"/>
      <c r="FP738" s="132"/>
      <c r="FQ738" s="132"/>
      <c r="FR738" s="132"/>
      <c r="FS738" s="132"/>
      <c r="FT738" s="132"/>
      <c r="FU738" s="132"/>
      <c r="FV738" s="132"/>
      <c r="FW738" s="132"/>
      <c r="FX738" s="132"/>
      <c r="FY738" s="132"/>
      <c r="FZ738" s="132"/>
      <c r="GA738" s="132"/>
      <c r="GB738" s="132"/>
      <c r="GC738" s="132"/>
      <c r="GD738" s="132"/>
      <c r="GE738" s="132"/>
      <c r="GF738" s="132"/>
      <c r="GG738" s="132"/>
      <c r="GH738" s="132"/>
      <c r="GI738" s="132"/>
      <c r="GJ738" s="132"/>
      <c r="GK738" s="132"/>
      <c r="GL738" s="132"/>
      <c r="GM738" s="132"/>
      <c r="GN738" s="132"/>
      <c r="GO738" s="132"/>
      <c r="GP738" s="132"/>
      <c r="GQ738" s="132"/>
      <c r="GR738" s="132"/>
      <c r="GS738" s="132"/>
      <c r="GT738" s="132"/>
      <c r="GU738" s="132"/>
      <c r="GV738" s="132"/>
      <c r="GW738" s="132"/>
      <c r="GX738" s="132"/>
      <c r="GY738" s="132"/>
      <c r="GZ738" s="132"/>
      <c r="HA738" s="132"/>
      <c r="HB738" s="132"/>
      <c r="HC738" s="132"/>
      <c r="HD738" s="132"/>
      <c r="HE738" s="132"/>
      <c r="HF738" s="132"/>
      <c r="HG738" s="132"/>
      <c r="HH738" s="132"/>
      <c r="HI738" s="132"/>
      <c r="HJ738" s="132"/>
      <c r="HK738" s="132"/>
      <c r="HL738" s="132"/>
    </row>
    <row r="739" spans="2:220" s="163" customFormat="1">
      <c r="B739" s="181"/>
      <c r="C739" s="181"/>
      <c r="D739" s="181"/>
      <c r="E739" s="181"/>
      <c r="F739" s="181"/>
      <c r="G739" s="146"/>
      <c r="H739" s="146"/>
      <c r="I739" s="147"/>
      <c r="J739" s="148"/>
      <c r="K739" s="148"/>
      <c r="L739" s="148"/>
      <c r="M739" s="148"/>
      <c r="N739" s="156"/>
      <c r="O739" s="149"/>
      <c r="P739" s="149"/>
      <c r="Q739" s="149"/>
      <c r="R739" s="149"/>
      <c r="S739" s="149"/>
      <c r="T739" s="149"/>
      <c r="U739" s="149"/>
      <c r="V739" s="149"/>
      <c r="W739" s="181"/>
      <c r="X739" s="149"/>
      <c r="Y739" s="149"/>
      <c r="Z739" s="149"/>
      <c r="AA739" s="149"/>
      <c r="AB739" s="147"/>
      <c r="AC739" s="150"/>
      <c r="AD739" s="151"/>
      <c r="AE739" s="150"/>
      <c r="AF739" s="150"/>
      <c r="AG739" s="150"/>
      <c r="AH739" s="150"/>
      <c r="AI739" s="150"/>
      <c r="AJ739" s="150"/>
      <c r="AK739" s="150"/>
      <c r="AL739" s="150"/>
      <c r="AM739" s="150"/>
      <c r="AN739" s="150"/>
      <c r="AO739" s="150"/>
      <c r="AP739" s="150"/>
      <c r="AQ739" s="150"/>
      <c r="AR739" s="150"/>
      <c r="AS739" s="150"/>
      <c r="AT739" s="150"/>
      <c r="AU739" s="150"/>
      <c r="AV739" s="150"/>
      <c r="AW739" s="150"/>
      <c r="AX739" s="150"/>
      <c r="AY739" s="150"/>
      <c r="AZ739" s="151"/>
      <c r="BA739" s="150"/>
      <c r="BB739" s="150"/>
      <c r="BC739" s="150"/>
      <c r="BD739" s="150"/>
      <c r="BE739" s="151"/>
      <c r="BF739" s="150"/>
      <c r="BG739" s="150"/>
      <c r="BH739" s="151"/>
      <c r="BI739" s="151"/>
      <c r="BJ739" s="150"/>
      <c r="BK739" s="150"/>
      <c r="BL739" s="148"/>
      <c r="BM739" s="150"/>
      <c r="BN739" s="151"/>
      <c r="BO739" s="150"/>
      <c r="BP739" s="150"/>
      <c r="BQ739" s="148"/>
      <c r="BR739" s="151"/>
      <c r="BS739" s="151"/>
      <c r="BT739" s="151"/>
      <c r="BU739" s="148"/>
      <c r="BV739" s="147"/>
      <c r="BW739" s="147"/>
      <c r="BX739" s="147"/>
      <c r="BY739" s="152"/>
      <c r="BZ739" s="156"/>
      <c r="CA739" s="147"/>
      <c r="CB739" s="153"/>
      <c r="CC739" s="132"/>
      <c r="CD739" s="147"/>
      <c r="CE739" s="182"/>
      <c r="CF739" s="154"/>
      <c r="CG739" s="132"/>
      <c r="CH739" s="132"/>
      <c r="CI739" s="132"/>
      <c r="CJ739" s="132"/>
      <c r="CK739" s="132"/>
      <c r="CL739" s="132"/>
      <c r="CM739" s="132"/>
      <c r="CN739" s="132"/>
      <c r="CO739" s="132"/>
      <c r="CP739" s="132"/>
      <c r="CQ739" s="132"/>
      <c r="CR739" s="132"/>
      <c r="CS739" s="132"/>
      <c r="CT739" s="132"/>
      <c r="CU739" s="132"/>
      <c r="CV739" s="132"/>
      <c r="CW739" s="132"/>
      <c r="CX739" s="132"/>
      <c r="CY739" s="132"/>
      <c r="CZ739" s="132"/>
      <c r="DA739" s="132"/>
      <c r="DB739" s="132"/>
      <c r="DC739" s="132"/>
      <c r="DD739" s="132"/>
      <c r="DE739" s="132"/>
      <c r="DF739" s="132"/>
      <c r="DG739" s="132"/>
      <c r="DH739" s="132"/>
      <c r="DI739" s="132"/>
      <c r="DJ739" s="132"/>
      <c r="DK739" s="132"/>
      <c r="DL739" s="132"/>
      <c r="DM739" s="132"/>
      <c r="DN739" s="132"/>
      <c r="DO739" s="132"/>
      <c r="DP739" s="132"/>
      <c r="DQ739" s="132"/>
      <c r="DR739" s="132"/>
      <c r="DS739" s="132"/>
      <c r="DT739" s="132"/>
      <c r="DU739" s="132"/>
      <c r="DV739" s="132"/>
      <c r="DW739" s="132"/>
      <c r="DX739" s="132"/>
      <c r="DY739" s="132"/>
      <c r="DZ739" s="132"/>
      <c r="EA739" s="132"/>
      <c r="EB739" s="132"/>
      <c r="EC739" s="132"/>
      <c r="ED739" s="132"/>
      <c r="EE739" s="132"/>
      <c r="EF739" s="132"/>
      <c r="EG739" s="132"/>
      <c r="EH739" s="132"/>
      <c r="EI739" s="132"/>
      <c r="EJ739" s="132"/>
      <c r="EK739" s="132"/>
      <c r="EL739" s="132"/>
      <c r="EM739" s="132"/>
      <c r="EN739" s="132"/>
      <c r="EO739" s="132"/>
      <c r="EP739" s="132"/>
      <c r="EQ739" s="132"/>
      <c r="ER739" s="132"/>
      <c r="ES739" s="132"/>
      <c r="ET739" s="132"/>
      <c r="EU739" s="132"/>
      <c r="EV739" s="132"/>
      <c r="EW739" s="132"/>
      <c r="EX739" s="132"/>
      <c r="EY739" s="132"/>
      <c r="EZ739" s="132"/>
      <c r="FA739" s="132"/>
      <c r="FB739" s="132"/>
      <c r="FC739" s="132"/>
      <c r="FD739" s="132"/>
      <c r="FE739" s="132"/>
      <c r="FF739" s="132"/>
      <c r="FG739" s="132"/>
      <c r="FH739" s="132"/>
      <c r="FI739" s="132"/>
      <c r="FJ739" s="132"/>
      <c r="FK739" s="132"/>
      <c r="FL739" s="132"/>
      <c r="FM739" s="132"/>
      <c r="FN739" s="132"/>
      <c r="FO739" s="132"/>
      <c r="FP739" s="132"/>
      <c r="FQ739" s="132"/>
      <c r="FR739" s="132"/>
      <c r="FS739" s="132"/>
      <c r="FT739" s="132"/>
      <c r="FU739" s="132"/>
      <c r="FV739" s="132"/>
      <c r="FW739" s="132"/>
      <c r="FX739" s="132"/>
      <c r="FY739" s="132"/>
      <c r="FZ739" s="132"/>
      <c r="GA739" s="132"/>
      <c r="GB739" s="132"/>
      <c r="GC739" s="132"/>
      <c r="GD739" s="132"/>
      <c r="GE739" s="132"/>
      <c r="GF739" s="132"/>
      <c r="GG739" s="132"/>
      <c r="GH739" s="132"/>
      <c r="GI739" s="132"/>
      <c r="GJ739" s="132"/>
      <c r="GK739" s="132"/>
      <c r="GL739" s="132"/>
      <c r="GM739" s="132"/>
      <c r="GN739" s="132"/>
      <c r="GO739" s="132"/>
      <c r="GP739" s="132"/>
      <c r="GQ739" s="132"/>
      <c r="GR739" s="132"/>
      <c r="GS739" s="132"/>
      <c r="GT739" s="132"/>
      <c r="GU739" s="132"/>
      <c r="GV739" s="132"/>
      <c r="GW739" s="132"/>
      <c r="GX739" s="132"/>
      <c r="GY739" s="132"/>
      <c r="GZ739" s="132"/>
      <c r="HA739" s="132"/>
      <c r="HB739" s="132"/>
      <c r="HC739" s="132"/>
      <c r="HD739" s="132"/>
      <c r="HE739" s="132"/>
      <c r="HF739" s="132"/>
      <c r="HG739" s="132"/>
      <c r="HH739" s="132"/>
      <c r="HI739" s="132"/>
      <c r="HJ739" s="132"/>
      <c r="HK739" s="132"/>
      <c r="HL739" s="132"/>
    </row>
    <row r="740" spans="2:220">
      <c r="J740" s="148"/>
      <c r="K740" s="148"/>
      <c r="L740" s="148"/>
      <c r="M740" s="148"/>
      <c r="O740" s="149"/>
      <c r="P740" s="149"/>
      <c r="Q740" s="149"/>
      <c r="R740" s="149"/>
      <c r="S740" s="149"/>
      <c r="T740" s="149"/>
      <c r="U740" s="149"/>
      <c r="V740" s="149"/>
      <c r="X740" s="149"/>
      <c r="Y740" s="149"/>
      <c r="Z740" s="149"/>
      <c r="AA740" s="149"/>
      <c r="AC740" s="150"/>
      <c r="AE740" s="150"/>
      <c r="AF740" s="150"/>
      <c r="AG740" s="150"/>
      <c r="AH740" s="150"/>
      <c r="AI740" s="150"/>
      <c r="AJ740" s="150"/>
      <c r="AK740" s="150"/>
      <c r="AL740" s="150"/>
      <c r="AM740" s="150"/>
      <c r="AN740" s="150"/>
      <c r="AP740" s="150"/>
      <c r="AQ740" s="150"/>
      <c r="AR740" s="150"/>
      <c r="AT740" s="150"/>
      <c r="AU740" s="150"/>
      <c r="AV740" s="150"/>
      <c r="AW740" s="150"/>
      <c r="AX740" s="150"/>
      <c r="AY740" s="150"/>
      <c r="BA740" s="150"/>
      <c r="BB740" s="150"/>
      <c r="BC740" s="150"/>
      <c r="BD740" s="150"/>
      <c r="BF740" s="150"/>
      <c r="BG740" s="150"/>
      <c r="BJ740" s="150"/>
      <c r="BK740" s="150"/>
      <c r="BL740" s="148"/>
      <c r="BM740" s="150"/>
      <c r="BO740" s="150"/>
      <c r="BP740" s="150"/>
      <c r="BQ740" s="148"/>
      <c r="BU740" s="148"/>
      <c r="BY740" s="152"/>
      <c r="BZ740" s="156"/>
      <c r="CF740" s="154"/>
    </row>
    <row r="741" spans="2:220">
      <c r="J741" s="148"/>
      <c r="K741" s="148"/>
      <c r="L741" s="148"/>
      <c r="M741" s="148"/>
      <c r="O741" s="149"/>
      <c r="P741" s="149"/>
      <c r="Q741" s="149"/>
      <c r="R741" s="149"/>
      <c r="T741" s="149"/>
      <c r="U741" s="149"/>
      <c r="V741" s="149"/>
      <c r="X741" s="149"/>
      <c r="Y741" s="149"/>
      <c r="Z741" s="149"/>
      <c r="AA741" s="149"/>
      <c r="AC741" s="150"/>
      <c r="AE741" s="150"/>
      <c r="AF741" s="150"/>
      <c r="AH741" s="150"/>
      <c r="AI741" s="150"/>
      <c r="AJ741" s="150"/>
      <c r="AL741" s="150"/>
      <c r="AM741" s="150"/>
      <c r="AN741" s="150"/>
      <c r="AP741" s="150"/>
      <c r="AQ741" s="150"/>
      <c r="AR741" s="150"/>
      <c r="AT741" s="150"/>
      <c r="AU741" s="150"/>
      <c r="AV741" s="150"/>
      <c r="AW741" s="150"/>
      <c r="AX741" s="150"/>
      <c r="AY741" s="150"/>
      <c r="BA741" s="150"/>
      <c r="BB741" s="150"/>
      <c r="BC741" s="150"/>
      <c r="BD741" s="150"/>
      <c r="BF741" s="150"/>
      <c r="BG741" s="150"/>
      <c r="BJ741" s="150"/>
      <c r="BK741" s="150"/>
      <c r="BL741" s="148"/>
      <c r="BM741" s="150"/>
      <c r="BO741" s="150"/>
      <c r="BP741" s="150"/>
      <c r="BQ741" s="148"/>
      <c r="BU741" s="148"/>
      <c r="BY741" s="152"/>
      <c r="BZ741" s="156"/>
      <c r="CC741" s="132"/>
      <c r="CF741" s="154"/>
    </row>
    <row r="742" spans="2:220">
      <c r="J742" s="148"/>
      <c r="K742" s="148"/>
      <c r="L742" s="148"/>
      <c r="M742" s="148"/>
      <c r="O742" s="149"/>
      <c r="P742" s="149"/>
      <c r="Q742" s="149"/>
      <c r="R742" s="149"/>
      <c r="T742" s="149"/>
      <c r="U742" s="149"/>
      <c r="V742" s="149"/>
      <c r="X742" s="149"/>
      <c r="Y742" s="149"/>
      <c r="Z742" s="149"/>
      <c r="AA742" s="149"/>
      <c r="AC742" s="150"/>
      <c r="AE742" s="150"/>
      <c r="AF742" s="150"/>
      <c r="AH742" s="150"/>
      <c r="AI742" s="150"/>
      <c r="AJ742" s="150"/>
      <c r="AL742" s="150"/>
      <c r="AM742" s="150"/>
      <c r="AN742" s="150"/>
      <c r="AP742" s="150"/>
      <c r="AQ742" s="150"/>
      <c r="AR742" s="150"/>
      <c r="AT742" s="150"/>
      <c r="AU742" s="150"/>
      <c r="AV742" s="150"/>
      <c r="AW742" s="150"/>
      <c r="AX742" s="150"/>
      <c r="AY742" s="150"/>
      <c r="BA742" s="150"/>
      <c r="BB742" s="150"/>
      <c r="BC742" s="150"/>
      <c r="BD742" s="150"/>
      <c r="BF742" s="150"/>
      <c r="BG742" s="150"/>
      <c r="BJ742" s="150"/>
      <c r="BK742" s="150"/>
      <c r="BL742" s="148"/>
      <c r="BM742" s="150"/>
      <c r="BO742" s="150"/>
      <c r="BP742" s="150"/>
      <c r="BQ742" s="148"/>
      <c r="BU742" s="148"/>
      <c r="BY742" s="152"/>
      <c r="BZ742" s="156"/>
      <c r="CC742" s="132"/>
      <c r="CF742" s="154"/>
    </row>
    <row r="743" spans="2:220">
      <c r="J743" s="148"/>
      <c r="K743" s="148"/>
      <c r="L743" s="148"/>
      <c r="M743" s="148"/>
      <c r="AC743" s="150"/>
      <c r="AE743" s="150"/>
      <c r="AF743" s="150"/>
      <c r="AH743" s="150"/>
      <c r="AI743" s="150"/>
      <c r="AJ743" s="150"/>
      <c r="AL743" s="150"/>
      <c r="AM743" s="150"/>
      <c r="AN743" s="150"/>
      <c r="AP743" s="150"/>
      <c r="AQ743" s="150"/>
      <c r="AR743" s="150"/>
      <c r="AT743" s="150"/>
      <c r="AU743" s="150"/>
      <c r="AV743" s="150"/>
      <c r="AW743" s="150"/>
      <c r="AX743" s="150"/>
      <c r="AY743" s="150"/>
      <c r="BA743" s="150"/>
      <c r="BB743" s="150"/>
      <c r="BC743" s="150"/>
      <c r="BD743" s="150"/>
      <c r="BF743" s="150"/>
      <c r="BG743" s="150"/>
      <c r="BJ743" s="150"/>
      <c r="BK743" s="150"/>
      <c r="BL743" s="148"/>
      <c r="BM743" s="150"/>
      <c r="BO743" s="150"/>
      <c r="BP743" s="150"/>
      <c r="BQ743" s="148"/>
      <c r="BU743" s="148"/>
      <c r="BY743" s="152"/>
      <c r="BZ743" s="156"/>
      <c r="CF743" s="154"/>
    </row>
    <row r="744" spans="2:220">
      <c r="J744" s="148"/>
      <c r="K744" s="148"/>
      <c r="L744" s="148"/>
      <c r="M744" s="148"/>
      <c r="O744" s="149"/>
      <c r="P744" s="149"/>
      <c r="Q744" s="149"/>
      <c r="R744" s="149"/>
      <c r="S744" s="149"/>
      <c r="T744" s="149"/>
      <c r="U744" s="149"/>
      <c r="V744" s="149"/>
      <c r="X744" s="149"/>
      <c r="Y744" s="149"/>
      <c r="Z744" s="149"/>
      <c r="AA744" s="149"/>
      <c r="AC744" s="150"/>
      <c r="AE744" s="150"/>
      <c r="AF744" s="150"/>
      <c r="AH744" s="150"/>
      <c r="AI744" s="150"/>
      <c r="AJ744" s="150"/>
      <c r="AL744" s="150"/>
      <c r="AM744" s="150"/>
      <c r="AN744" s="150"/>
      <c r="AP744" s="150"/>
      <c r="AQ744" s="150"/>
      <c r="AR744" s="150"/>
      <c r="AT744" s="150"/>
      <c r="AU744" s="150"/>
      <c r="AV744" s="150"/>
      <c r="AW744" s="150"/>
      <c r="AX744" s="150"/>
      <c r="AY744" s="150"/>
      <c r="BA744" s="150"/>
      <c r="BB744" s="150"/>
      <c r="BC744" s="150"/>
      <c r="BD744" s="150"/>
      <c r="BF744" s="150"/>
      <c r="BG744" s="150"/>
      <c r="BJ744" s="150"/>
      <c r="BK744" s="150"/>
      <c r="BL744" s="148"/>
      <c r="BM744" s="150"/>
      <c r="BO744" s="150"/>
      <c r="BP744" s="150"/>
      <c r="BQ744" s="148"/>
      <c r="BU744" s="148"/>
      <c r="BY744" s="152"/>
      <c r="BZ744" s="156"/>
      <c r="CC744" s="132"/>
      <c r="CF744" s="154"/>
    </row>
    <row r="745" spans="2:220">
      <c r="J745" s="148"/>
      <c r="K745" s="148"/>
      <c r="L745" s="148"/>
      <c r="M745" s="148"/>
      <c r="O745" s="149"/>
      <c r="P745" s="149"/>
      <c r="Q745" s="149"/>
      <c r="R745" s="149"/>
      <c r="S745" s="149"/>
      <c r="T745" s="149"/>
      <c r="U745" s="149"/>
      <c r="V745" s="149"/>
      <c r="X745" s="149"/>
      <c r="Y745" s="149"/>
      <c r="Z745" s="149"/>
      <c r="AA745" s="149"/>
      <c r="AC745" s="150"/>
      <c r="AE745" s="150"/>
      <c r="AF745" s="150"/>
      <c r="AH745" s="150"/>
      <c r="AI745" s="150"/>
      <c r="AJ745" s="150"/>
      <c r="AL745" s="150"/>
      <c r="AM745" s="150"/>
      <c r="AN745" s="150"/>
      <c r="AP745" s="150"/>
      <c r="AQ745" s="150"/>
      <c r="AR745" s="150"/>
      <c r="AT745" s="150"/>
      <c r="AU745" s="150"/>
      <c r="AV745" s="150"/>
      <c r="AW745" s="150"/>
      <c r="AX745" s="150"/>
      <c r="AY745" s="150"/>
      <c r="BA745" s="150"/>
      <c r="BB745" s="150"/>
      <c r="BC745" s="150"/>
      <c r="BD745" s="150"/>
      <c r="BF745" s="150"/>
      <c r="BG745" s="150"/>
      <c r="BJ745" s="150"/>
      <c r="BK745" s="150"/>
      <c r="BL745" s="148"/>
      <c r="BM745" s="150"/>
      <c r="BO745" s="150"/>
      <c r="BP745" s="150"/>
      <c r="BQ745" s="148"/>
      <c r="BU745" s="148"/>
      <c r="BY745" s="152"/>
      <c r="BZ745" s="156"/>
      <c r="CC745" s="132"/>
      <c r="CF745" s="154"/>
    </row>
    <row r="746" spans="2:220">
      <c r="J746" s="148"/>
      <c r="K746" s="148"/>
      <c r="L746" s="148"/>
      <c r="M746" s="148"/>
      <c r="O746" s="149"/>
      <c r="P746" s="149"/>
      <c r="Q746" s="149"/>
      <c r="R746" s="149"/>
      <c r="S746" s="149"/>
      <c r="T746" s="149"/>
      <c r="U746" s="149"/>
      <c r="V746" s="149"/>
      <c r="X746" s="149"/>
      <c r="Y746" s="149"/>
      <c r="Z746" s="149"/>
      <c r="AA746" s="149"/>
      <c r="AC746" s="150"/>
      <c r="AE746" s="150"/>
      <c r="AF746" s="150"/>
      <c r="AH746" s="150"/>
      <c r="AI746" s="150"/>
      <c r="AJ746" s="150"/>
      <c r="AL746" s="150"/>
      <c r="AM746" s="150"/>
      <c r="AN746" s="150"/>
      <c r="AP746" s="150"/>
      <c r="AQ746" s="150"/>
      <c r="AR746" s="150"/>
      <c r="AT746" s="150"/>
      <c r="AU746" s="150"/>
      <c r="AV746" s="150"/>
      <c r="AW746" s="150"/>
      <c r="AX746" s="150"/>
      <c r="AY746" s="150"/>
      <c r="BA746" s="150"/>
      <c r="BB746" s="150"/>
      <c r="BC746" s="150"/>
      <c r="BD746" s="150"/>
      <c r="BF746" s="150"/>
      <c r="BG746" s="150"/>
      <c r="BJ746" s="150"/>
      <c r="BK746" s="150"/>
      <c r="BL746" s="148"/>
      <c r="BM746" s="150"/>
      <c r="BO746" s="150"/>
      <c r="BP746" s="150"/>
      <c r="BQ746" s="148"/>
      <c r="BU746" s="148"/>
      <c r="BY746" s="152"/>
      <c r="BZ746" s="156"/>
      <c r="CC746" s="132"/>
      <c r="CF746" s="154"/>
    </row>
    <row r="747" spans="2:220" s="138" customFormat="1" ht="17.45" customHeight="1">
      <c r="B747" s="146"/>
      <c r="C747" s="146"/>
      <c r="D747" s="146"/>
      <c r="E747" s="146"/>
      <c r="F747" s="146"/>
      <c r="G747" s="146"/>
      <c r="H747" s="146"/>
      <c r="I747" s="147"/>
      <c r="J747" s="148"/>
      <c r="K747" s="148"/>
      <c r="L747" s="148"/>
      <c r="M747" s="148"/>
      <c r="N747" s="147"/>
      <c r="O747" s="149"/>
      <c r="P747" s="149"/>
      <c r="Q747" s="149"/>
      <c r="R747" s="149"/>
      <c r="S747" s="149"/>
      <c r="T747" s="149"/>
      <c r="U747" s="149"/>
      <c r="V747" s="149"/>
      <c r="W747" s="146"/>
      <c r="X747" s="149"/>
      <c r="Y747" s="149"/>
      <c r="Z747" s="149"/>
      <c r="AA747" s="149"/>
      <c r="AB747" s="147"/>
      <c r="AC747" s="150"/>
      <c r="AD747" s="151"/>
      <c r="AE747" s="150"/>
      <c r="AF747" s="150"/>
      <c r="AG747" s="150"/>
      <c r="AH747" s="150"/>
      <c r="AI747" s="150"/>
      <c r="AJ747" s="150"/>
      <c r="AK747" s="150"/>
      <c r="AL747" s="150"/>
      <c r="AM747" s="150"/>
      <c r="AN747" s="150"/>
      <c r="AO747" s="151"/>
      <c r="AP747" s="150"/>
      <c r="AQ747" s="150"/>
      <c r="AR747" s="150"/>
      <c r="AS747" s="151"/>
      <c r="AT747" s="150"/>
      <c r="AU747" s="150"/>
      <c r="AV747" s="150"/>
      <c r="AW747" s="150"/>
      <c r="AX747" s="150"/>
      <c r="AY747" s="150"/>
      <c r="AZ747" s="151"/>
      <c r="BA747" s="150"/>
      <c r="BB747" s="150"/>
      <c r="BC747" s="150"/>
      <c r="BD747" s="150"/>
      <c r="BE747" s="151"/>
      <c r="BF747" s="150"/>
      <c r="BG747" s="150"/>
      <c r="BH747" s="151"/>
      <c r="BI747" s="151"/>
      <c r="BJ747" s="150"/>
      <c r="BK747" s="150"/>
      <c r="BL747" s="148"/>
      <c r="BM747" s="150"/>
      <c r="BN747" s="151"/>
      <c r="BO747" s="150"/>
      <c r="BP747" s="150"/>
      <c r="BQ747" s="148"/>
      <c r="BR747" s="151"/>
      <c r="BS747" s="151"/>
      <c r="BT747" s="151"/>
      <c r="BU747" s="148"/>
      <c r="BV747" s="147"/>
      <c r="BW747" s="147"/>
      <c r="BX747" s="147"/>
      <c r="BY747" s="152"/>
      <c r="BZ747" s="156"/>
      <c r="CA747" s="147"/>
      <c r="CB747" s="153"/>
      <c r="CC747" s="147"/>
      <c r="CD747" s="147"/>
      <c r="CE747" s="147"/>
      <c r="CF747" s="154"/>
      <c r="CG747" s="147"/>
      <c r="CH747" s="147"/>
      <c r="CI747" s="147"/>
      <c r="CJ747" s="147"/>
      <c r="CK747" s="147"/>
      <c r="CL747" s="147"/>
      <c r="CM747" s="147"/>
      <c r="CN747" s="147"/>
      <c r="CO747" s="147"/>
      <c r="CP747" s="147"/>
      <c r="CQ747" s="147"/>
      <c r="CR747" s="147"/>
      <c r="CS747" s="147"/>
      <c r="CT747" s="147"/>
      <c r="CU747" s="147"/>
      <c r="CV747" s="147"/>
      <c r="CW747" s="147"/>
      <c r="CX747" s="147"/>
      <c r="CY747" s="147"/>
      <c r="CZ747" s="147"/>
      <c r="DA747" s="147"/>
      <c r="DB747" s="147"/>
      <c r="DC747" s="147"/>
      <c r="DD747" s="147"/>
      <c r="DE747" s="147"/>
      <c r="DF747" s="147"/>
      <c r="DG747" s="147"/>
      <c r="DH747" s="147"/>
      <c r="DI747" s="147"/>
      <c r="DJ747" s="147"/>
      <c r="DK747" s="147"/>
      <c r="DL747" s="147"/>
      <c r="DM747" s="147"/>
      <c r="DN747" s="147"/>
      <c r="DO747" s="147"/>
      <c r="DP747" s="147"/>
      <c r="DQ747" s="147"/>
      <c r="DR747" s="147"/>
      <c r="DS747" s="147"/>
      <c r="DT747" s="147"/>
      <c r="DU747" s="147"/>
      <c r="DV747" s="147"/>
      <c r="DW747" s="147"/>
      <c r="DX747" s="147"/>
      <c r="DY747" s="147"/>
      <c r="DZ747" s="147"/>
      <c r="EA747" s="147"/>
      <c r="EB747" s="147"/>
      <c r="EC747" s="147"/>
      <c r="ED747" s="147"/>
      <c r="EE747" s="147"/>
      <c r="EF747" s="147"/>
      <c r="EG747" s="147"/>
      <c r="EH747" s="147"/>
      <c r="EI747" s="147"/>
      <c r="EJ747" s="147"/>
      <c r="EK747" s="147"/>
      <c r="EL747" s="147"/>
      <c r="EM747" s="147"/>
      <c r="EN747" s="147"/>
      <c r="EO747" s="147"/>
      <c r="EP747" s="147"/>
      <c r="EQ747" s="147"/>
      <c r="ER747" s="147"/>
      <c r="ES747" s="147"/>
      <c r="ET747" s="147"/>
      <c r="EU747" s="147"/>
      <c r="EV747" s="147"/>
      <c r="EW747" s="147"/>
      <c r="EX747" s="147"/>
      <c r="EY747" s="147"/>
      <c r="EZ747" s="147"/>
      <c r="FA747" s="147"/>
      <c r="FB747" s="147"/>
      <c r="FC747" s="147"/>
      <c r="FD747" s="147"/>
      <c r="FE747" s="147"/>
      <c r="FF747" s="147"/>
      <c r="FG747" s="147"/>
      <c r="FH747" s="147"/>
      <c r="FI747" s="147"/>
      <c r="FJ747" s="147"/>
      <c r="FK747" s="147"/>
      <c r="FL747" s="147"/>
      <c r="FM747" s="147"/>
      <c r="FN747" s="147"/>
      <c r="FO747" s="147"/>
      <c r="FP747" s="147"/>
      <c r="FQ747" s="147"/>
      <c r="FR747" s="147"/>
      <c r="FS747" s="147"/>
      <c r="FT747" s="147"/>
      <c r="FU747" s="147"/>
      <c r="FV747" s="147"/>
      <c r="FW747" s="147"/>
      <c r="FX747" s="147"/>
      <c r="FY747" s="147"/>
      <c r="FZ747" s="147"/>
      <c r="GA747" s="147"/>
      <c r="GB747" s="147"/>
      <c r="GC747" s="147"/>
      <c r="GD747" s="147"/>
      <c r="GE747" s="147"/>
      <c r="GF747" s="147"/>
      <c r="GG747" s="147"/>
      <c r="GH747" s="147"/>
      <c r="GI747" s="147"/>
      <c r="GJ747" s="147"/>
      <c r="GK747" s="147"/>
      <c r="GL747" s="147"/>
      <c r="GM747" s="147"/>
      <c r="GN747" s="147"/>
      <c r="GO747" s="147"/>
      <c r="GP747" s="147"/>
      <c r="GQ747" s="147"/>
      <c r="GR747" s="147"/>
      <c r="GS747" s="147"/>
      <c r="GT747" s="147"/>
      <c r="GU747" s="147"/>
      <c r="GV747" s="147"/>
      <c r="GW747" s="147"/>
      <c r="GX747" s="147"/>
      <c r="GY747" s="147"/>
      <c r="GZ747" s="147"/>
      <c r="HA747" s="147"/>
      <c r="HB747" s="147"/>
      <c r="HC747" s="147"/>
      <c r="HD747" s="147"/>
      <c r="HE747" s="147"/>
      <c r="HF747" s="147"/>
      <c r="HG747" s="147"/>
      <c r="HH747" s="147"/>
      <c r="HI747" s="147"/>
      <c r="HJ747" s="147"/>
      <c r="HK747" s="147"/>
      <c r="HL747" s="147"/>
    </row>
    <row r="748" spans="2:220">
      <c r="J748" s="148"/>
      <c r="K748" s="148"/>
      <c r="L748" s="148"/>
      <c r="M748" s="148"/>
      <c r="O748" s="149"/>
      <c r="P748" s="149"/>
      <c r="Q748" s="149"/>
      <c r="R748" s="149"/>
      <c r="S748" s="149"/>
      <c r="T748" s="149"/>
      <c r="U748" s="149"/>
      <c r="V748" s="149"/>
      <c r="X748" s="149"/>
      <c r="Y748" s="149"/>
      <c r="Z748" s="149"/>
      <c r="AA748" s="149"/>
      <c r="AC748" s="150"/>
      <c r="AE748" s="150"/>
      <c r="AF748" s="150"/>
      <c r="AG748" s="150"/>
      <c r="AH748" s="150"/>
      <c r="AI748" s="150"/>
      <c r="AJ748" s="150"/>
      <c r="AK748" s="150"/>
      <c r="AL748" s="150"/>
      <c r="AM748" s="150"/>
      <c r="AN748" s="150"/>
      <c r="AP748" s="150"/>
      <c r="AQ748" s="150"/>
      <c r="AR748" s="150"/>
      <c r="AT748" s="150"/>
      <c r="AU748" s="150"/>
      <c r="AV748" s="150"/>
      <c r="AW748" s="150"/>
      <c r="AX748" s="150"/>
      <c r="AY748" s="150"/>
      <c r="BA748" s="150"/>
      <c r="BB748" s="150"/>
      <c r="BC748" s="150"/>
      <c r="BD748" s="150"/>
      <c r="BF748" s="150"/>
      <c r="BG748" s="150"/>
      <c r="BJ748" s="150"/>
      <c r="BK748" s="150"/>
      <c r="BL748" s="148"/>
      <c r="BM748" s="150"/>
      <c r="BO748" s="150"/>
      <c r="BP748" s="150"/>
      <c r="BQ748" s="148"/>
      <c r="BU748" s="148"/>
      <c r="BY748" s="152"/>
      <c r="BZ748" s="156"/>
      <c r="CC748" s="132"/>
      <c r="CF748" s="154"/>
    </row>
    <row r="749" spans="2:220" s="137" customFormat="1">
      <c r="B749" s="146"/>
      <c r="C749" s="146"/>
      <c r="D749" s="146"/>
      <c r="E749" s="146"/>
      <c r="F749" s="146"/>
      <c r="G749" s="146"/>
      <c r="H749" s="146"/>
      <c r="I749" s="147"/>
      <c r="J749" s="148"/>
      <c r="K749" s="148"/>
      <c r="L749" s="148"/>
      <c r="M749" s="148"/>
      <c r="N749" s="147"/>
      <c r="O749" s="149"/>
      <c r="P749" s="149"/>
      <c r="Q749" s="149"/>
      <c r="R749" s="149"/>
      <c r="S749" s="149"/>
      <c r="T749" s="149"/>
      <c r="U749" s="149"/>
      <c r="V749" s="149"/>
      <c r="W749" s="146"/>
      <c r="X749" s="149"/>
      <c r="Y749" s="149"/>
      <c r="Z749" s="149"/>
      <c r="AA749" s="149"/>
      <c r="AB749" s="147"/>
      <c r="AC749" s="150"/>
      <c r="AD749" s="151"/>
      <c r="AE749" s="150"/>
      <c r="AF749" s="150"/>
      <c r="AG749" s="150"/>
      <c r="AH749" s="150"/>
      <c r="AI749" s="150"/>
      <c r="AJ749" s="150"/>
      <c r="AK749" s="150"/>
      <c r="AL749" s="150"/>
      <c r="AM749" s="150"/>
      <c r="AN749" s="150"/>
      <c r="AO749" s="151"/>
      <c r="AP749" s="150"/>
      <c r="AQ749" s="150"/>
      <c r="AR749" s="150"/>
      <c r="AS749" s="151"/>
      <c r="AT749" s="150"/>
      <c r="AU749" s="150"/>
      <c r="AV749" s="150"/>
      <c r="AW749" s="150"/>
      <c r="AX749" s="150"/>
      <c r="AY749" s="150"/>
      <c r="AZ749" s="151"/>
      <c r="BA749" s="150"/>
      <c r="BB749" s="150"/>
      <c r="BC749" s="150"/>
      <c r="BD749" s="150"/>
      <c r="BE749" s="151"/>
      <c r="BF749" s="150"/>
      <c r="BG749" s="150"/>
      <c r="BH749" s="151"/>
      <c r="BI749" s="151"/>
      <c r="BJ749" s="150"/>
      <c r="BK749" s="150"/>
      <c r="BL749" s="148"/>
      <c r="BM749" s="150"/>
      <c r="BN749" s="151"/>
      <c r="BO749" s="150"/>
      <c r="BP749" s="150"/>
      <c r="BQ749" s="148"/>
      <c r="BR749" s="151"/>
      <c r="BS749" s="151"/>
      <c r="BT749" s="151"/>
      <c r="BU749" s="148"/>
      <c r="BV749" s="147"/>
      <c r="BW749" s="147"/>
      <c r="BX749" s="147"/>
      <c r="BY749" s="152"/>
      <c r="BZ749" s="156"/>
      <c r="CA749" s="147"/>
      <c r="CB749" s="153"/>
      <c r="CC749" s="132"/>
      <c r="CD749" s="147"/>
      <c r="CE749" s="147"/>
      <c r="CF749" s="154"/>
      <c r="CG749" s="132"/>
      <c r="CH749" s="132"/>
      <c r="CI749" s="132"/>
      <c r="CJ749" s="132"/>
      <c r="CK749" s="132"/>
      <c r="CL749" s="132"/>
      <c r="CM749" s="132"/>
      <c r="CN749" s="132"/>
      <c r="CO749" s="132"/>
      <c r="CP749" s="132"/>
      <c r="CQ749" s="132"/>
      <c r="CR749" s="132"/>
      <c r="CS749" s="132"/>
      <c r="CT749" s="132"/>
      <c r="CU749" s="132"/>
      <c r="CV749" s="132"/>
      <c r="CW749" s="132"/>
      <c r="CX749" s="132"/>
      <c r="CY749" s="132"/>
      <c r="CZ749" s="132"/>
      <c r="DA749" s="132"/>
      <c r="DB749" s="132"/>
      <c r="DC749" s="132"/>
      <c r="DD749" s="132"/>
      <c r="DE749" s="132"/>
      <c r="DF749" s="132"/>
      <c r="DG749" s="132"/>
      <c r="DH749" s="132"/>
      <c r="DI749" s="132"/>
      <c r="DJ749" s="132"/>
      <c r="DK749" s="132"/>
      <c r="DL749" s="132"/>
      <c r="DM749" s="132"/>
      <c r="DN749" s="132"/>
      <c r="DO749" s="132"/>
      <c r="DP749" s="132"/>
      <c r="DQ749" s="132"/>
      <c r="DR749" s="132"/>
      <c r="DS749" s="132"/>
      <c r="DT749" s="132"/>
      <c r="DU749" s="132"/>
      <c r="DV749" s="132"/>
      <c r="DW749" s="132"/>
      <c r="DX749" s="132"/>
      <c r="DY749" s="132"/>
      <c r="DZ749" s="132"/>
      <c r="EA749" s="132"/>
      <c r="EB749" s="132"/>
      <c r="EC749" s="132"/>
      <c r="ED749" s="132"/>
      <c r="EE749" s="132"/>
      <c r="EF749" s="132"/>
      <c r="EG749" s="132"/>
      <c r="EH749" s="132"/>
      <c r="EI749" s="132"/>
      <c r="EJ749" s="132"/>
      <c r="EK749" s="132"/>
      <c r="EL749" s="132"/>
      <c r="EM749" s="132"/>
      <c r="EN749" s="132"/>
      <c r="EO749" s="132"/>
      <c r="EP749" s="132"/>
      <c r="EQ749" s="132"/>
      <c r="ER749" s="132"/>
      <c r="ES749" s="132"/>
      <c r="ET749" s="132"/>
      <c r="EU749" s="132"/>
      <c r="EV749" s="132"/>
      <c r="EW749" s="132"/>
      <c r="EX749" s="132"/>
      <c r="EY749" s="132"/>
      <c r="EZ749" s="132"/>
      <c r="FA749" s="132"/>
      <c r="FB749" s="132"/>
      <c r="FC749" s="132"/>
      <c r="FD749" s="132"/>
      <c r="FE749" s="132"/>
      <c r="FF749" s="132"/>
      <c r="FG749" s="132"/>
      <c r="FH749" s="132"/>
      <c r="FI749" s="132"/>
      <c r="FJ749" s="132"/>
      <c r="FK749" s="132"/>
      <c r="FL749" s="132"/>
      <c r="FM749" s="132"/>
      <c r="FN749" s="132"/>
      <c r="FO749" s="132"/>
      <c r="FP749" s="132"/>
      <c r="FQ749" s="132"/>
      <c r="FR749" s="132"/>
      <c r="FS749" s="132"/>
      <c r="FT749" s="132"/>
      <c r="FU749" s="132"/>
      <c r="FV749" s="132"/>
      <c r="FW749" s="132"/>
      <c r="FX749" s="132"/>
      <c r="FY749" s="132"/>
      <c r="FZ749" s="132"/>
      <c r="GA749" s="132"/>
      <c r="GB749" s="132"/>
      <c r="GC749" s="132"/>
      <c r="GD749" s="132"/>
      <c r="GE749" s="132"/>
      <c r="GF749" s="132"/>
      <c r="GG749" s="132"/>
      <c r="GH749" s="132"/>
      <c r="GI749" s="132"/>
      <c r="GJ749" s="132"/>
      <c r="GK749" s="132"/>
      <c r="GL749" s="132"/>
      <c r="GM749" s="132"/>
      <c r="GN749" s="132"/>
      <c r="GO749" s="132"/>
      <c r="GP749" s="132"/>
      <c r="GQ749" s="132"/>
      <c r="GR749" s="132"/>
      <c r="GS749" s="132"/>
      <c r="GT749" s="132"/>
      <c r="GU749" s="132"/>
      <c r="GV749" s="132"/>
      <c r="GW749" s="132"/>
      <c r="GX749" s="132"/>
      <c r="GY749" s="132"/>
      <c r="GZ749" s="132"/>
      <c r="HA749" s="132"/>
      <c r="HB749" s="132"/>
      <c r="HC749" s="132"/>
      <c r="HD749" s="132"/>
      <c r="HE749" s="132"/>
      <c r="HF749" s="132"/>
      <c r="HG749" s="132"/>
      <c r="HH749" s="132"/>
      <c r="HI749" s="132"/>
      <c r="HJ749" s="132"/>
      <c r="HK749" s="132"/>
      <c r="HL749" s="132"/>
    </row>
    <row r="750" spans="2:220">
      <c r="J750" s="148"/>
      <c r="K750" s="148"/>
      <c r="L750" s="148"/>
      <c r="M750" s="148"/>
      <c r="AC750" s="150"/>
      <c r="AE750" s="150"/>
      <c r="AF750" s="150"/>
      <c r="AH750" s="150"/>
      <c r="AI750" s="150"/>
      <c r="AJ750" s="150"/>
      <c r="AL750" s="150"/>
      <c r="AM750" s="150"/>
      <c r="AN750" s="150"/>
      <c r="AP750" s="150"/>
      <c r="AQ750" s="150"/>
      <c r="AR750" s="150"/>
      <c r="AT750" s="150"/>
      <c r="AU750" s="150"/>
      <c r="AV750" s="150"/>
      <c r="AW750" s="150"/>
      <c r="AX750" s="150"/>
      <c r="AY750" s="150"/>
      <c r="BA750" s="150"/>
      <c r="BB750" s="150"/>
      <c r="BC750" s="150"/>
      <c r="BD750" s="150"/>
      <c r="BF750" s="150"/>
      <c r="BG750" s="150"/>
      <c r="BJ750" s="150"/>
      <c r="BK750" s="150"/>
      <c r="BL750" s="148"/>
      <c r="BM750" s="150"/>
      <c r="BO750" s="150"/>
      <c r="BP750" s="150"/>
      <c r="BQ750" s="148"/>
      <c r="BU750" s="148"/>
      <c r="CF750" s="154"/>
    </row>
    <row r="751" spans="2:220">
      <c r="J751" s="148"/>
      <c r="K751" s="148"/>
      <c r="L751" s="148"/>
      <c r="M751" s="148"/>
      <c r="AC751" s="150"/>
      <c r="AE751" s="150"/>
      <c r="AF751" s="150"/>
      <c r="AH751" s="150"/>
      <c r="AI751" s="150"/>
      <c r="AJ751" s="150"/>
      <c r="AL751" s="150"/>
      <c r="AM751" s="150"/>
      <c r="AN751" s="150"/>
      <c r="AP751" s="150"/>
      <c r="AQ751" s="150"/>
      <c r="AR751" s="150"/>
      <c r="AT751" s="150"/>
      <c r="AU751" s="150"/>
      <c r="AV751" s="150"/>
      <c r="AW751" s="150"/>
      <c r="AX751" s="150"/>
      <c r="AY751" s="150"/>
      <c r="BA751" s="150"/>
      <c r="BB751" s="150"/>
      <c r="BC751" s="150"/>
      <c r="BD751" s="150"/>
      <c r="BF751" s="150"/>
      <c r="BG751" s="150"/>
      <c r="BJ751" s="150"/>
      <c r="BK751" s="150"/>
      <c r="BL751" s="148"/>
      <c r="BM751" s="150"/>
      <c r="BO751" s="150"/>
      <c r="BP751" s="150"/>
      <c r="BQ751" s="148"/>
      <c r="BU751" s="148"/>
      <c r="CF751" s="154"/>
    </row>
    <row r="752" spans="2:220" s="137" customFormat="1">
      <c r="B752" s="146"/>
      <c r="C752" s="146"/>
      <c r="D752" s="146"/>
      <c r="E752" s="146"/>
      <c r="F752" s="146"/>
      <c r="G752" s="146"/>
      <c r="H752" s="146"/>
      <c r="I752" s="147"/>
      <c r="J752" s="148"/>
      <c r="K752" s="148"/>
      <c r="L752" s="148"/>
      <c r="M752" s="148"/>
      <c r="N752" s="147"/>
      <c r="O752" s="149"/>
      <c r="P752" s="149"/>
      <c r="Q752" s="149"/>
      <c r="R752" s="149"/>
      <c r="S752" s="149"/>
      <c r="T752" s="149"/>
      <c r="U752" s="149"/>
      <c r="V752" s="149"/>
      <c r="W752" s="146"/>
      <c r="X752" s="149"/>
      <c r="Y752" s="149"/>
      <c r="Z752" s="149"/>
      <c r="AA752" s="149"/>
      <c r="AB752" s="147"/>
      <c r="AC752" s="150"/>
      <c r="AD752" s="151"/>
      <c r="AE752" s="150"/>
      <c r="AF752" s="150"/>
      <c r="AG752" s="150"/>
      <c r="AH752" s="150"/>
      <c r="AI752" s="150"/>
      <c r="AJ752" s="150"/>
      <c r="AK752" s="150"/>
      <c r="AL752" s="150"/>
      <c r="AM752" s="150"/>
      <c r="AN752" s="150"/>
      <c r="AO752" s="151"/>
      <c r="AP752" s="150"/>
      <c r="AQ752" s="150"/>
      <c r="AR752" s="150"/>
      <c r="AS752" s="151"/>
      <c r="AT752" s="150"/>
      <c r="AU752" s="150"/>
      <c r="AV752" s="150"/>
      <c r="AW752" s="150"/>
      <c r="AX752" s="150"/>
      <c r="AY752" s="150"/>
      <c r="AZ752" s="151"/>
      <c r="BA752" s="150"/>
      <c r="BB752" s="150"/>
      <c r="BC752" s="150"/>
      <c r="BD752" s="150"/>
      <c r="BE752" s="151"/>
      <c r="BF752" s="150"/>
      <c r="BG752" s="150"/>
      <c r="BH752" s="151"/>
      <c r="BI752" s="151"/>
      <c r="BJ752" s="150"/>
      <c r="BK752" s="150"/>
      <c r="BL752" s="148"/>
      <c r="BM752" s="150"/>
      <c r="BN752" s="151"/>
      <c r="BO752" s="150"/>
      <c r="BP752" s="150"/>
      <c r="BQ752" s="148"/>
      <c r="BR752" s="151"/>
      <c r="BS752" s="151"/>
      <c r="BT752" s="151"/>
      <c r="BU752" s="148"/>
      <c r="BV752" s="147"/>
      <c r="BW752" s="147"/>
      <c r="BX752" s="147"/>
      <c r="BY752" s="152"/>
      <c r="BZ752" s="156"/>
      <c r="CA752" s="147"/>
      <c r="CB752" s="153"/>
      <c r="CC752" s="132"/>
      <c r="CD752" s="132"/>
      <c r="CE752" s="147"/>
      <c r="CF752" s="154"/>
      <c r="CG752" s="132"/>
      <c r="CH752" s="132"/>
      <c r="CI752" s="132"/>
      <c r="CJ752" s="132"/>
      <c r="CK752" s="132"/>
      <c r="CL752" s="132"/>
      <c r="CM752" s="132"/>
      <c r="CN752" s="132"/>
      <c r="CO752" s="132"/>
      <c r="CP752" s="132"/>
      <c r="CQ752" s="132"/>
      <c r="CR752" s="132"/>
      <c r="CS752" s="132"/>
      <c r="CT752" s="132"/>
      <c r="CU752" s="132"/>
      <c r="CV752" s="132"/>
      <c r="CW752" s="132"/>
      <c r="CX752" s="132"/>
      <c r="CY752" s="132"/>
      <c r="CZ752" s="132"/>
      <c r="DA752" s="132"/>
      <c r="DB752" s="132"/>
      <c r="DC752" s="132"/>
      <c r="DD752" s="132"/>
      <c r="DE752" s="132"/>
      <c r="DF752" s="132"/>
      <c r="DG752" s="132"/>
      <c r="DH752" s="132"/>
      <c r="DI752" s="132"/>
      <c r="DJ752" s="132"/>
      <c r="DK752" s="132"/>
      <c r="DL752" s="132"/>
      <c r="DM752" s="132"/>
      <c r="DN752" s="132"/>
      <c r="DO752" s="132"/>
      <c r="DP752" s="132"/>
      <c r="DQ752" s="132"/>
      <c r="DR752" s="132"/>
      <c r="DS752" s="132"/>
      <c r="DT752" s="132"/>
      <c r="DU752" s="132"/>
      <c r="DV752" s="132"/>
      <c r="DW752" s="132"/>
      <c r="DX752" s="132"/>
      <c r="DY752" s="132"/>
      <c r="DZ752" s="132"/>
      <c r="EA752" s="132"/>
      <c r="EB752" s="132"/>
      <c r="EC752" s="132"/>
      <c r="ED752" s="132"/>
      <c r="EE752" s="132"/>
      <c r="EF752" s="132"/>
      <c r="EG752" s="132"/>
      <c r="EH752" s="132"/>
      <c r="EI752" s="132"/>
      <c r="EJ752" s="132"/>
      <c r="EK752" s="132"/>
      <c r="EL752" s="132"/>
      <c r="EM752" s="132"/>
      <c r="EN752" s="132"/>
      <c r="EO752" s="132"/>
      <c r="EP752" s="132"/>
      <c r="EQ752" s="132"/>
      <c r="ER752" s="132"/>
      <c r="ES752" s="132"/>
      <c r="ET752" s="132"/>
      <c r="EU752" s="132"/>
      <c r="EV752" s="132"/>
      <c r="EW752" s="132"/>
      <c r="EX752" s="132"/>
      <c r="EY752" s="132"/>
      <c r="EZ752" s="132"/>
      <c r="FA752" s="132"/>
      <c r="FB752" s="132"/>
      <c r="FC752" s="132"/>
      <c r="FD752" s="132"/>
      <c r="FE752" s="132"/>
      <c r="FF752" s="132"/>
      <c r="FG752" s="132"/>
      <c r="FH752" s="132"/>
      <c r="FI752" s="132"/>
      <c r="FJ752" s="132"/>
      <c r="FK752" s="132"/>
      <c r="FL752" s="132"/>
      <c r="FM752" s="132"/>
      <c r="FN752" s="132"/>
      <c r="FO752" s="132"/>
      <c r="FP752" s="132"/>
      <c r="FQ752" s="132"/>
      <c r="FR752" s="132"/>
      <c r="FS752" s="132"/>
      <c r="FT752" s="132"/>
      <c r="FU752" s="132"/>
      <c r="FV752" s="132"/>
      <c r="FW752" s="132"/>
      <c r="FX752" s="132"/>
      <c r="FY752" s="132"/>
      <c r="FZ752" s="132"/>
      <c r="GA752" s="132"/>
      <c r="GB752" s="132"/>
      <c r="GC752" s="132"/>
      <c r="GD752" s="132"/>
      <c r="GE752" s="132"/>
      <c r="GF752" s="132"/>
      <c r="GG752" s="132"/>
      <c r="GH752" s="132"/>
      <c r="GI752" s="132"/>
      <c r="GJ752" s="132"/>
      <c r="GK752" s="132"/>
      <c r="GL752" s="132"/>
      <c r="GM752" s="132"/>
      <c r="GN752" s="132"/>
      <c r="GO752" s="132"/>
      <c r="GP752" s="132"/>
      <c r="GQ752" s="132"/>
      <c r="GR752" s="132"/>
      <c r="GS752" s="132"/>
      <c r="GT752" s="132"/>
      <c r="GU752" s="132"/>
      <c r="GV752" s="132"/>
      <c r="GW752" s="132"/>
      <c r="GX752" s="132"/>
      <c r="GY752" s="132"/>
      <c r="GZ752" s="132"/>
      <c r="HA752" s="132"/>
      <c r="HB752" s="132"/>
      <c r="HC752" s="132"/>
      <c r="HD752" s="132"/>
      <c r="HE752" s="132"/>
      <c r="HF752" s="132"/>
      <c r="HG752" s="132"/>
      <c r="HH752" s="132"/>
      <c r="HI752" s="132"/>
      <c r="HJ752" s="132"/>
      <c r="HK752" s="132"/>
      <c r="HL752" s="132"/>
    </row>
    <row r="753" spans="2:220">
      <c r="J753" s="148"/>
      <c r="K753" s="148"/>
      <c r="L753" s="148"/>
      <c r="M753" s="148"/>
      <c r="O753" s="149"/>
      <c r="P753" s="149"/>
      <c r="Q753" s="149"/>
      <c r="R753" s="149"/>
      <c r="S753" s="149"/>
      <c r="T753" s="149"/>
      <c r="U753" s="149"/>
      <c r="V753" s="149"/>
      <c r="X753" s="149"/>
      <c r="Y753" s="149"/>
      <c r="Z753" s="149"/>
      <c r="AA753" s="149"/>
      <c r="AC753" s="150"/>
      <c r="AE753" s="150"/>
      <c r="AF753" s="150"/>
      <c r="AG753" s="150"/>
      <c r="AH753" s="150"/>
      <c r="AI753" s="150"/>
      <c r="AJ753" s="150"/>
      <c r="AK753" s="150"/>
      <c r="AL753" s="150"/>
      <c r="AM753" s="150"/>
      <c r="AN753" s="150"/>
      <c r="AP753" s="150"/>
      <c r="AQ753" s="150"/>
      <c r="AR753" s="150"/>
      <c r="AT753" s="150"/>
      <c r="AU753" s="150"/>
      <c r="AV753" s="150"/>
      <c r="AW753" s="150"/>
      <c r="AX753" s="150"/>
      <c r="AY753" s="150"/>
      <c r="BA753" s="150"/>
      <c r="BB753" s="150"/>
      <c r="BC753" s="150"/>
      <c r="BD753" s="150"/>
      <c r="BF753" s="150"/>
      <c r="BG753" s="150"/>
      <c r="BJ753" s="150"/>
      <c r="BK753" s="150"/>
      <c r="BL753" s="148"/>
      <c r="BM753" s="150"/>
      <c r="BO753" s="150"/>
      <c r="BP753" s="150"/>
      <c r="BQ753" s="148"/>
      <c r="BU753" s="148"/>
      <c r="BY753" s="152"/>
      <c r="BZ753" s="156"/>
      <c r="CF753" s="154"/>
    </row>
    <row r="754" spans="2:220" s="159" customFormat="1">
      <c r="B754" s="146"/>
      <c r="C754" s="146"/>
      <c r="D754" s="146"/>
      <c r="E754" s="146"/>
      <c r="F754" s="146"/>
      <c r="G754" s="146"/>
      <c r="H754" s="146"/>
      <c r="I754" s="147"/>
      <c r="J754" s="148"/>
      <c r="K754" s="148"/>
      <c r="L754" s="148"/>
      <c r="M754" s="148"/>
      <c r="N754" s="147"/>
      <c r="O754" s="149"/>
      <c r="P754" s="149"/>
      <c r="Q754" s="149"/>
      <c r="R754" s="149"/>
      <c r="S754" s="149"/>
      <c r="T754" s="149"/>
      <c r="U754" s="149"/>
      <c r="V754" s="149"/>
      <c r="W754" s="146"/>
      <c r="X754" s="149"/>
      <c r="Y754" s="149"/>
      <c r="Z754" s="149"/>
      <c r="AA754" s="149"/>
      <c r="AB754" s="147"/>
      <c r="AC754" s="150"/>
      <c r="AD754" s="151"/>
      <c r="AE754" s="150"/>
      <c r="AF754" s="150"/>
      <c r="AG754" s="150"/>
      <c r="AH754" s="150"/>
      <c r="AI754" s="150"/>
      <c r="AJ754" s="150"/>
      <c r="AK754" s="150"/>
      <c r="AL754" s="150"/>
      <c r="AM754" s="150"/>
      <c r="AN754" s="150"/>
      <c r="AO754" s="151"/>
      <c r="AP754" s="150"/>
      <c r="AQ754" s="150"/>
      <c r="AR754" s="150"/>
      <c r="AS754" s="151"/>
      <c r="AT754" s="150"/>
      <c r="AU754" s="150"/>
      <c r="AV754" s="150"/>
      <c r="AW754" s="150"/>
      <c r="AX754" s="150"/>
      <c r="AY754" s="150"/>
      <c r="AZ754" s="151"/>
      <c r="BA754" s="150"/>
      <c r="BB754" s="150"/>
      <c r="BC754" s="150"/>
      <c r="BD754" s="150"/>
      <c r="BE754" s="151"/>
      <c r="BF754" s="150"/>
      <c r="BG754" s="150"/>
      <c r="BH754" s="151"/>
      <c r="BI754" s="151"/>
      <c r="BJ754" s="150"/>
      <c r="BK754" s="150"/>
      <c r="BL754" s="148"/>
      <c r="BM754" s="150"/>
      <c r="BN754" s="151"/>
      <c r="BO754" s="150"/>
      <c r="BP754" s="150"/>
      <c r="BQ754" s="148"/>
      <c r="BR754" s="151"/>
      <c r="BS754" s="151"/>
      <c r="BT754" s="151"/>
      <c r="BU754" s="148"/>
      <c r="BV754" s="147"/>
      <c r="BW754" s="147"/>
      <c r="BX754" s="147"/>
      <c r="BY754" s="152"/>
      <c r="BZ754" s="156"/>
      <c r="CA754" s="147"/>
      <c r="CB754" s="153"/>
      <c r="CC754" s="132"/>
      <c r="CD754" s="147"/>
      <c r="CE754" s="147"/>
      <c r="CF754" s="154"/>
      <c r="CG754" s="132"/>
      <c r="CH754" s="132"/>
      <c r="CI754" s="132"/>
      <c r="CJ754" s="132"/>
      <c r="CK754" s="132"/>
      <c r="CL754" s="132"/>
      <c r="CM754" s="132"/>
      <c r="CN754" s="132"/>
      <c r="CO754" s="132"/>
      <c r="CP754" s="132"/>
      <c r="CQ754" s="132"/>
      <c r="CR754" s="132"/>
      <c r="CS754" s="132"/>
      <c r="CT754" s="132"/>
      <c r="CU754" s="132"/>
      <c r="CV754" s="132"/>
      <c r="CW754" s="132"/>
      <c r="CX754" s="132"/>
      <c r="CY754" s="132"/>
      <c r="CZ754" s="132"/>
      <c r="DA754" s="132"/>
      <c r="DB754" s="132"/>
      <c r="DC754" s="132"/>
      <c r="DD754" s="132"/>
      <c r="DE754" s="132"/>
      <c r="DF754" s="132"/>
      <c r="DG754" s="132"/>
      <c r="DH754" s="132"/>
      <c r="DI754" s="132"/>
      <c r="DJ754" s="132"/>
      <c r="DK754" s="132"/>
      <c r="DL754" s="132"/>
      <c r="DM754" s="132"/>
      <c r="DN754" s="132"/>
      <c r="DO754" s="132"/>
      <c r="DP754" s="132"/>
      <c r="DQ754" s="132"/>
      <c r="DR754" s="132"/>
      <c r="DS754" s="132"/>
      <c r="DT754" s="132"/>
      <c r="DU754" s="132"/>
      <c r="DV754" s="132"/>
      <c r="DW754" s="132"/>
      <c r="DX754" s="132"/>
      <c r="DY754" s="132"/>
      <c r="DZ754" s="132"/>
      <c r="EA754" s="132"/>
      <c r="EB754" s="132"/>
      <c r="EC754" s="132"/>
      <c r="ED754" s="132"/>
      <c r="EE754" s="132"/>
      <c r="EF754" s="132"/>
      <c r="EG754" s="132"/>
      <c r="EH754" s="132"/>
      <c r="EI754" s="132"/>
      <c r="EJ754" s="132"/>
      <c r="EK754" s="132"/>
      <c r="EL754" s="132"/>
      <c r="EM754" s="132"/>
      <c r="EN754" s="132"/>
      <c r="EO754" s="132"/>
      <c r="EP754" s="132"/>
      <c r="EQ754" s="132"/>
      <c r="ER754" s="132"/>
      <c r="ES754" s="132"/>
      <c r="ET754" s="132"/>
      <c r="EU754" s="132"/>
      <c r="EV754" s="132"/>
      <c r="EW754" s="132"/>
      <c r="EX754" s="132"/>
      <c r="EY754" s="132"/>
      <c r="EZ754" s="132"/>
      <c r="FA754" s="132"/>
      <c r="FB754" s="132"/>
      <c r="FC754" s="132"/>
      <c r="FD754" s="132"/>
      <c r="FE754" s="132"/>
      <c r="FF754" s="132"/>
      <c r="FG754" s="132"/>
      <c r="FH754" s="132"/>
      <c r="FI754" s="132"/>
      <c r="FJ754" s="132"/>
      <c r="FK754" s="132"/>
      <c r="FL754" s="132"/>
      <c r="FM754" s="132"/>
      <c r="FN754" s="132"/>
      <c r="FO754" s="132"/>
      <c r="FP754" s="132"/>
      <c r="FQ754" s="132"/>
      <c r="FR754" s="132"/>
      <c r="FS754" s="132"/>
      <c r="FT754" s="132"/>
      <c r="FU754" s="132"/>
      <c r="FV754" s="132"/>
      <c r="FW754" s="132"/>
      <c r="FX754" s="132"/>
      <c r="FY754" s="132"/>
      <c r="FZ754" s="132"/>
      <c r="GA754" s="132"/>
      <c r="GB754" s="132"/>
      <c r="GC754" s="132"/>
      <c r="GD754" s="132"/>
      <c r="GE754" s="132"/>
      <c r="GF754" s="132"/>
      <c r="GG754" s="132"/>
      <c r="GH754" s="132"/>
      <c r="GI754" s="132"/>
      <c r="GJ754" s="132"/>
      <c r="GK754" s="132"/>
      <c r="GL754" s="132"/>
      <c r="GM754" s="132"/>
      <c r="GN754" s="132"/>
      <c r="GO754" s="132"/>
      <c r="GP754" s="132"/>
      <c r="GQ754" s="132"/>
      <c r="GR754" s="132"/>
      <c r="GS754" s="132"/>
      <c r="GT754" s="132"/>
      <c r="GU754" s="132"/>
      <c r="GV754" s="132"/>
      <c r="GW754" s="132"/>
      <c r="GX754" s="132"/>
      <c r="GY754" s="132"/>
      <c r="GZ754" s="132"/>
      <c r="HA754" s="132"/>
      <c r="HB754" s="132"/>
      <c r="HC754" s="132"/>
      <c r="HD754" s="132"/>
      <c r="HE754" s="132"/>
      <c r="HF754" s="132"/>
      <c r="HG754" s="132"/>
      <c r="HH754" s="132"/>
      <c r="HI754" s="132"/>
      <c r="HJ754" s="132"/>
      <c r="HK754" s="132"/>
      <c r="HL754" s="132"/>
    </row>
    <row r="755" spans="2:220" s="159" customFormat="1">
      <c r="B755" s="146"/>
      <c r="C755" s="146"/>
      <c r="D755" s="146"/>
      <c r="E755" s="146"/>
      <c r="F755" s="146"/>
      <c r="G755" s="146"/>
      <c r="H755" s="146"/>
      <c r="I755" s="147"/>
      <c r="J755" s="148"/>
      <c r="K755" s="148"/>
      <c r="L755" s="148"/>
      <c r="M755" s="148"/>
      <c r="N755" s="147"/>
      <c r="O755" s="149"/>
      <c r="P755" s="149"/>
      <c r="Q755" s="149"/>
      <c r="R755" s="149"/>
      <c r="S755" s="149"/>
      <c r="T755" s="149"/>
      <c r="U755" s="149"/>
      <c r="V755" s="149"/>
      <c r="W755" s="146"/>
      <c r="X755" s="149"/>
      <c r="Y755" s="149"/>
      <c r="Z755" s="149"/>
      <c r="AA755" s="149"/>
      <c r="AB755" s="147"/>
      <c r="AC755" s="150"/>
      <c r="AD755" s="151"/>
      <c r="AE755" s="150"/>
      <c r="AF755" s="150"/>
      <c r="AG755" s="150"/>
      <c r="AH755" s="150"/>
      <c r="AI755" s="150"/>
      <c r="AJ755" s="150"/>
      <c r="AK755" s="150"/>
      <c r="AL755" s="150"/>
      <c r="AM755" s="150"/>
      <c r="AN755" s="150"/>
      <c r="AO755" s="151"/>
      <c r="AP755" s="150"/>
      <c r="AQ755" s="150"/>
      <c r="AR755" s="150"/>
      <c r="AS755" s="151"/>
      <c r="AT755" s="150"/>
      <c r="AU755" s="150"/>
      <c r="AV755" s="150"/>
      <c r="AW755" s="150"/>
      <c r="AX755" s="150"/>
      <c r="AY755" s="150"/>
      <c r="AZ755" s="151"/>
      <c r="BA755" s="150"/>
      <c r="BB755" s="150"/>
      <c r="BC755" s="150"/>
      <c r="BD755" s="150"/>
      <c r="BE755" s="151"/>
      <c r="BF755" s="150"/>
      <c r="BG755" s="150"/>
      <c r="BH755" s="151"/>
      <c r="BI755" s="151"/>
      <c r="BJ755" s="150"/>
      <c r="BK755" s="150"/>
      <c r="BL755" s="148"/>
      <c r="BM755" s="150"/>
      <c r="BN755" s="151"/>
      <c r="BO755" s="150"/>
      <c r="BP755" s="150"/>
      <c r="BQ755" s="148"/>
      <c r="BR755" s="151"/>
      <c r="BS755" s="151"/>
      <c r="BT755" s="151"/>
      <c r="BU755" s="148"/>
      <c r="BV755" s="147"/>
      <c r="BW755" s="147"/>
      <c r="BX755" s="147"/>
      <c r="BY755" s="152"/>
      <c r="BZ755" s="156"/>
      <c r="CA755" s="147"/>
      <c r="CB755" s="153"/>
      <c r="CC755" s="132"/>
      <c r="CD755" s="147"/>
      <c r="CE755" s="147"/>
      <c r="CF755" s="154"/>
      <c r="CG755" s="132"/>
      <c r="CH755" s="132"/>
      <c r="CI755" s="132"/>
      <c r="CJ755" s="132"/>
      <c r="CK755" s="132"/>
      <c r="CL755" s="132"/>
      <c r="CM755" s="132"/>
      <c r="CN755" s="132"/>
      <c r="CO755" s="132"/>
      <c r="CP755" s="132"/>
      <c r="CQ755" s="132"/>
      <c r="CR755" s="132"/>
      <c r="CS755" s="132"/>
      <c r="CT755" s="132"/>
      <c r="CU755" s="132"/>
      <c r="CV755" s="132"/>
      <c r="CW755" s="132"/>
      <c r="CX755" s="132"/>
      <c r="CY755" s="132"/>
      <c r="CZ755" s="132"/>
      <c r="DA755" s="132"/>
      <c r="DB755" s="132"/>
      <c r="DC755" s="132"/>
      <c r="DD755" s="132"/>
      <c r="DE755" s="132"/>
      <c r="DF755" s="132"/>
      <c r="DG755" s="132"/>
      <c r="DH755" s="132"/>
      <c r="DI755" s="132"/>
      <c r="DJ755" s="132"/>
      <c r="DK755" s="132"/>
      <c r="DL755" s="132"/>
      <c r="DM755" s="132"/>
      <c r="DN755" s="132"/>
      <c r="DO755" s="132"/>
      <c r="DP755" s="132"/>
      <c r="DQ755" s="132"/>
      <c r="DR755" s="132"/>
      <c r="DS755" s="132"/>
      <c r="DT755" s="132"/>
      <c r="DU755" s="132"/>
      <c r="DV755" s="132"/>
      <c r="DW755" s="132"/>
      <c r="DX755" s="132"/>
      <c r="DY755" s="132"/>
      <c r="DZ755" s="132"/>
      <c r="EA755" s="132"/>
      <c r="EB755" s="132"/>
      <c r="EC755" s="132"/>
      <c r="ED755" s="132"/>
      <c r="EE755" s="132"/>
      <c r="EF755" s="132"/>
      <c r="EG755" s="132"/>
      <c r="EH755" s="132"/>
      <c r="EI755" s="132"/>
      <c r="EJ755" s="132"/>
      <c r="EK755" s="132"/>
      <c r="EL755" s="132"/>
      <c r="EM755" s="132"/>
      <c r="EN755" s="132"/>
      <c r="EO755" s="132"/>
      <c r="EP755" s="132"/>
      <c r="EQ755" s="132"/>
      <c r="ER755" s="132"/>
      <c r="ES755" s="132"/>
      <c r="ET755" s="132"/>
      <c r="EU755" s="132"/>
      <c r="EV755" s="132"/>
      <c r="EW755" s="132"/>
      <c r="EX755" s="132"/>
      <c r="EY755" s="132"/>
      <c r="EZ755" s="132"/>
      <c r="FA755" s="132"/>
      <c r="FB755" s="132"/>
      <c r="FC755" s="132"/>
      <c r="FD755" s="132"/>
      <c r="FE755" s="132"/>
      <c r="FF755" s="132"/>
      <c r="FG755" s="132"/>
      <c r="FH755" s="132"/>
      <c r="FI755" s="132"/>
      <c r="FJ755" s="132"/>
      <c r="FK755" s="132"/>
      <c r="FL755" s="132"/>
      <c r="FM755" s="132"/>
      <c r="FN755" s="132"/>
      <c r="FO755" s="132"/>
      <c r="FP755" s="132"/>
      <c r="FQ755" s="132"/>
      <c r="FR755" s="132"/>
      <c r="FS755" s="132"/>
      <c r="FT755" s="132"/>
      <c r="FU755" s="132"/>
      <c r="FV755" s="132"/>
      <c r="FW755" s="132"/>
      <c r="FX755" s="132"/>
      <c r="FY755" s="132"/>
      <c r="FZ755" s="132"/>
      <c r="GA755" s="132"/>
      <c r="GB755" s="132"/>
      <c r="GC755" s="132"/>
      <c r="GD755" s="132"/>
      <c r="GE755" s="132"/>
      <c r="GF755" s="132"/>
      <c r="GG755" s="132"/>
      <c r="GH755" s="132"/>
      <c r="GI755" s="132"/>
      <c r="GJ755" s="132"/>
      <c r="GK755" s="132"/>
      <c r="GL755" s="132"/>
      <c r="GM755" s="132"/>
      <c r="GN755" s="132"/>
      <c r="GO755" s="132"/>
      <c r="GP755" s="132"/>
      <c r="GQ755" s="132"/>
      <c r="GR755" s="132"/>
      <c r="GS755" s="132"/>
      <c r="GT755" s="132"/>
      <c r="GU755" s="132"/>
      <c r="GV755" s="132"/>
      <c r="GW755" s="132"/>
      <c r="GX755" s="132"/>
      <c r="GY755" s="132"/>
      <c r="GZ755" s="132"/>
      <c r="HA755" s="132"/>
      <c r="HB755" s="132"/>
      <c r="HC755" s="132"/>
      <c r="HD755" s="132"/>
      <c r="HE755" s="132"/>
      <c r="HF755" s="132"/>
      <c r="HG755" s="132"/>
      <c r="HH755" s="132"/>
      <c r="HI755" s="132"/>
      <c r="HJ755" s="132"/>
      <c r="HK755" s="132"/>
      <c r="HL755" s="132"/>
    </row>
    <row r="756" spans="2:220">
      <c r="J756" s="148"/>
      <c r="K756" s="148"/>
      <c r="L756" s="148"/>
      <c r="M756" s="148"/>
      <c r="O756" s="149"/>
      <c r="P756" s="149"/>
      <c r="Q756" s="149"/>
      <c r="R756" s="149"/>
      <c r="S756" s="149"/>
      <c r="T756" s="149"/>
      <c r="U756" s="149"/>
      <c r="V756" s="149"/>
      <c r="X756" s="149"/>
      <c r="Y756" s="149"/>
      <c r="Z756" s="149"/>
      <c r="AA756" s="149"/>
      <c r="AC756" s="150"/>
      <c r="AE756" s="150"/>
      <c r="AF756" s="150"/>
      <c r="AG756" s="150"/>
      <c r="AH756" s="150"/>
      <c r="AI756" s="150"/>
      <c r="AJ756" s="150"/>
      <c r="AK756" s="150"/>
      <c r="AL756" s="150"/>
      <c r="AM756" s="150"/>
      <c r="AN756" s="150"/>
      <c r="AP756" s="150"/>
      <c r="AQ756" s="150"/>
      <c r="AR756" s="150"/>
      <c r="AT756" s="150"/>
      <c r="AU756" s="150"/>
      <c r="AV756" s="150"/>
      <c r="AW756" s="150"/>
      <c r="AX756" s="150"/>
      <c r="AY756" s="150"/>
      <c r="BA756" s="150"/>
      <c r="BB756" s="150"/>
      <c r="BC756" s="150"/>
      <c r="BD756" s="150"/>
      <c r="BF756" s="150"/>
      <c r="BG756" s="150"/>
      <c r="BJ756" s="150"/>
      <c r="BK756" s="150"/>
      <c r="BL756" s="148"/>
      <c r="BM756" s="150"/>
      <c r="BO756" s="150"/>
      <c r="BP756" s="150"/>
      <c r="BQ756" s="148"/>
      <c r="BU756" s="148"/>
      <c r="BY756" s="152"/>
      <c r="BZ756" s="156"/>
      <c r="CF756" s="154"/>
    </row>
    <row r="757" spans="2:220" s="137" customFormat="1">
      <c r="B757" s="146"/>
      <c r="C757" s="146"/>
      <c r="D757" s="146"/>
      <c r="E757" s="146"/>
      <c r="F757" s="146"/>
      <c r="G757" s="146"/>
      <c r="H757" s="146"/>
      <c r="I757" s="147"/>
      <c r="J757" s="148"/>
      <c r="K757" s="148"/>
      <c r="L757" s="148"/>
      <c r="M757" s="148"/>
      <c r="N757" s="147"/>
      <c r="O757" s="149"/>
      <c r="P757" s="149"/>
      <c r="Q757" s="149"/>
      <c r="R757" s="149"/>
      <c r="S757" s="149"/>
      <c r="T757" s="149"/>
      <c r="U757" s="149"/>
      <c r="V757" s="149"/>
      <c r="W757" s="146"/>
      <c r="X757" s="149"/>
      <c r="Y757" s="149"/>
      <c r="Z757" s="149"/>
      <c r="AA757" s="149"/>
      <c r="AB757" s="147"/>
      <c r="AC757" s="150"/>
      <c r="AD757" s="151"/>
      <c r="AE757" s="150"/>
      <c r="AF757" s="150"/>
      <c r="AG757" s="150"/>
      <c r="AH757" s="150"/>
      <c r="AI757" s="150"/>
      <c r="AJ757" s="150"/>
      <c r="AK757" s="150"/>
      <c r="AL757" s="150"/>
      <c r="AM757" s="150"/>
      <c r="AN757" s="150"/>
      <c r="AO757" s="151"/>
      <c r="AP757" s="150"/>
      <c r="AQ757" s="150"/>
      <c r="AR757" s="150"/>
      <c r="AS757" s="151"/>
      <c r="AT757" s="150"/>
      <c r="AU757" s="150"/>
      <c r="AV757" s="150"/>
      <c r="AW757" s="150"/>
      <c r="AX757" s="150"/>
      <c r="AY757" s="150"/>
      <c r="AZ757" s="151"/>
      <c r="BA757" s="150"/>
      <c r="BB757" s="150"/>
      <c r="BC757" s="150"/>
      <c r="BD757" s="150"/>
      <c r="BE757" s="151"/>
      <c r="BF757" s="150"/>
      <c r="BG757" s="150"/>
      <c r="BH757" s="151"/>
      <c r="BI757" s="151"/>
      <c r="BJ757" s="150"/>
      <c r="BK757" s="150"/>
      <c r="BL757" s="148"/>
      <c r="BM757" s="150"/>
      <c r="BN757" s="151"/>
      <c r="BO757" s="150"/>
      <c r="BP757" s="150"/>
      <c r="BQ757" s="148"/>
      <c r="BR757" s="151"/>
      <c r="BS757" s="151"/>
      <c r="BT757" s="151"/>
      <c r="BU757" s="148"/>
      <c r="BV757" s="147"/>
      <c r="BW757" s="147"/>
      <c r="BX757" s="147"/>
      <c r="BY757" s="152"/>
      <c r="BZ757" s="156"/>
      <c r="CA757" s="147"/>
      <c r="CB757" s="153"/>
      <c r="CC757" s="132"/>
      <c r="CD757" s="147"/>
      <c r="CE757" s="147"/>
      <c r="CF757" s="154"/>
      <c r="CG757" s="132"/>
      <c r="CH757" s="132"/>
      <c r="CI757" s="132"/>
      <c r="CJ757" s="132"/>
      <c r="CK757" s="132"/>
      <c r="CL757" s="132"/>
      <c r="CM757" s="132"/>
      <c r="CN757" s="132"/>
      <c r="CO757" s="132"/>
      <c r="CP757" s="132"/>
      <c r="CQ757" s="132"/>
      <c r="CR757" s="132"/>
      <c r="CS757" s="132"/>
      <c r="CT757" s="132"/>
      <c r="CU757" s="132"/>
      <c r="CV757" s="132"/>
      <c r="CW757" s="132"/>
      <c r="CX757" s="132"/>
      <c r="CY757" s="132"/>
      <c r="CZ757" s="132"/>
      <c r="DA757" s="132"/>
      <c r="DB757" s="132"/>
      <c r="DC757" s="132"/>
      <c r="DD757" s="132"/>
      <c r="DE757" s="132"/>
      <c r="DF757" s="132"/>
      <c r="DG757" s="132"/>
      <c r="DH757" s="132"/>
      <c r="DI757" s="132"/>
      <c r="DJ757" s="132"/>
      <c r="DK757" s="132"/>
      <c r="DL757" s="132"/>
      <c r="DM757" s="132"/>
      <c r="DN757" s="132"/>
      <c r="DO757" s="132"/>
      <c r="DP757" s="132"/>
      <c r="DQ757" s="132"/>
      <c r="DR757" s="132"/>
      <c r="DS757" s="132"/>
      <c r="DT757" s="132"/>
      <c r="DU757" s="132"/>
      <c r="DV757" s="132"/>
      <c r="DW757" s="132"/>
      <c r="DX757" s="132"/>
      <c r="DY757" s="132"/>
      <c r="DZ757" s="132"/>
      <c r="EA757" s="132"/>
      <c r="EB757" s="132"/>
      <c r="EC757" s="132"/>
      <c r="ED757" s="132"/>
      <c r="EE757" s="132"/>
      <c r="EF757" s="132"/>
      <c r="EG757" s="132"/>
      <c r="EH757" s="132"/>
      <c r="EI757" s="132"/>
      <c r="EJ757" s="132"/>
      <c r="EK757" s="132"/>
      <c r="EL757" s="132"/>
      <c r="EM757" s="132"/>
      <c r="EN757" s="132"/>
      <c r="EO757" s="132"/>
      <c r="EP757" s="132"/>
      <c r="EQ757" s="132"/>
      <c r="ER757" s="132"/>
      <c r="ES757" s="132"/>
      <c r="ET757" s="132"/>
      <c r="EU757" s="132"/>
      <c r="EV757" s="132"/>
      <c r="EW757" s="132"/>
      <c r="EX757" s="132"/>
      <c r="EY757" s="132"/>
      <c r="EZ757" s="132"/>
      <c r="FA757" s="132"/>
      <c r="FB757" s="132"/>
      <c r="FC757" s="132"/>
      <c r="FD757" s="132"/>
      <c r="FE757" s="132"/>
      <c r="FF757" s="132"/>
      <c r="FG757" s="132"/>
      <c r="FH757" s="132"/>
      <c r="FI757" s="132"/>
      <c r="FJ757" s="132"/>
      <c r="FK757" s="132"/>
      <c r="FL757" s="132"/>
      <c r="FM757" s="132"/>
      <c r="FN757" s="132"/>
      <c r="FO757" s="132"/>
      <c r="FP757" s="132"/>
      <c r="FQ757" s="132"/>
      <c r="FR757" s="132"/>
      <c r="FS757" s="132"/>
      <c r="FT757" s="132"/>
      <c r="FU757" s="132"/>
      <c r="FV757" s="132"/>
      <c r="FW757" s="132"/>
      <c r="FX757" s="132"/>
      <c r="FY757" s="132"/>
      <c r="FZ757" s="132"/>
      <c r="GA757" s="132"/>
      <c r="GB757" s="132"/>
      <c r="GC757" s="132"/>
      <c r="GD757" s="132"/>
      <c r="GE757" s="132"/>
      <c r="GF757" s="132"/>
      <c r="GG757" s="132"/>
      <c r="GH757" s="132"/>
      <c r="GI757" s="132"/>
      <c r="GJ757" s="132"/>
      <c r="GK757" s="132"/>
      <c r="GL757" s="132"/>
      <c r="GM757" s="132"/>
      <c r="GN757" s="132"/>
      <c r="GO757" s="132"/>
      <c r="GP757" s="132"/>
      <c r="GQ757" s="132"/>
      <c r="GR757" s="132"/>
      <c r="GS757" s="132"/>
      <c r="GT757" s="132"/>
      <c r="GU757" s="132"/>
      <c r="GV757" s="132"/>
      <c r="GW757" s="132"/>
      <c r="GX757" s="132"/>
      <c r="GY757" s="132"/>
      <c r="GZ757" s="132"/>
      <c r="HA757" s="132"/>
      <c r="HB757" s="132"/>
      <c r="HC757" s="132"/>
      <c r="HD757" s="132"/>
      <c r="HE757" s="132"/>
      <c r="HF757" s="132"/>
      <c r="HG757" s="132"/>
      <c r="HH757" s="132"/>
      <c r="HI757" s="132"/>
      <c r="HJ757" s="132"/>
      <c r="HK757" s="132"/>
      <c r="HL757" s="132"/>
    </row>
    <row r="758" spans="2:220" s="137" customFormat="1">
      <c r="B758" s="146"/>
      <c r="C758" s="146"/>
      <c r="D758" s="146"/>
      <c r="E758" s="146"/>
      <c r="F758" s="146"/>
      <c r="G758" s="146"/>
      <c r="H758" s="146"/>
      <c r="I758" s="147"/>
      <c r="J758" s="148"/>
      <c r="K758" s="148"/>
      <c r="L758" s="148"/>
      <c r="M758" s="148"/>
      <c r="N758" s="147"/>
      <c r="O758" s="149"/>
      <c r="P758" s="149"/>
      <c r="Q758" s="149"/>
      <c r="R758" s="149"/>
      <c r="S758" s="149"/>
      <c r="T758" s="149"/>
      <c r="U758" s="149"/>
      <c r="V758" s="149"/>
      <c r="W758" s="146"/>
      <c r="X758" s="149"/>
      <c r="Y758" s="149"/>
      <c r="Z758" s="149"/>
      <c r="AA758" s="149"/>
      <c r="AB758" s="147"/>
      <c r="AC758" s="150"/>
      <c r="AD758" s="151"/>
      <c r="AE758" s="150"/>
      <c r="AF758" s="150"/>
      <c r="AG758" s="150"/>
      <c r="AH758" s="150"/>
      <c r="AI758" s="150"/>
      <c r="AJ758" s="150"/>
      <c r="AK758" s="150"/>
      <c r="AL758" s="150"/>
      <c r="AM758" s="150"/>
      <c r="AN758" s="150"/>
      <c r="AO758" s="151"/>
      <c r="AP758" s="150"/>
      <c r="AQ758" s="150"/>
      <c r="AR758" s="150"/>
      <c r="AS758" s="151"/>
      <c r="AT758" s="150"/>
      <c r="AU758" s="150"/>
      <c r="AV758" s="150"/>
      <c r="AW758" s="150"/>
      <c r="AX758" s="150"/>
      <c r="AY758" s="150"/>
      <c r="AZ758" s="151"/>
      <c r="BA758" s="150"/>
      <c r="BB758" s="150"/>
      <c r="BC758" s="150"/>
      <c r="BD758" s="150"/>
      <c r="BE758" s="151"/>
      <c r="BF758" s="150"/>
      <c r="BG758" s="150"/>
      <c r="BH758" s="151"/>
      <c r="BI758" s="151"/>
      <c r="BJ758" s="150"/>
      <c r="BK758" s="150"/>
      <c r="BL758" s="148"/>
      <c r="BM758" s="150"/>
      <c r="BN758" s="151"/>
      <c r="BO758" s="150"/>
      <c r="BP758" s="150"/>
      <c r="BQ758" s="148"/>
      <c r="BR758" s="151"/>
      <c r="BS758" s="151"/>
      <c r="BT758" s="151"/>
      <c r="BU758" s="148"/>
      <c r="BV758" s="147"/>
      <c r="BW758" s="147"/>
      <c r="BX758" s="147"/>
      <c r="BY758" s="152"/>
      <c r="BZ758" s="156"/>
      <c r="CA758" s="147"/>
      <c r="CB758" s="153"/>
      <c r="CC758" s="132"/>
      <c r="CD758" s="147"/>
      <c r="CE758" s="147"/>
      <c r="CF758" s="154"/>
      <c r="CG758" s="132"/>
      <c r="CH758" s="132"/>
      <c r="CI758" s="132"/>
      <c r="CJ758" s="132"/>
      <c r="CK758" s="132"/>
      <c r="CL758" s="132"/>
      <c r="CM758" s="132"/>
      <c r="CN758" s="132"/>
      <c r="CO758" s="132"/>
      <c r="CP758" s="132"/>
      <c r="CQ758" s="132"/>
      <c r="CR758" s="132"/>
      <c r="CS758" s="132"/>
      <c r="CT758" s="132"/>
      <c r="CU758" s="132"/>
      <c r="CV758" s="132"/>
      <c r="CW758" s="132"/>
      <c r="CX758" s="132"/>
      <c r="CY758" s="132"/>
      <c r="CZ758" s="132"/>
      <c r="DA758" s="132"/>
      <c r="DB758" s="132"/>
      <c r="DC758" s="132"/>
      <c r="DD758" s="132"/>
      <c r="DE758" s="132"/>
      <c r="DF758" s="132"/>
      <c r="DG758" s="132"/>
      <c r="DH758" s="132"/>
      <c r="DI758" s="132"/>
      <c r="DJ758" s="132"/>
      <c r="DK758" s="132"/>
      <c r="DL758" s="132"/>
      <c r="DM758" s="132"/>
      <c r="DN758" s="132"/>
      <c r="DO758" s="132"/>
      <c r="DP758" s="132"/>
      <c r="DQ758" s="132"/>
      <c r="DR758" s="132"/>
      <c r="DS758" s="132"/>
      <c r="DT758" s="132"/>
      <c r="DU758" s="132"/>
      <c r="DV758" s="132"/>
      <c r="DW758" s="132"/>
      <c r="DX758" s="132"/>
      <c r="DY758" s="132"/>
      <c r="DZ758" s="132"/>
      <c r="EA758" s="132"/>
      <c r="EB758" s="132"/>
      <c r="EC758" s="132"/>
      <c r="ED758" s="132"/>
      <c r="EE758" s="132"/>
      <c r="EF758" s="132"/>
      <c r="EG758" s="132"/>
      <c r="EH758" s="132"/>
      <c r="EI758" s="132"/>
      <c r="EJ758" s="132"/>
      <c r="EK758" s="132"/>
      <c r="EL758" s="132"/>
      <c r="EM758" s="132"/>
      <c r="EN758" s="132"/>
      <c r="EO758" s="132"/>
      <c r="EP758" s="132"/>
      <c r="EQ758" s="132"/>
      <c r="ER758" s="132"/>
      <c r="ES758" s="132"/>
      <c r="ET758" s="132"/>
      <c r="EU758" s="132"/>
      <c r="EV758" s="132"/>
      <c r="EW758" s="132"/>
      <c r="EX758" s="132"/>
      <c r="EY758" s="132"/>
      <c r="EZ758" s="132"/>
      <c r="FA758" s="132"/>
      <c r="FB758" s="132"/>
      <c r="FC758" s="132"/>
      <c r="FD758" s="132"/>
      <c r="FE758" s="132"/>
      <c r="FF758" s="132"/>
      <c r="FG758" s="132"/>
      <c r="FH758" s="132"/>
      <c r="FI758" s="132"/>
      <c r="FJ758" s="132"/>
      <c r="FK758" s="132"/>
      <c r="FL758" s="132"/>
      <c r="FM758" s="132"/>
      <c r="FN758" s="132"/>
      <c r="FO758" s="132"/>
      <c r="FP758" s="132"/>
      <c r="FQ758" s="132"/>
      <c r="FR758" s="132"/>
      <c r="FS758" s="132"/>
      <c r="FT758" s="132"/>
      <c r="FU758" s="132"/>
      <c r="FV758" s="132"/>
      <c r="FW758" s="132"/>
      <c r="FX758" s="132"/>
      <c r="FY758" s="132"/>
      <c r="FZ758" s="132"/>
      <c r="GA758" s="132"/>
      <c r="GB758" s="132"/>
      <c r="GC758" s="132"/>
      <c r="GD758" s="132"/>
      <c r="GE758" s="132"/>
      <c r="GF758" s="132"/>
      <c r="GG758" s="132"/>
      <c r="GH758" s="132"/>
      <c r="GI758" s="132"/>
      <c r="GJ758" s="132"/>
      <c r="GK758" s="132"/>
      <c r="GL758" s="132"/>
      <c r="GM758" s="132"/>
      <c r="GN758" s="132"/>
      <c r="GO758" s="132"/>
      <c r="GP758" s="132"/>
      <c r="GQ758" s="132"/>
      <c r="GR758" s="132"/>
      <c r="GS758" s="132"/>
      <c r="GT758" s="132"/>
      <c r="GU758" s="132"/>
      <c r="GV758" s="132"/>
      <c r="GW758" s="132"/>
      <c r="GX758" s="132"/>
      <c r="GY758" s="132"/>
      <c r="GZ758" s="132"/>
      <c r="HA758" s="132"/>
      <c r="HB758" s="132"/>
      <c r="HC758" s="132"/>
      <c r="HD758" s="132"/>
      <c r="HE758" s="132"/>
      <c r="HF758" s="132"/>
      <c r="HG758" s="132"/>
      <c r="HH758" s="132"/>
      <c r="HI758" s="132"/>
      <c r="HJ758" s="132"/>
      <c r="HK758" s="132"/>
      <c r="HL758" s="132"/>
    </row>
    <row r="759" spans="2:220" s="137" customFormat="1">
      <c r="B759" s="146"/>
      <c r="C759" s="146"/>
      <c r="D759" s="146"/>
      <c r="E759" s="146"/>
      <c r="F759" s="146"/>
      <c r="G759" s="146"/>
      <c r="H759" s="146"/>
      <c r="I759" s="147"/>
      <c r="J759" s="148"/>
      <c r="K759" s="148"/>
      <c r="L759" s="148"/>
      <c r="M759" s="148"/>
      <c r="N759" s="147"/>
      <c r="O759" s="149"/>
      <c r="P759" s="149"/>
      <c r="Q759" s="149"/>
      <c r="R759" s="149"/>
      <c r="S759" s="149"/>
      <c r="T759" s="149"/>
      <c r="U759" s="149"/>
      <c r="V759" s="149"/>
      <c r="W759" s="146"/>
      <c r="X759" s="149"/>
      <c r="Y759" s="149"/>
      <c r="Z759" s="149"/>
      <c r="AA759" s="149"/>
      <c r="AB759" s="147"/>
      <c r="AC759" s="150"/>
      <c r="AD759" s="151"/>
      <c r="AE759" s="150"/>
      <c r="AF759" s="150"/>
      <c r="AG759" s="150"/>
      <c r="AH759" s="150"/>
      <c r="AI759" s="150"/>
      <c r="AJ759" s="150"/>
      <c r="AK759" s="150"/>
      <c r="AL759" s="150"/>
      <c r="AM759" s="150"/>
      <c r="AN759" s="150"/>
      <c r="AO759" s="151"/>
      <c r="AP759" s="150"/>
      <c r="AQ759" s="150"/>
      <c r="AR759" s="150"/>
      <c r="AS759" s="151"/>
      <c r="AT759" s="150"/>
      <c r="AU759" s="150"/>
      <c r="AV759" s="150"/>
      <c r="AW759" s="150"/>
      <c r="AX759" s="150"/>
      <c r="AY759" s="150"/>
      <c r="AZ759" s="151"/>
      <c r="BA759" s="150"/>
      <c r="BB759" s="150"/>
      <c r="BC759" s="150"/>
      <c r="BD759" s="150"/>
      <c r="BE759" s="151"/>
      <c r="BF759" s="150"/>
      <c r="BG759" s="150"/>
      <c r="BH759" s="151"/>
      <c r="BI759" s="151"/>
      <c r="BJ759" s="150"/>
      <c r="BK759" s="150"/>
      <c r="BL759" s="148"/>
      <c r="BM759" s="150"/>
      <c r="BN759" s="151"/>
      <c r="BO759" s="150"/>
      <c r="BP759" s="150"/>
      <c r="BQ759" s="148"/>
      <c r="BR759" s="151"/>
      <c r="BS759" s="151"/>
      <c r="BT759" s="151"/>
      <c r="BU759" s="148"/>
      <c r="BV759" s="147"/>
      <c r="BW759" s="147"/>
      <c r="BX759" s="147"/>
      <c r="BY759" s="152"/>
      <c r="BZ759" s="156"/>
      <c r="CA759" s="147"/>
      <c r="CB759" s="153"/>
      <c r="CC759" s="132"/>
      <c r="CD759" s="147"/>
      <c r="CE759" s="147"/>
      <c r="CF759" s="154"/>
      <c r="CG759" s="132"/>
      <c r="CH759" s="132"/>
      <c r="CI759" s="132"/>
      <c r="CJ759" s="132"/>
      <c r="CK759" s="132"/>
      <c r="CL759" s="132"/>
      <c r="CM759" s="132"/>
      <c r="CN759" s="132"/>
      <c r="CO759" s="132"/>
      <c r="CP759" s="132"/>
      <c r="CQ759" s="132"/>
      <c r="CR759" s="132"/>
      <c r="CS759" s="132"/>
      <c r="CT759" s="132"/>
      <c r="CU759" s="132"/>
      <c r="CV759" s="132"/>
      <c r="CW759" s="132"/>
      <c r="CX759" s="132"/>
      <c r="CY759" s="132"/>
      <c r="CZ759" s="132"/>
      <c r="DA759" s="132"/>
      <c r="DB759" s="132"/>
      <c r="DC759" s="132"/>
      <c r="DD759" s="132"/>
      <c r="DE759" s="132"/>
      <c r="DF759" s="132"/>
      <c r="DG759" s="132"/>
      <c r="DH759" s="132"/>
      <c r="DI759" s="132"/>
      <c r="DJ759" s="132"/>
      <c r="DK759" s="132"/>
      <c r="DL759" s="132"/>
      <c r="DM759" s="132"/>
      <c r="DN759" s="132"/>
      <c r="DO759" s="132"/>
      <c r="DP759" s="132"/>
      <c r="DQ759" s="132"/>
      <c r="DR759" s="132"/>
      <c r="DS759" s="132"/>
      <c r="DT759" s="132"/>
      <c r="DU759" s="132"/>
      <c r="DV759" s="132"/>
      <c r="DW759" s="132"/>
      <c r="DX759" s="132"/>
      <c r="DY759" s="132"/>
      <c r="DZ759" s="132"/>
      <c r="EA759" s="132"/>
      <c r="EB759" s="132"/>
      <c r="EC759" s="132"/>
      <c r="ED759" s="132"/>
      <c r="EE759" s="132"/>
      <c r="EF759" s="132"/>
      <c r="EG759" s="132"/>
      <c r="EH759" s="132"/>
      <c r="EI759" s="132"/>
      <c r="EJ759" s="132"/>
      <c r="EK759" s="132"/>
      <c r="EL759" s="132"/>
      <c r="EM759" s="132"/>
      <c r="EN759" s="132"/>
      <c r="EO759" s="132"/>
      <c r="EP759" s="132"/>
      <c r="EQ759" s="132"/>
      <c r="ER759" s="132"/>
      <c r="ES759" s="132"/>
      <c r="ET759" s="132"/>
      <c r="EU759" s="132"/>
      <c r="EV759" s="132"/>
      <c r="EW759" s="132"/>
      <c r="EX759" s="132"/>
      <c r="EY759" s="132"/>
      <c r="EZ759" s="132"/>
      <c r="FA759" s="132"/>
      <c r="FB759" s="132"/>
      <c r="FC759" s="132"/>
      <c r="FD759" s="132"/>
      <c r="FE759" s="132"/>
      <c r="FF759" s="132"/>
      <c r="FG759" s="132"/>
      <c r="FH759" s="132"/>
      <c r="FI759" s="132"/>
      <c r="FJ759" s="132"/>
      <c r="FK759" s="132"/>
      <c r="FL759" s="132"/>
      <c r="FM759" s="132"/>
      <c r="FN759" s="132"/>
      <c r="FO759" s="132"/>
      <c r="FP759" s="132"/>
      <c r="FQ759" s="132"/>
      <c r="FR759" s="132"/>
      <c r="FS759" s="132"/>
      <c r="FT759" s="132"/>
      <c r="FU759" s="132"/>
      <c r="FV759" s="132"/>
      <c r="FW759" s="132"/>
      <c r="FX759" s="132"/>
      <c r="FY759" s="132"/>
      <c r="FZ759" s="132"/>
      <c r="GA759" s="132"/>
      <c r="GB759" s="132"/>
      <c r="GC759" s="132"/>
      <c r="GD759" s="132"/>
      <c r="GE759" s="132"/>
      <c r="GF759" s="132"/>
      <c r="GG759" s="132"/>
      <c r="GH759" s="132"/>
      <c r="GI759" s="132"/>
      <c r="GJ759" s="132"/>
      <c r="GK759" s="132"/>
      <c r="GL759" s="132"/>
      <c r="GM759" s="132"/>
      <c r="GN759" s="132"/>
      <c r="GO759" s="132"/>
      <c r="GP759" s="132"/>
      <c r="GQ759" s="132"/>
      <c r="GR759" s="132"/>
      <c r="GS759" s="132"/>
      <c r="GT759" s="132"/>
      <c r="GU759" s="132"/>
      <c r="GV759" s="132"/>
      <c r="GW759" s="132"/>
      <c r="GX759" s="132"/>
      <c r="GY759" s="132"/>
      <c r="GZ759" s="132"/>
      <c r="HA759" s="132"/>
      <c r="HB759" s="132"/>
      <c r="HC759" s="132"/>
      <c r="HD759" s="132"/>
      <c r="HE759" s="132"/>
      <c r="HF759" s="132"/>
      <c r="HG759" s="132"/>
      <c r="HH759" s="132"/>
      <c r="HI759" s="132"/>
      <c r="HJ759" s="132"/>
      <c r="HK759" s="132"/>
      <c r="HL759" s="132"/>
    </row>
    <row r="760" spans="2:220">
      <c r="J760" s="148"/>
      <c r="K760" s="148"/>
      <c r="L760" s="148"/>
      <c r="M760" s="148"/>
      <c r="O760" s="149"/>
      <c r="P760" s="149"/>
      <c r="Q760" s="149"/>
      <c r="R760" s="149"/>
      <c r="S760" s="149"/>
      <c r="T760" s="149"/>
      <c r="U760" s="149"/>
      <c r="V760" s="149"/>
      <c r="X760" s="149"/>
      <c r="Y760" s="149"/>
      <c r="Z760" s="149"/>
      <c r="AA760" s="149"/>
      <c r="AC760" s="150"/>
      <c r="AE760" s="150"/>
      <c r="AF760" s="150"/>
      <c r="AG760" s="150"/>
      <c r="AH760" s="150"/>
      <c r="AI760" s="150"/>
      <c r="AJ760" s="150"/>
      <c r="AK760" s="150"/>
      <c r="AL760" s="150"/>
      <c r="AM760" s="150"/>
      <c r="AN760" s="150"/>
      <c r="AP760" s="150"/>
      <c r="AQ760" s="150"/>
      <c r="AR760" s="150"/>
      <c r="AT760" s="150"/>
      <c r="AU760" s="150"/>
      <c r="AV760" s="150"/>
      <c r="AW760" s="150"/>
      <c r="AX760" s="150"/>
      <c r="AY760" s="150"/>
      <c r="BA760" s="150"/>
      <c r="BB760" s="150"/>
      <c r="BC760" s="150"/>
      <c r="BD760" s="150"/>
      <c r="BF760" s="150"/>
      <c r="BG760" s="150"/>
      <c r="BJ760" s="150"/>
      <c r="BK760" s="150"/>
      <c r="BL760" s="148"/>
      <c r="BM760" s="150"/>
      <c r="BO760" s="150"/>
      <c r="BP760" s="150"/>
      <c r="BQ760" s="148"/>
      <c r="BU760" s="148"/>
      <c r="BY760" s="152"/>
      <c r="BZ760" s="156"/>
      <c r="CF760" s="154"/>
    </row>
    <row r="761" spans="2:220" s="169" customFormat="1">
      <c r="B761" s="146"/>
      <c r="C761" s="146"/>
      <c r="D761" s="146"/>
      <c r="E761" s="146"/>
      <c r="F761" s="146"/>
      <c r="G761" s="146"/>
      <c r="H761" s="146"/>
      <c r="I761" s="147"/>
      <c r="J761" s="148"/>
      <c r="K761" s="148"/>
      <c r="L761" s="148"/>
      <c r="M761" s="148"/>
      <c r="N761" s="147"/>
      <c r="O761" s="149"/>
      <c r="P761" s="149"/>
      <c r="Q761" s="149"/>
      <c r="R761" s="149"/>
      <c r="S761" s="149"/>
      <c r="T761" s="149"/>
      <c r="U761" s="149"/>
      <c r="V761" s="149"/>
      <c r="W761" s="146"/>
      <c r="X761" s="149"/>
      <c r="Y761" s="149"/>
      <c r="Z761" s="149"/>
      <c r="AA761" s="149"/>
      <c r="AB761" s="147"/>
      <c r="AC761" s="150"/>
      <c r="AD761" s="151"/>
      <c r="AE761" s="150"/>
      <c r="AF761" s="150"/>
      <c r="AG761" s="150"/>
      <c r="AH761" s="150"/>
      <c r="AI761" s="150"/>
      <c r="AJ761" s="150"/>
      <c r="AK761" s="150"/>
      <c r="AL761" s="150"/>
      <c r="AM761" s="150"/>
      <c r="AN761" s="150"/>
      <c r="AO761" s="151"/>
      <c r="AP761" s="150"/>
      <c r="AQ761" s="150"/>
      <c r="AR761" s="150"/>
      <c r="AS761" s="151"/>
      <c r="AT761" s="150"/>
      <c r="AU761" s="150"/>
      <c r="AV761" s="150"/>
      <c r="AW761" s="150"/>
      <c r="AX761" s="150"/>
      <c r="AY761" s="150"/>
      <c r="AZ761" s="151"/>
      <c r="BA761" s="150"/>
      <c r="BB761" s="150"/>
      <c r="BC761" s="150"/>
      <c r="BD761" s="150"/>
      <c r="BE761" s="151"/>
      <c r="BF761" s="150"/>
      <c r="BG761" s="150"/>
      <c r="BH761" s="151"/>
      <c r="BI761" s="151"/>
      <c r="BJ761" s="150"/>
      <c r="BK761" s="150"/>
      <c r="BL761" s="148"/>
      <c r="BM761" s="150"/>
      <c r="BN761" s="151"/>
      <c r="BO761" s="150"/>
      <c r="BP761" s="150"/>
      <c r="BQ761" s="148"/>
      <c r="BR761" s="151"/>
      <c r="BS761" s="151"/>
      <c r="BT761" s="151"/>
      <c r="BU761" s="148"/>
      <c r="BV761" s="147"/>
      <c r="BW761" s="147"/>
      <c r="BX761" s="147"/>
      <c r="BY761" s="152"/>
      <c r="BZ761" s="156"/>
      <c r="CA761" s="147"/>
      <c r="CB761" s="153"/>
      <c r="CC761" s="132"/>
      <c r="CD761" s="147"/>
      <c r="CE761" s="147"/>
      <c r="CF761" s="154"/>
      <c r="CG761" s="132"/>
      <c r="CH761" s="132"/>
      <c r="CI761" s="132"/>
      <c r="CJ761" s="132"/>
      <c r="CK761" s="132"/>
      <c r="CL761" s="132"/>
      <c r="CM761" s="132"/>
      <c r="CN761" s="132"/>
      <c r="CO761" s="132"/>
      <c r="CP761" s="132"/>
      <c r="CQ761" s="132"/>
      <c r="CR761" s="132"/>
      <c r="CS761" s="132"/>
      <c r="CT761" s="132"/>
      <c r="CU761" s="132"/>
      <c r="CV761" s="132"/>
      <c r="CW761" s="132"/>
      <c r="CX761" s="132"/>
      <c r="CY761" s="132"/>
      <c r="CZ761" s="132"/>
      <c r="DA761" s="132"/>
      <c r="DB761" s="132"/>
      <c r="DC761" s="132"/>
      <c r="DD761" s="132"/>
      <c r="DE761" s="132"/>
      <c r="DF761" s="132"/>
      <c r="DG761" s="132"/>
      <c r="DH761" s="132"/>
      <c r="DI761" s="132"/>
      <c r="DJ761" s="132"/>
      <c r="DK761" s="132"/>
      <c r="DL761" s="132"/>
      <c r="DM761" s="132"/>
      <c r="DN761" s="132"/>
      <c r="DO761" s="132"/>
      <c r="DP761" s="132"/>
      <c r="DQ761" s="132"/>
      <c r="DR761" s="132"/>
      <c r="DS761" s="132"/>
      <c r="DT761" s="132"/>
      <c r="DU761" s="132"/>
      <c r="DV761" s="132"/>
      <c r="DW761" s="132"/>
      <c r="DX761" s="132"/>
      <c r="DY761" s="132"/>
      <c r="DZ761" s="132"/>
      <c r="EA761" s="132"/>
      <c r="EB761" s="132"/>
      <c r="EC761" s="132"/>
      <c r="ED761" s="132"/>
      <c r="EE761" s="132"/>
      <c r="EF761" s="132"/>
      <c r="EG761" s="132"/>
      <c r="EH761" s="132"/>
      <c r="EI761" s="132"/>
      <c r="EJ761" s="132"/>
      <c r="EK761" s="132"/>
      <c r="EL761" s="132"/>
      <c r="EM761" s="132"/>
      <c r="EN761" s="132"/>
      <c r="EO761" s="132"/>
      <c r="EP761" s="132"/>
      <c r="EQ761" s="132"/>
      <c r="ER761" s="132"/>
      <c r="ES761" s="132"/>
      <c r="ET761" s="132"/>
      <c r="EU761" s="132"/>
      <c r="EV761" s="132"/>
      <c r="EW761" s="132"/>
      <c r="EX761" s="132"/>
      <c r="EY761" s="132"/>
      <c r="EZ761" s="132"/>
      <c r="FA761" s="132"/>
      <c r="FB761" s="132"/>
      <c r="FC761" s="132"/>
      <c r="FD761" s="132"/>
      <c r="FE761" s="132"/>
      <c r="FF761" s="132"/>
      <c r="FG761" s="132"/>
      <c r="FH761" s="132"/>
      <c r="FI761" s="132"/>
      <c r="FJ761" s="132"/>
      <c r="FK761" s="132"/>
      <c r="FL761" s="132"/>
      <c r="FM761" s="132"/>
      <c r="FN761" s="132"/>
      <c r="FO761" s="132"/>
      <c r="FP761" s="132"/>
      <c r="FQ761" s="132"/>
      <c r="FR761" s="132"/>
      <c r="FS761" s="132"/>
      <c r="FT761" s="132"/>
      <c r="FU761" s="132"/>
      <c r="FV761" s="132"/>
      <c r="FW761" s="132"/>
      <c r="FX761" s="132"/>
      <c r="FY761" s="132"/>
      <c r="FZ761" s="132"/>
      <c r="GA761" s="132"/>
      <c r="GB761" s="132"/>
      <c r="GC761" s="132"/>
      <c r="GD761" s="132"/>
      <c r="GE761" s="132"/>
      <c r="GF761" s="132"/>
      <c r="GG761" s="132"/>
      <c r="GH761" s="132"/>
      <c r="GI761" s="132"/>
      <c r="GJ761" s="132"/>
      <c r="GK761" s="132"/>
      <c r="GL761" s="132"/>
      <c r="GM761" s="132"/>
      <c r="GN761" s="132"/>
      <c r="GO761" s="132"/>
      <c r="GP761" s="132"/>
      <c r="GQ761" s="132"/>
      <c r="GR761" s="132"/>
      <c r="GS761" s="132"/>
      <c r="GT761" s="132"/>
      <c r="GU761" s="132"/>
      <c r="GV761" s="132"/>
      <c r="GW761" s="132"/>
      <c r="GX761" s="132"/>
      <c r="GY761" s="132"/>
      <c r="GZ761" s="132"/>
      <c r="HA761" s="132"/>
      <c r="HB761" s="132"/>
      <c r="HC761" s="132"/>
      <c r="HD761" s="132"/>
      <c r="HE761" s="132"/>
      <c r="HF761" s="132"/>
      <c r="HG761" s="132"/>
      <c r="HH761" s="132"/>
      <c r="HI761" s="132"/>
      <c r="HJ761" s="132"/>
      <c r="HK761" s="132"/>
      <c r="HL761" s="132"/>
    </row>
    <row r="762" spans="2:220" s="169" customFormat="1">
      <c r="B762" s="146"/>
      <c r="C762" s="146"/>
      <c r="D762" s="146"/>
      <c r="E762" s="146"/>
      <c r="F762" s="146"/>
      <c r="G762" s="146"/>
      <c r="H762" s="146"/>
      <c r="I762" s="147"/>
      <c r="J762" s="148"/>
      <c r="K762" s="148"/>
      <c r="L762" s="148"/>
      <c r="M762" s="148"/>
      <c r="N762" s="147"/>
      <c r="O762" s="149"/>
      <c r="P762" s="149"/>
      <c r="Q762" s="149"/>
      <c r="R762" s="149"/>
      <c r="S762" s="149"/>
      <c r="T762" s="149"/>
      <c r="U762" s="149"/>
      <c r="V762" s="149"/>
      <c r="W762" s="146"/>
      <c r="X762" s="149"/>
      <c r="Y762" s="149"/>
      <c r="Z762" s="149"/>
      <c r="AA762" s="149"/>
      <c r="AB762" s="147"/>
      <c r="AC762" s="150"/>
      <c r="AD762" s="151"/>
      <c r="AE762" s="150"/>
      <c r="AF762" s="150"/>
      <c r="AG762" s="150"/>
      <c r="AH762" s="150"/>
      <c r="AI762" s="150"/>
      <c r="AJ762" s="150"/>
      <c r="AK762" s="150"/>
      <c r="AL762" s="150"/>
      <c r="AM762" s="150"/>
      <c r="AN762" s="150"/>
      <c r="AO762" s="151"/>
      <c r="AP762" s="150"/>
      <c r="AQ762" s="150"/>
      <c r="AR762" s="150"/>
      <c r="AS762" s="151"/>
      <c r="AT762" s="150"/>
      <c r="AU762" s="150"/>
      <c r="AV762" s="150"/>
      <c r="AW762" s="150"/>
      <c r="AX762" s="150"/>
      <c r="AY762" s="150"/>
      <c r="AZ762" s="151"/>
      <c r="BA762" s="150"/>
      <c r="BB762" s="150"/>
      <c r="BC762" s="150"/>
      <c r="BD762" s="150"/>
      <c r="BE762" s="151"/>
      <c r="BF762" s="150"/>
      <c r="BG762" s="150"/>
      <c r="BH762" s="151"/>
      <c r="BI762" s="151"/>
      <c r="BJ762" s="150"/>
      <c r="BK762" s="150"/>
      <c r="BL762" s="148"/>
      <c r="BM762" s="150"/>
      <c r="BN762" s="151"/>
      <c r="BO762" s="150"/>
      <c r="BP762" s="150"/>
      <c r="BQ762" s="148"/>
      <c r="BR762" s="151"/>
      <c r="BS762" s="151"/>
      <c r="BT762" s="151"/>
      <c r="BU762" s="148"/>
      <c r="BV762" s="147"/>
      <c r="BW762" s="147"/>
      <c r="BX762" s="147"/>
      <c r="BY762" s="152"/>
      <c r="BZ762" s="156"/>
      <c r="CA762" s="147"/>
      <c r="CB762" s="153"/>
      <c r="CC762" s="132"/>
      <c r="CD762" s="147"/>
      <c r="CE762" s="147"/>
      <c r="CF762" s="154"/>
      <c r="CG762" s="132"/>
      <c r="CH762" s="132"/>
      <c r="CI762" s="132"/>
      <c r="CJ762" s="132"/>
      <c r="CK762" s="132"/>
      <c r="CL762" s="132"/>
      <c r="CM762" s="132"/>
      <c r="CN762" s="132"/>
      <c r="CO762" s="132"/>
      <c r="CP762" s="132"/>
      <c r="CQ762" s="132"/>
      <c r="CR762" s="132"/>
      <c r="CS762" s="132"/>
      <c r="CT762" s="132"/>
      <c r="CU762" s="132"/>
      <c r="CV762" s="132"/>
      <c r="CW762" s="132"/>
      <c r="CX762" s="132"/>
      <c r="CY762" s="132"/>
      <c r="CZ762" s="132"/>
      <c r="DA762" s="132"/>
      <c r="DB762" s="132"/>
      <c r="DC762" s="132"/>
      <c r="DD762" s="132"/>
      <c r="DE762" s="132"/>
      <c r="DF762" s="132"/>
      <c r="DG762" s="132"/>
      <c r="DH762" s="132"/>
      <c r="DI762" s="132"/>
      <c r="DJ762" s="132"/>
      <c r="DK762" s="132"/>
      <c r="DL762" s="132"/>
      <c r="DM762" s="132"/>
      <c r="DN762" s="132"/>
      <c r="DO762" s="132"/>
      <c r="DP762" s="132"/>
      <c r="DQ762" s="132"/>
      <c r="DR762" s="132"/>
      <c r="DS762" s="132"/>
      <c r="DT762" s="132"/>
      <c r="DU762" s="132"/>
      <c r="DV762" s="132"/>
      <c r="DW762" s="132"/>
      <c r="DX762" s="132"/>
      <c r="DY762" s="132"/>
      <c r="DZ762" s="132"/>
      <c r="EA762" s="132"/>
      <c r="EB762" s="132"/>
      <c r="EC762" s="132"/>
      <c r="ED762" s="132"/>
      <c r="EE762" s="132"/>
      <c r="EF762" s="132"/>
      <c r="EG762" s="132"/>
      <c r="EH762" s="132"/>
      <c r="EI762" s="132"/>
      <c r="EJ762" s="132"/>
      <c r="EK762" s="132"/>
      <c r="EL762" s="132"/>
      <c r="EM762" s="132"/>
      <c r="EN762" s="132"/>
      <c r="EO762" s="132"/>
      <c r="EP762" s="132"/>
      <c r="EQ762" s="132"/>
      <c r="ER762" s="132"/>
      <c r="ES762" s="132"/>
      <c r="ET762" s="132"/>
      <c r="EU762" s="132"/>
      <c r="EV762" s="132"/>
      <c r="EW762" s="132"/>
      <c r="EX762" s="132"/>
      <c r="EY762" s="132"/>
      <c r="EZ762" s="132"/>
      <c r="FA762" s="132"/>
      <c r="FB762" s="132"/>
      <c r="FC762" s="132"/>
      <c r="FD762" s="132"/>
      <c r="FE762" s="132"/>
      <c r="FF762" s="132"/>
      <c r="FG762" s="132"/>
      <c r="FH762" s="132"/>
      <c r="FI762" s="132"/>
      <c r="FJ762" s="132"/>
      <c r="FK762" s="132"/>
      <c r="FL762" s="132"/>
      <c r="FM762" s="132"/>
      <c r="FN762" s="132"/>
      <c r="FO762" s="132"/>
      <c r="FP762" s="132"/>
      <c r="FQ762" s="132"/>
      <c r="FR762" s="132"/>
      <c r="FS762" s="132"/>
      <c r="FT762" s="132"/>
      <c r="FU762" s="132"/>
      <c r="FV762" s="132"/>
      <c r="FW762" s="132"/>
      <c r="FX762" s="132"/>
      <c r="FY762" s="132"/>
      <c r="FZ762" s="132"/>
      <c r="GA762" s="132"/>
      <c r="GB762" s="132"/>
      <c r="GC762" s="132"/>
      <c r="GD762" s="132"/>
      <c r="GE762" s="132"/>
      <c r="GF762" s="132"/>
      <c r="GG762" s="132"/>
      <c r="GH762" s="132"/>
      <c r="GI762" s="132"/>
      <c r="GJ762" s="132"/>
      <c r="GK762" s="132"/>
      <c r="GL762" s="132"/>
      <c r="GM762" s="132"/>
      <c r="GN762" s="132"/>
      <c r="GO762" s="132"/>
      <c r="GP762" s="132"/>
      <c r="GQ762" s="132"/>
      <c r="GR762" s="132"/>
      <c r="GS762" s="132"/>
      <c r="GT762" s="132"/>
      <c r="GU762" s="132"/>
      <c r="GV762" s="132"/>
      <c r="GW762" s="132"/>
      <c r="GX762" s="132"/>
      <c r="GY762" s="132"/>
      <c r="GZ762" s="132"/>
      <c r="HA762" s="132"/>
      <c r="HB762" s="132"/>
      <c r="HC762" s="132"/>
      <c r="HD762" s="132"/>
      <c r="HE762" s="132"/>
      <c r="HF762" s="132"/>
      <c r="HG762" s="132"/>
      <c r="HH762" s="132"/>
      <c r="HI762" s="132"/>
      <c r="HJ762" s="132"/>
      <c r="HK762" s="132"/>
      <c r="HL762" s="132"/>
    </row>
    <row r="763" spans="2:220" s="169" customFormat="1">
      <c r="B763" s="146"/>
      <c r="C763" s="146"/>
      <c r="D763" s="146"/>
      <c r="E763" s="146"/>
      <c r="F763" s="146"/>
      <c r="G763" s="146"/>
      <c r="H763" s="146"/>
      <c r="I763" s="147"/>
      <c r="J763" s="148"/>
      <c r="K763" s="148"/>
      <c r="L763" s="148"/>
      <c r="M763" s="148"/>
      <c r="N763" s="147"/>
      <c r="O763" s="149"/>
      <c r="P763" s="149"/>
      <c r="Q763" s="149"/>
      <c r="R763" s="149"/>
      <c r="S763" s="149"/>
      <c r="T763" s="149"/>
      <c r="U763" s="149"/>
      <c r="V763" s="149"/>
      <c r="W763" s="146"/>
      <c r="X763" s="149"/>
      <c r="Y763" s="149"/>
      <c r="Z763" s="149"/>
      <c r="AA763" s="149"/>
      <c r="AB763" s="147"/>
      <c r="AC763" s="150"/>
      <c r="AD763" s="151"/>
      <c r="AE763" s="150"/>
      <c r="AF763" s="150"/>
      <c r="AG763" s="150"/>
      <c r="AH763" s="150"/>
      <c r="AI763" s="150"/>
      <c r="AJ763" s="150"/>
      <c r="AK763" s="150"/>
      <c r="AL763" s="150"/>
      <c r="AM763" s="150"/>
      <c r="AN763" s="150"/>
      <c r="AO763" s="151"/>
      <c r="AP763" s="150"/>
      <c r="AQ763" s="150"/>
      <c r="AR763" s="150"/>
      <c r="AS763" s="151"/>
      <c r="AT763" s="150"/>
      <c r="AU763" s="150"/>
      <c r="AV763" s="150"/>
      <c r="AW763" s="150"/>
      <c r="AX763" s="150"/>
      <c r="AY763" s="150"/>
      <c r="AZ763" s="151"/>
      <c r="BA763" s="150"/>
      <c r="BB763" s="150"/>
      <c r="BC763" s="150"/>
      <c r="BD763" s="150"/>
      <c r="BE763" s="151"/>
      <c r="BF763" s="150"/>
      <c r="BG763" s="150"/>
      <c r="BH763" s="151"/>
      <c r="BI763" s="151"/>
      <c r="BJ763" s="150"/>
      <c r="BK763" s="150"/>
      <c r="BL763" s="148"/>
      <c r="BM763" s="150"/>
      <c r="BN763" s="151"/>
      <c r="BO763" s="150"/>
      <c r="BP763" s="150"/>
      <c r="BQ763" s="148"/>
      <c r="BR763" s="151"/>
      <c r="BS763" s="151"/>
      <c r="BT763" s="151"/>
      <c r="BU763" s="148"/>
      <c r="BV763" s="147"/>
      <c r="BW763" s="147"/>
      <c r="BX763" s="147"/>
      <c r="BY763" s="152"/>
      <c r="BZ763" s="156"/>
      <c r="CA763" s="147"/>
      <c r="CB763" s="153"/>
      <c r="CC763" s="132"/>
      <c r="CD763" s="147"/>
      <c r="CE763" s="147"/>
      <c r="CF763" s="154"/>
      <c r="CG763" s="132"/>
      <c r="CH763" s="132"/>
      <c r="CI763" s="132"/>
      <c r="CJ763" s="132"/>
      <c r="CK763" s="132"/>
      <c r="CL763" s="132"/>
      <c r="CM763" s="132"/>
      <c r="CN763" s="132"/>
      <c r="CO763" s="132"/>
      <c r="CP763" s="132"/>
      <c r="CQ763" s="132"/>
      <c r="CR763" s="132"/>
      <c r="CS763" s="132"/>
      <c r="CT763" s="132"/>
      <c r="CU763" s="132"/>
      <c r="CV763" s="132"/>
      <c r="CW763" s="132"/>
      <c r="CX763" s="132"/>
      <c r="CY763" s="132"/>
      <c r="CZ763" s="132"/>
      <c r="DA763" s="132"/>
      <c r="DB763" s="132"/>
      <c r="DC763" s="132"/>
      <c r="DD763" s="132"/>
      <c r="DE763" s="132"/>
      <c r="DF763" s="132"/>
      <c r="DG763" s="132"/>
      <c r="DH763" s="132"/>
      <c r="DI763" s="132"/>
      <c r="DJ763" s="132"/>
      <c r="DK763" s="132"/>
      <c r="DL763" s="132"/>
      <c r="DM763" s="132"/>
      <c r="DN763" s="132"/>
      <c r="DO763" s="132"/>
      <c r="DP763" s="132"/>
      <c r="DQ763" s="132"/>
      <c r="DR763" s="132"/>
      <c r="DS763" s="132"/>
      <c r="DT763" s="132"/>
      <c r="DU763" s="132"/>
      <c r="DV763" s="132"/>
      <c r="DW763" s="132"/>
      <c r="DX763" s="132"/>
      <c r="DY763" s="132"/>
      <c r="DZ763" s="132"/>
      <c r="EA763" s="132"/>
      <c r="EB763" s="132"/>
      <c r="EC763" s="132"/>
      <c r="ED763" s="132"/>
      <c r="EE763" s="132"/>
      <c r="EF763" s="132"/>
      <c r="EG763" s="132"/>
      <c r="EH763" s="132"/>
      <c r="EI763" s="132"/>
      <c r="EJ763" s="132"/>
      <c r="EK763" s="132"/>
      <c r="EL763" s="132"/>
      <c r="EM763" s="132"/>
      <c r="EN763" s="132"/>
      <c r="EO763" s="132"/>
      <c r="EP763" s="132"/>
      <c r="EQ763" s="132"/>
      <c r="ER763" s="132"/>
      <c r="ES763" s="132"/>
      <c r="ET763" s="132"/>
      <c r="EU763" s="132"/>
      <c r="EV763" s="132"/>
      <c r="EW763" s="132"/>
      <c r="EX763" s="132"/>
      <c r="EY763" s="132"/>
      <c r="EZ763" s="132"/>
      <c r="FA763" s="132"/>
      <c r="FB763" s="132"/>
      <c r="FC763" s="132"/>
      <c r="FD763" s="132"/>
      <c r="FE763" s="132"/>
      <c r="FF763" s="132"/>
      <c r="FG763" s="132"/>
      <c r="FH763" s="132"/>
      <c r="FI763" s="132"/>
      <c r="FJ763" s="132"/>
      <c r="FK763" s="132"/>
      <c r="FL763" s="132"/>
      <c r="FM763" s="132"/>
      <c r="FN763" s="132"/>
      <c r="FO763" s="132"/>
      <c r="FP763" s="132"/>
      <c r="FQ763" s="132"/>
      <c r="FR763" s="132"/>
      <c r="FS763" s="132"/>
      <c r="FT763" s="132"/>
      <c r="FU763" s="132"/>
      <c r="FV763" s="132"/>
      <c r="FW763" s="132"/>
      <c r="FX763" s="132"/>
      <c r="FY763" s="132"/>
      <c r="FZ763" s="132"/>
      <c r="GA763" s="132"/>
      <c r="GB763" s="132"/>
      <c r="GC763" s="132"/>
      <c r="GD763" s="132"/>
      <c r="GE763" s="132"/>
      <c r="GF763" s="132"/>
      <c r="GG763" s="132"/>
      <c r="GH763" s="132"/>
      <c r="GI763" s="132"/>
      <c r="GJ763" s="132"/>
      <c r="GK763" s="132"/>
      <c r="GL763" s="132"/>
      <c r="GM763" s="132"/>
      <c r="GN763" s="132"/>
      <c r="GO763" s="132"/>
      <c r="GP763" s="132"/>
      <c r="GQ763" s="132"/>
      <c r="GR763" s="132"/>
      <c r="GS763" s="132"/>
      <c r="GT763" s="132"/>
      <c r="GU763" s="132"/>
      <c r="GV763" s="132"/>
      <c r="GW763" s="132"/>
      <c r="GX763" s="132"/>
      <c r="GY763" s="132"/>
      <c r="GZ763" s="132"/>
      <c r="HA763" s="132"/>
      <c r="HB763" s="132"/>
      <c r="HC763" s="132"/>
      <c r="HD763" s="132"/>
      <c r="HE763" s="132"/>
      <c r="HF763" s="132"/>
      <c r="HG763" s="132"/>
      <c r="HH763" s="132"/>
      <c r="HI763" s="132"/>
      <c r="HJ763" s="132"/>
      <c r="HK763" s="132"/>
      <c r="HL763" s="132"/>
    </row>
    <row r="764" spans="2:220" s="155" customFormat="1">
      <c r="B764" s="146"/>
      <c r="C764" s="146"/>
      <c r="D764" s="146"/>
      <c r="E764" s="146"/>
      <c r="F764" s="146"/>
      <c r="G764" s="146"/>
      <c r="H764" s="146"/>
      <c r="I764" s="147"/>
      <c r="J764" s="148"/>
      <c r="K764" s="148"/>
      <c r="L764" s="148"/>
      <c r="M764" s="148"/>
      <c r="N764" s="147"/>
      <c r="O764" s="149"/>
      <c r="P764" s="149"/>
      <c r="Q764" s="149"/>
      <c r="R764" s="149"/>
      <c r="S764" s="149"/>
      <c r="T764" s="149"/>
      <c r="U764" s="149"/>
      <c r="V764" s="149"/>
      <c r="W764" s="146"/>
      <c r="X764" s="149"/>
      <c r="Y764" s="149"/>
      <c r="Z764" s="149"/>
      <c r="AA764" s="149"/>
      <c r="AB764" s="147"/>
      <c r="AC764" s="150"/>
      <c r="AD764" s="151"/>
      <c r="AE764" s="150"/>
      <c r="AF764" s="150"/>
      <c r="AG764" s="150"/>
      <c r="AH764" s="150"/>
      <c r="AI764" s="150"/>
      <c r="AJ764" s="150"/>
      <c r="AK764" s="150"/>
      <c r="AL764" s="150"/>
      <c r="AM764" s="150"/>
      <c r="AN764" s="150"/>
      <c r="AO764" s="151"/>
      <c r="AP764" s="150"/>
      <c r="AQ764" s="150"/>
      <c r="AR764" s="150"/>
      <c r="AS764" s="151"/>
      <c r="AT764" s="150"/>
      <c r="AU764" s="150"/>
      <c r="AV764" s="150"/>
      <c r="AW764" s="150"/>
      <c r="AX764" s="150"/>
      <c r="AY764" s="150"/>
      <c r="AZ764" s="151"/>
      <c r="BA764" s="150"/>
      <c r="BB764" s="150"/>
      <c r="BC764" s="150"/>
      <c r="BD764" s="150"/>
      <c r="BE764" s="151"/>
      <c r="BF764" s="150"/>
      <c r="BG764" s="150"/>
      <c r="BH764" s="151"/>
      <c r="BI764" s="151"/>
      <c r="BJ764" s="150"/>
      <c r="BK764" s="150"/>
      <c r="BL764" s="148"/>
      <c r="BM764" s="150"/>
      <c r="BN764" s="151"/>
      <c r="BO764" s="150"/>
      <c r="BP764" s="150"/>
      <c r="BQ764" s="148"/>
      <c r="BR764" s="151"/>
      <c r="BS764" s="151"/>
      <c r="BT764" s="151"/>
      <c r="BU764" s="148"/>
      <c r="BV764" s="147"/>
      <c r="BW764" s="147"/>
      <c r="BX764" s="147"/>
      <c r="BY764" s="152"/>
      <c r="BZ764" s="156"/>
      <c r="CA764" s="147"/>
      <c r="CB764" s="153"/>
      <c r="CC764" s="132"/>
      <c r="CD764" s="147"/>
      <c r="CE764" s="147"/>
      <c r="CF764" s="154"/>
      <c r="CG764" s="132"/>
      <c r="CH764" s="132"/>
      <c r="CI764" s="132"/>
      <c r="CJ764" s="132"/>
      <c r="CK764" s="132"/>
      <c r="CL764" s="132"/>
      <c r="CM764" s="132"/>
      <c r="CN764" s="132"/>
      <c r="CO764" s="132"/>
      <c r="CP764" s="132"/>
      <c r="CQ764" s="132"/>
      <c r="CR764" s="132"/>
      <c r="CS764" s="132"/>
      <c r="CT764" s="132"/>
      <c r="CU764" s="132"/>
      <c r="CV764" s="132"/>
      <c r="CW764" s="132"/>
      <c r="CX764" s="132"/>
      <c r="CY764" s="132"/>
      <c r="CZ764" s="132"/>
      <c r="DA764" s="132"/>
      <c r="DB764" s="132"/>
      <c r="DC764" s="132"/>
      <c r="DD764" s="132"/>
      <c r="DE764" s="132"/>
      <c r="DF764" s="132"/>
      <c r="DG764" s="132"/>
      <c r="DH764" s="132"/>
      <c r="DI764" s="132"/>
      <c r="DJ764" s="132"/>
      <c r="DK764" s="132"/>
      <c r="DL764" s="132"/>
      <c r="DM764" s="132"/>
      <c r="DN764" s="132"/>
      <c r="DO764" s="132"/>
      <c r="DP764" s="132"/>
      <c r="DQ764" s="132"/>
      <c r="DR764" s="132"/>
      <c r="DS764" s="132"/>
      <c r="DT764" s="132"/>
      <c r="DU764" s="132"/>
      <c r="DV764" s="132"/>
      <c r="DW764" s="132"/>
      <c r="DX764" s="132"/>
      <c r="DY764" s="132"/>
      <c r="DZ764" s="132"/>
      <c r="EA764" s="132"/>
      <c r="EB764" s="132"/>
      <c r="EC764" s="132"/>
      <c r="ED764" s="132"/>
      <c r="EE764" s="132"/>
      <c r="EF764" s="132"/>
      <c r="EG764" s="132"/>
      <c r="EH764" s="132"/>
      <c r="EI764" s="132"/>
      <c r="EJ764" s="132"/>
      <c r="EK764" s="132"/>
      <c r="EL764" s="132"/>
      <c r="EM764" s="132"/>
      <c r="EN764" s="132"/>
      <c r="EO764" s="132"/>
      <c r="EP764" s="132"/>
      <c r="EQ764" s="132"/>
      <c r="ER764" s="132"/>
      <c r="ES764" s="132"/>
      <c r="ET764" s="132"/>
      <c r="EU764" s="132"/>
      <c r="EV764" s="132"/>
      <c r="EW764" s="132"/>
      <c r="EX764" s="132"/>
      <c r="EY764" s="132"/>
      <c r="EZ764" s="132"/>
      <c r="FA764" s="132"/>
      <c r="FB764" s="132"/>
      <c r="FC764" s="132"/>
      <c r="FD764" s="132"/>
      <c r="FE764" s="132"/>
      <c r="FF764" s="132"/>
      <c r="FG764" s="132"/>
      <c r="FH764" s="132"/>
      <c r="FI764" s="132"/>
      <c r="FJ764" s="132"/>
      <c r="FK764" s="132"/>
      <c r="FL764" s="132"/>
      <c r="FM764" s="132"/>
      <c r="FN764" s="132"/>
      <c r="FO764" s="132"/>
      <c r="FP764" s="132"/>
      <c r="FQ764" s="132"/>
      <c r="FR764" s="132"/>
      <c r="FS764" s="132"/>
      <c r="FT764" s="132"/>
      <c r="FU764" s="132"/>
      <c r="FV764" s="132"/>
      <c r="FW764" s="132"/>
      <c r="FX764" s="132"/>
      <c r="FY764" s="132"/>
      <c r="FZ764" s="132"/>
      <c r="GA764" s="132"/>
      <c r="GB764" s="132"/>
      <c r="GC764" s="132"/>
      <c r="GD764" s="132"/>
      <c r="GE764" s="132"/>
      <c r="GF764" s="132"/>
      <c r="GG764" s="132"/>
      <c r="GH764" s="132"/>
      <c r="GI764" s="132"/>
      <c r="GJ764" s="132"/>
      <c r="GK764" s="132"/>
      <c r="GL764" s="132"/>
      <c r="GM764" s="132"/>
      <c r="GN764" s="132"/>
      <c r="GO764" s="132"/>
      <c r="GP764" s="132"/>
      <c r="GQ764" s="132"/>
      <c r="GR764" s="132"/>
      <c r="GS764" s="132"/>
      <c r="GT764" s="132"/>
      <c r="GU764" s="132"/>
      <c r="GV764" s="132"/>
      <c r="GW764" s="132"/>
      <c r="GX764" s="132"/>
      <c r="GY764" s="132"/>
      <c r="GZ764" s="132"/>
      <c r="HA764" s="132"/>
      <c r="HB764" s="132"/>
      <c r="HC764" s="132"/>
      <c r="HD764" s="132"/>
      <c r="HE764" s="132"/>
      <c r="HF764" s="132"/>
      <c r="HG764" s="132"/>
      <c r="HH764" s="132"/>
      <c r="HI764" s="132"/>
      <c r="HJ764" s="132"/>
      <c r="HK764" s="132"/>
      <c r="HL764" s="132"/>
    </row>
    <row r="765" spans="2:220" s="155" customFormat="1">
      <c r="B765" s="146"/>
      <c r="C765" s="146"/>
      <c r="D765" s="146"/>
      <c r="E765" s="146"/>
      <c r="F765" s="146"/>
      <c r="G765" s="146"/>
      <c r="H765" s="146"/>
      <c r="I765" s="147"/>
      <c r="J765" s="148"/>
      <c r="K765" s="148"/>
      <c r="L765" s="148"/>
      <c r="M765" s="148"/>
      <c r="N765" s="147"/>
      <c r="O765" s="149"/>
      <c r="P765" s="149"/>
      <c r="Q765" s="149"/>
      <c r="R765" s="149"/>
      <c r="S765" s="149"/>
      <c r="T765" s="149"/>
      <c r="U765" s="149"/>
      <c r="V765" s="149"/>
      <c r="W765" s="146"/>
      <c r="X765" s="149"/>
      <c r="Y765" s="149"/>
      <c r="Z765" s="149"/>
      <c r="AA765" s="149"/>
      <c r="AB765" s="147"/>
      <c r="AC765" s="150"/>
      <c r="AD765" s="151"/>
      <c r="AE765" s="150"/>
      <c r="AF765" s="150"/>
      <c r="AG765" s="150"/>
      <c r="AH765" s="150"/>
      <c r="AI765" s="150"/>
      <c r="AJ765" s="150"/>
      <c r="AK765" s="150"/>
      <c r="AL765" s="150"/>
      <c r="AM765" s="150"/>
      <c r="AN765" s="150"/>
      <c r="AO765" s="151"/>
      <c r="AP765" s="150"/>
      <c r="AQ765" s="150"/>
      <c r="AR765" s="150"/>
      <c r="AS765" s="151"/>
      <c r="AT765" s="150"/>
      <c r="AU765" s="150"/>
      <c r="AV765" s="150"/>
      <c r="AW765" s="150"/>
      <c r="AX765" s="150"/>
      <c r="AY765" s="150"/>
      <c r="AZ765" s="151"/>
      <c r="BA765" s="150"/>
      <c r="BB765" s="150"/>
      <c r="BC765" s="150"/>
      <c r="BD765" s="150"/>
      <c r="BE765" s="151"/>
      <c r="BF765" s="150"/>
      <c r="BG765" s="150"/>
      <c r="BH765" s="151"/>
      <c r="BI765" s="151"/>
      <c r="BJ765" s="150"/>
      <c r="BK765" s="150"/>
      <c r="BL765" s="148"/>
      <c r="BM765" s="150"/>
      <c r="BN765" s="151"/>
      <c r="BO765" s="150"/>
      <c r="BP765" s="150"/>
      <c r="BQ765" s="148"/>
      <c r="BR765" s="151"/>
      <c r="BS765" s="151"/>
      <c r="BT765" s="151"/>
      <c r="BU765" s="148"/>
      <c r="BV765" s="147"/>
      <c r="BW765" s="147"/>
      <c r="BX765" s="147"/>
      <c r="BY765" s="152"/>
      <c r="BZ765" s="156"/>
      <c r="CA765" s="147"/>
      <c r="CB765" s="153"/>
      <c r="CC765" s="132"/>
      <c r="CD765" s="147"/>
      <c r="CE765" s="147"/>
      <c r="CF765" s="154"/>
      <c r="CG765" s="132"/>
      <c r="CH765" s="132"/>
      <c r="CI765" s="132"/>
      <c r="CJ765" s="132"/>
      <c r="CK765" s="132"/>
      <c r="CL765" s="132"/>
      <c r="CM765" s="132"/>
      <c r="CN765" s="132"/>
      <c r="CO765" s="132"/>
      <c r="CP765" s="132"/>
      <c r="CQ765" s="132"/>
      <c r="CR765" s="132"/>
      <c r="CS765" s="132"/>
      <c r="CT765" s="132"/>
      <c r="CU765" s="132"/>
      <c r="CV765" s="132"/>
      <c r="CW765" s="132"/>
      <c r="CX765" s="132"/>
      <c r="CY765" s="132"/>
      <c r="CZ765" s="132"/>
      <c r="DA765" s="132"/>
      <c r="DB765" s="132"/>
      <c r="DC765" s="132"/>
      <c r="DD765" s="132"/>
      <c r="DE765" s="132"/>
      <c r="DF765" s="132"/>
      <c r="DG765" s="132"/>
      <c r="DH765" s="132"/>
      <c r="DI765" s="132"/>
      <c r="DJ765" s="132"/>
      <c r="DK765" s="132"/>
      <c r="DL765" s="132"/>
      <c r="DM765" s="132"/>
      <c r="DN765" s="132"/>
      <c r="DO765" s="132"/>
      <c r="DP765" s="132"/>
      <c r="DQ765" s="132"/>
      <c r="DR765" s="132"/>
      <c r="DS765" s="132"/>
      <c r="DT765" s="132"/>
      <c r="DU765" s="132"/>
      <c r="DV765" s="132"/>
      <c r="DW765" s="132"/>
      <c r="DX765" s="132"/>
      <c r="DY765" s="132"/>
      <c r="DZ765" s="132"/>
      <c r="EA765" s="132"/>
      <c r="EB765" s="132"/>
      <c r="EC765" s="132"/>
      <c r="ED765" s="132"/>
      <c r="EE765" s="132"/>
      <c r="EF765" s="132"/>
      <c r="EG765" s="132"/>
      <c r="EH765" s="132"/>
      <c r="EI765" s="132"/>
      <c r="EJ765" s="132"/>
      <c r="EK765" s="132"/>
      <c r="EL765" s="132"/>
      <c r="EM765" s="132"/>
      <c r="EN765" s="132"/>
      <c r="EO765" s="132"/>
      <c r="EP765" s="132"/>
      <c r="EQ765" s="132"/>
      <c r="ER765" s="132"/>
      <c r="ES765" s="132"/>
      <c r="ET765" s="132"/>
      <c r="EU765" s="132"/>
      <c r="EV765" s="132"/>
      <c r="EW765" s="132"/>
      <c r="EX765" s="132"/>
      <c r="EY765" s="132"/>
      <c r="EZ765" s="132"/>
      <c r="FA765" s="132"/>
      <c r="FB765" s="132"/>
      <c r="FC765" s="132"/>
      <c r="FD765" s="132"/>
      <c r="FE765" s="132"/>
      <c r="FF765" s="132"/>
      <c r="FG765" s="132"/>
      <c r="FH765" s="132"/>
      <c r="FI765" s="132"/>
      <c r="FJ765" s="132"/>
      <c r="FK765" s="132"/>
      <c r="FL765" s="132"/>
      <c r="FM765" s="132"/>
      <c r="FN765" s="132"/>
      <c r="FO765" s="132"/>
      <c r="FP765" s="132"/>
      <c r="FQ765" s="132"/>
      <c r="FR765" s="132"/>
      <c r="FS765" s="132"/>
      <c r="FT765" s="132"/>
      <c r="FU765" s="132"/>
      <c r="FV765" s="132"/>
      <c r="FW765" s="132"/>
      <c r="FX765" s="132"/>
      <c r="FY765" s="132"/>
      <c r="FZ765" s="132"/>
      <c r="GA765" s="132"/>
      <c r="GB765" s="132"/>
      <c r="GC765" s="132"/>
      <c r="GD765" s="132"/>
      <c r="GE765" s="132"/>
      <c r="GF765" s="132"/>
      <c r="GG765" s="132"/>
      <c r="GH765" s="132"/>
      <c r="GI765" s="132"/>
      <c r="GJ765" s="132"/>
      <c r="GK765" s="132"/>
      <c r="GL765" s="132"/>
      <c r="GM765" s="132"/>
      <c r="GN765" s="132"/>
      <c r="GO765" s="132"/>
      <c r="GP765" s="132"/>
      <c r="GQ765" s="132"/>
      <c r="GR765" s="132"/>
      <c r="GS765" s="132"/>
      <c r="GT765" s="132"/>
      <c r="GU765" s="132"/>
      <c r="GV765" s="132"/>
      <c r="GW765" s="132"/>
      <c r="GX765" s="132"/>
      <c r="GY765" s="132"/>
      <c r="GZ765" s="132"/>
      <c r="HA765" s="132"/>
      <c r="HB765" s="132"/>
      <c r="HC765" s="132"/>
      <c r="HD765" s="132"/>
      <c r="HE765" s="132"/>
      <c r="HF765" s="132"/>
      <c r="HG765" s="132"/>
      <c r="HH765" s="132"/>
      <c r="HI765" s="132"/>
      <c r="HJ765" s="132"/>
      <c r="HK765" s="132"/>
      <c r="HL765" s="132"/>
    </row>
    <row r="766" spans="2:220" s="155" customFormat="1">
      <c r="B766" s="146"/>
      <c r="C766" s="146"/>
      <c r="D766" s="146"/>
      <c r="E766" s="146"/>
      <c r="F766" s="146"/>
      <c r="G766" s="146"/>
      <c r="H766" s="146"/>
      <c r="I766" s="147"/>
      <c r="J766" s="148"/>
      <c r="K766" s="148"/>
      <c r="L766" s="148"/>
      <c r="M766" s="148"/>
      <c r="N766" s="147"/>
      <c r="O766" s="149"/>
      <c r="P766" s="149"/>
      <c r="Q766" s="149"/>
      <c r="R766" s="149"/>
      <c r="S766" s="149"/>
      <c r="T766" s="149"/>
      <c r="U766" s="149"/>
      <c r="V766" s="149"/>
      <c r="W766" s="146"/>
      <c r="X766" s="149"/>
      <c r="Y766" s="149"/>
      <c r="Z766" s="149"/>
      <c r="AA766" s="149"/>
      <c r="AB766" s="147"/>
      <c r="AC766" s="150"/>
      <c r="AD766" s="151"/>
      <c r="AE766" s="150"/>
      <c r="AF766" s="150"/>
      <c r="AG766" s="150"/>
      <c r="AH766" s="150"/>
      <c r="AI766" s="150"/>
      <c r="AJ766" s="150"/>
      <c r="AK766" s="150"/>
      <c r="AL766" s="150"/>
      <c r="AM766" s="150"/>
      <c r="AN766" s="150"/>
      <c r="AO766" s="151"/>
      <c r="AP766" s="150"/>
      <c r="AQ766" s="150"/>
      <c r="AR766" s="150"/>
      <c r="AS766" s="151"/>
      <c r="AT766" s="150"/>
      <c r="AU766" s="150"/>
      <c r="AV766" s="150"/>
      <c r="AW766" s="150"/>
      <c r="AX766" s="150"/>
      <c r="AY766" s="150"/>
      <c r="AZ766" s="151"/>
      <c r="BA766" s="150"/>
      <c r="BB766" s="150"/>
      <c r="BC766" s="150"/>
      <c r="BD766" s="150"/>
      <c r="BE766" s="151"/>
      <c r="BF766" s="150"/>
      <c r="BG766" s="150"/>
      <c r="BH766" s="151"/>
      <c r="BI766" s="151"/>
      <c r="BJ766" s="150"/>
      <c r="BK766" s="150"/>
      <c r="BL766" s="148"/>
      <c r="BM766" s="150"/>
      <c r="BN766" s="151"/>
      <c r="BO766" s="150"/>
      <c r="BP766" s="150"/>
      <c r="BQ766" s="148"/>
      <c r="BR766" s="151"/>
      <c r="BS766" s="151"/>
      <c r="BT766" s="151"/>
      <c r="BU766" s="148"/>
      <c r="BV766" s="147"/>
      <c r="BW766" s="147"/>
      <c r="BX766" s="147"/>
      <c r="BY766" s="152"/>
      <c r="BZ766" s="156"/>
      <c r="CA766" s="147"/>
      <c r="CB766" s="153"/>
      <c r="CC766" s="132"/>
      <c r="CD766" s="147"/>
      <c r="CE766" s="147"/>
      <c r="CF766" s="154"/>
      <c r="CG766" s="132"/>
      <c r="CH766" s="132"/>
      <c r="CI766" s="132"/>
      <c r="CJ766" s="132"/>
      <c r="CK766" s="132"/>
      <c r="CL766" s="132"/>
      <c r="CM766" s="132"/>
      <c r="CN766" s="132"/>
      <c r="CO766" s="132"/>
      <c r="CP766" s="132"/>
      <c r="CQ766" s="132"/>
      <c r="CR766" s="132"/>
      <c r="CS766" s="132"/>
      <c r="CT766" s="132"/>
      <c r="CU766" s="132"/>
      <c r="CV766" s="132"/>
      <c r="CW766" s="132"/>
      <c r="CX766" s="132"/>
      <c r="CY766" s="132"/>
      <c r="CZ766" s="132"/>
      <c r="DA766" s="132"/>
      <c r="DB766" s="132"/>
      <c r="DC766" s="132"/>
      <c r="DD766" s="132"/>
      <c r="DE766" s="132"/>
      <c r="DF766" s="132"/>
      <c r="DG766" s="132"/>
      <c r="DH766" s="132"/>
      <c r="DI766" s="132"/>
      <c r="DJ766" s="132"/>
      <c r="DK766" s="132"/>
      <c r="DL766" s="132"/>
      <c r="DM766" s="132"/>
      <c r="DN766" s="132"/>
      <c r="DO766" s="132"/>
      <c r="DP766" s="132"/>
      <c r="DQ766" s="132"/>
      <c r="DR766" s="132"/>
      <c r="DS766" s="132"/>
      <c r="DT766" s="132"/>
      <c r="DU766" s="132"/>
      <c r="DV766" s="132"/>
      <c r="DW766" s="132"/>
      <c r="DX766" s="132"/>
      <c r="DY766" s="132"/>
      <c r="DZ766" s="132"/>
      <c r="EA766" s="132"/>
      <c r="EB766" s="132"/>
      <c r="EC766" s="132"/>
      <c r="ED766" s="132"/>
      <c r="EE766" s="132"/>
      <c r="EF766" s="132"/>
      <c r="EG766" s="132"/>
      <c r="EH766" s="132"/>
      <c r="EI766" s="132"/>
      <c r="EJ766" s="132"/>
      <c r="EK766" s="132"/>
      <c r="EL766" s="132"/>
      <c r="EM766" s="132"/>
      <c r="EN766" s="132"/>
      <c r="EO766" s="132"/>
      <c r="EP766" s="132"/>
      <c r="EQ766" s="132"/>
      <c r="ER766" s="132"/>
      <c r="ES766" s="132"/>
      <c r="ET766" s="132"/>
      <c r="EU766" s="132"/>
      <c r="EV766" s="132"/>
      <c r="EW766" s="132"/>
      <c r="EX766" s="132"/>
      <c r="EY766" s="132"/>
      <c r="EZ766" s="132"/>
      <c r="FA766" s="132"/>
      <c r="FB766" s="132"/>
      <c r="FC766" s="132"/>
      <c r="FD766" s="132"/>
      <c r="FE766" s="132"/>
      <c r="FF766" s="132"/>
      <c r="FG766" s="132"/>
      <c r="FH766" s="132"/>
      <c r="FI766" s="132"/>
      <c r="FJ766" s="132"/>
      <c r="FK766" s="132"/>
      <c r="FL766" s="132"/>
      <c r="FM766" s="132"/>
      <c r="FN766" s="132"/>
      <c r="FO766" s="132"/>
      <c r="FP766" s="132"/>
      <c r="FQ766" s="132"/>
      <c r="FR766" s="132"/>
      <c r="FS766" s="132"/>
      <c r="FT766" s="132"/>
      <c r="FU766" s="132"/>
      <c r="FV766" s="132"/>
      <c r="FW766" s="132"/>
      <c r="FX766" s="132"/>
      <c r="FY766" s="132"/>
      <c r="FZ766" s="132"/>
      <c r="GA766" s="132"/>
      <c r="GB766" s="132"/>
      <c r="GC766" s="132"/>
      <c r="GD766" s="132"/>
      <c r="GE766" s="132"/>
      <c r="GF766" s="132"/>
      <c r="GG766" s="132"/>
      <c r="GH766" s="132"/>
      <c r="GI766" s="132"/>
      <c r="GJ766" s="132"/>
      <c r="GK766" s="132"/>
      <c r="GL766" s="132"/>
      <c r="GM766" s="132"/>
      <c r="GN766" s="132"/>
      <c r="GO766" s="132"/>
      <c r="GP766" s="132"/>
      <c r="GQ766" s="132"/>
      <c r="GR766" s="132"/>
      <c r="GS766" s="132"/>
      <c r="GT766" s="132"/>
      <c r="GU766" s="132"/>
      <c r="GV766" s="132"/>
      <c r="GW766" s="132"/>
      <c r="GX766" s="132"/>
      <c r="GY766" s="132"/>
      <c r="GZ766" s="132"/>
      <c r="HA766" s="132"/>
      <c r="HB766" s="132"/>
      <c r="HC766" s="132"/>
      <c r="HD766" s="132"/>
      <c r="HE766" s="132"/>
      <c r="HF766" s="132"/>
      <c r="HG766" s="132"/>
      <c r="HH766" s="132"/>
      <c r="HI766" s="132"/>
      <c r="HJ766" s="132"/>
      <c r="HK766" s="132"/>
      <c r="HL766" s="132"/>
    </row>
    <row r="767" spans="2:220" s="171" customFormat="1">
      <c r="B767" s="146"/>
      <c r="C767" s="146"/>
      <c r="D767" s="146"/>
      <c r="E767" s="146"/>
      <c r="F767" s="146"/>
      <c r="G767" s="146"/>
      <c r="H767" s="146"/>
      <c r="I767" s="147"/>
      <c r="J767" s="148"/>
      <c r="K767" s="148"/>
      <c r="L767" s="148"/>
      <c r="M767" s="148"/>
      <c r="N767" s="147"/>
      <c r="O767" s="149"/>
      <c r="P767" s="149"/>
      <c r="Q767" s="149"/>
      <c r="R767" s="149"/>
      <c r="S767" s="149"/>
      <c r="T767" s="149"/>
      <c r="U767" s="149"/>
      <c r="V767" s="149"/>
      <c r="W767" s="146"/>
      <c r="X767" s="149"/>
      <c r="Y767" s="149"/>
      <c r="Z767" s="149"/>
      <c r="AA767" s="149"/>
      <c r="AB767" s="147"/>
      <c r="AC767" s="150"/>
      <c r="AD767" s="151"/>
      <c r="AE767" s="150"/>
      <c r="AF767" s="150"/>
      <c r="AG767" s="150"/>
      <c r="AH767" s="150"/>
      <c r="AI767" s="150"/>
      <c r="AJ767" s="150"/>
      <c r="AK767" s="150"/>
      <c r="AL767" s="150"/>
      <c r="AM767" s="150"/>
      <c r="AN767" s="150"/>
      <c r="AO767" s="151"/>
      <c r="AP767" s="150"/>
      <c r="AQ767" s="150"/>
      <c r="AR767" s="150"/>
      <c r="AS767" s="151"/>
      <c r="AT767" s="150"/>
      <c r="AU767" s="150"/>
      <c r="AV767" s="150"/>
      <c r="AW767" s="150"/>
      <c r="AX767" s="150"/>
      <c r="AY767" s="150"/>
      <c r="AZ767" s="151"/>
      <c r="BA767" s="150"/>
      <c r="BB767" s="150"/>
      <c r="BC767" s="150"/>
      <c r="BD767" s="150"/>
      <c r="BE767" s="151"/>
      <c r="BF767" s="150"/>
      <c r="BG767" s="150"/>
      <c r="BH767" s="151"/>
      <c r="BI767" s="151"/>
      <c r="BJ767" s="150"/>
      <c r="BK767" s="150"/>
      <c r="BL767" s="148"/>
      <c r="BM767" s="150"/>
      <c r="BN767" s="151"/>
      <c r="BO767" s="150"/>
      <c r="BP767" s="150"/>
      <c r="BQ767" s="148"/>
      <c r="BR767" s="151"/>
      <c r="BS767" s="151"/>
      <c r="BT767" s="151"/>
      <c r="BU767" s="148"/>
      <c r="BV767" s="147"/>
      <c r="BW767" s="147"/>
      <c r="BX767" s="147"/>
      <c r="BY767" s="152"/>
      <c r="BZ767" s="156"/>
      <c r="CA767" s="147"/>
      <c r="CB767" s="153"/>
      <c r="CC767" s="132"/>
      <c r="CD767" s="147"/>
      <c r="CE767" s="147"/>
      <c r="CF767" s="154"/>
      <c r="CG767" s="132"/>
      <c r="CH767" s="132"/>
      <c r="CI767" s="132"/>
      <c r="CJ767" s="132"/>
      <c r="CK767" s="132"/>
      <c r="CL767" s="132"/>
      <c r="CM767" s="132"/>
      <c r="CN767" s="132"/>
      <c r="CO767" s="132"/>
      <c r="CP767" s="132"/>
      <c r="CQ767" s="132"/>
      <c r="CR767" s="132"/>
      <c r="CS767" s="132"/>
      <c r="CT767" s="132"/>
      <c r="CU767" s="132"/>
      <c r="CV767" s="132"/>
      <c r="CW767" s="132"/>
      <c r="CX767" s="132"/>
      <c r="CY767" s="132"/>
      <c r="CZ767" s="132"/>
      <c r="DA767" s="132"/>
      <c r="DB767" s="132"/>
      <c r="DC767" s="132"/>
      <c r="DD767" s="132"/>
      <c r="DE767" s="132"/>
      <c r="DF767" s="132"/>
      <c r="DG767" s="132"/>
      <c r="DH767" s="132"/>
      <c r="DI767" s="132"/>
      <c r="DJ767" s="132"/>
      <c r="DK767" s="132"/>
      <c r="DL767" s="132"/>
      <c r="DM767" s="132"/>
      <c r="DN767" s="132"/>
      <c r="DO767" s="132"/>
      <c r="DP767" s="132"/>
      <c r="DQ767" s="132"/>
      <c r="DR767" s="132"/>
      <c r="DS767" s="132"/>
      <c r="DT767" s="132"/>
      <c r="DU767" s="132"/>
      <c r="DV767" s="132"/>
      <c r="DW767" s="132"/>
      <c r="DX767" s="132"/>
      <c r="DY767" s="132"/>
      <c r="DZ767" s="132"/>
      <c r="EA767" s="132"/>
      <c r="EB767" s="132"/>
      <c r="EC767" s="132"/>
      <c r="ED767" s="132"/>
      <c r="EE767" s="132"/>
      <c r="EF767" s="132"/>
      <c r="EG767" s="132"/>
      <c r="EH767" s="132"/>
      <c r="EI767" s="132"/>
      <c r="EJ767" s="132"/>
      <c r="EK767" s="132"/>
      <c r="EL767" s="132"/>
      <c r="EM767" s="132"/>
      <c r="EN767" s="132"/>
      <c r="EO767" s="132"/>
      <c r="EP767" s="132"/>
      <c r="EQ767" s="132"/>
      <c r="ER767" s="132"/>
      <c r="ES767" s="132"/>
      <c r="ET767" s="132"/>
      <c r="EU767" s="132"/>
      <c r="EV767" s="132"/>
      <c r="EW767" s="132"/>
      <c r="EX767" s="132"/>
      <c r="EY767" s="132"/>
      <c r="EZ767" s="132"/>
      <c r="FA767" s="132"/>
      <c r="FB767" s="132"/>
      <c r="FC767" s="132"/>
      <c r="FD767" s="132"/>
      <c r="FE767" s="132"/>
      <c r="FF767" s="132"/>
      <c r="FG767" s="132"/>
      <c r="FH767" s="132"/>
      <c r="FI767" s="132"/>
      <c r="FJ767" s="132"/>
      <c r="FK767" s="132"/>
      <c r="FL767" s="132"/>
      <c r="FM767" s="132"/>
      <c r="FN767" s="132"/>
      <c r="FO767" s="132"/>
      <c r="FP767" s="132"/>
      <c r="FQ767" s="132"/>
      <c r="FR767" s="132"/>
      <c r="FS767" s="132"/>
      <c r="FT767" s="132"/>
      <c r="FU767" s="132"/>
      <c r="FV767" s="132"/>
      <c r="FW767" s="132"/>
      <c r="FX767" s="132"/>
      <c r="FY767" s="132"/>
      <c r="FZ767" s="132"/>
      <c r="GA767" s="132"/>
      <c r="GB767" s="132"/>
      <c r="GC767" s="132"/>
      <c r="GD767" s="132"/>
      <c r="GE767" s="132"/>
      <c r="GF767" s="132"/>
      <c r="GG767" s="132"/>
      <c r="GH767" s="132"/>
      <c r="GI767" s="132"/>
      <c r="GJ767" s="132"/>
      <c r="GK767" s="132"/>
      <c r="GL767" s="132"/>
      <c r="GM767" s="132"/>
      <c r="GN767" s="132"/>
      <c r="GO767" s="132"/>
      <c r="GP767" s="132"/>
      <c r="GQ767" s="132"/>
      <c r="GR767" s="132"/>
      <c r="GS767" s="132"/>
      <c r="GT767" s="132"/>
      <c r="GU767" s="132"/>
      <c r="GV767" s="132"/>
      <c r="GW767" s="132"/>
      <c r="GX767" s="132"/>
      <c r="GY767" s="132"/>
      <c r="GZ767" s="132"/>
      <c r="HA767" s="132"/>
      <c r="HB767" s="132"/>
      <c r="HC767" s="132"/>
      <c r="HD767" s="132"/>
      <c r="HE767" s="132"/>
      <c r="HF767" s="132"/>
      <c r="HG767" s="132"/>
      <c r="HH767" s="132"/>
      <c r="HI767" s="132"/>
      <c r="HJ767" s="132"/>
      <c r="HK767" s="132"/>
      <c r="HL767" s="132"/>
    </row>
    <row r="768" spans="2:220" s="168" customFormat="1">
      <c r="B768" s="146"/>
      <c r="C768" s="146"/>
      <c r="D768" s="146"/>
      <c r="E768" s="146"/>
      <c r="F768" s="146"/>
      <c r="G768" s="146"/>
      <c r="H768" s="146"/>
      <c r="I768" s="147"/>
      <c r="J768" s="148"/>
      <c r="K768" s="148"/>
      <c r="L768" s="148"/>
      <c r="M768" s="148"/>
      <c r="N768" s="147"/>
      <c r="O768" s="149"/>
      <c r="P768" s="149"/>
      <c r="Q768" s="149"/>
      <c r="R768" s="149"/>
      <c r="S768" s="149"/>
      <c r="T768" s="149"/>
      <c r="U768" s="149"/>
      <c r="V768" s="149"/>
      <c r="W768" s="146"/>
      <c r="X768" s="149"/>
      <c r="Y768" s="149"/>
      <c r="Z768" s="149"/>
      <c r="AA768" s="149"/>
      <c r="AB768" s="147"/>
      <c r="AC768" s="150"/>
      <c r="AD768" s="151"/>
      <c r="AE768" s="150"/>
      <c r="AF768" s="150"/>
      <c r="AG768" s="150"/>
      <c r="AH768" s="150"/>
      <c r="AI768" s="150"/>
      <c r="AJ768" s="150"/>
      <c r="AK768" s="150"/>
      <c r="AL768" s="150"/>
      <c r="AM768" s="150"/>
      <c r="AN768" s="150"/>
      <c r="AO768" s="151"/>
      <c r="AP768" s="150"/>
      <c r="AQ768" s="150"/>
      <c r="AR768" s="150"/>
      <c r="AS768" s="151"/>
      <c r="AT768" s="150"/>
      <c r="AU768" s="150"/>
      <c r="AV768" s="150"/>
      <c r="AW768" s="150"/>
      <c r="AX768" s="150"/>
      <c r="AY768" s="150"/>
      <c r="AZ768" s="151"/>
      <c r="BA768" s="150"/>
      <c r="BB768" s="150"/>
      <c r="BC768" s="150"/>
      <c r="BD768" s="150"/>
      <c r="BE768" s="151"/>
      <c r="BF768" s="150"/>
      <c r="BG768" s="150"/>
      <c r="BH768" s="151"/>
      <c r="BI768" s="151"/>
      <c r="BJ768" s="150"/>
      <c r="BK768" s="150"/>
      <c r="BL768" s="148"/>
      <c r="BM768" s="150"/>
      <c r="BN768" s="151"/>
      <c r="BO768" s="150"/>
      <c r="BP768" s="150"/>
      <c r="BQ768" s="148"/>
      <c r="BR768" s="151"/>
      <c r="BS768" s="151"/>
      <c r="BT768" s="151"/>
      <c r="BU768" s="148"/>
      <c r="BV768" s="147"/>
      <c r="BW768" s="147"/>
      <c r="BX768" s="147"/>
      <c r="BY768" s="152"/>
      <c r="BZ768" s="156"/>
      <c r="CA768" s="147"/>
      <c r="CB768" s="153"/>
      <c r="CC768" s="132"/>
      <c r="CD768" s="147"/>
      <c r="CE768" s="147"/>
      <c r="CF768" s="154"/>
      <c r="CG768" s="132"/>
      <c r="CH768" s="132"/>
      <c r="CI768" s="132"/>
      <c r="CJ768" s="132"/>
      <c r="CK768" s="132"/>
      <c r="CL768" s="132"/>
      <c r="CM768" s="132"/>
      <c r="CN768" s="132"/>
      <c r="CO768" s="132"/>
      <c r="CP768" s="132"/>
      <c r="CQ768" s="132"/>
      <c r="CR768" s="132"/>
      <c r="CS768" s="132"/>
      <c r="CT768" s="132"/>
      <c r="CU768" s="132"/>
      <c r="CV768" s="132"/>
      <c r="CW768" s="132"/>
      <c r="CX768" s="132"/>
      <c r="CY768" s="132"/>
      <c r="CZ768" s="132"/>
      <c r="DA768" s="132"/>
      <c r="DB768" s="132"/>
      <c r="DC768" s="132"/>
      <c r="DD768" s="132"/>
      <c r="DE768" s="132"/>
      <c r="DF768" s="132"/>
      <c r="DG768" s="132"/>
      <c r="DH768" s="132"/>
      <c r="DI768" s="132"/>
      <c r="DJ768" s="132"/>
      <c r="DK768" s="132"/>
      <c r="DL768" s="132"/>
      <c r="DM768" s="132"/>
      <c r="DN768" s="132"/>
      <c r="DO768" s="132"/>
      <c r="DP768" s="132"/>
      <c r="DQ768" s="132"/>
      <c r="DR768" s="132"/>
      <c r="DS768" s="132"/>
      <c r="DT768" s="132"/>
      <c r="DU768" s="132"/>
      <c r="DV768" s="132"/>
      <c r="DW768" s="132"/>
      <c r="DX768" s="132"/>
      <c r="DY768" s="132"/>
      <c r="DZ768" s="132"/>
      <c r="EA768" s="132"/>
      <c r="EB768" s="132"/>
      <c r="EC768" s="132"/>
      <c r="ED768" s="132"/>
      <c r="EE768" s="132"/>
      <c r="EF768" s="132"/>
      <c r="EG768" s="132"/>
      <c r="EH768" s="132"/>
      <c r="EI768" s="132"/>
      <c r="EJ768" s="132"/>
      <c r="EK768" s="132"/>
      <c r="EL768" s="132"/>
      <c r="EM768" s="132"/>
      <c r="EN768" s="132"/>
      <c r="EO768" s="132"/>
      <c r="EP768" s="132"/>
      <c r="EQ768" s="132"/>
      <c r="ER768" s="132"/>
      <c r="ES768" s="132"/>
      <c r="ET768" s="132"/>
      <c r="EU768" s="132"/>
      <c r="EV768" s="132"/>
      <c r="EW768" s="132"/>
      <c r="EX768" s="132"/>
      <c r="EY768" s="132"/>
      <c r="EZ768" s="132"/>
      <c r="FA768" s="132"/>
      <c r="FB768" s="132"/>
      <c r="FC768" s="132"/>
      <c r="FD768" s="132"/>
      <c r="FE768" s="132"/>
      <c r="FF768" s="132"/>
      <c r="FG768" s="132"/>
      <c r="FH768" s="132"/>
      <c r="FI768" s="132"/>
      <c r="FJ768" s="132"/>
      <c r="FK768" s="132"/>
      <c r="FL768" s="132"/>
      <c r="FM768" s="132"/>
      <c r="FN768" s="132"/>
      <c r="FO768" s="132"/>
      <c r="FP768" s="132"/>
      <c r="FQ768" s="132"/>
      <c r="FR768" s="132"/>
      <c r="FS768" s="132"/>
      <c r="FT768" s="132"/>
      <c r="FU768" s="132"/>
      <c r="FV768" s="132"/>
      <c r="FW768" s="132"/>
      <c r="FX768" s="132"/>
      <c r="FY768" s="132"/>
      <c r="FZ768" s="132"/>
      <c r="GA768" s="132"/>
      <c r="GB768" s="132"/>
      <c r="GC768" s="132"/>
      <c r="GD768" s="132"/>
      <c r="GE768" s="132"/>
      <c r="GF768" s="132"/>
      <c r="GG768" s="132"/>
      <c r="GH768" s="132"/>
      <c r="GI768" s="132"/>
      <c r="GJ768" s="132"/>
      <c r="GK768" s="132"/>
      <c r="GL768" s="132"/>
      <c r="GM768" s="132"/>
      <c r="GN768" s="132"/>
      <c r="GO768" s="132"/>
      <c r="GP768" s="132"/>
      <c r="GQ768" s="132"/>
      <c r="GR768" s="132"/>
      <c r="GS768" s="132"/>
      <c r="GT768" s="132"/>
      <c r="GU768" s="132"/>
      <c r="GV768" s="132"/>
      <c r="GW768" s="132"/>
      <c r="GX768" s="132"/>
      <c r="GY768" s="132"/>
      <c r="GZ768" s="132"/>
      <c r="HA768" s="132"/>
      <c r="HB768" s="132"/>
      <c r="HC768" s="132"/>
      <c r="HD768" s="132"/>
      <c r="HE768" s="132"/>
      <c r="HF768" s="132"/>
      <c r="HG768" s="132"/>
      <c r="HH768" s="132"/>
      <c r="HI768" s="132"/>
      <c r="HJ768" s="132"/>
      <c r="HK768" s="132"/>
      <c r="HL768" s="132"/>
    </row>
    <row r="769" spans="2:220" s="168" customFormat="1">
      <c r="B769" s="146"/>
      <c r="C769" s="146"/>
      <c r="D769" s="146"/>
      <c r="E769" s="146"/>
      <c r="F769" s="146"/>
      <c r="G769" s="146"/>
      <c r="H769" s="146"/>
      <c r="I769" s="147"/>
      <c r="J769" s="148"/>
      <c r="K769" s="148"/>
      <c r="L769" s="148"/>
      <c r="M769" s="148"/>
      <c r="N769" s="147"/>
      <c r="O769" s="149"/>
      <c r="P769" s="149"/>
      <c r="Q769" s="149"/>
      <c r="R769" s="149"/>
      <c r="S769" s="149"/>
      <c r="T769" s="149"/>
      <c r="U769" s="149"/>
      <c r="V769" s="149"/>
      <c r="W769" s="146"/>
      <c r="X769" s="149"/>
      <c r="Y769" s="149"/>
      <c r="Z769" s="149"/>
      <c r="AA769" s="149"/>
      <c r="AB769" s="147"/>
      <c r="AC769" s="150"/>
      <c r="AD769" s="151"/>
      <c r="AE769" s="150"/>
      <c r="AF769" s="150"/>
      <c r="AG769" s="150"/>
      <c r="AH769" s="150"/>
      <c r="AI769" s="150"/>
      <c r="AJ769" s="150"/>
      <c r="AK769" s="150"/>
      <c r="AL769" s="150"/>
      <c r="AM769" s="150"/>
      <c r="AN769" s="150"/>
      <c r="AO769" s="151"/>
      <c r="AP769" s="150"/>
      <c r="AQ769" s="150"/>
      <c r="AR769" s="150"/>
      <c r="AS769" s="151"/>
      <c r="AT769" s="150"/>
      <c r="AU769" s="150"/>
      <c r="AV769" s="150"/>
      <c r="AW769" s="150"/>
      <c r="AX769" s="150"/>
      <c r="AY769" s="150"/>
      <c r="AZ769" s="151"/>
      <c r="BA769" s="150"/>
      <c r="BB769" s="150"/>
      <c r="BC769" s="150"/>
      <c r="BD769" s="150"/>
      <c r="BE769" s="151"/>
      <c r="BF769" s="150"/>
      <c r="BG769" s="150"/>
      <c r="BH769" s="151"/>
      <c r="BI769" s="151"/>
      <c r="BJ769" s="150"/>
      <c r="BK769" s="150"/>
      <c r="BL769" s="148"/>
      <c r="BM769" s="150"/>
      <c r="BN769" s="151"/>
      <c r="BO769" s="150"/>
      <c r="BP769" s="150"/>
      <c r="BQ769" s="148"/>
      <c r="BR769" s="151"/>
      <c r="BS769" s="151"/>
      <c r="BT769" s="151"/>
      <c r="BU769" s="148"/>
      <c r="BV769" s="147"/>
      <c r="BW769" s="147"/>
      <c r="BX769" s="147"/>
      <c r="BY769" s="152"/>
      <c r="BZ769" s="156"/>
      <c r="CA769" s="147"/>
      <c r="CB769" s="153"/>
      <c r="CC769" s="132"/>
      <c r="CD769" s="147"/>
      <c r="CE769" s="147"/>
      <c r="CF769" s="154"/>
      <c r="CG769" s="132"/>
      <c r="CH769" s="132"/>
      <c r="CI769" s="132"/>
      <c r="CJ769" s="132"/>
      <c r="CK769" s="132"/>
      <c r="CL769" s="132"/>
      <c r="CM769" s="132"/>
      <c r="CN769" s="132"/>
      <c r="CO769" s="132"/>
      <c r="CP769" s="132"/>
      <c r="CQ769" s="132"/>
      <c r="CR769" s="132"/>
      <c r="CS769" s="132"/>
      <c r="CT769" s="132"/>
      <c r="CU769" s="132"/>
      <c r="CV769" s="132"/>
      <c r="CW769" s="132"/>
      <c r="CX769" s="132"/>
      <c r="CY769" s="132"/>
      <c r="CZ769" s="132"/>
      <c r="DA769" s="132"/>
      <c r="DB769" s="132"/>
      <c r="DC769" s="132"/>
      <c r="DD769" s="132"/>
      <c r="DE769" s="132"/>
      <c r="DF769" s="132"/>
      <c r="DG769" s="132"/>
      <c r="DH769" s="132"/>
      <c r="DI769" s="132"/>
      <c r="DJ769" s="132"/>
      <c r="DK769" s="132"/>
      <c r="DL769" s="132"/>
      <c r="DM769" s="132"/>
      <c r="DN769" s="132"/>
      <c r="DO769" s="132"/>
      <c r="DP769" s="132"/>
      <c r="DQ769" s="132"/>
      <c r="DR769" s="132"/>
      <c r="DS769" s="132"/>
      <c r="DT769" s="132"/>
      <c r="DU769" s="132"/>
      <c r="DV769" s="132"/>
      <c r="DW769" s="132"/>
      <c r="DX769" s="132"/>
      <c r="DY769" s="132"/>
      <c r="DZ769" s="132"/>
      <c r="EA769" s="132"/>
      <c r="EB769" s="132"/>
      <c r="EC769" s="132"/>
      <c r="ED769" s="132"/>
      <c r="EE769" s="132"/>
      <c r="EF769" s="132"/>
      <c r="EG769" s="132"/>
      <c r="EH769" s="132"/>
      <c r="EI769" s="132"/>
      <c r="EJ769" s="132"/>
      <c r="EK769" s="132"/>
      <c r="EL769" s="132"/>
      <c r="EM769" s="132"/>
      <c r="EN769" s="132"/>
      <c r="EO769" s="132"/>
      <c r="EP769" s="132"/>
      <c r="EQ769" s="132"/>
      <c r="ER769" s="132"/>
      <c r="ES769" s="132"/>
      <c r="ET769" s="132"/>
      <c r="EU769" s="132"/>
      <c r="EV769" s="132"/>
      <c r="EW769" s="132"/>
      <c r="EX769" s="132"/>
      <c r="EY769" s="132"/>
      <c r="EZ769" s="132"/>
      <c r="FA769" s="132"/>
      <c r="FB769" s="132"/>
      <c r="FC769" s="132"/>
      <c r="FD769" s="132"/>
      <c r="FE769" s="132"/>
      <c r="FF769" s="132"/>
      <c r="FG769" s="132"/>
      <c r="FH769" s="132"/>
      <c r="FI769" s="132"/>
      <c r="FJ769" s="132"/>
      <c r="FK769" s="132"/>
      <c r="FL769" s="132"/>
      <c r="FM769" s="132"/>
      <c r="FN769" s="132"/>
      <c r="FO769" s="132"/>
      <c r="FP769" s="132"/>
      <c r="FQ769" s="132"/>
      <c r="FR769" s="132"/>
      <c r="FS769" s="132"/>
      <c r="FT769" s="132"/>
      <c r="FU769" s="132"/>
      <c r="FV769" s="132"/>
      <c r="FW769" s="132"/>
      <c r="FX769" s="132"/>
      <c r="FY769" s="132"/>
      <c r="FZ769" s="132"/>
      <c r="GA769" s="132"/>
      <c r="GB769" s="132"/>
      <c r="GC769" s="132"/>
      <c r="GD769" s="132"/>
      <c r="GE769" s="132"/>
      <c r="GF769" s="132"/>
      <c r="GG769" s="132"/>
      <c r="GH769" s="132"/>
      <c r="GI769" s="132"/>
      <c r="GJ769" s="132"/>
      <c r="GK769" s="132"/>
      <c r="GL769" s="132"/>
      <c r="GM769" s="132"/>
      <c r="GN769" s="132"/>
      <c r="GO769" s="132"/>
      <c r="GP769" s="132"/>
      <c r="GQ769" s="132"/>
      <c r="GR769" s="132"/>
      <c r="GS769" s="132"/>
      <c r="GT769" s="132"/>
      <c r="GU769" s="132"/>
      <c r="GV769" s="132"/>
      <c r="GW769" s="132"/>
      <c r="GX769" s="132"/>
      <c r="GY769" s="132"/>
      <c r="GZ769" s="132"/>
      <c r="HA769" s="132"/>
      <c r="HB769" s="132"/>
      <c r="HC769" s="132"/>
      <c r="HD769" s="132"/>
      <c r="HE769" s="132"/>
      <c r="HF769" s="132"/>
      <c r="HG769" s="132"/>
      <c r="HH769" s="132"/>
      <c r="HI769" s="132"/>
      <c r="HJ769" s="132"/>
      <c r="HK769" s="132"/>
      <c r="HL769" s="132"/>
    </row>
    <row r="770" spans="2:220" s="168" customFormat="1">
      <c r="B770" s="146"/>
      <c r="C770" s="146"/>
      <c r="D770" s="146"/>
      <c r="E770" s="146"/>
      <c r="F770" s="146"/>
      <c r="G770" s="146"/>
      <c r="H770" s="146"/>
      <c r="I770" s="147"/>
      <c r="J770" s="148"/>
      <c r="K770" s="148"/>
      <c r="L770" s="148"/>
      <c r="M770" s="148"/>
      <c r="N770" s="147"/>
      <c r="O770" s="149"/>
      <c r="P770" s="149"/>
      <c r="Q770" s="149"/>
      <c r="R770" s="149"/>
      <c r="S770" s="149"/>
      <c r="T770" s="149"/>
      <c r="U770" s="149"/>
      <c r="V770" s="149"/>
      <c r="W770" s="146"/>
      <c r="X770" s="149"/>
      <c r="Y770" s="149"/>
      <c r="Z770" s="149"/>
      <c r="AA770" s="149"/>
      <c r="AB770" s="147"/>
      <c r="AC770" s="150"/>
      <c r="AD770" s="151"/>
      <c r="AE770" s="150"/>
      <c r="AF770" s="150"/>
      <c r="AG770" s="150"/>
      <c r="AH770" s="150"/>
      <c r="AI770" s="150"/>
      <c r="AJ770" s="150"/>
      <c r="AK770" s="150"/>
      <c r="AL770" s="150"/>
      <c r="AM770" s="150"/>
      <c r="AN770" s="150"/>
      <c r="AO770" s="151"/>
      <c r="AP770" s="150"/>
      <c r="AQ770" s="150"/>
      <c r="AR770" s="150"/>
      <c r="AS770" s="151"/>
      <c r="AT770" s="150"/>
      <c r="AU770" s="150"/>
      <c r="AV770" s="150"/>
      <c r="AW770" s="150"/>
      <c r="AX770" s="150"/>
      <c r="AY770" s="150"/>
      <c r="AZ770" s="151"/>
      <c r="BA770" s="150"/>
      <c r="BB770" s="150"/>
      <c r="BC770" s="150"/>
      <c r="BD770" s="150"/>
      <c r="BE770" s="151"/>
      <c r="BF770" s="150"/>
      <c r="BG770" s="150"/>
      <c r="BH770" s="151"/>
      <c r="BI770" s="151"/>
      <c r="BJ770" s="150"/>
      <c r="BK770" s="150"/>
      <c r="BL770" s="148"/>
      <c r="BM770" s="150"/>
      <c r="BN770" s="151"/>
      <c r="BO770" s="150"/>
      <c r="BP770" s="150"/>
      <c r="BQ770" s="148"/>
      <c r="BR770" s="151"/>
      <c r="BS770" s="151"/>
      <c r="BT770" s="151"/>
      <c r="BU770" s="148"/>
      <c r="BV770" s="147"/>
      <c r="BW770" s="147"/>
      <c r="BX770" s="147"/>
      <c r="BY770" s="152"/>
      <c r="BZ770" s="156"/>
      <c r="CA770" s="147"/>
      <c r="CB770" s="153"/>
      <c r="CC770" s="132"/>
      <c r="CD770" s="147"/>
      <c r="CE770" s="147"/>
      <c r="CF770" s="154"/>
      <c r="CG770" s="132"/>
      <c r="CH770" s="132"/>
      <c r="CI770" s="132"/>
      <c r="CJ770" s="132"/>
      <c r="CK770" s="132"/>
      <c r="CL770" s="132"/>
      <c r="CM770" s="132"/>
      <c r="CN770" s="132"/>
      <c r="CO770" s="132"/>
      <c r="CP770" s="132"/>
      <c r="CQ770" s="132"/>
      <c r="CR770" s="132"/>
      <c r="CS770" s="132"/>
      <c r="CT770" s="132"/>
      <c r="CU770" s="132"/>
      <c r="CV770" s="132"/>
      <c r="CW770" s="132"/>
      <c r="CX770" s="132"/>
      <c r="CY770" s="132"/>
      <c r="CZ770" s="132"/>
      <c r="DA770" s="132"/>
      <c r="DB770" s="132"/>
      <c r="DC770" s="132"/>
      <c r="DD770" s="132"/>
      <c r="DE770" s="132"/>
      <c r="DF770" s="132"/>
      <c r="DG770" s="132"/>
      <c r="DH770" s="132"/>
      <c r="DI770" s="132"/>
      <c r="DJ770" s="132"/>
      <c r="DK770" s="132"/>
      <c r="DL770" s="132"/>
      <c r="DM770" s="132"/>
      <c r="DN770" s="132"/>
      <c r="DO770" s="132"/>
      <c r="DP770" s="132"/>
      <c r="DQ770" s="132"/>
      <c r="DR770" s="132"/>
      <c r="DS770" s="132"/>
      <c r="DT770" s="132"/>
      <c r="DU770" s="132"/>
      <c r="DV770" s="132"/>
      <c r="DW770" s="132"/>
      <c r="DX770" s="132"/>
      <c r="DY770" s="132"/>
      <c r="DZ770" s="132"/>
      <c r="EA770" s="132"/>
      <c r="EB770" s="132"/>
      <c r="EC770" s="132"/>
      <c r="ED770" s="132"/>
      <c r="EE770" s="132"/>
      <c r="EF770" s="132"/>
      <c r="EG770" s="132"/>
      <c r="EH770" s="132"/>
      <c r="EI770" s="132"/>
      <c r="EJ770" s="132"/>
      <c r="EK770" s="132"/>
      <c r="EL770" s="132"/>
      <c r="EM770" s="132"/>
      <c r="EN770" s="132"/>
      <c r="EO770" s="132"/>
      <c r="EP770" s="132"/>
      <c r="EQ770" s="132"/>
      <c r="ER770" s="132"/>
      <c r="ES770" s="132"/>
      <c r="ET770" s="132"/>
      <c r="EU770" s="132"/>
      <c r="EV770" s="132"/>
      <c r="EW770" s="132"/>
      <c r="EX770" s="132"/>
      <c r="EY770" s="132"/>
      <c r="EZ770" s="132"/>
      <c r="FA770" s="132"/>
      <c r="FB770" s="132"/>
      <c r="FC770" s="132"/>
      <c r="FD770" s="132"/>
      <c r="FE770" s="132"/>
      <c r="FF770" s="132"/>
      <c r="FG770" s="132"/>
      <c r="FH770" s="132"/>
      <c r="FI770" s="132"/>
      <c r="FJ770" s="132"/>
      <c r="FK770" s="132"/>
      <c r="FL770" s="132"/>
      <c r="FM770" s="132"/>
      <c r="FN770" s="132"/>
      <c r="FO770" s="132"/>
      <c r="FP770" s="132"/>
      <c r="FQ770" s="132"/>
      <c r="FR770" s="132"/>
      <c r="FS770" s="132"/>
      <c r="FT770" s="132"/>
      <c r="FU770" s="132"/>
      <c r="FV770" s="132"/>
      <c r="FW770" s="132"/>
      <c r="FX770" s="132"/>
      <c r="FY770" s="132"/>
      <c r="FZ770" s="132"/>
      <c r="GA770" s="132"/>
      <c r="GB770" s="132"/>
      <c r="GC770" s="132"/>
      <c r="GD770" s="132"/>
      <c r="GE770" s="132"/>
      <c r="GF770" s="132"/>
      <c r="GG770" s="132"/>
      <c r="GH770" s="132"/>
      <c r="GI770" s="132"/>
      <c r="GJ770" s="132"/>
      <c r="GK770" s="132"/>
      <c r="GL770" s="132"/>
      <c r="GM770" s="132"/>
      <c r="GN770" s="132"/>
      <c r="GO770" s="132"/>
      <c r="GP770" s="132"/>
      <c r="GQ770" s="132"/>
      <c r="GR770" s="132"/>
      <c r="GS770" s="132"/>
      <c r="GT770" s="132"/>
      <c r="GU770" s="132"/>
      <c r="GV770" s="132"/>
      <c r="GW770" s="132"/>
      <c r="GX770" s="132"/>
      <c r="GY770" s="132"/>
      <c r="GZ770" s="132"/>
      <c r="HA770" s="132"/>
      <c r="HB770" s="132"/>
      <c r="HC770" s="132"/>
      <c r="HD770" s="132"/>
      <c r="HE770" s="132"/>
      <c r="HF770" s="132"/>
      <c r="HG770" s="132"/>
      <c r="HH770" s="132"/>
      <c r="HI770" s="132"/>
      <c r="HJ770" s="132"/>
      <c r="HK770" s="132"/>
      <c r="HL770" s="132"/>
    </row>
    <row r="771" spans="2:220">
      <c r="J771" s="148"/>
      <c r="K771" s="148"/>
      <c r="L771" s="148"/>
      <c r="M771" s="148"/>
      <c r="O771" s="149"/>
      <c r="P771" s="149"/>
      <c r="Q771" s="149"/>
      <c r="R771" s="149"/>
      <c r="S771" s="149"/>
      <c r="T771" s="149"/>
      <c r="U771" s="149"/>
      <c r="V771" s="149"/>
      <c r="X771" s="149"/>
      <c r="Y771" s="149"/>
      <c r="Z771" s="149"/>
      <c r="AA771" s="149"/>
      <c r="AC771" s="150"/>
      <c r="AE771" s="150"/>
      <c r="AF771" s="150"/>
      <c r="AG771" s="150"/>
      <c r="AH771" s="150"/>
      <c r="AI771" s="150"/>
      <c r="AJ771" s="150"/>
      <c r="AK771" s="150"/>
      <c r="AL771" s="150"/>
      <c r="AM771" s="150"/>
      <c r="AN771" s="150"/>
      <c r="AP771" s="150"/>
      <c r="AQ771" s="150"/>
      <c r="AR771" s="150"/>
      <c r="AT771" s="150"/>
      <c r="AU771" s="150"/>
      <c r="AV771" s="150"/>
      <c r="AW771" s="150"/>
      <c r="AX771" s="150"/>
      <c r="AY771" s="150"/>
      <c r="BA771" s="150"/>
      <c r="BB771" s="150"/>
      <c r="BC771" s="150"/>
      <c r="BD771" s="150"/>
      <c r="BF771" s="150"/>
      <c r="BG771" s="150"/>
      <c r="BJ771" s="150"/>
      <c r="BK771" s="150"/>
      <c r="BL771" s="148"/>
      <c r="BM771" s="150"/>
      <c r="BO771" s="150"/>
      <c r="BP771" s="150"/>
      <c r="BQ771" s="148"/>
      <c r="BU771" s="148"/>
      <c r="BY771" s="152"/>
      <c r="BZ771" s="156"/>
      <c r="CF771" s="154"/>
    </row>
    <row r="772" spans="2:220" s="159" customFormat="1">
      <c r="B772" s="146"/>
      <c r="C772" s="146"/>
      <c r="D772" s="146"/>
      <c r="E772" s="146"/>
      <c r="F772" s="146"/>
      <c r="G772" s="146"/>
      <c r="H772" s="146"/>
      <c r="I772" s="147"/>
      <c r="J772" s="148"/>
      <c r="K772" s="148"/>
      <c r="L772" s="148"/>
      <c r="M772" s="148"/>
      <c r="N772" s="147"/>
      <c r="O772" s="149"/>
      <c r="P772" s="149"/>
      <c r="Q772" s="149"/>
      <c r="R772" s="149"/>
      <c r="S772" s="149"/>
      <c r="T772" s="149"/>
      <c r="U772" s="149"/>
      <c r="V772" s="149"/>
      <c r="W772" s="146"/>
      <c r="X772" s="149"/>
      <c r="Y772" s="149"/>
      <c r="Z772" s="149"/>
      <c r="AA772" s="149"/>
      <c r="AB772" s="147"/>
      <c r="AC772" s="150"/>
      <c r="AD772" s="151"/>
      <c r="AE772" s="150"/>
      <c r="AF772" s="150"/>
      <c r="AG772" s="150"/>
      <c r="AH772" s="150"/>
      <c r="AI772" s="150"/>
      <c r="AJ772" s="150"/>
      <c r="AK772" s="150"/>
      <c r="AL772" s="150"/>
      <c r="AM772" s="150"/>
      <c r="AN772" s="150"/>
      <c r="AO772" s="151"/>
      <c r="AP772" s="150"/>
      <c r="AQ772" s="150"/>
      <c r="AR772" s="150"/>
      <c r="AS772" s="151"/>
      <c r="AT772" s="150"/>
      <c r="AU772" s="150"/>
      <c r="AV772" s="150"/>
      <c r="AW772" s="150"/>
      <c r="AX772" s="150"/>
      <c r="AY772" s="150"/>
      <c r="AZ772" s="151"/>
      <c r="BA772" s="150"/>
      <c r="BB772" s="150"/>
      <c r="BC772" s="150"/>
      <c r="BD772" s="150"/>
      <c r="BE772" s="151"/>
      <c r="BF772" s="150"/>
      <c r="BG772" s="150"/>
      <c r="BH772" s="151"/>
      <c r="BI772" s="151"/>
      <c r="BJ772" s="150"/>
      <c r="BK772" s="150"/>
      <c r="BL772" s="148"/>
      <c r="BM772" s="150"/>
      <c r="BN772" s="151"/>
      <c r="BO772" s="150"/>
      <c r="BP772" s="150"/>
      <c r="BQ772" s="148"/>
      <c r="BR772" s="151"/>
      <c r="BS772" s="151"/>
      <c r="BT772" s="151"/>
      <c r="BU772" s="148"/>
      <c r="BV772" s="147"/>
      <c r="BW772" s="147"/>
      <c r="BX772" s="147"/>
      <c r="BY772" s="152"/>
      <c r="BZ772" s="156"/>
      <c r="CA772" s="147"/>
      <c r="CB772" s="153"/>
      <c r="CC772" s="132"/>
      <c r="CD772" s="147"/>
      <c r="CE772" s="147"/>
      <c r="CF772" s="154"/>
      <c r="CG772" s="132"/>
      <c r="CH772" s="132"/>
      <c r="CI772" s="132"/>
      <c r="CJ772" s="132"/>
      <c r="CK772" s="132"/>
      <c r="CL772" s="132"/>
      <c r="CM772" s="132"/>
      <c r="CN772" s="132"/>
      <c r="CO772" s="132"/>
      <c r="CP772" s="132"/>
      <c r="CQ772" s="132"/>
      <c r="CR772" s="132"/>
      <c r="CS772" s="132"/>
      <c r="CT772" s="132"/>
      <c r="CU772" s="132"/>
      <c r="CV772" s="132"/>
      <c r="CW772" s="132"/>
      <c r="CX772" s="132"/>
      <c r="CY772" s="132"/>
      <c r="CZ772" s="132"/>
      <c r="DA772" s="132"/>
      <c r="DB772" s="132"/>
      <c r="DC772" s="132"/>
      <c r="DD772" s="132"/>
      <c r="DE772" s="132"/>
      <c r="DF772" s="132"/>
      <c r="DG772" s="132"/>
      <c r="DH772" s="132"/>
      <c r="DI772" s="132"/>
      <c r="DJ772" s="132"/>
      <c r="DK772" s="132"/>
      <c r="DL772" s="132"/>
      <c r="DM772" s="132"/>
      <c r="DN772" s="132"/>
      <c r="DO772" s="132"/>
      <c r="DP772" s="132"/>
      <c r="DQ772" s="132"/>
      <c r="DR772" s="132"/>
      <c r="DS772" s="132"/>
      <c r="DT772" s="132"/>
      <c r="DU772" s="132"/>
      <c r="DV772" s="132"/>
      <c r="DW772" s="132"/>
      <c r="DX772" s="132"/>
      <c r="DY772" s="132"/>
      <c r="DZ772" s="132"/>
      <c r="EA772" s="132"/>
      <c r="EB772" s="132"/>
      <c r="EC772" s="132"/>
      <c r="ED772" s="132"/>
      <c r="EE772" s="132"/>
      <c r="EF772" s="132"/>
      <c r="EG772" s="132"/>
      <c r="EH772" s="132"/>
      <c r="EI772" s="132"/>
      <c r="EJ772" s="132"/>
      <c r="EK772" s="132"/>
      <c r="EL772" s="132"/>
      <c r="EM772" s="132"/>
      <c r="EN772" s="132"/>
      <c r="EO772" s="132"/>
      <c r="EP772" s="132"/>
      <c r="EQ772" s="132"/>
      <c r="ER772" s="132"/>
      <c r="ES772" s="132"/>
      <c r="ET772" s="132"/>
      <c r="EU772" s="132"/>
      <c r="EV772" s="132"/>
      <c r="EW772" s="132"/>
      <c r="EX772" s="132"/>
      <c r="EY772" s="132"/>
      <c r="EZ772" s="132"/>
      <c r="FA772" s="132"/>
      <c r="FB772" s="132"/>
      <c r="FC772" s="132"/>
      <c r="FD772" s="132"/>
      <c r="FE772" s="132"/>
      <c r="FF772" s="132"/>
      <c r="FG772" s="132"/>
      <c r="FH772" s="132"/>
      <c r="FI772" s="132"/>
      <c r="FJ772" s="132"/>
      <c r="FK772" s="132"/>
      <c r="FL772" s="132"/>
      <c r="FM772" s="132"/>
      <c r="FN772" s="132"/>
      <c r="FO772" s="132"/>
      <c r="FP772" s="132"/>
      <c r="FQ772" s="132"/>
      <c r="FR772" s="132"/>
      <c r="FS772" s="132"/>
      <c r="FT772" s="132"/>
      <c r="FU772" s="132"/>
      <c r="FV772" s="132"/>
      <c r="FW772" s="132"/>
      <c r="FX772" s="132"/>
      <c r="FY772" s="132"/>
      <c r="FZ772" s="132"/>
      <c r="GA772" s="132"/>
      <c r="GB772" s="132"/>
      <c r="GC772" s="132"/>
      <c r="GD772" s="132"/>
      <c r="GE772" s="132"/>
      <c r="GF772" s="132"/>
      <c r="GG772" s="132"/>
      <c r="GH772" s="132"/>
      <c r="GI772" s="132"/>
      <c r="GJ772" s="132"/>
      <c r="GK772" s="132"/>
      <c r="GL772" s="132"/>
      <c r="GM772" s="132"/>
      <c r="GN772" s="132"/>
      <c r="GO772" s="132"/>
      <c r="GP772" s="132"/>
      <c r="GQ772" s="132"/>
      <c r="GR772" s="132"/>
      <c r="GS772" s="132"/>
      <c r="GT772" s="132"/>
      <c r="GU772" s="132"/>
      <c r="GV772" s="132"/>
      <c r="GW772" s="132"/>
      <c r="GX772" s="132"/>
      <c r="GY772" s="132"/>
      <c r="GZ772" s="132"/>
      <c r="HA772" s="132"/>
      <c r="HB772" s="132"/>
      <c r="HC772" s="132"/>
      <c r="HD772" s="132"/>
      <c r="HE772" s="132"/>
      <c r="HF772" s="132"/>
      <c r="HG772" s="132"/>
      <c r="HH772" s="132"/>
      <c r="HI772" s="132"/>
      <c r="HJ772" s="132"/>
      <c r="HK772" s="132"/>
      <c r="HL772" s="132"/>
    </row>
    <row r="773" spans="2:220" s="159" customFormat="1">
      <c r="B773" s="146"/>
      <c r="C773" s="146"/>
      <c r="D773" s="146"/>
      <c r="E773" s="146"/>
      <c r="F773" s="146"/>
      <c r="G773" s="146"/>
      <c r="H773" s="146"/>
      <c r="I773" s="147"/>
      <c r="J773" s="148"/>
      <c r="K773" s="148"/>
      <c r="L773" s="148"/>
      <c r="M773" s="148"/>
      <c r="N773" s="147"/>
      <c r="O773" s="149"/>
      <c r="P773" s="149"/>
      <c r="Q773" s="149"/>
      <c r="R773" s="149"/>
      <c r="S773" s="149"/>
      <c r="T773" s="149"/>
      <c r="U773" s="149"/>
      <c r="V773" s="149"/>
      <c r="W773" s="146"/>
      <c r="X773" s="149"/>
      <c r="Y773" s="149"/>
      <c r="Z773" s="149"/>
      <c r="AA773" s="149"/>
      <c r="AB773" s="147"/>
      <c r="AC773" s="150"/>
      <c r="AD773" s="151"/>
      <c r="AE773" s="150"/>
      <c r="AF773" s="150"/>
      <c r="AG773" s="150"/>
      <c r="AH773" s="150"/>
      <c r="AI773" s="150"/>
      <c r="AJ773" s="150"/>
      <c r="AK773" s="150"/>
      <c r="AL773" s="150"/>
      <c r="AM773" s="150"/>
      <c r="AN773" s="150"/>
      <c r="AO773" s="151"/>
      <c r="AP773" s="150"/>
      <c r="AQ773" s="150"/>
      <c r="AR773" s="150"/>
      <c r="AS773" s="151"/>
      <c r="AT773" s="150"/>
      <c r="AU773" s="150"/>
      <c r="AV773" s="150"/>
      <c r="AW773" s="150"/>
      <c r="AX773" s="150"/>
      <c r="AY773" s="150"/>
      <c r="AZ773" s="151"/>
      <c r="BA773" s="150"/>
      <c r="BB773" s="150"/>
      <c r="BC773" s="150"/>
      <c r="BD773" s="150"/>
      <c r="BE773" s="151"/>
      <c r="BF773" s="150"/>
      <c r="BG773" s="150"/>
      <c r="BH773" s="151"/>
      <c r="BI773" s="151"/>
      <c r="BJ773" s="150"/>
      <c r="BK773" s="150"/>
      <c r="BL773" s="148"/>
      <c r="BM773" s="150"/>
      <c r="BN773" s="151"/>
      <c r="BO773" s="150"/>
      <c r="BP773" s="150"/>
      <c r="BQ773" s="148"/>
      <c r="BR773" s="151"/>
      <c r="BS773" s="151"/>
      <c r="BT773" s="151"/>
      <c r="BU773" s="148"/>
      <c r="BV773" s="147"/>
      <c r="BW773" s="147"/>
      <c r="BX773" s="147"/>
      <c r="BY773" s="152"/>
      <c r="BZ773" s="156"/>
      <c r="CA773" s="147"/>
      <c r="CB773" s="153"/>
      <c r="CC773" s="132"/>
      <c r="CD773" s="147"/>
      <c r="CE773" s="147"/>
      <c r="CF773" s="154"/>
      <c r="CG773" s="132"/>
      <c r="CH773" s="132"/>
      <c r="CI773" s="132"/>
      <c r="CJ773" s="132"/>
      <c r="CK773" s="132"/>
      <c r="CL773" s="132"/>
      <c r="CM773" s="132"/>
      <c r="CN773" s="132"/>
      <c r="CO773" s="132"/>
      <c r="CP773" s="132"/>
      <c r="CQ773" s="132"/>
      <c r="CR773" s="132"/>
      <c r="CS773" s="132"/>
      <c r="CT773" s="132"/>
      <c r="CU773" s="132"/>
      <c r="CV773" s="132"/>
      <c r="CW773" s="132"/>
      <c r="CX773" s="132"/>
      <c r="CY773" s="132"/>
      <c r="CZ773" s="132"/>
      <c r="DA773" s="132"/>
      <c r="DB773" s="132"/>
      <c r="DC773" s="132"/>
      <c r="DD773" s="132"/>
      <c r="DE773" s="132"/>
      <c r="DF773" s="132"/>
      <c r="DG773" s="132"/>
      <c r="DH773" s="132"/>
      <c r="DI773" s="132"/>
      <c r="DJ773" s="132"/>
      <c r="DK773" s="132"/>
      <c r="DL773" s="132"/>
      <c r="DM773" s="132"/>
      <c r="DN773" s="132"/>
      <c r="DO773" s="132"/>
      <c r="DP773" s="132"/>
      <c r="DQ773" s="132"/>
      <c r="DR773" s="132"/>
      <c r="DS773" s="132"/>
      <c r="DT773" s="132"/>
      <c r="DU773" s="132"/>
      <c r="DV773" s="132"/>
      <c r="DW773" s="132"/>
      <c r="DX773" s="132"/>
      <c r="DY773" s="132"/>
      <c r="DZ773" s="132"/>
      <c r="EA773" s="132"/>
      <c r="EB773" s="132"/>
      <c r="EC773" s="132"/>
      <c r="ED773" s="132"/>
      <c r="EE773" s="132"/>
      <c r="EF773" s="132"/>
      <c r="EG773" s="132"/>
      <c r="EH773" s="132"/>
      <c r="EI773" s="132"/>
      <c r="EJ773" s="132"/>
      <c r="EK773" s="132"/>
      <c r="EL773" s="132"/>
      <c r="EM773" s="132"/>
      <c r="EN773" s="132"/>
      <c r="EO773" s="132"/>
      <c r="EP773" s="132"/>
      <c r="EQ773" s="132"/>
      <c r="ER773" s="132"/>
      <c r="ES773" s="132"/>
      <c r="ET773" s="132"/>
      <c r="EU773" s="132"/>
      <c r="EV773" s="132"/>
      <c r="EW773" s="132"/>
      <c r="EX773" s="132"/>
      <c r="EY773" s="132"/>
      <c r="EZ773" s="132"/>
      <c r="FA773" s="132"/>
      <c r="FB773" s="132"/>
      <c r="FC773" s="132"/>
      <c r="FD773" s="132"/>
      <c r="FE773" s="132"/>
      <c r="FF773" s="132"/>
      <c r="FG773" s="132"/>
      <c r="FH773" s="132"/>
      <c r="FI773" s="132"/>
      <c r="FJ773" s="132"/>
      <c r="FK773" s="132"/>
      <c r="FL773" s="132"/>
      <c r="FM773" s="132"/>
      <c r="FN773" s="132"/>
      <c r="FO773" s="132"/>
      <c r="FP773" s="132"/>
      <c r="FQ773" s="132"/>
      <c r="FR773" s="132"/>
      <c r="FS773" s="132"/>
      <c r="FT773" s="132"/>
      <c r="FU773" s="132"/>
      <c r="FV773" s="132"/>
      <c r="FW773" s="132"/>
      <c r="FX773" s="132"/>
      <c r="FY773" s="132"/>
      <c r="FZ773" s="132"/>
      <c r="GA773" s="132"/>
      <c r="GB773" s="132"/>
      <c r="GC773" s="132"/>
      <c r="GD773" s="132"/>
      <c r="GE773" s="132"/>
      <c r="GF773" s="132"/>
      <c r="GG773" s="132"/>
      <c r="GH773" s="132"/>
      <c r="GI773" s="132"/>
      <c r="GJ773" s="132"/>
      <c r="GK773" s="132"/>
      <c r="GL773" s="132"/>
      <c r="GM773" s="132"/>
      <c r="GN773" s="132"/>
      <c r="GO773" s="132"/>
      <c r="GP773" s="132"/>
      <c r="GQ773" s="132"/>
      <c r="GR773" s="132"/>
      <c r="GS773" s="132"/>
      <c r="GT773" s="132"/>
      <c r="GU773" s="132"/>
      <c r="GV773" s="132"/>
      <c r="GW773" s="132"/>
      <c r="GX773" s="132"/>
      <c r="GY773" s="132"/>
      <c r="GZ773" s="132"/>
      <c r="HA773" s="132"/>
      <c r="HB773" s="132"/>
      <c r="HC773" s="132"/>
      <c r="HD773" s="132"/>
      <c r="HE773" s="132"/>
      <c r="HF773" s="132"/>
      <c r="HG773" s="132"/>
      <c r="HH773" s="132"/>
      <c r="HI773" s="132"/>
      <c r="HJ773" s="132"/>
      <c r="HK773" s="132"/>
      <c r="HL773" s="132"/>
    </row>
    <row r="774" spans="2:220" s="160" customFormat="1">
      <c r="B774" s="146"/>
      <c r="C774" s="146"/>
      <c r="D774" s="146"/>
      <c r="E774" s="146"/>
      <c r="F774" s="146"/>
      <c r="G774" s="146"/>
      <c r="H774" s="146"/>
      <c r="I774" s="147"/>
      <c r="J774" s="148"/>
      <c r="K774" s="148"/>
      <c r="L774" s="148"/>
      <c r="M774" s="148"/>
      <c r="N774" s="147"/>
      <c r="O774" s="149"/>
      <c r="P774" s="149"/>
      <c r="Q774" s="149"/>
      <c r="R774" s="149"/>
      <c r="S774" s="149"/>
      <c r="T774" s="149"/>
      <c r="U774" s="149"/>
      <c r="V774" s="149"/>
      <c r="W774" s="146"/>
      <c r="X774" s="149"/>
      <c r="Y774" s="149"/>
      <c r="Z774" s="149"/>
      <c r="AA774" s="149"/>
      <c r="AB774" s="147"/>
      <c r="AC774" s="150"/>
      <c r="AD774" s="151"/>
      <c r="AE774" s="150"/>
      <c r="AF774" s="150"/>
      <c r="AG774" s="150"/>
      <c r="AH774" s="150"/>
      <c r="AI774" s="150"/>
      <c r="AJ774" s="150"/>
      <c r="AK774" s="150"/>
      <c r="AL774" s="150"/>
      <c r="AM774" s="150"/>
      <c r="AN774" s="150"/>
      <c r="AO774" s="151"/>
      <c r="AP774" s="150"/>
      <c r="AQ774" s="150"/>
      <c r="AR774" s="150"/>
      <c r="AS774" s="151"/>
      <c r="AT774" s="150"/>
      <c r="AU774" s="150"/>
      <c r="AV774" s="150"/>
      <c r="AW774" s="150"/>
      <c r="AX774" s="150"/>
      <c r="AY774" s="150"/>
      <c r="AZ774" s="151"/>
      <c r="BA774" s="150"/>
      <c r="BB774" s="150"/>
      <c r="BC774" s="150"/>
      <c r="BD774" s="150"/>
      <c r="BE774" s="151"/>
      <c r="BF774" s="150"/>
      <c r="BG774" s="150"/>
      <c r="BH774" s="151"/>
      <c r="BI774" s="151"/>
      <c r="BJ774" s="150"/>
      <c r="BK774" s="150"/>
      <c r="BL774" s="148"/>
      <c r="BM774" s="150"/>
      <c r="BN774" s="151"/>
      <c r="BO774" s="150"/>
      <c r="BP774" s="150"/>
      <c r="BQ774" s="148"/>
      <c r="BR774" s="151"/>
      <c r="BS774" s="151"/>
      <c r="BT774" s="151"/>
      <c r="BU774" s="148"/>
      <c r="BV774" s="147"/>
      <c r="BW774" s="147"/>
      <c r="BX774" s="147"/>
      <c r="BY774" s="152"/>
      <c r="BZ774" s="156"/>
      <c r="CA774" s="147"/>
      <c r="CB774" s="153"/>
      <c r="CC774" s="132"/>
      <c r="CD774" s="147"/>
      <c r="CE774" s="147"/>
      <c r="CF774" s="154"/>
      <c r="CG774" s="132"/>
      <c r="CH774" s="132"/>
      <c r="CI774" s="132"/>
      <c r="CJ774" s="132"/>
      <c r="CK774" s="132"/>
      <c r="CL774" s="132"/>
      <c r="CM774" s="132"/>
      <c r="CN774" s="132"/>
      <c r="CO774" s="132"/>
      <c r="CP774" s="132"/>
      <c r="CQ774" s="132"/>
      <c r="CR774" s="132"/>
      <c r="CS774" s="132"/>
      <c r="CT774" s="132"/>
      <c r="CU774" s="132"/>
      <c r="CV774" s="132"/>
      <c r="CW774" s="132"/>
      <c r="CX774" s="132"/>
      <c r="CY774" s="132"/>
      <c r="CZ774" s="132"/>
      <c r="DA774" s="132"/>
      <c r="DB774" s="132"/>
      <c r="DC774" s="132"/>
      <c r="DD774" s="132"/>
      <c r="DE774" s="132"/>
      <c r="DF774" s="132"/>
      <c r="DG774" s="132"/>
      <c r="DH774" s="132"/>
      <c r="DI774" s="132"/>
      <c r="DJ774" s="132"/>
      <c r="DK774" s="132"/>
      <c r="DL774" s="132"/>
      <c r="DM774" s="132"/>
      <c r="DN774" s="132"/>
      <c r="DO774" s="132"/>
      <c r="DP774" s="132"/>
      <c r="DQ774" s="132"/>
      <c r="DR774" s="132"/>
      <c r="DS774" s="132"/>
      <c r="DT774" s="132"/>
      <c r="DU774" s="132"/>
      <c r="DV774" s="132"/>
      <c r="DW774" s="132"/>
      <c r="DX774" s="132"/>
      <c r="DY774" s="132"/>
      <c r="DZ774" s="132"/>
      <c r="EA774" s="132"/>
      <c r="EB774" s="132"/>
      <c r="EC774" s="132"/>
      <c r="ED774" s="132"/>
      <c r="EE774" s="132"/>
      <c r="EF774" s="132"/>
      <c r="EG774" s="132"/>
      <c r="EH774" s="132"/>
      <c r="EI774" s="132"/>
      <c r="EJ774" s="132"/>
      <c r="EK774" s="132"/>
      <c r="EL774" s="132"/>
      <c r="EM774" s="132"/>
      <c r="EN774" s="132"/>
      <c r="EO774" s="132"/>
      <c r="EP774" s="132"/>
      <c r="EQ774" s="132"/>
      <c r="ER774" s="132"/>
      <c r="ES774" s="132"/>
      <c r="ET774" s="132"/>
      <c r="EU774" s="132"/>
      <c r="EV774" s="132"/>
      <c r="EW774" s="132"/>
      <c r="EX774" s="132"/>
      <c r="EY774" s="132"/>
      <c r="EZ774" s="132"/>
      <c r="FA774" s="132"/>
      <c r="FB774" s="132"/>
      <c r="FC774" s="132"/>
      <c r="FD774" s="132"/>
      <c r="FE774" s="132"/>
      <c r="FF774" s="132"/>
      <c r="FG774" s="132"/>
      <c r="FH774" s="132"/>
      <c r="FI774" s="132"/>
      <c r="FJ774" s="132"/>
      <c r="FK774" s="132"/>
      <c r="FL774" s="132"/>
      <c r="FM774" s="132"/>
      <c r="FN774" s="132"/>
      <c r="FO774" s="132"/>
      <c r="FP774" s="132"/>
      <c r="FQ774" s="132"/>
      <c r="FR774" s="132"/>
      <c r="FS774" s="132"/>
      <c r="FT774" s="132"/>
      <c r="FU774" s="132"/>
      <c r="FV774" s="132"/>
      <c r="FW774" s="132"/>
      <c r="FX774" s="132"/>
      <c r="FY774" s="132"/>
      <c r="FZ774" s="132"/>
      <c r="GA774" s="132"/>
      <c r="GB774" s="132"/>
      <c r="GC774" s="132"/>
      <c r="GD774" s="132"/>
      <c r="GE774" s="132"/>
      <c r="GF774" s="132"/>
      <c r="GG774" s="132"/>
      <c r="GH774" s="132"/>
      <c r="GI774" s="132"/>
      <c r="GJ774" s="132"/>
      <c r="GK774" s="132"/>
      <c r="GL774" s="132"/>
      <c r="GM774" s="132"/>
      <c r="GN774" s="132"/>
      <c r="GO774" s="132"/>
      <c r="GP774" s="132"/>
      <c r="GQ774" s="132"/>
      <c r="GR774" s="132"/>
      <c r="GS774" s="132"/>
      <c r="GT774" s="132"/>
      <c r="GU774" s="132"/>
      <c r="GV774" s="132"/>
      <c r="GW774" s="132"/>
      <c r="GX774" s="132"/>
      <c r="GY774" s="132"/>
      <c r="GZ774" s="132"/>
      <c r="HA774" s="132"/>
      <c r="HB774" s="132"/>
      <c r="HC774" s="132"/>
      <c r="HD774" s="132"/>
      <c r="HE774" s="132"/>
      <c r="HF774" s="132"/>
      <c r="HG774" s="132"/>
      <c r="HH774" s="132"/>
      <c r="HI774" s="132"/>
      <c r="HJ774" s="132"/>
      <c r="HK774" s="132"/>
      <c r="HL774" s="132"/>
    </row>
    <row r="775" spans="2:220" s="160" customFormat="1">
      <c r="B775" s="146"/>
      <c r="C775" s="146"/>
      <c r="D775" s="146"/>
      <c r="E775" s="146"/>
      <c r="F775" s="146"/>
      <c r="G775" s="146"/>
      <c r="H775" s="146"/>
      <c r="I775" s="147"/>
      <c r="J775" s="148"/>
      <c r="K775" s="148"/>
      <c r="L775" s="148"/>
      <c r="M775" s="148"/>
      <c r="N775" s="147"/>
      <c r="O775" s="149"/>
      <c r="P775" s="149"/>
      <c r="Q775" s="149"/>
      <c r="R775" s="149"/>
      <c r="S775" s="149"/>
      <c r="T775" s="149"/>
      <c r="U775" s="149"/>
      <c r="V775" s="149"/>
      <c r="W775" s="146"/>
      <c r="X775" s="149"/>
      <c r="Y775" s="149"/>
      <c r="Z775" s="149"/>
      <c r="AA775" s="149"/>
      <c r="AB775" s="147"/>
      <c r="AC775" s="150"/>
      <c r="AD775" s="151"/>
      <c r="AE775" s="150"/>
      <c r="AF775" s="150"/>
      <c r="AG775" s="150"/>
      <c r="AH775" s="150"/>
      <c r="AI775" s="150"/>
      <c r="AJ775" s="150"/>
      <c r="AK775" s="150"/>
      <c r="AL775" s="150"/>
      <c r="AM775" s="150"/>
      <c r="AN775" s="150"/>
      <c r="AO775" s="151"/>
      <c r="AP775" s="150"/>
      <c r="AQ775" s="150"/>
      <c r="AR775" s="150"/>
      <c r="AS775" s="151"/>
      <c r="AT775" s="150"/>
      <c r="AU775" s="150"/>
      <c r="AV775" s="150"/>
      <c r="AW775" s="150"/>
      <c r="AX775" s="150"/>
      <c r="AY775" s="150"/>
      <c r="AZ775" s="151"/>
      <c r="BA775" s="150"/>
      <c r="BB775" s="150"/>
      <c r="BC775" s="150"/>
      <c r="BD775" s="150"/>
      <c r="BE775" s="151"/>
      <c r="BF775" s="150"/>
      <c r="BG775" s="150"/>
      <c r="BH775" s="151"/>
      <c r="BI775" s="151"/>
      <c r="BJ775" s="150"/>
      <c r="BK775" s="150"/>
      <c r="BL775" s="148"/>
      <c r="BM775" s="150"/>
      <c r="BN775" s="151"/>
      <c r="BO775" s="150"/>
      <c r="BP775" s="150"/>
      <c r="BQ775" s="148"/>
      <c r="BR775" s="151"/>
      <c r="BS775" s="151"/>
      <c r="BT775" s="151"/>
      <c r="BU775" s="148"/>
      <c r="BV775" s="147"/>
      <c r="BW775" s="147"/>
      <c r="BX775" s="147"/>
      <c r="BY775" s="152"/>
      <c r="BZ775" s="156"/>
      <c r="CA775" s="147"/>
      <c r="CB775" s="153"/>
      <c r="CC775" s="132"/>
      <c r="CD775" s="147"/>
      <c r="CE775" s="147"/>
      <c r="CF775" s="154"/>
      <c r="CG775" s="132"/>
      <c r="CH775" s="132"/>
      <c r="CI775" s="132"/>
      <c r="CJ775" s="132"/>
      <c r="CK775" s="132"/>
      <c r="CL775" s="132"/>
      <c r="CM775" s="132"/>
      <c r="CN775" s="132"/>
      <c r="CO775" s="132"/>
      <c r="CP775" s="132"/>
      <c r="CQ775" s="132"/>
      <c r="CR775" s="132"/>
      <c r="CS775" s="132"/>
      <c r="CT775" s="132"/>
      <c r="CU775" s="132"/>
      <c r="CV775" s="132"/>
      <c r="CW775" s="132"/>
      <c r="CX775" s="132"/>
      <c r="CY775" s="132"/>
      <c r="CZ775" s="132"/>
      <c r="DA775" s="132"/>
      <c r="DB775" s="132"/>
      <c r="DC775" s="132"/>
      <c r="DD775" s="132"/>
      <c r="DE775" s="132"/>
      <c r="DF775" s="132"/>
      <c r="DG775" s="132"/>
      <c r="DH775" s="132"/>
      <c r="DI775" s="132"/>
      <c r="DJ775" s="132"/>
      <c r="DK775" s="132"/>
      <c r="DL775" s="132"/>
      <c r="DM775" s="132"/>
      <c r="DN775" s="132"/>
      <c r="DO775" s="132"/>
      <c r="DP775" s="132"/>
      <c r="DQ775" s="132"/>
      <c r="DR775" s="132"/>
      <c r="DS775" s="132"/>
      <c r="DT775" s="132"/>
      <c r="DU775" s="132"/>
      <c r="DV775" s="132"/>
      <c r="DW775" s="132"/>
      <c r="DX775" s="132"/>
      <c r="DY775" s="132"/>
      <c r="DZ775" s="132"/>
      <c r="EA775" s="132"/>
      <c r="EB775" s="132"/>
      <c r="EC775" s="132"/>
      <c r="ED775" s="132"/>
      <c r="EE775" s="132"/>
      <c r="EF775" s="132"/>
      <c r="EG775" s="132"/>
      <c r="EH775" s="132"/>
      <c r="EI775" s="132"/>
      <c r="EJ775" s="132"/>
      <c r="EK775" s="132"/>
      <c r="EL775" s="132"/>
      <c r="EM775" s="132"/>
      <c r="EN775" s="132"/>
      <c r="EO775" s="132"/>
      <c r="EP775" s="132"/>
      <c r="EQ775" s="132"/>
      <c r="ER775" s="132"/>
      <c r="ES775" s="132"/>
      <c r="ET775" s="132"/>
      <c r="EU775" s="132"/>
      <c r="EV775" s="132"/>
      <c r="EW775" s="132"/>
      <c r="EX775" s="132"/>
      <c r="EY775" s="132"/>
      <c r="EZ775" s="132"/>
      <c r="FA775" s="132"/>
      <c r="FB775" s="132"/>
      <c r="FC775" s="132"/>
      <c r="FD775" s="132"/>
      <c r="FE775" s="132"/>
      <c r="FF775" s="132"/>
      <c r="FG775" s="132"/>
      <c r="FH775" s="132"/>
      <c r="FI775" s="132"/>
      <c r="FJ775" s="132"/>
      <c r="FK775" s="132"/>
      <c r="FL775" s="132"/>
      <c r="FM775" s="132"/>
      <c r="FN775" s="132"/>
      <c r="FO775" s="132"/>
      <c r="FP775" s="132"/>
      <c r="FQ775" s="132"/>
      <c r="FR775" s="132"/>
      <c r="FS775" s="132"/>
      <c r="FT775" s="132"/>
      <c r="FU775" s="132"/>
      <c r="FV775" s="132"/>
      <c r="FW775" s="132"/>
      <c r="FX775" s="132"/>
      <c r="FY775" s="132"/>
      <c r="FZ775" s="132"/>
      <c r="GA775" s="132"/>
      <c r="GB775" s="132"/>
      <c r="GC775" s="132"/>
      <c r="GD775" s="132"/>
      <c r="GE775" s="132"/>
      <c r="GF775" s="132"/>
      <c r="GG775" s="132"/>
      <c r="GH775" s="132"/>
      <c r="GI775" s="132"/>
      <c r="GJ775" s="132"/>
      <c r="GK775" s="132"/>
      <c r="GL775" s="132"/>
      <c r="GM775" s="132"/>
      <c r="GN775" s="132"/>
      <c r="GO775" s="132"/>
      <c r="GP775" s="132"/>
      <c r="GQ775" s="132"/>
      <c r="GR775" s="132"/>
      <c r="GS775" s="132"/>
      <c r="GT775" s="132"/>
      <c r="GU775" s="132"/>
      <c r="GV775" s="132"/>
      <c r="GW775" s="132"/>
      <c r="GX775" s="132"/>
      <c r="GY775" s="132"/>
      <c r="GZ775" s="132"/>
      <c r="HA775" s="132"/>
      <c r="HB775" s="132"/>
      <c r="HC775" s="132"/>
      <c r="HD775" s="132"/>
      <c r="HE775" s="132"/>
      <c r="HF775" s="132"/>
      <c r="HG775" s="132"/>
      <c r="HH775" s="132"/>
      <c r="HI775" s="132"/>
      <c r="HJ775" s="132"/>
      <c r="HK775" s="132"/>
      <c r="HL775" s="132"/>
    </row>
    <row r="776" spans="2:220" s="159" customFormat="1">
      <c r="B776" s="146"/>
      <c r="C776" s="146"/>
      <c r="D776" s="146"/>
      <c r="E776" s="146"/>
      <c r="F776" s="146"/>
      <c r="G776" s="146"/>
      <c r="H776" s="146"/>
      <c r="I776" s="147"/>
      <c r="J776" s="148"/>
      <c r="K776" s="148"/>
      <c r="L776" s="148"/>
      <c r="M776" s="148"/>
      <c r="N776" s="147"/>
      <c r="O776" s="149"/>
      <c r="P776" s="149"/>
      <c r="Q776" s="149"/>
      <c r="R776" s="149"/>
      <c r="S776" s="149"/>
      <c r="T776" s="149"/>
      <c r="U776" s="149"/>
      <c r="V776" s="149"/>
      <c r="W776" s="146"/>
      <c r="X776" s="149"/>
      <c r="Y776" s="149"/>
      <c r="Z776" s="149"/>
      <c r="AA776" s="149"/>
      <c r="AB776" s="147"/>
      <c r="AC776" s="150"/>
      <c r="AD776" s="151"/>
      <c r="AE776" s="150"/>
      <c r="AF776" s="150"/>
      <c r="AG776" s="150"/>
      <c r="AH776" s="150"/>
      <c r="AI776" s="150"/>
      <c r="AJ776" s="150"/>
      <c r="AK776" s="150"/>
      <c r="AL776" s="150"/>
      <c r="AM776" s="150"/>
      <c r="AN776" s="150"/>
      <c r="AO776" s="151"/>
      <c r="AP776" s="150"/>
      <c r="AQ776" s="150"/>
      <c r="AR776" s="150"/>
      <c r="AS776" s="151"/>
      <c r="AT776" s="150"/>
      <c r="AU776" s="150"/>
      <c r="AV776" s="150"/>
      <c r="AW776" s="150"/>
      <c r="AX776" s="150"/>
      <c r="AY776" s="150"/>
      <c r="AZ776" s="151"/>
      <c r="BA776" s="150"/>
      <c r="BB776" s="150"/>
      <c r="BC776" s="150"/>
      <c r="BD776" s="150"/>
      <c r="BE776" s="151"/>
      <c r="BF776" s="150"/>
      <c r="BG776" s="150"/>
      <c r="BH776" s="151"/>
      <c r="BI776" s="151"/>
      <c r="BJ776" s="150"/>
      <c r="BK776" s="150"/>
      <c r="BL776" s="148"/>
      <c r="BM776" s="150"/>
      <c r="BN776" s="151"/>
      <c r="BO776" s="150"/>
      <c r="BP776" s="150"/>
      <c r="BQ776" s="148"/>
      <c r="BR776" s="151"/>
      <c r="BS776" s="151"/>
      <c r="BT776" s="151"/>
      <c r="BU776" s="148"/>
      <c r="BV776" s="147"/>
      <c r="BW776" s="147"/>
      <c r="BX776" s="147"/>
      <c r="BY776" s="152"/>
      <c r="BZ776" s="156"/>
      <c r="CA776" s="147"/>
      <c r="CB776" s="153"/>
      <c r="CC776" s="132"/>
      <c r="CD776" s="147"/>
      <c r="CE776" s="147"/>
      <c r="CF776" s="154"/>
      <c r="CG776" s="132"/>
      <c r="CH776" s="132"/>
      <c r="CI776" s="132"/>
      <c r="CJ776" s="132"/>
      <c r="CK776" s="132"/>
      <c r="CL776" s="132"/>
      <c r="CM776" s="132"/>
      <c r="CN776" s="132"/>
      <c r="CO776" s="132"/>
      <c r="CP776" s="132"/>
      <c r="CQ776" s="132"/>
      <c r="CR776" s="132"/>
      <c r="CS776" s="132"/>
      <c r="CT776" s="132"/>
      <c r="CU776" s="132"/>
      <c r="CV776" s="132"/>
      <c r="CW776" s="132"/>
      <c r="CX776" s="132"/>
      <c r="CY776" s="132"/>
      <c r="CZ776" s="132"/>
      <c r="DA776" s="132"/>
      <c r="DB776" s="132"/>
      <c r="DC776" s="132"/>
      <c r="DD776" s="132"/>
      <c r="DE776" s="132"/>
      <c r="DF776" s="132"/>
      <c r="DG776" s="132"/>
      <c r="DH776" s="132"/>
      <c r="DI776" s="132"/>
      <c r="DJ776" s="132"/>
      <c r="DK776" s="132"/>
      <c r="DL776" s="132"/>
      <c r="DM776" s="132"/>
      <c r="DN776" s="132"/>
      <c r="DO776" s="132"/>
      <c r="DP776" s="132"/>
      <c r="DQ776" s="132"/>
      <c r="DR776" s="132"/>
      <c r="DS776" s="132"/>
      <c r="DT776" s="132"/>
      <c r="DU776" s="132"/>
      <c r="DV776" s="132"/>
      <c r="DW776" s="132"/>
      <c r="DX776" s="132"/>
      <c r="DY776" s="132"/>
      <c r="DZ776" s="132"/>
      <c r="EA776" s="132"/>
      <c r="EB776" s="132"/>
      <c r="EC776" s="132"/>
      <c r="ED776" s="132"/>
      <c r="EE776" s="132"/>
      <c r="EF776" s="132"/>
      <c r="EG776" s="132"/>
      <c r="EH776" s="132"/>
      <c r="EI776" s="132"/>
      <c r="EJ776" s="132"/>
      <c r="EK776" s="132"/>
      <c r="EL776" s="132"/>
      <c r="EM776" s="132"/>
      <c r="EN776" s="132"/>
      <c r="EO776" s="132"/>
      <c r="EP776" s="132"/>
      <c r="EQ776" s="132"/>
      <c r="ER776" s="132"/>
      <c r="ES776" s="132"/>
      <c r="ET776" s="132"/>
      <c r="EU776" s="132"/>
      <c r="EV776" s="132"/>
      <c r="EW776" s="132"/>
      <c r="EX776" s="132"/>
      <c r="EY776" s="132"/>
      <c r="EZ776" s="132"/>
      <c r="FA776" s="132"/>
      <c r="FB776" s="132"/>
      <c r="FC776" s="132"/>
      <c r="FD776" s="132"/>
      <c r="FE776" s="132"/>
      <c r="FF776" s="132"/>
      <c r="FG776" s="132"/>
      <c r="FH776" s="132"/>
      <c r="FI776" s="132"/>
      <c r="FJ776" s="132"/>
      <c r="FK776" s="132"/>
      <c r="FL776" s="132"/>
      <c r="FM776" s="132"/>
      <c r="FN776" s="132"/>
      <c r="FO776" s="132"/>
      <c r="FP776" s="132"/>
      <c r="FQ776" s="132"/>
      <c r="FR776" s="132"/>
      <c r="FS776" s="132"/>
      <c r="FT776" s="132"/>
      <c r="FU776" s="132"/>
      <c r="FV776" s="132"/>
      <c r="FW776" s="132"/>
      <c r="FX776" s="132"/>
      <c r="FY776" s="132"/>
      <c r="FZ776" s="132"/>
      <c r="GA776" s="132"/>
      <c r="GB776" s="132"/>
      <c r="GC776" s="132"/>
      <c r="GD776" s="132"/>
      <c r="GE776" s="132"/>
      <c r="GF776" s="132"/>
      <c r="GG776" s="132"/>
      <c r="GH776" s="132"/>
      <c r="GI776" s="132"/>
      <c r="GJ776" s="132"/>
      <c r="GK776" s="132"/>
      <c r="GL776" s="132"/>
      <c r="GM776" s="132"/>
      <c r="GN776" s="132"/>
      <c r="GO776" s="132"/>
      <c r="GP776" s="132"/>
      <c r="GQ776" s="132"/>
      <c r="GR776" s="132"/>
      <c r="GS776" s="132"/>
      <c r="GT776" s="132"/>
      <c r="GU776" s="132"/>
      <c r="GV776" s="132"/>
      <c r="GW776" s="132"/>
      <c r="GX776" s="132"/>
      <c r="GY776" s="132"/>
      <c r="GZ776" s="132"/>
      <c r="HA776" s="132"/>
      <c r="HB776" s="132"/>
      <c r="HC776" s="132"/>
      <c r="HD776" s="132"/>
      <c r="HE776" s="132"/>
      <c r="HF776" s="132"/>
      <c r="HG776" s="132"/>
      <c r="HH776" s="132"/>
      <c r="HI776" s="132"/>
      <c r="HJ776" s="132"/>
      <c r="HK776" s="132"/>
      <c r="HL776" s="132"/>
    </row>
    <row r="777" spans="2:220" s="159" customFormat="1">
      <c r="B777" s="146"/>
      <c r="C777" s="146"/>
      <c r="D777" s="146"/>
      <c r="E777" s="146"/>
      <c r="F777" s="146"/>
      <c r="G777" s="146"/>
      <c r="H777" s="146"/>
      <c r="I777" s="147"/>
      <c r="J777" s="148"/>
      <c r="K777" s="148"/>
      <c r="L777" s="148"/>
      <c r="M777" s="148"/>
      <c r="N777" s="147"/>
      <c r="O777" s="149"/>
      <c r="P777" s="149"/>
      <c r="Q777" s="149"/>
      <c r="R777" s="149"/>
      <c r="S777" s="149"/>
      <c r="T777" s="149"/>
      <c r="U777" s="149"/>
      <c r="V777" s="149"/>
      <c r="W777" s="146"/>
      <c r="X777" s="149"/>
      <c r="Y777" s="149"/>
      <c r="Z777" s="149"/>
      <c r="AA777" s="149"/>
      <c r="AB777" s="147"/>
      <c r="AC777" s="150"/>
      <c r="AD777" s="151"/>
      <c r="AE777" s="150"/>
      <c r="AF777" s="150"/>
      <c r="AG777" s="150"/>
      <c r="AH777" s="150"/>
      <c r="AI777" s="150"/>
      <c r="AJ777" s="150"/>
      <c r="AK777" s="150"/>
      <c r="AL777" s="150"/>
      <c r="AM777" s="150"/>
      <c r="AN777" s="150"/>
      <c r="AO777" s="151"/>
      <c r="AP777" s="150"/>
      <c r="AQ777" s="150"/>
      <c r="AR777" s="150"/>
      <c r="AS777" s="151"/>
      <c r="AT777" s="150"/>
      <c r="AU777" s="150"/>
      <c r="AV777" s="150"/>
      <c r="AW777" s="150"/>
      <c r="AX777" s="150"/>
      <c r="AY777" s="150"/>
      <c r="AZ777" s="151"/>
      <c r="BA777" s="150"/>
      <c r="BB777" s="150"/>
      <c r="BC777" s="150"/>
      <c r="BD777" s="150"/>
      <c r="BE777" s="151"/>
      <c r="BF777" s="150"/>
      <c r="BG777" s="150"/>
      <c r="BH777" s="151"/>
      <c r="BI777" s="151"/>
      <c r="BJ777" s="150"/>
      <c r="BK777" s="150"/>
      <c r="BL777" s="148"/>
      <c r="BM777" s="150"/>
      <c r="BN777" s="151"/>
      <c r="BO777" s="150"/>
      <c r="BP777" s="150"/>
      <c r="BQ777" s="148"/>
      <c r="BR777" s="151"/>
      <c r="BS777" s="151"/>
      <c r="BT777" s="151"/>
      <c r="BU777" s="148"/>
      <c r="BV777" s="147"/>
      <c r="BW777" s="147"/>
      <c r="BX777" s="147"/>
      <c r="BY777" s="152"/>
      <c r="BZ777" s="156"/>
      <c r="CA777" s="147"/>
      <c r="CB777" s="153"/>
      <c r="CC777" s="132"/>
      <c r="CD777" s="147"/>
      <c r="CE777" s="147"/>
      <c r="CF777" s="154"/>
      <c r="CG777" s="132"/>
      <c r="CH777" s="132"/>
      <c r="CI777" s="132"/>
      <c r="CJ777" s="132"/>
      <c r="CK777" s="132"/>
      <c r="CL777" s="132"/>
      <c r="CM777" s="132"/>
      <c r="CN777" s="132"/>
      <c r="CO777" s="132"/>
      <c r="CP777" s="132"/>
      <c r="CQ777" s="132"/>
      <c r="CR777" s="132"/>
      <c r="CS777" s="132"/>
      <c r="CT777" s="132"/>
      <c r="CU777" s="132"/>
      <c r="CV777" s="132"/>
      <c r="CW777" s="132"/>
      <c r="CX777" s="132"/>
      <c r="CY777" s="132"/>
      <c r="CZ777" s="132"/>
      <c r="DA777" s="132"/>
      <c r="DB777" s="132"/>
      <c r="DC777" s="132"/>
      <c r="DD777" s="132"/>
      <c r="DE777" s="132"/>
      <c r="DF777" s="132"/>
      <c r="DG777" s="132"/>
      <c r="DH777" s="132"/>
      <c r="DI777" s="132"/>
      <c r="DJ777" s="132"/>
      <c r="DK777" s="132"/>
      <c r="DL777" s="132"/>
      <c r="DM777" s="132"/>
      <c r="DN777" s="132"/>
      <c r="DO777" s="132"/>
      <c r="DP777" s="132"/>
      <c r="DQ777" s="132"/>
      <c r="DR777" s="132"/>
      <c r="DS777" s="132"/>
      <c r="DT777" s="132"/>
      <c r="DU777" s="132"/>
      <c r="DV777" s="132"/>
      <c r="DW777" s="132"/>
      <c r="DX777" s="132"/>
      <c r="DY777" s="132"/>
      <c r="DZ777" s="132"/>
      <c r="EA777" s="132"/>
      <c r="EB777" s="132"/>
      <c r="EC777" s="132"/>
      <c r="ED777" s="132"/>
      <c r="EE777" s="132"/>
      <c r="EF777" s="132"/>
      <c r="EG777" s="132"/>
      <c r="EH777" s="132"/>
      <c r="EI777" s="132"/>
      <c r="EJ777" s="132"/>
      <c r="EK777" s="132"/>
      <c r="EL777" s="132"/>
      <c r="EM777" s="132"/>
      <c r="EN777" s="132"/>
      <c r="EO777" s="132"/>
      <c r="EP777" s="132"/>
      <c r="EQ777" s="132"/>
      <c r="ER777" s="132"/>
      <c r="ES777" s="132"/>
      <c r="ET777" s="132"/>
      <c r="EU777" s="132"/>
      <c r="EV777" s="132"/>
      <c r="EW777" s="132"/>
      <c r="EX777" s="132"/>
      <c r="EY777" s="132"/>
      <c r="EZ777" s="132"/>
      <c r="FA777" s="132"/>
      <c r="FB777" s="132"/>
      <c r="FC777" s="132"/>
      <c r="FD777" s="132"/>
      <c r="FE777" s="132"/>
      <c r="FF777" s="132"/>
      <c r="FG777" s="132"/>
      <c r="FH777" s="132"/>
      <c r="FI777" s="132"/>
      <c r="FJ777" s="132"/>
      <c r="FK777" s="132"/>
      <c r="FL777" s="132"/>
      <c r="FM777" s="132"/>
      <c r="FN777" s="132"/>
      <c r="FO777" s="132"/>
      <c r="FP777" s="132"/>
      <c r="FQ777" s="132"/>
      <c r="FR777" s="132"/>
      <c r="FS777" s="132"/>
      <c r="FT777" s="132"/>
      <c r="FU777" s="132"/>
      <c r="FV777" s="132"/>
      <c r="FW777" s="132"/>
      <c r="FX777" s="132"/>
      <c r="FY777" s="132"/>
      <c r="FZ777" s="132"/>
      <c r="GA777" s="132"/>
      <c r="GB777" s="132"/>
      <c r="GC777" s="132"/>
      <c r="GD777" s="132"/>
      <c r="GE777" s="132"/>
      <c r="GF777" s="132"/>
      <c r="GG777" s="132"/>
      <c r="GH777" s="132"/>
      <c r="GI777" s="132"/>
      <c r="GJ777" s="132"/>
      <c r="GK777" s="132"/>
      <c r="GL777" s="132"/>
      <c r="GM777" s="132"/>
      <c r="GN777" s="132"/>
      <c r="GO777" s="132"/>
      <c r="GP777" s="132"/>
      <c r="GQ777" s="132"/>
      <c r="GR777" s="132"/>
      <c r="GS777" s="132"/>
      <c r="GT777" s="132"/>
      <c r="GU777" s="132"/>
      <c r="GV777" s="132"/>
      <c r="GW777" s="132"/>
      <c r="GX777" s="132"/>
      <c r="GY777" s="132"/>
      <c r="GZ777" s="132"/>
      <c r="HA777" s="132"/>
      <c r="HB777" s="132"/>
      <c r="HC777" s="132"/>
      <c r="HD777" s="132"/>
      <c r="HE777" s="132"/>
      <c r="HF777" s="132"/>
      <c r="HG777" s="132"/>
      <c r="HH777" s="132"/>
      <c r="HI777" s="132"/>
      <c r="HJ777" s="132"/>
      <c r="HK777" s="132"/>
      <c r="HL777" s="132"/>
    </row>
    <row r="778" spans="2:220" s="160" customFormat="1">
      <c r="B778" s="146"/>
      <c r="C778" s="146"/>
      <c r="D778" s="146"/>
      <c r="E778" s="146"/>
      <c r="F778" s="146"/>
      <c r="G778" s="146"/>
      <c r="H778" s="146"/>
      <c r="I778" s="147"/>
      <c r="J778" s="148"/>
      <c r="K778" s="148"/>
      <c r="L778" s="148"/>
      <c r="M778" s="148"/>
      <c r="N778" s="147"/>
      <c r="O778" s="149"/>
      <c r="P778" s="149"/>
      <c r="Q778" s="149"/>
      <c r="R778" s="149"/>
      <c r="S778" s="149"/>
      <c r="T778" s="149"/>
      <c r="U778" s="149"/>
      <c r="V778" s="149"/>
      <c r="W778" s="146"/>
      <c r="X778" s="149"/>
      <c r="Y778" s="149"/>
      <c r="Z778" s="149"/>
      <c r="AA778" s="149"/>
      <c r="AB778" s="147"/>
      <c r="AC778" s="150"/>
      <c r="AD778" s="151"/>
      <c r="AE778" s="150"/>
      <c r="AF778" s="150"/>
      <c r="AG778" s="150"/>
      <c r="AH778" s="150"/>
      <c r="AI778" s="150"/>
      <c r="AJ778" s="150"/>
      <c r="AK778" s="150"/>
      <c r="AL778" s="150"/>
      <c r="AM778" s="150"/>
      <c r="AN778" s="150"/>
      <c r="AO778" s="151"/>
      <c r="AP778" s="150"/>
      <c r="AQ778" s="150"/>
      <c r="AR778" s="150"/>
      <c r="AS778" s="151"/>
      <c r="AT778" s="150"/>
      <c r="AU778" s="150"/>
      <c r="AV778" s="150"/>
      <c r="AW778" s="150"/>
      <c r="AX778" s="150"/>
      <c r="AY778" s="150"/>
      <c r="AZ778" s="151"/>
      <c r="BA778" s="150"/>
      <c r="BB778" s="150"/>
      <c r="BC778" s="150"/>
      <c r="BD778" s="150"/>
      <c r="BE778" s="151"/>
      <c r="BF778" s="150"/>
      <c r="BG778" s="150"/>
      <c r="BH778" s="151"/>
      <c r="BI778" s="151"/>
      <c r="BJ778" s="150"/>
      <c r="BK778" s="150"/>
      <c r="BL778" s="148"/>
      <c r="BM778" s="150"/>
      <c r="BN778" s="151"/>
      <c r="BO778" s="150"/>
      <c r="BP778" s="150"/>
      <c r="BQ778" s="148"/>
      <c r="BR778" s="151"/>
      <c r="BS778" s="151"/>
      <c r="BT778" s="151"/>
      <c r="BU778" s="148"/>
      <c r="BV778" s="147"/>
      <c r="BW778" s="147"/>
      <c r="BX778" s="147"/>
      <c r="BY778" s="152"/>
      <c r="BZ778" s="156"/>
      <c r="CA778" s="147"/>
      <c r="CB778" s="153"/>
      <c r="CC778" s="132"/>
      <c r="CD778" s="147"/>
      <c r="CE778" s="147"/>
      <c r="CF778" s="154"/>
      <c r="CG778" s="132"/>
      <c r="CH778" s="132"/>
      <c r="CI778" s="132"/>
      <c r="CJ778" s="132"/>
      <c r="CK778" s="132"/>
      <c r="CL778" s="132"/>
      <c r="CM778" s="132"/>
      <c r="CN778" s="132"/>
      <c r="CO778" s="132"/>
      <c r="CP778" s="132"/>
      <c r="CQ778" s="132"/>
      <c r="CR778" s="132"/>
      <c r="CS778" s="132"/>
      <c r="CT778" s="132"/>
      <c r="CU778" s="132"/>
      <c r="CV778" s="132"/>
      <c r="CW778" s="132"/>
      <c r="CX778" s="132"/>
      <c r="CY778" s="132"/>
      <c r="CZ778" s="132"/>
      <c r="DA778" s="132"/>
      <c r="DB778" s="132"/>
      <c r="DC778" s="132"/>
      <c r="DD778" s="132"/>
      <c r="DE778" s="132"/>
      <c r="DF778" s="132"/>
      <c r="DG778" s="132"/>
      <c r="DH778" s="132"/>
      <c r="DI778" s="132"/>
      <c r="DJ778" s="132"/>
      <c r="DK778" s="132"/>
      <c r="DL778" s="132"/>
      <c r="DM778" s="132"/>
      <c r="DN778" s="132"/>
      <c r="DO778" s="132"/>
      <c r="DP778" s="132"/>
      <c r="DQ778" s="132"/>
      <c r="DR778" s="132"/>
      <c r="DS778" s="132"/>
      <c r="DT778" s="132"/>
      <c r="DU778" s="132"/>
      <c r="DV778" s="132"/>
      <c r="DW778" s="132"/>
      <c r="DX778" s="132"/>
      <c r="DY778" s="132"/>
      <c r="DZ778" s="132"/>
      <c r="EA778" s="132"/>
      <c r="EB778" s="132"/>
      <c r="EC778" s="132"/>
      <c r="ED778" s="132"/>
      <c r="EE778" s="132"/>
      <c r="EF778" s="132"/>
      <c r="EG778" s="132"/>
      <c r="EH778" s="132"/>
      <c r="EI778" s="132"/>
      <c r="EJ778" s="132"/>
      <c r="EK778" s="132"/>
      <c r="EL778" s="132"/>
      <c r="EM778" s="132"/>
      <c r="EN778" s="132"/>
      <c r="EO778" s="132"/>
      <c r="EP778" s="132"/>
      <c r="EQ778" s="132"/>
      <c r="ER778" s="132"/>
      <c r="ES778" s="132"/>
      <c r="ET778" s="132"/>
      <c r="EU778" s="132"/>
      <c r="EV778" s="132"/>
      <c r="EW778" s="132"/>
      <c r="EX778" s="132"/>
      <c r="EY778" s="132"/>
      <c r="EZ778" s="132"/>
      <c r="FA778" s="132"/>
      <c r="FB778" s="132"/>
      <c r="FC778" s="132"/>
      <c r="FD778" s="132"/>
      <c r="FE778" s="132"/>
      <c r="FF778" s="132"/>
      <c r="FG778" s="132"/>
      <c r="FH778" s="132"/>
      <c r="FI778" s="132"/>
      <c r="FJ778" s="132"/>
      <c r="FK778" s="132"/>
      <c r="FL778" s="132"/>
      <c r="FM778" s="132"/>
      <c r="FN778" s="132"/>
      <c r="FO778" s="132"/>
      <c r="FP778" s="132"/>
      <c r="FQ778" s="132"/>
      <c r="FR778" s="132"/>
      <c r="FS778" s="132"/>
      <c r="FT778" s="132"/>
      <c r="FU778" s="132"/>
      <c r="FV778" s="132"/>
      <c r="FW778" s="132"/>
      <c r="FX778" s="132"/>
      <c r="FY778" s="132"/>
      <c r="FZ778" s="132"/>
      <c r="GA778" s="132"/>
      <c r="GB778" s="132"/>
      <c r="GC778" s="132"/>
      <c r="GD778" s="132"/>
      <c r="GE778" s="132"/>
      <c r="GF778" s="132"/>
      <c r="GG778" s="132"/>
      <c r="GH778" s="132"/>
      <c r="GI778" s="132"/>
      <c r="GJ778" s="132"/>
      <c r="GK778" s="132"/>
      <c r="GL778" s="132"/>
      <c r="GM778" s="132"/>
      <c r="GN778" s="132"/>
      <c r="GO778" s="132"/>
      <c r="GP778" s="132"/>
      <c r="GQ778" s="132"/>
      <c r="GR778" s="132"/>
      <c r="GS778" s="132"/>
      <c r="GT778" s="132"/>
      <c r="GU778" s="132"/>
      <c r="GV778" s="132"/>
      <c r="GW778" s="132"/>
      <c r="GX778" s="132"/>
      <c r="GY778" s="132"/>
      <c r="GZ778" s="132"/>
      <c r="HA778" s="132"/>
      <c r="HB778" s="132"/>
      <c r="HC778" s="132"/>
      <c r="HD778" s="132"/>
      <c r="HE778" s="132"/>
      <c r="HF778" s="132"/>
      <c r="HG778" s="132"/>
      <c r="HH778" s="132"/>
      <c r="HI778" s="132"/>
      <c r="HJ778" s="132"/>
      <c r="HK778" s="132"/>
      <c r="HL778" s="132"/>
    </row>
    <row r="779" spans="2:220" s="160" customFormat="1">
      <c r="B779" s="146"/>
      <c r="C779" s="146"/>
      <c r="D779" s="146"/>
      <c r="E779" s="146"/>
      <c r="F779" s="146"/>
      <c r="G779" s="146"/>
      <c r="H779" s="146"/>
      <c r="I779" s="147"/>
      <c r="J779" s="148"/>
      <c r="K779" s="148"/>
      <c r="L779" s="148"/>
      <c r="M779" s="148"/>
      <c r="N779" s="147"/>
      <c r="O779" s="149"/>
      <c r="P779" s="149"/>
      <c r="Q779" s="149"/>
      <c r="R779" s="149"/>
      <c r="S779" s="149"/>
      <c r="T779" s="149"/>
      <c r="U779" s="149"/>
      <c r="V779" s="149"/>
      <c r="W779" s="146"/>
      <c r="X779" s="149"/>
      <c r="Y779" s="149"/>
      <c r="Z779" s="149"/>
      <c r="AA779" s="149"/>
      <c r="AB779" s="147"/>
      <c r="AC779" s="150"/>
      <c r="AD779" s="151"/>
      <c r="AE779" s="150"/>
      <c r="AF779" s="150"/>
      <c r="AG779" s="150"/>
      <c r="AH779" s="150"/>
      <c r="AI779" s="150"/>
      <c r="AJ779" s="150"/>
      <c r="AK779" s="150"/>
      <c r="AL779" s="150"/>
      <c r="AM779" s="150"/>
      <c r="AN779" s="150"/>
      <c r="AO779" s="151"/>
      <c r="AP779" s="150"/>
      <c r="AQ779" s="150"/>
      <c r="AR779" s="150"/>
      <c r="AS779" s="151"/>
      <c r="AT779" s="150"/>
      <c r="AU779" s="150"/>
      <c r="AV779" s="150"/>
      <c r="AW779" s="150"/>
      <c r="AX779" s="150"/>
      <c r="AY779" s="150"/>
      <c r="AZ779" s="151"/>
      <c r="BA779" s="150"/>
      <c r="BB779" s="150"/>
      <c r="BC779" s="150"/>
      <c r="BD779" s="150"/>
      <c r="BE779" s="151"/>
      <c r="BF779" s="150"/>
      <c r="BG779" s="150"/>
      <c r="BH779" s="151"/>
      <c r="BI779" s="151"/>
      <c r="BJ779" s="150"/>
      <c r="BK779" s="150"/>
      <c r="BL779" s="148"/>
      <c r="BM779" s="150"/>
      <c r="BN779" s="151"/>
      <c r="BO779" s="150"/>
      <c r="BP779" s="150"/>
      <c r="BQ779" s="148"/>
      <c r="BR779" s="151"/>
      <c r="BS779" s="151"/>
      <c r="BT779" s="151"/>
      <c r="BU779" s="148"/>
      <c r="BV779" s="147"/>
      <c r="BW779" s="147"/>
      <c r="BX779" s="147"/>
      <c r="BY779" s="152"/>
      <c r="BZ779" s="156"/>
      <c r="CA779" s="147"/>
      <c r="CB779" s="153"/>
      <c r="CC779" s="132"/>
      <c r="CD779" s="147"/>
      <c r="CE779" s="147"/>
      <c r="CF779" s="154"/>
      <c r="CG779" s="132"/>
      <c r="CH779" s="132"/>
      <c r="CI779" s="132"/>
      <c r="CJ779" s="132"/>
      <c r="CK779" s="132"/>
      <c r="CL779" s="132"/>
      <c r="CM779" s="132"/>
      <c r="CN779" s="132"/>
      <c r="CO779" s="132"/>
      <c r="CP779" s="132"/>
      <c r="CQ779" s="132"/>
      <c r="CR779" s="132"/>
      <c r="CS779" s="132"/>
      <c r="CT779" s="132"/>
      <c r="CU779" s="132"/>
      <c r="CV779" s="132"/>
      <c r="CW779" s="132"/>
      <c r="CX779" s="132"/>
      <c r="CY779" s="132"/>
      <c r="CZ779" s="132"/>
      <c r="DA779" s="132"/>
      <c r="DB779" s="132"/>
      <c r="DC779" s="132"/>
      <c r="DD779" s="132"/>
      <c r="DE779" s="132"/>
      <c r="DF779" s="132"/>
      <c r="DG779" s="132"/>
      <c r="DH779" s="132"/>
      <c r="DI779" s="132"/>
      <c r="DJ779" s="132"/>
      <c r="DK779" s="132"/>
      <c r="DL779" s="132"/>
      <c r="DM779" s="132"/>
      <c r="DN779" s="132"/>
      <c r="DO779" s="132"/>
      <c r="DP779" s="132"/>
      <c r="DQ779" s="132"/>
      <c r="DR779" s="132"/>
      <c r="DS779" s="132"/>
      <c r="DT779" s="132"/>
      <c r="DU779" s="132"/>
      <c r="DV779" s="132"/>
      <c r="DW779" s="132"/>
      <c r="DX779" s="132"/>
      <c r="DY779" s="132"/>
      <c r="DZ779" s="132"/>
      <c r="EA779" s="132"/>
      <c r="EB779" s="132"/>
      <c r="EC779" s="132"/>
      <c r="ED779" s="132"/>
      <c r="EE779" s="132"/>
      <c r="EF779" s="132"/>
      <c r="EG779" s="132"/>
      <c r="EH779" s="132"/>
      <c r="EI779" s="132"/>
      <c r="EJ779" s="132"/>
      <c r="EK779" s="132"/>
      <c r="EL779" s="132"/>
      <c r="EM779" s="132"/>
      <c r="EN779" s="132"/>
      <c r="EO779" s="132"/>
      <c r="EP779" s="132"/>
      <c r="EQ779" s="132"/>
      <c r="ER779" s="132"/>
      <c r="ES779" s="132"/>
      <c r="ET779" s="132"/>
      <c r="EU779" s="132"/>
      <c r="EV779" s="132"/>
      <c r="EW779" s="132"/>
      <c r="EX779" s="132"/>
      <c r="EY779" s="132"/>
      <c r="EZ779" s="132"/>
      <c r="FA779" s="132"/>
      <c r="FB779" s="132"/>
      <c r="FC779" s="132"/>
      <c r="FD779" s="132"/>
      <c r="FE779" s="132"/>
      <c r="FF779" s="132"/>
      <c r="FG779" s="132"/>
      <c r="FH779" s="132"/>
      <c r="FI779" s="132"/>
      <c r="FJ779" s="132"/>
      <c r="FK779" s="132"/>
      <c r="FL779" s="132"/>
      <c r="FM779" s="132"/>
      <c r="FN779" s="132"/>
      <c r="FO779" s="132"/>
      <c r="FP779" s="132"/>
      <c r="FQ779" s="132"/>
      <c r="FR779" s="132"/>
      <c r="FS779" s="132"/>
      <c r="FT779" s="132"/>
      <c r="FU779" s="132"/>
      <c r="FV779" s="132"/>
      <c r="FW779" s="132"/>
      <c r="FX779" s="132"/>
      <c r="FY779" s="132"/>
      <c r="FZ779" s="132"/>
      <c r="GA779" s="132"/>
      <c r="GB779" s="132"/>
      <c r="GC779" s="132"/>
      <c r="GD779" s="132"/>
      <c r="GE779" s="132"/>
      <c r="GF779" s="132"/>
      <c r="GG779" s="132"/>
      <c r="GH779" s="132"/>
      <c r="GI779" s="132"/>
      <c r="GJ779" s="132"/>
      <c r="GK779" s="132"/>
      <c r="GL779" s="132"/>
      <c r="GM779" s="132"/>
      <c r="GN779" s="132"/>
      <c r="GO779" s="132"/>
      <c r="GP779" s="132"/>
      <c r="GQ779" s="132"/>
      <c r="GR779" s="132"/>
      <c r="GS779" s="132"/>
      <c r="GT779" s="132"/>
      <c r="GU779" s="132"/>
      <c r="GV779" s="132"/>
      <c r="GW779" s="132"/>
      <c r="GX779" s="132"/>
      <c r="GY779" s="132"/>
      <c r="GZ779" s="132"/>
      <c r="HA779" s="132"/>
      <c r="HB779" s="132"/>
      <c r="HC779" s="132"/>
      <c r="HD779" s="132"/>
      <c r="HE779" s="132"/>
      <c r="HF779" s="132"/>
      <c r="HG779" s="132"/>
      <c r="HH779" s="132"/>
      <c r="HI779" s="132"/>
      <c r="HJ779" s="132"/>
      <c r="HK779" s="132"/>
      <c r="HL779" s="132"/>
    </row>
    <row r="780" spans="2:220">
      <c r="J780" s="148"/>
      <c r="K780" s="148"/>
      <c r="L780" s="148"/>
      <c r="M780" s="148"/>
      <c r="O780" s="149"/>
      <c r="P780" s="149"/>
      <c r="Q780" s="149"/>
      <c r="R780" s="149"/>
      <c r="S780" s="149"/>
      <c r="T780" s="149"/>
      <c r="U780" s="149"/>
      <c r="V780" s="149"/>
      <c r="X780" s="149"/>
      <c r="Y780" s="149"/>
      <c r="Z780" s="149"/>
      <c r="AA780" s="149"/>
      <c r="AC780" s="150"/>
      <c r="AE780" s="150"/>
      <c r="AF780" s="150"/>
      <c r="AG780" s="150"/>
      <c r="AH780" s="150"/>
      <c r="AI780" s="150"/>
      <c r="AJ780" s="150"/>
      <c r="AK780" s="150"/>
      <c r="AL780" s="150"/>
      <c r="AM780" s="150"/>
      <c r="AN780" s="150"/>
      <c r="AP780" s="150"/>
      <c r="AQ780" s="150"/>
      <c r="AR780" s="150"/>
      <c r="AT780" s="150"/>
      <c r="AU780" s="150"/>
      <c r="AV780" s="150"/>
      <c r="AW780" s="150"/>
      <c r="AX780" s="150"/>
      <c r="AY780" s="150"/>
      <c r="BA780" s="150"/>
      <c r="BB780" s="150"/>
      <c r="BC780" s="150"/>
      <c r="BD780" s="150"/>
      <c r="BF780" s="150"/>
      <c r="BG780" s="150"/>
      <c r="BJ780" s="150"/>
      <c r="BK780" s="150"/>
      <c r="BL780" s="148"/>
      <c r="BM780" s="150"/>
      <c r="BO780" s="150"/>
      <c r="BP780" s="150"/>
      <c r="BQ780" s="148"/>
      <c r="BU780" s="148"/>
      <c r="BY780" s="152"/>
      <c r="BZ780" s="156"/>
      <c r="CF780" s="154"/>
    </row>
    <row r="781" spans="2:220">
      <c r="J781" s="148"/>
      <c r="K781" s="148"/>
      <c r="L781" s="148"/>
      <c r="M781" s="148"/>
      <c r="AC781" s="150"/>
      <c r="AE781" s="150"/>
      <c r="AF781" s="150"/>
      <c r="AH781" s="150"/>
      <c r="AI781" s="150"/>
      <c r="AJ781" s="150"/>
      <c r="AL781" s="150"/>
      <c r="AM781" s="150"/>
      <c r="AN781" s="150"/>
      <c r="AP781" s="150"/>
      <c r="AQ781" s="150"/>
      <c r="AR781" s="150"/>
      <c r="AT781" s="150"/>
      <c r="AU781" s="150"/>
      <c r="AV781" s="150"/>
      <c r="AW781" s="150"/>
      <c r="AX781" s="150"/>
      <c r="AY781" s="150"/>
      <c r="BA781" s="150"/>
      <c r="BB781" s="150"/>
      <c r="BC781" s="150"/>
      <c r="BD781" s="150"/>
      <c r="BF781" s="150"/>
      <c r="BG781" s="150"/>
      <c r="BJ781" s="150"/>
      <c r="BK781" s="150"/>
      <c r="BL781" s="148"/>
      <c r="BM781" s="150"/>
      <c r="BO781" s="150"/>
      <c r="BP781" s="150"/>
      <c r="BQ781" s="148"/>
      <c r="BU781" s="148"/>
      <c r="CF781" s="154"/>
    </row>
    <row r="782" spans="2:220">
      <c r="J782" s="148"/>
      <c r="K782" s="148"/>
      <c r="L782" s="148"/>
      <c r="M782" s="148"/>
      <c r="AC782" s="150"/>
      <c r="AE782" s="150"/>
      <c r="AF782" s="150"/>
      <c r="AH782" s="150"/>
      <c r="AI782" s="150"/>
      <c r="AJ782" s="150"/>
      <c r="AL782" s="150"/>
      <c r="AM782" s="150"/>
      <c r="AN782" s="150"/>
      <c r="AP782" s="150"/>
      <c r="AQ782" s="150"/>
      <c r="AR782" s="150"/>
      <c r="AT782" s="150"/>
      <c r="AU782" s="150"/>
      <c r="AV782" s="150"/>
      <c r="AW782" s="150"/>
      <c r="AX782" s="150"/>
      <c r="AY782" s="150"/>
      <c r="BA782" s="150"/>
      <c r="BB782" s="150"/>
      <c r="BC782" s="150"/>
      <c r="BD782" s="150"/>
      <c r="BF782" s="150"/>
      <c r="BG782" s="150"/>
      <c r="BJ782" s="150"/>
      <c r="BK782" s="150"/>
      <c r="BL782" s="148"/>
      <c r="BM782" s="150"/>
      <c r="BO782" s="150"/>
      <c r="BP782" s="150"/>
      <c r="BQ782" s="148"/>
      <c r="BU782" s="148"/>
      <c r="CF782" s="154"/>
    </row>
    <row r="783" spans="2:220">
      <c r="J783" s="148"/>
      <c r="K783" s="148"/>
      <c r="L783" s="148"/>
      <c r="M783" s="148"/>
      <c r="AC783" s="150"/>
      <c r="AE783" s="150"/>
      <c r="AF783" s="150"/>
      <c r="AH783" s="150"/>
      <c r="AI783" s="150"/>
      <c r="AJ783" s="150"/>
      <c r="AL783" s="150"/>
      <c r="AM783" s="150"/>
      <c r="AN783" s="150"/>
      <c r="AP783" s="150"/>
      <c r="AQ783" s="150"/>
      <c r="AR783" s="150"/>
      <c r="AT783" s="150"/>
      <c r="AU783" s="150"/>
      <c r="AV783" s="150"/>
      <c r="AW783" s="150"/>
      <c r="AX783" s="150"/>
      <c r="AY783" s="150"/>
      <c r="BA783" s="150"/>
      <c r="BB783" s="150"/>
      <c r="BC783" s="150"/>
      <c r="BD783" s="150"/>
      <c r="BF783" s="150"/>
      <c r="BG783" s="150"/>
      <c r="BJ783" s="150"/>
      <c r="BK783" s="150"/>
      <c r="BL783" s="148"/>
      <c r="BM783" s="150"/>
      <c r="BO783" s="150"/>
      <c r="BP783" s="150"/>
      <c r="BQ783" s="148"/>
      <c r="BU783" s="148"/>
      <c r="CF783" s="154"/>
    </row>
    <row r="784" spans="2:220">
      <c r="J784" s="148"/>
      <c r="K784" s="148"/>
      <c r="L784" s="148"/>
      <c r="M784" s="148"/>
      <c r="AC784" s="150"/>
      <c r="AE784" s="150"/>
      <c r="AF784" s="150"/>
      <c r="AH784" s="150"/>
      <c r="AI784" s="150"/>
      <c r="AJ784" s="150"/>
      <c r="AL784" s="150"/>
      <c r="AM784" s="150"/>
      <c r="AN784" s="150"/>
      <c r="AP784" s="150"/>
      <c r="AQ784" s="150"/>
      <c r="AR784" s="150"/>
      <c r="AT784" s="150"/>
      <c r="AU784" s="150"/>
      <c r="AV784" s="150"/>
      <c r="AW784" s="150"/>
      <c r="AX784" s="150"/>
      <c r="AY784" s="150"/>
      <c r="BA784" s="150"/>
      <c r="BB784" s="150"/>
      <c r="BC784" s="150"/>
      <c r="BD784" s="150"/>
      <c r="BF784" s="150"/>
      <c r="BG784" s="150"/>
      <c r="BJ784" s="150"/>
      <c r="BK784" s="150"/>
      <c r="BL784" s="148"/>
      <c r="BM784" s="150"/>
      <c r="BO784" s="150"/>
      <c r="BP784" s="150"/>
      <c r="BQ784" s="148"/>
      <c r="BU784" s="148"/>
      <c r="CF784" s="154"/>
    </row>
    <row r="785" spans="2:220">
      <c r="J785" s="148"/>
      <c r="K785" s="148"/>
      <c r="L785" s="148"/>
      <c r="M785" s="148"/>
      <c r="AC785" s="150"/>
      <c r="AE785" s="150"/>
      <c r="AF785" s="150"/>
      <c r="AH785" s="150"/>
      <c r="AI785" s="150"/>
      <c r="AJ785" s="150"/>
      <c r="AL785" s="150"/>
      <c r="AM785" s="150"/>
      <c r="AN785" s="150"/>
      <c r="AP785" s="150"/>
      <c r="AQ785" s="150"/>
      <c r="AR785" s="150"/>
      <c r="AT785" s="150"/>
      <c r="AU785" s="150"/>
      <c r="AV785" s="150"/>
      <c r="AW785" s="150"/>
      <c r="AX785" s="150"/>
      <c r="AY785" s="150"/>
      <c r="BA785" s="150"/>
      <c r="BB785" s="150"/>
      <c r="BC785" s="150"/>
      <c r="BD785" s="150"/>
      <c r="BF785" s="150"/>
      <c r="BG785" s="150"/>
      <c r="BJ785" s="150"/>
      <c r="BK785" s="150"/>
      <c r="BL785" s="148"/>
      <c r="BM785" s="150"/>
      <c r="BO785" s="150"/>
      <c r="BP785" s="150"/>
      <c r="BQ785" s="148"/>
      <c r="BU785" s="148"/>
      <c r="CF785" s="154"/>
    </row>
    <row r="786" spans="2:220">
      <c r="J786" s="148"/>
      <c r="K786" s="148"/>
      <c r="L786" s="148"/>
      <c r="M786" s="148"/>
      <c r="AC786" s="150"/>
      <c r="AE786" s="150"/>
      <c r="AF786" s="150"/>
      <c r="AH786" s="150"/>
      <c r="AI786" s="150"/>
      <c r="AJ786" s="150"/>
      <c r="AL786" s="150"/>
      <c r="AM786" s="150"/>
      <c r="AN786" s="150"/>
      <c r="AP786" s="150"/>
      <c r="AQ786" s="150"/>
      <c r="AR786" s="150"/>
      <c r="AT786" s="150"/>
      <c r="AU786" s="150"/>
      <c r="AV786" s="150"/>
      <c r="AW786" s="150"/>
      <c r="AX786" s="150"/>
      <c r="AY786" s="150"/>
      <c r="BA786" s="150"/>
      <c r="BB786" s="150"/>
      <c r="BC786" s="150"/>
      <c r="BD786" s="150"/>
      <c r="BF786" s="150"/>
      <c r="BG786" s="150"/>
      <c r="BJ786" s="150"/>
      <c r="BK786" s="150"/>
      <c r="BL786" s="148"/>
      <c r="BM786" s="150"/>
      <c r="BO786" s="150"/>
      <c r="BP786" s="150"/>
      <c r="BQ786" s="148"/>
      <c r="BU786" s="148"/>
      <c r="CF786" s="154"/>
    </row>
    <row r="787" spans="2:220" s="138" customFormat="1" ht="17.45" customHeight="1">
      <c r="B787" s="146"/>
      <c r="C787" s="146"/>
      <c r="D787" s="146"/>
      <c r="E787" s="146"/>
      <c r="F787" s="146"/>
      <c r="G787" s="146"/>
      <c r="H787" s="146"/>
      <c r="I787" s="147"/>
      <c r="J787" s="148"/>
      <c r="K787" s="148"/>
      <c r="L787" s="148"/>
      <c r="M787" s="148"/>
      <c r="N787" s="147"/>
      <c r="O787" s="149"/>
      <c r="P787" s="149"/>
      <c r="Q787" s="149"/>
      <c r="R787" s="149"/>
      <c r="S787" s="149"/>
      <c r="T787" s="149"/>
      <c r="U787" s="149"/>
      <c r="V787" s="149"/>
      <c r="W787" s="146"/>
      <c r="X787" s="149"/>
      <c r="Y787" s="149"/>
      <c r="Z787" s="149"/>
      <c r="AA787" s="149"/>
      <c r="AB787" s="147"/>
      <c r="AC787" s="150"/>
      <c r="AD787" s="151"/>
      <c r="AE787" s="150"/>
      <c r="AF787" s="150"/>
      <c r="AG787" s="151"/>
      <c r="AH787" s="150"/>
      <c r="AI787" s="150"/>
      <c r="AJ787" s="150"/>
      <c r="AK787" s="151"/>
      <c r="AL787" s="150"/>
      <c r="AM787" s="150"/>
      <c r="AN787" s="150"/>
      <c r="AO787" s="151"/>
      <c r="AP787" s="150"/>
      <c r="AQ787" s="150"/>
      <c r="AR787" s="150"/>
      <c r="AS787" s="151"/>
      <c r="AT787" s="150"/>
      <c r="AU787" s="150"/>
      <c r="AV787" s="150"/>
      <c r="AW787" s="150"/>
      <c r="AX787" s="150"/>
      <c r="AY787" s="150"/>
      <c r="AZ787" s="151"/>
      <c r="BA787" s="150"/>
      <c r="BB787" s="150"/>
      <c r="BC787" s="150"/>
      <c r="BD787" s="150"/>
      <c r="BE787" s="151"/>
      <c r="BF787" s="150"/>
      <c r="BG787" s="150"/>
      <c r="BH787" s="151"/>
      <c r="BI787" s="151"/>
      <c r="BJ787" s="150"/>
      <c r="BK787" s="150"/>
      <c r="BL787" s="148"/>
      <c r="BM787" s="150"/>
      <c r="BN787" s="151"/>
      <c r="BO787" s="150"/>
      <c r="BP787" s="150"/>
      <c r="BQ787" s="148"/>
      <c r="BR787" s="151"/>
      <c r="BS787" s="151"/>
      <c r="BT787" s="151"/>
      <c r="BU787" s="148"/>
      <c r="BV787" s="147"/>
      <c r="BW787" s="147"/>
      <c r="BX787" s="147"/>
      <c r="BY787" s="152"/>
      <c r="BZ787" s="156"/>
      <c r="CA787" s="147"/>
      <c r="CB787" s="153"/>
      <c r="CC787" s="147"/>
      <c r="CD787" s="147"/>
      <c r="CE787" s="147"/>
      <c r="CF787" s="154"/>
      <c r="CG787" s="147"/>
      <c r="CH787" s="147"/>
      <c r="CI787" s="147"/>
      <c r="CJ787" s="147"/>
      <c r="CK787" s="147"/>
      <c r="CL787" s="147"/>
      <c r="CM787" s="147"/>
      <c r="CN787" s="147"/>
      <c r="CO787" s="147"/>
      <c r="CP787" s="147"/>
      <c r="CQ787" s="147"/>
      <c r="CR787" s="147"/>
      <c r="CS787" s="147"/>
      <c r="CT787" s="147"/>
      <c r="CU787" s="147"/>
      <c r="CV787" s="147"/>
      <c r="CW787" s="147"/>
      <c r="CX787" s="147"/>
      <c r="CY787" s="147"/>
      <c r="CZ787" s="147"/>
      <c r="DA787" s="147"/>
      <c r="DB787" s="147"/>
      <c r="DC787" s="147"/>
      <c r="DD787" s="147"/>
      <c r="DE787" s="147"/>
      <c r="DF787" s="147"/>
      <c r="DG787" s="147"/>
      <c r="DH787" s="147"/>
      <c r="DI787" s="147"/>
      <c r="DJ787" s="147"/>
      <c r="DK787" s="147"/>
      <c r="DL787" s="147"/>
      <c r="DM787" s="147"/>
      <c r="DN787" s="147"/>
      <c r="DO787" s="147"/>
      <c r="DP787" s="147"/>
      <c r="DQ787" s="147"/>
      <c r="DR787" s="147"/>
      <c r="DS787" s="147"/>
      <c r="DT787" s="147"/>
      <c r="DU787" s="147"/>
      <c r="DV787" s="147"/>
      <c r="DW787" s="147"/>
      <c r="DX787" s="147"/>
      <c r="DY787" s="147"/>
      <c r="DZ787" s="147"/>
      <c r="EA787" s="147"/>
      <c r="EB787" s="147"/>
      <c r="EC787" s="147"/>
      <c r="ED787" s="147"/>
      <c r="EE787" s="147"/>
      <c r="EF787" s="147"/>
      <c r="EG787" s="147"/>
      <c r="EH787" s="147"/>
      <c r="EI787" s="147"/>
      <c r="EJ787" s="147"/>
      <c r="EK787" s="147"/>
      <c r="EL787" s="147"/>
      <c r="EM787" s="147"/>
      <c r="EN787" s="147"/>
      <c r="EO787" s="147"/>
      <c r="EP787" s="147"/>
      <c r="EQ787" s="147"/>
      <c r="ER787" s="147"/>
      <c r="ES787" s="147"/>
      <c r="ET787" s="147"/>
      <c r="EU787" s="147"/>
      <c r="EV787" s="147"/>
      <c r="EW787" s="147"/>
      <c r="EX787" s="147"/>
      <c r="EY787" s="147"/>
      <c r="EZ787" s="147"/>
      <c r="FA787" s="147"/>
      <c r="FB787" s="147"/>
      <c r="FC787" s="147"/>
      <c r="FD787" s="147"/>
      <c r="FE787" s="147"/>
      <c r="FF787" s="147"/>
      <c r="FG787" s="147"/>
      <c r="FH787" s="147"/>
      <c r="FI787" s="147"/>
      <c r="FJ787" s="147"/>
      <c r="FK787" s="147"/>
      <c r="FL787" s="147"/>
      <c r="FM787" s="147"/>
      <c r="FN787" s="147"/>
      <c r="FO787" s="147"/>
      <c r="FP787" s="147"/>
      <c r="FQ787" s="147"/>
      <c r="FR787" s="147"/>
      <c r="FS787" s="147"/>
      <c r="FT787" s="147"/>
      <c r="FU787" s="147"/>
      <c r="FV787" s="147"/>
      <c r="FW787" s="147"/>
      <c r="FX787" s="147"/>
      <c r="FY787" s="147"/>
      <c r="FZ787" s="147"/>
      <c r="GA787" s="147"/>
      <c r="GB787" s="147"/>
      <c r="GC787" s="147"/>
      <c r="GD787" s="147"/>
      <c r="GE787" s="147"/>
      <c r="GF787" s="147"/>
      <c r="GG787" s="147"/>
      <c r="GH787" s="147"/>
      <c r="GI787" s="147"/>
      <c r="GJ787" s="147"/>
      <c r="GK787" s="147"/>
      <c r="GL787" s="147"/>
      <c r="GM787" s="147"/>
      <c r="GN787" s="147"/>
      <c r="GO787" s="147"/>
      <c r="GP787" s="147"/>
      <c r="GQ787" s="147"/>
      <c r="GR787" s="147"/>
      <c r="GS787" s="147"/>
      <c r="GT787" s="147"/>
      <c r="GU787" s="147"/>
      <c r="GV787" s="147"/>
      <c r="GW787" s="147"/>
      <c r="GX787" s="147"/>
      <c r="GY787" s="147"/>
      <c r="GZ787" s="147"/>
      <c r="HA787" s="147"/>
      <c r="HB787" s="147"/>
      <c r="HC787" s="147"/>
      <c r="HD787" s="147"/>
      <c r="HE787" s="147"/>
      <c r="HF787" s="147"/>
      <c r="HG787" s="147"/>
      <c r="HH787" s="147"/>
      <c r="HI787" s="147"/>
      <c r="HJ787" s="147"/>
      <c r="HK787" s="147"/>
      <c r="HL787" s="147"/>
    </row>
    <row r="788" spans="2:220" s="155" customFormat="1">
      <c r="B788" s="146"/>
      <c r="C788" s="146"/>
      <c r="D788" s="146"/>
      <c r="E788" s="146"/>
      <c r="F788" s="146"/>
      <c r="G788" s="146"/>
      <c r="H788" s="146"/>
      <c r="I788" s="147"/>
      <c r="J788" s="148"/>
      <c r="K788" s="148"/>
      <c r="L788" s="148"/>
      <c r="M788" s="148"/>
      <c r="N788" s="147"/>
      <c r="O788" s="149"/>
      <c r="P788" s="149"/>
      <c r="Q788" s="149"/>
      <c r="R788" s="149"/>
      <c r="S788" s="149"/>
      <c r="T788" s="149"/>
      <c r="U788" s="149"/>
      <c r="V788" s="149"/>
      <c r="W788" s="146"/>
      <c r="X788" s="149"/>
      <c r="Y788" s="149"/>
      <c r="Z788" s="149"/>
      <c r="AA788" s="149"/>
      <c r="AB788" s="147"/>
      <c r="AC788" s="150"/>
      <c r="AD788" s="151"/>
      <c r="AE788" s="150"/>
      <c r="AF788" s="150"/>
      <c r="AG788" s="150"/>
      <c r="AH788" s="150"/>
      <c r="AI788" s="150"/>
      <c r="AJ788" s="150"/>
      <c r="AK788" s="150"/>
      <c r="AL788" s="150"/>
      <c r="AM788" s="150"/>
      <c r="AN788" s="150"/>
      <c r="AO788" s="151"/>
      <c r="AP788" s="150"/>
      <c r="AQ788" s="150"/>
      <c r="AR788" s="150"/>
      <c r="AS788" s="151"/>
      <c r="AT788" s="150"/>
      <c r="AU788" s="150"/>
      <c r="AV788" s="150"/>
      <c r="AW788" s="150"/>
      <c r="AX788" s="150"/>
      <c r="AY788" s="150"/>
      <c r="AZ788" s="151"/>
      <c r="BA788" s="150"/>
      <c r="BB788" s="150"/>
      <c r="BC788" s="150"/>
      <c r="BD788" s="150"/>
      <c r="BE788" s="151"/>
      <c r="BF788" s="150"/>
      <c r="BG788" s="150"/>
      <c r="BH788" s="151"/>
      <c r="BI788" s="151"/>
      <c r="BJ788" s="150"/>
      <c r="BK788" s="150"/>
      <c r="BL788" s="148"/>
      <c r="BM788" s="150"/>
      <c r="BN788" s="151"/>
      <c r="BO788" s="150"/>
      <c r="BP788" s="150"/>
      <c r="BQ788" s="148"/>
      <c r="BR788" s="151"/>
      <c r="BS788" s="151"/>
      <c r="BT788" s="151"/>
      <c r="BU788" s="148"/>
      <c r="BV788" s="147"/>
      <c r="BW788" s="147"/>
      <c r="BX788" s="147"/>
      <c r="BY788" s="152"/>
      <c r="BZ788" s="156"/>
      <c r="CA788" s="147"/>
      <c r="CB788" s="153"/>
      <c r="CC788" s="132"/>
      <c r="CD788" s="147"/>
      <c r="CE788" s="147"/>
      <c r="CF788" s="154"/>
      <c r="CG788" s="132"/>
      <c r="CH788" s="132"/>
      <c r="CI788" s="132"/>
      <c r="CJ788" s="132"/>
      <c r="CK788" s="132"/>
      <c r="CL788" s="132"/>
      <c r="CM788" s="132"/>
      <c r="CN788" s="132"/>
      <c r="CO788" s="132"/>
      <c r="CP788" s="132"/>
      <c r="CQ788" s="132"/>
      <c r="CR788" s="132"/>
      <c r="CS788" s="132"/>
      <c r="CT788" s="132"/>
      <c r="CU788" s="132"/>
      <c r="CV788" s="132"/>
      <c r="CW788" s="132"/>
      <c r="CX788" s="132"/>
      <c r="CY788" s="132"/>
      <c r="CZ788" s="132"/>
      <c r="DA788" s="132"/>
      <c r="DB788" s="132"/>
      <c r="DC788" s="132"/>
      <c r="DD788" s="132"/>
      <c r="DE788" s="132"/>
      <c r="DF788" s="132"/>
      <c r="DG788" s="132"/>
      <c r="DH788" s="132"/>
      <c r="DI788" s="132"/>
      <c r="DJ788" s="132"/>
      <c r="DK788" s="132"/>
      <c r="DL788" s="132"/>
      <c r="DM788" s="132"/>
      <c r="DN788" s="132"/>
      <c r="DO788" s="132"/>
      <c r="DP788" s="132"/>
      <c r="DQ788" s="132"/>
      <c r="DR788" s="132"/>
      <c r="DS788" s="132"/>
      <c r="DT788" s="132"/>
      <c r="DU788" s="132"/>
      <c r="DV788" s="132"/>
      <c r="DW788" s="132"/>
      <c r="DX788" s="132"/>
      <c r="DY788" s="132"/>
      <c r="DZ788" s="132"/>
      <c r="EA788" s="132"/>
      <c r="EB788" s="132"/>
      <c r="EC788" s="132"/>
      <c r="ED788" s="132"/>
      <c r="EE788" s="132"/>
      <c r="EF788" s="132"/>
      <c r="EG788" s="132"/>
      <c r="EH788" s="132"/>
      <c r="EI788" s="132"/>
      <c r="EJ788" s="132"/>
      <c r="EK788" s="132"/>
      <c r="EL788" s="132"/>
      <c r="EM788" s="132"/>
      <c r="EN788" s="132"/>
      <c r="EO788" s="132"/>
      <c r="EP788" s="132"/>
      <c r="EQ788" s="132"/>
      <c r="ER788" s="132"/>
      <c r="ES788" s="132"/>
      <c r="ET788" s="132"/>
      <c r="EU788" s="132"/>
      <c r="EV788" s="132"/>
      <c r="EW788" s="132"/>
      <c r="EX788" s="132"/>
      <c r="EY788" s="132"/>
      <c r="EZ788" s="132"/>
      <c r="FA788" s="132"/>
      <c r="FB788" s="132"/>
      <c r="FC788" s="132"/>
      <c r="FD788" s="132"/>
      <c r="FE788" s="132"/>
      <c r="FF788" s="132"/>
      <c r="FG788" s="132"/>
      <c r="FH788" s="132"/>
      <c r="FI788" s="132"/>
      <c r="FJ788" s="132"/>
      <c r="FK788" s="132"/>
      <c r="FL788" s="132"/>
      <c r="FM788" s="132"/>
      <c r="FN788" s="132"/>
      <c r="FO788" s="132"/>
      <c r="FP788" s="132"/>
      <c r="FQ788" s="132"/>
      <c r="FR788" s="132"/>
      <c r="FS788" s="132"/>
      <c r="FT788" s="132"/>
      <c r="FU788" s="132"/>
      <c r="FV788" s="132"/>
      <c r="FW788" s="132"/>
      <c r="FX788" s="132"/>
      <c r="FY788" s="132"/>
      <c r="FZ788" s="132"/>
      <c r="GA788" s="132"/>
      <c r="GB788" s="132"/>
      <c r="GC788" s="132"/>
      <c r="GD788" s="132"/>
      <c r="GE788" s="132"/>
      <c r="GF788" s="132"/>
      <c r="GG788" s="132"/>
      <c r="GH788" s="132"/>
      <c r="GI788" s="132"/>
      <c r="GJ788" s="132"/>
      <c r="GK788" s="132"/>
      <c r="GL788" s="132"/>
      <c r="GM788" s="132"/>
      <c r="GN788" s="132"/>
      <c r="GO788" s="132"/>
      <c r="GP788" s="132"/>
      <c r="GQ788" s="132"/>
      <c r="GR788" s="132"/>
      <c r="GS788" s="132"/>
      <c r="GT788" s="132"/>
      <c r="GU788" s="132"/>
      <c r="GV788" s="132"/>
      <c r="GW788" s="132"/>
      <c r="GX788" s="132"/>
      <c r="GY788" s="132"/>
      <c r="GZ788" s="132"/>
      <c r="HA788" s="132"/>
      <c r="HB788" s="132"/>
      <c r="HC788" s="132"/>
      <c r="HD788" s="132"/>
      <c r="HE788" s="132"/>
      <c r="HF788" s="132"/>
      <c r="HG788" s="132"/>
      <c r="HH788" s="132"/>
      <c r="HI788" s="132"/>
      <c r="HJ788" s="132"/>
      <c r="HK788" s="132"/>
      <c r="HL788" s="132"/>
    </row>
    <row r="789" spans="2:220" s="155" customFormat="1">
      <c r="B789" s="146"/>
      <c r="C789" s="146"/>
      <c r="D789" s="146"/>
      <c r="E789" s="146"/>
      <c r="F789" s="146"/>
      <c r="G789" s="146"/>
      <c r="H789" s="146"/>
      <c r="I789" s="147"/>
      <c r="J789" s="148"/>
      <c r="K789" s="148"/>
      <c r="L789" s="148"/>
      <c r="M789" s="148"/>
      <c r="N789" s="147"/>
      <c r="O789" s="149"/>
      <c r="P789" s="149"/>
      <c r="Q789" s="149"/>
      <c r="R789" s="149"/>
      <c r="S789" s="149"/>
      <c r="T789" s="149"/>
      <c r="U789" s="149"/>
      <c r="V789" s="149"/>
      <c r="W789" s="146"/>
      <c r="X789" s="149"/>
      <c r="Y789" s="149"/>
      <c r="Z789" s="149"/>
      <c r="AA789" s="149"/>
      <c r="AB789" s="147"/>
      <c r="AC789" s="150"/>
      <c r="AD789" s="151"/>
      <c r="AE789" s="150"/>
      <c r="AF789" s="150"/>
      <c r="AG789" s="150"/>
      <c r="AH789" s="150"/>
      <c r="AI789" s="150"/>
      <c r="AJ789" s="150"/>
      <c r="AK789" s="150"/>
      <c r="AL789" s="150"/>
      <c r="AM789" s="150"/>
      <c r="AN789" s="150"/>
      <c r="AO789" s="151"/>
      <c r="AP789" s="150"/>
      <c r="AQ789" s="150"/>
      <c r="AR789" s="150"/>
      <c r="AS789" s="151"/>
      <c r="AT789" s="150"/>
      <c r="AU789" s="150"/>
      <c r="AV789" s="150"/>
      <c r="AW789" s="150"/>
      <c r="AX789" s="150"/>
      <c r="AY789" s="150"/>
      <c r="AZ789" s="151"/>
      <c r="BA789" s="150"/>
      <c r="BB789" s="150"/>
      <c r="BC789" s="150"/>
      <c r="BD789" s="150"/>
      <c r="BE789" s="151"/>
      <c r="BF789" s="150"/>
      <c r="BG789" s="150"/>
      <c r="BH789" s="151"/>
      <c r="BI789" s="151"/>
      <c r="BJ789" s="150"/>
      <c r="BK789" s="150"/>
      <c r="BL789" s="148"/>
      <c r="BM789" s="150"/>
      <c r="BN789" s="151"/>
      <c r="BO789" s="150"/>
      <c r="BP789" s="150"/>
      <c r="BQ789" s="148"/>
      <c r="BR789" s="151"/>
      <c r="BS789" s="151"/>
      <c r="BT789" s="151"/>
      <c r="BU789" s="148"/>
      <c r="BV789" s="147"/>
      <c r="BW789" s="147"/>
      <c r="BX789" s="147"/>
      <c r="BY789" s="152"/>
      <c r="BZ789" s="156"/>
      <c r="CA789" s="147"/>
      <c r="CB789" s="153"/>
      <c r="CC789" s="132"/>
      <c r="CD789" s="147"/>
      <c r="CE789" s="147"/>
      <c r="CF789" s="154"/>
      <c r="CG789" s="132"/>
      <c r="CH789" s="132"/>
      <c r="CI789" s="132"/>
      <c r="CJ789" s="132"/>
      <c r="CK789" s="132"/>
      <c r="CL789" s="132"/>
      <c r="CM789" s="132"/>
      <c r="CN789" s="132"/>
      <c r="CO789" s="132"/>
      <c r="CP789" s="132"/>
      <c r="CQ789" s="132"/>
      <c r="CR789" s="132"/>
      <c r="CS789" s="132"/>
      <c r="CT789" s="132"/>
      <c r="CU789" s="132"/>
      <c r="CV789" s="132"/>
      <c r="CW789" s="132"/>
      <c r="CX789" s="132"/>
      <c r="CY789" s="132"/>
      <c r="CZ789" s="132"/>
      <c r="DA789" s="132"/>
      <c r="DB789" s="132"/>
      <c r="DC789" s="132"/>
      <c r="DD789" s="132"/>
      <c r="DE789" s="132"/>
      <c r="DF789" s="132"/>
      <c r="DG789" s="132"/>
      <c r="DH789" s="132"/>
      <c r="DI789" s="132"/>
      <c r="DJ789" s="132"/>
      <c r="DK789" s="132"/>
      <c r="DL789" s="132"/>
      <c r="DM789" s="132"/>
      <c r="DN789" s="132"/>
      <c r="DO789" s="132"/>
      <c r="DP789" s="132"/>
      <c r="DQ789" s="132"/>
      <c r="DR789" s="132"/>
      <c r="DS789" s="132"/>
      <c r="DT789" s="132"/>
      <c r="DU789" s="132"/>
      <c r="DV789" s="132"/>
      <c r="DW789" s="132"/>
      <c r="DX789" s="132"/>
      <c r="DY789" s="132"/>
      <c r="DZ789" s="132"/>
      <c r="EA789" s="132"/>
      <c r="EB789" s="132"/>
      <c r="EC789" s="132"/>
      <c r="ED789" s="132"/>
      <c r="EE789" s="132"/>
      <c r="EF789" s="132"/>
      <c r="EG789" s="132"/>
      <c r="EH789" s="132"/>
      <c r="EI789" s="132"/>
      <c r="EJ789" s="132"/>
      <c r="EK789" s="132"/>
      <c r="EL789" s="132"/>
      <c r="EM789" s="132"/>
      <c r="EN789" s="132"/>
      <c r="EO789" s="132"/>
      <c r="EP789" s="132"/>
      <c r="EQ789" s="132"/>
      <c r="ER789" s="132"/>
      <c r="ES789" s="132"/>
      <c r="ET789" s="132"/>
      <c r="EU789" s="132"/>
      <c r="EV789" s="132"/>
      <c r="EW789" s="132"/>
      <c r="EX789" s="132"/>
      <c r="EY789" s="132"/>
      <c r="EZ789" s="132"/>
      <c r="FA789" s="132"/>
      <c r="FB789" s="132"/>
      <c r="FC789" s="132"/>
      <c r="FD789" s="132"/>
      <c r="FE789" s="132"/>
      <c r="FF789" s="132"/>
      <c r="FG789" s="132"/>
      <c r="FH789" s="132"/>
      <c r="FI789" s="132"/>
      <c r="FJ789" s="132"/>
      <c r="FK789" s="132"/>
      <c r="FL789" s="132"/>
      <c r="FM789" s="132"/>
      <c r="FN789" s="132"/>
      <c r="FO789" s="132"/>
      <c r="FP789" s="132"/>
      <c r="FQ789" s="132"/>
      <c r="FR789" s="132"/>
      <c r="FS789" s="132"/>
      <c r="FT789" s="132"/>
      <c r="FU789" s="132"/>
      <c r="FV789" s="132"/>
      <c r="FW789" s="132"/>
      <c r="FX789" s="132"/>
      <c r="FY789" s="132"/>
      <c r="FZ789" s="132"/>
      <c r="GA789" s="132"/>
      <c r="GB789" s="132"/>
      <c r="GC789" s="132"/>
      <c r="GD789" s="132"/>
      <c r="GE789" s="132"/>
      <c r="GF789" s="132"/>
      <c r="GG789" s="132"/>
      <c r="GH789" s="132"/>
      <c r="GI789" s="132"/>
      <c r="GJ789" s="132"/>
      <c r="GK789" s="132"/>
      <c r="GL789" s="132"/>
      <c r="GM789" s="132"/>
      <c r="GN789" s="132"/>
      <c r="GO789" s="132"/>
      <c r="GP789" s="132"/>
      <c r="GQ789" s="132"/>
      <c r="GR789" s="132"/>
      <c r="GS789" s="132"/>
      <c r="GT789" s="132"/>
      <c r="GU789" s="132"/>
      <c r="GV789" s="132"/>
      <c r="GW789" s="132"/>
      <c r="GX789" s="132"/>
      <c r="GY789" s="132"/>
      <c r="GZ789" s="132"/>
      <c r="HA789" s="132"/>
      <c r="HB789" s="132"/>
      <c r="HC789" s="132"/>
      <c r="HD789" s="132"/>
      <c r="HE789" s="132"/>
      <c r="HF789" s="132"/>
      <c r="HG789" s="132"/>
      <c r="HH789" s="132"/>
      <c r="HI789" s="132"/>
      <c r="HJ789" s="132"/>
      <c r="HK789" s="132"/>
      <c r="HL789" s="132"/>
    </row>
    <row r="790" spans="2:220" s="155" customFormat="1">
      <c r="B790" s="146"/>
      <c r="C790" s="146"/>
      <c r="D790" s="146"/>
      <c r="E790" s="146"/>
      <c r="F790" s="146"/>
      <c r="G790" s="146"/>
      <c r="H790" s="146"/>
      <c r="I790" s="147"/>
      <c r="J790" s="148"/>
      <c r="K790" s="148"/>
      <c r="L790" s="148"/>
      <c r="M790" s="148"/>
      <c r="N790" s="147"/>
      <c r="O790" s="149"/>
      <c r="P790" s="149"/>
      <c r="Q790" s="149"/>
      <c r="R790" s="149"/>
      <c r="S790" s="149"/>
      <c r="T790" s="149"/>
      <c r="U790" s="149"/>
      <c r="V790" s="149"/>
      <c r="W790" s="146"/>
      <c r="X790" s="149"/>
      <c r="Y790" s="149"/>
      <c r="Z790" s="149"/>
      <c r="AA790" s="149"/>
      <c r="AB790" s="147"/>
      <c r="AC790" s="150"/>
      <c r="AD790" s="151"/>
      <c r="AE790" s="150"/>
      <c r="AF790" s="150"/>
      <c r="AG790" s="150"/>
      <c r="AH790" s="150"/>
      <c r="AI790" s="150"/>
      <c r="AJ790" s="150"/>
      <c r="AK790" s="150"/>
      <c r="AL790" s="150"/>
      <c r="AM790" s="150"/>
      <c r="AN790" s="150"/>
      <c r="AO790" s="151"/>
      <c r="AP790" s="150"/>
      <c r="AQ790" s="150"/>
      <c r="AR790" s="150"/>
      <c r="AS790" s="151"/>
      <c r="AT790" s="150"/>
      <c r="AU790" s="150"/>
      <c r="AV790" s="150"/>
      <c r="AW790" s="150"/>
      <c r="AX790" s="150"/>
      <c r="AY790" s="150"/>
      <c r="AZ790" s="151"/>
      <c r="BA790" s="150"/>
      <c r="BB790" s="150"/>
      <c r="BC790" s="150"/>
      <c r="BD790" s="150"/>
      <c r="BE790" s="151"/>
      <c r="BF790" s="150"/>
      <c r="BG790" s="150"/>
      <c r="BH790" s="151"/>
      <c r="BI790" s="151"/>
      <c r="BJ790" s="150"/>
      <c r="BK790" s="150"/>
      <c r="BL790" s="148"/>
      <c r="BM790" s="150"/>
      <c r="BN790" s="151"/>
      <c r="BO790" s="150"/>
      <c r="BP790" s="150"/>
      <c r="BQ790" s="148"/>
      <c r="BR790" s="151"/>
      <c r="BS790" s="151"/>
      <c r="BT790" s="151"/>
      <c r="BU790" s="148"/>
      <c r="BV790" s="147"/>
      <c r="BW790" s="147"/>
      <c r="BX790" s="147"/>
      <c r="BY790" s="152"/>
      <c r="BZ790" s="156"/>
      <c r="CA790" s="147"/>
      <c r="CB790" s="153"/>
      <c r="CC790" s="132"/>
      <c r="CD790" s="147"/>
      <c r="CE790" s="147"/>
      <c r="CF790" s="154"/>
      <c r="CG790" s="132"/>
      <c r="CH790" s="132"/>
      <c r="CI790" s="132"/>
      <c r="CJ790" s="132"/>
      <c r="CK790" s="132"/>
      <c r="CL790" s="132"/>
      <c r="CM790" s="132"/>
      <c r="CN790" s="132"/>
      <c r="CO790" s="132"/>
      <c r="CP790" s="132"/>
      <c r="CQ790" s="132"/>
      <c r="CR790" s="132"/>
      <c r="CS790" s="132"/>
      <c r="CT790" s="132"/>
      <c r="CU790" s="132"/>
      <c r="CV790" s="132"/>
      <c r="CW790" s="132"/>
      <c r="CX790" s="132"/>
      <c r="CY790" s="132"/>
      <c r="CZ790" s="132"/>
      <c r="DA790" s="132"/>
      <c r="DB790" s="132"/>
      <c r="DC790" s="132"/>
      <c r="DD790" s="132"/>
      <c r="DE790" s="132"/>
      <c r="DF790" s="132"/>
      <c r="DG790" s="132"/>
      <c r="DH790" s="132"/>
      <c r="DI790" s="132"/>
      <c r="DJ790" s="132"/>
      <c r="DK790" s="132"/>
      <c r="DL790" s="132"/>
      <c r="DM790" s="132"/>
      <c r="DN790" s="132"/>
      <c r="DO790" s="132"/>
      <c r="DP790" s="132"/>
      <c r="DQ790" s="132"/>
      <c r="DR790" s="132"/>
      <c r="DS790" s="132"/>
      <c r="DT790" s="132"/>
      <c r="DU790" s="132"/>
      <c r="DV790" s="132"/>
      <c r="DW790" s="132"/>
      <c r="DX790" s="132"/>
      <c r="DY790" s="132"/>
      <c r="DZ790" s="132"/>
      <c r="EA790" s="132"/>
      <c r="EB790" s="132"/>
      <c r="EC790" s="132"/>
      <c r="ED790" s="132"/>
      <c r="EE790" s="132"/>
      <c r="EF790" s="132"/>
      <c r="EG790" s="132"/>
      <c r="EH790" s="132"/>
      <c r="EI790" s="132"/>
      <c r="EJ790" s="132"/>
      <c r="EK790" s="132"/>
      <c r="EL790" s="132"/>
      <c r="EM790" s="132"/>
      <c r="EN790" s="132"/>
      <c r="EO790" s="132"/>
      <c r="EP790" s="132"/>
      <c r="EQ790" s="132"/>
      <c r="ER790" s="132"/>
      <c r="ES790" s="132"/>
      <c r="ET790" s="132"/>
      <c r="EU790" s="132"/>
      <c r="EV790" s="132"/>
      <c r="EW790" s="132"/>
      <c r="EX790" s="132"/>
      <c r="EY790" s="132"/>
      <c r="EZ790" s="132"/>
      <c r="FA790" s="132"/>
      <c r="FB790" s="132"/>
      <c r="FC790" s="132"/>
      <c r="FD790" s="132"/>
      <c r="FE790" s="132"/>
      <c r="FF790" s="132"/>
      <c r="FG790" s="132"/>
      <c r="FH790" s="132"/>
      <c r="FI790" s="132"/>
      <c r="FJ790" s="132"/>
      <c r="FK790" s="132"/>
      <c r="FL790" s="132"/>
      <c r="FM790" s="132"/>
      <c r="FN790" s="132"/>
      <c r="FO790" s="132"/>
      <c r="FP790" s="132"/>
      <c r="FQ790" s="132"/>
      <c r="FR790" s="132"/>
      <c r="FS790" s="132"/>
      <c r="FT790" s="132"/>
      <c r="FU790" s="132"/>
      <c r="FV790" s="132"/>
      <c r="FW790" s="132"/>
      <c r="FX790" s="132"/>
      <c r="FY790" s="132"/>
      <c r="FZ790" s="132"/>
      <c r="GA790" s="132"/>
      <c r="GB790" s="132"/>
      <c r="GC790" s="132"/>
      <c r="GD790" s="132"/>
      <c r="GE790" s="132"/>
      <c r="GF790" s="132"/>
      <c r="GG790" s="132"/>
      <c r="GH790" s="132"/>
      <c r="GI790" s="132"/>
      <c r="GJ790" s="132"/>
      <c r="GK790" s="132"/>
      <c r="GL790" s="132"/>
      <c r="GM790" s="132"/>
      <c r="GN790" s="132"/>
      <c r="GO790" s="132"/>
      <c r="GP790" s="132"/>
      <c r="GQ790" s="132"/>
      <c r="GR790" s="132"/>
      <c r="GS790" s="132"/>
      <c r="GT790" s="132"/>
      <c r="GU790" s="132"/>
      <c r="GV790" s="132"/>
      <c r="GW790" s="132"/>
      <c r="GX790" s="132"/>
      <c r="GY790" s="132"/>
      <c r="GZ790" s="132"/>
      <c r="HA790" s="132"/>
      <c r="HB790" s="132"/>
      <c r="HC790" s="132"/>
      <c r="HD790" s="132"/>
      <c r="HE790" s="132"/>
      <c r="HF790" s="132"/>
      <c r="HG790" s="132"/>
      <c r="HH790" s="132"/>
      <c r="HI790" s="132"/>
      <c r="HJ790" s="132"/>
      <c r="HK790" s="132"/>
      <c r="HL790" s="132"/>
    </row>
    <row r="791" spans="2:220" s="155" customFormat="1">
      <c r="B791" s="146"/>
      <c r="C791" s="146"/>
      <c r="D791" s="146"/>
      <c r="E791" s="146"/>
      <c r="F791" s="146"/>
      <c r="G791" s="146"/>
      <c r="H791" s="146"/>
      <c r="I791" s="147"/>
      <c r="J791" s="148"/>
      <c r="K791" s="148"/>
      <c r="L791" s="148"/>
      <c r="M791" s="148"/>
      <c r="N791" s="147"/>
      <c r="O791" s="149"/>
      <c r="P791" s="149"/>
      <c r="Q791" s="149"/>
      <c r="R791" s="149"/>
      <c r="S791" s="149"/>
      <c r="T791" s="149"/>
      <c r="U791" s="149"/>
      <c r="V791" s="149"/>
      <c r="W791" s="146"/>
      <c r="X791" s="149"/>
      <c r="Y791" s="149"/>
      <c r="Z791" s="149"/>
      <c r="AA791" s="149"/>
      <c r="AB791" s="147"/>
      <c r="AC791" s="150"/>
      <c r="AD791" s="151"/>
      <c r="AE791" s="150"/>
      <c r="AF791" s="150"/>
      <c r="AG791" s="150"/>
      <c r="AH791" s="150"/>
      <c r="AI791" s="150"/>
      <c r="AJ791" s="150"/>
      <c r="AK791" s="150"/>
      <c r="AL791" s="150"/>
      <c r="AM791" s="150"/>
      <c r="AN791" s="150"/>
      <c r="AO791" s="151"/>
      <c r="AP791" s="150"/>
      <c r="AQ791" s="150"/>
      <c r="AR791" s="150"/>
      <c r="AS791" s="151"/>
      <c r="AT791" s="150"/>
      <c r="AU791" s="150"/>
      <c r="AV791" s="150"/>
      <c r="AW791" s="150"/>
      <c r="AX791" s="150"/>
      <c r="AY791" s="150"/>
      <c r="AZ791" s="151"/>
      <c r="BA791" s="150"/>
      <c r="BB791" s="150"/>
      <c r="BC791" s="150"/>
      <c r="BD791" s="150"/>
      <c r="BE791" s="151"/>
      <c r="BF791" s="150"/>
      <c r="BG791" s="150"/>
      <c r="BH791" s="151"/>
      <c r="BI791" s="151"/>
      <c r="BJ791" s="150"/>
      <c r="BK791" s="150"/>
      <c r="BL791" s="148"/>
      <c r="BM791" s="150"/>
      <c r="BN791" s="151"/>
      <c r="BO791" s="150"/>
      <c r="BP791" s="150"/>
      <c r="BQ791" s="148"/>
      <c r="BR791" s="151"/>
      <c r="BS791" s="151"/>
      <c r="BT791" s="151"/>
      <c r="BU791" s="148"/>
      <c r="BV791" s="147"/>
      <c r="BW791" s="147"/>
      <c r="BX791" s="147"/>
      <c r="BY791" s="152"/>
      <c r="BZ791" s="156"/>
      <c r="CA791" s="147"/>
      <c r="CB791" s="153"/>
      <c r="CC791" s="132"/>
      <c r="CD791" s="147"/>
      <c r="CE791" s="147"/>
      <c r="CF791" s="154"/>
      <c r="CG791" s="132"/>
      <c r="CH791" s="132"/>
      <c r="CI791" s="132"/>
      <c r="CJ791" s="132"/>
      <c r="CK791" s="132"/>
      <c r="CL791" s="132"/>
      <c r="CM791" s="132"/>
      <c r="CN791" s="132"/>
      <c r="CO791" s="132"/>
      <c r="CP791" s="132"/>
      <c r="CQ791" s="132"/>
      <c r="CR791" s="132"/>
      <c r="CS791" s="132"/>
      <c r="CT791" s="132"/>
      <c r="CU791" s="132"/>
      <c r="CV791" s="132"/>
      <c r="CW791" s="132"/>
      <c r="CX791" s="132"/>
      <c r="CY791" s="132"/>
      <c r="CZ791" s="132"/>
      <c r="DA791" s="132"/>
      <c r="DB791" s="132"/>
      <c r="DC791" s="132"/>
      <c r="DD791" s="132"/>
      <c r="DE791" s="132"/>
      <c r="DF791" s="132"/>
      <c r="DG791" s="132"/>
      <c r="DH791" s="132"/>
      <c r="DI791" s="132"/>
      <c r="DJ791" s="132"/>
      <c r="DK791" s="132"/>
      <c r="DL791" s="132"/>
      <c r="DM791" s="132"/>
      <c r="DN791" s="132"/>
      <c r="DO791" s="132"/>
      <c r="DP791" s="132"/>
      <c r="DQ791" s="132"/>
      <c r="DR791" s="132"/>
      <c r="DS791" s="132"/>
      <c r="DT791" s="132"/>
      <c r="DU791" s="132"/>
      <c r="DV791" s="132"/>
      <c r="DW791" s="132"/>
      <c r="DX791" s="132"/>
      <c r="DY791" s="132"/>
      <c r="DZ791" s="132"/>
      <c r="EA791" s="132"/>
      <c r="EB791" s="132"/>
      <c r="EC791" s="132"/>
      <c r="ED791" s="132"/>
      <c r="EE791" s="132"/>
      <c r="EF791" s="132"/>
      <c r="EG791" s="132"/>
      <c r="EH791" s="132"/>
      <c r="EI791" s="132"/>
      <c r="EJ791" s="132"/>
      <c r="EK791" s="132"/>
      <c r="EL791" s="132"/>
      <c r="EM791" s="132"/>
      <c r="EN791" s="132"/>
      <c r="EO791" s="132"/>
      <c r="EP791" s="132"/>
      <c r="EQ791" s="132"/>
      <c r="ER791" s="132"/>
      <c r="ES791" s="132"/>
      <c r="ET791" s="132"/>
      <c r="EU791" s="132"/>
      <c r="EV791" s="132"/>
      <c r="EW791" s="132"/>
      <c r="EX791" s="132"/>
      <c r="EY791" s="132"/>
      <c r="EZ791" s="132"/>
      <c r="FA791" s="132"/>
      <c r="FB791" s="132"/>
      <c r="FC791" s="132"/>
      <c r="FD791" s="132"/>
      <c r="FE791" s="132"/>
      <c r="FF791" s="132"/>
      <c r="FG791" s="132"/>
      <c r="FH791" s="132"/>
      <c r="FI791" s="132"/>
      <c r="FJ791" s="132"/>
      <c r="FK791" s="132"/>
      <c r="FL791" s="132"/>
      <c r="FM791" s="132"/>
      <c r="FN791" s="132"/>
      <c r="FO791" s="132"/>
      <c r="FP791" s="132"/>
      <c r="FQ791" s="132"/>
      <c r="FR791" s="132"/>
      <c r="FS791" s="132"/>
      <c r="FT791" s="132"/>
      <c r="FU791" s="132"/>
      <c r="FV791" s="132"/>
      <c r="FW791" s="132"/>
      <c r="FX791" s="132"/>
      <c r="FY791" s="132"/>
      <c r="FZ791" s="132"/>
      <c r="GA791" s="132"/>
      <c r="GB791" s="132"/>
      <c r="GC791" s="132"/>
      <c r="GD791" s="132"/>
      <c r="GE791" s="132"/>
      <c r="GF791" s="132"/>
      <c r="GG791" s="132"/>
      <c r="GH791" s="132"/>
      <c r="GI791" s="132"/>
      <c r="GJ791" s="132"/>
      <c r="GK791" s="132"/>
      <c r="GL791" s="132"/>
      <c r="GM791" s="132"/>
      <c r="GN791" s="132"/>
      <c r="GO791" s="132"/>
      <c r="GP791" s="132"/>
      <c r="GQ791" s="132"/>
      <c r="GR791" s="132"/>
      <c r="GS791" s="132"/>
      <c r="GT791" s="132"/>
      <c r="GU791" s="132"/>
      <c r="GV791" s="132"/>
      <c r="GW791" s="132"/>
      <c r="GX791" s="132"/>
      <c r="GY791" s="132"/>
      <c r="GZ791" s="132"/>
      <c r="HA791" s="132"/>
      <c r="HB791" s="132"/>
      <c r="HC791" s="132"/>
      <c r="HD791" s="132"/>
      <c r="HE791" s="132"/>
      <c r="HF791" s="132"/>
      <c r="HG791" s="132"/>
      <c r="HH791" s="132"/>
      <c r="HI791" s="132"/>
      <c r="HJ791" s="132"/>
      <c r="HK791" s="132"/>
      <c r="HL791" s="132"/>
    </row>
    <row r="792" spans="2:220">
      <c r="J792" s="148"/>
      <c r="K792" s="148"/>
      <c r="L792" s="148"/>
      <c r="M792" s="148"/>
      <c r="O792" s="149"/>
      <c r="P792" s="149"/>
      <c r="Q792" s="149"/>
      <c r="R792" s="149"/>
      <c r="S792" s="149"/>
      <c r="T792" s="149"/>
      <c r="U792" s="149"/>
      <c r="V792" s="149"/>
      <c r="X792" s="149"/>
      <c r="Y792" s="149"/>
      <c r="Z792" s="149"/>
      <c r="AA792" s="149"/>
      <c r="AC792" s="150"/>
      <c r="AE792" s="150"/>
      <c r="AF792" s="150"/>
      <c r="AG792" s="150"/>
      <c r="AH792" s="150"/>
      <c r="AI792" s="150"/>
      <c r="AJ792" s="150"/>
      <c r="AK792" s="150"/>
      <c r="AL792" s="150"/>
      <c r="AM792" s="150"/>
      <c r="AN792" s="150"/>
      <c r="AP792" s="150"/>
      <c r="AQ792" s="150"/>
      <c r="AR792" s="150"/>
      <c r="AT792" s="150"/>
      <c r="AU792" s="150"/>
      <c r="AV792" s="150"/>
      <c r="AW792" s="150"/>
      <c r="AX792" s="150"/>
      <c r="AY792" s="150"/>
      <c r="BA792" s="150"/>
      <c r="BB792" s="150"/>
      <c r="BC792" s="150"/>
      <c r="BD792" s="150"/>
      <c r="BF792" s="150"/>
      <c r="BG792" s="150"/>
      <c r="BJ792" s="150"/>
      <c r="BK792" s="150"/>
      <c r="BL792" s="148"/>
      <c r="BM792" s="150"/>
      <c r="BO792" s="150"/>
      <c r="BP792" s="150"/>
      <c r="BQ792" s="148"/>
      <c r="BU792" s="148"/>
      <c r="BY792" s="152"/>
      <c r="BZ792" s="156"/>
      <c r="CF792" s="154"/>
    </row>
    <row r="793" spans="2:220">
      <c r="J793" s="148"/>
      <c r="K793" s="148"/>
      <c r="L793" s="148"/>
      <c r="M793" s="148"/>
      <c r="O793" s="149"/>
      <c r="P793" s="149"/>
      <c r="Q793" s="149"/>
      <c r="R793" s="149"/>
      <c r="S793" s="149"/>
      <c r="T793" s="149"/>
      <c r="U793" s="149"/>
      <c r="V793" s="149"/>
      <c r="X793" s="149"/>
      <c r="Y793" s="149"/>
      <c r="Z793" s="149"/>
      <c r="AA793" s="149"/>
      <c r="AC793" s="150"/>
      <c r="AE793" s="150"/>
      <c r="AF793" s="150"/>
      <c r="AG793" s="150"/>
      <c r="AH793" s="150"/>
      <c r="AI793" s="150"/>
      <c r="AJ793" s="150"/>
      <c r="AK793" s="150"/>
      <c r="AL793" s="150"/>
      <c r="AM793" s="150"/>
      <c r="AN793" s="150"/>
      <c r="AP793" s="150"/>
      <c r="AQ793" s="150"/>
      <c r="AR793" s="150"/>
      <c r="AT793" s="150"/>
      <c r="AU793" s="150"/>
      <c r="AV793" s="150"/>
      <c r="AW793" s="150"/>
      <c r="AX793" s="150"/>
      <c r="AY793" s="150"/>
      <c r="BA793" s="150"/>
      <c r="BB793" s="150"/>
      <c r="BC793" s="150"/>
      <c r="BD793" s="150"/>
      <c r="BF793" s="150"/>
      <c r="BG793" s="150"/>
      <c r="BJ793" s="150"/>
      <c r="BK793" s="150"/>
      <c r="BL793" s="148"/>
      <c r="BM793" s="150"/>
      <c r="BO793" s="150"/>
      <c r="BP793" s="150"/>
      <c r="BQ793" s="148"/>
      <c r="BU793" s="148"/>
      <c r="BY793" s="152"/>
      <c r="BZ793" s="156"/>
      <c r="CC793" s="132"/>
      <c r="CF793" s="154"/>
    </row>
    <row r="794" spans="2:220">
      <c r="J794" s="148"/>
      <c r="K794" s="148"/>
      <c r="L794" s="148"/>
      <c r="M794" s="148"/>
      <c r="O794" s="149"/>
      <c r="P794" s="149"/>
      <c r="Q794" s="149"/>
      <c r="R794" s="149"/>
      <c r="S794" s="149"/>
      <c r="T794" s="149"/>
      <c r="U794" s="149"/>
      <c r="V794" s="149"/>
      <c r="X794" s="149"/>
      <c r="Y794" s="149"/>
      <c r="Z794" s="149"/>
      <c r="AA794" s="149"/>
      <c r="AC794" s="150"/>
      <c r="AE794" s="150"/>
      <c r="AF794" s="150"/>
      <c r="AG794" s="150"/>
      <c r="AH794" s="150"/>
      <c r="AI794" s="150"/>
      <c r="AJ794" s="150"/>
      <c r="AK794" s="150"/>
      <c r="AL794" s="150"/>
      <c r="AM794" s="150"/>
      <c r="AN794" s="150"/>
      <c r="AP794" s="150"/>
      <c r="AQ794" s="150"/>
      <c r="AR794" s="150"/>
      <c r="AT794" s="150"/>
      <c r="AU794" s="150"/>
      <c r="AV794" s="150"/>
      <c r="AW794" s="150"/>
      <c r="AX794" s="150"/>
      <c r="AY794" s="150"/>
      <c r="BA794" s="150"/>
      <c r="BB794" s="150"/>
      <c r="BC794" s="150"/>
      <c r="BD794" s="150"/>
      <c r="BF794" s="150"/>
      <c r="BG794" s="150"/>
      <c r="BJ794" s="150"/>
      <c r="BK794" s="150"/>
      <c r="BL794" s="148"/>
      <c r="BM794" s="150"/>
      <c r="BO794" s="150"/>
      <c r="BP794" s="150"/>
      <c r="BQ794" s="148"/>
      <c r="BU794" s="148"/>
      <c r="BY794" s="152"/>
      <c r="BZ794" s="156"/>
      <c r="CC794" s="132"/>
      <c r="CF794" s="154"/>
    </row>
    <row r="795" spans="2:220">
      <c r="J795" s="148"/>
      <c r="K795" s="148"/>
      <c r="L795" s="148"/>
      <c r="M795" s="148"/>
      <c r="O795" s="149"/>
      <c r="P795" s="149"/>
      <c r="Q795" s="149"/>
      <c r="R795" s="149"/>
      <c r="S795" s="149"/>
      <c r="T795" s="149"/>
      <c r="U795" s="149"/>
      <c r="V795" s="149"/>
      <c r="X795" s="149"/>
      <c r="Y795" s="149"/>
      <c r="Z795" s="149"/>
      <c r="AA795" s="149"/>
      <c r="AC795" s="150"/>
      <c r="AE795" s="150"/>
      <c r="AF795" s="150"/>
      <c r="AG795" s="150"/>
      <c r="AH795" s="150"/>
      <c r="AI795" s="150"/>
      <c r="AJ795" s="150"/>
      <c r="AK795" s="150"/>
      <c r="AL795" s="150"/>
      <c r="AM795" s="150"/>
      <c r="AN795" s="150"/>
      <c r="AP795" s="150"/>
      <c r="AQ795" s="150"/>
      <c r="AR795" s="150"/>
      <c r="AT795" s="150"/>
      <c r="AU795" s="150"/>
      <c r="AV795" s="150"/>
      <c r="AW795" s="150"/>
      <c r="AX795" s="150"/>
      <c r="AY795" s="150"/>
      <c r="BA795" s="150"/>
      <c r="BB795" s="150"/>
      <c r="BC795" s="150"/>
      <c r="BD795" s="150"/>
      <c r="BF795" s="150"/>
      <c r="BG795" s="150"/>
      <c r="BJ795" s="150"/>
      <c r="BK795" s="150"/>
      <c r="BL795" s="148"/>
      <c r="BM795" s="150"/>
      <c r="BO795" s="150"/>
      <c r="BP795" s="150"/>
      <c r="BQ795" s="148"/>
      <c r="BU795" s="148"/>
      <c r="BY795" s="152"/>
      <c r="BZ795" s="156"/>
      <c r="CC795" s="132"/>
      <c r="CF795" s="154"/>
    </row>
    <row r="796" spans="2:220">
      <c r="J796" s="148"/>
      <c r="K796" s="148"/>
      <c r="L796" s="148"/>
      <c r="M796" s="148"/>
      <c r="O796" s="149"/>
      <c r="P796" s="149"/>
      <c r="Q796" s="149"/>
      <c r="R796" s="149"/>
      <c r="S796" s="149"/>
      <c r="T796" s="149"/>
      <c r="U796" s="149"/>
      <c r="V796" s="149"/>
      <c r="X796" s="149"/>
      <c r="Y796" s="149"/>
      <c r="Z796" s="149"/>
      <c r="AA796" s="149"/>
      <c r="AC796" s="150"/>
      <c r="AE796" s="150"/>
      <c r="AF796" s="150"/>
      <c r="AG796" s="150"/>
      <c r="AH796" s="150"/>
      <c r="AI796" s="150"/>
      <c r="AJ796" s="150"/>
      <c r="AK796" s="150"/>
      <c r="AL796" s="150"/>
      <c r="AM796" s="150"/>
      <c r="AN796" s="150"/>
      <c r="AP796" s="150"/>
      <c r="AQ796" s="150"/>
      <c r="AR796" s="150"/>
      <c r="AT796" s="150"/>
      <c r="AU796" s="150"/>
      <c r="AV796" s="150"/>
      <c r="AW796" s="150"/>
      <c r="AX796" s="150"/>
      <c r="AY796" s="150"/>
      <c r="BA796" s="150"/>
      <c r="BB796" s="150"/>
      <c r="BC796" s="150"/>
      <c r="BD796" s="150"/>
      <c r="BF796" s="150"/>
      <c r="BG796" s="150"/>
      <c r="BJ796" s="150"/>
      <c r="BK796" s="150"/>
      <c r="BL796" s="148"/>
      <c r="BM796" s="150"/>
      <c r="BO796" s="150"/>
      <c r="BP796" s="150"/>
      <c r="BQ796" s="148"/>
      <c r="BU796" s="148"/>
      <c r="BY796" s="152"/>
      <c r="BZ796" s="156"/>
      <c r="CC796" s="132"/>
      <c r="CF796" s="154"/>
    </row>
    <row r="797" spans="2:220">
      <c r="J797" s="148"/>
      <c r="K797" s="148"/>
      <c r="L797" s="148"/>
      <c r="M797" s="148"/>
      <c r="O797" s="149"/>
      <c r="P797" s="149"/>
      <c r="Q797" s="149"/>
      <c r="R797" s="149"/>
      <c r="S797" s="149"/>
      <c r="T797" s="149"/>
      <c r="U797" s="149"/>
      <c r="V797" s="149"/>
      <c r="X797" s="149"/>
      <c r="Y797" s="149"/>
      <c r="Z797" s="149"/>
      <c r="AA797" s="149"/>
      <c r="AC797" s="150"/>
      <c r="AE797" s="150"/>
      <c r="AF797" s="150"/>
      <c r="AG797" s="150"/>
      <c r="AH797" s="150"/>
      <c r="AI797" s="150"/>
      <c r="AJ797" s="150"/>
      <c r="AK797" s="150"/>
      <c r="AL797" s="150"/>
      <c r="AM797" s="150"/>
      <c r="AN797" s="150"/>
      <c r="AP797" s="150"/>
      <c r="AQ797" s="150"/>
      <c r="AR797" s="150"/>
      <c r="AT797" s="150"/>
      <c r="AU797" s="150"/>
      <c r="AV797" s="150"/>
      <c r="AW797" s="150"/>
      <c r="AX797" s="150"/>
      <c r="AY797" s="150"/>
      <c r="BA797" s="150"/>
      <c r="BB797" s="150"/>
      <c r="BC797" s="150"/>
      <c r="BD797" s="150"/>
      <c r="BF797" s="150"/>
      <c r="BG797" s="150"/>
      <c r="BJ797" s="150"/>
      <c r="BK797" s="150"/>
      <c r="BL797" s="148"/>
      <c r="BM797" s="150"/>
      <c r="BO797" s="150"/>
      <c r="BP797" s="150"/>
      <c r="BQ797" s="148"/>
      <c r="BU797" s="148"/>
      <c r="BY797" s="152"/>
      <c r="BZ797" s="156"/>
      <c r="CC797" s="132"/>
      <c r="CF797" s="154"/>
    </row>
    <row r="798" spans="2:220">
      <c r="J798" s="148"/>
      <c r="K798" s="148"/>
      <c r="L798" s="148"/>
      <c r="M798" s="148"/>
      <c r="O798" s="149"/>
      <c r="P798" s="149"/>
      <c r="Q798" s="149"/>
      <c r="R798" s="149"/>
      <c r="S798" s="149"/>
      <c r="T798" s="149"/>
      <c r="U798" s="149"/>
      <c r="V798" s="149"/>
      <c r="X798" s="149"/>
      <c r="Y798" s="149"/>
      <c r="Z798" s="149"/>
      <c r="AA798" s="149"/>
      <c r="AC798" s="150"/>
      <c r="AE798" s="150"/>
      <c r="AF798" s="150"/>
      <c r="AG798" s="150"/>
      <c r="AH798" s="150"/>
      <c r="AI798" s="150"/>
      <c r="AJ798" s="150"/>
      <c r="AK798" s="150"/>
      <c r="AL798" s="150"/>
      <c r="AM798" s="150"/>
      <c r="AN798" s="150"/>
      <c r="AP798" s="150"/>
      <c r="AQ798" s="150"/>
      <c r="AR798" s="150"/>
      <c r="AT798" s="150"/>
      <c r="AU798" s="150"/>
      <c r="AV798" s="150"/>
      <c r="AW798" s="150"/>
      <c r="AX798" s="150"/>
      <c r="AY798" s="150"/>
      <c r="BA798" s="150"/>
      <c r="BB798" s="150"/>
      <c r="BC798" s="150"/>
      <c r="BD798" s="150"/>
      <c r="BF798" s="150"/>
      <c r="BG798" s="150"/>
      <c r="BJ798" s="150"/>
      <c r="BK798" s="150"/>
      <c r="BL798" s="148"/>
      <c r="BM798" s="150"/>
      <c r="BO798" s="150"/>
      <c r="BP798" s="150"/>
      <c r="BQ798" s="148"/>
      <c r="BU798" s="148"/>
      <c r="BY798" s="152"/>
      <c r="BZ798" s="156"/>
      <c r="CC798" s="132"/>
      <c r="CF798" s="154"/>
    </row>
    <row r="799" spans="2:220">
      <c r="J799" s="148"/>
      <c r="K799" s="148"/>
      <c r="L799" s="148"/>
      <c r="M799" s="148"/>
      <c r="O799" s="149"/>
      <c r="P799" s="149"/>
      <c r="Q799" s="149"/>
      <c r="R799" s="149"/>
      <c r="S799" s="149"/>
      <c r="T799" s="149"/>
      <c r="U799" s="149"/>
      <c r="V799" s="149"/>
      <c r="X799" s="149"/>
      <c r="Y799" s="149"/>
      <c r="Z799" s="149"/>
      <c r="AA799" s="149"/>
      <c r="AC799" s="150"/>
      <c r="AE799" s="150"/>
      <c r="AF799" s="150"/>
      <c r="AG799" s="150"/>
      <c r="AH799" s="150"/>
      <c r="AI799" s="150"/>
      <c r="AJ799" s="150"/>
      <c r="AK799" s="150"/>
      <c r="AL799" s="150"/>
      <c r="AM799" s="150"/>
      <c r="AN799" s="150"/>
      <c r="AP799" s="150"/>
      <c r="AQ799" s="150"/>
      <c r="AR799" s="150"/>
      <c r="AT799" s="150"/>
      <c r="AU799" s="150"/>
      <c r="AV799" s="150"/>
      <c r="AW799" s="150"/>
      <c r="AX799" s="150"/>
      <c r="AY799" s="150"/>
      <c r="BA799" s="150"/>
      <c r="BB799" s="150"/>
      <c r="BC799" s="150"/>
      <c r="BD799" s="150"/>
      <c r="BF799" s="150"/>
      <c r="BG799" s="150"/>
      <c r="BJ799" s="150"/>
      <c r="BK799" s="150"/>
      <c r="BL799" s="148"/>
      <c r="BM799" s="150"/>
      <c r="BO799" s="150"/>
      <c r="BP799" s="150"/>
      <c r="BQ799" s="148"/>
      <c r="BU799" s="148"/>
      <c r="BY799" s="152"/>
      <c r="BZ799" s="156"/>
      <c r="CC799" s="132"/>
      <c r="CF799" s="154"/>
    </row>
    <row r="800" spans="2:220" s="159" customFormat="1">
      <c r="B800" s="146"/>
      <c r="C800" s="146"/>
      <c r="D800" s="146"/>
      <c r="E800" s="146"/>
      <c r="F800" s="146"/>
      <c r="G800" s="146"/>
      <c r="H800" s="146"/>
      <c r="I800" s="147"/>
      <c r="J800" s="148"/>
      <c r="K800" s="148"/>
      <c r="L800" s="148"/>
      <c r="M800" s="148"/>
      <c r="N800" s="156"/>
      <c r="O800" s="149"/>
      <c r="P800" s="149"/>
      <c r="Q800" s="149"/>
      <c r="R800" s="149"/>
      <c r="S800" s="149"/>
      <c r="T800" s="149"/>
      <c r="U800" s="149"/>
      <c r="V800" s="149"/>
      <c r="W800" s="146"/>
      <c r="X800" s="149"/>
      <c r="Y800" s="149"/>
      <c r="Z800" s="149"/>
      <c r="AA800" s="149"/>
      <c r="AB800" s="147"/>
      <c r="AC800" s="150"/>
      <c r="AD800" s="151"/>
      <c r="AE800" s="150"/>
      <c r="AF800" s="150"/>
      <c r="AG800" s="150"/>
      <c r="AH800" s="150"/>
      <c r="AI800" s="150"/>
      <c r="AJ800" s="150"/>
      <c r="AK800" s="150"/>
      <c r="AL800" s="150"/>
      <c r="AM800" s="150"/>
      <c r="AN800" s="150"/>
      <c r="AO800" s="150"/>
      <c r="AP800" s="150"/>
      <c r="AQ800" s="150"/>
      <c r="AR800" s="150"/>
      <c r="AS800" s="150"/>
      <c r="AT800" s="150"/>
      <c r="AU800" s="150"/>
      <c r="AV800" s="150"/>
      <c r="AW800" s="150"/>
      <c r="AX800" s="150"/>
      <c r="AY800" s="150"/>
      <c r="AZ800" s="151"/>
      <c r="BA800" s="150"/>
      <c r="BB800" s="150"/>
      <c r="BC800" s="150"/>
      <c r="BD800" s="150"/>
      <c r="BE800" s="151"/>
      <c r="BF800" s="150"/>
      <c r="BG800" s="150"/>
      <c r="BH800" s="151"/>
      <c r="BI800" s="151"/>
      <c r="BJ800" s="150"/>
      <c r="BK800" s="150"/>
      <c r="BL800" s="148"/>
      <c r="BM800" s="150"/>
      <c r="BN800" s="151"/>
      <c r="BO800" s="150"/>
      <c r="BP800" s="150"/>
      <c r="BQ800" s="148"/>
      <c r="BR800" s="151"/>
      <c r="BS800" s="151"/>
      <c r="BT800" s="151"/>
      <c r="BU800" s="148"/>
      <c r="BV800" s="147"/>
      <c r="BW800" s="147"/>
      <c r="BX800" s="147"/>
      <c r="BY800" s="152"/>
      <c r="BZ800" s="156"/>
      <c r="CA800" s="147"/>
      <c r="CB800" s="153"/>
      <c r="CC800" s="132"/>
      <c r="CD800" s="147"/>
      <c r="CE800" s="147"/>
      <c r="CF800" s="154"/>
      <c r="CG800" s="132"/>
      <c r="CH800" s="132"/>
      <c r="CI800" s="132"/>
      <c r="CJ800" s="132"/>
      <c r="CK800" s="132"/>
      <c r="CL800" s="132"/>
      <c r="CM800" s="132"/>
      <c r="CN800" s="132"/>
      <c r="CO800" s="132"/>
      <c r="CP800" s="132"/>
      <c r="CQ800" s="132"/>
      <c r="CR800" s="132"/>
      <c r="CS800" s="132"/>
      <c r="CT800" s="132"/>
      <c r="CU800" s="132"/>
      <c r="CV800" s="132"/>
      <c r="CW800" s="132"/>
      <c r="CX800" s="132"/>
      <c r="CY800" s="132"/>
      <c r="CZ800" s="132"/>
      <c r="DA800" s="132"/>
      <c r="DB800" s="132"/>
      <c r="DC800" s="132"/>
      <c r="DD800" s="132"/>
      <c r="DE800" s="132"/>
      <c r="DF800" s="132"/>
      <c r="DG800" s="132"/>
      <c r="DH800" s="132"/>
      <c r="DI800" s="132"/>
      <c r="DJ800" s="132"/>
      <c r="DK800" s="132"/>
      <c r="DL800" s="132"/>
      <c r="DM800" s="132"/>
      <c r="DN800" s="132"/>
      <c r="DO800" s="132"/>
      <c r="DP800" s="132"/>
      <c r="DQ800" s="132"/>
      <c r="DR800" s="132"/>
      <c r="DS800" s="132"/>
      <c r="DT800" s="132"/>
      <c r="DU800" s="132"/>
      <c r="DV800" s="132"/>
      <c r="DW800" s="132"/>
      <c r="DX800" s="132"/>
      <c r="DY800" s="132"/>
      <c r="DZ800" s="132"/>
      <c r="EA800" s="132"/>
      <c r="EB800" s="132"/>
      <c r="EC800" s="132"/>
      <c r="ED800" s="132"/>
      <c r="EE800" s="132"/>
      <c r="EF800" s="132"/>
      <c r="EG800" s="132"/>
      <c r="EH800" s="132"/>
      <c r="EI800" s="132"/>
      <c r="EJ800" s="132"/>
      <c r="EK800" s="132"/>
      <c r="EL800" s="132"/>
      <c r="EM800" s="132"/>
      <c r="EN800" s="132"/>
      <c r="EO800" s="132"/>
      <c r="EP800" s="132"/>
      <c r="EQ800" s="132"/>
      <c r="ER800" s="132"/>
      <c r="ES800" s="132"/>
      <c r="ET800" s="132"/>
      <c r="EU800" s="132"/>
      <c r="EV800" s="132"/>
      <c r="EW800" s="132"/>
      <c r="EX800" s="132"/>
      <c r="EY800" s="132"/>
      <c r="EZ800" s="132"/>
      <c r="FA800" s="132"/>
      <c r="FB800" s="132"/>
      <c r="FC800" s="132"/>
      <c r="FD800" s="132"/>
      <c r="FE800" s="132"/>
      <c r="FF800" s="132"/>
      <c r="FG800" s="132"/>
      <c r="FH800" s="132"/>
      <c r="FI800" s="132"/>
      <c r="FJ800" s="132"/>
      <c r="FK800" s="132"/>
      <c r="FL800" s="132"/>
      <c r="FM800" s="132"/>
      <c r="FN800" s="132"/>
      <c r="FO800" s="132"/>
      <c r="FP800" s="132"/>
      <c r="FQ800" s="132"/>
      <c r="FR800" s="132"/>
      <c r="FS800" s="132"/>
      <c r="FT800" s="132"/>
      <c r="FU800" s="132"/>
      <c r="FV800" s="132"/>
      <c r="FW800" s="132"/>
      <c r="FX800" s="132"/>
      <c r="FY800" s="132"/>
      <c r="FZ800" s="132"/>
      <c r="GA800" s="132"/>
      <c r="GB800" s="132"/>
      <c r="GC800" s="132"/>
      <c r="GD800" s="132"/>
      <c r="GE800" s="132"/>
      <c r="GF800" s="132"/>
      <c r="GG800" s="132"/>
      <c r="GH800" s="132"/>
      <c r="GI800" s="132"/>
      <c r="GJ800" s="132"/>
      <c r="GK800" s="132"/>
      <c r="GL800" s="132"/>
      <c r="GM800" s="132"/>
      <c r="GN800" s="132"/>
      <c r="GO800" s="132"/>
      <c r="GP800" s="132"/>
      <c r="GQ800" s="132"/>
      <c r="GR800" s="132"/>
      <c r="GS800" s="132"/>
      <c r="GT800" s="132"/>
      <c r="GU800" s="132"/>
      <c r="GV800" s="132"/>
      <c r="GW800" s="132"/>
      <c r="GX800" s="132"/>
      <c r="GY800" s="132"/>
      <c r="GZ800" s="132"/>
      <c r="HA800" s="132"/>
      <c r="HB800" s="132"/>
      <c r="HC800" s="132"/>
      <c r="HD800" s="132"/>
      <c r="HE800" s="132"/>
      <c r="HF800" s="132"/>
      <c r="HG800" s="132"/>
      <c r="HH800" s="132"/>
      <c r="HI800" s="132"/>
      <c r="HJ800" s="132"/>
      <c r="HK800" s="132"/>
      <c r="HL800" s="132"/>
    </row>
    <row r="801" spans="2:220" s="159" customFormat="1">
      <c r="B801" s="146"/>
      <c r="C801" s="146"/>
      <c r="D801" s="146"/>
      <c r="E801" s="146"/>
      <c r="F801" s="146"/>
      <c r="G801" s="146"/>
      <c r="H801" s="146"/>
      <c r="I801" s="147"/>
      <c r="J801" s="148"/>
      <c r="K801" s="148"/>
      <c r="L801" s="148"/>
      <c r="M801" s="148"/>
      <c r="N801" s="156"/>
      <c r="O801" s="149"/>
      <c r="P801" s="149"/>
      <c r="Q801" s="149"/>
      <c r="R801" s="149"/>
      <c r="S801" s="149"/>
      <c r="T801" s="149"/>
      <c r="U801" s="149"/>
      <c r="V801" s="149"/>
      <c r="W801" s="146"/>
      <c r="X801" s="149"/>
      <c r="Y801" s="149"/>
      <c r="Z801" s="149"/>
      <c r="AA801" s="149"/>
      <c r="AB801" s="147"/>
      <c r="AC801" s="150"/>
      <c r="AD801" s="151"/>
      <c r="AE801" s="150"/>
      <c r="AF801" s="150"/>
      <c r="AG801" s="150"/>
      <c r="AH801" s="150"/>
      <c r="AI801" s="150"/>
      <c r="AJ801" s="150"/>
      <c r="AK801" s="150"/>
      <c r="AL801" s="150"/>
      <c r="AM801" s="150"/>
      <c r="AN801" s="150"/>
      <c r="AO801" s="150"/>
      <c r="AP801" s="150"/>
      <c r="AQ801" s="150"/>
      <c r="AR801" s="150"/>
      <c r="AS801" s="150"/>
      <c r="AT801" s="150"/>
      <c r="AU801" s="150"/>
      <c r="AV801" s="150"/>
      <c r="AW801" s="150"/>
      <c r="AX801" s="150"/>
      <c r="AY801" s="150"/>
      <c r="AZ801" s="151"/>
      <c r="BA801" s="150"/>
      <c r="BB801" s="150"/>
      <c r="BC801" s="150"/>
      <c r="BD801" s="150"/>
      <c r="BE801" s="151"/>
      <c r="BF801" s="150"/>
      <c r="BG801" s="150"/>
      <c r="BH801" s="151"/>
      <c r="BI801" s="151"/>
      <c r="BJ801" s="150"/>
      <c r="BK801" s="150"/>
      <c r="BL801" s="148"/>
      <c r="BM801" s="150"/>
      <c r="BN801" s="151"/>
      <c r="BO801" s="150"/>
      <c r="BP801" s="150"/>
      <c r="BQ801" s="148"/>
      <c r="BR801" s="151"/>
      <c r="BS801" s="151"/>
      <c r="BT801" s="151"/>
      <c r="BU801" s="148"/>
      <c r="BV801" s="147"/>
      <c r="BW801" s="147"/>
      <c r="BX801" s="147"/>
      <c r="BY801" s="152"/>
      <c r="BZ801" s="156"/>
      <c r="CA801" s="147"/>
      <c r="CB801" s="153"/>
      <c r="CC801" s="132"/>
      <c r="CD801" s="147"/>
      <c r="CE801" s="147"/>
      <c r="CF801" s="154"/>
      <c r="CG801" s="132"/>
      <c r="CH801" s="132"/>
      <c r="CI801" s="132"/>
      <c r="CJ801" s="132"/>
      <c r="CK801" s="132"/>
      <c r="CL801" s="132"/>
      <c r="CM801" s="132"/>
      <c r="CN801" s="132"/>
      <c r="CO801" s="132"/>
      <c r="CP801" s="132"/>
      <c r="CQ801" s="132"/>
      <c r="CR801" s="132"/>
      <c r="CS801" s="132"/>
      <c r="CT801" s="132"/>
      <c r="CU801" s="132"/>
      <c r="CV801" s="132"/>
      <c r="CW801" s="132"/>
      <c r="CX801" s="132"/>
      <c r="CY801" s="132"/>
      <c r="CZ801" s="132"/>
      <c r="DA801" s="132"/>
      <c r="DB801" s="132"/>
      <c r="DC801" s="132"/>
      <c r="DD801" s="132"/>
      <c r="DE801" s="132"/>
      <c r="DF801" s="132"/>
      <c r="DG801" s="132"/>
      <c r="DH801" s="132"/>
      <c r="DI801" s="132"/>
      <c r="DJ801" s="132"/>
      <c r="DK801" s="132"/>
      <c r="DL801" s="132"/>
      <c r="DM801" s="132"/>
      <c r="DN801" s="132"/>
      <c r="DO801" s="132"/>
      <c r="DP801" s="132"/>
      <c r="DQ801" s="132"/>
      <c r="DR801" s="132"/>
      <c r="DS801" s="132"/>
      <c r="DT801" s="132"/>
      <c r="DU801" s="132"/>
      <c r="DV801" s="132"/>
      <c r="DW801" s="132"/>
      <c r="DX801" s="132"/>
      <c r="DY801" s="132"/>
      <c r="DZ801" s="132"/>
      <c r="EA801" s="132"/>
      <c r="EB801" s="132"/>
      <c r="EC801" s="132"/>
      <c r="ED801" s="132"/>
      <c r="EE801" s="132"/>
      <c r="EF801" s="132"/>
      <c r="EG801" s="132"/>
      <c r="EH801" s="132"/>
      <c r="EI801" s="132"/>
      <c r="EJ801" s="132"/>
      <c r="EK801" s="132"/>
      <c r="EL801" s="132"/>
      <c r="EM801" s="132"/>
      <c r="EN801" s="132"/>
      <c r="EO801" s="132"/>
      <c r="EP801" s="132"/>
      <c r="EQ801" s="132"/>
      <c r="ER801" s="132"/>
      <c r="ES801" s="132"/>
      <c r="ET801" s="132"/>
      <c r="EU801" s="132"/>
      <c r="EV801" s="132"/>
      <c r="EW801" s="132"/>
      <c r="EX801" s="132"/>
      <c r="EY801" s="132"/>
      <c r="EZ801" s="132"/>
      <c r="FA801" s="132"/>
      <c r="FB801" s="132"/>
      <c r="FC801" s="132"/>
      <c r="FD801" s="132"/>
      <c r="FE801" s="132"/>
      <c r="FF801" s="132"/>
      <c r="FG801" s="132"/>
      <c r="FH801" s="132"/>
      <c r="FI801" s="132"/>
      <c r="FJ801" s="132"/>
      <c r="FK801" s="132"/>
      <c r="FL801" s="132"/>
      <c r="FM801" s="132"/>
      <c r="FN801" s="132"/>
      <c r="FO801" s="132"/>
      <c r="FP801" s="132"/>
      <c r="FQ801" s="132"/>
      <c r="FR801" s="132"/>
      <c r="FS801" s="132"/>
      <c r="FT801" s="132"/>
      <c r="FU801" s="132"/>
      <c r="FV801" s="132"/>
      <c r="FW801" s="132"/>
      <c r="FX801" s="132"/>
      <c r="FY801" s="132"/>
      <c r="FZ801" s="132"/>
      <c r="GA801" s="132"/>
      <c r="GB801" s="132"/>
      <c r="GC801" s="132"/>
      <c r="GD801" s="132"/>
      <c r="GE801" s="132"/>
      <c r="GF801" s="132"/>
      <c r="GG801" s="132"/>
      <c r="GH801" s="132"/>
      <c r="GI801" s="132"/>
      <c r="GJ801" s="132"/>
      <c r="GK801" s="132"/>
      <c r="GL801" s="132"/>
      <c r="GM801" s="132"/>
      <c r="GN801" s="132"/>
      <c r="GO801" s="132"/>
      <c r="GP801" s="132"/>
      <c r="GQ801" s="132"/>
      <c r="GR801" s="132"/>
      <c r="GS801" s="132"/>
      <c r="GT801" s="132"/>
      <c r="GU801" s="132"/>
      <c r="GV801" s="132"/>
      <c r="GW801" s="132"/>
      <c r="GX801" s="132"/>
      <c r="GY801" s="132"/>
      <c r="GZ801" s="132"/>
      <c r="HA801" s="132"/>
      <c r="HB801" s="132"/>
      <c r="HC801" s="132"/>
      <c r="HD801" s="132"/>
      <c r="HE801" s="132"/>
      <c r="HF801" s="132"/>
      <c r="HG801" s="132"/>
      <c r="HH801" s="132"/>
      <c r="HI801" s="132"/>
      <c r="HJ801" s="132"/>
      <c r="HK801" s="132"/>
      <c r="HL801" s="132"/>
    </row>
    <row r="802" spans="2:220" s="171" customFormat="1">
      <c r="B802" s="146"/>
      <c r="C802" s="146"/>
      <c r="D802" s="146"/>
      <c r="E802" s="146"/>
      <c r="F802" s="146"/>
      <c r="G802" s="146"/>
      <c r="H802" s="146"/>
      <c r="I802" s="147"/>
      <c r="J802" s="148"/>
      <c r="K802" s="148"/>
      <c r="L802" s="148"/>
      <c r="M802" s="148"/>
      <c r="N802" s="147"/>
      <c r="O802" s="149"/>
      <c r="P802" s="149"/>
      <c r="Q802" s="149"/>
      <c r="R802" s="149"/>
      <c r="S802" s="149"/>
      <c r="T802" s="149"/>
      <c r="U802" s="149"/>
      <c r="V802" s="149"/>
      <c r="W802" s="146"/>
      <c r="X802" s="149"/>
      <c r="Y802" s="149"/>
      <c r="Z802" s="149"/>
      <c r="AA802" s="149"/>
      <c r="AB802" s="147"/>
      <c r="AC802" s="150"/>
      <c r="AD802" s="151"/>
      <c r="AE802" s="150"/>
      <c r="AF802" s="150"/>
      <c r="AG802" s="150"/>
      <c r="AH802" s="150"/>
      <c r="AI802" s="150"/>
      <c r="AJ802" s="150"/>
      <c r="AK802" s="150"/>
      <c r="AL802" s="150"/>
      <c r="AM802" s="150"/>
      <c r="AN802" s="150"/>
      <c r="AO802" s="151"/>
      <c r="AP802" s="150"/>
      <c r="AQ802" s="150"/>
      <c r="AR802" s="150"/>
      <c r="AS802" s="151"/>
      <c r="AT802" s="150"/>
      <c r="AU802" s="150"/>
      <c r="AV802" s="150"/>
      <c r="AW802" s="150"/>
      <c r="AX802" s="150"/>
      <c r="AY802" s="150"/>
      <c r="AZ802" s="151"/>
      <c r="BA802" s="150"/>
      <c r="BB802" s="150"/>
      <c r="BC802" s="150"/>
      <c r="BD802" s="150"/>
      <c r="BE802" s="151"/>
      <c r="BF802" s="150"/>
      <c r="BG802" s="150"/>
      <c r="BH802" s="151"/>
      <c r="BI802" s="151"/>
      <c r="BJ802" s="150"/>
      <c r="BK802" s="150"/>
      <c r="BL802" s="148"/>
      <c r="BM802" s="150"/>
      <c r="BN802" s="151"/>
      <c r="BO802" s="150"/>
      <c r="BP802" s="150"/>
      <c r="BQ802" s="148"/>
      <c r="BR802" s="151"/>
      <c r="BS802" s="151"/>
      <c r="BT802" s="151"/>
      <c r="BU802" s="148"/>
      <c r="BV802" s="147"/>
      <c r="BW802" s="147"/>
      <c r="BX802" s="147"/>
      <c r="BY802" s="152"/>
      <c r="BZ802" s="156"/>
      <c r="CA802" s="147"/>
      <c r="CB802" s="153"/>
      <c r="CC802" s="132"/>
      <c r="CD802" s="147"/>
      <c r="CE802" s="147"/>
      <c r="CF802" s="154"/>
      <c r="CG802" s="132"/>
      <c r="CH802" s="132"/>
      <c r="CI802" s="132"/>
      <c r="CJ802" s="132"/>
      <c r="CK802" s="132"/>
      <c r="CL802" s="132"/>
      <c r="CM802" s="132"/>
      <c r="CN802" s="132"/>
      <c r="CO802" s="132"/>
      <c r="CP802" s="132"/>
      <c r="CQ802" s="132"/>
      <c r="CR802" s="132"/>
      <c r="CS802" s="132"/>
      <c r="CT802" s="132"/>
      <c r="CU802" s="132"/>
      <c r="CV802" s="132"/>
      <c r="CW802" s="132"/>
      <c r="CX802" s="132"/>
      <c r="CY802" s="132"/>
      <c r="CZ802" s="132"/>
      <c r="DA802" s="132"/>
      <c r="DB802" s="132"/>
      <c r="DC802" s="132"/>
      <c r="DD802" s="132"/>
      <c r="DE802" s="132"/>
      <c r="DF802" s="132"/>
      <c r="DG802" s="132"/>
      <c r="DH802" s="132"/>
      <c r="DI802" s="132"/>
      <c r="DJ802" s="132"/>
      <c r="DK802" s="132"/>
      <c r="DL802" s="132"/>
      <c r="DM802" s="132"/>
      <c r="DN802" s="132"/>
      <c r="DO802" s="132"/>
      <c r="DP802" s="132"/>
      <c r="DQ802" s="132"/>
      <c r="DR802" s="132"/>
      <c r="DS802" s="132"/>
      <c r="DT802" s="132"/>
      <c r="DU802" s="132"/>
      <c r="DV802" s="132"/>
      <c r="DW802" s="132"/>
      <c r="DX802" s="132"/>
      <c r="DY802" s="132"/>
      <c r="DZ802" s="132"/>
      <c r="EA802" s="132"/>
      <c r="EB802" s="132"/>
      <c r="EC802" s="132"/>
      <c r="ED802" s="132"/>
      <c r="EE802" s="132"/>
      <c r="EF802" s="132"/>
      <c r="EG802" s="132"/>
      <c r="EH802" s="132"/>
      <c r="EI802" s="132"/>
      <c r="EJ802" s="132"/>
      <c r="EK802" s="132"/>
      <c r="EL802" s="132"/>
      <c r="EM802" s="132"/>
      <c r="EN802" s="132"/>
      <c r="EO802" s="132"/>
      <c r="EP802" s="132"/>
      <c r="EQ802" s="132"/>
      <c r="ER802" s="132"/>
      <c r="ES802" s="132"/>
      <c r="ET802" s="132"/>
      <c r="EU802" s="132"/>
      <c r="EV802" s="132"/>
      <c r="EW802" s="132"/>
      <c r="EX802" s="132"/>
      <c r="EY802" s="132"/>
      <c r="EZ802" s="132"/>
      <c r="FA802" s="132"/>
      <c r="FB802" s="132"/>
      <c r="FC802" s="132"/>
      <c r="FD802" s="132"/>
      <c r="FE802" s="132"/>
      <c r="FF802" s="132"/>
      <c r="FG802" s="132"/>
      <c r="FH802" s="132"/>
      <c r="FI802" s="132"/>
      <c r="FJ802" s="132"/>
      <c r="FK802" s="132"/>
      <c r="FL802" s="132"/>
      <c r="FM802" s="132"/>
      <c r="FN802" s="132"/>
      <c r="FO802" s="132"/>
      <c r="FP802" s="132"/>
      <c r="FQ802" s="132"/>
      <c r="FR802" s="132"/>
      <c r="FS802" s="132"/>
      <c r="FT802" s="132"/>
      <c r="FU802" s="132"/>
      <c r="FV802" s="132"/>
      <c r="FW802" s="132"/>
      <c r="FX802" s="132"/>
      <c r="FY802" s="132"/>
      <c r="FZ802" s="132"/>
      <c r="GA802" s="132"/>
      <c r="GB802" s="132"/>
      <c r="GC802" s="132"/>
      <c r="GD802" s="132"/>
      <c r="GE802" s="132"/>
      <c r="GF802" s="132"/>
      <c r="GG802" s="132"/>
      <c r="GH802" s="132"/>
      <c r="GI802" s="132"/>
      <c r="GJ802" s="132"/>
      <c r="GK802" s="132"/>
      <c r="GL802" s="132"/>
      <c r="GM802" s="132"/>
      <c r="GN802" s="132"/>
      <c r="GO802" s="132"/>
      <c r="GP802" s="132"/>
      <c r="GQ802" s="132"/>
      <c r="GR802" s="132"/>
      <c r="GS802" s="132"/>
      <c r="GT802" s="132"/>
      <c r="GU802" s="132"/>
      <c r="GV802" s="132"/>
      <c r="GW802" s="132"/>
      <c r="GX802" s="132"/>
      <c r="GY802" s="132"/>
      <c r="GZ802" s="132"/>
      <c r="HA802" s="132"/>
      <c r="HB802" s="132"/>
      <c r="HC802" s="132"/>
      <c r="HD802" s="132"/>
      <c r="HE802" s="132"/>
      <c r="HF802" s="132"/>
      <c r="HG802" s="132"/>
      <c r="HH802" s="132"/>
      <c r="HI802" s="132"/>
      <c r="HJ802" s="132"/>
      <c r="HK802" s="132"/>
      <c r="HL802" s="132"/>
    </row>
    <row r="803" spans="2:220" s="171" customFormat="1">
      <c r="B803" s="146"/>
      <c r="C803" s="146"/>
      <c r="D803" s="146"/>
      <c r="E803" s="146"/>
      <c r="F803" s="146"/>
      <c r="G803" s="146"/>
      <c r="H803" s="146"/>
      <c r="I803" s="147"/>
      <c r="J803" s="148"/>
      <c r="K803" s="148"/>
      <c r="L803" s="148"/>
      <c r="M803" s="148"/>
      <c r="N803" s="147"/>
      <c r="O803" s="149"/>
      <c r="P803" s="149"/>
      <c r="Q803" s="149"/>
      <c r="R803" s="149"/>
      <c r="S803" s="149"/>
      <c r="T803" s="149"/>
      <c r="U803" s="149"/>
      <c r="V803" s="149"/>
      <c r="W803" s="146"/>
      <c r="X803" s="149"/>
      <c r="Y803" s="149"/>
      <c r="Z803" s="149"/>
      <c r="AA803" s="149"/>
      <c r="AB803" s="147"/>
      <c r="AC803" s="150"/>
      <c r="AD803" s="151"/>
      <c r="AE803" s="150"/>
      <c r="AF803" s="150"/>
      <c r="AG803" s="150"/>
      <c r="AH803" s="150"/>
      <c r="AI803" s="150"/>
      <c r="AJ803" s="150"/>
      <c r="AK803" s="150"/>
      <c r="AL803" s="150"/>
      <c r="AM803" s="150"/>
      <c r="AN803" s="150"/>
      <c r="AO803" s="151"/>
      <c r="AP803" s="150"/>
      <c r="AQ803" s="150"/>
      <c r="AR803" s="150"/>
      <c r="AS803" s="151"/>
      <c r="AT803" s="150"/>
      <c r="AU803" s="150"/>
      <c r="AV803" s="150"/>
      <c r="AW803" s="150"/>
      <c r="AX803" s="150"/>
      <c r="AY803" s="150"/>
      <c r="AZ803" s="151"/>
      <c r="BA803" s="150"/>
      <c r="BB803" s="150"/>
      <c r="BC803" s="150"/>
      <c r="BD803" s="150"/>
      <c r="BE803" s="151"/>
      <c r="BF803" s="150"/>
      <c r="BG803" s="150"/>
      <c r="BH803" s="151"/>
      <c r="BI803" s="151"/>
      <c r="BJ803" s="150"/>
      <c r="BK803" s="150"/>
      <c r="BL803" s="148"/>
      <c r="BM803" s="150"/>
      <c r="BN803" s="151"/>
      <c r="BO803" s="150"/>
      <c r="BP803" s="150"/>
      <c r="BQ803" s="148"/>
      <c r="BR803" s="151"/>
      <c r="BS803" s="151"/>
      <c r="BT803" s="151"/>
      <c r="BU803" s="148"/>
      <c r="BV803" s="147"/>
      <c r="BW803" s="147"/>
      <c r="BX803" s="147"/>
      <c r="BY803" s="152"/>
      <c r="BZ803" s="156"/>
      <c r="CA803" s="147"/>
      <c r="CB803" s="153"/>
      <c r="CC803" s="132"/>
      <c r="CD803" s="147"/>
      <c r="CE803" s="147"/>
      <c r="CF803" s="154"/>
      <c r="CG803" s="132"/>
      <c r="CH803" s="132"/>
      <c r="CI803" s="132"/>
      <c r="CJ803" s="132"/>
      <c r="CK803" s="132"/>
      <c r="CL803" s="132"/>
      <c r="CM803" s="132"/>
      <c r="CN803" s="132"/>
      <c r="CO803" s="132"/>
      <c r="CP803" s="132"/>
      <c r="CQ803" s="132"/>
      <c r="CR803" s="132"/>
      <c r="CS803" s="132"/>
      <c r="CT803" s="132"/>
      <c r="CU803" s="132"/>
      <c r="CV803" s="132"/>
      <c r="CW803" s="132"/>
      <c r="CX803" s="132"/>
      <c r="CY803" s="132"/>
      <c r="CZ803" s="132"/>
      <c r="DA803" s="132"/>
      <c r="DB803" s="132"/>
      <c r="DC803" s="132"/>
      <c r="DD803" s="132"/>
      <c r="DE803" s="132"/>
      <c r="DF803" s="132"/>
      <c r="DG803" s="132"/>
      <c r="DH803" s="132"/>
      <c r="DI803" s="132"/>
      <c r="DJ803" s="132"/>
      <c r="DK803" s="132"/>
      <c r="DL803" s="132"/>
      <c r="DM803" s="132"/>
      <c r="DN803" s="132"/>
      <c r="DO803" s="132"/>
      <c r="DP803" s="132"/>
      <c r="DQ803" s="132"/>
      <c r="DR803" s="132"/>
      <c r="DS803" s="132"/>
      <c r="DT803" s="132"/>
      <c r="DU803" s="132"/>
      <c r="DV803" s="132"/>
      <c r="DW803" s="132"/>
      <c r="DX803" s="132"/>
      <c r="DY803" s="132"/>
      <c r="DZ803" s="132"/>
      <c r="EA803" s="132"/>
      <c r="EB803" s="132"/>
      <c r="EC803" s="132"/>
      <c r="ED803" s="132"/>
      <c r="EE803" s="132"/>
      <c r="EF803" s="132"/>
      <c r="EG803" s="132"/>
      <c r="EH803" s="132"/>
      <c r="EI803" s="132"/>
      <c r="EJ803" s="132"/>
      <c r="EK803" s="132"/>
      <c r="EL803" s="132"/>
      <c r="EM803" s="132"/>
      <c r="EN803" s="132"/>
      <c r="EO803" s="132"/>
      <c r="EP803" s="132"/>
      <c r="EQ803" s="132"/>
      <c r="ER803" s="132"/>
      <c r="ES803" s="132"/>
      <c r="ET803" s="132"/>
      <c r="EU803" s="132"/>
      <c r="EV803" s="132"/>
      <c r="EW803" s="132"/>
      <c r="EX803" s="132"/>
      <c r="EY803" s="132"/>
      <c r="EZ803" s="132"/>
      <c r="FA803" s="132"/>
      <c r="FB803" s="132"/>
      <c r="FC803" s="132"/>
      <c r="FD803" s="132"/>
      <c r="FE803" s="132"/>
      <c r="FF803" s="132"/>
      <c r="FG803" s="132"/>
      <c r="FH803" s="132"/>
      <c r="FI803" s="132"/>
      <c r="FJ803" s="132"/>
      <c r="FK803" s="132"/>
      <c r="FL803" s="132"/>
      <c r="FM803" s="132"/>
      <c r="FN803" s="132"/>
      <c r="FO803" s="132"/>
      <c r="FP803" s="132"/>
      <c r="FQ803" s="132"/>
      <c r="FR803" s="132"/>
      <c r="FS803" s="132"/>
      <c r="FT803" s="132"/>
      <c r="FU803" s="132"/>
      <c r="FV803" s="132"/>
      <c r="FW803" s="132"/>
      <c r="FX803" s="132"/>
      <c r="FY803" s="132"/>
      <c r="FZ803" s="132"/>
      <c r="GA803" s="132"/>
      <c r="GB803" s="132"/>
      <c r="GC803" s="132"/>
      <c r="GD803" s="132"/>
      <c r="GE803" s="132"/>
      <c r="GF803" s="132"/>
      <c r="GG803" s="132"/>
      <c r="GH803" s="132"/>
      <c r="GI803" s="132"/>
      <c r="GJ803" s="132"/>
      <c r="GK803" s="132"/>
      <c r="GL803" s="132"/>
      <c r="GM803" s="132"/>
      <c r="GN803" s="132"/>
      <c r="GO803" s="132"/>
      <c r="GP803" s="132"/>
      <c r="GQ803" s="132"/>
      <c r="GR803" s="132"/>
      <c r="GS803" s="132"/>
      <c r="GT803" s="132"/>
      <c r="GU803" s="132"/>
      <c r="GV803" s="132"/>
      <c r="GW803" s="132"/>
      <c r="GX803" s="132"/>
      <c r="GY803" s="132"/>
      <c r="GZ803" s="132"/>
      <c r="HA803" s="132"/>
      <c r="HB803" s="132"/>
      <c r="HC803" s="132"/>
      <c r="HD803" s="132"/>
      <c r="HE803" s="132"/>
      <c r="HF803" s="132"/>
      <c r="HG803" s="132"/>
      <c r="HH803" s="132"/>
      <c r="HI803" s="132"/>
      <c r="HJ803" s="132"/>
      <c r="HK803" s="132"/>
      <c r="HL803" s="132"/>
    </row>
    <row r="804" spans="2:220" s="171" customFormat="1">
      <c r="B804" s="146"/>
      <c r="C804" s="146"/>
      <c r="D804" s="146"/>
      <c r="E804" s="146"/>
      <c r="F804" s="146"/>
      <c r="G804" s="146"/>
      <c r="H804" s="146"/>
      <c r="I804" s="147"/>
      <c r="J804" s="148"/>
      <c r="K804" s="148"/>
      <c r="L804" s="148"/>
      <c r="M804" s="148"/>
      <c r="N804" s="147"/>
      <c r="O804" s="149"/>
      <c r="P804" s="149"/>
      <c r="Q804" s="149"/>
      <c r="R804" s="149"/>
      <c r="S804" s="149"/>
      <c r="T804" s="149"/>
      <c r="U804" s="149"/>
      <c r="V804" s="149"/>
      <c r="W804" s="146"/>
      <c r="X804" s="149"/>
      <c r="Y804" s="149"/>
      <c r="Z804" s="149"/>
      <c r="AA804" s="149"/>
      <c r="AB804" s="147"/>
      <c r="AC804" s="150"/>
      <c r="AD804" s="151"/>
      <c r="AE804" s="150"/>
      <c r="AF804" s="150"/>
      <c r="AG804" s="150"/>
      <c r="AH804" s="150"/>
      <c r="AI804" s="150"/>
      <c r="AJ804" s="150"/>
      <c r="AK804" s="150"/>
      <c r="AL804" s="150"/>
      <c r="AM804" s="150"/>
      <c r="AN804" s="150"/>
      <c r="AO804" s="151"/>
      <c r="AP804" s="150"/>
      <c r="AQ804" s="150"/>
      <c r="AR804" s="150"/>
      <c r="AS804" s="151"/>
      <c r="AT804" s="150"/>
      <c r="AU804" s="150"/>
      <c r="AV804" s="150"/>
      <c r="AW804" s="150"/>
      <c r="AX804" s="150"/>
      <c r="AY804" s="150"/>
      <c r="AZ804" s="151"/>
      <c r="BA804" s="150"/>
      <c r="BB804" s="150"/>
      <c r="BC804" s="150"/>
      <c r="BD804" s="150"/>
      <c r="BE804" s="151"/>
      <c r="BF804" s="150"/>
      <c r="BG804" s="150"/>
      <c r="BH804" s="151"/>
      <c r="BI804" s="151"/>
      <c r="BJ804" s="150"/>
      <c r="BK804" s="150"/>
      <c r="BL804" s="148"/>
      <c r="BM804" s="150"/>
      <c r="BN804" s="151"/>
      <c r="BO804" s="150"/>
      <c r="BP804" s="150"/>
      <c r="BQ804" s="148"/>
      <c r="BR804" s="151"/>
      <c r="BS804" s="151"/>
      <c r="BT804" s="151"/>
      <c r="BU804" s="148"/>
      <c r="BV804" s="147"/>
      <c r="BW804" s="147"/>
      <c r="BX804" s="147"/>
      <c r="BY804" s="152"/>
      <c r="BZ804" s="156"/>
      <c r="CA804" s="147"/>
      <c r="CB804" s="153"/>
      <c r="CC804" s="132"/>
      <c r="CD804" s="147"/>
      <c r="CE804" s="147"/>
      <c r="CF804" s="154"/>
      <c r="CG804" s="132"/>
      <c r="CH804" s="132"/>
      <c r="CI804" s="132"/>
      <c r="CJ804" s="132"/>
      <c r="CK804" s="132"/>
      <c r="CL804" s="132"/>
      <c r="CM804" s="132"/>
      <c r="CN804" s="132"/>
      <c r="CO804" s="132"/>
      <c r="CP804" s="132"/>
      <c r="CQ804" s="132"/>
      <c r="CR804" s="132"/>
      <c r="CS804" s="132"/>
      <c r="CT804" s="132"/>
      <c r="CU804" s="132"/>
      <c r="CV804" s="132"/>
      <c r="CW804" s="132"/>
      <c r="CX804" s="132"/>
      <c r="CY804" s="132"/>
      <c r="CZ804" s="132"/>
      <c r="DA804" s="132"/>
      <c r="DB804" s="132"/>
      <c r="DC804" s="132"/>
      <c r="DD804" s="132"/>
      <c r="DE804" s="132"/>
      <c r="DF804" s="132"/>
      <c r="DG804" s="132"/>
      <c r="DH804" s="132"/>
      <c r="DI804" s="132"/>
      <c r="DJ804" s="132"/>
      <c r="DK804" s="132"/>
      <c r="DL804" s="132"/>
      <c r="DM804" s="132"/>
      <c r="DN804" s="132"/>
      <c r="DO804" s="132"/>
      <c r="DP804" s="132"/>
      <c r="DQ804" s="132"/>
      <c r="DR804" s="132"/>
      <c r="DS804" s="132"/>
      <c r="DT804" s="132"/>
      <c r="DU804" s="132"/>
      <c r="DV804" s="132"/>
      <c r="DW804" s="132"/>
      <c r="DX804" s="132"/>
      <c r="DY804" s="132"/>
      <c r="DZ804" s="132"/>
      <c r="EA804" s="132"/>
      <c r="EB804" s="132"/>
      <c r="EC804" s="132"/>
      <c r="ED804" s="132"/>
      <c r="EE804" s="132"/>
      <c r="EF804" s="132"/>
      <c r="EG804" s="132"/>
      <c r="EH804" s="132"/>
      <c r="EI804" s="132"/>
      <c r="EJ804" s="132"/>
      <c r="EK804" s="132"/>
      <c r="EL804" s="132"/>
      <c r="EM804" s="132"/>
      <c r="EN804" s="132"/>
      <c r="EO804" s="132"/>
      <c r="EP804" s="132"/>
      <c r="EQ804" s="132"/>
      <c r="ER804" s="132"/>
      <c r="ES804" s="132"/>
      <c r="ET804" s="132"/>
      <c r="EU804" s="132"/>
      <c r="EV804" s="132"/>
      <c r="EW804" s="132"/>
      <c r="EX804" s="132"/>
      <c r="EY804" s="132"/>
      <c r="EZ804" s="132"/>
      <c r="FA804" s="132"/>
      <c r="FB804" s="132"/>
      <c r="FC804" s="132"/>
      <c r="FD804" s="132"/>
      <c r="FE804" s="132"/>
      <c r="FF804" s="132"/>
      <c r="FG804" s="132"/>
      <c r="FH804" s="132"/>
      <c r="FI804" s="132"/>
      <c r="FJ804" s="132"/>
      <c r="FK804" s="132"/>
      <c r="FL804" s="132"/>
      <c r="FM804" s="132"/>
      <c r="FN804" s="132"/>
      <c r="FO804" s="132"/>
      <c r="FP804" s="132"/>
      <c r="FQ804" s="132"/>
      <c r="FR804" s="132"/>
      <c r="FS804" s="132"/>
      <c r="FT804" s="132"/>
      <c r="FU804" s="132"/>
      <c r="FV804" s="132"/>
      <c r="FW804" s="132"/>
      <c r="FX804" s="132"/>
      <c r="FY804" s="132"/>
      <c r="FZ804" s="132"/>
      <c r="GA804" s="132"/>
      <c r="GB804" s="132"/>
      <c r="GC804" s="132"/>
      <c r="GD804" s="132"/>
      <c r="GE804" s="132"/>
      <c r="GF804" s="132"/>
      <c r="GG804" s="132"/>
      <c r="GH804" s="132"/>
      <c r="GI804" s="132"/>
      <c r="GJ804" s="132"/>
      <c r="GK804" s="132"/>
      <c r="GL804" s="132"/>
      <c r="GM804" s="132"/>
      <c r="GN804" s="132"/>
      <c r="GO804" s="132"/>
      <c r="GP804" s="132"/>
      <c r="GQ804" s="132"/>
      <c r="GR804" s="132"/>
      <c r="GS804" s="132"/>
      <c r="GT804" s="132"/>
      <c r="GU804" s="132"/>
      <c r="GV804" s="132"/>
      <c r="GW804" s="132"/>
      <c r="GX804" s="132"/>
      <c r="GY804" s="132"/>
      <c r="GZ804" s="132"/>
      <c r="HA804" s="132"/>
      <c r="HB804" s="132"/>
      <c r="HC804" s="132"/>
      <c r="HD804" s="132"/>
      <c r="HE804" s="132"/>
      <c r="HF804" s="132"/>
      <c r="HG804" s="132"/>
      <c r="HH804" s="132"/>
      <c r="HI804" s="132"/>
      <c r="HJ804" s="132"/>
      <c r="HK804" s="132"/>
      <c r="HL804" s="132"/>
    </row>
    <row r="805" spans="2:220" s="171" customFormat="1">
      <c r="B805" s="146"/>
      <c r="C805" s="146"/>
      <c r="D805" s="146"/>
      <c r="E805" s="146"/>
      <c r="F805" s="146"/>
      <c r="G805" s="146"/>
      <c r="H805" s="146"/>
      <c r="I805" s="147"/>
      <c r="J805" s="148"/>
      <c r="K805" s="148"/>
      <c r="L805" s="148"/>
      <c r="M805" s="148"/>
      <c r="N805" s="147"/>
      <c r="O805" s="149"/>
      <c r="P805" s="149"/>
      <c r="Q805" s="149"/>
      <c r="R805" s="149"/>
      <c r="S805" s="149"/>
      <c r="T805" s="149"/>
      <c r="U805" s="149"/>
      <c r="V805" s="149"/>
      <c r="W805" s="146"/>
      <c r="X805" s="149"/>
      <c r="Y805" s="149"/>
      <c r="Z805" s="149"/>
      <c r="AA805" s="149"/>
      <c r="AB805" s="147"/>
      <c r="AC805" s="150"/>
      <c r="AD805" s="151"/>
      <c r="AE805" s="150"/>
      <c r="AF805" s="150"/>
      <c r="AG805" s="150"/>
      <c r="AH805" s="150"/>
      <c r="AI805" s="150"/>
      <c r="AJ805" s="150"/>
      <c r="AK805" s="150"/>
      <c r="AL805" s="150"/>
      <c r="AM805" s="150"/>
      <c r="AN805" s="150"/>
      <c r="AO805" s="151"/>
      <c r="AP805" s="150"/>
      <c r="AQ805" s="150"/>
      <c r="AR805" s="150"/>
      <c r="AS805" s="151"/>
      <c r="AT805" s="150"/>
      <c r="AU805" s="150"/>
      <c r="AV805" s="150"/>
      <c r="AW805" s="150"/>
      <c r="AX805" s="150"/>
      <c r="AY805" s="150"/>
      <c r="AZ805" s="151"/>
      <c r="BA805" s="150"/>
      <c r="BB805" s="150"/>
      <c r="BC805" s="150"/>
      <c r="BD805" s="150"/>
      <c r="BE805" s="151"/>
      <c r="BF805" s="150"/>
      <c r="BG805" s="150"/>
      <c r="BH805" s="151"/>
      <c r="BI805" s="151"/>
      <c r="BJ805" s="150"/>
      <c r="BK805" s="150"/>
      <c r="BL805" s="148"/>
      <c r="BM805" s="150"/>
      <c r="BN805" s="151"/>
      <c r="BO805" s="150"/>
      <c r="BP805" s="150"/>
      <c r="BQ805" s="148"/>
      <c r="BR805" s="151"/>
      <c r="BS805" s="151"/>
      <c r="BT805" s="151"/>
      <c r="BU805" s="148"/>
      <c r="BV805" s="147"/>
      <c r="BW805" s="147"/>
      <c r="BX805" s="147"/>
      <c r="BY805" s="152"/>
      <c r="BZ805" s="156"/>
      <c r="CA805" s="147"/>
      <c r="CB805" s="153"/>
      <c r="CC805" s="132"/>
      <c r="CD805" s="147"/>
      <c r="CE805" s="147"/>
      <c r="CF805" s="154"/>
      <c r="CG805" s="132"/>
      <c r="CH805" s="132"/>
      <c r="CI805" s="132"/>
      <c r="CJ805" s="132"/>
      <c r="CK805" s="132"/>
      <c r="CL805" s="132"/>
      <c r="CM805" s="132"/>
      <c r="CN805" s="132"/>
      <c r="CO805" s="132"/>
      <c r="CP805" s="132"/>
      <c r="CQ805" s="132"/>
      <c r="CR805" s="132"/>
      <c r="CS805" s="132"/>
      <c r="CT805" s="132"/>
      <c r="CU805" s="132"/>
      <c r="CV805" s="132"/>
      <c r="CW805" s="132"/>
      <c r="CX805" s="132"/>
      <c r="CY805" s="132"/>
      <c r="CZ805" s="132"/>
      <c r="DA805" s="132"/>
      <c r="DB805" s="132"/>
      <c r="DC805" s="132"/>
      <c r="DD805" s="132"/>
      <c r="DE805" s="132"/>
      <c r="DF805" s="132"/>
      <c r="DG805" s="132"/>
      <c r="DH805" s="132"/>
      <c r="DI805" s="132"/>
      <c r="DJ805" s="132"/>
      <c r="DK805" s="132"/>
      <c r="DL805" s="132"/>
      <c r="DM805" s="132"/>
      <c r="DN805" s="132"/>
      <c r="DO805" s="132"/>
      <c r="DP805" s="132"/>
      <c r="DQ805" s="132"/>
      <c r="DR805" s="132"/>
      <c r="DS805" s="132"/>
      <c r="DT805" s="132"/>
      <c r="DU805" s="132"/>
      <c r="DV805" s="132"/>
      <c r="DW805" s="132"/>
      <c r="DX805" s="132"/>
      <c r="DY805" s="132"/>
      <c r="DZ805" s="132"/>
      <c r="EA805" s="132"/>
      <c r="EB805" s="132"/>
      <c r="EC805" s="132"/>
      <c r="ED805" s="132"/>
      <c r="EE805" s="132"/>
      <c r="EF805" s="132"/>
      <c r="EG805" s="132"/>
      <c r="EH805" s="132"/>
      <c r="EI805" s="132"/>
      <c r="EJ805" s="132"/>
      <c r="EK805" s="132"/>
      <c r="EL805" s="132"/>
      <c r="EM805" s="132"/>
      <c r="EN805" s="132"/>
      <c r="EO805" s="132"/>
      <c r="EP805" s="132"/>
      <c r="EQ805" s="132"/>
      <c r="ER805" s="132"/>
      <c r="ES805" s="132"/>
      <c r="ET805" s="132"/>
      <c r="EU805" s="132"/>
      <c r="EV805" s="132"/>
      <c r="EW805" s="132"/>
      <c r="EX805" s="132"/>
      <c r="EY805" s="132"/>
      <c r="EZ805" s="132"/>
      <c r="FA805" s="132"/>
      <c r="FB805" s="132"/>
      <c r="FC805" s="132"/>
      <c r="FD805" s="132"/>
      <c r="FE805" s="132"/>
      <c r="FF805" s="132"/>
      <c r="FG805" s="132"/>
      <c r="FH805" s="132"/>
      <c r="FI805" s="132"/>
      <c r="FJ805" s="132"/>
      <c r="FK805" s="132"/>
      <c r="FL805" s="132"/>
      <c r="FM805" s="132"/>
      <c r="FN805" s="132"/>
      <c r="FO805" s="132"/>
      <c r="FP805" s="132"/>
      <c r="FQ805" s="132"/>
      <c r="FR805" s="132"/>
      <c r="FS805" s="132"/>
      <c r="FT805" s="132"/>
      <c r="FU805" s="132"/>
      <c r="FV805" s="132"/>
      <c r="FW805" s="132"/>
      <c r="FX805" s="132"/>
      <c r="FY805" s="132"/>
      <c r="FZ805" s="132"/>
      <c r="GA805" s="132"/>
      <c r="GB805" s="132"/>
      <c r="GC805" s="132"/>
      <c r="GD805" s="132"/>
      <c r="GE805" s="132"/>
      <c r="GF805" s="132"/>
      <c r="GG805" s="132"/>
      <c r="GH805" s="132"/>
      <c r="GI805" s="132"/>
      <c r="GJ805" s="132"/>
      <c r="GK805" s="132"/>
      <c r="GL805" s="132"/>
      <c r="GM805" s="132"/>
      <c r="GN805" s="132"/>
      <c r="GO805" s="132"/>
      <c r="GP805" s="132"/>
      <c r="GQ805" s="132"/>
      <c r="GR805" s="132"/>
      <c r="GS805" s="132"/>
      <c r="GT805" s="132"/>
      <c r="GU805" s="132"/>
      <c r="GV805" s="132"/>
      <c r="GW805" s="132"/>
      <c r="GX805" s="132"/>
      <c r="GY805" s="132"/>
      <c r="GZ805" s="132"/>
      <c r="HA805" s="132"/>
      <c r="HB805" s="132"/>
      <c r="HC805" s="132"/>
      <c r="HD805" s="132"/>
      <c r="HE805" s="132"/>
      <c r="HF805" s="132"/>
      <c r="HG805" s="132"/>
      <c r="HH805" s="132"/>
      <c r="HI805" s="132"/>
      <c r="HJ805" s="132"/>
      <c r="HK805" s="132"/>
      <c r="HL805" s="132"/>
    </row>
    <row r="806" spans="2:220">
      <c r="J806" s="148"/>
      <c r="K806" s="148"/>
      <c r="L806" s="148"/>
      <c r="M806" s="148"/>
      <c r="O806" s="149"/>
      <c r="P806" s="149"/>
      <c r="Q806" s="149"/>
      <c r="R806" s="149"/>
      <c r="S806" s="149"/>
      <c r="T806" s="149"/>
      <c r="U806" s="149"/>
      <c r="V806" s="149"/>
      <c r="X806" s="149"/>
      <c r="Y806" s="149"/>
      <c r="Z806" s="149"/>
      <c r="AA806" s="149"/>
      <c r="AC806" s="150"/>
      <c r="AE806" s="150"/>
      <c r="AF806" s="150"/>
      <c r="AG806" s="150"/>
      <c r="AH806" s="150"/>
      <c r="AI806" s="150"/>
      <c r="AJ806" s="150"/>
      <c r="AK806" s="150"/>
      <c r="AL806" s="150"/>
      <c r="AM806" s="150"/>
      <c r="AN806" s="150"/>
      <c r="AP806" s="150"/>
      <c r="AQ806" s="150"/>
      <c r="AR806" s="150"/>
      <c r="AT806" s="150"/>
      <c r="AU806" s="150"/>
      <c r="AV806" s="150"/>
      <c r="AW806" s="150"/>
      <c r="AX806" s="150"/>
      <c r="AY806" s="150"/>
      <c r="BA806" s="150"/>
      <c r="BB806" s="150"/>
      <c r="BC806" s="150"/>
      <c r="BD806" s="150"/>
      <c r="BF806" s="150"/>
      <c r="BG806" s="150"/>
      <c r="BJ806" s="150"/>
      <c r="BK806" s="150"/>
      <c r="BL806" s="148"/>
      <c r="BM806" s="150"/>
      <c r="BO806" s="150"/>
      <c r="BP806" s="150"/>
      <c r="BQ806" s="148"/>
      <c r="BU806" s="148"/>
      <c r="BY806" s="152"/>
      <c r="BZ806" s="156"/>
      <c r="CF806" s="154"/>
    </row>
    <row r="807" spans="2:220" s="155" customFormat="1">
      <c r="B807" s="146"/>
      <c r="C807" s="146"/>
      <c r="D807" s="146"/>
      <c r="E807" s="146"/>
      <c r="F807" s="146"/>
      <c r="G807" s="146"/>
      <c r="H807" s="146"/>
      <c r="I807" s="147"/>
      <c r="J807" s="148"/>
      <c r="K807" s="148"/>
      <c r="L807" s="148"/>
      <c r="M807" s="148"/>
      <c r="N807" s="147"/>
      <c r="O807" s="149"/>
      <c r="P807" s="149"/>
      <c r="Q807" s="149"/>
      <c r="R807" s="149"/>
      <c r="S807" s="149"/>
      <c r="T807" s="149"/>
      <c r="U807" s="149"/>
      <c r="V807" s="149"/>
      <c r="W807" s="146"/>
      <c r="X807" s="149"/>
      <c r="Y807" s="149"/>
      <c r="Z807" s="149"/>
      <c r="AA807" s="149"/>
      <c r="AB807" s="147"/>
      <c r="AC807" s="150"/>
      <c r="AD807" s="151"/>
      <c r="AE807" s="150"/>
      <c r="AF807" s="150"/>
      <c r="AG807" s="150"/>
      <c r="AH807" s="150"/>
      <c r="AI807" s="150"/>
      <c r="AJ807" s="150"/>
      <c r="AK807" s="150"/>
      <c r="AL807" s="150"/>
      <c r="AM807" s="150"/>
      <c r="AN807" s="150"/>
      <c r="AO807" s="151"/>
      <c r="AP807" s="150"/>
      <c r="AQ807" s="150"/>
      <c r="AR807" s="150"/>
      <c r="AS807" s="151"/>
      <c r="AT807" s="150"/>
      <c r="AU807" s="150"/>
      <c r="AV807" s="150"/>
      <c r="AW807" s="150"/>
      <c r="AX807" s="150"/>
      <c r="AY807" s="150"/>
      <c r="AZ807" s="151"/>
      <c r="BA807" s="150"/>
      <c r="BB807" s="150"/>
      <c r="BC807" s="150"/>
      <c r="BD807" s="150"/>
      <c r="BE807" s="151"/>
      <c r="BF807" s="150"/>
      <c r="BG807" s="150"/>
      <c r="BH807" s="151"/>
      <c r="BI807" s="151"/>
      <c r="BJ807" s="150"/>
      <c r="BK807" s="150"/>
      <c r="BL807" s="148"/>
      <c r="BM807" s="150"/>
      <c r="BN807" s="151"/>
      <c r="BO807" s="150"/>
      <c r="BP807" s="150"/>
      <c r="BQ807" s="148"/>
      <c r="BR807" s="151"/>
      <c r="BS807" s="151"/>
      <c r="BT807" s="151"/>
      <c r="BU807" s="148"/>
      <c r="BV807" s="147"/>
      <c r="BW807" s="147"/>
      <c r="BX807" s="147"/>
      <c r="BY807" s="152"/>
      <c r="BZ807" s="156"/>
      <c r="CA807" s="147"/>
      <c r="CB807" s="153"/>
      <c r="CC807" s="153"/>
      <c r="CD807" s="147"/>
      <c r="CE807" s="147"/>
      <c r="CF807" s="154"/>
      <c r="CG807" s="132"/>
      <c r="CH807" s="132"/>
      <c r="CI807" s="132"/>
      <c r="CJ807" s="132"/>
      <c r="CK807" s="132"/>
      <c r="CL807" s="132"/>
      <c r="CM807" s="132"/>
      <c r="CN807" s="132"/>
      <c r="CO807" s="132"/>
      <c r="CP807" s="132"/>
      <c r="CQ807" s="132"/>
      <c r="CR807" s="132"/>
      <c r="CS807" s="132"/>
      <c r="CT807" s="132"/>
      <c r="CU807" s="132"/>
      <c r="CV807" s="132"/>
      <c r="CW807" s="132"/>
      <c r="CX807" s="132"/>
      <c r="CY807" s="132"/>
      <c r="CZ807" s="132"/>
      <c r="DA807" s="132"/>
      <c r="DB807" s="132"/>
      <c r="DC807" s="132"/>
      <c r="DD807" s="132"/>
      <c r="DE807" s="132"/>
      <c r="DF807" s="132"/>
      <c r="DG807" s="132"/>
      <c r="DH807" s="132"/>
      <c r="DI807" s="132"/>
      <c r="DJ807" s="132"/>
      <c r="DK807" s="132"/>
      <c r="DL807" s="132"/>
      <c r="DM807" s="132"/>
      <c r="DN807" s="132"/>
      <c r="DO807" s="132"/>
      <c r="DP807" s="132"/>
      <c r="DQ807" s="132"/>
      <c r="DR807" s="132"/>
      <c r="DS807" s="132"/>
      <c r="DT807" s="132"/>
      <c r="DU807" s="132"/>
      <c r="DV807" s="132"/>
      <c r="DW807" s="132"/>
      <c r="DX807" s="132"/>
      <c r="DY807" s="132"/>
      <c r="DZ807" s="132"/>
      <c r="EA807" s="132"/>
      <c r="EB807" s="132"/>
      <c r="EC807" s="132"/>
      <c r="ED807" s="132"/>
      <c r="EE807" s="132"/>
      <c r="EF807" s="132"/>
      <c r="EG807" s="132"/>
      <c r="EH807" s="132"/>
      <c r="EI807" s="132"/>
      <c r="EJ807" s="132"/>
      <c r="EK807" s="132"/>
      <c r="EL807" s="132"/>
      <c r="EM807" s="132"/>
      <c r="EN807" s="132"/>
      <c r="EO807" s="132"/>
      <c r="EP807" s="132"/>
      <c r="EQ807" s="132"/>
      <c r="ER807" s="132"/>
      <c r="ES807" s="132"/>
      <c r="ET807" s="132"/>
      <c r="EU807" s="132"/>
      <c r="EV807" s="132"/>
      <c r="EW807" s="132"/>
      <c r="EX807" s="132"/>
      <c r="EY807" s="132"/>
      <c r="EZ807" s="132"/>
      <c r="FA807" s="132"/>
      <c r="FB807" s="132"/>
      <c r="FC807" s="132"/>
      <c r="FD807" s="132"/>
      <c r="FE807" s="132"/>
      <c r="FF807" s="132"/>
      <c r="FG807" s="132"/>
      <c r="FH807" s="132"/>
      <c r="FI807" s="132"/>
      <c r="FJ807" s="132"/>
      <c r="FK807" s="132"/>
      <c r="FL807" s="132"/>
      <c r="FM807" s="132"/>
      <c r="FN807" s="132"/>
      <c r="FO807" s="132"/>
      <c r="FP807" s="132"/>
      <c r="FQ807" s="132"/>
      <c r="FR807" s="132"/>
      <c r="FS807" s="132"/>
      <c r="FT807" s="132"/>
      <c r="FU807" s="132"/>
      <c r="FV807" s="132"/>
      <c r="FW807" s="132"/>
      <c r="FX807" s="132"/>
      <c r="FY807" s="132"/>
      <c r="FZ807" s="132"/>
      <c r="GA807" s="132"/>
      <c r="GB807" s="132"/>
      <c r="GC807" s="132"/>
      <c r="GD807" s="132"/>
      <c r="GE807" s="132"/>
      <c r="GF807" s="132"/>
      <c r="GG807" s="132"/>
      <c r="GH807" s="132"/>
      <c r="GI807" s="132"/>
      <c r="GJ807" s="132"/>
      <c r="GK807" s="132"/>
      <c r="GL807" s="132"/>
      <c r="GM807" s="132"/>
      <c r="GN807" s="132"/>
      <c r="GO807" s="132"/>
      <c r="GP807" s="132"/>
      <c r="GQ807" s="132"/>
      <c r="GR807" s="132"/>
      <c r="GS807" s="132"/>
      <c r="GT807" s="132"/>
      <c r="GU807" s="132"/>
      <c r="GV807" s="132"/>
      <c r="GW807" s="132"/>
      <c r="GX807" s="132"/>
      <c r="GY807" s="132"/>
      <c r="GZ807" s="132"/>
      <c r="HA807" s="132"/>
      <c r="HB807" s="132"/>
      <c r="HC807" s="132"/>
      <c r="HD807" s="132"/>
      <c r="HE807" s="132"/>
      <c r="HF807" s="132"/>
      <c r="HG807" s="132"/>
      <c r="HH807" s="132"/>
      <c r="HI807" s="132"/>
      <c r="HJ807" s="132"/>
      <c r="HK807" s="132"/>
      <c r="HL807" s="132"/>
    </row>
    <row r="808" spans="2:220" s="155" customFormat="1">
      <c r="B808" s="146"/>
      <c r="C808" s="146"/>
      <c r="D808" s="146"/>
      <c r="E808" s="146"/>
      <c r="F808" s="146"/>
      <c r="G808" s="146"/>
      <c r="H808" s="146"/>
      <c r="I808" s="147"/>
      <c r="J808" s="148"/>
      <c r="K808" s="148"/>
      <c r="L808" s="148"/>
      <c r="M808" s="148"/>
      <c r="N808" s="147"/>
      <c r="O808" s="149"/>
      <c r="P808" s="149"/>
      <c r="Q808" s="149"/>
      <c r="R808" s="149"/>
      <c r="S808" s="149"/>
      <c r="T808" s="149"/>
      <c r="U808" s="149"/>
      <c r="V808" s="149"/>
      <c r="W808" s="146"/>
      <c r="X808" s="149"/>
      <c r="Y808" s="149"/>
      <c r="Z808" s="149"/>
      <c r="AA808" s="149"/>
      <c r="AB808" s="147"/>
      <c r="AC808" s="150"/>
      <c r="AD808" s="151"/>
      <c r="AE808" s="150"/>
      <c r="AF808" s="150"/>
      <c r="AG808" s="150"/>
      <c r="AH808" s="150"/>
      <c r="AI808" s="150"/>
      <c r="AJ808" s="150"/>
      <c r="AK808" s="150"/>
      <c r="AL808" s="150"/>
      <c r="AM808" s="150"/>
      <c r="AN808" s="150"/>
      <c r="AO808" s="151"/>
      <c r="AP808" s="150"/>
      <c r="AQ808" s="150"/>
      <c r="AR808" s="150"/>
      <c r="AS808" s="151"/>
      <c r="AT808" s="150"/>
      <c r="AU808" s="150"/>
      <c r="AV808" s="150"/>
      <c r="AW808" s="150"/>
      <c r="AX808" s="150"/>
      <c r="AY808" s="150"/>
      <c r="AZ808" s="151"/>
      <c r="BA808" s="150"/>
      <c r="BB808" s="150"/>
      <c r="BC808" s="150"/>
      <c r="BD808" s="150"/>
      <c r="BE808" s="151"/>
      <c r="BF808" s="150"/>
      <c r="BG808" s="150"/>
      <c r="BH808" s="151"/>
      <c r="BI808" s="151"/>
      <c r="BJ808" s="150"/>
      <c r="BK808" s="150"/>
      <c r="BL808" s="148"/>
      <c r="BM808" s="150"/>
      <c r="BN808" s="151"/>
      <c r="BO808" s="150"/>
      <c r="BP808" s="150"/>
      <c r="BQ808" s="148"/>
      <c r="BR808" s="151"/>
      <c r="BS808" s="151"/>
      <c r="BT808" s="151"/>
      <c r="BU808" s="148"/>
      <c r="BV808" s="147"/>
      <c r="BW808" s="147"/>
      <c r="BX808" s="147"/>
      <c r="BY808" s="152"/>
      <c r="BZ808" s="156"/>
      <c r="CA808" s="147"/>
      <c r="CB808" s="153"/>
      <c r="CC808" s="153"/>
      <c r="CD808" s="147"/>
      <c r="CE808" s="147"/>
      <c r="CF808" s="154"/>
      <c r="CG808" s="132"/>
      <c r="CH808" s="132"/>
      <c r="CI808" s="132"/>
      <c r="CJ808" s="132"/>
      <c r="CK808" s="132"/>
      <c r="CL808" s="132"/>
      <c r="CM808" s="132"/>
      <c r="CN808" s="132"/>
      <c r="CO808" s="132"/>
      <c r="CP808" s="132"/>
      <c r="CQ808" s="132"/>
      <c r="CR808" s="132"/>
      <c r="CS808" s="132"/>
      <c r="CT808" s="132"/>
      <c r="CU808" s="132"/>
      <c r="CV808" s="132"/>
      <c r="CW808" s="132"/>
      <c r="CX808" s="132"/>
      <c r="CY808" s="132"/>
      <c r="CZ808" s="132"/>
      <c r="DA808" s="132"/>
      <c r="DB808" s="132"/>
      <c r="DC808" s="132"/>
      <c r="DD808" s="132"/>
      <c r="DE808" s="132"/>
      <c r="DF808" s="132"/>
      <c r="DG808" s="132"/>
      <c r="DH808" s="132"/>
      <c r="DI808" s="132"/>
      <c r="DJ808" s="132"/>
      <c r="DK808" s="132"/>
      <c r="DL808" s="132"/>
      <c r="DM808" s="132"/>
      <c r="DN808" s="132"/>
      <c r="DO808" s="132"/>
      <c r="DP808" s="132"/>
      <c r="DQ808" s="132"/>
      <c r="DR808" s="132"/>
      <c r="DS808" s="132"/>
      <c r="DT808" s="132"/>
      <c r="DU808" s="132"/>
      <c r="DV808" s="132"/>
      <c r="DW808" s="132"/>
      <c r="DX808" s="132"/>
      <c r="DY808" s="132"/>
      <c r="DZ808" s="132"/>
      <c r="EA808" s="132"/>
      <c r="EB808" s="132"/>
      <c r="EC808" s="132"/>
      <c r="ED808" s="132"/>
      <c r="EE808" s="132"/>
      <c r="EF808" s="132"/>
      <c r="EG808" s="132"/>
      <c r="EH808" s="132"/>
      <c r="EI808" s="132"/>
      <c r="EJ808" s="132"/>
      <c r="EK808" s="132"/>
      <c r="EL808" s="132"/>
      <c r="EM808" s="132"/>
      <c r="EN808" s="132"/>
      <c r="EO808" s="132"/>
      <c r="EP808" s="132"/>
      <c r="EQ808" s="132"/>
      <c r="ER808" s="132"/>
      <c r="ES808" s="132"/>
      <c r="ET808" s="132"/>
      <c r="EU808" s="132"/>
      <c r="EV808" s="132"/>
      <c r="EW808" s="132"/>
      <c r="EX808" s="132"/>
      <c r="EY808" s="132"/>
      <c r="EZ808" s="132"/>
      <c r="FA808" s="132"/>
      <c r="FB808" s="132"/>
      <c r="FC808" s="132"/>
      <c r="FD808" s="132"/>
      <c r="FE808" s="132"/>
      <c r="FF808" s="132"/>
      <c r="FG808" s="132"/>
      <c r="FH808" s="132"/>
      <c r="FI808" s="132"/>
      <c r="FJ808" s="132"/>
      <c r="FK808" s="132"/>
      <c r="FL808" s="132"/>
      <c r="FM808" s="132"/>
      <c r="FN808" s="132"/>
      <c r="FO808" s="132"/>
      <c r="FP808" s="132"/>
      <c r="FQ808" s="132"/>
      <c r="FR808" s="132"/>
      <c r="FS808" s="132"/>
      <c r="FT808" s="132"/>
      <c r="FU808" s="132"/>
      <c r="FV808" s="132"/>
      <c r="FW808" s="132"/>
      <c r="FX808" s="132"/>
      <c r="FY808" s="132"/>
      <c r="FZ808" s="132"/>
      <c r="GA808" s="132"/>
      <c r="GB808" s="132"/>
      <c r="GC808" s="132"/>
      <c r="GD808" s="132"/>
      <c r="GE808" s="132"/>
      <c r="GF808" s="132"/>
      <c r="GG808" s="132"/>
      <c r="GH808" s="132"/>
      <c r="GI808" s="132"/>
      <c r="GJ808" s="132"/>
      <c r="GK808" s="132"/>
      <c r="GL808" s="132"/>
      <c r="GM808" s="132"/>
      <c r="GN808" s="132"/>
      <c r="GO808" s="132"/>
      <c r="GP808" s="132"/>
      <c r="GQ808" s="132"/>
      <c r="GR808" s="132"/>
      <c r="GS808" s="132"/>
      <c r="GT808" s="132"/>
      <c r="GU808" s="132"/>
      <c r="GV808" s="132"/>
      <c r="GW808" s="132"/>
      <c r="GX808" s="132"/>
      <c r="GY808" s="132"/>
      <c r="GZ808" s="132"/>
      <c r="HA808" s="132"/>
      <c r="HB808" s="132"/>
      <c r="HC808" s="132"/>
      <c r="HD808" s="132"/>
      <c r="HE808" s="132"/>
      <c r="HF808" s="132"/>
      <c r="HG808" s="132"/>
      <c r="HH808" s="132"/>
      <c r="HI808" s="132"/>
      <c r="HJ808" s="132"/>
      <c r="HK808" s="132"/>
      <c r="HL808" s="132"/>
    </row>
    <row r="809" spans="2:220" s="155" customFormat="1">
      <c r="B809" s="146"/>
      <c r="C809" s="146"/>
      <c r="D809" s="146"/>
      <c r="E809" s="146"/>
      <c r="F809" s="146"/>
      <c r="G809" s="146"/>
      <c r="H809" s="146"/>
      <c r="I809" s="147"/>
      <c r="J809" s="148"/>
      <c r="K809" s="148"/>
      <c r="L809" s="148"/>
      <c r="M809" s="148"/>
      <c r="N809" s="147"/>
      <c r="O809" s="149"/>
      <c r="P809" s="149"/>
      <c r="Q809" s="149"/>
      <c r="R809" s="149"/>
      <c r="S809" s="149"/>
      <c r="T809" s="149"/>
      <c r="U809" s="149"/>
      <c r="V809" s="149"/>
      <c r="W809" s="146"/>
      <c r="X809" s="149"/>
      <c r="Y809" s="149"/>
      <c r="Z809" s="149"/>
      <c r="AA809" s="149"/>
      <c r="AB809" s="147"/>
      <c r="AC809" s="150"/>
      <c r="AD809" s="151"/>
      <c r="AE809" s="150"/>
      <c r="AF809" s="150"/>
      <c r="AG809" s="150"/>
      <c r="AH809" s="150"/>
      <c r="AI809" s="150"/>
      <c r="AJ809" s="150"/>
      <c r="AK809" s="150"/>
      <c r="AL809" s="150"/>
      <c r="AM809" s="150"/>
      <c r="AN809" s="150"/>
      <c r="AO809" s="151"/>
      <c r="AP809" s="150"/>
      <c r="AQ809" s="150"/>
      <c r="AR809" s="150"/>
      <c r="AS809" s="151"/>
      <c r="AT809" s="150"/>
      <c r="AU809" s="150"/>
      <c r="AV809" s="150"/>
      <c r="AW809" s="150"/>
      <c r="AX809" s="150"/>
      <c r="AY809" s="150"/>
      <c r="AZ809" s="151"/>
      <c r="BA809" s="150"/>
      <c r="BB809" s="150"/>
      <c r="BC809" s="150"/>
      <c r="BD809" s="150"/>
      <c r="BE809" s="151"/>
      <c r="BF809" s="150"/>
      <c r="BG809" s="150"/>
      <c r="BH809" s="151"/>
      <c r="BI809" s="151"/>
      <c r="BJ809" s="150"/>
      <c r="BK809" s="150"/>
      <c r="BL809" s="148"/>
      <c r="BM809" s="150"/>
      <c r="BN809" s="151"/>
      <c r="BO809" s="150"/>
      <c r="BP809" s="150"/>
      <c r="BQ809" s="148"/>
      <c r="BR809" s="151"/>
      <c r="BS809" s="151"/>
      <c r="BT809" s="151"/>
      <c r="BU809" s="148"/>
      <c r="BV809" s="147"/>
      <c r="BW809" s="147"/>
      <c r="BX809" s="147"/>
      <c r="BY809" s="152"/>
      <c r="BZ809" s="156"/>
      <c r="CA809" s="147"/>
      <c r="CB809" s="153"/>
      <c r="CC809" s="153"/>
      <c r="CD809" s="147"/>
      <c r="CE809" s="147"/>
      <c r="CF809" s="154"/>
      <c r="CG809" s="132"/>
      <c r="CH809" s="132"/>
      <c r="CI809" s="132"/>
      <c r="CJ809" s="132"/>
      <c r="CK809" s="132"/>
      <c r="CL809" s="132"/>
      <c r="CM809" s="132"/>
      <c r="CN809" s="132"/>
      <c r="CO809" s="132"/>
      <c r="CP809" s="132"/>
      <c r="CQ809" s="132"/>
      <c r="CR809" s="132"/>
      <c r="CS809" s="132"/>
      <c r="CT809" s="132"/>
      <c r="CU809" s="132"/>
      <c r="CV809" s="132"/>
      <c r="CW809" s="132"/>
      <c r="CX809" s="132"/>
      <c r="CY809" s="132"/>
      <c r="CZ809" s="132"/>
      <c r="DA809" s="132"/>
      <c r="DB809" s="132"/>
      <c r="DC809" s="132"/>
      <c r="DD809" s="132"/>
      <c r="DE809" s="132"/>
      <c r="DF809" s="132"/>
      <c r="DG809" s="132"/>
      <c r="DH809" s="132"/>
      <c r="DI809" s="132"/>
      <c r="DJ809" s="132"/>
      <c r="DK809" s="132"/>
      <c r="DL809" s="132"/>
      <c r="DM809" s="132"/>
      <c r="DN809" s="132"/>
      <c r="DO809" s="132"/>
      <c r="DP809" s="132"/>
      <c r="DQ809" s="132"/>
      <c r="DR809" s="132"/>
      <c r="DS809" s="132"/>
      <c r="DT809" s="132"/>
      <c r="DU809" s="132"/>
      <c r="DV809" s="132"/>
      <c r="DW809" s="132"/>
      <c r="DX809" s="132"/>
      <c r="DY809" s="132"/>
      <c r="DZ809" s="132"/>
      <c r="EA809" s="132"/>
      <c r="EB809" s="132"/>
      <c r="EC809" s="132"/>
      <c r="ED809" s="132"/>
      <c r="EE809" s="132"/>
      <c r="EF809" s="132"/>
      <c r="EG809" s="132"/>
      <c r="EH809" s="132"/>
      <c r="EI809" s="132"/>
      <c r="EJ809" s="132"/>
      <c r="EK809" s="132"/>
      <c r="EL809" s="132"/>
      <c r="EM809" s="132"/>
      <c r="EN809" s="132"/>
      <c r="EO809" s="132"/>
      <c r="EP809" s="132"/>
      <c r="EQ809" s="132"/>
      <c r="ER809" s="132"/>
      <c r="ES809" s="132"/>
      <c r="ET809" s="132"/>
      <c r="EU809" s="132"/>
      <c r="EV809" s="132"/>
      <c r="EW809" s="132"/>
      <c r="EX809" s="132"/>
      <c r="EY809" s="132"/>
      <c r="EZ809" s="132"/>
      <c r="FA809" s="132"/>
      <c r="FB809" s="132"/>
      <c r="FC809" s="132"/>
      <c r="FD809" s="132"/>
      <c r="FE809" s="132"/>
      <c r="FF809" s="132"/>
      <c r="FG809" s="132"/>
      <c r="FH809" s="132"/>
      <c r="FI809" s="132"/>
      <c r="FJ809" s="132"/>
      <c r="FK809" s="132"/>
      <c r="FL809" s="132"/>
      <c r="FM809" s="132"/>
      <c r="FN809" s="132"/>
      <c r="FO809" s="132"/>
      <c r="FP809" s="132"/>
      <c r="FQ809" s="132"/>
      <c r="FR809" s="132"/>
      <c r="FS809" s="132"/>
      <c r="FT809" s="132"/>
      <c r="FU809" s="132"/>
      <c r="FV809" s="132"/>
      <c r="FW809" s="132"/>
      <c r="FX809" s="132"/>
      <c r="FY809" s="132"/>
      <c r="FZ809" s="132"/>
      <c r="GA809" s="132"/>
      <c r="GB809" s="132"/>
      <c r="GC809" s="132"/>
      <c r="GD809" s="132"/>
      <c r="GE809" s="132"/>
      <c r="GF809" s="132"/>
      <c r="GG809" s="132"/>
      <c r="GH809" s="132"/>
      <c r="GI809" s="132"/>
      <c r="GJ809" s="132"/>
      <c r="GK809" s="132"/>
      <c r="GL809" s="132"/>
      <c r="GM809" s="132"/>
      <c r="GN809" s="132"/>
      <c r="GO809" s="132"/>
      <c r="GP809" s="132"/>
      <c r="GQ809" s="132"/>
      <c r="GR809" s="132"/>
      <c r="GS809" s="132"/>
      <c r="GT809" s="132"/>
      <c r="GU809" s="132"/>
      <c r="GV809" s="132"/>
      <c r="GW809" s="132"/>
      <c r="GX809" s="132"/>
      <c r="GY809" s="132"/>
      <c r="GZ809" s="132"/>
      <c r="HA809" s="132"/>
      <c r="HB809" s="132"/>
      <c r="HC809" s="132"/>
      <c r="HD809" s="132"/>
      <c r="HE809" s="132"/>
      <c r="HF809" s="132"/>
      <c r="HG809" s="132"/>
      <c r="HH809" s="132"/>
      <c r="HI809" s="132"/>
      <c r="HJ809" s="132"/>
      <c r="HK809" s="132"/>
      <c r="HL809" s="132"/>
    </row>
    <row r="810" spans="2:220" s="155" customFormat="1">
      <c r="B810" s="146"/>
      <c r="C810" s="146"/>
      <c r="D810" s="146"/>
      <c r="E810" s="146"/>
      <c r="F810" s="146"/>
      <c r="G810" s="146"/>
      <c r="H810" s="146"/>
      <c r="I810" s="147"/>
      <c r="J810" s="148"/>
      <c r="K810" s="148"/>
      <c r="L810" s="148"/>
      <c r="M810" s="148"/>
      <c r="N810" s="147"/>
      <c r="O810" s="149"/>
      <c r="P810" s="149"/>
      <c r="Q810" s="149"/>
      <c r="R810" s="149"/>
      <c r="S810" s="149"/>
      <c r="T810" s="149"/>
      <c r="U810" s="149"/>
      <c r="V810" s="149"/>
      <c r="W810" s="146"/>
      <c r="X810" s="149"/>
      <c r="Y810" s="149"/>
      <c r="Z810" s="149"/>
      <c r="AA810" s="149"/>
      <c r="AB810" s="147"/>
      <c r="AC810" s="150"/>
      <c r="AD810" s="151"/>
      <c r="AE810" s="150"/>
      <c r="AF810" s="150"/>
      <c r="AG810" s="150"/>
      <c r="AH810" s="150"/>
      <c r="AI810" s="150"/>
      <c r="AJ810" s="150"/>
      <c r="AK810" s="150"/>
      <c r="AL810" s="150"/>
      <c r="AM810" s="150"/>
      <c r="AN810" s="150"/>
      <c r="AO810" s="151"/>
      <c r="AP810" s="150"/>
      <c r="AQ810" s="150"/>
      <c r="AR810" s="150"/>
      <c r="AS810" s="151"/>
      <c r="AT810" s="150"/>
      <c r="AU810" s="150"/>
      <c r="AV810" s="150"/>
      <c r="AW810" s="150"/>
      <c r="AX810" s="150"/>
      <c r="AY810" s="150"/>
      <c r="AZ810" s="151"/>
      <c r="BA810" s="150"/>
      <c r="BB810" s="150"/>
      <c r="BC810" s="150"/>
      <c r="BD810" s="150"/>
      <c r="BE810" s="151"/>
      <c r="BF810" s="150"/>
      <c r="BG810" s="150"/>
      <c r="BH810" s="151"/>
      <c r="BI810" s="151"/>
      <c r="BJ810" s="150"/>
      <c r="BK810" s="150"/>
      <c r="BL810" s="148"/>
      <c r="BM810" s="150"/>
      <c r="BN810" s="151"/>
      <c r="BO810" s="150"/>
      <c r="BP810" s="150"/>
      <c r="BQ810" s="148"/>
      <c r="BR810" s="151"/>
      <c r="BS810" s="151"/>
      <c r="BT810" s="151"/>
      <c r="BU810" s="148"/>
      <c r="BV810" s="147"/>
      <c r="BW810" s="147"/>
      <c r="BX810" s="147"/>
      <c r="BY810" s="152"/>
      <c r="BZ810" s="156"/>
      <c r="CA810" s="147"/>
      <c r="CB810" s="153"/>
      <c r="CC810" s="153"/>
      <c r="CD810" s="147"/>
      <c r="CE810" s="147"/>
      <c r="CF810" s="154"/>
      <c r="CG810" s="132"/>
      <c r="CH810" s="132"/>
      <c r="CI810" s="132"/>
      <c r="CJ810" s="132"/>
      <c r="CK810" s="132"/>
      <c r="CL810" s="132"/>
      <c r="CM810" s="132"/>
      <c r="CN810" s="132"/>
      <c r="CO810" s="132"/>
      <c r="CP810" s="132"/>
      <c r="CQ810" s="132"/>
      <c r="CR810" s="132"/>
      <c r="CS810" s="132"/>
      <c r="CT810" s="132"/>
      <c r="CU810" s="132"/>
      <c r="CV810" s="132"/>
      <c r="CW810" s="132"/>
      <c r="CX810" s="132"/>
      <c r="CY810" s="132"/>
      <c r="CZ810" s="132"/>
      <c r="DA810" s="132"/>
      <c r="DB810" s="132"/>
      <c r="DC810" s="132"/>
      <c r="DD810" s="132"/>
      <c r="DE810" s="132"/>
      <c r="DF810" s="132"/>
      <c r="DG810" s="132"/>
      <c r="DH810" s="132"/>
      <c r="DI810" s="132"/>
      <c r="DJ810" s="132"/>
      <c r="DK810" s="132"/>
      <c r="DL810" s="132"/>
      <c r="DM810" s="132"/>
      <c r="DN810" s="132"/>
      <c r="DO810" s="132"/>
      <c r="DP810" s="132"/>
      <c r="DQ810" s="132"/>
      <c r="DR810" s="132"/>
      <c r="DS810" s="132"/>
      <c r="DT810" s="132"/>
      <c r="DU810" s="132"/>
      <c r="DV810" s="132"/>
      <c r="DW810" s="132"/>
      <c r="DX810" s="132"/>
      <c r="DY810" s="132"/>
      <c r="DZ810" s="132"/>
      <c r="EA810" s="132"/>
      <c r="EB810" s="132"/>
      <c r="EC810" s="132"/>
      <c r="ED810" s="132"/>
      <c r="EE810" s="132"/>
      <c r="EF810" s="132"/>
      <c r="EG810" s="132"/>
      <c r="EH810" s="132"/>
      <c r="EI810" s="132"/>
      <c r="EJ810" s="132"/>
      <c r="EK810" s="132"/>
      <c r="EL810" s="132"/>
      <c r="EM810" s="132"/>
      <c r="EN810" s="132"/>
      <c r="EO810" s="132"/>
      <c r="EP810" s="132"/>
      <c r="EQ810" s="132"/>
      <c r="ER810" s="132"/>
      <c r="ES810" s="132"/>
      <c r="ET810" s="132"/>
      <c r="EU810" s="132"/>
      <c r="EV810" s="132"/>
      <c r="EW810" s="132"/>
      <c r="EX810" s="132"/>
      <c r="EY810" s="132"/>
      <c r="EZ810" s="132"/>
      <c r="FA810" s="132"/>
      <c r="FB810" s="132"/>
      <c r="FC810" s="132"/>
      <c r="FD810" s="132"/>
      <c r="FE810" s="132"/>
      <c r="FF810" s="132"/>
      <c r="FG810" s="132"/>
      <c r="FH810" s="132"/>
      <c r="FI810" s="132"/>
      <c r="FJ810" s="132"/>
      <c r="FK810" s="132"/>
      <c r="FL810" s="132"/>
      <c r="FM810" s="132"/>
      <c r="FN810" s="132"/>
      <c r="FO810" s="132"/>
      <c r="FP810" s="132"/>
      <c r="FQ810" s="132"/>
      <c r="FR810" s="132"/>
      <c r="FS810" s="132"/>
      <c r="FT810" s="132"/>
      <c r="FU810" s="132"/>
      <c r="FV810" s="132"/>
      <c r="FW810" s="132"/>
      <c r="FX810" s="132"/>
      <c r="FY810" s="132"/>
      <c r="FZ810" s="132"/>
      <c r="GA810" s="132"/>
      <c r="GB810" s="132"/>
      <c r="GC810" s="132"/>
      <c r="GD810" s="132"/>
      <c r="GE810" s="132"/>
      <c r="GF810" s="132"/>
      <c r="GG810" s="132"/>
      <c r="GH810" s="132"/>
      <c r="GI810" s="132"/>
      <c r="GJ810" s="132"/>
      <c r="GK810" s="132"/>
      <c r="GL810" s="132"/>
      <c r="GM810" s="132"/>
      <c r="GN810" s="132"/>
      <c r="GO810" s="132"/>
      <c r="GP810" s="132"/>
      <c r="GQ810" s="132"/>
      <c r="GR810" s="132"/>
      <c r="GS810" s="132"/>
      <c r="GT810" s="132"/>
      <c r="GU810" s="132"/>
      <c r="GV810" s="132"/>
      <c r="GW810" s="132"/>
      <c r="GX810" s="132"/>
      <c r="GY810" s="132"/>
      <c r="GZ810" s="132"/>
      <c r="HA810" s="132"/>
      <c r="HB810" s="132"/>
      <c r="HC810" s="132"/>
      <c r="HD810" s="132"/>
      <c r="HE810" s="132"/>
      <c r="HF810" s="132"/>
      <c r="HG810" s="132"/>
      <c r="HH810" s="132"/>
      <c r="HI810" s="132"/>
      <c r="HJ810" s="132"/>
      <c r="HK810" s="132"/>
      <c r="HL810" s="132"/>
    </row>
    <row r="811" spans="2:220" s="138" customFormat="1" ht="17.45" customHeight="1">
      <c r="B811" s="146"/>
      <c r="C811" s="146"/>
      <c r="D811" s="146"/>
      <c r="E811" s="146"/>
      <c r="F811" s="146"/>
      <c r="G811" s="146"/>
      <c r="H811" s="146"/>
      <c r="I811" s="147"/>
      <c r="J811" s="148"/>
      <c r="K811" s="148"/>
      <c r="L811" s="148"/>
      <c r="M811" s="148"/>
      <c r="N811" s="147"/>
      <c r="O811" s="149"/>
      <c r="P811" s="149"/>
      <c r="Q811" s="149"/>
      <c r="R811" s="149"/>
      <c r="S811" s="149"/>
      <c r="T811" s="149"/>
      <c r="U811" s="149"/>
      <c r="V811" s="149"/>
      <c r="W811" s="146"/>
      <c r="X811" s="149"/>
      <c r="Y811" s="149"/>
      <c r="Z811" s="149"/>
      <c r="AA811" s="149"/>
      <c r="AB811" s="147"/>
      <c r="AC811" s="150"/>
      <c r="AD811" s="151"/>
      <c r="AE811" s="150"/>
      <c r="AF811" s="150"/>
      <c r="AG811" s="150"/>
      <c r="AH811" s="150"/>
      <c r="AI811" s="150"/>
      <c r="AJ811" s="150"/>
      <c r="AK811" s="150"/>
      <c r="AL811" s="150"/>
      <c r="AM811" s="150"/>
      <c r="AN811" s="150"/>
      <c r="AO811" s="151"/>
      <c r="AP811" s="150"/>
      <c r="AQ811" s="150"/>
      <c r="AR811" s="150"/>
      <c r="AS811" s="151"/>
      <c r="AT811" s="150"/>
      <c r="AU811" s="150"/>
      <c r="AV811" s="150"/>
      <c r="AW811" s="150"/>
      <c r="AX811" s="150"/>
      <c r="AY811" s="150"/>
      <c r="AZ811" s="151"/>
      <c r="BA811" s="150"/>
      <c r="BB811" s="150"/>
      <c r="BC811" s="150"/>
      <c r="BD811" s="150"/>
      <c r="BE811" s="151"/>
      <c r="BF811" s="150"/>
      <c r="BG811" s="150"/>
      <c r="BH811" s="151"/>
      <c r="BI811" s="151"/>
      <c r="BJ811" s="150"/>
      <c r="BK811" s="150"/>
      <c r="BL811" s="148"/>
      <c r="BM811" s="150"/>
      <c r="BN811" s="151"/>
      <c r="BO811" s="150"/>
      <c r="BP811" s="150"/>
      <c r="BQ811" s="148"/>
      <c r="BR811" s="151"/>
      <c r="BS811" s="151"/>
      <c r="BT811" s="151"/>
      <c r="BU811" s="148"/>
      <c r="BV811" s="147"/>
      <c r="BW811" s="147"/>
      <c r="BX811" s="147"/>
      <c r="BY811" s="152"/>
      <c r="BZ811" s="156"/>
      <c r="CA811" s="147"/>
      <c r="CB811" s="153"/>
      <c r="CC811" s="147"/>
      <c r="CD811" s="147"/>
      <c r="CE811" s="147"/>
      <c r="CF811" s="154"/>
      <c r="CG811" s="147"/>
      <c r="CH811" s="147"/>
      <c r="CI811" s="147"/>
      <c r="CJ811" s="147"/>
      <c r="CK811" s="147"/>
      <c r="CL811" s="147"/>
      <c r="CM811" s="147"/>
      <c r="CN811" s="147"/>
      <c r="CO811" s="147"/>
      <c r="CP811" s="147"/>
      <c r="CQ811" s="147"/>
      <c r="CR811" s="147"/>
      <c r="CS811" s="147"/>
      <c r="CT811" s="147"/>
      <c r="CU811" s="147"/>
      <c r="CV811" s="147"/>
      <c r="CW811" s="147"/>
      <c r="CX811" s="147"/>
      <c r="CY811" s="147"/>
      <c r="CZ811" s="147"/>
      <c r="DA811" s="147"/>
      <c r="DB811" s="147"/>
      <c r="DC811" s="147"/>
      <c r="DD811" s="147"/>
      <c r="DE811" s="147"/>
      <c r="DF811" s="147"/>
      <c r="DG811" s="147"/>
      <c r="DH811" s="147"/>
      <c r="DI811" s="147"/>
      <c r="DJ811" s="147"/>
      <c r="DK811" s="147"/>
      <c r="DL811" s="147"/>
      <c r="DM811" s="147"/>
      <c r="DN811" s="147"/>
      <c r="DO811" s="147"/>
      <c r="DP811" s="147"/>
      <c r="DQ811" s="147"/>
      <c r="DR811" s="147"/>
      <c r="DS811" s="147"/>
      <c r="DT811" s="147"/>
      <c r="DU811" s="147"/>
      <c r="DV811" s="147"/>
      <c r="DW811" s="147"/>
      <c r="DX811" s="147"/>
      <c r="DY811" s="147"/>
      <c r="DZ811" s="147"/>
      <c r="EA811" s="147"/>
      <c r="EB811" s="147"/>
      <c r="EC811" s="147"/>
      <c r="ED811" s="147"/>
      <c r="EE811" s="147"/>
      <c r="EF811" s="147"/>
      <c r="EG811" s="147"/>
      <c r="EH811" s="147"/>
      <c r="EI811" s="147"/>
      <c r="EJ811" s="147"/>
      <c r="EK811" s="147"/>
      <c r="EL811" s="147"/>
      <c r="EM811" s="147"/>
      <c r="EN811" s="147"/>
      <c r="EO811" s="147"/>
      <c r="EP811" s="147"/>
      <c r="EQ811" s="147"/>
      <c r="ER811" s="147"/>
      <c r="ES811" s="147"/>
      <c r="ET811" s="147"/>
      <c r="EU811" s="147"/>
      <c r="EV811" s="147"/>
      <c r="EW811" s="147"/>
      <c r="EX811" s="147"/>
      <c r="EY811" s="147"/>
      <c r="EZ811" s="147"/>
      <c r="FA811" s="147"/>
      <c r="FB811" s="147"/>
      <c r="FC811" s="147"/>
      <c r="FD811" s="147"/>
      <c r="FE811" s="147"/>
      <c r="FF811" s="147"/>
      <c r="FG811" s="147"/>
      <c r="FH811" s="147"/>
      <c r="FI811" s="147"/>
      <c r="FJ811" s="147"/>
      <c r="FK811" s="147"/>
      <c r="FL811" s="147"/>
      <c r="FM811" s="147"/>
      <c r="FN811" s="147"/>
      <c r="FO811" s="147"/>
      <c r="FP811" s="147"/>
      <c r="FQ811" s="147"/>
      <c r="FR811" s="147"/>
      <c r="FS811" s="147"/>
      <c r="FT811" s="147"/>
      <c r="FU811" s="147"/>
      <c r="FV811" s="147"/>
      <c r="FW811" s="147"/>
      <c r="FX811" s="147"/>
      <c r="FY811" s="147"/>
      <c r="FZ811" s="147"/>
      <c r="GA811" s="147"/>
      <c r="GB811" s="147"/>
      <c r="GC811" s="147"/>
      <c r="GD811" s="147"/>
      <c r="GE811" s="147"/>
      <c r="GF811" s="147"/>
      <c r="GG811" s="147"/>
      <c r="GH811" s="147"/>
      <c r="GI811" s="147"/>
      <c r="GJ811" s="147"/>
      <c r="GK811" s="147"/>
      <c r="GL811" s="147"/>
      <c r="GM811" s="147"/>
      <c r="GN811" s="147"/>
      <c r="GO811" s="147"/>
      <c r="GP811" s="147"/>
      <c r="GQ811" s="147"/>
      <c r="GR811" s="147"/>
      <c r="GS811" s="147"/>
      <c r="GT811" s="147"/>
      <c r="GU811" s="147"/>
      <c r="GV811" s="147"/>
      <c r="GW811" s="147"/>
      <c r="GX811" s="147"/>
      <c r="GY811" s="147"/>
      <c r="GZ811" s="147"/>
      <c r="HA811" s="147"/>
      <c r="HB811" s="147"/>
      <c r="HC811" s="147"/>
      <c r="HD811" s="147"/>
      <c r="HE811" s="147"/>
      <c r="HF811" s="147"/>
      <c r="HG811" s="147"/>
      <c r="HH811" s="147"/>
      <c r="HI811" s="147"/>
      <c r="HJ811" s="147"/>
      <c r="HK811" s="147"/>
      <c r="HL811" s="147"/>
    </row>
    <row r="812" spans="2:220" s="159" customFormat="1">
      <c r="B812" s="146"/>
      <c r="C812" s="146"/>
      <c r="D812" s="146"/>
      <c r="E812" s="146"/>
      <c r="F812" s="146"/>
      <c r="G812" s="146"/>
      <c r="H812" s="146"/>
      <c r="I812" s="147"/>
      <c r="J812" s="148"/>
      <c r="K812" s="148"/>
      <c r="L812" s="148"/>
      <c r="M812" s="148"/>
      <c r="N812" s="156"/>
      <c r="O812" s="149"/>
      <c r="P812" s="149"/>
      <c r="Q812" s="149"/>
      <c r="R812" s="149"/>
      <c r="S812" s="149"/>
      <c r="T812" s="149"/>
      <c r="U812" s="149"/>
      <c r="V812" s="149"/>
      <c r="W812" s="146"/>
      <c r="X812" s="149"/>
      <c r="Y812" s="149"/>
      <c r="Z812" s="149"/>
      <c r="AA812" s="149"/>
      <c r="AB812" s="147"/>
      <c r="AC812" s="150"/>
      <c r="AD812" s="151"/>
      <c r="AE812" s="150"/>
      <c r="AF812" s="150"/>
      <c r="AG812" s="150"/>
      <c r="AH812" s="150"/>
      <c r="AI812" s="150"/>
      <c r="AJ812" s="150"/>
      <c r="AK812" s="150"/>
      <c r="AL812" s="150"/>
      <c r="AM812" s="150"/>
      <c r="AN812" s="150"/>
      <c r="AO812" s="150"/>
      <c r="AP812" s="150"/>
      <c r="AQ812" s="150"/>
      <c r="AR812" s="150"/>
      <c r="AS812" s="150"/>
      <c r="AT812" s="150"/>
      <c r="AU812" s="150"/>
      <c r="AV812" s="150"/>
      <c r="AW812" s="150"/>
      <c r="AX812" s="150"/>
      <c r="AY812" s="150"/>
      <c r="AZ812" s="151"/>
      <c r="BA812" s="150"/>
      <c r="BB812" s="150"/>
      <c r="BC812" s="150"/>
      <c r="BD812" s="150"/>
      <c r="BE812" s="151"/>
      <c r="BF812" s="150"/>
      <c r="BG812" s="150"/>
      <c r="BH812" s="151"/>
      <c r="BI812" s="151"/>
      <c r="BJ812" s="150"/>
      <c r="BK812" s="150"/>
      <c r="BL812" s="148"/>
      <c r="BM812" s="150"/>
      <c r="BN812" s="151"/>
      <c r="BO812" s="150"/>
      <c r="BP812" s="150"/>
      <c r="BQ812" s="148"/>
      <c r="BR812" s="151"/>
      <c r="BS812" s="151"/>
      <c r="BT812" s="151"/>
      <c r="BU812" s="148"/>
      <c r="BV812" s="147"/>
      <c r="BW812" s="147"/>
      <c r="BX812" s="147"/>
      <c r="BY812" s="152"/>
      <c r="BZ812" s="156"/>
      <c r="CA812" s="147"/>
      <c r="CB812" s="153"/>
      <c r="CC812" s="132"/>
      <c r="CD812" s="147"/>
      <c r="CE812" s="147"/>
      <c r="CF812" s="154"/>
      <c r="CG812" s="132"/>
      <c r="CH812" s="132"/>
      <c r="CI812" s="132"/>
      <c r="CJ812" s="132"/>
      <c r="CK812" s="132"/>
      <c r="CL812" s="132"/>
      <c r="CM812" s="132"/>
      <c r="CN812" s="132"/>
      <c r="CO812" s="132"/>
      <c r="CP812" s="132"/>
      <c r="CQ812" s="132"/>
      <c r="CR812" s="132"/>
      <c r="CS812" s="132"/>
      <c r="CT812" s="132"/>
      <c r="CU812" s="132"/>
      <c r="CV812" s="132"/>
      <c r="CW812" s="132"/>
      <c r="CX812" s="132"/>
      <c r="CY812" s="132"/>
      <c r="CZ812" s="132"/>
      <c r="DA812" s="132"/>
      <c r="DB812" s="132"/>
      <c r="DC812" s="132"/>
      <c r="DD812" s="132"/>
      <c r="DE812" s="132"/>
      <c r="DF812" s="132"/>
      <c r="DG812" s="132"/>
      <c r="DH812" s="132"/>
      <c r="DI812" s="132"/>
      <c r="DJ812" s="132"/>
      <c r="DK812" s="132"/>
      <c r="DL812" s="132"/>
      <c r="DM812" s="132"/>
      <c r="DN812" s="132"/>
      <c r="DO812" s="132"/>
      <c r="DP812" s="132"/>
      <c r="DQ812" s="132"/>
      <c r="DR812" s="132"/>
      <c r="DS812" s="132"/>
      <c r="DT812" s="132"/>
      <c r="DU812" s="132"/>
      <c r="DV812" s="132"/>
      <c r="DW812" s="132"/>
      <c r="DX812" s="132"/>
      <c r="DY812" s="132"/>
      <c r="DZ812" s="132"/>
      <c r="EA812" s="132"/>
      <c r="EB812" s="132"/>
      <c r="EC812" s="132"/>
      <c r="ED812" s="132"/>
      <c r="EE812" s="132"/>
      <c r="EF812" s="132"/>
      <c r="EG812" s="132"/>
      <c r="EH812" s="132"/>
      <c r="EI812" s="132"/>
      <c r="EJ812" s="132"/>
      <c r="EK812" s="132"/>
      <c r="EL812" s="132"/>
      <c r="EM812" s="132"/>
      <c r="EN812" s="132"/>
      <c r="EO812" s="132"/>
      <c r="EP812" s="132"/>
      <c r="EQ812" s="132"/>
      <c r="ER812" s="132"/>
      <c r="ES812" s="132"/>
      <c r="ET812" s="132"/>
      <c r="EU812" s="132"/>
      <c r="EV812" s="132"/>
      <c r="EW812" s="132"/>
      <c r="EX812" s="132"/>
      <c r="EY812" s="132"/>
      <c r="EZ812" s="132"/>
      <c r="FA812" s="132"/>
      <c r="FB812" s="132"/>
      <c r="FC812" s="132"/>
      <c r="FD812" s="132"/>
      <c r="FE812" s="132"/>
      <c r="FF812" s="132"/>
      <c r="FG812" s="132"/>
      <c r="FH812" s="132"/>
      <c r="FI812" s="132"/>
      <c r="FJ812" s="132"/>
      <c r="FK812" s="132"/>
      <c r="FL812" s="132"/>
      <c r="FM812" s="132"/>
      <c r="FN812" s="132"/>
      <c r="FO812" s="132"/>
      <c r="FP812" s="132"/>
      <c r="FQ812" s="132"/>
      <c r="FR812" s="132"/>
      <c r="FS812" s="132"/>
      <c r="FT812" s="132"/>
      <c r="FU812" s="132"/>
      <c r="FV812" s="132"/>
      <c r="FW812" s="132"/>
      <c r="FX812" s="132"/>
      <c r="FY812" s="132"/>
      <c r="FZ812" s="132"/>
      <c r="GA812" s="132"/>
      <c r="GB812" s="132"/>
      <c r="GC812" s="132"/>
      <c r="GD812" s="132"/>
      <c r="GE812" s="132"/>
      <c r="GF812" s="132"/>
      <c r="GG812" s="132"/>
      <c r="GH812" s="132"/>
      <c r="GI812" s="132"/>
      <c r="GJ812" s="132"/>
      <c r="GK812" s="132"/>
      <c r="GL812" s="132"/>
      <c r="GM812" s="132"/>
      <c r="GN812" s="132"/>
      <c r="GO812" s="132"/>
      <c r="GP812" s="132"/>
      <c r="GQ812" s="132"/>
      <c r="GR812" s="132"/>
      <c r="GS812" s="132"/>
      <c r="GT812" s="132"/>
      <c r="GU812" s="132"/>
      <c r="GV812" s="132"/>
      <c r="GW812" s="132"/>
      <c r="GX812" s="132"/>
      <c r="GY812" s="132"/>
      <c r="GZ812" s="132"/>
      <c r="HA812" s="132"/>
      <c r="HB812" s="132"/>
      <c r="HC812" s="132"/>
      <c r="HD812" s="132"/>
      <c r="HE812" s="132"/>
      <c r="HF812" s="132"/>
      <c r="HG812" s="132"/>
      <c r="HH812" s="132"/>
      <c r="HI812" s="132"/>
      <c r="HJ812" s="132"/>
      <c r="HK812" s="132"/>
      <c r="HL812" s="132"/>
    </row>
    <row r="813" spans="2:220" s="159" customFormat="1">
      <c r="B813" s="146"/>
      <c r="C813" s="146"/>
      <c r="D813" s="146"/>
      <c r="E813" s="146"/>
      <c r="F813" s="146"/>
      <c r="G813" s="146"/>
      <c r="H813" s="146"/>
      <c r="I813" s="147"/>
      <c r="J813" s="148"/>
      <c r="K813" s="148"/>
      <c r="L813" s="148"/>
      <c r="M813" s="148"/>
      <c r="N813" s="156"/>
      <c r="O813" s="149"/>
      <c r="P813" s="149"/>
      <c r="Q813" s="149"/>
      <c r="R813" s="149"/>
      <c r="S813" s="149"/>
      <c r="T813" s="149"/>
      <c r="U813" s="149"/>
      <c r="V813" s="149"/>
      <c r="W813" s="146"/>
      <c r="X813" s="149"/>
      <c r="Y813" s="149"/>
      <c r="Z813" s="149"/>
      <c r="AA813" s="149"/>
      <c r="AB813" s="147"/>
      <c r="AC813" s="150"/>
      <c r="AD813" s="151"/>
      <c r="AE813" s="150"/>
      <c r="AF813" s="150"/>
      <c r="AG813" s="150"/>
      <c r="AH813" s="150"/>
      <c r="AI813" s="150"/>
      <c r="AJ813" s="150"/>
      <c r="AK813" s="150"/>
      <c r="AL813" s="150"/>
      <c r="AM813" s="150"/>
      <c r="AN813" s="150"/>
      <c r="AO813" s="150"/>
      <c r="AP813" s="150"/>
      <c r="AQ813" s="150"/>
      <c r="AR813" s="150"/>
      <c r="AS813" s="150"/>
      <c r="AT813" s="150"/>
      <c r="AU813" s="150"/>
      <c r="AV813" s="150"/>
      <c r="AW813" s="150"/>
      <c r="AX813" s="150"/>
      <c r="AY813" s="150"/>
      <c r="AZ813" s="151"/>
      <c r="BA813" s="150"/>
      <c r="BB813" s="150"/>
      <c r="BC813" s="150"/>
      <c r="BD813" s="150"/>
      <c r="BE813" s="151"/>
      <c r="BF813" s="150"/>
      <c r="BG813" s="150"/>
      <c r="BH813" s="151"/>
      <c r="BI813" s="151"/>
      <c r="BJ813" s="150"/>
      <c r="BK813" s="150"/>
      <c r="BL813" s="148"/>
      <c r="BM813" s="150"/>
      <c r="BN813" s="151"/>
      <c r="BO813" s="150"/>
      <c r="BP813" s="150"/>
      <c r="BQ813" s="148"/>
      <c r="BR813" s="151"/>
      <c r="BS813" s="151"/>
      <c r="BT813" s="151"/>
      <c r="BU813" s="148"/>
      <c r="BV813" s="147"/>
      <c r="BW813" s="147"/>
      <c r="BX813" s="147"/>
      <c r="BY813" s="152"/>
      <c r="BZ813" s="156"/>
      <c r="CA813" s="147"/>
      <c r="CB813" s="153"/>
      <c r="CC813" s="132"/>
      <c r="CD813" s="147"/>
      <c r="CE813" s="147"/>
      <c r="CF813" s="154"/>
      <c r="CG813" s="132"/>
      <c r="CH813" s="132"/>
      <c r="CI813" s="132"/>
      <c r="CJ813" s="132"/>
      <c r="CK813" s="132"/>
      <c r="CL813" s="132"/>
      <c r="CM813" s="132"/>
      <c r="CN813" s="132"/>
      <c r="CO813" s="132"/>
      <c r="CP813" s="132"/>
      <c r="CQ813" s="132"/>
      <c r="CR813" s="132"/>
      <c r="CS813" s="132"/>
      <c r="CT813" s="132"/>
      <c r="CU813" s="132"/>
      <c r="CV813" s="132"/>
      <c r="CW813" s="132"/>
      <c r="CX813" s="132"/>
      <c r="CY813" s="132"/>
      <c r="CZ813" s="132"/>
      <c r="DA813" s="132"/>
      <c r="DB813" s="132"/>
      <c r="DC813" s="132"/>
      <c r="DD813" s="132"/>
      <c r="DE813" s="132"/>
      <c r="DF813" s="132"/>
      <c r="DG813" s="132"/>
      <c r="DH813" s="132"/>
      <c r="DI813" s="132"/>
      <c r="DJ813" s="132"/>
      <c r="DK813" s="132"/>
      <c r="DL813" s="132"/>
      <c r="DM813" s="132"/>
      <c r="DN813" s="132"/>
      <c r="DO813" s="132"/>
      <c r="DP813" s="132"/>
      <c r="DQ813" s="132"/>
      <c r="DR813" s="132"/>
      <c r="DS813" s="132"/>
      <c r="DT813" s="132"/>
      <c r="DU813" s="132"/>
      <c r="DV813" s="132"/>
      <c r="DW813" s="132"/>
      <c r="DX813" s="132"/>
      <c r="DY813" s="132"/>
      <c r="DZ813" s="132"/>
      <c r="EA813" s="132"/>
      <c r="EB813" s="132"/>
      <c r="EC813" s="132"/>
      <c r="ED813" s="132"/>
      <c r="EE813" s="132"/>
      <c r="EF813" s="132"/>
      <c r="EG813" s="132"/>
      <c r="EH813" s="132"/>
      <c r="EI813" s="132"/>
      <c r="EJ813" s="132"/>
      <c r="EK813" s="132"/>
      <c r="EL813" s="132"/>
      <c r="EM813" s="132"/>
      <c r="EN813" s="132"/>
      <c r="EO813" s="132"/>
      <c r="EP813" s="132"/>
      <c r="EQ813" s="132"/>
      <c r="ER813" s="132"/>
      <c r="ES813" s="132"/>
      <c r="ET813" s="132"/>
      <c r="EU813" s="132"/>
      <c r="EV813" s="132"/>
      <c r="EW813" s="132"/>
      <c r="EX813" s="132"/>
      <c r="EY813" s="132"/>
      <c r="EZ813" s="132"/>
      <c r="FA813" s="132"/>
      <c r="FB813" s="132"/>
      <c r="FC813" s="132"/>
      <c r="FD813" s="132"/>
      <c r="FE813" s="132"/>
      <c r="FF813" s="132"/>
      <c r="FG813" s="132"/>
      <c r="FH813" s="132"/>
      <c r="FI813" s="132"/>
      <c r="FJ813" s="132"/>
      <c r="FK813" s="132"/>
      <c r="FL813" s="132"/>
      <c r="FM813" s="132"/>
      <c r="FN813" s="132"/>
      <c r="FO813" s="132"/>
      <c r="FP813" s="132"/>
      <c r="FQ813" s="132"/>
      <c r="FR813" s="132"/>
      <c r="FS813" s="132"/>
      <c r="FT813" s="132"/>
      <c r="FU813" s="132"/>
      <c r="FV813" s="132"/>
      <c r="FW813" s="132"/>
      <c r="FX813" s="132"/>
      <c r="FY813" s="132"/>
      <c r="FZ813" s="132"/>
      <c r="GA813" s="132"/>
      <c r="GB813" s="132"/>
      <c r="GC813" s="132"/>
      <c r="GD813" s="132"/>
      <c r="GE813" s="132"/>
      <c r="GF813" s="132"/>
      <c r="GG813" s="132"/>
      <c r="GH813" s="132"/>
      <c r="GI813" s="132"/>
      <c r="GJ813" s="132"/>
      <c r="GK813" s="132"/>
      <c r="GL813" s="132"/>
      <c r="GM813" s="132"/>
      <c r="GN813" s="132"/>
      <c r="GO813" s="132"/>
      <c r="GP813" s="132"/>
      <c r="GQ813" s="132"/>
      <c r="GR813" s="132"/>
      <c r="GS813" s="132"/>
      <c r="GT813" s="132"/>
      <c r="GU813" s="132"/>
      <c r="GV813" s="132"/>
      <c r="GW813" s="132"/>
      <c r="GX813" s="132"/>
      <c r="GY813" s="132"/>
      <c r="GZ813" s="132"/>
      <c r="HA813" s="132"/>
      <c r="HB813" s="132"/>
      <c r="HC813" s="132"/>
      <c r="HD813" s="132"/>
      <c r="HE813" s="132"/>
      <c r="HF813" s="132"/>
      <c r="HG813" s="132"/>
      <c r="HH813" s="132"/>
      <c r="HI813" s="132"/>
      <c r="HJ813" s="132"/>
      <c r="HK813" s="132"/>
      <c r="HL813" s="132"/>
    </row>
    <row r="814" spans="2:220" s="159" customFormat="1">
      <c r="B814" s="146"/>
      <c r="C814" s="146"/>
      <c r="D814" s="146"/>
      <c r="E814" s="146"/>
      <c r="F814" s="146"/>
      <c r="G814" s="146"/>
      <c r="H814" s="146"/>
      <c r="I814" s="147"/>
      <c r="J814" s="148"/>
      <c r="K814" s="148"/>
      <c r="L814" s="148"/>
      <c r="M814" s="148"/>
      <c r="N814" s="156"/>
      <c r="O814" s="149"/>
      <c r="P814" s="149"/>
      <c r="Q814" s="149"/>
      <c r="R814" s="149"/>
      <c r="S814" s="149"/>
      <c r="T814" s="149"/>
      <c r="U814" s="149"/>
      <c r="V814" s="149"/>
      <c r="W814" s="146"/>
      <c r="X814" s="149"/>
      <c r="Y814" s="149"/>
      <c r="Z814" s="149"/>
      <c r="AA814" s="149"/>
      <c r="AB814" s="147"/>
      <c r="AC814" s="150"/>
      <c r="AD814" s="151"/>
      <c r="AE814" s="150"/>
      <c r="AF814" s="150"/>
      <c r="AG814" s="150"/>
      <c r="AH814" s="150"/>
      <c r="AI814" s="150"/>
      <c r="AJ814" s="150"/>
      <c r="AK814" s="150"/>
      <c r="AL814" s="150"/>
      <c r="AM814" s="150"/>
      <c r="AN814" s="150"/>
      <c r="AO814" s="150"/>
      <c r="AP814" s="150"/>
      <c r="AQ814" s="150"/>
      <c r="AR814" s="150"/>
      <c r="AS814" s="150"/>
      <c r="AT814" s="150"/>
      <c r="AU814" s="150"/>
      <c r="AV814" s="150"/>
      <c r="AW814" s="150"/>
      <c r="AX814" s="150"/>
      <c r="AY814" s="150"/>
      <c r="AZ814" s="151"/>
      <c r="BA814" s="150"/>
      <c r="BB814" s="150"/>
      <c r="BC814" s="150"/>
      <c r="BD814" s="150"/>
      <c r="BE814" s="151"/>
      <c r="BF814" s="150"/>
      <c r="BG814" s="150"/>
      <c r="BH814" s="151"/>
      <c r="BI814" s="151"/>
      <c r="BJ814" s="150"/>
      <c r="BK814" s="150"/>
      <c r="BL814" s="148"/>
      <c r="BM814" s="150"/>
      <c r="BN814" s="151"/>
      <c r="BO814" s="150"/>
      <c r="BP814" s="150"/>
      <c r="BQ814" s="148"/>
      <c r="BR814" s="151"/>
      <c r="BS814" s="151"/>
      <c r="BT814" s="151"/>
      <c r="BU814" s="148"/>
      <c r="BV814" s="147"/>
      <c r="BW814" s="147"/>
      <c r="BX814" s="147"/>
      <c r="BY814" s="152"/>
      <c r="BZ814" s="156"/>
      <c r="CA814" s="147"/>
      <c r="CB814" s="153"/>
      <c r="CC814" s="132"/>
      <c r="CD814" s="147"/>
      <c r="CE814" s="147"/>
      <c r="CF814" s="154"/>
      <c r="CG814" s="132"/>
      <c r="CH814" s="132"/>
      <c r="CI814" s="132"/>
      <c r="CJ814" s="132"/>
      <c r="CK814" s="132"/>
      <c r="CL814" s="132"/>
      <c r="CM814" s="132"/>
      <c r="CN814" s="132"/>
      <c r="CO814" s="132"/>
      <c r="CP814" s="132"/>
      <c r="CQ814" s="132"/>
      <c r="CR814" s="132"/>
      <c r="CS814" s="132"/>
      <c r="CT814" s="132"/>
      <c r="CU814" s="132"/>
      <c r="CV814" s="132"/>
      <c r="CW814" s="132"/>
      <c r="CX814" s="132"/>
      <c r="CY814" s="132"/>
      <c r="CZ814" s="132"/>
      <c r="DA814" s="132"/>
      <c r="DB814" s="132"/>
      <c r="DC814" s="132"/>
      <c r="DD814" s="132"/>
      <c r="DE814" s="132"/>
      <c r="DF814" s="132"/>
      <c r="DG814" s="132"/>
      <c r="DH814" s="132"/>
      <c r="DI814" s="132"/>
      <c r="DJ814" s="132"/>
      <c r="DK814" s="132"/>
      <c r="DL814" s="132"/>
      <c r="DM814" s="132"/>
      <c r="DN814" s="132"/>
      <c r="DO814" s="132"/>
      <c r="DP814" s="132"/>
      <c r="DQ814" s="132"/>
      <c r="DR814" s="132"/>
      <c r="DS814" s="132"/>
      <c r="DT814" s="132"/>
      <c r="DU814" s="132"/>
      <c r="DV814" s="132"/>
      <c r="DW814" s="132"/>
      <c r="DX814" s="132"/>
      <c r="DY814" s="132"/>
      <c r="DZ814" s="132"/>
      <c r="EA814" s="132"/>
      <c r="EB814" s="132"/>
      <c r="EC814" s="132"/>
      <c r="ED814" s="132"/>
      <c r="EE814" s="132"/>
      <c r="EF814" s="132"/>
      <c r="EG814" s="132"/>
      <c r="EH814" s="132"/>
      <c r="EI814" s="132"/>
      <c r="EJ814" s="132"/>
      <c r="EK814" s="132"/>
      <c r="EL814" s="132"/>
      <c r="EM814" s="132"/>
      <c r="EN814" s="132"/>
      <c r="EO814" s="132"/>
      <c r="EP814" s="132"/>
      <c r="EQ814" s="132"/>
      <c r="ER814" s="132"/>
      <c r="ES814" s="132"/>
      <c r="ET814" s="132"/>
      <c r="EU814" s="132"/>
      <c r="EV814" s="132"/>
      <c r="EW814" s="132"/>
      <c r="EX814" s="132"/>
      <c r="EY814" s="132"/>
      <c r="EZ814" s="132"/>
      <c r="FA814" s="132"/>
      <c r="FB814" s="132"/>
      <c r="FC814" s="132"/>
      <c r="FD814" s="132"/>
      <c r="FE814" s="132"/>
      <c r="FF814" s="132"/>
      <c r="FG814" s="132"/>
      <c r="FH814" s="132"/>
      <c r="FI814" s="132"/>
      <c r="FJ814" s="132"/>
      <c r="FK814" s="132"/>
      <c r="FL814" s="132"/>
      <c r="FM814" s="132"/>
      <c r="FN814" s="132"/>
      <c r="FO814" s="132"/>
      <c r="FP814" s="132"/>
      <c r="FQ814" s="132"/>
      <c r="FR814" s="132"/>
      <c r="FS814" s="132"/>
      <c r="FT814" s="132"/>
      <c r="FU814" s="132"/>
      <c r="FV814" s="132"/>
      <c r="FW814" s="132"/>
      <c r="FX814" s="132"/>
      <c r="FY814" s="132"/>
      <c r="FZ814" s="132"/>
      <c r="GA814" s="132"/>
      <c r="GB814" s="132"/>
      <c r="GC814" s="132"/>
      <c r="GD814" s="132"/>
      <c r="GE814" s="132"/>
      <c r="GF814" s="132"/>
      <c r="GG814" s="132"/>
      <c r="GH814" s="132"/>
      <c r="GI814" s="132"/>
      <c r="GJ814" s="132"/>
      <c r="GK814" s="132"/>
      <c r="GL814" s="132"/>
      <c r="GM814" s="132"/>
      <c r="GN814" s="132"/>
      <c r="GO814" s="132"/>
      <c r="GP814" s="132"/>
      <c r="GQ814" s="132"/>
      <c r="GR814" s="132"/>
      <c r="GS814" s="132"/>
      <c r="GT814" s="132"/>
      <c r="GU814" s="132"/>
      <c r="GV814" s="132"/>
      <c r="GW814" s="132"/>
      <c r="GX814" s="132"/>
      <c r="GY814" s="132"/>
      <c r="GZ814" s="132"/>
      <c r="HA814" s="132"/>
      <c r="HB814" s="132"/>
      <c r="HC814" s="132"/>
      <c r="HD814" s="132"/>
      <c r="HE814" s="132"/>
      <c r="HF814" s="132"/>
      <c r="HG814" s="132"/>
      <c r="HH814" s="132"/>
      <c r="HI814" s="132"/>
      <c r="HJ814" s="132"/>
      <c r="HK814" s="132"/>
      <c r="HL814" s="132"/>
    </row>
    <row r="815" spans="2:220" s="159" customFormat="1">
      <c r="B815" s="146"/>
      <c r="C815" s="146"/>
      <c r="D815" s="146"/>
      <c r="E815" s="146"/>
      <c r="F815" s="146"/>
      <c r="G815" s="146"/>
      <c r="H815" s="146"/>
      <c r="I815" s="147"/>
      <c r="J815" s="148"/>
      <c r="K815" s="148"/>
      <c r="L815" s="148"/>
      <c r="M815" s="148"/>
      <c r="N815" s="156"/>
      <c r="O815" s="149"/>
      <c r="P815" s="149"/>
      <c r="Q815" s="149"/>
      <c r="R815" s="149"/>
      <c r="S815" s="149"/>
      <c r="T815" s="149"/>
      <c r="U815" s="149"/>
      <c r="V815" s="149"/>
      <c r="W815" s="146"/>
      <c r="X815" s="149"/>
      <c r="Y815" s="149"/>
      <c r="Z815" s="149"/>
      <c r="AA815" s="149"/>
      <c r="AB815" s="147"/>
      <c r="AC815" s="150"/>
      <c r="AD815" s="151"/>
      <c r="AE815" s="150"/>
      <c r="AF815" s="150"/>
      <c r="AG815" s="150"/>
      <c r="AH815" s="150"/>
      <c r="AI815" s="150"/>
      <c r="AJ815" s="150"/>
      <c r="AK815" s="150"/>
      <c r="AL815" s="150"/>
      <c r="AM815" s="150"/>
      <c r="AN815" s="150"/>
      <c r="AO815" s="150"/>
      <c r="AP815" s="150"/>
      <c r="AQ815" s="150"/>
      <c r="AR815" s="150"/>
      <c r="AS815" s="150"/>
      <c r="AT815" s="150"/>
      <c r="AU815" s="150"/>
      <c r="AV815" s="150"/>
      <c r="AW815" s="150"/>
      <c r="AX815" s="150"/>
      <c r="AY815" s="150"/>
      <c r="AZ815" s="151"/>
      <c r="BA815" s="150"/>
      <c r="BB815" s="150"/>
      <c r="BC815" s="150"/>
      <c r="BD815" s="150"/>
      <c r="BE815" s="151"/>
      <c r="BF815" s="150"/>
      <c r="BG815" s="150"/>
      <c r="BH815" s="151"/>
      <c r="BI815" s="151"/>
      <c r="BJ815" s="150"/>
      <c r="BK815" s="150"/>
      <c r="BL815" s="148"/>
      <c r="BM815" s="150"/>
      <c r="BN815" s="151"/>
      <c r="BO815" s="150"/>
      <c r="BP815" s="150"/>
      <c r="BQ815" s="148"/>
      <c r="BR815" s="151"/>
      <c r="BS815" s="151"/>
      <c r="BT815" s="151"/>
      <c r="BU815" s="148"/>
      <c r="BV815" s="147"/>
      <c r="BW815" s="147"/>
      <c r="BX815" s="147"/>
      <c r="BY815" s="152"/>
      <c r="BZ815" s="156"/>
      <c r="CA815" s="147"/>
      <c r="CB815" s="153"/>
      <c r="CC815" s="132"/>
      <c r="CD815" s="147"/>
      <c r="CE815" s="147"/>
      <c r="CF815" s="154"/>
      <c r="CG815" s="132"/>
      <c r="CH815" s="132"/>
      <c r="CI815" s="132"/>
      <c r="CJ815" s="132"/>
      <c r="CK815" s="132"/>
      <c r="CL815" s="132"/>
      <c r="CM815" s="132"/>
      <c r="CN815" s="132"/>
      <c r="CO815" s="132"/>
      <c r="CP815" s="132"/>
      <c r="CQ815" s="132"/>
      <c r="CR815" s="132"/>
      <c r="CS815" s="132"/>
      <c r="CT815" s="132"/>
      <c r="CU815" s="132"/>
      <c r="CV815" s="132"/>
      <c r="CW815" s="132"/>
      <c r="CX815" s="132"/>
      <c r="CY815" s="132"/>
      <c r="CZ815" s="132"/>
      <c r="DA815" s="132"/>
      <c r="DB815" s="132"/>
      <c r="DC815" s="132"/>
      <c r="DD815" s="132"/>
      <c r="DE815" s="132"/>
      <c r="DF815" s="132"/>
      <c r="DG815" s="132"/>
      <c r="DH815" s="132"/>
      <c r="DI815" s="132"/>
      <c r="DJ815" s="132"/>
      <c r="DK815" s="132"/>
      <c r="DL815" s="132"/>
      <c r="DM815" s="132"/>
      <c r="DN815" s="132"/>
      <c r="DO815" s="132"/>
      <c r="DP815" s="132"/>
      <c r="DQ815" s="132"/>
      <c r="DR815" s="132"/>
      <c r="DS815" s="132"/>
      <c r="DT815" s="132"/>
      <c r="DU815" s="132"/>
      <c r="DV815" s="132"/>
      <c r="DW815" s="132"/>
      <c r="DX815" s="132"/>
      <c r="DY815" s="132"/>
      <c r="DZ815" s="132"/>
      <c r="EA815" s="132"/>
      <c r="EB815" s="132"/>
      <c r="EC815" s="132"/>
      <c r="ED815" s="132"/>
      <c r="EE815" s="132"/>
      <c r="EF815" s="132"/>
      <c r="EG815" s="132"/>
      <c r="EH815" s="132"/>
      <c r="EI815" s="132"/>
      <c r="EJ815" s="132"/>
      <c r="EK815" s="132"/>
      <c r="EL815" s="132"/>
      <c r="EM815" s="132"/>
      <c r="EN815" s="132"/>
      <c r="EO815" s="132"/>
      <c r="EP815" s="132"/>
      <c r="EQ815" s="132"/>
      <c r="ER815" s="132"/>
      <c r="ES815" s="132"/>
      <c r="ET815" s="132"/>
      <c r="EU815" s="132"/>
      <c r="EV815" s="132"/>
      <c r="EW815" s="132"/>
      <c r="EX815" s="132"/>
      <c r="EY815" s="132"/>
      <c r="EZ815" s="132"/>
      <c r="FA815" s="132"/>
      <c r="FB815" s="132"/>
      <c r="FC815" s="132"/>
      <c r="FD815" s="132"/>
      <c r="FE815" s="132"/>
      <c r="FF815" s="132"/>
      <c r="FG815" s="132"/>
      <c r="FH815" s="132"/>
      <c r="FI815" s="132"/>
      <c r="FJ815" s="132"/>
      <c r="FK815" s="132"/>
      <c r="FL815" s="132"/>
      <c r="FM815" s="132"/>
      <c r="FN815" s="132"/>
      <c r="FO815" s="132"/>
      <c r="FP815" s="132"/>
      <c r="FQ815" s="132"/>
      <c r="FR815" s="132"/>
      <c r="FS815" s="132"/>
      <c r="FT815" s="132"/>
      <c r="FU815" s="132"/>
      <c r="FV815" s="132"/>
      <c r="FW815" s="132"/>
      <c r="FX815" s="132"/>
      <c r="FY815" s="132"/>
      <c r="FZ815" s="132"/>
      <c r="GA815" s="132"/>
      <c r="GB815" s="132"/>
      <c r="GC815" s="132"/>
      <c r="GD815" s="132"/>
      <c r="GE815" s="132"/>
      <c r="GF815" s="132"/>
      <c r="GG815" s="132"/>
      <c r="GH815" s="132"/>
      <c r="GI815" s="132"/>
      <c r="GJ815" s="132"/>
      <c r="GK815" s="132"/>
      <c r="GL815" s="132"/>
      <c r="GM815" s="132"/>
      <c r="GN815" s="132"/>
      <c r="GO815" s="132"/>
      <c r="GP815" s="132"/>
      <c r="GQ815" s="132"/>
      <c r="GR815" s="132"/>
      <c r="GS815" s="132"/>
      <c r="GT815" s="132"/>
      <c r="GU815" s="132"/>
      <c r="GV815" s="132"/>
      <c r="GW815" s="132"/>
      <c r="GX815" s="132"/>
      <c r="GY815" s="132"/>
      <c r="GZ815" s="132"/>
      <c r="HA815" s="132"/>
      <c r="HB815" s="132"/>
      <c r="HC815" s="132"/>
      <c r="HD815" s="132"/>
      <c r="HE815" s="132"/>
      <c r="HF815" s="132"/>
      <c r="HG815" s="132"/>
      <c r="HH815" s="132"/>
      <c r="HI815" s="132"/>
      <c r="HJ815" s="132"/>
      <c r="HK815" s="132"/>
      <c r="HL815" s="132"/>
    </row>
    <row r="816" spans="2:220" s="159" customFormat="1">
      <c r="B816" s="146"/>
      <c r="C816" s="146"/>
      <c r="D816" s="146"/>
      <c r="E816" s="146"/>
      <c r="F816" s="146"/>
      <c r="G816" s="146"/>
      <c r="H816" s="146"/>
      <c r="I816" s="147"/>
      <c r="J816" s="148"/>
      <c r="K816" s="148"/>
      <c r="L816" s="148"/>
      <c r="M816" s="148"/>
      <c r="N816" s="156"/>
      <c r="O816" s="149"/>
      <c r="P816" s="149"/>
      <c r="Q816" s="149"/>
      <c r="R816" s="149"/>
      <c r="S816" s="149"/>
      <c r="T816" s="149"/>
      <c r="U816" s="149"/>
      <c r="V816" s="149"/>
      <c r="W816" s="146"/>
      <c r="X816" s="149"/>
      <c r="Y816" s="149"/>
      <c r="Z816" s="149"/>
      <c r="AA816" s="149"/>
      <c r="AB816" s="147"/>
      <c r="AC816" s="150"/>
      <c r="AD816" s="151"/>
      <c r="AE816" s="150"/>
      <c r="AF816" s="150"/>
      <c r="AG816" s="150"/>
      <c r="AH816" s="150"/>
      <c r="AI816" s="150"/>
      <c r="AJ816" s="150"/>
      <c r="AK816" s="150"/>
      <c r="AL816" s="150"/>
      <c r="AM816" s="150"/>
      <c r="AN816" s="150"/>
      <c r="AO816" s="150"/>
      <c r="AP816" s="150"/>
      <c r="AQ816" s="150"/>
      <c r="AR816" s="150"/>
      <c r="AS816" s="150"/>
      <c r="AT816" s="150"/>
      <c r="AU816" s="150"/>
      <c r="AV816" s="150"/>
      <c r="AW816" s="150"/>
      <c r="AX816" s="150"/>
      <c r="AY816" s="150"/>
      <c r="AZ816" s="151"/>
      <c r="BA816" s="150"/>
      <c r="BB816" s="150"/>
      <c r="BC816" s="150"/>
      <c r="BD816" s="150"/>
      <c r="BE816" s="151"/>
      <c r="BF816" s="150"/>
      <c r="BG816" s="150"/>
      <c r="BH816" s="151"/>
      <c r="BI816" s="151"/>
      <c r="BJ816" s="150"/>
      <c r="BK816" s="150"/>
      <c r="BL816" s="148"/>
      <c r="BM816" s="150"/>
      <c r="BN816" s="151"/>
      <c r="BO816" s="150"/>
      <c r="BP816" s="150"/>
      <c r="BQ816" s="148"/>
      <c r="BR816" s="151"/>
      <c r="BS816" s="151"/>
      <c r="BT816" s="151"/>
      <c r="BU816" s="148"/>
      <c r="BV816" s="147"/>
      <c r="BW816" s="147"/>
      <c r="BX816" s="147"/>
      <c r="BY816" s="152"/>
      <c r="BZ816" s="156"/>
      <c r="CA816" s="147"/>
      <c r="CB816" s="153"/>
      <c r="CC816" s="132"/>
      <c r="CD816" s="147"/>
      <c r="CE816" s="147"/>
      <c r="CF816" s="154"/>
      <c r="CG816" s="132"/>
      <c r="CH816" s="132"/>
      <c r="CI816" s="132"/>
      <c r="CJ816" s="132"/>
      <c r="CK816" s="132"/>
      <c r="CL816" s="132"/>
      <c r="CM816" s="132"/>
      <c r="CN816" s="132"/>
      <c r="CO816" s="132"/>
      <c r="CP816" s="132"/>
      <c r="CQ816" s="132"/>
      <c r="CR816" s="132"/>
      <c r="CS816" s="132"/>
      <c r="CT816" s="132"/>
      <c r="CU816" s="132"/>
      <c r="CV816" s="132"/>
      <c r="CW816" s="132"/>
      <c r="CX816" s="132"/>
      <c r="CY816" s="132"/>
      <c r="CZ816" s="132"/>
      <c r="DA816" s="132"/>
      <c r="DB816" s="132"/>
      <c r="DC816" s="132"/>
      <c r="DD816" s="132"/>
      <c r="DE816" s="132"/>
      <c r="DF816" s="132"/>
      <c r="DG816" s="132"/>
      <c r="DH816" s="132"/>
      <c r="DI816" s="132"/>
      <c r="DJ816" s="132"/>
      <c r="DK816" s="132"/>
      <c r="DL816" s="132"/>
      <c r="DM816" s="132"/>
      <c r="DN816" s="132"/>
      <c r="DO816" s="132"/>
      <c r="DP816" s="132"/>
      <c r="DQ816" s="132"/>
      <c r="DR816" s="132"/>
      <c r="DS816" s="132"/>
      <c r="DT816" s="132"/>
      <c r="DU816" s="132"/>
      <c r="DV816" s="132"/>
      <c r="DW816" s="132"/>
      <c r="DX816" s="132"/>
      <c r="DY816" s="132"/>
      <c r="DZ816" s="132"/>
      <c r="EA816" s="132"/>
      <c r="EB816" s="132"/>
      <c r="EC816" s="132"/>
      <c r="ED816" s="132"/>
      <c r="EE816" s="132"/>
      <c r="EF816" s="132"/>
      <c r="EG816" s="132"/>
      <c r="EH816" s="132"/>
      <c r="EI816" s="132"/>
      <c r="EJ816" s="132"/>
      <c r="EK816" s="132"/>
      <c r="EL816" s="132"/>
      <c r="EM816" s="132"/>
      <c r="EN816" s="132"/>
      <c r="EO816" s="132"/>
      <c r="EP816" s="132"/>
      <c r="EQ816" s="132"/>
      <c r="ER816" s="132"/>
      <c r="ES816" s="132"/>
      <c r="ET816" s="132"/>
      <c r="EU816" s="132"/>
      <c r="EV816" s="132"/>
      <c r="EW816" s="132"/>
      <c r="EX816" s="132"/>
      <c r="EY816" s="132"/>
      <c r="EZ816" s="132"/>
      <c r="FA816" s="132"/>
      <c r="FB816" s="132"/>
      <c r="FC816" s="132"/>
      <c r="FD816" s="132"/>
      <c r="FE816" s="132"/>
      <c r="FF816" s="132"/>
      <c r="FG816" s="132"/>
      <c r="FH816" s="132"/>
      <c r="FI816" s="132"/>
      <c r="FJ816" s="132"/>
      <c r="FK816" s="132"/>
      <c r="FL816" s="132"/>
      <c r="FM816" s="132"/>
      <c r="FN816" s="132"/>
      <c r="FO816" s="132"/>
      <c r="FP816" s="132"/>
      <c r="FQ816" s="132"/>
      <c r="FR816" s="132"/>
      <c r="FS816" s="132"/>
      <c r="FT816" s="132"/>
      <c r="FU816" s="132"/>
      <c r="FV816" s="132"/>
      <c r="FW816" s="132"/>
      <c r="FX816" s="132"/>
      <c r="FY816" s="132"/>
      <c r="FZ816" s="132"/>
      <c r="GA816" s="132"/>
      <c r="GB816" s="132"/>
      <c r="GC816" s="132"/>
      <c r="GD816" s="132"/>
      <c r="GE816" s="132"/>
      <c r="GF816" s="132"/>
      <c r="GG816" s="132"/>
      <c r="GH816" s="132"/>
      <c r="GI816" s="132"/>
      <c r="GJ816" s="132"/>
      <c r="GK816" s="132"/>
      <c r="GL816" s="132"/>
      <c r="GM816" s="132"/>
      <c r="GN816" s="132"/>
      <c r="GO816" s="132"/>
      <c r="GP816" s="132"/>
      <c r="GQ816" s="132"/>
      <c r="GR816" s="132"/>
      <c r="GS816" s="132"/>
      <c r="GT816" s="132"/>
      <c r="GU816" s="132"/>
      <c r="GV816" s="132"/>
      <c r="GW816" s="132"/>
      <c r="GX816" s="132"/>
      <c r="GY816" s="132"/>
      <c r="GZ816" s="132"/>
      <c r="HA816" s="132"/>
      <c r="HB816" s="132"/>
      <c r="HC816" s="132"/>
      <c r="HD816" s="132"/>
      <c r="HE816" s="132"/>
      <c r="HF816" s="132"/>
      <c r="HG816" s="132"/>
      <c r="HH816" s="132"/>
      <c r="HI816" s="132"/>
      <c r="HJ816" s="132"/>
      <c r="HK816" s="132"/>
      <c r="HL816" s="132"/>
    </row>
    <row r="817" spans="2:220" s="159" customFormat="1">
      <c r="B817" s="146"/>
      <c r="C817" s="146"/>
      <c r="D817" s="146"/>
      <c r="E817" s="146"/>
      <c r="F817" s="146"/>
      <c r="G817" s="146"/>
      <c r="H817" s="146"/>
      <c r="I817" s="147"/>
      <c r="J817" s="148"/>
      <c r="K817" s="148"/>
      <c r="L817" s="148"/>
      <c r="M817" s="148"/>
      <c r="N817" s="156"/>
      <c r="O817" s="149"/>
      <c r="P817" s="149"/>
      <c r="Q817" s="149"/>
      <c r="R817" s="149"/>
      <c r="S817" s="149"/>
      <c r="T817" s="149"/>
      <c r="U817" s="149"/>
      <c r="V817" s="149"/>
      <c r="W817" s="146"/>
      <c r="X817" s="149"/>
      <c r="Y817" s="149"/>
      <c r="Z817" s="149"/>
      <c r="AA817" s="149"/>
      <c r="AB817" s="147"/>
      <c r="AC817" s="150"/>
      <c r="AD817" s="151"/>
      <c r="AE817" s="150"/>
      <c r="AF817" s="150"/>
      <c r="AG817" s="150"/>
      <c r="AH817" s="150"/>
      <c r="AI817" s="150"/>
      <c r="AJ817" s="150"/>
      <c r="AK817" s="150"/>
      <c r="AL817" s="150"/>
      <c r="AM817" s="150"/>
      <c r="AN817" s="150"/>
      <c r="AO817" s="150"/>
      <c r="AP817" s="150"/>
      <c r="AQ817" s="150"/>
      <c r="AR817" s="150"/>
      <c r="AS817" s="150"/>
      <c r="AT817" s="150"/>
      <c r="AU817" s="150"/>
      <c r="AV817" s="150"/>
      <c r="AW817" s="150"/>
      <c r="AX817" s="150"/>
      <c r="AY817" s="150"/>
      <c r="AZ817" s="151"/>
      <c r="BA817" s="150"/>
      <c r="BB817" s="150"/>
      <c r="BC817" s="150"/>
      <c r="BD817" s="150"/>
      <c r="BE817" s="151"/>
      <c r="BF817" s="150"/>
      <c r="BG817" s="150"/>
      <c r="BH817" s="151"/>
      <c r="BI817" s="151"/>
      <c r="BJ817" s="150"/>
      <c r="BK817" s="150"/>
      <c r="BL817" s="148"/>
      <c r="BM817" s="150"/>
      <c r="BN817" s="151"/>
      <c r="BO817" s="150"/>
      <c r="BP817" s="150"/>
      <c r="BQ817" s="148"/>
      <c r="BR817" s="151"/>
      <c r="BS817" s="151"/>
      <c r="BT817" s="151"/>
      <c r="BU817" s="148"/>
      <c r="BV817" s="147"/>
      <c r="BW817" s="147"/>
      <c r="BX817" s="147"/>
      <c r="BY817" s="152"/>
      <c r="BZ817" s="156"/>
      <c r="CA817" s="147"/>
      <c r="CB817" s="153"/>
      <c r="CC817" s="132"/>
      <c r="CD817" s="147"/>
      <c r="CE817" s="147"/>
      <c r="CF817" s="154"/>
      <c r="CG817" s="132"/>
      <c r="CH817" s="132"/>
      <c r="CI817" s="132"/>
      <c r="CJ817" s="132"/>
      <c r="CK817" s="132"/>
      <c r="CL817" s="132"/>
      <c r="CM817" s="132"/>
      <c r="CN817" s="132"/>
      <c r="CO817" s="132"/>
      <c r="CP817" s="132"/>
      <c r="CQ817" s="132"/>
      <c r="CR817" s="132"/>
      <c r="CS817" s="132"/>
      <c r="CT817" s="132"/>
      <c r="CU817" s="132"/>
      <c r="CV817" s="132"/>
      <c r="CW817" s="132"/>
      <c r="CX817" s="132"/>
      <c r="CY817" s="132"/>
      <c r="CZ817" s="132"/>
      <c r="DA817" s="132"/>
      <c r="DB817" s="132"/>
      <c r="DC817" s="132"/>
      <c r="DD817" s="132"/>
      <c r="DE817" s="132"/>
      <c r="DF817" s="132"/>
      <c r="DG817" s="132"/>
      <c r="DH817" s="132"/>
      <c r="DI817" s="132"/>
      <c r="DJ817" s="132"/>
      <c r="DK817" s="132"/>
      <c r="DL817" s="132"/>
      <c r="DM817" s="132"/>
      <c r="DN817" s="132"/>
      <c r="DO817" s="132"/>
      <c r="DP817" s="132"/>
      <c r="DQ817" s="132"/>
      <c r="DR817" s="132"/>
      <c r="DS817" s="132"/>
      <c r="DT817" s="132"/>
      <c r="DU817" s="132"/>
      <c r="DV817" s="132"/>
      <c r="DW817" s="132"/>
      <c r="DX817" s="132"/>
      <c r="DY817" s="132"/>
      <c r="DZ817" s="132"/>
      <c r="EA817" s="132"/>
      <c r="EB817" s="132"/>
      <c r="EC817" s="132"/>
      <c r="ED817" s="132"/>
      <c r="EE817" s="132"/>
      <c r="EF817" s="132"/>
      <c r="EG817" s="132"/>
      <c r="EH817" s="132"/>
      <c r="EI817" s="132"/>
      <c r="EJ817" s="132"/>
      <c r="EK817" s="132"/>
      <c r="EL817" s="132"/>
      <c r="EM817" s="132"/>
      <c r="EN817" s="132"/>
      <c r="EO817" s="132"/>
      <c r="EP817" s="132"/>
      <c r="EQ817" s="132"/>
      <c r="ER817" s="132"/>
      <c r="ES817" s="132"/>
      <c r="ET817" s="132"/>
      <c r="EU817" s="132"/>
      <c r="EV817" s="132"/>
      <c r="EW817" s="132"/>
      <c r="EX817" s="132"/>
      <c r="EY817" s="132"/>
      <c r="EZ817" s="132"/>
      <c r="FA817" s="132"/>
      <c r="FB817" s="132"/>
      <c r="FC817" s="132"/>
      <c r="FD817" s="132"/>
      <c r="FE817" s="132"/>
      <c r="FF817" s="132"/>
      <c r="FG817" s="132"/>
      <c r="FH817" s="132"/>
      <c r="FI817" s="132"/>
      <c r="FJ817" s="132"/>
      <c r="FK817" s="132"/>
      <c r="FL817" s="132"/>
      <c r="FM817" s="132"/>
      <c r="FN817" s="132"/>
      <c r="FO817" s="132"/>
      <c r="FP817" s="132"/>
      <c r="FQ817" s="132"/>
      <c r="FR817" s="132"/>
      <c r="FS817" s="132"/>
      <c r="FT817" s="132"/>
      <c r="FU817" s="132"/>
      <c r="FV817" s="132"/>
      <c r="FW817" s="132"/>
      <c r="FX817" s="132"/>
      <c r="FY817" s="132"/>
      <c r="FZ817" s="132"/>
      <c r="GA817" s="132"/>
      <c r="GB817" s="132"/>
      <c r="GC817" s="132"/>
      <c r="GD817" s="132"/>
      <c r="GE817" s="132"/>
      <c r="GF817" s="132"/>
      <c r="GG817" s="132"/>
      <c r="GH817" s="132"/>
      <c r="GI817" s="132"/>
      <c r="GJ817" s="132"/>
      <c r="GK817" s="132"/>
      <c r="GL817" s="132"/>
      <c r="GM817" s="132"/>
      <c r="GN817" s="132"/>
      <c r="GO817" s="132"/>
      <c r="GP817" s="132"/>
      <c r="GQ817" s="132"/>
      <c r="GR817" s="132"/>
      <c r="GS817" s="132"/>
      <c r="GT817" s="132"/>
      <c r="GU817" s="132"/>
      <c r="GV817" s="132"/>
      <c r="GW817" s="132"/>
      <c r="GX817" s="132"/>
      <c r="GY817" s="132"/>
      <c r="GZ817" s="132"/>
      <c r="HA817" s="132"/>
      <c r="HB817" s="132"/>
      <c r="HC817" s="132"/>
      <c r="HD817" s="132"/>
      <c r="HE817" s="132"/>
      <c r="HF817" s="132"/>
      <c r="HG817" s="132"/>
      <c r="HH817" s="132"/>
      <c r="HI817" s="132"/>
      <c r="HJ817" s="132"/>
      <c r="HK817" s="132"/>
      <c r="HL817" s="132"/>
    </row>
    <row r="818" spans="2:220">
      <c r="J818" s="148"/>
      <c r="K818" s="148"/>
      <c r="L818" s="148"/>
      <c r="M818" s="148"/>
      <c r="N818" s="156"/>
      <c r="O818" s="149"/>
      <c r="P818" s="149"/>
      <c r="Q818" s="149"/>
      <c r="R818" s="149"/>
      <c r="S818" s="149"/>
      <c r="T818" s="149"/>
      <c r="U818" s="149"/>
      <c r="V818" s="149"/>
      <c r="X818" s="149"/>
      <c r="Y818" s="149"/>
      <c r="Z818" s="149"/>
      <c r="AA818" s="149"/>
      <c r="AC818" s="150"/>
      <c r="AE818" s="150"/>
      <c r="AF818" s="150"/>
      <c r="AG818" s="150"/>
      <c r="AH818" s="150"/>
      <c r="AI818" s="150"/>
      <c r="AJ818" s="150"/>
      <c r="AK818" s="150"/>
      <c r="AL818" s="150"/>
      <c r="AM818" s="150"/>
      <c r="AN818" s="150"/>
      <c r="AO818" s="150"/>
      <c r="AP818" s="150"/>
      <c r="AQ818" s="150"/>
      <c r="AR818" s="150"/>
      <c r="AS818" s="150"/>
      <c r="AT818" s="150"/>
      <c r="AU818" s="150"/>
      <c r="AV818" s="150"/>
      <c r="AW818" s="150"/>
      <c r="AX818" s="150"/>
      <c r="AY818" s="150"/>
      <c r="BA818" s="150"/>
      <c r="BB818" s="150"/>
      <c r="BC818" s="150"/>
      <c r="BD818" s="150"/>
      <c r="BF818" s="150"/>
      <c r="BG818" s="150"/>
      <c r="BJ818" s="150"/>
      <c r="BK818" s="150"/>
      <c r="BL818" s="148"/>
      <c r="BM818" s="150"/>
      <c r="BO818" s="150"/>
      <c r="BP818" s="150"/>
      <c r="BQ818" s="148"/>
      <c r="BU818" s="148"/>
      <c r="BY818" s="152"/>
      <c r="BZ818" s="156"/>
      <c r="CF818" s="154"/>
    </row>
    <row r="819" spans="2:220" s="160" customFormat="1">
      <c r="B819" s="146"/>
      <c r="C819" s="146"/>
      <c r="D819" s="146"/>
      <c r="E819" s="146"/>
      <c r="F819" s="146"/>
      <c r="G819" s="146"/>
      <c r="H819" s="146"/>
      <c r="I819" s="147"/>
      <c r="J819" s="148"/>
      <c r="K819" s="148"/>
      <c r="L819" s="148"/>
      <c r="M819" s="148"/>
      <c r="N819" s="156"/>
      <c r="O819" s="149"/>
      <c r="P819" s="149"/>
      <c r="Q819" s="149"/>
      <c r="R819" s="149"/>
      <c r="S819" s="149"/>
      <c r="T819" s="149"/>
      <c r="U819" s="149"/>
      <c r="V819" s="149"/>
      <c r="W819" s="146"/>
      <c r="X819" s="149"/>
      <c r="Y819" s="149"/>
      <c r="Z819" s="149"/>
      <c r="AA819" s="149"/>
      <c r="AB819" s="147"/>
      <c r="AC819" s="150"/>
      <c r="AD819" s="151"/>
      <c r="AE819" s="150"/>
      <c r="AF819" s="150"/>
      <c r="AG819" s="150"/>
      <c r="AH819" s="150"/>
      <c r="AI819" s="150"/>
      <c r="AJ819" s="150"/>
      <c r="AK819" s="150"/>
      <c r="AL819" s="150"/>
      <c r="AM819" s="150"/>
      <c r="AN819" s="150"/>
      <c r="AO819" s="150"/>
      <c r="AP819" s="150"/>
      <c r="AQ819" s="150"/>
      <c r="AR819" s="150"/>
      <c r="AS819" s="150"/>
      <c r="AT819" s="150"/>
      <c r="AU819" s="150"/>
      <c r="AV819" s="150"/>
      <c r="AW819" s="150"/>
      <c r="AX819" s="150"/>
      <c r="AY819" s="150"/>
      <c r="AZ819" s="151"/>
      <c r="BA819" s="150"/>
      <c r="BB819" s="150"/>
      <c r="BC819" s="150"/>
      <c r="BD819" s="150"/>
      <c r="BE819" s="151"/>
      <c r="BF819" s="150"/>
      <c r="BG819" s="150"/>
      <c r="BH819" s="151"/>
      <c r="BI819" s="151"/>
      <c r="BJ819" s="150"/>
      <c r="BK819" s="150"/>
      <c r="BL819" s="148"/>
      <c r="BM819" s="150"/>
      <c r="BN819" s="151"/>
      <c r="BO819" s="150"/>
      <c r="BP819" s="150"/>
      <c r="BQ819" s="148"/>
      <c r="BR819" s="151"/>
      <c r="BS819" s="151"/>
      <c r="BT819" s="151"/>
      <c r="BU819" s="148"/>
      <c r="BV819" s="147"/>
      <c r="BW819" s="147"/>
      <c r="BX819" s="147"/>
      <c r="BY819" s="152"/>
      <c r="BZ819" s="156"/>
      <c r="CA819" s="147"/>
      <c r="CB819" s="153"/>
      <c r="CC819" s="132"/>
      <c r="CD819" s="147"/>
      <c r="CE819" s="147"/>
      <c r="CF819" s="154"/>
      <c r="CG819" s="132"/>
      <c r="CH819" s="132"/>
      <c r="CI819" s="132"/>
      <c r="CJ819" s="132"/>
      <c r="CK819" s="132"/>
      <c r="CL819" s="132"/>
      <c r="CM819" s="132"/>
      <c r="CN819" s="132"/>
      <c r="CO819" s="132"/>
      <c r="CP819" s="132"/>
      <c r="CQ819" s="132"/>
      <c r="CR819" s="132"/>
      <c r="CS819" s="132"/>
      <c r="CT819" s="132"/>
      <c r="CU819" s="132"/>
      <c r="CV819" s="132"/>
      <c r="CW819" s="132"/>
      <c r="CX819" s="132"/>
      <c r="CY819" s="132"/>
      <c r="CZ819" s="132"/>
      <c r="DA819" s="132"/>
      <c r="DB819" s="132"/>
      <c r="DC819" s="132"/>
      <c r="DD819" s="132"/>
      <c r="DE819" s="132"/>
      <c r="DF819" s="132"/>
      <c r="DG819" s="132"/>
      <c r="DH819" s="132"/>
      <c r="DI819" s="132"/>
      <c r="DJ819" s="132"/>
      <c r="DK819" s="132"/>
      <c r="DL819" s="132"/>
      <c r="DM819" s="132"/>
      <c r="DN819" s="132"/>
      <c r="DO819" s="132"/>
      <c r="DP819" s="132"/>
      <c r="DQ819" s="132"/>
      <c r="DR819" s="132"/>
      <c r="DS819" s="132"/>
      <c r="DT819" s="132"/>
      <c r="DU819" s="132"/>
      <c r="DV819" s="132"/>
      <c r="DW819" s="132"/>
      <c r="DX819" s="132"/>
      <c r="DY819" s="132"/>
      <c r="DZ819" s="132"/>
      <c r="EA819" s="132"/>
      <c r="EB819" s="132"/>
      <c r="EC819" s="132"/>
      <c r="ED819" s="132"/>
      <c r="EE819" s="132"/>
      <c r="EF819" s="132"/>
      <c r="EG819" s="132"/>
      <c r="EH819" s="132"/>
      <c r="EI819" s="132"/>
      <c r="EJ819" s="132"/>
      <c r="EK819" s="132"/>
      <c r="EL819" s="132"/>
      <c r="EM819" s="132"/>
      <c r="EN819" s="132"/>
      <c r="EO819" s="132"/>
      <c r="EP819" s="132"/>
      <c r="EQ819" s="132"/>
      <c r="ER819" s="132"/>
      <c r="ES819" s="132"/>
      <c r="ET819" s="132"/>
      <c r="EU819" s="132"/>
      <c r="EV819" s="132"/>
      <c r="EW819" s="132"/>
      <c r="EX819" s="132"/>
      <c r="EY819" s="132"/>
      <c r="EZ819" s="132"/>
      <c r="FA819" s="132"/>
      <c r="FB819" s="132"/>
      <c r="FC819" s="132"/>
      <c r="FD819" s="132"/>
      <c r="FE819" s="132"/>
      <c r="FF819" s="132"/>
      <c r="FG819" s="132"/>
      <c r="FH819" s="132"/>
      <c r="FI819" s="132"/>
      <c r="FJ819" s="132"/>
      <c r="FK819" s="132"/>
      <c r="FL819" s="132"/>
      <c r="FM819" s="132"/>
      <c r="FN819" s="132"/>
      <c r="FO819" s="132"/>
      <c r="FP819" s="132"/>
      <c r="FQ819" s="132"/>
      <c r="FR819" s="132"/>
      <c r="FS819" s="132"/>
      <c r="FT819" s="132"/>
      <c r="FU819" s="132"/>
      <c r="FV819" s="132"/>
      <c r="FW819" s="132"/>
      <c r="FX819" s="132"/>
      <c r="FY819" s="132"/>
      <c r="FZ819" s="132"/>
      <c r="GA819" s="132"/>
      <c r="GB819" s="132"/>
      <c r="GC819" s="132"/>
      <c r="GD819" s="132"/>
      <c r="GE819" s="132"/>
      <c r="GF819" s="132"/>
      <c r="GG819" s="132"/>
      <c r="GH819" s="132"/>
      <c r="GI819" s="132"/>
      <c r="GJ819" s="132"/>
      <c r="GK819" s="132"/>
      <c r="GL819" s="132"/>
      <c r="GM819" s="132"/>
      <c r="GN819" s="132"/>
      <c r="GO819" s="132"/>
      <c r="GP819" s="132"/>
      <c r="GQ819" s="132"/>
      <c r="GR819" s="132"/>
      <c r="GS819" s="132"/>
      <c r="GT819" s="132"/>
      <c r="GU819" s="132"/>
      <c r="GV819" s="132"/>
      <c r="GW819" s="132"/>
      <c r="GX819" s="132"/>
      <c r="GY819" s="132"/>
      <c r="GZ819" s="132"/>
      <c r="HA819" s="132"/>
      <c r="HB819" s="132"/>
      <c r="HC819" s="132"/>
      <c r="HD819" s="132"/>
      <c r="HE819" s="132"/>
      <c r="HF819" s="132"/>
      <c r="HG819" s="132"/>
      <c r="HH819" s="132"/>
      <c r="HI819" s="132"/>
      <c r="HJ819" s="132"/>
      <c r="HK819" s="132"/>
      <c r="HL819" s="132"/>
    </row>
    <row r="820" spans="2:220" s="160" customFormat="1">
      <c r="B820" s="146"/>
      <c r="C820" s="146"/>
      <c r="D820" s="146"/>
      <c r="E820" s="146"/>
      <c r="F820" s="146"/>
      <c r="G820" s="146"/>
      <c r="H820" s="146"/>
      <c r="I820" s="147"/>
      <c r="J820" s="148"/>
      <c r="K820" s="148"/>
      <c r="L820" s="148"/>
      <c r="M820" s="148"/>
      <c r="N820" s="156"/>
      <c r="O820" s="149"/>
      <c r="P820" s="149"/>
      <c r="Q820" s="149"/>
      <c r="R820" s="149"/>
      <c r="S820" s="149"/>
      <c r="T820" s="149"/>
      <c r="U820" s="149"/>
      <c r="V820" s="149"/>
      <c r="W820" s="146"/>
      <c r="X820" s="149"/>
      <c r="Y820" s="149"/>
      <c r="Z820" s="149"/>
      <c r="AA820" s="149"/>
      <c r="AB820" s="147"/>
      <c r="AC820" s="150"/>
      <c r="AD820" s="151"/>
      <c r="AE820" s="150"/>
      <c r="AF820" s="150"/>
      <c r="AG820" s="150"/>
      <c r="AH820" s="150"/>
      <c r="AI820" s="150"/>
      <c r="AJ820" s="150"/>
      <c r="AK820" s="150"/>
      <c r="AL820" s="150"/>
      <c r="AM820" s="150"/>
      <c r="AN820" s="150"/>
      <c r="AO820" s="150"/>
      <c r="AP820" s="150"/>
      <c r="AQ820" s="150"/>
      <c r="AR820" s="150"/>
      <c r="AS820" s="150"/>
      <c r="AT820" s="150"/>
      <c r="AU820" s="150"/>
      <c r="AV820" s="150"/>
      <c r="AW820" s="150"/>
      <c r="AX820" s="150"/>
      <c r="AY820" s="150"/>
      <c r="AZ820" s="151"/>
      <c r="BA820" s="150"/>
      <c r="BB820" s="150"/>
      <c r="BC820" s="150"/>
      <c r="BD820" s="150"/>
      <c r="BE820" s="151"/>
      <c r="BF820" s="150"/>
      <c r="BG820" s="150"/>
      <c r="BH820" s="151"/>
      <c r="BI820" s="151"/>
      <c r="BJ820" s="150"/>
      <c r="BK820" s="150"/>
      <c r="BL820" s="148"/>
      <c r="BM820" s="150"/>
      <c r="BN820" s="151"/>
      <c r="BO820" s="150"/>
      <c r="BP820" s="150"/>
      <c r="BQ820" s="148"/>
      <c r="BR820" s="151"/>
      <c r="BS820" s="151"/>
      <c r="BT820" s="151"/>
      <c r="BU820" s="148"/>
      <c r="BV820" s="147"/>
      <c r="BW820" s="147"/>
      <c r="BX820" s="147"/>
      <c r="BY820" s="152"/>
      <c r="BZ820" s="156"/>
      <c r="CA820" s="147"/>
      <c r="CB820" s="153"/>
      <c r="CC820" s="132"/>
      <c r="CD820" s="147"/>
      <c r="CE820" s="147"/>
      <c r="CF820" s="154"/>
      <c r="CG820" s="132"/>
      <c r="CH820" s="132"/>
      <c r="CI820" s="132"/>
      <c r="CJ820" s="132"/>
      <c r="CK820" s="132"/>
      <c r="CL820" s="132"/>
      <c r="CM820" s="132"/>
      <c r="CN820" s="132"/>
      <c r="CO820" s="132"/>
      <c r="CP820" s="132"/>
      <c r="CQ820" s="132"/>
      <c r="CR820" s="132"/>
      <c r="CS820" s="132"/>
      <c r="CT820" s="132"/>
      <c r="CU820" s="132"/>
      <c r="CV820" s="132"/>
      <c r="CW820" s="132"/>
      <c r="CX820" s="132"/>
      <c r="CY820" s="132"/>
      <c r="CZ820" s="132"/>
      <c r="DA820" s="132"/>
      <c r="DB820" s="132"/>
      <c r="DC820" s="132"/>
      <c r="DD820" s="132"/>
      <c r="DE820" s="132"/>
      <c r="DF820" s="132"/>
      <c r="DG820" s="132"/>
      <c r="DH820" s="132"/>
      <c r="DI820" s="132"/>
      <c r="DJ820" s="132"/>
      <c r="DK820" s="132"/>
      <c r="DL820" s="132"/>
      <c r="DM820" s="132"/>
      <c r="DN820" s="132"/>
      <c r="DO820" s="132"/>
      <c r="DP820" s="132"/>
      <c r="DQ820" s="132"/>
      <c r="DR820" s="132"/>
      <c r="DS820" s="132"/>
      <c r="DT820" s="132"/>
      <c r="DU820" s="132"/>
      <c r="DV820" s="132"/>
      <c r="DW820" s="132"/>
      <c r="DX820" s="132"/>
      <c r="DY820" s="132"/>
      <c r="DZ820" s="132"/>
      <c r="EA820" s="132"/>
      <c r="EB820" s="132"/>
      <c r="EC820" s="132"/>
      <c r="ED820" s="132"/>
      <c r="EE820" s="132"/>
      <c r="EF820" s="132"/>
      <c r="EG820" s="132"/>
      <c r="EH820" s="132"/>
      <c r="EI820" s="132"/>
      <c r="EJ820" s="132"/>
      <c r="EK820" s="132"/>
      <c r="EL820" s="132"/>
      <c r="EM820" s="132"/>
      <c r="EN820" s="132"/>
      <c r="EO820" s="132"/>
      <c r="EP820" s="132"/>
      <c r="EQ820" s="132"/>
      <c r="ER820" s="132"/>
      <c r="ES820" s="132"/>
      <c r="ET820" s="132"/>
      <c r="EU820" s="132"/>
      <c r="EV820" s="132"/>
      <c r="EW820" s="132"/>
      <c r="EX820" s="132"/>
      <c r="EY820" s="132"/>
      <c r="EZ820" s="132"/>
      <c r="FA820" s="132"/>
      <c r="FB820" s="132"/>
      <c r="FC820" s="132"/>
      <c r="FD820" s="132"/>
      <c r="FE820" s="132"/>
      <c r="FF820" s="132"/>
      <c r="FG820" s="132"/>
      <c r="FH820" s="132"/>
      <c r="FI820" s="132"/>
      <c r="FJ820" s="132"/>
      <c r="FK820" s="132"/>
      <c r="FL820" s="132"/>
      <c r="FM820" s="132"/>
      <c r="FN820" s="132"/>
      <c r="FO820" s="132"/>
      <c r="FP820" s="132"/>
      <c r="FQ820" s="132"/>
      <c r="FR820" s="132"/>
      <c r="FS820" s="132"/>
      <c r="FT820" s="132"/>
      <c r="FU820" s="132"/>
      <c r="FV820" s="132"/>
      <c r="FW820" s="132"/>
      <c r="FX820" s="132"/>
      <c r="FY820" s="132"/>
      <c r="FZ820" s="132"/>
      <c r="GA820" s="132"/>
      <c r="GB820" s="132"/>
      <c r="GC820" s="132"/>
      <c r="GD820" s="132"/>
      <c r="GE820" s="132"/>
      <c r="GF820" s="132"/>
      <c r="GG820" s="132"/>
      <c r="GH820" s="132"/>
      <c r="GI820" s="132"/>
      <c r="GJ820" s="132"/>
      <c r="GK820" s="132"/>
      <c r="GL820" s="132"/>
      <c r="GM820" s="132"/>
      <c r="GN820" s="132"/>
      <c r="GO820" s="132"/>
      <c r="GP820" s="132"/>
      <c r="GQ820" s="132"/>
      <c r="GR820" s="132"/>
      <c r="GS820" s="132"/>
      <c r="GT820" s="132"/>
      <c r="GU820" s="132"/>
      <c r="GV820" s="132"/>
      <c r="GW820" s="132"/>
      <c r="GX820" s="132"/>
      <c r="GY820" s="132"/>
      <c r="GZ820" s="132"/>
      <c r="HA820" s="132"/>
      <c r="HB820" s="132"/>
      <c r="HC820" s="132"/>
      <c r="HD820" s="132"/>
      <c r="HE820" s="132"/>
      <c r="HF820" s="132"/>
      <c r="HG820" s="132"/>
      <c r="HH820" s="132"/>
      <c r="HI820" s="132"/>
      <c r="HJ820" s="132"/>
      <c r="HK820" s="132"/>
      <c r="HL820" s="132"/>
    </row>
    <row r="821" spans="2:220">
      <c r="J821" s="148"/>
      <c r="K821" s="148"/>
      <c r="L821" s="148"/>
      <c r="M821" s="148"/>
      <c r="N821" s="156"/>
      <c r="O821" s="149"/>
      <c r="P821" s="149"/>
      <c r="Q821" s="149"/>
      <c r="R821" s="149"/>
      <c r="S821" s="149"/>
      <c r="T821" s="149"/>
      <c r="U821" s="149"/>
      <c r="V821" s="149"/>
      <c r="X821" s="149"/>
      <c r="Y821" s="149"/>
      <c r="Z821" s="149"/>
      <c r="AA821" s="149"/>
      <c r="AC821" s="150"/>
      <c r="AE821" s="150"/>
      <c r="AF821" s="150"/>
      <c r="AG821" s="150"/>
      <c r="AH821" s="150"/>
      <c r="AI821" s="150"/>
      <c r="AJ821" s="150"/>
      <c r="AK821" s="150"/>
      <c r="AL821" s="150"/>
      <c r="AM821" s="150"/>
      <c r="AN821" s="150"/>
      <c r="AO821" s="150"/>
      <c r="AP821" s="150"/>
      <c r="AQ821" s="150"/>
      <c r="AR821" s="150"/>
      <c r="AS821" s="150"/>
      <c r="AT821" s="150"/>
      <c r="AU821" s="150"/>
      <c r="AV821" s="150"/>
      <c r="AW821" s="150"/>
      <c r="AX821" s="150"/>
      <c r="AY821" s="150"/>
      <c r="BA821" s="150"/>
      <c r="BB821" s="150"/>
      <c r="BC821" s="150"/>
      <c r="BD821" s="150"/>
      <c r="BF821" s="150"/>
      <c r="BG821" s="150"/>
      <c r="BJ821" s="150"/>
      <c r="BK821" s="150"/>
      <c r="BL821" s="148"/>
      <c r="BM821" s="150"/>
      <c r="BO821" s="150"/>
      <c r="BP821" s="150"/>
      <c r="BQ821" s="148"/>
      <c r="BU821" s="148"/>
      <c r="BY821" s="152"/>
      <c r="BZ821" s="156"/>
      <c r="CF821" s="154"/>
    </row>
    <row r="822" spans="2:220" s="160" customFormat="1">
      <c r="B822" s="146"/>
      <c r="C822" s="146"/>
      <c r="D822" s="146"/>
      <c r="E822" s="146"/>
      <c r="F822" s="146"/>
      <c r="G822" s="146"/>
      <c r="H822" s="146"/>
      <c r="I822" s="147"/>
      <c r="J822" s="148"/>
      <c r="K822" s="148"/>
      <c r="L822" s="148"/>
      <c r="M822" s="148"/>
      <c r="N822" s="156"/>
      <c r="O822" s="149"/>
      <c r="P822" s="149"/>
      <c r="Q822" s="149"/>
      <c r="R822" s="149"/>
      <c r="S822" s="149"/>
      <c r="T822" s="149"/>
      <c r="U822" s="149"/>
      <c r="V822" s="149"/>
      <c r="W822" s="146"/>
      <c r="X822" s="149"/>
      <c r="Y822" s="149"/>
      <c r="Z822" s="149"/>
      <c r="AA822" s="149"/>
      <c r="AB822" s="147"/>
      <c r="AC822" s="150"/>
      <c r="AD822" s="151"/>
      <c r="AE822" s="150"/>
      <c r="AF822" s="150"/>
      <c r="AG822" s="150"/>
      <c r="AH822" s="150"/>
      <c r="AI822" s="150"/>
      <c r="AJ822" s="150"/>
      <c r="AK822" s="150"/>
      <c r="AL822" s="150"/>
      <c r="AM822" s="150"/>
      <c r="AN822" s="150"/>
      <c r="AO822" s="150"/>
      <c r="AP822" s="150"/>
      <c r="AQ822" s="150"/>
      <c r="AR822" s="150"/>
      <c r="AS822" s="150"/>
      <c r="AT822" s="150"/>
      <c r="AU822" s="150"/>
      <c r="AV822" s="150"/>
      <c r="AW822" s="150"/>
      <c r="AX822" s="150"/>
      <c r="AY822" s="150"/>
      <c r="AZ822" s="151"/>
      <c r="BA822" s="150"/>
      <c r="BB822" s="150"/>
      <c r="BC822" s="150"/>
      <c r="BD822" s="150"/>
      <c r="BE822" s="151"/>
      <c r="BF822" s="150"/>
      <c r="BG822" s="150"/>
      <c r="BH822" s="151"/>
      <c r="BI822" s="151"/>
      <c r="BJ822" s="150"/>
      <c r="BK822" s="150"/>
      <c r="BL822" s="148"/>
      <c r="BM822" s="150"/>
      <c r="BN822" s="151"/>
      <c r="BO822" s="150"/>
      <c r="BP822" s="150"/>
      <c r="BQ822" s="148"/>
      <c r="BR822" s="151"/>
      <c r="BS822" s="151"/>
      <c r="BT822" s="151"/>
      <c r="BU822" s="148"/>
      <c r="BV822" s="147"/>
      <c r="BW822" s="147"/>
      <c r="BX822" s="147"/>
      <c r="BY822" s="152"/>
      <c r="BZ822" s="156"/>
      <c r="CA822" s="147"/>
      <c r="CB822" s="153"/>
      <c r="CC822" s="132"/>
      <c r="CD822" s="147"/>
      <c r="CE822" s="147"/>
      <c r="CF822" s="154"/>
      <c r="CG822" s="132"/>
      <c r="CH822" s="132"/>
      <c r="CI822" s="132"/>
      <c r="CJ822" s="132"/>
      <c r="CK822" s="132"/>
      <c r="CL822" s="132"/>
      <c r="CM822" s="132"/>
      <c r="CN822" s="132"/>
      <c r="CO822" s="132"/>
      <c r="CP822" s="132"/>
      <c r="CQ822" s="132"/>
      <c r="CR822" s="132"/>
      <c r="CS822" s="132"/>
      <c r="CT822" s="132"/>
      <c r="CU822" s="132"/>
      <c r="CV822" s="132"/>
      <c r="CW822" s="132"/>
      <c r="CX822" s="132"/>
      <c r="CY822" s="132"/>
      <c r="CZ822" s="132"/>
      <c r="DA822" s="132"/>
      <c r="DB822" s="132"/>
      <c r="DC822" s="132"/>
      <c r="DD822" s="132"/>
      <c r="DE822" s="132"/>
      <c r="DF822" s="132"/>
      <c r="DG822" s="132"/>
      <c r="DH822" s="132"/>
      <c r="DI822" s="132"/>
      <c r="DJ822" s="132"/>
      <c r="DK822" s="132"/>
      <c r="DL822" s="132"/>
      <c r="DM822" s="132"/>
      <c r="DN822" s="132"/>
      <c r="DO822" s="132"/>
      <c r="DP822" s="132"/>
      <c r="DQ822" s="132"/>
      <c r="DR822" s="132"/>
      <c r="DS822" s="132"/>
      <c r="DT822" s="132"/>
      <c r="DU822" s="132"/>
      <c r="DV822" s="132"/>
      <c r="DW822" s="132"/>
      <c r="DX822" s="132"/>
      <c r="DY822" s="132"/>
      <c r="DZ822" s="132"/>
      <c r="EA822" s="132"/>
      <c r="EB822" s="132"/>
      <c r="EC822" s="132"/>
      <c r="ED822" s="132"/>
      <c r="EE822" s="132"/>
      <c r="EF822" s="132"/>
      <c r="EG822" s="132"/>
      <c r="EH822" s="132"/>
      <c r="EI822" s="132"/>
      <c r="EJ822" s="132"/>
      <c r="EK822" s="132"/>
      <c r="EL822" s="132"/>
      <c r="EM822" s="132"/>
      <c r="EN822" s="132"/>
      <c r="EO822" s="132"/>
      <c r="EP822" s="132"/>
      <c r="EQ822" s="132"/>
      <c r="ER822" s="132"/>
      <c r="ES822" s="132"/>
      <c r="ET822" s="132"/>
      <c r="EU822" s="132"/>
      <c r="EV822" s="132"/>
      <c r="EW822" s="132"/>
      <c r="EX822" s="132"/>
      <c r="EY822" s="132"/>
      <c r="EZ822" s="132"/>
      <c r="FA822" s="132"/>
      <c r="FB822" s="132"/>
      <c r="FC822" s="132"/>
      <c r="FD822" s="132"/>
      <c r="FE822" s="132"/>
      <c r="FF822" s="132"/>
      <c r="FG822" s="132"/>
      <c r="FH822" s="132"/>
      <c r="FI822" s="132"/>
      <c r="FJ822" s="132"/>
      <c r="FK822" s="132"/>
      <c r="FL822" s="132"/>
      <c r="FM822" s="132"/>
      <c r="FN822" s="132"/>
      <c r="FO822" s="132"/>
      <c r="FP822" s="132"/>
      <c r="FQ822" s="132"/>
      <c r="FR822" s="132"/>
      <c r="FS822" s="132"/>
      <c r="FT822" s="132"/>
      <c r="FU822" s="132"/>
      <c r="FV822" s="132"/>
      <c r="FW822" s="132"/>
      <c r="FX822" s="132"/>
      <c r="FY822" s="132"/>
      <c r="FZ822" s="132"/>
      <c r="GA822" s="132"/>
      <c r="GB822" s="132"/>
      <c r="GC822" s="132"/>
      <c r="GD822" s="132"/>
      <c r="GE822" s="132"/>
      <c r="GF822" s="132"/>
      <c r="GG822" s="132"/>
      <c r="GH822" s="132"/>
      <c r="GI822" s="132"/>
      <c r="GJ822" s="132"/>
      <c r="GK822" s="132"/>
      <c r="GL822" s="132"/>
      <c r="GM822" s="132"/>
      <c r="GN822" s="132"/>
      <c r="GO822" s="132"/>
      <c r="GP822" s="132"/>
      <c r="GQ822" s="132"/>
      <c r="GR822" s="132"/>
      <c r="GS822" s="132"/>
      <c r="GT822" s="132"/>
      <c r="GU822" s="132"/>
      <c r="GV822" s="132"/>
      <c r="GW822" s="132"/>
      <c r="GX822" s="132"/>
      <c r="GY822" s="132"/>
      <c r="GZ822" s="132"/>
      <c r="HA822" s="132"/>
      <c r="HB822" s="132"/>
      <c r="HC822" s="132"/>
      <c r="HD822" s="132"/>
      <c r="HE822" s="132"/>
      <c r="HF822" s="132"/>
      <c r="HG822" s="132"/>
      <c r="HH822" s="132"/>
      <c r="HI822" s="132"/>
      <c r="HJ822" s="132"/>
      <c r="HK822" s="132"/>
      <c r="HL822" s="132"/>
    </row>
    <row r="823" spans="2:220" s="160" customFormat="1">
      <c r="B823" s="146"/>
      <c r="C823" s="146"/>
      <c r="D823" s="146"/>
      <c r="E823" s="146"/>
      <c r="F823" s="146"/>
      <c r="G823" s="146"/>
      <c r="H823" s="146"/>
      <c r="I823" s="147"/>
      <c r="J823" s="148"/>
      <c r="K823" s="148"/>
      <c r="L823" s="148"/>
      <c r="M823" s="148"/>
      <c r="N823" s="156"/>
      <c r="O823" s="149"/>
      <c r="P823" s="149"/>
      <c r="Q823" s="149"/>
      <c r="R823" s="149"/>
      <c r="S823" s="149"/>
      <c r="T823" s="149"/>
      <c r="U823" s="149"/>
      <c r="V823" s="149"/>
      <c r="W823" s="146"/>
      <c r="X823" s="149"/>
      <c r="Y823" s="149"/>
      <c r="Z823" s="149"/>
      <c r="AA823" s="149"/>
      <c r="AB823" s="147"/>
      <c r="AC823" s="150"/>
      <c r="AD823" s="151"/>
      <c r="AE823" s="150"/>
      <c r="AF823" s="150"/>
      <c r="AG823" s="150"/>
      <c r="AH823" s="150"/>
      <c r="AI823" s="150"/>
      <c r="AJ823" s="150"/>
      <c r="AK823" s="150"/>
      <c r="AL823" s="150"/>
      <c r="AM823" s="150"/>
      <c r="AN823" s="150"/>
      <c r="AO823" s="150"/>
      <c r="AP823" s="150"/>
      <c r="AQ823" s="150"/>
      <c r="AR823" s="150"/>
      <c r="AS823" s="150"/>
      <c r="AT823" s="150"/>
      <c r="AU823" s="150"/>
      <c r="AV823" s="150"/>
      <c r="AW823" s="150"/>
      <c r="AX823" s="150"/>
      <c r="AY823" s="150"/>
      <c r="AZ823" s="151"/>
      <c r="BA823" s="150"/>
      <c r="BB823" s="150"/>
      <c r="BC823" s="150"/>
      <c r="BD823" s="150"/>
      <c r="BE823" s="151"/>
      <c r="BF823" s="150"/>
      <c r="BG823" s="150"/>
      <c r="BH823" s="151"/>
      <c r="BI823" s="151"/>
      <c r="BJ823" s="150"/>
      <c r="BK823" s="150"/>
      <c r="BL823" s="148"/>
      <c r="BM823" s="150"/>
      <c r="BN823" s="151"/>
      <c r="BO823" s="150"/>
      <c r="BP823" s="150"/>
      <c r="BQ823" s="148"/>
      <c r="BR823" s="151"/>
      <c r="BS823" s="151"/>
      <c r="BT823" s="151"/>
      <c r="BU823" s="148"/>
      <c r="BV823" s="147"/>
      <c r="BW823" s="147"/>
      <c r="BX823" s="147"/>
      <c r="BY823" s="152"/>
      <c r="BZ823" s="156"/>
      <c r="CA823" s="147"/>
      <c r="CB823" s="153"/>
      <c r="CC823" s="132"/>
      <c r="CD823" s="147"/>
      <c r="CE823" s="147"/>
      <c r="CF823" s="154"/>
      <c r="CG823" s="132"/>
      <c r="CH823" s="132"/>
      <c r="CI823" s="132"/>
      <c r="CJ823" s="132"/>
      <c r="CK823" s="132"/>
      <c r="CL823" s="132"/>
      <c r="CM823" s="132"/>
      <c r="CN823" s="132"/>
      <c r="CO823" s="132"/>
      <c r="CP823" s="132"/>
      <c r="CQ823" s="132"/>
      <c r="CR823" s="132"/>
      <c r="CS823" s="132"/>
      <c r="CT823" s="132"/>
      <c r="CU823" s="132"/>
      <c r="CV823" s="132"/>
      <c r="CW823" s="132"/>
      <c r="CX823" s="132"/>
      <c r="CY823" s="132"/>
      <c r="CZ823" s="132"/>
      <c r="DA823" s="132"/>
      <c r="DB823" s="132"/>
      <c r="DC823" s="132"/>
      <c r="DD823" s="132"/>
      <c r="DE823" s="132"/>
      <c r="DF823" s="132"/>
      <c r="DG823" s="132"/>
      <c r="DH823" s="132"/>
      <c r="DI823" s="132"/>
      <c r="DJ823" s="132"/>
      <c r="DK823" s="132"/>
      <c r="DL823" s="132"/>
      <c r="DM823" s="132"/>
      <c r="DN823" s="132"/>
      <c r="DO823" s="132"/>
      <c r="DP823" s="132"/>
      <c r="DQ823" s="132"/>
      <c r="DR823" s="132"/>
      <c r="DS823" s="132"/>
      <c r="DT823" s="132"/>
      <c r="DU823" s="132"/>
      <c r="DV823" s="132"/>
      <c r="DW823" s="132"/>
      <c r="DX823" s="132"/>
      <c r="DY823" s="132"/>
      <c r="DZ823" s="132"/>
      <c r="EA823" s="132"/>
      <c r="EB823" s="132"/>
      <c r="EC823" s="132"/>
      <c r="ED823" s="132"/>
      <c r="EE823" s="132"/>
      <c r="EF823" s="132"/>
      <c r="EG823" s="132"/>
      <c r="EH823" s="132"/>
      <c r="EI823" s="132"/>
      <c r="EJ823" s="132"/>
      <c r="EK823" s="132"/>
      <c r="EL823" s="132"/>
      <c r="EM823" s="132"/>
      <c r="EN823" s="132"/>
      <c r="EO823" s="132"/>
      <c r="EP823" s="132"/>
      <c r="EQ823" s="132"/>
      <c r="ER823" s="132"/>
      <c r="ES823" s="132"/>
      <c r="ET823" s="132"/>
      <c r="EU823" s="132"/>
      <c r="EV823" s="132"/>
      <c r="EW823" s="132"/>
      <c r="EX823" s="132"/>
      <c r="EY823" s="132"/>
      <c r="EZ823" s="132"/>
      <c r="FA823" s="132"/>
      <c r="FB823" s="132"/>
      <c r="FC823" s="132"/>
      <c r="FD823" s="132"/>
      <c r="FE823" s="132"/>
      <c r="FF823" s="132"/>
      <c r="FG823" s="132"/>
      <c r="FH823" s="132"/>
      <c r="FI823" s="132"/>
      <c r="FJ823" s="132"/>
      <c r="FK823" s="132"/>
      <c r="FL823" s="132"/>
      <c r="FM823" s="132"/>
      <c r="FN823" s="132"/>
      <c r="FO823" s="132"/>
      <c r="FP823" s="132"/>
      <c r="FQ823" s="132"/>
      <c r="FR823" s="132"/>
      <c r="FS823" s="132"/>
      <c r="FT823" s="132"/>
      <c r="FU823" s="132"/>
      <c r="FV823" s="132"/>
      <c r="FW823" s="132"/>
      <c r="FX823" s="132"/>
      <c r="FY823" s="132"/>
      <c r="FZ823" s="132"/>
      <c r="GA823" s="132"/>
      <c r="GB823" s="132"/>
      <c r="GC823" s="132"/>
      <c r="GD823" s="132"/>
      <c r="GE823" s="132"/>
      <c r="GF823" s="132"/>
      <c r="GG823" s="132"/>
      <c r="GH823" s="132"/>
      <c r="GI823" s="132"/>
      <c r="GJ823" s="132"/>
      <c r="GK823" s="132"/>
      <c r="GL823" s="132"/>
      <c r="GM823" s="132"/>
      <c r="GN823" s="132"/>
      <c r="GO823" s="132"/>
      <c r="GP823" s="132"/>
      <c r="GQ823" s="132"/>
      <c r="GR823" s="132"/>
      <c r="GS823" s="132"/>
      <c r="GT823" s="132"/>
      <c r="GU823" s="132"/>
      <c r="GV823" s="132"/>
      <c r="GW823" s="132"/>
      <c r="GX823" s="132"/>
      <c r="GY823" s="132"/>
      <c r="GZ823" s="132"/>
      <c r="HA823" s="132"/>
      <c r="HB823" s="132"/>
      <c r="HC823" s="132"/>
      <c r="HD823" s="132"/>
      <c r="HE823" s="132"/>
      <c r="HF823" s="132"/>
      <c r="HG823" s="132"/>
      <c r="HH823" s="132"/>
      <c r="HI823" s="132"/>
      <c r="HJ823" s="132"/>
      <c r="HK823" s="132"/>
      <c r="HL823" s="132"/>
    </row>
    <row r="824" spans="2:220" s="160" customFormat="1">
      <c r="B824" s="146"/>
      <c r="C824" s="146"/>
      <c r="D824" s="146"/>
      <c r="E824" s="146"/>
      <c r="F824" s="146"/>
      <c r="G824" s="146"/>
      <c r="H824" s="146"/>
      <c r="I824" s="147"/>
      <c r="J824" s="148"/>
      <c r="K824" s="148"/>
      <c r="L824" s="148"/>
      <c r="M824" s="148"/>
      <c r="N824" s="156"/>
      <c r="O824" s="149"/>
      <c r="P824" s="149"/>
      <c r="Q824" s="149"/>
      <c r="R824" s="149"/>
      <c r="S824" s="149"/>
      <c r="T824" s="149"/>
      <c r="U824" s="149"/>
      <c r="V824" s="149"/>
      <c r="W824" s="146"/>
      <c r="X824" s="149"/>
      <c r="Y824" s="149"/>
      <c r="Z824" s="149"/>
      <c r="AA824" s="149"/>
      <c r="AB824" s="147"/>
      <c r="AC824" s="150"/>
      <c r="AD824" s="151"/>
      <c r="AE824" s="150"/>
      <c r="AF824" s="150"/>
      <c r="AG824" s="150"/>
      <c r="AH824" s="150"/>
      <c r="AI824" s="150"/>
      <c r="AJ824" s="150"/>
      <c r="AK824" s="150"/>
      <c r="AL824" s="150"/>
      <c r="AM824" s="150"/>
      <c r="AN824" s="150"/>
      <c r="AO824" s="150"/>
      <c r="AP824" s="150"/>
      <c r="AQ824" s="150"/>
      <c r="AR824" s="150"/>
      <c r="AS824" s="150"/>
      <c r="AT824" s="150"/>
      <c r="AU824" s="150"/>
      <c r="AV824" s="150"/>
      <c r="AW824" s="150"/>
      <c r="AX824" s="150"/>
      <c r="AY824" s="150"/>
      <c r="AZ824" s="151"/>
      <c r="BA824" s="150"/>
      <c r="BB824" s="150"/>
      <c r="BC824" s="150"/>
      <c r="BD824" s="150"/>
      <c r="BE824" s="151"/>
      <c r="BF824" s="150"/>
      <c r="BG824" s="150"/>
      <c r="BH824" s="151"/>
      <c r="BI824" s="151"/>
      <c r="BJ824" s="150"/>
      <c r="BK824" s="150"/>
      <c r="BL824" s="148"/>
      <c r="BM824" s="150"/>
      <c r="BN824" s="151"/>
      <c r="BO824" s="150"/>
      <c r="BP824" s="150"/>
      <c r="BQ824" s="148"/>
      <c r="BR824" s="151"/>
      <c r="BS824" s="151"/>
      <c r="BT824" s="151"/>
      <c r="BU824" s="148"/>
      <c r="BV824" s="147"/>
      <c r="BW824" s="147"/>
      <c r="BX824" s="147"/>
      <c r="BY824" s="152"/>
      <c r="BZ824" s="156"/>
      <c r="CA824" s="147"/>
      <c r="CB824" s="153"/>
      <c r="CC824" s="132"/>
      <c r="CD824" s="147"/>
      <c r="CE824" s="147"/>
      <c r="CF824" s="154"/>
      <c r="CG824" s="132"/>
      <c r="CH824" s="132"/>
      <c r="CI824" s="132"/>
      <c r="CJ824" s="132"/>
      <c r="CK824" s="132"/>
      <c r="CL824" s="132"/>
      <c r="CM824" s="132"/>
      <c r="CN824" s="132"/>
      <c r="CO824" s="132"/>
      <c r="CP824" s="132"/>
      <c r="CQ824" s="132"/>
      <c r="CR824" s="132"/>
      <c r="CS824" s="132"/>
      <c r="CT824" s="132"/>
      <c r="CU824" s="132"/>
      <c r="CV824" s="132"/>
      <c r="CW824" s="132"/>
      <c r="CX824" s="132"/>
      <c r="CY824" s="132"/>
      <c r="CZ824" s="132"/>
      <c r="DA824" s="132"/>
      <c r="DB824" s="132"/>
      <c r="DC824" s="132"/>
      <c r="DD824" s="132"/>
      <c r="DE824" s="132"/>
      <c r="DF824" s="132"/>
      <c r="DG824" s="132"/>
      <c r="DH824" s="132"/>
      <c r="DI824" s="132"/>
      <c r="DJ824" s="132"/>
      <c r="DK824" s="132"/>
      <c r="DL824" s="132"/>
      <c r="DM824" s="132"/>
      <c r="DN824" s="132"/>
      <c r="DO824" s="132"/>
      <c r="DP824" s="132"/>
      <c r="DQ824" s="132"/>
      <c r="DR824" s="132"/>
      <c r="DS824" s="132"/>
      <c r="DT824" s="132"/>
      <c r="DU824" s="132"/>
      <c r="DV824" s="132"/>
      <c r="DW824" s="132"/>
      <c r="DX824" s="132"/>
      <c r="DY824" s="132"/>
      <c r="DZ824" s="132"/>
      <c r="EA824" s="132"/>
      <c r="EB824" s="132"/>
      <c r="EC824" s="132"/>
      <c r="ED824" s="132"/>
      <c r="EE824" s="132"/>
      <c r="EF824" s="132"/>
      <c r="EG824" s="132"/>
      <c r="EH824" s="132"/>
      <c r="EI824" s="132"/>
      <c r="EJ824" s="132"/>
      <c r="EK824" s="132"/>
      <c r="EL824" s="132"/>
      <c r="EM824" s="132"/>
      <c r="EN824" s="132"/>
      <c r="EO824" s="132"/>
      <c r="EP824" s="132"/>
      <c r="EQ824" s="132"/>
      <c r="ER824" s="132"/>
      <c r="ES824" s="132"/>
      <c r="ET824" s="132"/>
      <c r="EU824" s="132"/>
      <c r="EV824" s="132"/>
      <c r="EW824" s="132"/>
      <c r="EX824" s="132"/>
      <c r="EY824" s="132"/>
      <c r="EZ824" s="132"/>
      <c r="FA824" s="132"/>
      <c r="FB824" s="132"/>
      <c r="FC824" s="132"/>
      <c r="FD824" s="132"/>
      <c r="FE824" s="132"/>
      <c r="FF824" s="132"/>
      <c r="FG824" s="132"/>
      <c r="FH824" s="132"/>
      <c r="FI824" s="132"/>
      <c r="FJ824" s="132"/>
      <c r="FK824" s="132"/>
      <c r="FL824" s="132"/>
      <c r="FM824" s="132"/>
      <c r="FN824" s="132"/>
      <c r="FO824" s="132"/>
      <c r="FP824" s="132"/>
      <c r="FQ824" s="132"/>
      <c r="FR824" s="132"/>
      <c r="FS824" s="132"/>
      <c r="FT824" s="132"/>
      <c r="FU824" s="132"/>
      <c r="FV824" s="132"/>
      <c r="FW824" s="132"/>
      <c r="FX824" s="132"/>
      <c r="FY824" s="132"/>
      <c r="FZ824" s="132"/>
      <c r="GA824" s="132"/>
      <c r="GB824" s="132"/>
      <c r="GC824" s="132"/>
      <c r="GD824" s="132"/>
      <c r="GE824" s="132"/>
      <c r="GF824" s="132"/>
      <c r="GG824" s="132"/>
      <c r="GH824" s="132"/>
      <c r="GI824" s="132"/>
      <c r="GJ824" s="132"/>
      <c r="GK824" s="132"/>
      <c r="GL824" s="132"/>
      <c r="GM824" s="132"/>
      <c r="GN824" s="132"/>
      <c r="GO824" s="132"/>
      <c r="GP824" s="132"/>
      <c r="GQ824" s="132"/>
      <c r="GR824" s="132"/>
      <c r="GS824" s="132"/>
      <c r="GT824" s="132"/>
      <c r="GU824" s="132"/>
      <c r="GV824" s="132"/>
      <c r="GW824" s="132"/>
      <c r="GX824" s="132"/>
      <c r="GY824" s="132"/>
      <c r="GZ824" s="132"/>
      <c r="HA824" s="132"/>
      <c r="HB824" s="132"/>
      <c r="HC824" s="132"/>
      <c r="HD824" s="132"/>
      <c r="HE824" s="132"/>
      <c r="HF824" s="132"/>
      <c r="HG824" s="132"/>
      <c r="HH824" s="132"/>
      <c r="HI824" s="132"/>
      <c r="HJ824" s="132"/>
      <c r="HK824" s="132"/>
      <c r="HL824" s="132"/>
    </row>
    <row r="825" spans="2:220" s="160" customFormat="1">
      <c r="B825" s="146"/>
      <c r="C825" s="146"/>
      <c r="D825" s="146"/>
      <c r="E825" s="146"/>
      <c r="F825" s="146"/>
      <c r="G825" s="146"/>
      <c r="H825" s="146"/>
      <c r="I825" s="147"/>
      <c r="J825" s="148"/>
      <c r="K825" s="148"/>
      <c r="L825" s="148"/>
      <c r="M825" s="148"/>
      <c r="N825" s="156"/>
      <c r="O825" s="149"/>
      <c r="P825" s="149"/>
      <c r="Q825" s="149"/>
      <c r="R825" s="149"/>
      <c r="S825" s="149"/>
      <c r="T825" s="149"/>
      <c r="U825" s="149"/>
      <c r="V825" s="149"/>
      <c r="W825" s="146"/>
      <c r="X825" s="149"/>
      <c r="Y825" s="149"/>
      <c r="Z825" s="149"/>
      <c r="AA825" s="149"/>
      <c r="AB825" s="147"/>
      <c r="AC825" s="150"/>
      <c r="AD825" s="151"/>
      <c r="AE825" s="150"/>
      <c r="AF825" s="150"/>
      <c r="AG825" s="150"/>
      <c r="AH825" s="150"/>
      <c r="AI825" s="150"/>
      <c r="AJ825" s="150"/>
      <c r="AK825" s="150"/>
      <c r="AL825" s="150"/>
      <c r="AM825" s="150"/>
      <c r="AN825" s="150"/>
      <c r="AO825" s="150"/>
      <c r="AP825" s="150"/>
      <c r="AQ825" s="150"/>
      <c r="AR825" s="150"/>
      <c r="AS825" s="150"/>
      <c r="AT825" s="150"/>
      <c r="AU825" s="150"/>
      <c r="AV825" s="150"/>
      <c r="AW825" s="150"/>
      <c r="AX825" s="150"/>
      <c r="AY825" s="150"/>
      <c r="AZ825" s="151"/>
      <c r="BA825" s="150"/>
      <c r="BB825" s="150"/>
      <c r="BC825" s="150"/>
      <c r="BD825" s="150"/>
      <c r="BE825" s="151"/>
      <c r="BF825" s="150"/>
      <c r="BG825" s="150"/>
      <c r="BH825" s="151"/>
      <c r="BI825" s="151"/>
      <c r="BJ825" s="150"/>
      <c r="BK825" s="150"/>
      <c r="BL825" s="148"/>
      <c r="BM825" s="150"/>
      <c r="BN825" s="151"/>
      <c r="BO825" s="150"/>
      <c r="BP825" s="150"/>
      <c r="BQ825" s="148"/>
      <c r="BR825" s="151"/>
      <c r="BS825" s="151"/>
      <c r="BT825" s="151"/>
      <c r="BU825" s="148"/>
      <c r="BV825" s="147"/>
      <c r="BW825" s="147"/>
      <c r="BX825" s="147"/>
      <c r="BY825" s="152"/>
      <c r="BZ825" s="156"/>
      <c r="CA825" s="147"/>
      <c r="CB825" s="153"/>
      <c r="CC825" s="132"/>
      <c r="CD825" s="147"/>
      <c r="CE825" s="147"/>
      <c r="CF825" s="154"/>
      <c r="CG825" s="132"/>
      <c r="CH825" s="132"/>
      <c r="CI825" s="132"/>
      <c r="CJ825" s="132"/>
      <c r="CK825" s="132"/>
      <c r="CL825" s="132"/>
      <c r="CM825" s="132"/>
      <c r="CN825" s="132"/>
      <c r="CO825" s="132"/>
      <c r="CP825" s="132"/>
      <c r="CQ825" s="132"/>
      <c r="CR825" s="132"/>
      <c r="CS825" s="132"/>
      <c r="CT825" s="132"/>
      <c r="CU825" s="132"/>
      <c r="CV825" s="132"/>
      <c r="CW825" s="132"/>
      <c r="CX825" s="132"/>
      <c r="CY825" s="132"/>
      <c r="CZ825" s="132"/>
      <c r="DA825" s="132"/>
      <c r="DB825" s="132"/>
      <c r="DC825" s="132"/>
      <c r="DD825" s="132"/>
      <c r="DE825" s="132"/>
      <c r="DF825" s="132"/>
      <c r="DG825" s="132"/>
      <c r="DH825" s="132"/>
      <c r="DI825" s="132"/>
      <c r="DJ825" s="132"/>
      <c r="DK825" s="132"/>
      <c r="DL825" s="132"/>
      <c r="DM825" s="132"/>
      <c r="DN825" s="132"/>
      <c r="DO825" s="132"/>
      <c r="DP825" s="132"/>
      <c r="DQ825" s="132"/>
      <c r="DR825" s="132"/>
      <c r="DS825" s="132"/>
      <c r="DT825" s="132"/>
      <c r="DU825" s="132"/>
      <c r="DV825" s="132"/>
      <c r="DW825" s="132"/>
      <c r="DX825" s="132"/>
      <c r="DY825" s="132"/>
      <c r="DZ825" s="132"/>
      <c r="EA825" s="132"/>
      <c r="EB825" s="132"/>
      <c r="EC825" s="132"/>
      <c r="ED825" s="132"/>
      <c r="EE825" s="132"/>
      <c r="EF825" s="132"/>
      <c r="EG825" s="132"/>
      <c r="EH825" s="132"/>
      <c r="EI825" s="132"/>
      <c r="EJ825" s="132"/>
      <c r="EK825" s="132"/>
      <c r="EL825" s="132"/>
      <c r="EM825" s="132"/>
      <c r="EN825" s="132"/>
      <c r="EO825" s="132"/>
      <c r="EP825" s="132"/>
      <c r="EQ825" s="132"/>
      <c r="ER825" s="132"/>
      <c r="ES825" s="132"/>
      <c r="ET825" s="132"/>
      <c r="EU825" s="132"/>
      <c r="EV825" s="132"/>
      <c r="EW825" s="132"/>
      <c r="EX825" s="132"/>
      <c r="EY825" s="132"/>
      <c r="EZ825" s="132"/>
      <c r="FA825" s="132"/>
      <c r="FB825" s="132"/>
      <c r="FC825" s="132"/>
      <c r="FD825" s="132"/>
      <c r="FE825" s="132"/>
      <c r="FF825" s="132"/>
      <c r="FG825" s="132"/>
      <c r="FH825" s="132"/>
      <c r="FI825" s="132"/>
      <c r="FJ825" s="132"/>
      <c r="FK825" s="132"/>
      <c r="FL825" s="132"/>
      <c r="FM825" s="132"/>
      <c r="FN825" s="132"/>
      <c r="FO825" s="132"/>
      <c r="FP825" s="132"/>
      <c r="FQ825" s="132"/>
      <c r="FR825" s="132"/>
      <c r="FS825" s="132"/>
      <c r="FT825" s="132"/>
      <c r="FU825" s="132"/>
      <c r="FV825" s="132"/>
      <c r="FW825" s="132"/>
      <c r="FX825" s="132"/>
      <c r="FY825" s="132"/>
      <c r="FZ825" s="132"/>
      <c r="GA825" s="132"/>
      <c r="GB825" s="132"/>
      <c r="GC825" s="132"/>
      <c r="GD825" s="132"/>
      <c r="GE825" s="132"/>
      <c r="GF825" s="132"/>
      <c r="GG825" s="132"/>
      <c r="GH825" s="132"/>
      <c r="GI825" s="132"/>
      <c r="GJ825" s="132"/>
      <c r="GK825" s="132"/>
      <c r="GL825" s="132"/>
      <c r="GM825" s="132"/>
      <c r="GN825" s="132"/>
      <c r="GO825" s="132"/>
      <c r="GP825" s="132"/>
      <c r="GQ825" s="132"/>
      <c r="GR825" s="132"/>
      <c r="GS825" s="132"/>
      <c r="GT825" s="132"/>
      <c r="GU825" s="132"/>
      <c r="GV825" s="132"/>
      <c r="GW825" s="132"/>
      <c r="GX825" s="132"/>
      <c r="GY825" s="132"/>
      <c r="GZ825" s="132"/>
      <c r="HA825" s="132"/>
      <c r="HB825" s="132"/>
      <c r="HC825" s="132"/>
      <c r="HD825" s="132"/>
      <c r="HE825" s="132"/>
      <c r="HF825" s="132"/>
      <c r="HG825" s="132"/>
      <c r="HH825" s="132"/>
      <c r="HI825" s="132"/>
      <c r="HJ825" s="132"/>
      <c r="HK825" s="132"/>
      <c r="HL825" s="132"/>
    </row>
    <row r="826" spans="2:220" s="160" customFormat="1">
      <c r="B826" s="146"/>
      <c r="C826" s="146"/>
      <c r="D826" s="146"/>
      <c r="E826" s="146"/>
      <c r="F826" s="146"/>
      <c r="G826" s="146"/>
      <c r="H826" s="146"/>
      <c r="I826" s="147"/>
      <c r="J826" s="148"/>
      <c r="K826" s="148"/>
      <c r="L826" s="148"/>
      <c r="M826" s="148"/>
      <c r="N826" s="156"/>
      <c r="O826" s="149"/>
      <c r="P826" s="149"/>
      <c r="Q826" s="149"/>
      <c r="R826" s="149"/>
      <c r="S826" s="149"/>
      <c r="T826" s="149"/>
      <c r="U826" s="149"/>
      <c r="V826" s="149"/>
      <c r="W826" s="146"/>
      <c r="X826" s="149"/>
      <c r="Y826" s="149"/>
      <c r="Z826" s="149"/>
      <c r="AA826" s="149"/>
      <c r="AB826" s="147"/>
      <c r="AC826" s="150"/>
      <c r="AD826" s="151"/>
      <c r="AE826" s="150"/>
      <c r="AF826" s="150"/>
      <c r="AG826" s="150"/>
      <c r="AH826" s="150"/>
      <c r="AI826" s="150"/>
      <c r="AJ826" s="150"/>
      <c r="AK826" s="150"/>
      <c r="AL826" s="150"/>
      <c r="AM826" s="150"/>
      <c r="AN826" s="150"/>
      <c r="AO826" s="150"/>
      <c r="AP826" s="150"/>
      <c r="AQ826" s="150"/>
      <c r="AR826" s="150"/>
      <c r="AS826" s="150"/>
      <c r="AT826" s="150"/>
      <c r="AU826" s="150"/>
      <c r="AV826" s="150"/>
      <c r="AW826" s="150"/>
      <c r="AX826" s="150"/>
      <c r="AY826" s="150"/>
      <c r="AZ826" s="151"/>
      <c r="BA826" s="150"/>
      <c r="BB826" s="150"/>
      <c r="BC826" s="150"/>
      <c r="BD826" s="150"/>
      <c r="BE826" s="151"/>
      <c r="BF826" s="150"/>
      <c r="BG826" s="150"/>
      <c r="BH826" s="151"/>
      <c r="BI826" s="151"/>
      <c r="BJ826" s="150"/>
      <c r="BK826" s="150"/>
      <c r="BL826" s="148"/>
      <c r="BM826" s="150"/>
      <c r="BN826" s="151"/>
      <c r="BO826" s="150"/>
      <c r="BP826" s="150"/>
      <c r="BQ826" s="148"/>
      <c r="BR826" s="151"/>
      <c r="BS826" s="151"/>
      <c r="BT826" s="151"/>
      <c r="BU826" s="148"/>
      <c r="BV826" s="147"/>
      <c r="BW826" s="147"/>
      <c r="BX826" s="147"/>
      <c r="BY826" s="152"/>
      <c r="BZ826" s="156"/>
      <c r="CA826" s="147"/>
      <c r="CB826" s="153"/>
      <c r="CC826" s="132"/>
      <c r="CD826" s="147"/>
      <c r="CE826" s="147"/>
      <c r="CF826" s="154"/>
      <c r="CG826" s="132"/>
      <c r="CH826" s="132"/>
      <c r="CI826" s="132"/>
      <c r="CJ826" s="132"/>
      <c r="CK826" s="132"/>
      <c r="CL826" s="132"/>
      <c r="CM826" s="132"/>
      <c r="CN826" s="132"/>
      <c r="CO826" s="132"/>
      <c r="CP826" s="132"/>
      <c r="CQ826" s="132"/>
      <c r="CR826" s="132"/>
      <c r="CS826" s="132"/>
      <c r="CT826" s="132"/>
      <c r="CU826" s="132"/>
      <c r="CV826" s="132"/>
      <c r="CW826" s="132"/>
      <c r="CX826" s="132"/>
      <c r="CY826" s="132"/>
      <c r="CZ826" s="132"/>
      <c r="DA826" s="132"/>
      <c r="DB826" s="132"/>
      <c r="DC826" s="132"/>
      <c r="DD826" s="132"/>
      <c r="DE826" s="132"/>
      <c r="DF826" s="132"/>
      <c r="DG826" s="132"/>
      <c r="DH826" s="132"/>
      <c r="DI826" s="132"/>
      <c r="DJ826" s="132"/>
      <c r="DK826" s="132"/>
      <c r="DL826" s="132"/>
      <c r="DM826" s="132"/>
      <c r="DN826" s="132"/>
      <c r="DO826" s="132"/>
      <c r="DP826" s="132"/>
      <c r="DQ826" s="132"/>
      <c r="DR826" s="132"/>
      <c r="DS826" s="132"/>
      <c r="DT826" s="132"/>
      <c r="DU826" s="132"/>
      <c r="DV826" s="132"/>
      <c r="DW826" s="132"/>
      <c r="DX826" s="132"/>
      <c r="DY826" s="132"/>
      <c r="DZ826" s="132"/>
      <c r="EA826" s="132"/>
      <c r="EB826" s="132"/>
      <c r="EC826" s="132"/>
      <c r="ED826" s="132"/>
      <c r="EE826" s="132"/>
      <c r="EF826" s="132"/>
      <c r="EG826" s="132"/>
      <c r="EH826" s="132"/>
      <c r="EI826" s="132"/>
      <c r="EJ826" s="132"/>
      <c r="EK826" s="132"/>
      <c r="EL826" s="132"/>
      <c r="EM826" s="132"/>
      <c r="EN826" s="132"/>
      <c r="EO826" s="132"/>
      <c r="EP826" s="132"/>
      <c r="EQ826" s="132"/>
      <c r="ER826" s="132"/>
      <c r="ES826" s="132"/>
      <c r="ET826" s="132"/>
      <c r="EU826" s="132"/>
      <c r="EV826" s="132"/>
      <c r="EW826" s="132"/>
      <c r="EX826" s="132"/>
      <c r="EY826" s="132"/>
      <c r="EZ826" s="132"/>
      <c r="FA826" s="132"/>
      <c r="FB826" s="132"/>
      <c r="FC826" s="132"/>
      <c r="FD826" s="132"/>
      <c r="FE826" s="132"/>
      <c r="FF826" s="132"/>
      <c r="FG826" s="132"/>
      <c r="FH826" s="132"/>
      <c r="FI826" s="132"/>
      <c r="FJ826" s="132"/>
      <c r="FK826" s="132"/>
      <c r="FL826" s="132"/>
      <c r="FM826" s="132"/>
      <c r="FN826" s="132"/>
      <c r="FO826" s="132"/>
      <c r="FP826" s="132"/>
      <c r="FQ826" s="132"/>
      <c r="FR826" s="132"/>
      <c r="FS826" s="132"/>
      <c r="FT826" s="132"/>
      <c r="FU826" s="132"/>
      <c r="FV826" s="132"/>
      <c r="FW826" s="132"/>
      <c r="FX826" s="132"/>
      <c r="FY826" s="132"/>
      <c r="FZ826" s="132"/>
      <c r="GA826" s="132"/>
      <c r="GB826" s="132"/>
      <c r="GC826" s="132"/>
      <c r="GD826" s="132"/>
      <c r="GE826" s="132"/>
      <c r="GF826" s="132"/>
      <c r="GG826" s="132"/>
      <c r="GH826" s="132"/>
      <c r="GI826" s="132"/>
      <c r="GJ826" s="132"/>
      <c r="GK826" s="132"/>
      <c r="GL826" s="132"/>
      <c r="GM826" s="132"/>
      <c r="GN826" s="132"/>
      <c r="GO826" s="132"/>
      <c r="GP826" s="132"/>
      <c r="GQ826" s="132"/>
      <c r="GR826" s="132"/>
      <c r="GS826" s="132"/>
      <c r="GT826" s="132"/>
      <c r="GU826" s="132"/>
      <c r="GV826" s="132"/>
      <c r="GW826" s="132"/>
      <c r="GX826" s="132"/>
      <c r="GY826" s="132"/>
      <c r="GZ826" s="132"/>
      <c r="HA826" s="132"/>
      <c r="HB826" s="132"/>
      <c r="HC826" s="132"/>
      <c r="HD826" s="132"/>
      <c r="HE826" s="132"/>
      <c r="HF826" s="132"/>
      <c r="HG826" s="132"/>
      <c r="HH826" s="132"/>
      <c r="HI826" s="132"/>
      <c r="HJ826" s="132"/>
      <c r="HK826" s="132"/>
      <c r="HL826" s="132"/>
    </row>
    <row r="827" spans="2:220" s="160" customFormat="1">
      <c r="B827" s="146"/>
      <c r="C827" s="146"/>
      <c r="D827" s="146"/>
      <c r="E827" s="146"/>
      <c r="F827" s="146"/>
      <c r="G827" s="146"/>
      <c r="H827" s="146"/>
      <c r="I827" s="147"/>
      <c r="J827" s="148"/>
      <c r="K827" s="148"/>
      <c r="L827" s="148"/>
      <c r="M827" s="148"/>
      <c r="N827" s="156"/>
      <c r="O827" s="149"/>
      <c r="P827" s="149"/>
      <c r="Q827" s="149"/>
      <c r="R827" s="149"/>
      <c r="S827" s="149"/>
      <c r="T827" s="149"/>
      <c r="U827" s="149"/>
      <c r="V827" s="149"/>
      <c r="W827" s="146"/>
      <c r="X827" s="149"/>
      <c r="Y827" s="149"/>
      <c r="Z827" s="149"/>
      <c r="AA827" s="149"/>
      <c r="AB827" s="147"/>
      <c r="AC827" s="150"/>
      <c r="AD827" s="151"/>
      <c r="AE827" s="150"/>
      <c r="AF827" s="150"/>
      <c r="AG827" s="150"/>
      <c r="AH827" s="150"/>
      <c r="AI827" s="150"/>
      <c r="AJ827" s="150"/>
      <c r="AK827" s="150"/>
      <c r="AL827" s="150"/>
      <c r="AM827" s="150"/>
      <c r="AN827" s="150"/>
      <c r="AO827" s="150"/>
      <c r="AP827" s="150"/>
      <c r="AQ827" s="150"/>
      <c r="AR827" s="150"/>
      <c r="AS827" s="150"/>
      <c r="AT827" s="150"/>
      <c r="AU827" s="150"/>
      <c r="AV827" s="150"/>
      <c r="AW827" s="150"/>
      <c r="AX827" s="150"/>
      <c r="AY827" s="150"/>
      <c r="AZ827" s="151"/>
      <c r="BA827" s="150"/>
      <c r="BB827" s="150"/>
      <c r="BC827" s="150"/>
      <c r="BD827" s="150"/>
      <c r="BE827" s="151"/>
      <c r="BF827" s="150"/>
      <c r="BG827" s="150"/>
      <c r="BH827" s="151"/>
      <c r="BI827" s="151"/>
      <c r="BJ827" s="150"/>
      <c r="BK827" s="150"/>
      <c r="BL827" s="148"/>
      <c r="BM827" s="150"/>
      <c r="BN827" s="151"/>
      <c r="BO827" s="150"/>
      <c r="BP827" s="150"/>
      <c r="BQ827" s="148"/>
      <c r="BR827" s="151"/>
      <c r="BS827" s="151"/>
      <c r="BT827" s="151"/>
      <c r="BU827" s="148"/>
      <c r="BV827" s="147"/>
      <c r="BW827" s="147"/>
      <c r="BX827" s="147"/>
      <c r="BY827" s="152"/>
      <c r="BZ827" s="156"/>
      <c r="CA827" s="147"/>
      <c r="CB827" s="153"/>
      <c r="CC827" s="132"/>
      <c r="CD827" s="147"/>
      <c r="CE827" s="147"/>
      <c r="CF827" s="154"/>
      <c r="CG827" s="132"/>
      <c r="CH827" s="132"/>
      <c r="CI827" s="132"/>
      <c r="CJ827" s="132"/>
      <c r="CK827" s="132"/>
      <c r="CL827" s="132"/>
      <c r="CM827" s="132"/>
      <c r="CN827" s="132"/>
      <c r="CO827" s="132"/>
      <c r="CP827" s="132"/>
      <c r="CQ827" s="132"/>
      <c r="CR827" s="132"/>
      <c r="CS827" s="132"/>
      <c r="CT827" s="132"/>
      <c r="CU827" s="132"/>
      <c r="CV827" s="132"/>
      <c r="CW827" s="132"/>
      <c r="CX827" s="132"/>
      <c r="CY827" s="132"/>
      <c r="CZ827" s="132"/>
      <c r="DA827" s="132"/>
      <c r="DB827" s="132"/>
      <c r="DC827" s="132"/>
      <c r="DD827" s="132"/>
      <c r="DE827" s="132"/>
      <c r="DF827" s="132"/>
      <c r="DG827" s="132"/>
      <c r="DH827" s="132"/>
      <c r="DI827" s="132"/>
      <c r="DJ827" s="132"/>
      <c r="DK827" s="132"/>
      <c r="DL827" s="132"/>
      <c r="DM827" s="132"/>
      <c r="DN827" s="132"/>
      <c r="DO827" s="132"/>
      <c r="DP827" s="132"/>
      <c r="DQ827" s="132"/>
      <c r="DR827" s="132"/>
      <c r="DS827" s="132"/>
      <c r="DT827" s="132"/>
      <c r="DU827" s="132"/>
      <c r="DV827" s="132"/>
      <c r="DW827" s="132"/>
      <c r="DX827" s="132"/>
      <c r="DY827" s="132"/>
      <c r="DZ827" s="132"/>
      <c r="EA827" s="132"/>
      <c r="EB827" s="132"/>
      <c r="EC827" s="132"/>
      <c r="ED827" s="132"/>
      <c r="EE827" s="132"/>
      <c r="EF827" s="132"/>
      <c r="EG827" s="132"/>
      <c r="EH827" s="132"/>
      <c r="EI827" s="132"/>
      <c r="EJ827" s="132"/>
      <c r="EK827" s="132"/>
      <c r="EL827" s="132"/>
      <c r="EM827" s="132"/>
      <c r="EN827" s="132"/>
      <c r="EO827" s="132"/>
      <c r="EP827" s="132"/>
      <c r="EQ827" s="132"/>
      <c r="ER827" s="132"/>
      <c r="ES827" s="132"/>
      <c r="ET827" s="132"/>
      <c r="EU827" s="132"/>
      <c r="EV827" s="132"/>
      <c r="EW827" s="132"/>
      <c r="EX827" s="132"/>
      <c r="EY827" s="132"/>
      <c r="EZ827" s="132"/>
      <c r="FA827" s="132"/>
      <c r="FB827" s="132"/>
      <c r="FC827" s="132"/>
      <c r="FD827" s="132"/>
      <c r="FE827" s="132"/>
      <c r="FF827" s="132"/>
      <c r="FG827" s="132"/>
      <c r="FH827" s="132"/>
      <c r="FI827" s="132"/>
      <c r="FJ827" s="132"/>
      <c r="FK827" s="132"/>
      <c r="FL827" s="132"/>
      <c r="FM827" s="132"/>
      <c r="FN827" s="132"/>
      <c r="FO827" s="132"/>
      <c r="FP827" s="132"/>
      <c r="FQ827" s="132"/>
      <c r="FR827" s="132"/>
      <c r="FS827" s="132"/>
      <c r="FT827" s="132"/>
      <c r="FU827" s="132"/>
      <c r="FV827" s="132"/>
      <c r="FW827" s="132"/>
      <c r="FX827" s="132"/>
      <c r="FY827" s="132"/>
      <c r="FZ827" s="132"/>
      <c r="GA827" s="132"/>
      <c r="GB827" s="132"/>
      <c r="GC827" s="132"/>
      <c r="GD827" s="132"/>
      <c r="GE827" s="132"/>
      <c r="GF827" s="132"/>
      <c r="GG827" s="132"/>
      <c r="GH827" s="132"/>
      <c r="GI827" s="132"/>
      <c r="GJ827" s="132"/>
      <c r="GK827" s="132"/>
      <c r="GL827" s="132"/>
      <c r="GM827" s="132"/>
      <c r="GN827" s="132"/>
      <c r="GO827" s="132"/>
      <c r="GP827" s="132"/>
      <c r="GQ827" s="132"/>
      <c r="GR827" s="132"/>
      <c r="GS827" s="132"/>
      <c r="GT827" s="132"/>
      <c r="GU827" s="132"/>
      <c r="GV827" s="132"/>
      <c r="GW827" s="132"/>
      <c r="GX827" s="132"/>
      <c r="GY827" s="132"/>
      <c r="GZ827" s="132"/>
      <c r="HA827" s="132"/>
      <c r="HB827" s="132"/>
      <c r="HC827" s="132"/>
      <c r="HD827" s="132"/>
      <c r="HE827" s="132"/>
      <c r="HF827" s="132"/>
      <c r="HG827" s="132"/>
      <c r="HH827" s="132"/>
      <c r="HI827" s="132"/>
      <c r="HJ827" s="132"/>
      <c r="HK827" s="132"/>
      <c r="HL827" s="132"/>
    </row>
    <row r="828" spans="2:220">
      <c r="J828" s="148"/>
      <c r="K828" s="148"/>
      <c r="L828" s="148"/>
      <c r="M828" s="148"/>
      <c r="N828" s="156"/>
      <c r="O828" s="149"/>
      <c r="P828" s="149"/>
      <c r="Q828" s="149"/>
      <c r="R828" s="149"/>
      <c r="S828" s="149"/>
      <c r="T828" s="149"/>
      <c r="U828" s="149"/>
      <c r="V828" s="149"/>
      <c r="X828" s="149"/>
      <c r="Y828" s="149"/>
      <c r="Z828" s="149"/>
      <c r="AA828" s="149"/>
      <c r="AC828" s="150"/>
      <c r="AE828" s="150"/>
      <c r="AF828" s="150"/>
      <c r="AG828" s="150"/>
      <c r="AH828" s="150"/>
      <c r="AI828" s="150"/>
      <c r="AJ828" s="150"/>
      <c r="AK828" s="150"/>
      <c r="AL828" s="150"/>
      <c r="AM828" s="150"/>
      <c r="AN828" s="150"/>
      <c r="AO828" s="150"/>
      <c r="AP828" s="150"/>
      <c r="AQ828" s="150"/>
      <c r="AR828" s="150"/>
      <c r="AS828" s="150"/>
      <c r="AT828" s="150"/>
      <c r="AU828" s="150"/>
      <c r="AV828" s="150"/>
      <c r="AW828" s="150"/>
      <c r="AX828" s="150"/>
      <c r="AY828" s="150"/>
      <c r="BA828" s="150"/>
      <c r="BB828" s="150"/>
      <c r="BC828" s="150"/>
      <c r="BD828" s="150"/>
      <c r="BF828" s="150"/>
      <c r="BG828" s="150"/>
      <c r="BJ828" s="150"/>
      <c r="BK828" s="150"/>
      <c r="BL828" s="148"/>
      <c r="BM828" s="150"/>
      <c r="BO828" s="150"/>
      <c r="BP828" s="150"/>
      <c r="BQ828" s="148"/>
      <c r="BU828" s="148"/>
      <c r="BY828" s="152"/>
      <c r="BZ828" s="156"/>
      <c r="CF828" s="154"/>
    </row>
    <row r="829" spans="2:220" s="159" customFormat="1">
      <c r="B829" s="146"/>
      <c r="C829" s="146"/>
      <c r="D829" s="146"/>
      <c r="E829" s="146"/>
      <c r="F829" s="146"/>
      <c r="G829" s="146"/>
      <c r="H829" s="146"/>
      <c r="I829" s="147"/>
      <c r="J829" s="148"/>
      <c r="K829" s="148"/>
      <c r="L829" s="148"/>
      <c r="M829" s="148"/>
      <c r="N829" s="156"/>
      <c r="O829" s="149"/>
      <c r="P829" s="149"/>
      <c r="Q829" s="149"/>
      <c r="R829" s="149"/>
      <c r="S829" s="149"/>
      <c r="T829" s="149"/>
      <c r="U829" s="149"/>
      <c r="V829" s="149"/>
      <c r="W829" s="146"/>
      <c r="X829" s="149"/>
      <c r="Y829" s="149"/>
      <c r="Z829" s="149"/>
      <c r="AA829" s="149"/>
      <c r="AB829" s="147"/>
      <c r="AC829" s="150"/>
      <c r="AD829" s="151"/>
      <c r="AE829" s="150"/>
      <c r="AF829" s="150"/>
      <c r="AG829" s="150"/>
      <c r="AH829" s="150"/>
      <c r="AI829" s="150"/>
      <c r="AJ829" s="150"/>
      <c r="AK829" s="150"/>
      <c r="AL829" s="150"/>
      <c r="AM829" s="150"/>
      <c r="AN829" s="150"/>
      <c r="AO829" s="150"/>
      <c r="AP829" s="150"/>
      <c r="AQ829" s="150"/>
      <c r="AR829" s="150"/>
      <c r="AS829" s="150"/>
      <c r="AT829" s="150"/>
      <c r="AU829" s="150"/>
      <c r="AV829" s="150"/>
      <c r="AW829" s="150"/>
      <c r="AX829" s="150"/>
      <c r="AY829" s="150"/>
      <c r="AZ829" s="151"/>
      <c r="BA829" s="150"/>
      <c r="BB829" s="150"/>
      <c r="BC829" s="150"/>
      <c r="BD829" s="150"/>
      <c r="BE829" s="151"/>
      <c r="BF829" s="150"/>
      <c r="BG829" s="150"/>
      <c r="BH829" s="151"/>
      <c r="BI829" s="151"/>
      <c r="BJ829" s="150"/>
      <c r="BK829" s="150"/>
      <c r="BL829" s="148"/>
      <c r="BM829" s="150"/>
      <c r="BN829" s="151"/>
      <c r="BO829" s="150"/>
      <c r="BP829" s="150"/>
      <c r="BQ829" s="148"/>
      <c r="BR829" s="151"/>
      <c r="BS829" s="151"/>
      <c r="BT829" s="151"/>
      <c r="BU829" s="148"/>
      <c r="BV829" s="147"/>
      <c r="BW829" s="147"/>
      <c r="BX829" s="147"/>
      <c r="BY829" s="152"/>
      <c r="BZ829" s="156"/>
      <c r="CA829" s="147"/>
      <c r="CB829" s="153"/>
      <c r="CC829" s="132"/>
      <c r="CD829" s="147"/>
      <c r="CE829" s="147"/>
      <c r="CF829" s="154"/>
      <c r="CG829" s="132"/>
      <c r="CH829" s="132"/>
      <c r="CI829" s="132"/>
      <c r="CJ829" s="132"/>
      <c r="CK829" s="132"/>
      <c r="CL829" s="132"/>
      <c r="CM829" s="132"/>
      <c r="CN829" s="132"/>
      <c r="CO829" s="132"/>
      <c r="CP829" s="132"/>
      <c r="CQ829" s="132"/>
      <c r="CR829" s="132"/>
      <c r="CS829" s="132"/>
      <c r="CT829" s="132"/>
      <c r="CU829" s="132"/>
      <c r="CV829" s="132"/>
      <c r="CW829" s="132"/>
      <c r="CX829" s="132"/>
      <c r="CY829" s="132"/>
      <c r="CZ829" s="132"/>
      <c r="DA829" s="132"/>
      <c r="DB829" s="132"/>
      <c r="DC829" s="132"/>
      <c r="DD829" s="132"/>
      <c r="DE829" s="132"/>
      <c r="DF829" s="132"/>
      <c r="DG829" s="132"/>
      <c r="DH829" s="132"/>
      <c r="DI829" s="132"/>
      <c r="DJ829" s="132"/>
      <c r="DK829" s="132"/>
      <c r="DL829" s="132"/>
      <c r="DM829" s="132"/>
      <c r="DN829" s="132"/>
      <c r="DO829" s="132"/>
      <c r="DP829" s="132"/>
      <c r="DQ829" s="132"/>
      <c r="DR829" s="132"/>
      <c r="DS829" s="132"/>
      <c r="DT829" s="132"/>
      <c r="DU829" s="132"/>
      <c r="DV829" s="132"/>
      <c r="DW829" s="132"/>
      <c r="DX829" s="132"/>
      <c r="DY829" s="132"/>
      <c r="DZ829" s="132"/>
      <c r="EA829" s="132"/>
      <c r="EB829" s="132"/>
      <c r="EC829" s="132"/>
      <c r="ED829" s="132"/>
      <c r="EE829" s="132"/>
      <c r="EF829" s="132"/>
      <c r="EG829" s="132"/>
      <c r="EH829" s="132"/>
      <c r="EI829" s="132"/>
      <c r="EJ829" s="132"/>
      <c r="EK829" s="132"/>
      <c r="EL829" s="132"/>
      <c r="EM829" s="132"/>
      <c r="EN829" s="132"/>
      <c r="EO829" s="132"/>
      <c r="EP829" s="132"/>
      <c r="EQ829" s="132"/>
      <c r="ER829" s="132"/>
      <c r="ES829" s="132"/>
      <c r="ET829" s="132"/>
      <c r="EU829" s="132"/>
      <c r="EV829" s="132"/>
      <c r="EW829" s="132"/>
      <c r="EX829" s="132"/>
      <c r="EY829" s="132"/>
      <c r="EZ829" s="132"/>
      <c r="FA829" s="132"/>
      <c r="FB829" s="132"/>
      <c r="FC829" s="132"/>
      <c r="FD829" s="132"/>
      <c r="FE829" s="132"/>
      <c r="FF829" s="132"/>
      <c r="FG829" s="132"/>
      <c r="FH829" s="132"/>
      <c r="FI829" s="132"/>
      <c r="FJ829" s="132"/>
      <c r="FK829" s="132"/>
      <c r="FL829" s="132"/>
      <c r="FM829" s="132"/>
      <c r="FN829" s="132"/>
      <c r="FO829" s="132"/>
      <c r="FP829" s="132"/>
      <c r="FQ829" s="132"/>
      <c r="FR829" s="132"/>
      <c r="FS829" s="132"/>
      <c r="FT829" s="132"/>
      <c r="FU829" s="132"/>
      <c r="FV829" s="132"/>
      <c r="FW829" s="132"/>
      <c r="FX829" s="132"/>
      <c r="FY829" s="132"/>
      <c r="FZ829" s="132"/>
      <c r="GA829" s="132"/>
      <c r="GB829" s="132"/>
      <c r="GC829" s="132"/>
      <c r="GD829" s="132"/>
      <c r="GE829" s="132"/>
      <c r="GF829" s="132"/>
      <c r="GG829" s="132"/>
      <c r="GH829" s="132"/>
      <c r="GI829" s="132"/>
      <c r="GJ829" s="132"/>
      <c r="GK829" s="132"/>
      <c r="GL829" s="132"/>
      <c r="GM829" s="132"/>
      <c r="GN829" s="132"/>
      <c r="GO829" s="132"/>
      <c r="GP829" s="132"/>
      <c r="GQ829" s="132"/>
      <c r="GR829" s="132"/>
      <c r="GS829" s="132"/>
      <c r="GT829" s="132"/>
      <c r="GU829" s="132"/>
      <c r="GV829" s="132"/>
      <c r="GW829" s="132"/>
      <c r="GX829" s="132"/>
      <c r="GY829" s="132"/>
      <c r="GZ829" s="132"/>
      <c r="HA829" s="132"/>
      <c r="HB829" s="132"/>
      <c r="HC829" s="132"/>
      <c r="HD829" s="132"/>
      <c r="HE829" s="132"/>
      <c r="HF829" s="132"/>
      <c r="HG829" s="132"/>
      <c r="HH829" s="132"/>
      <c r="HI829" s="132"/>
      <c r="HJ829" s="132"/>
      <c r="HK829" s="132"/>
      <c r="HL829" s="132"/>
    </row>
    <row r="830" spans="2:220" s="159" customFormat="1">
      <c r="B830" s="146"/>
      <c r="C830" s="146"/>
      <c r="D830" s="146"/>
      <c r="E830" s="146"/>
      <c r="F830" s="146"/>
      <c r="G830" s="146"/>
      <c r="H830" s="146"/>
      <c r="I830" s="147"/>
      <c r="J830" s="148"/>
      <c r="K830" s="148"/>
      <c r="L830" s="148"/>
      <c r="M830" s="148"/>
      <c r="N830" s="156"/>
      <c r="O830" s="149"/>
      <c r="P830" s="149"/>
      <c r="Q830" s="149"/>
      <c r="R830" s="149"/>
      <c r="S830" s="149"/>
      <c r="T830" s="149"/>
      <c r="U830" s="149"/>
      <c r="V830" s="149"/>
      <c r="W830" s="146"/>
      <c r="X830" s="149"/>
      <c r="Y830" s="149"/>
      <c r="Z830" s="149"/>
      <c r="AA830" s="149"/>
      <c r="AB830" s="147"/>
      <c r="AC830" s="150"/>
      <c r="AD830" s="151"/>
      <c r="AE830" s="150"/>
      <c r="AF830" s="150"/>
      <c r="AG830" s="150"/>
      <c r="AH830" s="150"/>
      <c r="AI830" s="150"/>
      <c r="AJ830" s="150"/>
      <c r="AK830" s="150"/>
      <c r="AL830" s="150"/>
      <c r="AM830" s="150"/>
      <c r="AN830" s="150"/>
      <c r="AO830" s="150"/>
      <c r="AP830" s="150"/>
      <c r="AQ830" s="150"/>
      <c r="AR830" s="150"/>
      <c r="AS830" s="150"/>
      <c r="AT830" s="150"/>
      <c r="AU830" s="150"/>
      <c r="AV830" s="150"/>
      <c r="AW830" s="150"/>
      <c r="AX830" s="150"/>
      <c r="AY830" s="150"/>
      <c r="AZ830" s="151"/>
      <c r="BA830" s="150"/>
      <c r="BB830" s="150"/>
      <c r="BC830" s="150"/>
      <c r="BD830" s="150"/>
      <c r="BE830" s="151"/>
      <c r="BF830" s="150"/>
      <c r="BG830" s="150"/>
      <c r="BH830" s="151"/>
      <c r="BI830" s="151"/>
      <c r="BJ830" s="150"/>
      <c r="BK830" s="150"/>
      <c r="BL830" s="148"/>
      <c r="BM830" s="150"/>
      <c r="BN830" s="151"/>
      <c r="BO830" s="150"/>
      <c r="BP830" s="150"/>
      <c r="BQ830" s="148"/>
      <c r="BR830" s="151"/>
      <c r="BS830" s="151"/>
      <c r="BT830" s="151"/>
      <c r="BU830" s="148"/>
      <c r="BV830" s="147"/>
      <c r="BW830" s="147"/>
      <c r="BX830" s="147"/>
      <c r="BY830" s="152"/>
      <c r="BZ830" s="156"/>
      <c r="CA830" s="147"/>
      <c r="CB830" s="153"/>
      <c r="CC830" s="132"/>
      <c r="CD830" s="147"/>
      <c r="CE830" s="147"/>
      <c r="CF830" s="154"/>
      <c r="CG830" s="132"/>
      <c r="CH830" s="132"/>
      <c r="CI830" s="132"/>
      <c r="CJ830" s="132"/>
      <c r="CK830" s="132"/>
      <c r="CL830" s="132"/>
      <c r="CM830" s="132"/>
      <c r="CN830" s="132"/>
      <c r="CO830" s="132"/>
      <c r="CP830" s="132"/>
      <c r="CQ830" s="132"/>
      <c r="CR830" s="132"/>
      <c r="CS830" s="132"/>
      <c r="CT830" s="132"/>
      <c r="CU830" s="132"/>
      <c r="CV830" s="132"/>
      <c r="CW830" s="132"/>
      <c r="CX830" s="132"/>
      <c r="CY830" s="132"/>
      <c r="CZ830" s="132"/>
      <c r="DA830" s="132"/>
      <c r="DB830" s="132"/>
      <c r="DC830" s="132"/>
      <c r="DD830" s="132"/>
      <c r="DE830" s="132"/>
      <c r="DF830" s="132"/>
      <c r="DG830" s="132"/>
      <c r="DH830" s="132"/>
      <c r="DI830" s="132"/>
      <c r="DJ830" s="132"/>
      <c r="DK830" s="132"/>
      <c r="DL830" s="132"/>
      <c r="DM830" s="132"/>
      <c r="DN830" s="132"/>
      <c r="DO830" s="132"/>
      <c r="DP830" s="132"/>
      <c r="DQ830" s="132"/>
      <c r="DR830" s="132"/>
      <c r="DS830" s="132"/>
      <c r="DT830" s="132"/>
      <c r="DU830" s="132"/>
      <c r="DV830" s="132"/>
      <c r="DW830" s="132"/>
      <c r="DX830" s="132"/>
      <c r="DY830" s="132"/>
      <c r="DZ830" s="132"/>
      <c r="EA830" s="132"/>
      <c r="EB830" s="132"/>
      <c r="EC830" s="132"/>
      <c r="ED830" s="132"/>
      <c r="EE830" s="132"/>
      <c r="EF830" s="132"/>
      <c r="EG830" s="132"/>
      <c r="EH830" s="132"/>
      <c r="EI830" s="132"/>
      <c r="EJ830" s="132"/>
      <c r="EK830" s="132"/>
      <c r="EL830" s="132"/>
      <c r="EM830" s="132"/>
      <c r="EN830" s="132"/>
      <c r="EO830" s="132"/>
      <c r="EP830" s="132"/>
      <c r="EQ830" s="132"/>
      <c r="ER830" s="132"/>
      <c r="ES830" s="132"/>
      <c r="ET830" s="132"/>
      <c r="EU830" s="132"/>
      <c r="EV830" s="132"/>
      <c r="EW830" s="132"/>
      <c r="EX830" s="132"/>
      <c r="EY830" s="132"/>
      <c r="EZ830" s="132"/>
      <c r="FA830" s="132"/>
      <c r="FB830" s="132"/>
      <c r="FC830" s="132"/>
      <c r="FD830" s="132"/>
      <c r="FE830" s="132"/>
      <c r="FF830" s="132"/>
      <c r="FG830" s="132"/>
      <c r="FH830" s="132"/>
      <c r="FI830" s="132"/>
      <c r="FJ830" s="132"/>
      <c r="FK830" s="132"/>
      <c r="FL830" s="132"/>
      <c r="FM830" s="132"/>
      <c r="FN830" s="132"/>
      <c r="FO830" s="132"/>
      <c r="FP830" s="132"/>
      <c r="FQ830" s="132"/>
      <c r="FR830" s="132"/>
      <c r="FS830" s="132"/>
      <c r="FT830" s="132"/>
      <c r="FU830" s="132"/>
      <c r="FV830" s="132"/>
      <c r="FW830" s="132"/>
      <c r="FX830" s="132"/>
      <c r="FY830" s="132"/>
      <c r="FZ830" s="132"/>
      <c r="GA830" s="132"/>
      <c r="GB830" s="132"/>
      <c r="GC830" s="132"/>
      <c r="GD830" s="132"/>
      <c r="GE830" s="132"/>
      <c r="GF830" s="132"/>
      <c r="GG830" s="132"/>
      <c r="GH830" s="132"/>
      <c r="GI830" s="132"/>
      <c r="GJ830" s="132"/>
      <c r="GK830" s="132"/>
      <c r="GL830" s="132"/>
      <c r="GM830" s="132"/>
      <c r="GN830" s="132"/>
      <c r="GO830" s="132"/>
      <c r="GP830" s="132"/>
      <c r="GQ830" s="132"/>
      <c r="GR830" s="132"/>
      <c r="GS830" s="132"/>
      <c r="GT830" s="132"/>
      <c r="GU830" s="132"/>
      <c r="GV830" s="132"/>
      <c r="GW830" s="132"/>
      <c r="GX830" s="132"/>
      <c r="GY830" s="132"/>
      <c r="GZ830" s="132"/>
      <c r="HA830" s="132"/>
      <c r="HB830" s="132"/>
      <c r="HC830" s="132"/>
      <c r="HD830" s="132"/>
      <c r="HE830" s="132"/>
      <c r="HF830" s="132"/>
      <c r="HG830" s="132"/>
      <c r="HH830" s="132"/>
      <c r="HI830" s="132"/>
      <c r="HJ830" s="132"/>
      <c r="HK830" s="132"/>
      <c r="HL830" s="132"/>
    </row>
    <row r="831" spans="2:220" s="159" customFormat="1">
      <c r="B831" s="146"/>
      <c r="C831" s="146"/>
      <c r="D831" s="146"/>
      <c r="E831" s="146"/>
      <c r="F831" s="146"/>
      <c r="G831" s="146"/>
      <c r="H831" s="146"/>
      <c r="I831" s="147"/>
      <c r="J831" s="148"/>
      <c r="K831" s="148"/>
      <c r="L831" s="148"/>
      <c r="M831" s="148"/>
      <c r="N831" s="156"/>
      <c r="O831" s="149"/>
      <c r="P831" s="149"/>
      <c r="Q831" s="149"/>
      <c r="R831" s="149"/>
      <c r="S831" s="149"/>
      <c r="T831" s="149"/>
      <c r="U831" s="149"/>
      <c r="V831" s="149"/>
      <c r="W831" s="146"/>
      <c r="X831" s="149"/>
      <c r="Y831" s="149"/>
      <c r="Z831" s="149"/>
      <c r="AA831" s="149"/>
      <c r="AB831" s="147"/>
      <c r="AC831" s="150"/>
      <c r="AD831" s="151"/>
      <c r="AE831" s="150"/>
      <c r="AF831" s="150"/>
      <c r="AG831" s="150"/>
      <c r="AH831" s="150"/>
      <c r="AI831" s="150"/>
      <c r="AJ831" s="150"/>
      <c r="AK831" s="150"/>
      <c r="AL831" s="150"/>
      <c r="AM831" s="150"/>
      <c r="AN831" s="150"/>
      <c r="AO831" s="150"/>
      <c r="AP831" s="150"/>
      <c r="AQ831" s="150"/>
      <c r="AR831" s="150"/>
      <c r="AS831" s="150"/>
      <c r="AT831" s="150"/>
      <c r="AU831" s="150"/>
      <c r="AV831" s="150"/>
      <c r="AW831" s="150"/>
      <c r="AX831" s="150"/>
      <c r="AY831" s="150"/>
      <c r="AZ831" s="151"/>
      <c r="BA831" s="150"/>
      <c r="BB831" s="150"/>
      <c r="BC831" s="150"/>
      <c r="BD831" s="150"/>
      <c r="BE831" s="151"/>
      <c r="BF831" s="150"/>
      <c r="BG831" s="150"/>
      <c r="BH831" s="151"/>
      <c r="BI831" s="151"/>
      <c r="BJ831" s="150"/>
      <c r="BK831" s="150"/>
      <c r="BL831" s="148"/>
      <c r="BM831" s="150"/>
      <c r="BN831" s="151"/>
      <c r="BO831" s="150"/>
      <c r="BP831" s="150"/>
      <c r="BQ831" s="148"/>
      <c r="BR831" s="151"/>
      <c r="BS831" s="151"/>
      <c r="BT831" s="151"/>
      <c r="BU831" s="148"/>
      <c r="BV831" s="147"/>
      <c r="BW831" s="147"/>
      <c r="BX831" s="147"/>
      <c r="BY831" s="152"/>
      <c r="BZ831" s="156"/>
      <c r="CA831" s="147"/>
      <c r="CB831" s="153"/>
      <c r="CC831" s="132"/>
      <c r="CD831" s="147"/>
      <c r="CE831" s="147"/>
      <c r="CF831" s="154"/>
      <c r="CG831" s="132"/>
      <c r="CH831" s="132"/>
      <c r="CI831" s="132"/>
      <c r="CJ831" s="132"/>
      <c r="CK831" s="132"/>
      <c r="CL831" s="132"/>
      <c r="CM831" s="132"/>
      <c r="CN831" s="132"/>
      <c r="CO831" s="132"/>
      <c r="CP831" s="132"/>
      <c r="CQ831" s="132"/>
      <c r="CR831" s="132"/>
      <c r="CS831" s="132"/>
      <c r="CT831" s="132"/>
      <c r="CU831" s="132"/>
      <c r="CV831" s="132"/>
      <c r="CW831" s="132"/>
      <c r="CX831" s="132"/>
      <c r="CY831" s="132"/>
      <c r="CZ831" s="132"/>
      <c r="DA831" s="132"/>
      <c r="DB831" s="132"/>
      <c r="DC831" s="132"/>
      <c r="DD831" s="132"/>
      <c r="DE831" s="132"/>
      <c r="DF831" s="132"/>
      <c r="DG831" s="132"/>
      <c r="DH831" s="132"/>
      <c r="DI831" s="132"/>
      <c r="DJ831" s="132"/>
      <c r="DK831" s="132"/>
      <c r="DL831" s="132"/>
      <c r="DM831" s="132"/>
      <c r="DN831" s="132"/>
      <c r="DO831" s="132"/>
      <c r="DP831" s="132"/>
      <c r="DQ831" s="132"/>
      <c r="DR831" s="132"/>
      <c r="DS831" s="132"/>
      <c r="DT831" s="132"/>
      <c r="DU831" s="132"/>
      <c r="DV831" s="132"/>
      <c r="DW831" s="132"/>
      <c r="DX831" s="132"/>
      <c r="DY831" s="132"/>
      <c r="DZ831" s="132"/>
      <c r="EA831" s="132"/>
      <c r="EB831" s="132"/>
      <c r="EC831" s="132"/>
      <c r="ED831" s="132"/>
      <c r="EE831" s="132"/>
      <c r="EF831" s="132"/>
      <c r="EG831" s="132"/>
      <c r="EH831" s="132"/>
      <c r="EI831" s="132"/>
      <c r="EJ831" s="132"/>
      <c r="EK831" s="132"/>
      <c r="EL831" s="132"/>
      <c r="EM831" s="132"/>
      <c r="EN831" s="132"/>
      <c r="EO831" s="132"/>
      <c r="EP831" s="132"/>
      <c r="EQ831" s="132"/>
      <c r="ER831" s="132"/>
      <c r="ES831" s="132"/>
      <c r="ET831" s="132"/>
      <c r="EU831" s="132"/>
      <c r="EV831" s="132"/>
      <c r="EW831" s="132"/>
      <c r="EX831" s="132"/>
      <c r="EY831" s="132"/>
      <c r="EZ831" s="132"/>
      <c r="FA831" s="132"/>
      <c r="FB831" s="132"/>
      <c r="FC831" s="132"/>
      <c r="FD831" s="132"/>
      <c r="FE831" s="132"/>
      <c r="FF831" s="132"/>
      <c r="FG831" s="132"/>
      <c r="FH831" s="132"/>
      <c r="FI831" s="132"/>
      <c r="FJ831" s="132"/>
      <c r="FK831" s="132"/>
      <c r="FL831" s="132"/>
      <c r="FM831" s="132"/>
      <c r="FN831" s="132"/>
      <c r="FO831" s="132"/>
      <c r="FP831" s="132"/>
      <c r="FQ831" s="132"/>
      <c r="FR831" s="132"/>
      <c r="FS831" s="132"/>
      <c r="FT831" s="132"/>
      <c r="FU831" s="132"/>
      <c r="FV831" s="132"/>
      <c r="FW831" s="132"/>
      <c r="FX831" s="132"/>
      <c r="FY831" s="132"/>
      <c r="FZ831" s="132"/>
      <c r="GA831" s="132"/>
      <c r="GB831" s="132"/>
      <c r="GC831" s="132"/>
      <c r="GD831" s="132"/>
      <c r="GE831" s="132"/>
      <c r="GF831" s="132"/>
      <c r="GG831" s="132"/>
      <c r="GH831" s="132"/>
      <c r="GI831" s="132"/>
      <c r="GJ831" s="132"/>
      <c r="GK831" s="132"/>
      <c r="GL831" s="132"/>
      <c r="GM831" s="132"/>
      <c r="GN831" s="132"/>
      <c r="GO831" s="132"/>
      <c r="GP831" s="132"/>
      <c r="GQ831" s="132"/>
      <c r="GR831" s="132"/>
      <c r="GS831" s="132"/>
      <c r="GT831" s="132"/>
      <c r="GU831" s="132"/>
      <c r="GV831" s="132"/>
      <c r="GW831" s="132"/>
      <c r="GX831" s="132"/>
      <c r="GY831" s="132"/>
      <c r="GZ831" s="132"/>
      <c r="HA831" s="132"/>
      <c r="HB831" s="132"/>
      <c r="HC831" s="132"/>
      <c r="HD831" s="132"/>
      <c r="HE831" s="132"/>
      <c r="HF831" s="132"/>
      <c r="HG831" s="132"/>
      <c r="HH831" s="132"/>
      <c r="HI831" s="132"/>
      <c r="HJ831" s="132"/>
      <c r="HK831" s="132"/>
      <c r="HL831" s="132"/>
    </row>
    <row r="832" spans="2:220" s="159" customFormat="1">
      <c r="B832" s="146"/>
      <c r="C832" s="146"/>
      <c r="D832" s="146"/>
      <c r="E832" s="146"/>
      <c r="F832" s="146"/>
      <c r="G832" s="146"/>
      <c r="H832" s="146"/>
      <c r="I832" s="147"/>
      <c r="J832" s="148"/>
      <c r="K832" s="148"/>
      <c r="L832" s="148"/>
      <c r="M832" s="148"/>
      <c r="N832" s="156"/>
      <c r="O832" s="149"/>
      <c r="P832" s="149"/>
      <c r="Q832" s="149"/>
      <c r="R832" s="149"/>
      <c r="S832" s="149"/>
      <c r="T832" s="149"/>
      <c r="U832" s="149"/>
      <c r="V832" s="149"/>
      <c r="W832" s="146"/>
      <c r="X832" s="149"/>
      <c r="Y832" s="149"/>
      <c r="Z832" s="149"/>
      <c r="AA832" s="149"/>
      <c r="AB832" s="147"/>
      <c r="AC832" s="150"/>
      <c r="AD832" s="151"/>
      <c r="AE832" s="150"/>
      <c r="AF832" s="150"/>
      <c r="AG832" s="150"/>
      <c r="AH832" s="150"/>
      <c r="AI832" s="150"/>
      <c r="AJ832" s="150"/>
      <c r="AK832" s="150"/>
      <c r="AL832" s="150"/>
      <c r="AM832" s="150"/>
      <c r="AN832" s="150"/>
      <c r="AO832" s="150"/>
      <c r="AP832" s="150"/>
      <c r="AQ832" s="150"/>
      <c r="AR832" s="150"/>
      <c r="AS832" s="150"/>
      <c r="AT832" s="150"/>
      <c r="AU832" s="150"/>
      <c r="AV832" s="150"/>
      <c r="AW832" s="150"/>
      <c r="AX832" s="150"/>
      <c r="AY832" s="150"/>
      <c r="AZ832" s="151"/>
      <c r="BA832" s="150"/>
      <c r="BB832" s="150"/>
      <c r="BC832" s="150"/>
      <c r="BD832" s="150"/>
      <c r="BE832" s="151"/>
      <c r="BF832" s="150"/>
      <c r="BG832" s="150"/>
      <c r="BH832" s="151"/>
      <c r="BI832" s="151"/>
      <c r="BJ832" s="150"/>
      <c r="BK832" s="150"/>
      <c r="BL832" s="148"/>
      <c r="BM832" s="150"/>
      <c r="BN832" s="151"/>
      <c r="BO832" s="150"/>
      <c r="BP832" s="150"/>
      <c r="BQ832" s="148"/>
      <c r="BR832" s="151"/>
      <c r="BS832" s="151"/>
      <c r="BT832" s="151"/>
      <c r="BU832" s="148"/>
      <c r="BV832" s="147"/>
      <c r="BW832" s="147"/>
      <c r="BX832" s="147"/>
      <c r="BY832" s="152"/>
      <c r="BZ832" s="156"/>
      <c r="CA832" s="147"/>
      <c r="CB832" s="153"/>
      <c r="CC832" s="132"/>
      <c r="CD832" s="147"/>
      <c r="CE832" s="147"/>
      <c r="CF832" s="154"/>
      <c r="CG832" s="132"/>
      <c r="CH832" s="132"/>
      <c r="CI832" s="132"/>
      <c r="CJ832" s="132"/>
      <c r="CK832" s="132"/>
      <c r="CL832" s="132"/>
      <c r="CM832" s="132"/>
      <c r="CN832" s="132"/>
      <c r="CO832" s="132"/>
      <c r="CP832" s="132"/>
      <c r="CQ832" s="132"/>
      <c r="CR832" s="132"/>
      <c r="CS832" s="132"/>
      <c r="CT832" s="132"/>
      <c r="CU832" s="132"/>
      <c r="CV832" s="132"/>
      <c r="CW832" s="132"/>
      <c r="CX832" s="132"/>
      <c r="CY832" s="132"/>
      <c r="CZ832" s="132"/>
      <c r="DA832" s="132"/>
      <c r="DB832" s="132"/>
      <c r="DC832" s="132"/>
      <c r="DD832" s="132"/>
      <c r="DE832" s="132"/>
      <c r="DF832" s="132"/>
      <c r="DG832" s="132"/>
      <c r="DH832" s="132"/>
      <c r="DI832" s="132"/>
      <c r="DJ832" s="132"/>
      <c r="DK832" s="132"/>
      <c r="DL832" s="132"/>
      <c r="DM832" s="132"/>
      <c r="DN832" s="132"/>
      <c r="DO832" s="132"/>
      <c r="DP832" s="132"/>
      <c r="DQ832" s="132"/>
      <c r="DR832" s="132"/>
      <c r="DS832" s="132"/>
      <c r="DT832" s="132"/>
      <c r="DU832" s="132"/>
      <c r="DV832" s="132"/>
      <c r="DW832" s="132"/>
      <c r="DX832" s="132"/>
      <c r="DY832" s="132"/>
      <c r="DZ832" s="132"/>
      <c r="EA832" s="132"/>
      <c r="EB832" s="132"/>
      <c r="EC832" s="132"/>
      <c r="ED832" s="132"/>
      <c r="EE832" s="132"/>
      <c r="EF832" s="132"/>
      <c r="EG832" s="132"/>
      <c r="EH832" s="132"/>
      <c r="EI832" s="132"/>
      <c r="EJ832" s="132"/>
      <c r="EK832" s="132"/>
      <c r="EL832" s="132"/>
      <c r="EM832" s="132"/>
      <c r="EN832" s="132"/>
      <c r="EO832" s="132"/>
      <c r="EP832" s="132"/>
      <c r="EQ832" s="132"/>
      <c r="ER832" s="132"/>
      <c r="ES832" s="132"/>
      <c r="ET832" s="132"/>
      <c r="EU832" s="132"/>
      <c r="EV832" s="132"/>
      <c r="EW832" s="132"/>
      <c r="EX832" s="132"/>
      <c r="EY832" s="132"/>
      <c r="EZ832" s="132"/>
      <c r="FA832" s="132"/>
      <c r="FB832" s="132"/>
      <c r="FC832" s="132"/>
      <c r="FD832" s="132"/>
      <c r="FE832" s="132"/>
      <c r="FF832" s="132"/>
      <c r="FG832" s="132"/>
      <c r="FH832" s="132"/>
      <c r="FI832" s="132"/>
      <c r="FJ832" s="132"/>
      <c r="FK832" s="132"/>
      <c r="FL832" s="132"/>
      <c r="FM832" s="132"/>
      <c r="FN832" s="132"/>
      <c r="FO832" s="132"/>
      <c r="FP832" s="132"/>
      <c r="FQ832" s="132"/>
      <c r="FR832" s="132"/>
      <c r="FS832" s="132"/>
      <c r="FT832" s="132"/>
      <c r="FU832" s="132"/>
      <c r="FV832" s="132"/>
      <c r="FW832" s="132"/>
      <c r="FX832" s="132"/>
      <c r="FY832" s="132"/>
      <c r="FZ832" s="132"/>
      <c r="GA832" s="132"/>
      <c r="GB832" s="132"/>
      <c r="GC832" s="132"/>
      <c r="GD832" s="132"/>
      <c r="GE832" s="132"/>
      <c r="GF832" s="132"/>
      <c r="GG832" s="132"/>
      <c r="GH832" s="132"/>
      <c r="GI832" s="132"/>
      <c r="GJ832" s="132"/>
      <c r="GK832" s="132"/>
      <c r="GL832" s="132"/>
      <c r="GM832" s="132"/>
      <c r="GN832" s="132"/>
      <c r="GO832" s="132"/>
      <c r="GP832" s="132"/>
      <c r="GQ832" s="132"/>
      <c r="GR832" s="132"/>
      <c r="GS832" s="132"/>
      <c r="GT832" s="132"/>
      <c r="GU832" s="132"/>
      <c r="GV832" s="132"/>
      <c r="GW832" s="132"/>
      <c r="GX832" s="132"/>
      <c r="GY832" s="132"/>
      <c r="GZ832" s="132"/>
      <c r="HA832" s="132"/>
      <c r="HB832" s="132"/>
      <c r="HC832" s="132"/>
      <c r="HD832" s="132"/>
      <c r="HE832" s="132"/>
      <c r="HF832" s="132"/>
      <c r="HG832" s="132"/>
      <c r="HH832" s="132"/>
      <c r="HI832" s="132"/>
      <c r="HJ832" s="132"/>
      <c r="HK832" s="132"/>
      <c r="HL832" s="132"/>
    </row>
    <row r="833" spans="2:220" s="159" customFormat="1">
      <c r="B833" s="146"/>
      <c r="C833" s="146"/>
      <c r="D833" s="146"/>
      <c r="E833" s="146"/>
      <c r="F833" s="146"/>
      <c r="G833" s="146"/>
      <c r="H833" s="146"/>
      <c r="I833" s="147"/>
      <c r="J833" s="148"/>
      <c r="K833" s="148"/>
      <c r="L833" s="148"/>
      <c r="M833" s="148"/>
      <c r="N833" s="156"/>
      <c r="O833" s="149"/>
      <c r="P833" s="149"/>
      <c r="Q833" s="149"/>
      <c r="R833" s="149"/>
      <c r="S833" s="149"/>
      <c r="T833" s="149"/>
      <c r="U833" s="149"/>
      <c r="V833" s="149"/>
      <c r="W833" s="146"/>
      <c r="X833" s="149"/>
      <c r="Y833" s="149"/>
      <c r="Z833" s="149"/>
      <c r="AA833" s="149"/>
      <c r="AB833" s="147"/>
      <c r="AC833" s="150"/>
      <c r="AD833" s="151"/>
      <c r="AE833" s="150"/>
      <c r="AF833" s="150"/>
      <c r="AG833" s="150"/>
      <c r="AH833" s="150"/>
      <c r="AI833" s="150"/>
      <c r="AJ833" s="150"/>
      <c r="AK833" s="150"/>
      <c r="AL833" s="150"/>
      <c r="AM833" s="150"/>
      <c r="AN833" s="150"/>
      <c r="AO833" s="150"/>
      <c r="AP833" s="150"/>
      <c r="AQ833" s="150"/>
      <c r="AR833" s="150"/>
      <c r="AS833" s="150"/>
      <c r="AT833" s="150"/>
      <c r="AU833" s="150"/>
      <c r="AV833" s="150"/>
      <c r="AW833" s="150"/>
      <c r="AX833" s="150"/>
      <c r="AY833" s="150"/>
      <c r="AZ833" s="151"/>
      <c r="BA833" s="150"/>
      <c r="BB833" s="150"/>
      <c r="BC833" s="150"/>
      <c r="BD833" s="150"/>
      <c r="BE833" s="151"/>
      <c r="BF833" s="150"/>
      <c r="BG833" s="150"/>
      <c r="BH833" s="151"/>
      <c r="BI833" s="151"/>
      <c r="BJ833" s="150"/>
      <c r="BK833" s="150"/>
      <c r="BL833" s="148"/>
      <c r="BM833" s="150"/>
      <c r="BN833" s="151"/>
      <c r="BO833" s="150"/>
      <c r="BP833" s="150"/>
      <c r="BQ833" s="148"/>
      <c r="BR833" s="151"/>
      <c r="BS833" s="151"/>
      <c r="BT833" s="151"/>
      <c r="BU833" s="148"/>
      <c r="BV833" s="147"/>
      <c r="BW833" s="147"/>
      <c r="BX833" s="147"/>
      <c r="BY833" s="152"/>
      <c r="BZ833" s="156"/>
      <c r="CA833" s="147"/>
      <c r="CB833" s="153"/>
      <c r="CC833" s="132"/>
      <c r="CD833" s="147"/>
      <c r="CE833" s="147"/>
      <c r="CF833" s="154"/>
      <c r="CG833" s="132"/>
      <c r="CH833" s="132"/>
      <c r="CI833" s="132"/>
      <c r="CJ833" s="132"/>
      <c r="CK833" s="132"/>
      <c r="CL833" s="132"/>
      <c r="CM833" s="132"/>
      <c r="CN833" s="132"/>
      <c r="CO833" s="132"/>
      <c r="CP833" s="132"/>
      <c r="CQ833" s="132"/>
      <c r="CR833" s="132"/>
      <c r="CS833" s="132"/>
      <c r="CT833" s="132"/>
      <c r="CU833" s="132"/>
      <c r="CV833" s="132"/>
      <c r="CW833" s="132"/>
      <c r="CX833" s="132"/>
      <c r="CY833" s="132"/>
      <c r="CZ833" s="132"/>
      <c r="DA833" s="132"/>
      <c r="DB833" s="132"/>
      <c r="DC833" s="132"/>
      <c r="DD833" s="132"/>
      <c r="DE833" s="132"/>
      <c r="DF833" s="132"/>
      <c r="DG833" s="132"/>
      <c r="DH833" s="132"/>
      <c r="DI833" s="132"/>
      <c r="DJ833" s="132"/>
      <c r="DK833" s="132"/>
      <c r="DL833" s="132"/>
      <c r="DM833" s="132"/>
      <c r="DN833" s="132"/>
      <c r="DO833" s="132"/>
      <c r="DP833" s="132"/>
      <c r="DQ833" s="132"/>
      <c r="DR833" s="132"/>
      <c r="DS833" s="132"/>
      <c r="DT833" s="132"/>
      <c r="DU833" s="132"/>
      <c r="DV833" s="132"/>
      <c r="DW833" s="132"/>
      <c r="DX833" s="132"/>
      <c r="DY833" s="132"/>
      <c r="DZ833" s="132"/>
      <c r="EA833" s="132"/>
      <c r="EB833" s="132"/>
      <c r="EC833" s="132"/>
      <c r="ED833" s="132"/>
      <c r="EE833" s="132"/>
      <c r="EF833" s="132"/>
      <c r="EG833" s="132"/>
      <c r="EH833" s="132"/>
      <c r="EI833" s="132"/>
      <c r="EJ833" s="132"/>
      <c r="EK833" s="132"/>
      <c r="EL833" s="132"/>
      <c r="EM833" s="132"/>
      <c r="EN833" s="132"/>
      <c r="EO833" s="132"/>
      <c r="EP833" s="132"/>
      <c r="EQ833" s="132"/>
      <c r="ER833" s="132"/>
      <c r="ES833" s="132"/>
      <c r="ET833" s="132"/>
      <c r="EU833" s="132"/>
      <c r="EV833" s="132"/>
      <c r="EW833" s="132"/>
      <c r="EX833" s="132"/>
      <c r="EY833" s="132"/>
      <c r="EZ833" s="132"/>
      <c r="FA833" s="132"/>
      <c r="FB833" s="132"/>
      <c r="FC833" s="132"/>
      <c r="FD833" s="132"/>
      <c r="FE833" s="132"/>
      <c r="FF833" s="132"/>
      <c r="FG833" s="132"/>
      <c r="FH833" s="132"/>
      <c r="FI833" s="132"/>
      <c r="FJ833" s="132"/>
      <c r="FK833" s="132"/>
      <c r="FL833" s="132"/>
      <c r="FM833" s="132"/>
      <c r="FN833" s="132"/>
      <c r="FO833" s="132"/>
      <c r="FP833" s="132"/>
      <c r="FQ833" s="132"/>
      <c r="FR833" s="132"/>
      <c r="FS833" s="132"/>
      <c r="FT833" s="132"/>
      <c r="FU833" s="132"/>
      <c r="FV833" s="132"/>
      <c r="FW833" s="132"/>
      <c r="FX833" s="132"/>
      <c r="FY833" s="132"/>
      <c r="FZ833" s="132"/>
      <c r="GA833" s="132"/>
      <c r="GB833" s="132"/>
      <c r="GC833" s="132"/>
      <c r="GD833" s="132"/>
      <c r="GE833" s="132"/>
      <c r="GF833" s="132"/>
      <c r="GG833" s="132"/>
      <c r="GH833" s="132"/>
      <c r="GI833" s="132"/>
      <c r="GJ833" s="132"/>
      <c r="GK833" s="132"/>
      <c r="GL833" s="132"/>
      <c r="GM833" s="132"/>
      <c r="GN833" s="132"/>
      <c r="GO833" s="132"/>
      <c r="GP833" s="132"/>
      <c r="GQ833" s="132"/>
      <c r="GR833" s="132"/>
      <c r="GS833" s="132"/>
      <c r="GT833" s="132"/>
      <c r="GU833" s="132"/>
      <c r="GV833" s="132"/>
      <c r="GW833" s="132"/>
      <c r="GX833" s="132"/>
      <c r="GY833" s="132"/>
      <c r="GZ833" s="132"/>
      <c r="HA833" s="132"/>
      <c r="HB833" s="132"/>
      <c r="HC833" s="132"/>
      <c r="HD833" s="132"/>
      <c r="HE833" s="132"/>
      <c r="HF833" s="132"/>
      <c r="HG833" s="132"/>
      <c r="HH833" s="132"/>
      <c r="HI833" s="132"/>
      <c r="HJ833" s="132"/>
      <c r="HK833" s="132"/>
      <c r="HL833" s="132"/>
    </row>
    <row r="834" spans="2:220" s="159" customFormat="1">
      <c r="B834" s="146"/>
      <c r="C834" s="146"/>
      <c r="D834" s="146"/>
      <c r="E834" s="146"/>
      <c r="F834" s="146"/>
      <c r="G834" s="146"/>
      <c r="H834" s="146"/>
      <c r="I834" s="147"/>
      <c r="J834" s="148"/>
      <c r="K834" s="148"/>
      <c r="L834" s="148"/>
      <c r="M834" s="148"/>
      <c r="N834" s="156"/>
      <c r="O834" s="149"/>
      <c r="P834" s="149"/>
      <c r="Q834" s="149"/>
      <c r="R834" s="149"/>
      <c r="S834" s="149"/>
      <c r="T834" s="149"/>
      <c r="U834" s="149"/>
      <c r="V834" s="149"/>
      <c r="W834" s="146"/>
      <c r="X834" s="149"/>
      <c r="Y834" s="149"/>
      <c r="Z834" s="149"/>
      <c r="AA834" s="149"/>
      <c r="AB834" s="147"/>
      <c r="AC834" s="150"/>
      <c r="AD834" s="151"/>
      <c r="AE834" s="150"/>
      <c r="AF834" s="150"/>
      <c r="AG834" s="150"/>
      <c r="AH834" s="150"/>
      <c r="AI834" s="150"/>
      <c r="AJ834" s="150"/>
      <c r="AK834" s="150"/>
      <c r="AL834" s="150"/>
      <c r="AM834" s="150"/>
      <c r="AN834" s="150"/>
      <c r="AO834" s="150"/>
      <c r="AP834" s="150"/>
      <c r="AQ834" s="150"/>
      <c r="AR834" s="150"/>
      <c r="AS834" s="150"/>
      <c r="AT834" s="150"/>
      <c r="AU834" s="150"/>
      <c r="AV834" s="150"/>
      <c r="AW834" s="150"/>
      <c r="AX834" s="150"/>
      <c r="AY834" s="150"/>
      <c r="AZ834" s="151"/>
      <c r="BA834" s="150"/>
      <c r="BB834" s="150"/>
      <c r="BC834" s="150"/>
      <c r="BD834" s="150"/>
      <c r="BE834" s="151"/>
      <c r="BF834" s="150"/>
      <c r="BG834" s="150"/>
      <c r="BH834" s="151"/>
      <c r="BI834" s="151"/>
      <c r="BJ834" s="150"/>
      <c r="BK834" s="150"/>
      <c r="BL834" s="148"/>
      <c r="BM834" s="150"/>
      <c r="BN834" s="151"/>
      <c r="BO834" s="150"/>
      <c r="BP834" s="150"/>
      <c r="BQ834" s="148"/>
      <c r="BR834" s="151"/>
      <c r="BS834" s="151"/>
      <c r="BT834" s="151"/>
      <c r="BU834" s="148"/>
      <c r="BV834" s="147"/>
      <c r="BW834" s="147"/>
      <c r="BX834" s="147"/>
      <c r="BY834" s="152"/>
      <c r="BZ834" s="156"/>
      <c r="CA834" s="147"/>
      <c r="CB834" s="153"/>
      <c r="CC834" s="132"/>
      <c r="CD834" s="147"/>
      <c r="CE834" s="147"/>
      <c r="CF834" s="154"/>
      <c r="CG834" s="132"/>
      <c r="CH834" s="132"/>
      <c r="CI834" s="132"/>
      <c r="CJ834" s="132"/>
      <c r="CK834" s="132"/>
      <c r="CL834" s="132"/>
      <c r="CM834" s="132"/>
      <c r="CN834" s="132"/>
      <c r="CO834" s="132"/>
      <c r="CP834" s="132"/>
      <c r="CQ834" s="132"/>
      <c r="CR834" s="132"/>
      <c r="CS834" s="132"/>
      <c r="CT834" s="132"/>
      <c r="CU834" s="132"/>
      <c r="CV834" s="132"/>
      <c r="CW834" s="132"/>
      <c r="CX834" s="132"/>
      <c r="CY834" s="132"/>
      <c r="CZ834" s="132"/>
      <c r="DA834" s="132"/>
      <c r="DB834" s="132"/>
      <c r="DC834" s="132"/>
      <c r="DD834" s="132"/>
      <c r="DE834" s="132"/>
      <c r="DF834" s="132"/>
      <c r="DG834" s="132"/>
      <c r="DH834" s="132"/>
      <c r="DI834" s="132"/>
      <c r="DJ834" s="132"/>
      <c r="DK834" s="132"/>
      <c r="DL834" s="132"/>
      <c r="DM834" s="132"/>
      <c r="DN834" s="132"/>
      <c r="DO834" s="132"/>
      <c r="DP834" s="132"/>
      <c r="DQ834" s="132"/>
      <c r="DR834" s="132"/>
      <c r="DS834" s="132"/>
      <c r="DT834" s="132"/>
      <c r="DU834" s="132"/>
      <c r="DV834" s="132"/>
      <c r="DW834" s="132"/>
      <c r="DX834" s="132"/>
      <c r="DY834" s="132"/>
      <c r="DZ834" s="132"/>
      <c r="EA834" s="132"/>
      <c r="EB834" s="132"/>
      <c r="EC834" s="132"/>
      <c r="ED834" s="132"/>
      <c r="EE834" s="132"/>
      <c r="EF834" s="132"/>
      <c r="EG834" s="132"/>
      <c r="EH834" s="132"/>
      <c r="EI834" s="132"/>
      <c r="EJ834" s="132"/>
      <c r="EK834" s="132"/>
      <c r="EL834" s="132"/>
      <c r="EM834" s="132"/>
      <c r="EN834" s="132"/>
      <c r="EO834" s="132"/>
      <c r="EP834" s="132"/>
      <c r="EQ834" s="132"/>
      <c r="ER834" s="132"/>
      <c r="ES834" s="132"/>
      <c r="ET834" s="132"/>
      <c r="EU834" s="132"/>
      <c r="EV834" s="132"/>
      <c r="EW834" s="132"/>
      <c r="EX834" s="132"/>
      <c r="EY834" s="132"/>
      <c r="EZ834" s="132"/>
      <c r="FA834" s="132"/>
      <c r="FB834" s="132"/>
      <c r="FC834" s="132"/>
      <c r="FD834" s="132"/>
      <c r="FE834" s="132"/>
      <c r="FF834" s="132"/>
      <c r="FG834" s="132"/>
      <c r="FH834" s="132"/>
      <c r="FI834" s="132"/>
      <c r="FJ834" s="132"/>
      <c r="FK834" s="132"/>
      <c r="FL834" s="132"/>
      <c r="FM834" s="132"/>
      <c r="FN834" s="132"/>
      <c r="FO834" s="132"/>
      <c r="FP834" s="132"/>
      <c r="FQ834" s="132"/>
      <c r="FR834" s="132"/>
      <c r="FS834" s="132"/>
      <c r="FT834" s="132"/>
      <c r="FU834" s="132"/>
      <c r="FV834" s="132"/>
      <c r="FW834" s="132"/>
      <c r="FX834" s="132"/>
      <c r="FY834" s="132"/>
      <c r="FZ834" s="132"/>
      <c r="GA834" s="132"/>
      <c r="GB834" s="132"/>
      <c r="GC834" s="132"/>
      <c r="GD834" s="132"/>
      <c r="GE834" s="132"/>
      <c r="GF834" s="132"/>
      <c r="GG834" s="132"/>
      <c r="GH834" s="132"/>
      <c r="GI834" s="132"/>
      <c r="GJ834" s="132"/>
      <c r="GK834" s="132"/>
      <c r="GL834" s="132"/>
      <c r="GM834" s="132"/>
      <c r="GN834" s="132"/>
      <c r="GO834" s="132"/>
      <c r="GP834" s="132"/>
      <c r="GQ834" s="132"/>
      <c r="GR834" s="132"/>
      <c r="GS834" s="132"/>
      <c r="GT834" s="132"/>
      <c r="GU834" s="132"/>
      <c r="GV834" s="132"/>
      <c r="GW834" s="132"/>
      <c r="GX834" s="132"/>
      <c r="GY834" s="132"/>
      <c r="GZ834" s="132"/>
      <c r="HA834" s="132"/>
      <c r="HB834" s="132"/>
      <c r="HC834" s="132"/>
      <c r="HD834" s="132"/>
      <c r="HE834" s="132"/>
      <c r="HF834" s="132"/>
      <c r="HG834" s="132"/>
      <c r="HH834" s="132"/>
      <c r="HI834" s="132"/>
      <c r="HJ834" s="132"/>
      <c r="HK834" s="132"/>
      <c r="HL834" s="132"/>
    </row>
    <row r="835" spans="2:220" s="159" customFormat="1">
      <c r="B835" s="146"/>
      <c r="C835" s="146"/>
      <c r="D835" s="146"/>
      <c r="E835" s="146"/>
      <c r="F835" s="146"/>
      <c r="G835" s="146"/>
      <c r="H835" s="146"/>
      <c r="I835" s="147"/>
      <c r="J835" s="148"/>
      <c r="K835" s="148"/>
      <c r="L835" s="148"/>
      <c r="M835" s="148"/>
      <c r="N835" s="156"/>
      <c r="O835" s="149"/>
      <c r="P835" s="149"/>
      <c r="Q835" s="149"/>
      <c r="R835" s="149"/>
      <c r="S835" s="149"/>
      <c r="T835" s="149"/>
      <c r="U835" s="149"/>
      <c r="V835" s="149"/>
      <c r="W835" s="146"/>
      <c r="X835" s="149"/>
      <c r="Y835" s="149"/>
      <c r="Z835" s="149"/>
      <c r="AA835" s="149"/>
      <c r="AB835" s="147"/>
      <c r="AC835" s="150"/>
      <c r="AD835" s="151"/>
      <c r="AE835" s="150"/>
      <c r="AF835" s="150"/>
      <c r="AG835" s="150"/>
      <c r="AH835" s="150"/>
      <c r="AI835" s="150"/>
      <c r="AJ835" s="150"/>
      <c r="AK835" s="150"/>
      <c r="AL835" s="150"/>
      <c r="AM835" s="150"/>
      <c r="AN835" s="150"/>
      <c r="AO835" s="150"/>
      <c r="AP835" s="150"/>
      <c r="AQ835" s="150"/>
      <c r="AR835" s="150"/>
      <c r="AS835" s="150"/>
      <c r="AT835" s="150"/>
      <c r="AU835" s="150"/>
      <c r="AV835" s="150"/>
      <c r="AW835" s="150"/>
      <c r="AX835" s="150"/>
      <c r="AY835" s="150"/>
      <c r="AZ835" s="151"/>
      <c r="BA835" s="150"/>
      <c r="BB835" s="150"/>
      <c r="BC835" s="150"/>
      <c r="BD835" s="150"/>
      <c r="BE835" s="151"/>
      <c r="BF835" s="150"/>
      <c r="BG835" s="150"/>
      <c r="BH835" s="151"/>
      <c r="BI835" s="151"/>
      <c r="BJ835" s="150"/>
      <c r="BK835" s="150"/>
      <c r="BL835" s="148"/>
      <c r="BM835" s="150"/>
      <c r="BN835" s="151"/>
      <c r="BO835" s="150"/>
      <c r="BP835" s="150"/>
      <c r="BQ835" s="148"/>
      <c r="BR835" s="151"/>
      <c r="BS835" s="151"/>
      <c r="BT835" s="151"/>
      <c r="BU835" s="148"/>
      <c r="BV835" s="147"/>
      <c r="BW835" s="147"/>
      <c r="BX835" s="147"/>
      <c r="BY835" s="152"/>
      <c r="BZ835" s="156"/>
      <c r="CA835" s="147"/>
      <c r="CB835" s="153"/>
      <c r="CC835" s="132"/>
      <c r="CD835" s="147"/>
      <c r="CE835" s="147"/>
      <c r="CF835" s="154"/>
      <c r="CG835" s="132"/>
      <c r="CH835" s="132"/>
      <c r="CI835" s="132"/>
      <c r="CJ835" s="132"/>
      <c r="CK835" s="132"/>
      <c r="CL835" s="132"/>
      <c r="CM835" s="132"/>
      <c r="CN835" s="132"/>
      <c r="CO835" s="132"/>
      <c r="CP835" s="132"/>
      <c r="CQ835" s="132"/>
      <c r="CR835" s="132"/>
      <c r="CS835" s="132"/>
      <c r="CT835" s="132"/>
      <c r="CU835" s="132"/>
      <c r="CV835" s="132"/>
      <c r="CW835" s="132"/>
      <c r="CX835" s="132"/>
      <c r="CY835" s="132"/>
      <c r="CZ835" s="132"/>
      <c r="DA835" s="132"/>
      <c r="DB835" s="132"/>
      <c r="DC835" s="132"/>
      <c r="DD835" s="132"/>
      <c r="DE835" s="132"/>
      <c r="DF835" s="132"/>
      <c r="DG835" s="132"/>
      <c r="DH835" s="132"/>
      <c r="DI835" s="132"/>
      <c r="DJ835" s="132"/>
      <c r="DK835" s="132"/>
      <c r="DL835" s="132"/>
      <c r="DM835" s="132"/>
      <c r="DN835" s="132"/>
      <c r="DO835" s="132"/>
      <c r="DP835" s="132"/>
      <c r="DQ835" s="132"/>
      <c r="DR835" s="132"/>
      <c r="DS835" s="132"/>
      <c r="DT835" s="132"/>
      <c r="DU835" s="132"/>
      <c r="DV835" s="132"/>
      <c r="DW835" s="132"/>
      <c r="DX835" s="132"/>
      <c r="DY835" s="132"/>
      <c r="DZ835" s="132"/>
      <c r="EA835" s="132"/>
      <c r="EB835" s="132"/>
      <c r="EC835" s="132"/>
      <c r="ED835" s="132"/>
      <c r="EE835" s="132"/>
      <c r="EF835" s="132"/>
      <c r="EG835" s="132"/>
      <c r="EH835" s="132"/>
      <c r="EI835" s="132"/>
      <c r="EJ835" s="132"/>
      <c r="EK835" s="132"/>
      <c r="EL835" s="132"/>
      <c r="EM835" s="132"/>
      <c r="EN835" s="132"/>
      <c r="EO835" s="132"/>
      <c r="EP835" s="132"/>
      <c r="EQ835" s="132"/>
      <c r="ER835" s="132"/>
      <c r="ES835" s="132"/>
      <c r="ET835" s="132"/>
      <c r="EU835" s="132"/>
      <c r="EV835" s="132"/>
      <c r="EW835" s="132"/>
      <c r="EX835" s="132"/>
      <c r="EY835" s="132"/>
      <c r="EZ835" s="132"/>
      <c r="FA835" s="132"/>
      <c r="FB835" s="132"/>
      <c r="FC835" s="132"/>
      <c r="FD835" s="132"/>
      <c r="FE835" s="132"/>
      <c r="FF835" s="132"/>
      <c r="FG835" s="132"/>
      <c r="FH835" s="132"/>
      <c r="FI835" s="132"/>
      <c r="FJ835" s="132"/>
      <c r="FK835" s="132"/>
      <c r="FL835" s="132"/>
      <c r="FM835" s="132"/>
      <c r="FN835" s="132"/>
      <c r="FO835" s="132"/>
      <c r="FP835" s="132"/>
      <c r="FQ835" s="132"/>
      <c r="FR835" s="132"/>
      <c r="FS835" s="132"/>
      <c r="FT835" s="132"/>
      <c r="FU835" s="132"/>
      <c r="FV835" s="132"/>
      <c r="FW835" s="132"/>
      <c r="FX835" s="132"/>
      <c r="FY835" s="132"/>
      <c r="FZ835" s="132"/>
      <c r="GA835" s="132"/>
      <c r="GB835" s="132"/>
      <c r="GC835" s="132"/>
      <c r="GD835" s="132"/>
      <c r="GE835" s="132"/>
      <c r="GF835" s="132"/>
      <c r="GG835" s="132"/>
      <c r="GH835" s="132"/>
      <c r="GI835" s="132"/>
      <c r="GJ835" s="132"/>
      <c r="GK835" s="132"/>
      <c r="GL835" s="132"/>
      <c r="GM835" s="132"/>
      <c r="GN835" s="132"/>
      <c r="GO835" s="132"/>
      <c r="GP835" s="132"/>
      <c r="GQ835" s="132"/>
      <c r="GR835" s="132"/>
      <c r="GS835" s="132"/>
      <c r="GT835" s="132"/>
      <c r="GU835" s="132"/>
      <c r="GV835" s="132"/>
      <c r="GW835" s="132"/>
      <c r="GX835" s="132"/>
      <c r="GY835" s="132"/>
      <c r="GZ835" s="132"/>
      <c r="HA835" s="132"/>
      <c r="HB835" s="132"/>
      <c r="HC835" s="132"/>
      <c r="HD835" s="132"/>
      <c r="HE835" s="132"/>
      <c r="HF835" s="132"/>
      <c r="HG835" s="132"/>
      <c r="HH835" s="132"/>
      <c r="HI835" s="132"/>
      <c r="HJ835" s="132"/>
      <c r="HK835" s="132"/>
      <c r="HL835" s="132"/>
    </row>
    <row r="836" spans="2:220" s="159" customFormat="1">
      <c r="B836" s="146"/>
      <c r="C836" s="146"/>
      <c r="D836" s="146"/>
      <c r="E836" s="146"/>
      <c r="F836" s="146"/>
      <c r="G836" s="146"/>
      <c r="H836" s="146"/>
      <c r="I836" s="147"/>
      <c r="J836" s="148"/>
      <c r="K836" s="148"/>
      <c r="L836" s="148"/>
      <c r="M836" s="148"/>
      <c r="N836" s="156"/>
      <c r="O836" s="149"/>
      <c r="P836" s="149"/>
      <c r="Q836" s="149"/>
      <c r="R836" s="149"/>
      <c r="S836" s="149"/>
      <c r="T836" s="149"/>
      <c r="U836" s="149"/>
      <c r="V836" s="149"/>
      <c r="W836" s="146"/>
      <c r="X836" s="149"/>
      <c r="Y836" s="149"/>
      <c r="Z836" s="149"/>
      <c r="AA836" s="149"/>
      <c r="AB836" s="147"/>
      <c r="AC836" s="150"/>
      <c r="AD836" s="151"/>
      <c r="AE836" s="150"/>
      <c r="AF836" s="150"/>
      <c r="AG836" s="150"/>
      <c r="AH836" s="150"/>
      <c r="AI836" s="150"/>
      <c r="AJ836" s="150"/>
      <c r="AK836" s="150"/>
      <c r="AL836" s="150"/>
      <c r="AM836" s="150"/>
      <c r="AN836" s="150"/>
      <c r="AO836" s="150"/>
      <c r="AP836" s="150"/>
      <c r="AQ836" s="150"/>
      <c r="AR836" s="150"/>
      <c r="AS836" s="150"/>
      <c r="AT836" s="150"/>
      <c r="AU836" s="150"/>
      <c r="AV836" s="150"/>
      <c r="AW836" s="150"/>
      <c r="AX836" s="150"/>
      <c r="AY836" s="150"/>
      <c r="AZ836" s="151"/>
      <c r="BA836" s="150"/>
      <c r="BB836" s="150"/>
      <c r="BC836" s="150"/>
      <c r="BD836" s="150"/>
      <c r="BE836" s="151"/>
      <c r="BF836" s="150"/>
      <c r="BG836" s="150"/>
      <c r="BH836" s="151"/>
      <c r="BI836" s="151"/>
      <c r="BJ836" s="150"/>
      <c r="BK836" s="150"/>
      <c r="BL836" s="148"/>
      <c r="BM836" s="150"/>
      <c r="BN836" s="151"/>
      <c r="BO836" s="150"/>
      <c r="BP836" s="150"/>
      <c r="BQ836" s="148"/>
      <c r="BR836" s="151"/>
      <c r="BS836" s="151"/>
      <c r="BT836" s="151"/>
      <c r="BU836" s="148"/>
      <c r="BV836" s="147"/>
      <c r="BW836" s="147"/>
      <c r="BX836" s="147"/>
      <c r="BY836" s="152"/>
      <c r="BZ836" s="156"/>
      <c r="CA836" s="147"/>
      <c r="CB836" s="153"/>
      <c r="CC836" s="132"/>
      <c r="CD836" s="147"/>
      <c r="CE836" s="147"/>
      <c r="CF836" s="154"/>
      <c r="CG836" s="132"/>
      <c r="CH836" s="132"/>
      <c r="CI836" s="132"/>
      <c r="CJ836" s="132"/>
      <c r="CK836" s="132"/>
      <c r="CL836" s="132"/>
      <c r="CM836" s="132"/>
      <c r="CN836" s="132"/>
      <c r="CO836" s="132"/>
      <c r="CP836" s="132"/>
      <c r="CQ836" s="132"/>
      <c r="CR836" s="132"/>
      <c r="CS836" s="132"/>
      <c r="CT836" s="132"/>
      <c r="CU836" s="132"/>
      <c r="CV836" s="132"/>
      <c r="CW836" s="132"/>
      <c r="CX836" s="132"/>
      <c r="CY836" s="132"/>
      <c r="CZ836" s="132"/>
      <c r="DA836" s="132"/>
      <c r="DB836" s="132"/>
      <c r="DC836" s="132"/>
      <c r="DD836" s="132"/>
      <c r="DE836" s="132"/>
      <c r="DF836" s="132"/>
      <c r="DG836" s="132"/>
      <c r="DH836" s="132"/>
      <c r="DI836" s="132"/>
      <c r="DJ836" s="132"/>
      <c r="DK836" s="132"/>
      <c r="DL836" s="132"/>
      <c r="DM836" s="132"/>
      <c r="DN836" s="132"/>
      <c r="DO836" s="132"/>
      <c r="DP836" s="132"/>
      <c r="DQ836" s="132"/>
      <c r="DR836" s="132"/>
      <c r="DS836" s="132"/>
      <c r="DT836" s="132"/>
      <c r="DU836" s="132"/>
      <c r="DV836" s="132"/>
      <c r="DW836" s="132"/>
      <c r="DX836" s="132"/>
      <c r="DY836" s="132"/>
      <c r="DZ836" s="132"/>
      <c r="EA836" s="132"/>
      <c r="EB836" s="132"/>
      <c r="EC836" s="132"/>
      <c r="ED836" s="132"/>
      <c r="EE836" s="132"/>
      <c r="EF836" s="132"/>
      <c r="EG836" s="132"/>
      <c r="EH836" s="132"/>
      <c r="EI836" s="132"/>
      <c r="EJ836" s="132"/>
      <c r="EK836" s="132"/>
      <c r="EL836" s="132"/>
      <c r="EM836" s="132"/>
      <c r="EN836" s="132"/>
      <c r="EO836" s="132"/>
      <c r="EP836" s="132"/>
      <c r="EQ836" s="132"/>
      <c r="ER836" s="132"/>
      <c r="ES836" s="132"/>
      <c r="ET836" s="132"/>
      <c r="EU836" s="132"/>
      <c r="EV836" s="132"/>
      <c r="EW836" s="132"/>
      <c r="EX836" s="132"/>
      <c r="EY836" s="132"/>
      <c r="EZ836" s="132"/>
      <c r="FA836" s="132"/>
      <c r="FB836" s="132"/>
      <c r="FC836" s="132"/>
      <c r="FD836" s="132"/>
      <c r="FE836" s="132"/>
      <c r="FF836" s="132"/>
      <c r="FG836" s="132"/>
      <c r="FH836" s="132"/>
      <c r="FI836" s="132"/>
      <c r="FJ836" s="132"/>
      <c r="FK836" s="132"/>
      <c r="FL836" s="132"/>
      <c r="FM836" s="132"/>
      <c r="FN836" s="132"/>
      <c r="FO836" s="132"/>
      <c r="FP836" s="132"/>
      <c r="FQ836" s="132"/>
      <c r="FR836" s="132"/>
      <c r="FS836" s="132"/>
      <c r="FT836" s="132"/>
      <c r="FU836" s="132"/>
      <c r="FV836" s="132"/>
      <c r="FW836" s="132"/>
      <c r="FX836" s="132"/>
      <c r="FY836" s="132"/>
      <c r="FZ836" s="132"/>
      <c r="GA836" s="132"/>
      <c r="GB836" s="132"/>
      <c r="GC836" s="132"/>
      <c r="GD836" s="132"/>
      <c r="GE836" s="132"/>
      <c r="GF836" s="132"/>
      <c r="GG836" s="132"/>
      <c r="GH836" s="132"/>
      <c r="GI836" s="132"/>
      <c r="GJ836" s="132"/>
      <c r="GK836" s="132"/>
      <c r="GL836" s="132"/>
      <c r="GM836" s="132"/>
      <c r="GN836" s="132"/>
      <c r="GO836" s="132"/>
      <c r="GP836" s="132"/>
      <c r="GQ836" s="132"/>
      <c r="GR836" s="132"/>
      <c r="GS836" s="132"/>
      <c r="GT836" s="132"/>
      <c r="GU836" s="132"/>
      <c r="GV836" s="132"/>
      <c r="GW836" s="132"/>
      <c r="GX836" s="132"/>
      <c r="GY836" s="132"/>
      <c r="GZ836" s="132"/>
      <c r="HA836" s="132"/>
      <c r="HB836" s="132"/>
      <c r="HC836" s="132"/>
      <c r="HD836" s="132"/>
      <c r="HE836" s="132"/>
      <c r="HF836" s="132"/>
      <c r="HG836" s="132"/>
      <c r="HH836" s="132"/>
      <c r="HI836" s="132"/>
      <c r="HJ836" s="132"/>
      <c r="HK836" s="132"/>
      <c r="HL836" s="132"/>
    </row>
    <row r="837" spans="2:220">
      <c r="J837" s="148"/>
      <c r="K837" s="148"/>
      <c r="L837" s="148"/>
      <c r="M837" s="148"/>
      <c r="O837" s="149"/>
      <c r="P837" s="149"/>
      <c r="Q837" s="149"/>
      <c r="R837" s="149"/>
      <c r="S837" s="149"/>
      <c r="T837" s="149"/>
      <c r="U837" s="149"/>
      <c r="V837" s="149"/>
      <c r="X837" s="149"/>
      <c r="Y837" s="149"/>
      <c r="Z837" s="149"/>
      <c r="AA837" s="149"/>
      <c r="AC837" s="150"/>
      <c r="AE837" s="150"/>
      <c r="AF837" s="150"/>
      <c r="AG837" s="150"/>
      <c r="AH837" s="150"/>
      <c r="AI837" s="150"/>
      <c r="AJ837" s="150"/>
      <c r="AK837" s="150"/>
      <c r="AL837" s="150"/>
      <c r="AM837" s="150"/>
      <c r="AN837" s="150"/>
      <c r="AP837" s="150"/>
      <c r="AQ837" s="150"/>
      <c r="AR837" s="150"/>
      <c r="AT837" s="150"/>
      <c r="AU837" s="150"/>
      <c r="AV837" s="150"/>
      <c r="AW837" s="150"/>
      <c r="AX837" s="150"/>
      <c r="AY837" s="150"/>
      <c r="BA837" s="150"/>
      <c r="BB837" s="150"/>
      <c r="BC837" s="150"/>
      <c r="BD837" s="150"/>
      <c r="BF837" s="150"/>
      <c r="BG837" s="150"/>
      <c r="BJ837" s="150"/>
      <c r="BK837" s="150"/>
      <c r="BL837" s="148"/>
      <c r="BM837" s="150"/>
      <c r="BO837" s="150"/>
      <c r="BP837" s="150"/>
      <c r="BQ837" s="148"/>
      <c r="BU837" s="148"/>
      <c r="BY837" s="152"/>
      <c r="BZ837" s="156"/>
      <c r="CF837" s="154"/>
    </row>
    <row r="838" spans="2:220" s="160" customFormat="1">
      <c r="B838" s="146"/>
      <c r="C838" s="146"/>
      <c r="D838" s="146"/>
      <c r="E838" s="146"/>
      <c r="F838" s="146"/>
      <c r="G838" s="146"/>
      <c r="H838" s="146"/>
      <c r="I838" s="147"/>
      <c r="J838" s="148"/>
      <c r="K838" s="148"/>
      <c r="L838" s="148"/>
      <c r="M838" s="148"/>
      <c r="N838" s="156"/>
      <c r="O838" s="149"/>
      <c r="P838" s="149"/>
      <c r="Q838" s="149"/>
      <c r="R838" s="149"/>
      <c r="S838" s="149"/>
      <c r="T838" s="149"/>
      <c r="U838" s="149"/>
      <c r="V838" s="149"/>
      <c r="W838" s="146"/>
      <c r="X838" s="149"/>
      <c r="Y838" s="149"/>
      <c r="Z838" s="149"/>
      <c r="AA838" s="149"/>
      <c r="AB838" s="147"/>
      <c r="AC838" s="150"/>
      <c r="AD838" s="151"/>
      <c r="AE838" s="150"/>
      <c r="AF838" s="150"/>
      <c r="AG838" s="150"/>
      <c r="AH838" s="150"/>
      <c r="AI838" s="150"/>
      <c r="AJ838" s="150"/>
      <c r="AK838" s="150"/>
      <c r="AL838" s="150"/>
      <c r="AM838" s="150"/>
      <c r="AN838" s="150"/>
      <c r="AO838" s="150"/>
      <c r="AP838" s="150"/>
      <c r="AQ838" s="150"/>
      <c r="AR838" s="150"/>
      <c r="AS838" s="150"/>
      <c r="AT838" s="150"/>
      <c r="AU838" s="150"/>
      <c r="AV838" s="150"/>
      <c r="AW838" s="150"/>
      <c r="AX838" s="150"/>
      <c r="AY838" s="150"/>
      <c r="AZ838" s="151"/>
      <c r="BA838" s="150"/>
      <c r="BB838" s="150"/>
      <c r="BC838" s="150"/>
      <c r="BD838" s="150"/>
      <c r="BE838" s="151"/>
      <c r="BF838" s="150"/>
      <c r="BG838" s="150"/>
      <c r="BH838" s="151"/>
      <c r="BI838" s="151"/>
      <c r="BJ838" s="150"/>
      <c r="BK838" s="150"/>
      <c r="BL838" s="148"/>
      <c r="BM838" s="150"/>
      <c r="BN838" s="151"/>
      <c r="BO838" s="150"/>
      <c r="BP838" s="150"/>
      <c r="BQ838" s="148"/>
      <c r="BR838" s="151"/>
      <c r="BS838" s="151"/>
      <c r="BT838" s="151"/>
      <c r="BU838" s="148"/>
      <c r="BV838" s="147"/>
      <c r="BW838" s="147"/>
      <c r="BX838" s="147"/>
      <c r="BY838" s="152"/>
      <c r="BZ838" s="156"/>
      <c r="CA838" s="147"/>
      <c r="CB838" s="153"/>
      <c r="CC838" s="132"/>
      <c r="CD838" s="147"/>
      <c r="CE838" s="147"/>
      <c r="CF838" s="154"/>
      <c r="CG838" s="132"/>
      <c r="CH838" s="132"/>
      <c r="CI838" s="132"/>
      <c r="CJ838" s="132"/>
      <c r="CK838" s="132"/>
      <c r="CL838" s="132"/>
      <c r="CM838" s="132"/>
      <c r="CN838" s="132"/>
      <c r="CO838" s="132"/>
      <c r="CP838" s="132"/>
      <c r="CQ838" s="132"/>
      <c r="CR838" s="132"/>
      <c r="CS838" s="132"/>
      <c r="CT838" s="132"/>
      <c r="CU838" s="132"/>
      <c r="CV838" s="132"/>
      <c r="CW838" s="132"/>
      <c r="CX838" s="132"/>
      <c r="CY838" s="132"/>
      <c r="CZ838" s="132"/>
      <c r="DA838" s="132"/>
      <c r="DB838" s="132"/>
      <c r="DC838" s="132"/>
      <c r="DD838" s="132"/>
      <c r="DE838" s="132"/>
      <c r="DF838" s="132"/>
      <c r="DG838" s="132"/>
      <c r="DH838" s="132"/>
      <c r="DI838" s="132"/>
      <c r="DJ838" s="132"/>
      <c r="DK838" s="132"/>
      <c r="DL838" s="132"/>
      <c r="DM838" s="132"/>
      <c r="DN838" s="132"/>
      <c r="DO838" s="132"/>
      <c r="DP838" s="132"/>
      <c r="DQ838" s="132"/>
      <c r="DR838" s="132"/>
      <c r="DS838" s="132"/>
      <c r="DT838" s="132"/>
      <c r="DU838" s="132"/>
      <c r="DV838" s="132"/>
      <c r="DW838" s="132"/>
      <c r="DX838" s="132"/>
      <c r="DY838" s="132"/>
      <c r="DZ838" s="132"/>
      <c r="EA838" s="132"/>
      <c r="EB838" s="132"/>
      <c r="EC838" s="132"/>
      <c r="ED838" s="132"/>
      <c r="EE838" s="132"/>
      <c r="EF838" s="132"/>
      <c r="EG838" s="132"/>
      <c r="EH838" s="132"/>
      <c r="EI838" s="132"/>
      <c r="EJ838" s="132"/>
      <c r="EK838" s="132"/>
      <c r="EL838" s="132"/>
      <c r="EM838" s="132"/>
      <c r="EN838" s="132"/>
      <c r="EO838" s="132"/>
      <c r="EP838" s="132"/>
      <c r="EQ838" s="132"/>
      <c r="ER838" s="132"/>
      <c r="ES838" s="132"/>
      <c r="ET838" s="132"/>
      <c r="EU838" s="132"/>
      <c r="EV838" s="132"/>
      <c r="EW838" s="132"/>
      <c r="EX838" s="132"/>
      <c r="EY838" s="132"/>
      <c r="EZ838" s="132"/>
      <c r="FA838" s="132"/>
      <c r="FB838" s="132"/>
      <c r="FC838" s="132"/>
      <c r="FD838" s="132"/>
      <c r="FE838" s="132"/>
      <c r="FF838" s="132"/>
      <c r="FG838" s="132"/>
      <c r="FH838" s="132"/>
      <c r="FI838" s="132"/>
      <c r="FJ838" s="132"/>
      <c r="FK838" s="132"/>
      <c r="FL838" s="132"/>
      <c r="FM838" s="132"/>
      <c r="FN838" s="132"/>
      <c r="FO838" s="132"/>
      <c r="FP838" s="132"/>
      <c r="FQ838" s="132"/>
      <c r="FR838" s="132"/>
      <c r="FS838" s="132"/>
      <c r="FT838" s="132"/>
      <c r="FU838" s="132"/>
      <c r="FV838" s="132"/>
      <c r="FW838" s="132"/>
      <c r="FX838" s="132"/>
      <c r="FY838" s="132"/>
      <c r="FZ838" s="132"/>
      <c r="GA838" s="132"/>
      <c r="GB838" s="132"/>
      <c r="GC838" s="132"/>
      <c r="GD838" s="132"/>
      <c r="GE838" s="132"/>
      <c r="GF838" s="132"/>
      <c r="GG838" s="132"/>
      <c r="GH838" s="132"/>
      <c r="GI838" s="132"/>
      <c r="GJ838" s="132"/>
      <c r="GK838" s="132"/>
      <c r="GL838" s="132"/>
      <c r="GM838" s="132"/>
      <c r="GN838" s="132"/>
      <c r="GO838" s="132"/>
      <c r="GP838" s="132"/>
      <c r="GQ838" s="132"/>
      <c r="GR838" s="132"/>
      <c r="GS838" s="132"/>
      <c r="GT838" s="132"/>
      <c r="GU838" s="132"/>
      <c r="GV838" s="132"/>
      <c r="GW838" s="132"/>
      <c r="GX838" s="132"/>
      <c r="GY838" s="132"/>
      <c r="GZ838" s="132"/>
      <c r="HA838" s="132"/>
      <c r="HB838" s="132"/>
      <c r="HC838" s="132"/>
      <c r="HD838" s="132"/>
      <c r="HE838" s="132"/>
      <c r="HF838" s="132"/>
      <c r="HG838" s="132"/>
      <c r="HH838" s="132"/>
      <c r="HI838" s="132"/>
      <c r="HJ838" s="132"/>
      <c r="HK838" s="132"/>
      <c r="HL838" s="132"/>
    </row>
    <row r="839" spans="2:220" s="160" customFormat="1">
      <c r="B839" s="146"/>
      <c r="C839" s="146"/>
      <c r="D839" s="146"/>
      <c r="E839" s="146"/>
      <c r="F839" s="146"/>
      <c r="G839" s="146"/>
      <c r="H839" s="146"/>
      <c r="I839" s="147"/>
      <c r="J839" s="148"/>
      <c r="K839" s="148"/>
      <c r="L839" s="148"/>
      <c r="M839" s="148"/>
      <c r="N839" s="156"/>
      <c r="O839" s="149"/>
      <c r="P839" s="149"/>
      <c r="Q839" s="149"/>
      <c r="R839" s="149"/>
      <c r="S839" s="149"/>
      <c r="T839" s="149"/>
      <c r="U839" s="149"/>
      <c r="V839" s="149"/>
      <c r="W839" s="146"/>
      <c r="X839" s="149"/>
      <c r="Y839" s="149"/>
      <c r="Z839" s="149"/>
      <c r="AA839" s="149"/>
      <c r="AB839" s="147"/>
      <c r="AC839" s="150"/>
      <c r="AD839" s="151"/>
      <c r="AE839" s="150"/>
      <c r="AF839" s="150"/>
      <c r="AG839" s="150"/>
      <c r="AH839" s="150"/>
      <c r="AI839" s="150"/>
      <c r="AJ839" s="150"/>
      <c r="AK839" s="150"/>
      <c r="AL839" s="150"/>
      <c r="AM839" s="150"/>
      <c r="AN839" s="150"/>
      <c r="AO839" s="150"/>
      <c r="AP839" s="150"/>
      <c r="AQ839" s="150"/>
      <c r="AR839" s="150"/>
      <c r="AS839" s="150"/>
      <c r="AT839" s="150"/>
      <c r="AU839" s="150"/>
      <c r="AV839" s="150"/>
      <c r="AW839" s="150"/>
      <c r="AX839" s="150"/>
      <c r="AY839" s="150"/>
      <c r="AZ839" s="151"/>
      <c r="BA839" s="150"/>
      <c r="BB839" s="150"/>
      <c r="BC839" s="150"/>
      <c r="BD839" s="150"/>
      <c r="BE839" s="151"/>
      <c r="BF839" s="150"/>
      <c r="BG839" s="150"/>
      <c r="BH839" s="151"/>
      <c r="BI839" s="151"/>
      <c r="BJ839" s="150"/>
      <c r="BK839" s="150"/>
      <c r="BL839" s="148"/>
      <c r="BM839" s="150"/>
      <c r="BN839" s="151"/>
      <c r="BO839" s="150"/>
      <c r="BP839" s="150"/>
      <c r="BQ839" s="148"/>
      <c r="BR839" s="151"/>
      <c r="BS839" s="151"/>
      <c r="BT839" s="151"/>
      <c r="BU839" s="148"/>
      <c r="BV839" s="147"/>
      <c r="BW839" s="147"/>
      <c r="BX839" s="147"/>
      <c r="BY839" s="152"/>
      <c r="BZ839" s="156"/>
      <c r="CA839" s="147"/>
      <c r="CB839" s="153"/>
      <c r="CC839" s="132"/>
      <c r="CD839" s="147"/>
      <c r="CE839" s="147"/>
      <c r="CF839" s="154"/>
      <c r="CG839" s="132"/>
      <c r="CH839" s="132"/>
      <c r="CI839" s="132"/>
      <c r="CJ839" s="132"/>
      <c r="CK839" s="132"/>
      <c r="CL839" s="132"/>
      <c r="CM839" s="132"/>
      <c r="CN839" s="132"/>
      <c r="CO839" s="132"/>
      <c r="CP839" s="132"/>
      <c r="CQ839" s="132"/>
      <c r="CR839" s="132"/>
      <c r="CS839" s="132"/>
      <c r="CT839" s="132"/>
      <c r="CU839" s="132"/>
      <c r="CV839" s="132"/>
      <c r="CW839" s="132"/>
      <c r="CX839" s="132"/>
      <c r="CY839" s="132"/>
      <c r="CZ839" s="132"/>
      <c r="DA839" s="132"/>
      <c r="DB839" s="132"/>
      <c r="DC839" s="132"/>
      <c r="DD839" s="132"/>
      <c r="DE839" s="132"/>
      <c r="DF839" s="132"/>
      <c r="DG839" s="132"/>
      <c r="DH839" s="132"/>
      <c r="DI839" s="132"/>
      <c r="DJ839" s="132"/>
      <c r="DK839" s="132"/>
      <c r="DL839" s="132"/>
      <c r="DM839" s="132"/>
      <c r="DN839" s="132"/>
      <c r="DO839" s="132"/>
      <c r="DP839" s="132"/>
      <c r="DQ839" s="132"/>
      <c r="DR839" s="132"/>
      <c r="DS839" s="132"/>
      <c r="DT839" s="132"/>
      <c r="DU839" s="132"/>
      <c r="DV839" s="132"/>
      <c r="DW839" s="132"/>
      <c r="DX839" s="132"/>
      <c r="DY839" s="132"/>
      <c r="DZ839" s="132"/>
      <c r="EA839" s="132"/>
      <c r="EB839" s="132"/>
      <c r="EC839" s="132"/>
      <c r="ED839" s="132"/>
      <c r="EE839" s="132"/>
      <c r="EF839" s="132"/>
      <c r="EG839" s="132"/>
      <c r="EH839" s="132"/>
      <c r="EI839" s="132"/>
      <c r="EJ839" s="132"/>
      <c r="EK839" s="132"/>
      <c r="EL839" s="132"/>
      <c r="EM839" s="132"/>
      <c r="EN839" s="132"/>
      <c r="EO839" s="132"/>
      <c r="EP839" s="132"/>
      <c r="EQ839" s="132"/>
      <c r="ER839" s="132"/>
      <c r="ES839" s="132"/>
      <c r="ET839" s="132"/>
      <c r="EU839" s="132"/>
      <c r="EV839" s="132"/>
      <c r="EW839" s="132"/>
      <c r="EX839" s="132"/>
      <c r="EY839" s="132"/>
      <c r="EZ839" s="132"/>
      <c r="FA839" s="132"/>
      <c r="FB839" s="132"/>
      <c r="FC839" s="132"/>
      <c r="FD839" s="132"/>
      <c r="FE839" s="132"/>
      <c r="FF839" s="132"/>
      <c r="FG839" s="132"/>
      <c r="FH839" s="132"/>
      <c r="FI839" s="132"/>
      <c r="FJ839" s="132"/>
      <c r="FK839" s="132"/>
      <c r="FL839" s="132"/>
      <c r="FM839" s="132"/>
      <c r="FN839" s="132"/>
      <c r="FO839" s="132"/>
      <c r="FP839" s="132"/>
      <c r="FQ839" s="132"/>
      <c r="FR839" s="132"/>
      <c r="FS839" s="132"/>
      <c r="FT839" s="132"/>
      <c r="FU839" s="132"/>
      <c r="FV839" s="132"/>
      <c r="FW839" s="132"/>
      <c r="FX839" s="132"/>
      <c r="FY839" s="132"/>
      <c r="FZ839" s="132"/>
      <c r="GA839" s="132"/>
      <c r="GB839" s="132"/>
      <c r="GC839" s="132"/>
      <c r="GD839" s="132"/>
      <c r="GE839" s="132"/>
      <c r="GF839" s="132"/>
      <c r="GG839" s="132"/>
      <c r="GH839" s="132"/>
      <c r="GI839" s="132"/>
      <c r="GJ839" s="132"/>
      <c r="GK839" s="132"/>
      <c r="GL839" s="132"/>
      <c r="GM839" s="132"/>
      <c r="GN839" s="132"/>
      <c r="GO839" s="132"/>
      <c r="GP839" s="132"/>
      <c r="GQ839" s="132"/>
      <c r="GR839" s="132"/>
      <c r="GS839" s="132"/>
      <c r="GT839" s="132"/>
      <c r="GU839" s="132"/>
      <c r="GV839" s="132"/>
      <c r="GW839" s="132"/>
      <c r="GX839" s="132"/>
      <c r="GY839" s="132"/>
      <c r="GZ839" s="132"/>
      <c r="HA839" s="132"/>
      <c r="HB839" s="132"/>
      <c r="HC839" s="132"/>
      <c r="HD839" s="132"/>
      <c r="HE839" s="132"/>
      <c r="HF839" s="132"/>
      <c r="HG839" s="132"/>
      <c r="HH839" s="132"/>
      <c r="HI839" s="132"/>
      <c r="HJ839" s="132"/>
      <c r="HK839" s="132"/>
      <c r="HL839" s="132"/>
    </row>
    <row r="840" spans="2:220" s="160" customFormat="1">
      <c r="B840" s="146"/>
      <c r="C840" s="146"/>
      <c r="D840" s="146"/>
      <c r="E840" s="146"/>
      <c r="F840" s="146"/>
      <c r="G840" s="146"/>
      <c r="H840" s="146"/>
      <c r="I840" s="147"/>
      <c r="J840" s="148"/>
      <c r="K840" s="148"/>
      <c r="L840" s="148"/>
      <c r="M840" s="148"/>
      <c r="N840" s="156"/>
      <c r="O840" s="149"/>
      <c r="P840" s="149"/>
      <c r="Q840" s="149"/>
      <c r="R840" s="149"/>
      <c r="S840" s="149"/>
      <c r="T840" s="149"/>
      <c r="U840" s="149"/>
      <c r="V840" s="149"/>
      <c r="W840" s="146"/>
      <c r="X840" s="149"/>
      <c r="Y840" s="149"/>
      <c r="Z840" s="149"/>
      <c r="AA840" s="149"/>
      <c r="AB840" s="147"/>
      <c r="AC840" s="150"/>
      <c r="AD840" s="151"/>
      <c r="AE840" s="150"/>
      <c r="AF840" s="150"/>
      <c r="AG840" s="150"/>
      <c r="AH840" s="150"/>
      <c r="AI840" s="150"/>
      <c r="AJ840" s="150"/>
      <c r="AK840" s="150"/>
      <c r="AL840" s="150"/>
      <c r="AM840" s="150"/>
      <c r="AN840" s="150"/>
      <c r="AO840" s="150"/>
      <c r="AP840" s="150"/>
      <c r="AQ840" s="150"/>
      <c r="AR840" s="150"/>
      <c r="AS840" s="150"/>
      <c r="AT840" s="150"/>
      <c r="AU840" s="150"/>
      <c r="AV840" s="150"/>
      <c r="AW840" s="150"/>
      <c r="AX840" s="150"/>
      <c r="AY840" s="150"/>
      <c r="AZ840" s="151"/>
      <c r="BA840" s="150"/>
      <c r="BB840" s="150"/>
      <c r="BC840" s="150"/>
      <c r="BD840" s="150"/>
      <c r="BE840" s="151"/>
      <c r="BF840" s="150"/>
      <c r="BG840" s="150"/>
      <c r="BH840" s="151"/>
      <c r="BI840" s="151"/>
      <c r="BJ840" s="150"/>
      <c r="BK840" s="150"/>
      <c r="BL840" s="148"/>
      <c r="BM840" s="150"/>
      <c r="BN840" s="151"/>
      <c r="BO840" s="150"/>
      <c r="BP840" s="150"/>
      <c r="BQ840" s="148"/>
      <c r="BR840" s="151"/>
      <c r="BS840" s="151"/>
      <c r="BT840" s="151"/>
      <c r="BU840" s="148"/>
      <c r="BV840" s="147"/>
      <c r="BW840" s="147"/>
      <c r="BX840" s="147"/>
      <c r="BY840" s="152"/>
      <c r="BZ840" s="156"/>
      <c r="CA840" s="147"/>
      <c r="CB840" s="153"/>
      <c r="CC840" s="132"/>
      <c r="CD840" s="147"/>
      <c r="CE840" s="147"/>
      <c r="CF840" s="154"/>
      <c r="CG840" s="132"/>
      <c r="CH840" s="132"/>
      <c r="CI840" s="132"/>
      <c r="CJ840" s="132"/>
      <c r="CK840" s="132"/>
      <c r="CL840" s="132"/>
      <c r="CM840" s="132"/>
      <c r="CN840" s="132"/>
      <c r="CO840" s="132"/>
      <c r="CP840" s="132"/>
      <c r="CQ840" s="132"/>
      <c r="CR840" s="132"/>
      <c r="CS840" s="132"/>
      <c r="CT840" s="132"/>
      <c r="CU840" s="132"/>
      <c r="CV840" s="132"/>
      <c r="CW840" s="132"/>
      <c r="CX840" s="132"/>
      <c r="CY840" s="132"/>
      <c r="CZ840" s="132"/>
      <c r="DA840" s="132"/>
      <c r="DB840" s="132"/>
      <c r="DC840" s="132"/>
      <c r="DD840" s="132"/>
      <c r="DE840" s="132"/>
      <c r="DF840" s="132"/>
      <c r="DG840" s="132"/>
      <c r="DH840" s="132"/>
      <c r="DI840" s="132"/>
      <c r="DJ840" s="132"/>
      <c r="DK840" s="132"/>
      <c r="DL840" s="132"/>
      <c r="DM840" s="132"/>
      <c r="DN840" s="132"/>
      <c r="DO840" s="132"/>
      <c r="DP840" s="132"/>
      <c r="DQ840" s="132"/>
      <c r="DR840" s="132"/>
      <c r="DS840" s="132"/>
      <c r="DT840" s="132"/>
      <c r="DU840" s="132"/>
      <c r="DV840" s="132"/>
      <c r="DW840" s="132"/>
      <c r="DX840" s="132"/>
      <c r="DY840" s="132"/>
      <c r="DZ840" s="132"/>
      <c r="EA840" s="132"/>
      <c r="EB840" s="132"/>
      <c r="EC840" s="132"/>
      <c r="ED840" s="132"/>
      <c r="EE840" s="132"/>
      <c r="EF840" s="132"/>
      <c r="EG840" s="132"/>
      <c r="EH840" s="132"/>
      <c r="EI840" s="132"/>
      <c r="EJ840" s="132"/>
      <c r="EK840" s="132"/>
      <c r="EL840" s="132"/>
      <c r="EM840" s="132"/>
      <c r="EN840" s="132"/>
      <c r="EO840" s="132"/>
      <c r="EP840" s="132"/>
      <c r="EQ840" s="132"/>
      <c r="ER840" s="132"/>
      <c r="ES840" s="132"/>
      <c r="ET840" s="132"/>
      <c r="EU840" s="132"/>
      <c r="EV840" s="132"/>
      <c r="EW840" s="132"/>
      <c r="EX840" s="132"/>
      <c r="EY840" s="132"/>
      <c r="EZ840" s="132"/>
      <c r="FA840" s="132"/>
      <c r="FB840" s="132"/>
      <c r="FC840" s="132"/>
      <c r="FD840" s="132"/>
      <c r="FE840" s="132"/>
      <c r="FF840" s="132"/>
      <c r="FG840" s="132"/>
      <c r="FH840" s="132"/>
      <c r="FI840" s="132"/>
      <c r="FJ840" s="132"/>
      <c r="FK840" s="132"/>
      <c r="FL840" s="132"/>
      <c r="FM840" s="132"/>
      <c r="FN840" s="132"/>
      <c r="FO840" s="132"/>
      <c r="FP840" s="132"/>
      <c r="FQ840" s="132"/>
      <c r="FR840" s="132"/>
      <c r="FS840" s="132"/>
      <c r="FT840" s="132"/>
      <c r="FU840" s="132"/>
      <c r="FV840" s="132"/>
      <c r="FW840" s="132"/>
      <c r="FX840" s="132"/>
      <c r="FY840" s="132"/>
      <c r="FZ840" s="132"/>
      <c r="GA840" s="132"/>
      <c r="GB840" s="132"/>
      <c r="GC840" s="132"/>
      <c r="GD840" s="132"/>
      <c r="GE840" s="132"/>
      <c r="GF840" s="132"/>
      <c r="GG840" s="132"/>
      <c r="GH840" s="132"/>
      <c r="GI840" s="132"/>
      <c r="GJ840" s="132"/>
      <c r="GK840" s="132"/>
      <c r="GL840" s="132"/>
      <c r="GM840" s="132"/>
      <c r="GN840" s="132"/>
      <c r="GO840" s="132"/>
      <c r="GP840" s="132"/>
      <c r="GQ840" s="132"/>
      <c r="GR840" s="132"/>
      <c r="GS840" s="132"/>
      <c r="GT840" s="132"/>
      <c r="GU840" s="132"/>
      <c r="GV840" s="132"/>
      <c r="GW840" s="132"/>
      <c r="GX840" s="132"/>
      <c r="GY840" s="132"/>
      <c r="GZ840" s="132"/>
      <c r="HA840" s="132"/>
      <c r="HB840" s="132"/>
      <c r="HC840" s="132"/>
      <c r="HD840" s="132"/>
      <c r="HE840" s="132"/>
      <c r="HF840" s="132"/>
      <c r="HG840" s="132"/>
      <c r="HH840" s="132"/>
      <c r="HI840" s="132"/>
      <c r="HJ840" s="132"/>
      <c r="HK840" s="132"/>
      <c r="HL840" s="132"/>
    </row>
    <row r="841" spans="2:220" s="160" customFormat="1">
      <c r="B841" s="146"/>
      <c r="C841" s="146"/>
      <c r="D841" s="146"/>
      <c r="E841" s="146"/>
      <c r="F841" s="146"/>
      <c r="G841" s="146"/>
      <c r="H841" s="146"/>
      <c r="I841" s="147"/>
      <c r="J841" s="148"/>
      <c r="K841" s="148"/>
      <c r="L841" s="148"/>
      <c r="M841" s="148"/>
      <c r="N841" s="156"/>
      <c r="O841" s="149"/>
      <c r="P841" s="149"/>
      <c r="Q841" s="149"/>
      <c r="R841" s="149"/>
      <c r="S841" s="149"/>
      <c r="T841" s="149"/>
      <c r="U841" s="149"/>
      <c r="V841" s="149"/>
      <c r="W841" s="146"/>
      <c r="X841" s="149"/>
      <c r="Y841" s="149"/>
      <c r="Z841" s="149"/>
      <c r="AA841" s="149"/>
      <c r="AB841" s="147"/>
      <c r="AC841" s="150"/>
      <c r="AD841" s="151"/>
      <c r="AE841" s="150"/>
      <c r="AF841" s="150"/>
      <c r="AG841" s="150"/>
      <c r="AH841" s="150"/>
      <c r="AI841" s="150"/>
      <c r="AJ841" s="150"/>
      <c r="AK841" s="150"/>
      <c r="AL841" s="150"/>
      <c r="AM841" s="150"/>
      <c r="AN841" s="150"/>
      <c r="AO841" s="150"/>
      <c r="AP841" s="150"/>
      <c r="AQ841" s="150"/>
      <c r="AR841" s="150"/>
      <c r="AS841" s="150"/>
      <c r="AT841" s="150"/>
      <c r="AU841" s="150"/>
      <c r="AV841" s="150"/>
      <c r="AW841" s="150"/>
      <c r="AX841" s="150"/>
      <c r="AY841" s="150"/>
      <c r="AZ841" s="151"/>
      <c r="BA841" s="150"/>
      <c r="BB841" s="150"/>
      <c r="BC841" s="150"/>
      <c r="BD841" s="150"/>
      <c r="BE841" s="151"/>
      <c r="BF841" s="150"/>
      <c r="BG841" s="150"/>
      <c r="BH841" s="151"/>
      <c r="BI841" s="151"/>
      <c r="BJ841" s="150"/>
      <c r="BK841" s="150"/>
      <c r="BL841" s="148"/>
      <c r="BM841" s="150"/>
      <c r="BN841" s="151"/>
      <c r="BO841" s="150"/>
      <c r="BP841" s="150"/>
      <c r="BQ841" s="148"/>
      <c r="BR841" s="151"/>
      <c r="BS841" s="151"/>
      <c r="BT841" s="151"/>
      <c r="BU841" s="148"/>
      <c r="BV841" s="147"/>
      <c r="BW841" s="147"/>
      <c r="BX841" s="147"/>
      <c r="BY841" s="152"/>
      <c r="BZ841" s="156"/>
      <c r="CA841" s="147"/>
      <c r="CB841" s="153"/>
      <c r="CC841" s="132"/>
      <c r="CD841" s="147"/>
      <c r="CE841" s="147"/>
      <c r="CF841" s="154"/>
      <c r="CG841" s="132"/>
      <c r="CH841" s="132"/>
      <c r="CI841" s="132"/>
      <c r="CJ841" s="132"/>
      <c r="CK841" s="132"/>
      <c r="CL841" s="132"/>
      <c r="CM841" s="132"/>
      <c r="CN841" s="132"/>
      <c r="CO841" s="132"/>
      <c r="CP841" s="132"/>
      <c r="CQ841" s="132"/>
      <c r="CR841" s="132"/>
      <c r="CS841" s="132"/>
      <c r="CT841" s="132"/>
      <c r="CU841" s="132"/>
      <c r="CV841" s="132"/>
      <c r="CW841" s="132"/>
      <c r="CX841" s="132"/>
      <c r="CY841" s="132"/>
      <c r="CZ841" s="132"/>
      <c r="DA841" s="132"/>
      <c r="DB841" s="132"/>
      <c r="DC841" s="132"/>
      <c r="DD841" s="132"/>
      <c r="DE841" s="132"/>
      <c r="DF841" s="132"/>
      <c r="DG841" s="132"/>
      <c r="DH841" s="132"/>
      <c r="DI841" s="132"/>
      <c r="DJ841" s="132"/>
      <c r="DK841" s="132"/>
      <c r="DL841" s="132"/>
      <c r="DM841" s="132"/>
      <c r="DN841" s="132"/>
      <c r="DO841" s="132"/>
      <c r="DP841" s="132"/>
      <c r="DQ841" s="132"/>
      <c r="DR841" s="132"/>
      <c r="DS841" s="132"/>
      <c r="DT841" s="132"/>
      <c r="DU841" s="132"/>
      <c r="DV841" s="132"/>
      <c r="DW841" s="132"/>
      <c r="DX841" s="132"/>
      <c r="DY841" s="132"/>
      <c r="DZ841" s="132"/>
      <c r="EA841" s="132"/>
      <c r="EB841" s="132"/>
      <c r="EC841" s="132"/>
      <c r="ED841" s="132"/>
      <c r="EE841" s="132"/>
      <c r="EF841" s="132"/>
      <c r="EG841" s="132"/>
      <c r="EH841" s="132"/>
      <c r="EI841" s="132"/>
      <c r="EJ841" s="132"/>
      <c r="EK841" s="132"/>
      <c r="EL841" s="132"/>
      <c r="EM841" s="132"/>
      <c r="EN841" s="132"/>
      <c r="EO841" s="132"/>
      <c r="EP841" s="132"/>
      <c r="EQ841" s="132"/>
      <c r="ER841" s="132"/>
      <c r="ES841" s="132"/>
      <c r="ET841" s="132"/>
      <c r="EU841" s="132"/>
      <c r="EV841" s="132"/>
      <c r="EW841" s="132"/>
      <c r="EX841" s="132"/>
      <c r="EY841" s="132"/>
      <c r="EZ841" s="132"/>
      <c r="FA841" s="132"/>
      <c r="FB841" s="132"/>
      <c r="FC841" s="132"/>
      <c r="FD841" s="132"/>
      <c r="FE841" s="132"/>
      <c r="FF841" s="132"/>
      <c r="FG841" s="132"/>
      <c r="FH841" s="132"/>
      <c r="FI841" s="132"/>
      <c r="FJ841" s="132"/>
      <c r="FK841" s="132"/>
      <c r="FL841" s="132"/>
      <c r="FM841" s="132"/>
      <c r="FN841" s="132"/>
      <c r="FO841" s="132"/>
      <c r="FP841" s="132"/>
      <c r="FQ841" s="132"/>
      <c r="FR841" s="132"/>
      <c r="FS841" s="132"/>
      <c r="FT841" s="132"/>
      <c r="FU841" s="132"/>
      <c r="FV841" s="132"/>
      <c r="FW841" s="132"/>
      <c r="FX841" s="132"/>
      <c r="FY841" s="132"/>
      <c r="FZ841" s="132"/>
      <c r="GA841" s="132"/>
      <c r="GB841" s="132"/>
      <c r="GC841" s="132"/>
      <c r="GD841" s="132"/>
      <c r="GE841" s="132"/>
      <c r="GF841" s="132"/>
      <c r="GG841" s="132"/>
      <c r="GH841" s="132"/>
      <c r="GI841" s="132"/>
      <c r="GJ841" s="132"/>
      <c r="GK841" s="132"/>
      <c r="GL841" s="132"/>
      <c r="GM841" s="132"/>
      <c r="GN841" s="132"/>
      <c r="GO841" s="132"/>
      <c r="GP841" s="132"/>
      <c r="GQ841" s="132"/>
      <c r="GR841" s="132"/>
      <c r="GS841" s="132"/>
      <c r="GT841" s="132"/>
      <c r="GU841" s="132"/>
      <c r="GV841" s="132"/>
      <c r="GW841" s="132"/>
      <c r="GX841" s="132"/>
      <c r="GY841" s="132"/>
      <c r="GZ841" s="132"/>
      <c r="HA841" s="132"/>
      <c r="HB841" s="132"/>
      <c r="HC841" s="132"/>
      <c r="HD841" s="132"/>
      <c r="HE841" s="132"/>
      <c r="HF841" s="132"/>
      <c r="HG841" s="132"/>
      <c r="HH841" s="132"/>
      <c r="HI841" s="132"/>
      <c r="HJ841" s="132"/>
      <c r="HK841" s="132"/>
      <c r="HL841" s="132"/>
    </row>
    <row r="842" spans="2:220" s="160" customFormat="1">
      <c r="B842" s="146"/>
      <c r="C842" s="146"/>
      <c r="D842" s="146"/>
      <c r="E842" s="146"/>
      <c r="F842" s="146"/>
      <c r="G842" s="146"/>
      <c r="H842" s="146"/>
      <c r="I842" s="147"/>
      <c r="J842" s="148"/>
      <c r="K842" s="148"/>
      <c r="L842" s="148"/>
      <c r="M842" s="148"/>
      <c r="N842" s="156"/>
      <c r="O842" s="149"/>
      <c r="P842" s="149"/>
      <c r="Q842" s="149"/>
      <c r="R842" s="149"/>
      <c r="S842" s="149"/>
      <c r="T842" s="149"/>
      <c r="U842" s="149"/>
      <c r="V842" s="149"/>
      <c r="W842" s="146"/>
      <c r="X842" s="149"/>
      <c r="Y842" s="149"/>
      <c r="Z842" s="149"/>
      <c r="AA842" s="149"/>
      <c r="AB842" s="147"/>
      <c r="AC842" s="150"/>
      <c r="AD842" s="151"/>
      <c r="AE842" s="150"/>
      <c r="AF842" s="150"/>
      <c r="AG842" s="150"/>
      <c r="AH842" s="150"/>
      <c r="AI842" s="150"/>
      <c r="AJ842" s="150"/>
      <c r="AK842" s="150"/>
      <c r="AL842" s="150"/>
      <c r="AM842" s="150"/>
      <c r="AN842" s="150"/>
      <c r="AO842" s="150"/>
      <c r="AP842" s="150"/>
      <c r="AQ842" s="150"/>
      <c r="AR842" s="150"/>
      <c r="AS842" s="150"/>
      <c r="AT842" s="150"/>
      <c r="AU842" s="150"/>
      <c r="AV842" s="150"/>
      <c r="AW842" s="150"/>
      <c r="AX842" s="150"/>
      <c r="AY842" s="150"/>
      <c r="AZ842" s="151"/>
      <c r="BA842" s="150"/>
      <c r="BB842" s="150"/>
      <c r="BC842" s="150"/>
      <c r="BD842" s="150"/>
      <c r="BE842" s="151"/>
      <c r="BF842" s="150"/>
      <c r="BG842" s="150"/>
      <c r="BH842" s="151"/>
      <c r="BI842" s="151"/>
      <c r="BJ842" s="150"/>
      <c r="BK842" s="150"/>
      <c r="BL842" s="148"/>
      <c r="BM842" s="150"/>
      <c r="BN842" s="151"/>
      <c r="BO842" s="150"/>
      <c r="BP842" s="150"/>
      <c r="BQ842" s="148"/>
      <c r="BR842" s="151"/>
      <c r="BS842" s="151"/>
      <c r="BT842" s="151"/>
      <c r="BU842" s="148"/>
      <c r="BV842" s="147"/>
      <c r="BW842" s="147"/>
      <c r="BX842" s="147"/>
      <c r="BY842" s="152"/>
      <c r="BZ842" s="156"/>
      <c r="CA842" s="147"/>
      <c r="CB842" s="153"/>
      <c r="CC842" s="132"/>
      <c r="CD842" s="147"/>
      <c r="CE842" s="147"/>
      <c r="CF842" s="154"/>
      <c r="CG842" s="132"/>
      <c r="CH842" s="132"/>
      <c r="CI842" s="132"/>
      <c r="CJ842" s="132"/>
      <c r="CK842" s="132"/>
      <c r="CL842" s="132"/>
      <c r="CM842" s="132"/>
      <c r="CN842" s="132"/>
      <c r="CO842" s="132"/>
      <c r="CP842" s="132"/>
      <c r="CQ842" s="132"/>
      <c r="CR842" s="132"/>
      <c r="CS842" s="132"/>
      <c r="CT842" s="132"/>
      <c r="CU842" s="132"/>
      <c r="CV842" s="132"/>
      <c r="CW842" s="132"/>
      <c r="CX842" s="132"/>
      <c r="CY842" s="132"/>
      <c r="CZ842" s="132"/>
      <c r="DA842" s="132"/>
      <c r="DB842" s="132"/>
      <c r="DC842" s="132"/>
      <c r="DD842" s="132"/>
      <c r="DE842" s="132"/>
      <c r="DF842" s="132"/>
      <c r="DG842" s="132"/>
      <c r="DH842" s="132"/>
      <c r="DI842" s="132"/>
      <c r="DJ842" s="132"/>
      <c r="DK842" s="132"/>
      <c r="DL842" s="132"/>
      <c r="DM842" s="132"/>
      <c r="DN842" s="132"/>
      <c r="DO842" s="132"/>
      <c r="DP842" s="132"/>
      <c r="DQ842" s="132"/>
      <c r="DR842" s="132"/>
      <c r="DS842" s="132"/>
      <c r="DT842" s="132"/>
      <c r="DU842" s="132"/>
      <c r="DV842" s="132"/>
      <c r="DW842" s="132"/>
      <c r="DX842" s="132"/>
      <c r="DY842" s="132"/>
      <c r="DZ842" s="132"/>
      <c r="EA842" s="132"/>
      <c r="EB842" s="132"/>
      <c r="EC842" s="132"/>
      <c r="ED842" s="132"/>
      <c r="EE842" s="132"/>
      <c r="EF842" s="132"/>
      <c r="EG842" s="132"/>
      <c r="EH842" s="132"/>
      <c r="EI842" s="132"/>
      <c r="EJ842" s="132"/>
      <c r="EK842" s="132"/>
      <c r="EL842" s="132"/>
      <c r="EM842" s="132"/>
      <c r="EN842" s="132"/>
      <c r="EO842" s="132"/>
      <c r="EP842" s="132"/>
      <c r="EQ842" s="132"/>
      <c r="ER842" s="132"/>
      <c r="ES842" s="132"/>
      <c r="ET842" s="132"/>
      <c r="EU842" s="132"/>
      <c r="EV842" s="132"/>
      <c r="EW842" s="132"/>
      <c r="EX842" s="132"/>
      <c r="EY842" s="132"/>
      <c r="EZ842" s="132"/>
      <c r="FA842" s="132"/>
      <c r="FB842" s="132"/>
      <c r="FC842" s="132"/>
      <c r="FD842" s="132"/>
      <c r="FE842" s="132"/>
      <c r="FF842" s="132"/>
      <c r="FG842" s="132"/>
      <c r="FH842" s="132"/>
      <c r="FI842" s="132"/>
      <c r="FJ842" s="132"/>
      <c r="FK842" s="132"/>
      <c r="FL842" s="132"/>
      <c r="FM842" s="132"/>
      <c r="FN842" s="132"/>
      <c r="FO842" s="132"/>
      <c r="FP842" s="132"/>
      <c r="FQ842" s="132"/>
      <c r="FR842" s="132"/>
      <c r="FS842" s="132"/>
      <c r="FT842" s="132"/>
      <c r="FU842" s="132"/>
      <c r="FV842" s="132"/>
      <c r="FW842" s="132"/>
      <c r="FX842" s="132"/>
      <c r="FY842" s="132"/>
      <c r="FZ842" s="132"/>
      <c r="GA842" s="132"/>
      <c r="GB842" s="132"/>
      <c r="GC842" s="132"/>
      <c r="GD842" s="132"/>
      <c r="GE842" s="132"/>
      <c r="GF842" s="132"/>
      <c r="GG842" s="132"/>
      <c r="GH842" s="132"/>
      <c r="GI842" s="132"/>
      <c r="GJ842" s="132"/>
      <c r="GK842" s="132"/>
      <c r="GL842" s="132"/>
      <c r="GM842" s="132"/>
      <c r="GN842" s="132"/>
      <c r="GO842" s="132"/>
      <c r="GP842" s="132"/>
      <c r="GQ842" s="132"/>
      <c r="GR842" s="132"/>
      <c r="GS842" s="132"/>
      <c r="GT842" s="132"/>
      <c r="GU842" s="132"/>
      <c r="GV842" s="132"/>
      <c r="GW842" s="132"/>
      <c r="GX842" s="132"/>
      <c r="GY842" s="132"/>
      <c r="GZ842" s="132"/>
      <c r="HA842" s="132"/>
      <c r="HB842" s="132"/>
      <c r="HC842" s="132"/>
      <c r="HD842" s="132"/>
      <c r="HE842" s="132"/>
      <c r="HF842" s="132"/>
      <c r="HG842" s="132"/>
      <c r="HH842" s="132"/>
      <c r="HI842" s="132"/>
      <c r="HJ842" s="132"/>
      <c r="HK842" s="132"/>
      <c r="HL842" s="132"/>
    </row>
    <row r="843" spans="2:220" s="160" customFormat="1">
      <c r="B843" s="146"/>
      <c r="C843" s="146"/>
      <c r="D843" s="146"/>
      <c r="E843" s="146"/>
      <c r="F843" s="146"/>
      <c r="G843" s="146"/>
      <c r="H843" s="146"/>
      <c r="I843" s="147"/>
      <c r="J843" s="148"/>
      <c r="K843" s="148"/>
      <c r="L843" s="148"/>
      <c r="M843" s="148"/>
      <c r="N843" s="156"/>
      <c r="O843" s="149"/>
      <c r="P843" s="149"/>
      <c r="Q843" s="149"/>
      <c r="R843" s="149"/>
      <c r="S843" s="149"/>
      <c r="T843" s="149"/>
      <c r="U843" s="149"/>
      <c r="V843" s="149"/>
      <c r="W843" s="146"/>
      <c r="X843" s="149"/>
      <c r="Y843" s="149"/>
      <c r="Z843" s="149"/>
      <c r="AA843" s="149"/>
      <c r="AB843" s="147"/>
      <c r="AC843" s="150"/>
      <c r="AD843" s="151"/>
      <c r="AE843" s="150"/>
      <c r="AF843" s="150"/>
      <c r="AG843" s="150"/>
      <c r="AH843" s="150"/>
      <c r="AI843" s="150"/>
      <c r="AJ843" s="150"/>
      <c r="AK843" s="150"/>
      <c r="AL843" s="150"/>
      <c r="AM843" s="150"/>
      <c r="AN843" s="150"/>
      <c r="AO843" s="150"/>
      <c r="AP843" s="150"/>
      <c r="AQ843" s="150"/>
      <c r="AR843" s="150"/>
      <c r="AS843" s="150"/>
      <c r="AT843" s="150"/>
      <c r="AU843" s="150"/>
      <c r="AV843" s="150"/>
      <c r="AW843" s="150"/>
      <c r="AX843" s="150"/>
      <c r="AY843" s="150"/>
      <c r="AZ843" s="151"/>
      <c r="BA843" s="150"/>
      <c r="BB843" s="150"/>
      <c r="BC843" s="150"/>
      <c r="BD843" s="150"/>
      <c r="BE843" s="151"/>
      <c r="BF843" s="150"/>
      <c r="BG843" s="150"/>
      <c r="BH843" s="151"/>
      <c r="BI843" s="151"/>
      <c r="BJ843" s="150"/>
      <c r="BK843" s="150"/>
      <c r="BL843" s="148"/>
      <c r="BM843" s="150"/>
      <c r="BN843" s="151"/>
      <c r="BO843" s="150"/>
      <c r="BP843" s="150"/>
      <c r="BQ843" s="148"/>
      <c r="BR843" s="151"/>
      <c r="BS843" s="151"/>
      <c r="BT843" s="151"/>
      <c r="BU843" s="148"/>
      <c r="BV843" s="147"/>
      <c r="BW843" s="147"/>
      <c r="BX843" s="147"/>
      <c r="BY843" s="152"/>
      <c r="BZ843" s="156"/>
      <c r="CA843" s="147"/>
      <c r="CB843" s="153"/>
      <c r="CC843" s="132"/>
      <c r="CD843" s="147"/>
      <c r="CE843" s="147"/>
      <c r="CF843" s="154"/>
      <c r="CG843" s="132"/>
      <c r="CH843" s="132"/>
      <c r="CI843" s="132"/>
      <c r="CJ843" s="132"/>
      <c r="CK843" s="132"/>
      <c r="CL843" s="132"/>
      <c r="CM843" s="132"/>
      <c r="CN843" s="132"/>
      <c r="CO843" s="132"/>
      <c r="CP843" s="132"/>
      <c r="CQ843" s="132"/>
      <c r="CR843" s="132"/>
      <c r="CS843" s="132"/>
      <c r="CT843" s="132"/>
      <c r="CU843" s="132"/>
      <c r="CV843" s="132"/>
      <c r="CW843" s="132"/>
      <c r="CX843" s="132"/>
      <c r="CY843" s="132"/>
      <c r="CZ843" s="132"/>
      <c r="DA843" s="132"/>
      <c r="DB843" s="132"/>
      <c r="DC843" s="132"/>
      <c r="DD843" s="132"/>
      <c r="DE843" s="132"/>
      <c r="DF843" s="132"/>
      <c r="DG843" s="132"/>
      <c r="DH843" s="132"/>
      <c r="DI843" s="132"/>
      <c r="DJ843" s="132"/>
      <c r="DK843" s="132"/>
      <c r="DL843" s="132"/>
      <c r="DM843" s="132"/>
      <c r="DN843" s="132"/>
      <c r="DO843" s="132"/>
      <c r="DP843" s="132"/>
      <c r="DQ843" s="132"/>
      <c r="DR843" s="132"/>
      <c r="DS843" s="132"/>
      <c r="DT843" s="132"/>
      <c r="DU843" s="132"/>
      <c r="DV843" s="132"/>
      <c r="DW843" s="132"/>
      <c r="DX843" s="132"/>
      <c r="DY843" s="132"/>
      <c r="DZ843" s="132"/>
      <c r="EA843" s="132"/>
      <c r="EB843" s="132"/>
      <c r="EC843" s="132"/>
      <c r="ED843" s="132"/>
      <c r="EE843" s="132"/>
      <c r="EF843" s="132"/>
      <c r="EG843" s="132"/>
      <c r="EH843" s="132"/>
      <c r="EI843" s="132"/>
      <c r="EJ843" s="132"/>
      <c r="EK843" s="132"/>
      <c r="EL843" s="132"/>
      <c r="EM843" s="132"/>
      <c r="EN843" s="132"/>
      <c r="EO843" s="132"/>
      <c r="EP843" s="132"/>
      <c r="EQ843" s="132"/>
      <c r="ER843" s="132"/>
      <c r="ES843" s="132"/>
      <c r="ET843" s="132"/>
      <c r="EU843" s="132"/>
      <c r="EV843" s="132"/>
      <c r="EW843" s="132"/>
      <c r="EX843" s="132"/>
      <c r="EY843" s="132"/>
      <c r="EZ843" s="132"/>
      <c r="FA843" s="132"/>
      <c r="FB843" s="132"/>
      <c r="FC843" s="132"/>
      <c r="FD843" s="132"/>
      <c r="FE843" s="132"/>
      <c r="FF843" s="132"/>
      <c r="FG843" s="132"/>
      <c r="FH843" s="132"/>
      <c r="FI843" s="132"/>
      <c r="FJ843" s="132"/>
      <c r="FK843" s="132"/>
      <c r="FL843" s="132"/>
      <c r="FM843" s="132"/>
      <c r="FN843" s="132"/>
      <c r="FO843" s="132"/>
      <c r="FP843" s="132"/>
      <c r="FQ843" s="132"/>
      <c r="FR843" s="132"/>
      <c r="FS843" s="132"/>
      <c r="FT843" s="132"/>
      <c r="FU843" s="132"/>
      <c r="FV843" s="132"/>
      <c r="FW843" s="132"/>
      <c r="FX843" s="132"/>
      <c r="FY843" s="132"/>
      <c r="FZ843" s="132"/>
      <c r="GA843" s="132"/>
      <c r="GB843" s="132"/>
      <c r="GC843" s="132"/>
      <c r="GD843" s="132"/>
      <c r="GE843" s="132"/>
      <c r="GF843" s="132"/>
      <c r="GG843" s="132"/>
      <c r="GH843" s="132"/>
      <c r="GI843" s="132"/>
      <c r="GJ843" s="132"/>
      <c r="GK843" s="132"/>
      <c r="GL843" s="132"/>
      <c r="GM843" s="132"/>
      <c r="GN843" s="132"/>
      <c r="GO843" s="132"/>
      <c r="GP843" s="132"/>
      <c r="GQ843" s="132"/>
      <c r="GR843" s="132"/>
      <c r="GS843" s="132"/>
      <c r="GT843" s="132"/>
      <c r="GU843" s="132"/>
      <c r="GV843" s="132"/>
      <c r="GW843" s="132"/>
      <c r="GX843" s="132"/>
      <c r="GY843" s="132"/>
      <c r="GZ843" s="132"/>
      <c r="HA843" s="132"/>
      <c r="HB843" s="132"/>
      <c r="HC843" s="132"/>
      <c r="HD843" s="132"/>
      <c r="HE843" s="132"/>
      <c r="HF843" s="132"/>
      <c r="HG843" s="132"/>
      <c r="HH843" s="132"/>
      <c r="HI843" s="132"/>
      <c r="HJ843" s="132"/>
      <c r="HK843" s="132"/>
      <c r="HL843" s="132"/>
    </row>
    <row r="844" spans="2:220" s="160" customFormat="1">
      <c r="B844" s="146"/>
      <c r="C844" s="146"/>
      <c r="D844" s="146"/>
      <c r="E844" s="146"/>
      <c r="F844" s="146"/>
      <c r="G844" s="146"/>
      <c r="H844" s="146"/>
      <c r="I844" s="147"/>
      <c r="J844" s="148"/>
      <c r="K844" s="148"/>
      <c r="L844" s="148"/>
      <c r="M844" s="148"/>
      <c r="N844" s="156"/>
      <c r="O844" s="149"/>
      <c r="P844" s="149"/>
      <c r="Q844" s="149"/>
      <c r="R844" s="149"/>
      <c r="S844" s="149"/>
      <c r="T844" s="149"/>
      <c r="U844" s="149"/>
      <c r="V844" s="149"/>
      <c r="W844" s="146"/>
      <c r="X844" s="149"/>
      <c r="Y844" s="149"/>
      <c r="Z844" s="149"/>
      <c r="AA844" s="149"/>
      <c r="AB844" s="147"/>
      <c r="AC844" s="150"/>
      <c r="AD844" s="151"/>
      <c r="AE844" s="150"/>
      <c r="AF844" s="150"/>
      <c r="AG844" s="150"/>
      <c r="AH844" s="150"/>
      <c r="AI844" s="150"/>
      <c r="AJ844" s="150"/>
      <c r="AK844" s="150"/>
      <c r="AL844" s="150"/>
      <c r="AM844" s="150"/>
      <c r="AN844" s="150"/>
      <c r="AO844" s="150"/>
      <c r="AP844" s="150"/>
      <c r="AQ844" s="150"/>
      <c r="AR844" s="150"/>
      <c r="AS844" s="150"/>
      <c r="AT844" s="150"/>
      <c r="AU844" s="150"/>
      <c r="AV844" s="150"/>
      <c r="AW844" s="150"/>
      <c r="AX844" s="150"/>
      <c r="AY844" s="150"/>
      <c r="AZ844" s="151"/>
      <c r="BA844" s="150"/>
      <c r="BB844" s="150"/>
      <c r="BC844" s="150"/>
      <c r="BD844" s="150"/>
      <c r="BE844" s="151"/>
      <c r="BF844" s="150"/>
      <c r="BG844" s="150"/>
      <c r="BH844" s="151"/>
      <c r="BI844" s="151"/>
      <c r="BJ844" s="150"/>
      <c r="BK844" s="150"/>
      <c r="BL844" s="148"/>
      <c r="BM844" s="150"/>
      <c r="BN844" s="151"/>
      <c r="BO844" s="150"/>
      <c r="BP844" s="150"/>
      <c r="BQ844" s="148"/>
      <c r="BR844" s="151"/>
      <c r="BS844" s="151"/>
      <c r="BT844" s="151"/>
      <c r="BU844" s="148"/>
      <c r="BV844" s="147"/>
      <c r="BW844" s="147"/>
      <c r="BX844" s="147"/>
      <c r="BY844" s="152"/>
      <c r="BZ844" s="156"/>
      <c r="CA844" s="147"/>
      <c r="CB844" s="153"/>
      <c r="CC844" s="132"/>
      <c r="CD844" s="147"/>
      <c r="CE844" s="147"/>
      <c r="CF844" s="154"/>
      <c r="CG844" s="132"/>
      <c r="CH844" s="132"/>
      <c r="CI844" s="132"/>
      <c r="CJ844" s="132"/>
      <c r="CK844" s="132"/>
      <c r="CL844" s="132"/>
      <c r="CM844" s="132"/>
      <c r="CN844" s="132"/>
      <c r="CO844" s="132"/>
      <c r="CP844" s="132"/>
      <c r="CQ844" s="132"/>
      <c r="CR844" s="132"/>
      <c r="CS844" s="132"/>
      <c r="CT844" s="132"/>
      <c r="CU844" s="132"/>
      <c r="CV844" s="132"/>
      <c r="CW844" s="132"/>
      <c r="CX844" s="132"/>
      <c r="CY844" s="132"/>
      <c r="CZ844" s="132"/>
      <c r="DA844" s="132"/>
      <c r="DB844" s="132"/>
      <c r="DC844" s="132"/>
      <c r="DD844" s="132"/>
      <c r="DE844" s="132"/>
      <c r="DF844" s="132"/>
      <c r="DG844" s="132"/>
      <c r="DH844" s="132"/>
      <c r="DI844" s="132"/>
      <c r="DJ844" s="132"/>
      <c r="DK844" s="132"/>
      <c r="DL844" s="132"/>
      <c r="DM844" s="132"/>
      <c r="DN844" s="132"/>
      <c r="DO844" s="132"/>
      <c r="DP844" s="132"/>
      <c r="DQ844" s="132"/>
      <c r="DR844" s="132"/>
      <c r="DS844" s="132"/>
      <c r="DT844" s="132"/>
      <c r="DU844" s="132"/>
      <c r="DV844" s="132"/>
      <c r="DW844" s="132"/>
      <c r="DX844" s="132"/>
      <c r="DY844" s="132"/>
      <c r="DZ844" s="132"/>
      <c r="EA844" s="132"/>
      <c r="EB844" s="132"/>
      <c r="EC844" s="132"/>
      <c r="ED844" s="132"/>
      <c r="EE844" s="132"/>
      <c r="EF844" s="132"/>
      <c r="EG844" s="132"/>
      <c r="EH844" s="132"/>
      <c r="EI844" s="132"/>
      <c r="EJ844" s="132"/>
      <c r="EK844" s="132"/>
      <c r="EL844" s="132"/>
      <c r="EM844" s="132"/>
      <c r="EN844" s="132"/>
      <c r="EO844" s="132"/>
      <c r="EP844" s="132"/>
      <c r="EQ844" s="132"/>
      <c r="ER844" s="132"/>
      <c r="ES844" s="132"/>
      <c r="ET844" s="132"/>
      <c r="EU844" s="132"/>
      <c r="EV844" s="132"/>
      <c r="EW844" s="132"/>
      <c r="EX844" s="132"/>
      <c r="EY844" s="132"/>
      <c r="EZ844" s="132"/>
      <c r="FA844" s="132"/>
      <c r="FB844" s="132"/>
      <c r="FC844" s="132"/>
      <c r="FD844" s="132"/>
      <c r="FE844" s="132"/>
      <c r="FF844" s="132"/>
      <c r="FG844" s="132"/>
      <c r="FH844" s="132"/>
      <c r="FI844" s="132"/>
      <c r="FJ844" s="132"/>
      <c r="FK844" s="132"/>
      <c r="FL844" s="132"/>
      <c r="FM844" s="132"/>
      <c r="FN844" s="132"/>
      <c r="FO844" s="132"/>
      <c r="FP844" s="132"/>
      <c r="FQ844" s="132"/>
      <c r="FR844" s="132"/>
      <c r="FS844" s="132"/>
      <c r="FT844" s="132"/>
      <c r="FU844" s="132"/>
      <c r="FV844" s="132"/>
      <c r="FW844" s="132"/>
      <c r="FX844" s="132"/>
      <c r="FY844" s="132"/>
      <c r="FZ844" s="132"/>
      <c r="GA844" s="132"/>
      <c r="GB844" s="132"/>
      <c r="GC844" s="132"/>
      <c r="GD844" s="132"/>
      <c r="GE844" s="132"/>
      <c r="GF844" s="132"/>
      <c r="GG844" s="132"/>
      <c r="GH844" s="132"/>
      <c r="GI844" s="132"/>
      <c r="GJ844" s="132"/>
      <c r="GK844" s="132"/>
      <c r="GL844" s="132"/>
      <c r="GM844" s="132"/>
      <c r="GN844" s="132"/>
      <c r="GO844" s="132"/>
      <c r="GP844" s="132"/>
      <c r="GQ844" s="132"/>
      <c r="GR844" s="132"/>
      <c r="GS844" s="132"/>
      <c r="GT844" s="132"/>
      <c r="GU844" s="132"/>
      <c r="GV844" s="132"/>
      <c r="GW844" s="132"/>
      <c r="GX844" s="132"/>
      <c r="GY844" s="132"/>
      <c r="GZ844" s="132"/>
      <c r="HA844" s="132"/>
      <c r="HB844" s="132"/>
      <c r="HC844" s="132"/>
      <c r="HD844" s="132"/>
      <c r="HE844" s="132"/>
      <c r="HF844" s="132"/>
      <c r="HG844" s="132"/>
      <c r="HH844" s="132"/>
      <c r="HI844" s="132"/>
      <c r="HJ844" s="132"/>
      <c r="HK844" s="132"/>
      <c r="HL844" s="132"/>
    </row>
    <row r="845" spans="2:220">
      <c r="J845" s="148"/>
      <c r="K845" s="148"/>
      <c r="L845" s="148"/>
      <c r="M845" s="148"/>
      <c r="O845" s="149"/>
      <c r="P845" s="149"/>
      <c r="Q845" s="149"/>
      <c r="R845" s="149"/>
      <c r="S845" s="149"/>
      <c r="T845" s="149"/>
      <c r="U845" s="149"/>
      <c r="V845" s="149"/>
      <c r="X845" s="149"/>
      <c r="Y845" s="149"/>
      <c r="Z845" s="149"/>
      <c r="AA845" s="149"/>
      <c r="AC845" s="150"/>
      <c r="AE845" s="150"/>
      <c r="AF845" s="150"/>
      <c r="AG845" s="150"/>
      <c r="AH845" s="150"/>
      <c r="AI845" s="150"/>
      <c r="AJ845" s="150"/>
      <c r="AK845" s="150"/>
      <c r="AL845" s="150"/>
      <c r="AM845" s="150"/>
      <c r="AN845" s="150"/>
      <c r="AO845" s="150"/>
      <c r="AP845" s="150"/>
      <c r="AQ845" s="150"/>
      <c r="AR845" s="150"/>
      <c r="AS845" s="150"/>
      <c r="AT845" s="150"/>
      <c r="AU845" s="150"/>
      <c r="AV845" s="150"/>
      <c r="AW845" s="150"/>
      <c r="AX845" s="150"/>
      <c r="AY845" s="150"/>
      <c r="BA845" s="150"/>
      <c r="BB845" s="150"/>
      <c r="BC845" s="150"/>
      <c r="BD845" s="150"/>
      <c r="BF845" s="150"/>
      <c r="BG845" s="150"/>
      <c r="BJ845" s="150"/>
      <c r="BK845" s="150"/>
      <c r="BL845" s="148"/>
      <c r="BM845" s="150"/>
      <c r="BO845" s="150"/>
      <c r="BP845" s="150"/>
      <c r="BQ845" s="148"/>
      <c r="BU845" s="148"/>
      <c r="BY845" s="152"/>
      <c r="BZ845" s="156"/>
      <c r="CF845" s="154"/>
    </row>
    <row r="846" spans="2:220" s="159" customFormat="1">
      <c r="B846" s="146"/>
      <c r="C846" s="146"/>
      <c r="D846" s="146"/>
      <c r="E846" s="146"/>
      <c r="F846" s="146"/>
      <c r="G846" s="146"/>
      <c r="H846" s="146"/>
      <c r="I846" s="147"/>
      <c r="J846" s="148"/>
      <c r="K846" s="148"/>
      <c r="L846" s="148"/>
      <c r="M846" s="148"/>
      <c r="N846" s="156"/>
      <c r="O846" s="149"/>
      <c r="P846" s="149"/>
      <c r="Q846" s="149"/>
      <c r="R846" s="149"/>
      <c r="S846" s="149"/>
      <c r="T846" s="149"/>
      <c r="U846" s="149"/>
      <c r="V846" s="149"/>
      <c r="W846" s="146"/>
      <c r="X846" s="149"/>
      <c r="Y846" s="149"/>
      <c r="Z846" s="149"/>
      <c r="AA846" s="149"/>
      <c r="AB846" s="147"/>
      <c r="AC846" s="150"/>
      <c r="AD846" s="151"/>
      <c r="AE846" s="150"/>
      <c r="AF846" s="150"/>
      <c r="AG846" s="150"/>
      <c r="AH846" s="150"/>
      <c r="AI846" s="150"/>
      <c r="AJ846" s="150"/>
      <c r="AK846" s="150"/>
      <c r="AL846" s="150"/>
      <c r="AM846" s="150"/>
      <c r="AN846" s="150"/>
      <c r="AO846" s="150"/>
      <c r="AP846" s="150"/>
      <c r="AQ846" s="150"/>
      <c r="AR846" s="150"/>
      <c r="AS846" s="150"/>
      <c r="AT846" s="150"/>
      <c r="AU846" s="150"/>
      <c r="AV846" s="150"/>
      <c r="AW846" s="150"/>
      <c r="AX846" s="150"/>
      <c r="AY846" s="150"/>
      <c r="AZ846" s="151"/>
      <c r="BA846" s="150"/>
      <c r="BB846" s="150"/>
      <c r="BC846" s="150"/>
      <c r="BD846" s="150"/>
      <c r="BE846" s="151"/>
      <c r="BF846" s="150"/>
      <c r="BG846" s="150"/>
      <c r="BH846" s="151"/>
      <c r="BI846" s="151"/>
      <c r="BJ846" s="150"/>
      <c r="BK846" s="150"/>
      <c r="BL846" s="148"/>
      <c r="BM846" s="150"/>
      <c r="BN846" s="151"/>
      <c r="BO846" s="150"/>
      <c r="BP846" s="150"/>
      <c r="BQ846" s="148"/>
      <c r="BR846" s="151"/>
      <c r="BS846" s="151"/>
      <c r="BT846" s="151"/>
      <c r="BU846" s="148"/>
      <c r="BV846" s="147"/>
      <c r="BW846" s="147"/>
      <c r="BX846" s="147"/>
      <c r="BY846" s="152"/>
      <c r="BZ846" s="156"/>
      <c r="CA846" s="147"/>
      <c r="CB846" s="153"/>
      <c r="CC846" s="132"/>
      <c r="CD846" s="147"/>
      <c r="CE846" s="147"/>
      <c r="CF846" s="154"/>
      <c r="CG846" s="132"/>
      <c r="CH846" s="132"/>
      <c r="CI846" s="132"/>
      <c r="CJ846" s="132"/>
      <c r="CK846" s="132"/>
      <c r="CL846" s="132"/>
      <c r="CM846" s="132"/>
      <c r="CN846" s="132"/>
      <c r="CO846" s="132"/>
      <c r="CP846" s="132"/>
      <c r="CQ846" s="132"/>
      <c r="CR846" s="132"/>
      <c r="CS846" s="132"/>
      <c r="CT846" s="132"/>
      <c r="CU846" s="132"/>
      <c r="CV846" s="132"/>
      <c r="CW846" s="132"/>
      <c r="CX846" s="132"/>
      <c r="CY846" s="132"/>
      <c r="CZ846" s="132"/>
      <c r="DA846" s="132"/>
      <c r="DB846" s="132"/>
      <c r="DC846" s="132"/>
      <c r="DD846" s="132"/>
      <c r="DE846" s="132"/>
      <c r="DF846" s="132"/>
      <c r="DG846" s="132"/>
      <c r="DH846" s="132"/>
      <c r="DI846" s="132"/>
      <c r="DJ846" s="132"/>
      <c r="DK846" s="132"/>
      <c r="DL846" s="132"/>
      <c r="DM846" s="132"/>
      <c r="DN846" s="132"/>
      <c r="DO846" s="132"/>
      <c r="DP846" s="132"/>
      <c r="DQ846" s="132"/>
      <c r="DR846" s="132"/>
      <c r="DS846" s="132"/>
      <c r="DT846" s="132"/>
      <c r="DU846" s="132"/>
      <c r="DV846" s="132"/>
      <c r="DW846" s="132"/>
      <c r="DX846" s="132"/>
      <c r="DY846" s="132"/>
      <c r="DZ846" s="132"/>
      <c r="EA846" s="132"/>
      <c r="EB846" s="132"/>
      <c r="EC846" s="132"/>
      <c r="ED846" s="132"/>
      <c r="EE846" s="132"/>
      <c r="EF846" s="132"/>
      <c r="EG846" s="132"/>
      <c r="EH846" s="132"/>
      <c r="EI846" s="132"/>
      <c r="EJ846" s="132"/>
      <c r="EK846" s="132"/>
      <c r="EL846" s="132"/>
      <c r="EM846" s="132"/>
      <c r="EN846" s="132"/>
      <c r="EO846" s="132"/>
      <c r="EP846" s="132"/>
      <c r="EQ846" s="132"/>
      <c r="ER846" s="132"/>
      <c r="ES846" s="132"/>
      <c r="ET846" s="132"/>
      <c r="EU846" s="132"/>
      <c r="EV846" s="132"/>
      <c r="EW846" s="132"/>
      <c r="EX846" s="132"/>
      <c r="EY846" s="132"/>
      <c r="EZ846" s="132"/>
      <c r="FA846" s="132"/>
      <c r="FB846" s="132"/>
      <c r="FC846" s="132"/>
      <c r="FD846" s="132"/>
      <c r="FE846" s="132"/>
      <c r="FF846" s="132"/>
      <c r="FG846" s="132"/>
      <c r="FH846" s="132"/>
      <c r="FI846" s="132"/>
      <c r="FJ846" s="132"/>
      <c r="FK846" s="132"/>
      <c r="FL846" s="132"/>
      <c r="FM846" s="132"/>
      <c r="FN846" s="132"/>
      <c r="FO846" s="132"/>
      <c r="FP846" s="132"/>
      <c r="FQ846" s="132"/>
      <c r="FR846" s="132"/>
      <c r="FS846" s="132"/>
      <c r="FT846" s="132"/>
      <c r="FU846" s="132"/>
      <c r="FV846" s="132"/>
      <c r="FW846" s="132"/>
      <c r="FX846" s="132"/>
      <c r="FY846" s="132"/>
      <c r="FZ846" s="132"/>
      <c r="GA846" s="132"/>
      <c r="GB846" s="132"/>
      <c r="GC846" s="132"/>
      <c r="GD846" s="132"/>
      <c r="GE846" s="132"/>
      <c r="GF846" s="132"/>
      <c r="GG846" s="132"/>
      <c r="GH846" s="132"/>
      <c r="GI846" s="132"/>
      <c r="GJ846" s="132"/>
      <c r="GK846" s="132"/>
      <c r="GL846" s="132"/>
      <c r="GM846" s="132"/>
      <c r="GN846" s="132"/>
      <c r="GO846" s="132"/>
      <c r="GP846" s="132"/>
      <c r="GQ846" s="132"/>
      <c r="GR846" s="132"/>
      <c r="GS846" s="132"/>
      <c r="GT846" s="132"/>
      <c r="GU846" s="132"/>
      <c r="GV846" s="132"/>
      <c r="GW846" s="132"/>
      <c r="GX846" s="132"/>
      <c r="GY846" s="132"/>
      <c r="GZ846" s="132"/>
      <c r="HA846" s="132"/>
      <c r="HB846" s="132"/>
      <c r="HC846" s="132"/>
      <c r="HD846" s="132"/>
      <c r="HE846" s="132"/>
      <c r="HF846" s="132"/>
      <c r="HG846" s="132"/>
      <c r="HH846" s="132"/>
      <c r="HI846" s="132"/>
      <c r="HJ846" s="132"/>
      <c r="HK846" s="132"/>
      <c r="HL846" s="132"/>
    </row>
    <row r="847" spans="2:220" s="159" customFormat="1">
      <c r="B847" s="146"/>
      <c r="C847" s="146"/>
      <c r="D847" s="146"/>
      <c r="E847" s="146"/>
      <c r="F847" s="146"/>
      <c r="G847" s="146"/>
      <c r="H847" s="146"/>
      <c r="I847" s="147"/>
      <c r="J847" s="148"/>
      <c r="K847" s="148"/>
      <c r="L847" s="148"/>
      <c r="M847" s="148"/>
      <c r="N847" s="156"/>
      <c r="O847" s="149"/>
      <c r="P847" s="149"/>
      <c r="Q847" s="149"/>
      <c r="R847" s="149"/>
      <c r="S847" s="149"/>
      <c r="T847" s="149"/>
      <c r="U847" s="149"/>
      <c r="V847" s="149"/>
      <c r="W847" s="146"/>
      <c r="X847" s="149"/>
      <c r="Y847" s="149"/>
      <c r="Z847" s="149"/>
      <c r="AA847" s="149"/>
      <c r="AB847" s="147"/>
      <c r="AC847" s="150"/>
      <c r="AD847" s="151"/>
      <c r="AE847" s="150"/>
      <c r="AF847" s="150"/>
      <c r="AG847" s="150"/>
      <c r="AH847" s="150"/>
      <c r="AI847" s="150"/>
      <c r="AJ847" s="150"/>
      <c r="AK847" s="150"/>
      <c r="AL847" s="150"/>
      <c r="AM847" s="150"/>
      <c r="AN847" s="150"/>
      <c r="AO847" s="150"/>
      <c r="AP847" s="150"/>
      <c r="AQ847" s="150"/>
      <c r="AR847" s="150"/>
      <c r="AS847" s="150"/>
      <c r="AT847" s="150"/>
      <c r="AU847" s="150"/>
      <c r="AV847" s="150"/>
      <c r="AW847" s="150"/>
      <c r="AX847" s="150"/>
      <c r="AY847" s="150"/>
      <c r="AZ847" s="151"/>
      <c r="BA847" s="150"/>
      <c r="BB847" s="150"/>
      <c r="BC847" s="150"/>
      <c r="BD847" s="150"/>
      <c r="BE847" s="151"/>
      <c r="BF847" s="150"/>
      <c r="BG847" s="150"/>
      <c r="BH847" s="151"/>
      <c r="BI847" s="151"/>
      <c r="BJ847" s="150"/>
      <c r="BK847" s="150"/>
      <c r="BL847" s="148"/>
      <c r="BM847" s="150"/>
      <c r="BN847" s="151"/>
      <c r="BO847" s="150"/>
      <c r="BP847" s="150"/>
      <c r="BQ847" s="148"/>
      <c r="BR847" s="151"/>
      <c r="BS847" s="151"/>
      <c r="BT847" s="151"/>
      <c r="BU847" s="148"/>
      <c r="BV847" s="147"/>
      <c r="BW847" s="147"/>
      <c r="BX847" s="147"/>
      <c r="BY847" s="152"/>
      <c r="BZ847" s="156"/>
      <c r="CA847" s="147"/>
      <c r="CB847" s="153"/>
      <c r="CC847" s="132"/>
      <c r="CD847" s="147"/>
      <c r="CE847" s="147"/>
      <c r="CF847" s="154"/>
      <c r="CG847" s="132"/>
      <c r="CH847" s="132"/>
      <c r="CI847" s="132"/>
      <c r="CJ847" s="132"/>
      <c r="CK847" s="132"/>
      <c r="CL847" s="132"/>
      <c r="CM847" s="132"/>
      <c r="CN847" s="132"/>
      <c r="CO847" s="132"/>
      <c r="CP847" s="132"/>
      <c r="CQ847" s="132"/>
      <c r="CR847" s="132"/>
      <c r="CS847" s="132"/>
      <c r="CT847" s="132"/>
      <c r="CU847" s="132"/>
      <c r="CV847" s="132"/>
      <c r="CW847" s="132"/>
      <c r="CX847" s="132"/>
      <c r="CY847" s="132"/>
      <c r="CZ847" s="132"/>
      <c r="DA847" s="132"/>
      <c r="DB847" s="132"/>
      <c r="DC847" s="132"/>
      <c r="DD847" s="132"/>
      <c r="DE847" s="132"/>
      <c r="DF847" s="132"/>
      <c r="DG847" s="132"/>
      <c r="DH847" s="132"/>
      <c r="DI847" s="132"/>
      <c r="DJ847" s="132"/>
      <c r="DK847" s="132"/>
      <c r="DL847" s="132"/>
      <c r="DM847" s="132"/>
      <c r="DN847" s="132"/>
      <c r="DO847" s="132"/>
      <c r="DP847" s="132"/>
      <c r="DQ847" s="132"/>
      <c r="DR847" s="132"/>
      <c r="DS847" s="132"/>
      <c r="DT847" s="132"/>
      <c r="DU847" s="132"/>
      <c r="DV847" s="132"/>
      <c r="DW847" s="132"/>
      <c r="DX847" s="132"/>
      <c r="DY847" s="132"/>
      <c r="DZ847" s="132"/>
      <c r="EA847" s="132"/>
      <c r="EB847" s="132"/>
      <c r="EC847" s="132"/>
      <c r="ED847" s="132"/>
      <c r="EE847" s="132"/>
      <c r="EF847" s="132"/>
      <c r="EG847" s="132"/>
      <c r="EH847" s="132"/>
      <c r="EI847" s="132"/>
      <c r="EJ847" s="132"/>
      <c r="EK847" s="132"/>
      <c r="EL847" s="132"/>
      <c r="EM847" s="132"/>
      <c r="EN847" s="132"/>
      <c r="EO847" s="132"/>
      <c r="EP847" s="132"/>
      <c r="EQ847" s="132"/>
      <c r="ER847" s="132"/>
      <c r="ES847" s="132"/>
      <c r="ET847" s="132"/>
      <c r="EU847" s="132"/>
      <c r="EV847" s="132"/>
      <c r="EW847" s="132"/>
      <c r="EX847" s="132"/>
      <c r="EY847" s="132"/>
      <c r="EZ847" s="132"/>
      <c r="FA847" s="132"/>
      <c r="FB847" s="132"/>
      <c r="FC847" s="132"/>
      <c r="FD847" s="132"/>
      <c r="FE847" s="132"/>
      <c r="FF847" s="132"/>
      <c r="FG847" s="132"/>
      <c r="FH847" s="132"/>
      <c r="FI847" s="132"/>
      <c r="FJ847" s="132"/>
      <c r="FK847" s="132"/>
      <c r="FL847" s="132"/>
      <c r="FM847" s="132"/>
      <c r="FN847" s="132"/>
      <c r="FO847" s="132"/>
      <c r="FP847" s="132"/>
      <c r="FQ847" s="132"/>
      <c r="FR847" s="132"/>
      <c r="FS847" s="132"/>
      <c r="FT847" s="132"/>
      <c r="FU847" s="132"/>
      <c r="FV847" s="132"/>
      <c r="FW847" s="132"/>
      <c r="FX847" s="132"/>
      <c r="FY847" s="132"/>
      <c r="FZ847" s="132"/>
      <c r="GA847" s="132"/>
      <c r="GB847" s="132"/>
      <c r="GC847" s="132"/>
      <c r="GD847" s="132"/>
      <c r="GE847" s="132"/>
      <c r="GF847" s="132"/>
      <c r="GG847" s="132"/>
      <c r="GH847" s="132"/>
      <c r="GI847" s="132"/>
      <c r="GJ847" s="132"/>
      <c r="GK847" s="132"/>
      <c r="GL847" s="132"/>
      <c r="GM847" s="132"/>
      <c r="GN847" s="132"/>
      <c r="GO847" s="132"/>
      <c r="GP847" s="132"/>
      <c r="GQ847" s="132"/>
      <c r="GR847" s="132"/>
      <c r="GS847" s="132"/>
      <c r="GT847" s="132"/>
      <c r="GU847" s="132"/>
      <c r="GV847" s="132"/>
      <c r="GW847" s="132"/>
      <c r="GX847" s="132"/>
      <c r="GY847" s="132"/>
      <c r="GZ847" s="132"/>
      <c r="HA847" s="132"/>
      <c r="HB847" s="132"/>
      <c r="HC847" s="132"/>
      <c r="HD847" s="132"/>
      <c r="HE847" s="132"/>
      <c r="HF847" s="132"/>
      <c r="HG847" s="132"/>
      <c r="HH847" s="132"/>
      <c r="HI847" s="132"/>
      <c r="HJ847" s="132"/>
      <c r="HK847" s="132"/>
      <c r="HL847" s="132"/>
    </row>
    <row r="848" spans="2:220" s="159" customFormat="1">
      <c r="B848" s="146"/>
      <c r="C848" s="146"/>
      <c r="D848" s="146"/>
      <c r="E848" s="146"/>
      <c r="F848" s="146"/>
      <c r="G848" s="146"/>
      <c r="H848" s="146"/>
      <c r="I848" s="147"/>
      <c r="J848" s="148"/>
      <c r="K848" s="148"/>
      <c r="L848" s="148"/>
      <c r="M848" s="148"/>
      <c r="N848" s="156"/>
      <c r="O848" s="149"/>
      <c r="P848" s="149"/>
      <c r="Q848" s="149"/>
      <c r="R848" s="149"/>
      <c r="S848" s="149"/>
      <c r="T848" s="149"/>
      <c r="U848" s="149"/>
      <c r="V848" s="149"/>
      <c r="W848" s="146"/>
      <c r="X848" s="149"/>
      <c r="Y848" s="149"/>
      <c r="Z848" s="149"/>
      <c r="AA848" s="149"/>
      <c r="AB848" s="147"/>
      <c r="AC848" s="150"/>
      <c r="AD848" s="151"/>
      <c r="AE848" s="150"/>
      <c r="AF848" s="150"/>
      <c r="AG848" s="150"/>
      <c r="AH848" s="150"/>
      <c r="AI848" s="150"/>
      <c r="AJ848" s="150"/>
      <c r="AK848" s="150"/>
      <c r="AL848" s="150"/>
      <c r="AM848" s="150"/>
      <c r="AN848" s="150"/>
      <c r="AO848" s="150"/>
      <c r="AP848" s="150"/>
      <c r="AQ848" s="150"/>
      <c r="AR848" s="150"/>
      <c r="AS848" s="150"/>
      <c r="AT848" s="150"/>
      <c r="AU848" s="150"/>
      <c r="AV848" s="150"/>
      <c r="AW848" s="150"/>
      <c r="AX848" s="150"/>
      <c r="AY848" s="150"/>
      <c r="AZ848" s="151"/>
      <c r="BA848" s="150"/>
      <c r="BB848" s="150"/>
      <c r="BC848" s="150"/>
      <c r="BD848" s="150"/>
      <c r="BE848" s="151"/>
      <c r="BF848" s="150"/>
      <c r="BG848" s="150"/>
      <c r="BH848" s="151"/>
      <c r="BI848" s="151"/>
      <c r="BJ848" s="150"/>
      <c r="BK848" s="150"/>
      <c r="BL848" s="148"/>
      <c r="BM848" s="150"/>
      <c r="BN848" s="151"/>
      <c r="BO848" s="150"/>
      <c r="BP848" s="150"/>
      <c r="BQ848" s="148"/>
      <c r="BR848" s="151"/>
      <c r="BS848" s="151"/>
      <c r="BT848" s="151"/>
      <c r="BU848" s="148"/>
      <c r="BV848" s="147"/>
      <c r="BW848" s="147"/>
      <c r="BX848" s="147"/>
      <c r="BY848" s="152"/>
      <c r="BZ848" s="156"/>
      <c r="CA848" s="147"/>
      <c r="CB848" s="153"/>
      <c r="CC848" s="132"/>
      <c r="CD848" s="147"/>
      <c r="CE848" s="147"/>
      <c r="CF848" s="154"/>
      <c r="CG848" s="132"/>
      <c r="CH848" s="132"/>
      <c r="CI848" s="132"/>
      <c r="CJ848" s="132"/>
      <c r="CK848" s="132"/>
      <c r="CL848" s="132"/>
      <c r="CM848" s="132"/>
      <c r="CN848" s="132"/>
      <c r="CO848" s="132"/>
      <c r="CP848" s="132"/>
      <c r="CQ848" s="132"/>
      <c r="CR848" s="132"/>
      <c r="CS848" s="132"/>
      <c r="CT848" s="132"/>
      <c r="CU848" s="132"/>
      <c r="CV848" s="132"/>
      <c r="CW848" s="132"/>
      <c r="CX848" s="132"/>
      <c r="CY848" s="132"/>
      <c r="CZ848" s="132"/>
      <c r="DA848" s="132"/>
      <c r="DB848" s="132"/>
      <c r="DC848" s="132"/>
      <c r="DD848" s="132"/>
      <c r="DE848" s="132"/>
      <c r="DF848" s="132"/>
      <c r="DG848" s="132"/>
      <c r="DH848" s="132"/>
      <c r="DI848" s="132"/>
      <c r="DJ848" s="132"/>
      <c r="DK848" s="132"/>
      <c r="DL848" s="132"/>
      <c r="DM848" s="132"/>
      <c r="DN848" s="132"/>
      <c r="DO848" s="132"/>
      <c r="DP848" s="132"/>
      <c r="DQ848" s="132"/>
      <c r="DR848" s="132"/>
      <c r="DS848" s="132"/>
      <c r="DT848" s="132"/>
      <c r="DU848" s="132"/>
      <c r="DV848" s="132"/>
      <c r="DW848" s="132"/>
      <c r="DX848" s="132"/>
      <c r="DY848" s="132"/>
      <c r="DZ848" s="132"/>
      <c r="EA848" s="132"/>
      <c r="EB848" s="132"/>
      <c r="EC848" s="132"/>
      <c r="ED848" s="132"/>
      <c r="EE848" s="132"/>
      <c r="EF848" s="132"/>
      <c r="EG848" s="132"/>
      <c r="EH848" s="132"/>
      <c r="EI848" s="132"/>
      <c r="EJ848" s="132"/>
      <c r="EK848" s="132"/>
      <c r="EL848" s="132"/>
      <c r="EM848" s="132"/>
      <c r="EN848" s="132"/>
      <c r="EO848" s="132"/>
      <c r="EP848" s="132"/>
      <c r="EQ848" s="132"/>
      <c r="ER848" s="132"/>
      <c r="ES848" s="132"/>
      <c r="ET848" s="132"/>
      <c r="EU848" s="132"/>
      <c r="EV848" s="132"/>
      <c r="EW848" s="132"/>
      <c r="EX848" s="132"/>
      <c r="EY848" s="132"/>
      <c r="EZ848" s="132"/>
      <c r="FA848" s="132"/>
      <c r="FB848" s="132"/>
      <c r="FC848" s="132"/>
      <c r="FD848" s="132"/>
      <c r="FE848" s="132"/>
      <c r="FF848" s="132"/>
      <c r="FG848" s="132"/>
      <c r="FH848" s="132"/>
      <c r="FI848" s="132"/>
      <c r="FJ848" s="132"/>
      <c r="FK848" s="132"/>
      <c r="FL848" s="132"/>
      <c r="FM848" s="132"/>
      <c r="FN848" s="132"/>
      <c r="FO848" s="132"/>
      <c r="FP848" s="132"/>
      <c r="FQ848" s="132"/>
      <c r="FR848" s="132"/>
      <c r="FS848" s="132"/>
      <c r="FT848" s="132"/>
      <c r="FU848" s="132"/>
      <c r="FV848" s="132"/>
      <c r="FW848" s="132"/>
      <c r="FX848" s="132"/>
      <c r="FY848" s="132"/>
      <c r="FZ848" s="132"/>
      <c r="GA848" s="132"/>
      <c r="GB848" s="132"/>
      <c r="GC848" s="132"/>
      <c r="GD848" s="132"/>
      <c r="GE848" s="132"/>
      <c r="GF848" s="132"/>
      <c r="GG848" s="132"/>
      <c r="GH848" s="132"/>
      <c r="GI848" s="132"/>
      <c r="GJ848" s="132"/>
      <c r="GK848" s="132"/>
      <c r="GL848" s="132"/>
      <c r="GM848" s="132"/>
      <c r="GN848" s="132"/>
      <c r="GO848" s="132"/>
      <c r="GP848" s="132"/>
      <c r="GQ848" s="132"/>
      <c r="GR848" s="132"/>
      <c r="GS848" s="132"/>
      <c r="GT848" s="132"/>
      <c r="GU848" s="132"/>
      <c r="GV848" s="132"/>
      <c r="GW848" s="132"/>
      <c r="GX848" s="132"/>
      <c r="GY848" s="132"/>
      <c r="GZ848" s="132"/>
      <c r="HA848" s="132"/>
      <c r="HB848" s="132"/>
      <c r="HC848" s="132"/>
      <c r="HD848" s="132"/>
      <c r="HE848" s="132"/>
      <c r="HF848" s="132"/>
      <c r="HG848" s="132"/>
      <c r="HH848" s="132"/>
      <c r="HI848" s="132"/>
      <c r="HJ848" s="132"/>
      <c r="HK848" s="132"/>
      <c r="HL848" s="132"/>
    </row>
    <row r="849" spans="2:220" s="159" customFormat="1">
      <c r="B849" s="146"/>
      <c r="C849" s="146"/>
      <c r="D849" s="146"/>
      <c r="E849" s="146"/>
      <c r="F849" s="146"/>
      <c r="G849" s="146"/>
      <c r="H849" s="146"/>
      <c r="I849" s="147"/>
      <c r="J849" s="148"/>
      <c r="K849" s="148"/>
      <c r="L849" s="148"/>
      <c r="M849" s="148"/>
      <c r="N849" s="156"/>
      <c r="O849" s="149"/>
      <c r="P849" s="149"/>
      <c r="Q849" s="149"/>
      <c r="R849" s="149"/>
      <c r="S849" s="149"/>
      <c r="T849" s="149"/>
      <c r="U849" s="149"/>
      <c r="V849" s="149"/>
      <c r="W849" s="146"/>
      <c r="X849" s="149"/>
      <c r="Y849" s="149"/>
      <c r="Z849" s="149"/>
      <c r="AA849" s="149"/>
      <c r="AB849" s="147"/>
      <c r="AC849" s="150"/>
      <c r="AD849" s="151"/>
      <c r="AE849" s="150"/>
      <c r="AF849" s="150"/>
      <c r="AG849" s="150"/>
      <c r="AH849" s="150"/>
      <c r="AI849" s="150"/>
      <c r="AJ849" s="150"/>
      <c r="AK849" s="150"/>
      <c r="AL849" s="150"/>
      <c r="AM849" s="150"/>
      <c r="AN849" s="150"/>
      <c r="AO849" s="150"/>
      <c r="AP849" s="150"/>
      <c r="AQ849" s="150"/>
      <c r="AR849" s="150"/>
      <c r="AS849" s="150"/>
      <c r="AT849" s="150"/>
      <c r="AU849" s="150"/>
      <c r="AV849" s="150"/>
      <c r="AW849" s="150"/>
      <c r="AX849" s="150"/>
      <c r="AY849" s="150"/>
      <c r="AZ849" s="151"/>
      <c r="BA849" s="150"/>
      <c r="BB849" s="150"/>
      <c r="BC849" s="150"/>
      <c r="BD849" s="150"/>
      <c r="BE849" s="151"/>
      <c r="BF849" s="150"/>
      <c r="BG849" s="150"/>
      <c r="BH849" s="151"/>
      <c r="BI849" s="151"/>
      <c r="BJ849" s="150"/>
      <c r="BK849" s="150"/>
      <c r="BL849" s="148"/>
      <c r="BM849" s="150"/>
      <c r="BN849" s="151"/>
      <c r="BO849" s="150"/>
      <c r="BP849" s="150"/>
      <c r="BQ849" s="148"/>
      <c r="BR849" s="151"/>
      <c r="BS849" s="151"/>
      <c r="BT849" s="151"/>
      <c r="BU849" s="148"/>
      <c r="BV849" s="147"/>
      <c r="BW849" s="147"/>
      <c r="BX849" s="147"/>
      <c r="BY849" s="152"/>
      <c r="BZ849" s="156"/>
      <c r="CA849" s="147"/>
      <c r="CB849" s="153"/>
      <c r="CC849" s="132"/>
      <c r="CD849" s="147"/>
      <c r="CE849" s="147"/>
      <c r="CF849" s="154"/>
      <c r="CG849" s="132"/>
      <c r="CH849" s="132"/>
      <c r="CI849" s="132"/>
      <c r="CJ849" s="132"/>
      <c r="CK849" s="132"/>
      <c r="CL849" s="132"/>
      <c r="CM849" s="132"/>
      <c r="CN849" s="132"/>
      <c r="CO849" s="132"/>
      <c r="CP849" s="132"/>
      <c r="CQ849" s="132"/>
      <c r="CR849" s="132"/>
      <c r="CS849" s="132"/>
      <c r="CT849" s="132"/>
      <c r="CU849" s="132"/>
      <c r="CV849" s="132"/>
      <c r="CW849" s="132"/>
      <c r="CX849" s="132"/>
      <c r="CY849" s="132"/>
      <c r="CZ849" s="132"/>
      <c r="DA849" s="132"/>
      <c r="DB849" s="132"/>
      <c r="DC849" s="132"/>
      <c r="DD849" s="132"/>
      <c r="DE849" s="132"/>
      <c r="DF849" s="132"/>
      <c r="DG849" s="132"/>
      <c r="DH849" s="132"/>
      <c r="DI849" s="132"/>
      <c r="DJ849" s="132"/>
      <c r="DK849" s="132"/>
      <c r="DL849" s="132"/>
      <c r="DM849" s="132"/>
      <c r="DN849" s="132"/>
      <c r="DO849" s="132"/>
      <c r="DP849" s="132"/>
      <c r="DQ849" s="132"/>
      <c r="DR849" s="132"/>
      <c r="DS849" s="132"/>
      <c r="DT849" s="132"/>
      <c r="DU849" s="132"/>
      <c r="DV849" s="132"/>
      <c r="DW849" s="132"/>
      <c r="DX849" s="132"/>
      <c r="DY849" s="132"/>
      <c r="DZ849" s="132"/>
      <c r="EA849" s="132"/>
      <c r="EB849" s="132"/>
      <c r="EC849" s="132"/>
      <c r="ED849" s="132"/>
      <c r="EE849" s="132"/>
      <c r="EF849" s="132"/>
      <c r="EG849" s="132"/>
      <c r="EH849" s="132"/>
      <c r="EI849" s="132"/>
      <c r="EJ849" s="132"/>
      <c r="EK849" s="132"/>
      <c r="EL849" s="132"/>
      <c r="EM849" s="132"/>
      <c r="EN849" s="132"/>
      <c r="EO849" s="132"/>
      <c r="EP849" s="132"/>
      <c r="EQ849" s="132"/>
      <c r="ER849" s="132"/>
      <c r="ES849" s="132"/>
      <c r="ET849" s="132"/>
      <c r="EU849" s="132"/>
      <c r="EV849" s="132"/>
      <c r="EW849" s="132"/>
      <c r="EX849" s="132"/>
      <c r="EY849" s="132"/>
      <c r="EZ849" s="132"/>
      <c r="FA849" s="132"/>
      <c r="FB849" s="132"/>
      <c r="FC849" s="132"/>
      <c r="FD849" s="132"/>
      <c r="FE849" s="132"/>
      <c r="FF849" s="132"/>
      <c r="FG849" s="132"/>
      <c r="FH849" s="132"/>
      <c r="FI849" s="132"/>
      <c r="FJ849" s="132"/>
      <c r="FK849" s="132"/>
      <c r="FL849" s="132"/>
      <c r="FM849" s="132"/>
      <c r="FN849" s="132"/>
      <c r="FO849" s="132"/>
      <c r="FP849" s="132"/>
      <c r="FQ849" s="132"/>
      <c r="FR849" s="132"/>
      <c r="FS849" s="132"/>
      <c r="FT849" s="132"/>
      <c r="FU849" s="132"/>
      <c r="FV849" s="132"/>
      <c r="FW849" s="132"/>
      <c r="FX849" s="132"/>
      <c r="FY849" s="132"/>
      <c r="FZ849" s="132"/>
      <c r="GA849" s="132"/>
      <c r="GB849" s="132"/>
      <c r="GC849" s="132"/>
      <c r="GD849" s="132"/>
      <c r="GE849" s="132"/>
      <c r="GF849" s="132"/>
      <c r="GG849" s="132"/>
      <c r="GH849" s="132"/>
      <c r="GI849" s="132"/>
      <c r="GJ849" s="132"/>
      <c r="GK849" s="132"/>
      <c r="GL849" s="132"/>
      <c r="GM849" s="132"/>
      <c r="GN849" s="132"/>
      <c r="GO849" s="132"/>
      <c r="GP849" s="132"/>
      <c r="GQ849" s="132"/>
      <c r="GR849" s="132"/>
      <c r="GS849" s="132"/>
      <c r="GT849" s="132"/>
      <c r="GU849" s="132"/>
      <c r="GV849" s="132"/>
      <c r="GW849" s="132"/>
      <c r="GX849" s="132"/>
      <c r="GY849" s="132"/>
      <c r="GZ849" s="132"/>
      <c r="HA849" s="132"/>
      <c r="HB849" s="132"/>
      <c r="HC849" s="132"/>
      <c r="HD849" s="132"/>
      <c r="HE849" s="132"/>
      <c r="HF849" s="132"/>
      <c r="HG849" s="132"/>
      <c r="HH849" s="132"/>
      <c r="HI849" s="132"/>
      <c r="HJ849" s="132"/>
      <c r="HK849" s="132"/>
      <c r="HL849" s="132"/>
    </row>
    <row r="850" spans="2:220" s="159" customFormat="1">
      <c r="B850" s="146"/>
      <c r="C850" s="146"/>
      <c r="D850" s="146"/>
      <c r="E850" s="146"/>
      <c r="F850" s="146"/>
      <c r="G850" s="146"/>
      <c r="H850" s="146"/>
      <c r="I850" s="147"/>
      <c r="J850" s="148"/>
      <c r="K850" s="148"/>
      <c r="L850" s="148"/>
      <c r="M850" s="148"/>
      <c r="N850" s="156"/>
      <c r="O850" s="149"/>
      <c r="P850" s="149"/>
      <c r="Q850" s="149"/>
      <c r="R850" s="149"/>
      <c r="S850" s="149"/>
      <c r="T850" s="149"/>
      <c r="U850" s="149"/>
      <c r="V850" s="149"/>
      <c r="W850" s="146"/>
      <c r="X850" s="149"/>
      <c r="Y850" s="149"/>
      <c r="Z850" s="149"/>
      <c r="AA850" s="149"/>
      <c r="AB850" s="147"/>
      <c r="AC850" s="150"/>
      <c r="AD850" s="151"/>
      <c r="AE850" s="150"/>
      <c r="AF850" s="150"/>
      <c r="AG850" s="150"/>
      <c r="AH850" s="150"/>
      <c r="AI850" s="150"/>
      <c r="AJ850" s="150"/>
      <c r="AK850" s="150"/>
      <c r="AL850" s="150"/>
      <c r="AM850" s="150"/>
      <c r="AN850" s="150"/>
      <c r="AO850" s="150"/>
      <c r="AP850" s="150"/>
      <c r="AQ850" s="150"/>
      <c r="AR850" s="150"/>
      <c r="AS850" s="150"/>
      <c r="AT850" s="150"/>
      <c r="AU850" s="150"/>
      <c r="AV850" s="150"/>
      <c r="AW850" s="150"/>
      <c r="AX850" s="150"/>
      <c r="AY850" s="150"/>
      <c r="AZ850" s="151"/>
      <c r="BA850" s="150"/>
      <c r="BB850" s="150"/>
      <c r="BC850" s="150"/>
      <c r="BD850" s="150"/>
      <c r="BE850" s="151"/>
      <c r="BF850" s="150"/>
      <c r="BG850" s="150"/>
      <c r="BH850" s="151"/>
      <c r="BI850" s="151"/>
      <c r="BJ850" s="150"/>
      <c r="BK850" s="150"/>
      <c r="BL850" s="148"/>
      <c r="BM850" s="150"/>
      <c r="BN850" s="151"/>
      <c r="BO850" s="150"/>
      <c r="BP850" s="150"/>
      <c r="BQ850" s="148"/>
      <c r="BR850" s="151"/>
      <c r="BS850" s="151"/>
      <c r="BT850" s="151"/>
      <c r="BU850" s="148"/>
      <c r="BV850" s="147"/>
      <c r="BW850" s="147"/>
      <c r="BX850" s="147"/>
      <c r="BY850" s="152"/>
      <c r="BZ850" s="156"/>
      <c r="CA850" s="147"/>
      <c r="CB850" s="153"/>
      <c r="CC850" s="132"/>
      <c r="CD850" s="147"/>
      <c r="CE850" s="147"/>
      <c r="CF850" s="154"/>
      <c r="CG850" s="132"/>
      <c r="CH850" s="132"/>
      <c r="CI850" s="132"/>
      <c r="CJ850" s="132"/>
      <c r="CK850" s="132"/>
      <c r="CL850" s="132"/>
      <c r="CM850" s="132"/>
      <c r="CN850" s="132"/>
      <c r="CO850" s="132"/>
      <c r="CP850" s="132"/>
      <c r="CQ850" s="132"/>
      <c r="CR850" s="132"/>
      <c r="CS850" s="132"/>
      <c r="CT850" s="132"/>
      <c r="CU850" s="132"/>
      <c r="CV850" s="132"/>
      <c r="CW850" s="132"/>
      <c r="CX850" s="132"/>
      <c r="CY850" s="132"/>
      <c r="CZ850" s="132"/>
      <c r="DA850" s="132"/>
      <c r="DB850" s="132"/>
      <c r="DC850" s="132"/>
      <c r="DD850" s="132"/>
      <c r="DE850" s="132"/>
      <c r="DF850" s="132"/>
      <c r="DG850" s="132"/>
      <c r="DH850" s="132"/>
      <c r="DI850" s="132"/>
      <c r="DJ850" s="132"/>
      <c r="DK850" s="132"/>
      <c r="DL850" s="132"/>
      <c r="DM850" s="132"/>
      <c r="DN850" s="132"/>
      <c r="DO850" s="132"/>
      <c r="DP850" s="132"/>
      <c r="DQ850" s="132"/>
      <c r="DR850" s="132"/>
      <c r="DS850" s="132"/>
      <c r="DT850" s="132"/>
      <c r="DU850" s="132"/>
      <c r="DV850" s="132"/>
      <c r="DW850" s="132"/>
      <c r="DX850" s="132"/>
      <c r="DY850" s="132"/>
      <c r="DZ850" s="132"/>
      <c r="EA850" s="132"/>
      <c r="EB850" s="132"/>
      <c r="EC850" s="132"/>
      <c r="ED850" s="132"/>
      <c r="EE850" s="132"/>
      <c r="EF850" s="132"/>
      <c r="EG850" s="132"/>
      <c r="EH850" s="132"/>
      <c r="EI850" s="132"/>
      <c r="EJ850" s="132"/>
      <c r="EK850" s="132"/>
      <c r="EL850" s="132"/>
      <c r="EM850" s="132"/>
      <c r="EN850" s="132"/>
      <c r="EO850" s="132"/>
      <c r="EP850" s="132"/>
      <c r="EQ850" s="132"/>
      <c r="ER850" s="132"/>
      <c r="ES850" s="132"/>
      <c r="ET850" s="132"/>
      <c r="EU850" s="132"/>
      <c r="EV850" s="132"/>
      <c r="EW850" s="132"/>
      <c r="EX850" s="132"/>
      <c r="EY850" s="132"/>
      <c r="EZ850" s="132"/>
      <c r="FA850" s="132"/>
      <c r="FB850" s="132"/>
      <c r="FC850" s="132"/>
      <c r="FD850" s="132"/>
      <c r="FE850" s="132"/>
      <c r="FF850" s="132"/>
      <c r="FG850" s="132"/>
      <c r="FH850" s="132"/>
      <c r="FI850" s="132"/>
      <c r="FJ850" s="132"/>
      <c r="FK850" s="132"/>
      <c r="FL850" s="132"/>
      <c r="FM850" s="132"/>
      <c r="FN850" s="132"/>
      <c r="FO850" s="132"/>
      <c r="FP850" s="132"/>
      <c r="FQ850" s="132"/>
      <c r="FR850" s="132"/>
      <c r="FS850" s="132"/>
      <c r="FT850" s="132"/>
      <c r="FU850" s="132"/>
      <c r="FV850" s="132"/>
      <c r="FW850" s="132"/>
      <c r="FX850" s="132"/>
      <c r="FY850" s="132"/>
      <c r="FZ850" s="132"/>
      <c r="GA850" s="132"/>
      <c r="GB850" s="132"/>
      <c r="GC850" s="132"/>
      <c r="GD850" s="132"/>
      <c r="GE850" s="132"/>
      <c r="GF850" s="132"/>
      <c r="GG850" s="132"/>
      <c r="GH850" s="132"/>
      <c r="GI850" s="132"/>
      <c r="GJ850" s="132"/>
      <c r="GK850" s="132"/>
      <c r="GL850" s="132"/>
      <c r="GM850" s="132"/>
      <c r="GN850" s="132"/>
      <c r="GO850" s="132"/>
      <c r="GP850" s="132"/>
      <c r="GQ850" s="132"/>
      <c r="GR850" s="132"/>
      <c r="GS850" s="132"/>
      <c r="GT850" s="132"/>
      <c r="GU850" s="132"/>
      <c r="GV850" s="132"/>
      <c r="GW850" s="132"/>
      <c r="GX850" s="132"/>
      <c r="GY850" s="132"/>
      <c r="GZ850" s="132"/>
      <c r="HA850" s="132"/>
      <c r="HB850" s="132"/>
      <c r="HC850" s="132"/>
      <c r="HD850" s="132"/>
      <c r="HE850" s="132"/>
      <c r="HF850" s="132"/>
      <c r="HG850" s="132"/>
      <c r="HH850" s="132"/>
      <c r="HI850" s="132"/>
      <c r="HJ850" s="132"/>
      <c r="HK850" s="132"/>
      <c r="HL850" s="132"/>
    </row>
    <row r="851" spans="2:220">
      <c r="J851" s="148"/>
      <c r="K851" s="148"/>
      <c r="L851" s="148"/>
      <c r="M851" s="148"/>
      <c r="N851" s="156"/>
      <c r="O851" s="149"/>
      <c r="P851" s="149"/>
      <c r="Q851" s="149"/>
      <c r="R851" s="149"/>
      <c r="S851" s="149"/>
      <c r="T851" s="149"/>
      <c r="U851" s="149"/>
      <c r="V851" s="149"/>
      <c r="X851" s="149"/>
      <c r="Y851" s="149"/>
      <c r="Z851" s="149"/>
      <c r="AA851" s="149"/>
      <c r="AC851" s="150"/>
      <c r="AE851" s="150"/>
      <c r="AF851" s="150"/>
      <c r="AG851" s="150"/>
      <c r="AH851" s="150"/>
      <c r="AI851" s="150"/>
      <c r="AJ851" s="150"/>
      <c r="AK851" s="150"/>
      <c r="AL851" s="150"/>
      <c r="AM851" s="150"/>
      <c r="AN851" s="150"/>
      <c r="AO851" s="150"/>
      <c r="AP851" s="150"/>
      <c r="AQ851" s="150"/>
      <c r="AR851" s="150"/>
      <c r="AS851" s="150"/>
      <c r="AT851" s="150"/>
      <c r="AU851" s="150"/>
      <c r="AV851" s="150"/>
      <c r="AW851" s="150"/>
      <c r="AX851" s="150"/>
      <c r="AY851" s="150"/>
      <c r="BA851" s="150"/>
      <c r="BB851" s="150"/>
      <c r="BC851" s="150"/>
      <c r="BD851" s="150"/>
      <c r="BF851" s="150"/>
      <c r="BG851" s="150"/>
      <c r="BJ851" s="150"/>
      <c r="BK851" s="150"/>
      <c r="BL851" s="148"/>
      <c r="BM851" s="150"/>
      <c r="BO851" s="150"/>
      <c r="BP851" s="150"/>
      <c r="BQ851" s="148"/>
      <c r="BU851" s="148"/>
      <c r="BY851" s="152"/>
      <c r="BZ851" s="156"/>
      <c r="CF851" s="154"/>
    </row>
    <row r="852" spans="2:220" s="160" customFormat="1">
      <c r="B852" s="146"/>
      <c r="C852" s="146"/>
      <c r="D852" s="146"/>
      <c r="E852" s="146"/>
      <c r="F852" s="146"/>
      <c r="G852" s="146"/>
      <c r="H852" s="146"/>
      <c r="I852" s="147"/>
      <c r="J852" s="148"/>
      <c r="K852" s="148"/>
      <c r="L852" s="148"/>
      <c r="M852" s="148"/>
      <c r="N852" s="156"/>
      <c r="O852" s="149"/>
      <c r="P852" s="149"/>
      <c r="Q852" s="149"/>
      <c r="R852" s="149"/>
      <c r="S852" s="149"/>
      <c r="T852" s="149"/>
      <c r="U852" s="149"/>
      <c r="V852" s="149"/>
      <c r="W852" s="146"/>
      <c r="X852" s="149"/>
      <c r="Y852" s="149"/>
      <c r="Z852" s="149"/>
      <c r="AA852" s="149"/>
      <c r="AB852" s="147"/>
      <c r="AC852" s="150"/>
      <c r="AD852" s="151"/>
      <c r="AE852" s="150"/>
      <c r="AF852" s="150"/>
      <c r="AG852" s="150"/>
      <c r="AH852" s="150"/>
      <c r="AI852" s="150"/>
      <c r="AJ852" s="150"/>
      <c r="AK852" s="150"/>
      <c r="AL852" s="150"/>
      <c r="AM852" s="150"/>
      <c r="AN852" s="150"/>
      <c r="AO852" s="150"/>
      <c r="AP852" s="150"/>
      <c r="AQ852" s="150"/>
      <c r="AR852" s="150"/>
      <c r="AS852" s="150"/>
      <c r="AT852" s="150"/>
      <c r="AU852" s="150"/>
      <c r="AV852" s="150"/>
      <c r="AW852" s="150"/>
      <c r="AX852" s="150"/>
      <c r="AY852" s="150"/>
      <c r="AZ852" s="151"/>
      <c r="BA852" s="150"/>
      <c r="BB852" s="150"/>
      <c r="BC852" s="150"/>
      <c r="BD852" s="150"/>
      <c r="BE852" s="151"/>
      <c r="BF852" s="150"/>
      <c r="BG852" s="150"/>
      <c r="BH852" s="151"/>
      <c r="BI852" s="151"/>
      <c r="BJ852" s="150"/>
      <c r="BK852" s="150"/>
      <c r="BL852" s="148"/>
      <c r="BM852" s="150"/>
      <c r="BN852" s="151"/>
      <c r="BO852" s="150"/>
      <c r="BP852" s="150"/>
      <c r="BQ852" s="148"/>
      <c r="BR852" s="151"/>
      <c r="BS852" s="151"/>
      <c r="BT852" s="151"/>
      <c r="BU852" s="148"/>
      <c r="BV852" s="147"/>
      <c r="BW852" s="147"/>
      <c r="BX852" s="147"/>
      <c r="BY852" s="152"/>
      <c r="BZ852" s="156"/>
      <c r="CA852" s="147"/>
      <c r="CB852" s="153"/>
      <c r="CC852" s="132"/>
      <c r="CD852" s="147"/>
      <c r="CE852" s="147"/>
      <c r="CF852" s="154"/>
      <c r="CG852" s="132"/>
      <c r="CH852" s="132"/>
      <c r="CI852" s="132"/>
      <c r="CJ852" s="132"/>
      <c r="CK852" s="132"/>
      <c r="CL852" s="132"/>
      <c r="CM852" s="132"/>
      <c r="CN852" s="132"/>
      <c r="CO852" s="132"/>
      <c r="CP852" s="132"/>
      <c r="CQ852" s="132"/>
      <c r="CR852" s="132"/>
      <c r="CS852" s="132"/>
      <c r="CT852" s="132"/>
      <c r="CU852" s="132"/>
      <c r="CV852" s="132"/>
      <c r="CW852" s="132"/>
      <c r="CX852" s="132"/>
      <c r="CY852" s="132"/>
      <c r="CZ852" s="132"/>
      <c r="DA852" s="132"/>
      <c r="DB852" s="132"/>
      <c r="DC852" s="132"/>
      <c r="DD852" s="132"/>
      <c r="DE852" s="132"/>
      <c r="DF852" s="132"/>
      <c r="DG852" s="132"/>
      <c r="DH852" s="132"/>
      <c r="DI852" s="132"/>
      <c r="DJ852" s="132"/>
      <c r="DK852" s="132"/>
      <c r="DL852" s="132"/>
      <c r="DM852" s="132"/>
      <c r="DN852" s="132"/>
      <c r="DO852" s="132"/>
      <c r="DP852" s="132"/>
      <c r="DQ852" s="132"/>
      <c r="DR852" s="132"/>
      <c r="DS852" s="132"/>
      <c r="DT852" s="132"/>
      <c r="DU852" s="132"/>
      <c r="DV852" s="132"/>
      <c r="DW852" s="132"/>
      <c r="DX852" s="132"/>
      <c r="DY852" s="132"/>
      <c r="DZ852" s="132"/>
      <c r="EA852" s="132"/>
      <c r="EB852" s="132"/>
      <c r="EC852" s="132"/>
      <c r="ED852" s="132"/>
      <c r="EE852" s="132"/>
      <c r="EF852" s="132"/>
      <c r="EG852" s="132"/>
      <c r="EH852" s="132"/>
      <c r="EI852" s="132"/>
      <c r="EJ852" s="132"/>
      <c r="EK852" s="132"/>
      <c r="EL852" s="132"/>
      <c r="EM852" s="132"/>
      <c r="EN852" s="132"/>
      <c r="EO852" s="132"/>
      <c r="EP852" s="132"/>
      <c r="EQ852" s="132"/>
      <c r="ER852" s="132"/>
      <c r="ES852" s="132"/>
      <c r="ET852" s="132"/>
      <c r="EU852" s="132"/>
      <c r="EV852" s="132"/>
      <c r="EW852" s="132"/>
      <c r="EX852" s="132"/>
      <c r="EY852" s="132"/>
      <c r="EZ852" s="132"/>
      <c r="FA852" s="132"/>
      <c r="FB852" s="132"/>
      <c r="FC852" s="132"/>
      <c r="FD852" s="132"/>
      <c r="FE852" s="132"/>
      <c r="FF852" s="132"/>
      <c r="FG852" s="132"/>
      <c r="FH852" s="132"/>
      <c r="FI852" s="132"/>
      <c r="FJ852" s="132"/>
      <c r="FK852" s="132"/>
      <c r="FL852" s="132"/>
      <c r="FM852" s="132"/>
      <c r="FN852" s="132"/>
      <c r="FO852" s="132"/>
      <c r="FP852" s="132"/>
      <c r="FQ852" s="132"/>
      <c r="FR852" s="132"/>
      <c r="FS852" s="132"/>
      <c r="FT852" s="132"/>
      <c r="FU852" s="132"/>
      <c r="FV852" s="132"/>
      <c r="FW852" s="132"/>
      <c r="FX852" s="132"/>
      <c r="FY852" s="132"/>
      <c r="FZ852" s="132"/>
      <c r="GA852" s="132"/>
      <c r="GB852" s="132"/>
      <c r="GC852" s="132"/>
      <c r="GD852" s="132"/>
      <c r="GE852" s="132"/>
      <c r="GF852" s="132"/>
      <c r="GG852" s="132"/>
      <c r="GH852" s="132"/>
      <c r="GI852" s="132"/>
      <c r="GJ852" s="132"/>
      <c r="GK852" s="132"/>
      <c r="GL852" s="132"/>
      <c r="GM852" s="132"/>
      <c r="GN852" s="132"/>
      <c r="GO852" s="132"/>
      <c r="GP852" s="132"/>
      <c r="GQ852" s="132"/>
      <c r="GR852" s="132"/>
      <c r="GS852" s="132"/>
      <c r="GT852" s="132"/>
      <c r="GU852" s="132"/>
      <c r="GV852" s="132"/>
      <c r="GW852" s="132"/>
      <c r="GX852" s="132"/>
      <c r="GY852" s="132"/>
      <c r="GZ852" s="132"/>
      <c r="HA852" s="132"/>
      <c r="HB852" s="132"/>
      <c r="HC852" s="132"/>
      <c r="HD852" s="132"/>
      <c r="HE852" s="132"/>
      <c r="HF852" s="132"/>
      <c r="HG852" s="132"/>
      <c r="HH852" s="132"/>
      <c r="HI852" s="132"/>
      <c r="HJ852" s="132"/>
      <c r="HK852" s="132"/>
      <c r="HL852" s="132"/>
    </row>
    <row r="853" spans="2:220" s="160" customFormat="1">
      <c r="B853" s="146"/>
      <c r="C853" s="146"/>
      <c r="D853" s="146"/>
      <c r="E853" s="146"/>
      <c r="F853" s="146"/>
      <c r="G853" s="146"/>
      <c r="H853" s="146"/>
      <c r="I853" s="147"/>
      <c r="J853" s="148"/>
      <c r="K853" s="148"/>
      <c r="L853" s="148"/>
      <c r="M853" s="148"/>
      <c r="N853" s="156"/>
      <c r="O853" s="149"/>
      <c r="P853" s="149"/>
      <c r="Q853" s="149"/>
      <c r="R853" s="149"/>
      <c r="S853" s="149"/>
      <c r="T853" s="149"/>
      <c r="U853" s="149"/>
      <c r="V853" s="149"/>
      <c r="W853" s="146"/>
      <c r="X853" s="149"/>
      <c r="Y853" s="149"/>
      <c r="Z853" s="149"/>
      <c r="AA853" s="149"/>
      <c r="AB853" s="147"/>
      <c r="AC853" s="150"/>
      <c r="AD853" s="151"/>
      <c r="AE853" s="150"/>
      <c r="AF853" s="150"/>
      <c r="AG853" s="150"/>
      <c r="AH853" s="150"/>
      <c r="AI853" s="150"/>
      <c r="AJ853" s="150"/>
      <c r="AK853" s="150"/>
      <c r="AL853" s="150"/>
      <c r="AM853" s="150"/>
      <c r="AN853" s="150"/>
      <c r="AO853" s="150"/>
      <c r="AP853" s="150"/>
      <c r="AQ853" s="150"/>
      <c r="AR853" s="150"/>
      <c r="AS853" s="150"/>
      <c r="AT853" s="150"/>
      <c r="AU853" s="150"/>
      <c r="AV853" s="150"/>
      <c r="AW853" s="150"/>
      <c r="AX853" s="150"/>
      <c r="AY853" s="150"/>
      <c r="AZ853" s="151"/>
      <c r="BA853" s="150"/>
      <c r="BB853" s="150"/>
      <c r="BC853" s="150"/>
      <c r="BD853" s="150"/>
      <c r="BE853" s="151"/>
      <c r="BF853" s="150"/>
      <c r="BG853" s="150"/>
      <c r="BH853" s="151"/>
      <c r="BI853" s="151"/>
      <c r="BJ853" s="150"/>
      <c r="BK853" s="150"/>
      <c r="BL853" s="148"/>
      <c r="BM853" s="150"/>
      <c r="BN853" s="151"/>
      <c r="BO853" s="150"/>
      <c r="BP853" s="150"/>
      <c r="BQ853" s="148"/>
      <c r="BR853" s="151"/>
      <c r="BS853" s="151"/>
      <c r="BT853" s="151"/>
      <c r="BU853" s="148"/>
      <c r="BV853" s="147"/>
      <c r="BW853" s="147"/>
      <c r="BX853" s="147"/>
      <c r="BY853" s="152"/>
      <c r="BZ853" s="156"/>
      <c r="CA853" s="147"/>
      <c r="CB853" s="153"/>
      <c r="CC853" s="132"/>
      <c r="CD853" s="147"/>
      <c r="CE853" s="147"/>
      <c r="CF853" s="154"/>
      <c r="CG853" s="132"/>
      <c r="CH853" s="132"/>
      <c r="CI853" s="132"/>
      <c r="CJ853" s="132"/>
      <c r="CK853" s="132"/>
      <c r="CL853" s="132"/>
      <c r="CM853" s="132"/>
      <c r="CN853" s="132"/>
      <c r="CO853" s="132"/>
      <c r="CP853" s="132"/>
      <c r="CQ853" s="132"/>
      <c r="CR853" s="132"/>
      <c r="CS853" s="132"/>
      <c r="CT853" s="132"/>
      <c r="CU853" s="132"/>
      <c r="CV853" s="132"/>
      <c r="CW853" s="132"/>
      <c r="CX853" s="132"/>
      <c r="CY853" s="132"/>
      <c r="CZ853" s="132"/>
      <c r="DA853" s="132"/>
      <c r="DB853" s="132"/>
      <c r="DC853" s="132"/>
      <c r="DD853" s="132"/>
      <c r="DE853" s="132"/>
      <c r="DF853" s="132"/>
      <c r="DG853" s="132"/>
      <c r="DH853" s="132"/>
      <c r="DI853" s="132"/>
      <c r="DJ853" s="132"/>
      <c r="DK853" s="132"/>
      <c r="DL853" s="132"/>
      <c r="DM853" s="132"/>
      <c r="DN853" s="132"/>
      <c r="DO853" s="132"/>
      <c r="DP853" s="132"/>
      <c r="DQ853" s="132"/>
      <c r="DR853" s="132"/>
      <c r="DS853" s="132"/>
      <c r="DT853" s="132"/>
      <c r="DU853" s="132"/>
      <c r="DV853" s="132"/>
      <c r="DW853" s="132"/>
      <c r="DX853" s="132"/>
      <c r="DY853" s="132"/>
      <c r="DZ853" s="132"/>
      <c r="EA853" s="132"/>
      <c r="EB853" s="132"/>
      <c r="EC853" s="132"/>
      <c r="ED853" s="132"/>
      <c r="EE853" s="132"/>
      <c r="EF853" s="132"/>
      <c r="EG853" s="132"/>
      <c r="EH853" s="132"/>
      <c r="EI853" s="132"/>
      <c r="EJ853" s="132"/>
      <c r="EK853" s="132"/>
      <c r="EL853" s="132"/>
      <c r="EM853" s="132"/>
      <c r="EN853" s="132"/>
      <c r="EO853" s="132"/>
      <c r="EP853" s="132"/>
      <c r="EQ853" s="132"/>
      <c r="ER853" s="132"/>
      <c r="ES853" s="132"/>
      <c r="ET853" s="132"/>
      <c r="EU853" s="132"/>
      <c r="EV853" s="132"/>
      <c r="EW853" s="132"/>
      <c r="EX853" s="132"/>
      <c r="EY853" s="132"/>
      <c r="EZ853" s="132"/>
      <c r="FA853" s="132"/>
      <c r="FB853" s="132"/>
      <c r="FC853" s="132"/>
      <c r="FD853" s="132"/>
      <c r="FE853" s="132"/>
      <c r="FF853" s="132"/>
      <c r="FG853" s="132"/>
      <c r="FH853" s="132"/>
      <c r="FI853" s="132"/>
      <c r="FJ853" s="132"/>
      <c r="FK853" s="132"/>
      <c r="FL853" s="132"/>
      <c r="FM853" s="132"/>
      <c r="FN853" s="132"/>
      <c r="FO853" s="132"/>
      <c r="FP853" s="132"/>
      <c r="FQ853" s="132"/>
      <c r="FR853" s="132"/>
      <c r="FS853" s="132"/>
      <c r="FT853" s="132"/>
      <c r="FU853" s="132"/>
      <c r="FV853" s="132"/>
      <c r="FW853" s="132"/>
      <c r="FX853" s="132"/>
      <c r="FY853" s="132"/>
      <c r="FZ853" s="132"/>
      <c r="GA853" s="132"/>
      <c r="GB853" s="132"/>
      <c r="GC853" s="132"/>
      <c r="GD853" s="132"/>
      <c r="GE853" s="132"/>
      <c r="GF853" s="132"/>
      <c r="GG853" s="132"/>
      <c r="GH853" s="132"/>
      <c r="GI853" s="132"/>
      <c r="GJ853" s="132"/>
      <c r="GK853" s="132"/>
      <c r="GL853" s="132"/>
      <c r="GM853" s="132"/>
      <c r="GN853" s="132"/>
      <c r="GO853" s="132"/>
      <c r="GP853" s="132"/>
      <c r="GQ853" s="132"/>
      <c r="GR853" s="132"/>
      <c r="GS853" s="132"/>
      <c r="GT853" s="132"/>
      <c r="GU853" s="132"/>
      <c r="GV853" s="132"/>
      <c r="GW853" s="132"/>
      <c r="GX853" s="132"/>
      <c r="GY853" s="132"/>
      <c r="GZ853" s="132"/>
      <c r="HA853" s="132"/>
      <c r="HB853" s="132"/>
      <c r="HC853" s="132"/>
      <c r="HD853" s="132"/>
      <c r="HE853" s="132"/>
      <c r="HF853" s="132"/>
      <c r="HG853" s="132"/>
      <c r="HH853" s="132"/>
      <c r="HI853" s="132"/>
      <c r="HJ853" s="132"/>
      <c r="HK853" s="132"/>
      <c r="HL853" s="132"/>
    </row>
    <row r="854" spans="2:220" s="160" customFormat="1">
      <c r="B854" s="146"/>
      <c r="C854" s="146"/>
      <c r="D854" s="146"/>
      <c r="E854" s="146"/>
      <c r="F854" s="146"/>
      <c r="G854" s="146"/>
      <c r="H854" s="146"/>
      <c r="I854" s="147"/>
      <c r="J854" s="148"/>
      <c r="K854" s="148"/>
      <c r="L854" s="148"/>
      <c r="M854" s="148"/>
      <c r="N854" s="156"/>
      <c r="O854" s="149"/>
      <c r="P854" s="149"/>
      <c r="Q854" s="149"/>
      <c r="R854" s="149"/>
      <c r="S854" s="149"/>
      <c r="T854" s="149"/>
      <c r="U854" s="149"/>
      <c r="V854" s="149"/>
      <c r="W854" s="146"/>
      <c r="X854" s="149"/>
      <c r="Y854" s="149"/>
      <c r="Z854" s="149"/>
      <c r="AA854" s="149"/>
      <c r="AB854" s="147"/>
      <c r="AC854" s="150"/>
      <c r="AD854" s="151"/>
      <c r="AE854" s="150"/>
      <c r="AF854" s="150"/>
      <c r="AG854" s="150"/>
      <c r="AH854" s="150"/>
      <c r="AI854" s="150"/>
      <c r="AJ854" s="150"/>
      <c r="AK854" s="150"/>
      <c r="AL854" s="150"/>
      <c r="AM854" s="150"/>
      <c r="AN854" s="150"/>
      <c r="AO854" s="150"/>
      <c r="AP854" s="150"/>
      <c r="AQ854" s="150"/>
      <c r="AR854" s="150"/>
      <c r="AS854" s="150"/>
      <c r="AT854" s="150"/>
      <c r="AU854" s="150"/>
      <c r="AV854" s="150"/>
      <c r="AW854" s="150"/>
      <c r="AX854" s="150"/>
      <c r="AY854" s="150"/>
      <c r="AZ854" s="151"/>
      <c r="BA854" s="150"/>
      <c r="BB854" s="150"/>
      <c r="BC854" s="150"/>
      <c r="BD854" s="150"/>
      <c r="BE854" s="151"/>
      <c r="BF854" s="150"/>
      <c r="BG854" s="150"/>
      <c r="BH854" s="151"/>
      <c r="BI854" s="151"/>
      <c r="BJ854" s="150"/>
      <c r="BK854" s="150"/>
      <c r="BL854" s="148"/>
      <c r="BM854" s="150"/>
      <c r="BN854" s="151"/>
      <c r="BO854" s="150"/>
      <c r="BP854" s="150"/>
      <c r="BQ854" s="148"/>
      <c r="BR854" s="151"/>
      <c r="BS854" s="151"/>
      <c r="BT854" s="151"/>
      <c r="BU854" s="148"/>
      <c r="BV854" s="147"/>
      <c r="BW854" s="147"/>
      <c r="BX854" s="147"/>
      <c r="BY854" s="152"/>
      <c r="BZ854" s="156"/>
      <c r="CA854" s="147"/>
      <c r="CB854" s="153"/>
      <c r="CC854" s="132"/>
      <c r="CD854" s="147"/>
      <c r="CE854" s="147"/>
      <c r="CF854" s="154"/>
      <c r="CG854" s="132"/>
      <c r="CH854" s="132"/>
      <c r="CI854" s="132"/>
      <c r="CJ854" s="132"/>
      <c r="CK854" s="132"/>
      <c r="CL854" s="132"/>
      <c r="CM854" s="132"/>
      <c r="CN854" s="132"/>
      <c r="CO854" s="132"/>
      <c r="CP854" s="132"/>
      <c r="CQ854" s="132"/>
      <c r="CR854" s="132"/>
      <c r="CS854" s="132"/>
      <c r="CT854" s="132"/>
      <c r="CU854" s="132"/>
      <c r="CV854" s="132"/>
      <c r="CW854" s="132"/>
      <c r="CX854" s="132"/>
      <c r="CY854" s="132"/>
      <c r="CZ854" s="132"/>
      <c r="DA854" s="132"/>
      <c r="DB854" s="132"/>
      <c r="DC854" s="132"/>
      <c r="DD854" s="132"/>
      <c r="DE854" s="132"/>
      <c r="DF854" s="132"/>
      <c r="DG854" s="132"/>
      <c r="DH854" s="132"/>
      <c r="DI854" s="132"/>
      <c r="DJ854" s="132"/>
      <c r="DK854" s="132"/>
      <c r="DL854" s="132"/>
      <c r="DM854" s="132"/>
      <c r="DN854" s="132"/>
      <c r="DO854" s="132"/>
      <c r="DP854" s="132"/>
      <c r="DQ854" s="132"/>
      <c r="DR854" s="132"/>
      <c r="DS854" s="132"/>
      <c r="DT854" s="132"/>
      <c r="DU854" s="132"/>
      <c r="DV854" s="132"/>
      <c r="DW854" s="132"/>
      <c r="DX854" s="132"/>
      <c r="DY854" s="132"/>
      <c r="DZ854" s="132"/>
      <c r="EA854" s="132"/>
      <c r="EB854" s="132"/>
      <c r="EC854" s="132"/>
      <c r="ED854" s="132"/>
      <c r="EE854" s="132"/>
      <c r="EF854" s="132"/>
      <c r="EG854" s="132"/>
      <c r="EH854" s="132"/>
      <c r="EI854" s="132"/>
      <c r="EJ854" s="132"/>
      <c r="EK854" s="132"/>
      <c r="EL854" s="132"/>
      <c r="EM854" s="132"/>
      <c r="EN854" s="132"/>
      <c r="EO854" s="132"/>
      <c r="EP854" s="132"/>
      <c r="EQ854" s="132"/>
      <c r="ER854" s="132"/>
      <c r="ES854" s="132"/>
      <c r="ET854" s="132"/>
      <c r="EU854" s="132"/>
      <c r="EV854" s="132"/>
      <c r="EW854" s="132"/>
      <c r="EX854" s="132"/>
      <c r="EY854" s="132"/>
      <c r="EZ854" s="132"/>
      <c r="FA854" s="132"/>
      <c r="FB854" s="132"/>
      <c r="FC854" s="132"/>
      <c r="FD854" s="132"/>
      <c r="FE854" s="132"/>
      <c r="FF854" s="132"/>
      <c r="FG854" s="132"/>
      <c r="FH854" s="132"/>
      <c r="FI854" s="132"/>
      <c r="FJ854" s="132"/>
      <c r="FK854" s="132"/>
      <c r="FL854" s="132"/>
      <c r="FM854" s="132"/>
      <c r="FN854" s="132"/>
      <c r="FO854" s="132"/>
      <c r="FP854" s="132"/>
      <c r="FQ854" s="132"/>
      <c r="FR854" s="132"/>
      <c r="FS854" s="132"/>
      <c r="FT854" s="132"/>
      <c r="FU854" s="132"/>
      <c r="FV854" s="132"/>
      <c r="FW854" s="132"/>
      <c r="FX854" s="132"/>
      <c r="FY854" s="132"/>
      <c r="FZ854" s="132"/>
      <c r="GA854" s="132"/>
      <c r="GB854" s="132"/>
      <c r="GC854" s="132"/>
      <c r="GD854" s="132"/>
      <c r="GE854" s="132"/>
      <c r="GF854" s="132"/>
      <c r="GG854" s="132"/>
      <c r="GH854" s="132"/>
      <c r="GI854" s="132"/>
      <c r="GJ854" s="132"/>
      <c r="GK854" s="132"/>
      <c r="GL854" s="132"/>
      <c r="GM854" s="132"/>
      <c r="GN854" s="132"/>
      <c r="GO854" s="132"/>
      <c r="GP854" s="132"/>
      <c r="GQ854" s="132"/>
      <c r="GR854" s="132"/>
      <c r="GS854" s="132"/>
      <c r="GT854" s="132"/>
      <c r="GU854" s="132"/>
      <c r="GV854" s="132"/>
      <c r="GW854" s="132"/>
      <c r="GX854" s="132"/>
      <c r="GY854" s="132"/>
      <c r="GZ854" s="132"/>
      <c r="HA854" s="132"/>
      <c r="HB854" s="132"/>
      <c r="HC854" s="132"/>
      <c r="HD854" s="132"/>
      <c r="HE854" s="132"/>
      <c r="HF854" s="132"/>
      <c r="HG854" s="132"/>
      <c r="HH854" s="132"/>
      <c r="HI854" s="132"/>
      <c r="HJ854" s="132"/>
      <c r="HK854" s="132"/>
      <c r="HL854" s="132"/>
    </row>
    <row r="855" spans="2:220" s="160" customFormat="1">
      <c r="B855" s="146"/>
      <c r="C855" s="146"/>
      <c r="D855" s="146"/>
      <c r="E855" s="146"/>
      <c r="F855" s="146"/>
      <c r="G855" s="146"/>
      <c r="H855" s="146"/>
      <c r="I855" s="147"/>
      <c r="J855" s="148"/>
      <c r="K855" s="148"/>
      <c r="L855" s="148"/>
      <c r="M855" s="148"/>
      <c r="N855" s="156"/>
      <c r="O855" s="149"/>
      <c r="P855" s="149"/>
      <c r="Q855" s="149"/>
      <c r="R855" s="149"/>
      <c r="S855" s="149"/>
      <c r="T855" s="149"/>
      <c r="U855" s="149"/>
      <c r="V855" s="149"/>
      <c r="W855" s="146"/>
      <c r="X855" s="149"/>
      <c r="Y855" s="149"/>
      <c r="Z855" s="149"/>
      <c r="AA855" s="149"/>
      <c r="AB855" s="147"/>
      <c r="AC855" s="150"/>
      <c r="AD855" s="151"/>
      <c r="AE855" s="150"/>
      <c r="AF855" s="150"/>
      <c r="AG855" s="150"/>
      <c r="AH855" s="150"/>
      <c r="AI855" s="150"/>
      <c r="AJ855" s="150"/>
      <c r="AK855" s="150"/>
      <c r="AL855" s="150"/>
      <c r="AM855" s="150"/>
      <c r="AN855" s="150"/>
      <c r="AO855" s="150"/>
      <c r="AP855" s="150"/>
      <c r="AQ855" s="150"/>
      <c r="AR855" s="150"/>
      <c r="AS855" s="150"/>
      <c r="AT855" s="150"/>
      <c r="AU855" s="150"/>
      <c r="AV855" s="150"/>
      <c r="AW855" s="150"/>
      <c r="AX855" s="150"/>
      <c r="AY855" s="150"/>
      <c r="AZ855" s="151"/>
      <c r="BA855" s="150"/>
      <c r="BB855" s="150"/>
      <c r="BC855" s="150"/>
      <c r="BD855" s="150"/>
      <c r="BE855" s="151"/>
      <c r="BF855" s="150"/>
      <c r="BG855" s="150"/>
      <c r="BH855" s="151"/>
      <c r="BI855" s="151"/>
      <c r="BJ855" s="150"/>
      <c r="BK855" s="150"/>
      <c r="BL855" s="148"/>
      <c r="BM855" s="150"/>
      <c r="BN855" s="151"/>
      <c r="BO855" s="150"/>
      <c r="BP855" s="150"/>
      <c r="BQ855" s="148"/>
      <c r="BR855" s="151"/>
      <c r="BS855" s="151"/>
      <c r="BT855" s="151"/>
      <c r="BU855" s="148"/>
      <c r="BV855" s="147"/>
      <c r="BW855" s="147"/>
      <c r="BX855" s="147"/>
      <c r="BY855" s="152"/>
      <c r="BZ855" s="156"/>
      <c r="CA855" s="147"/>
      <c r="CB855" s="153"/>
      <c r="CC855" s="132"/>
      <c r="CD855" s="147"/>
      <c r="CE855" s="147"/>
      <c r="CF855" s="154"/>
      <c r="CG855" s="132"/>
      <c r="CH855" s="132"/>
      <c r="CI855" s="132"/>
      <c r="CJ855" s="132"/>
      <c r="CK855" s="132"/>
      <c r="CL855" s="132"/>
      <c r="CM855" s="132"/>
      <c r="CN855" s="132"/>
      <c r="CO855" s="132"/>
      <c r="CP855" s="132"/>
      <c r="CQ855" s="132"/>
      <c r="CR855" s="132"/>
      <c r="CS855" s="132"/>
      <c r="CT855" s="132"/>
      <c r="CU855" s="132"/>
      <c r="CV855" s="132"/>
      <c r="CW855" s="132"/>
      <c r="CX855" s="132"/>
      <c r="CY855" s="132"/>
      <c r="CZ855" s="132"/>
      <c r="DA855" s="132"/>
      <c r="DB855" s="132"/>
      <c r="DC855" s="132"/>
      <c r="DD855" s="132"/>
      <c r="DE855" s="132"/>
      <c r="DF855" s="132"/>
      <c r="DG855" s="132"/>
      <c r="DH855" s="132"/>
      <c r="DI855" s="132"/>
      <c r="DJ855" s="132"/>
      <c r="DK855" s="132"/>
      <c r="DL855" s="132"/>
      <c r="DM855" s="132"/>
      <c r="DN855" s="132"/>
      <c r="DO855" s="132"/>
      <c r="DP855" s="132"/>
      <c r="DQ855" s="132"/>
      <c r="DR855" s="132"/>
      <c r="DS855" s="132"/>
      <c r="DT855" s="132"/>
      <c r="DU855" s="132"/>
      <c r="DV855" s="132"/>
      <c r="DW855" s="132"/>
      <c r="DX855" s="132"/>
      <c r="DY855" s="132"/>
      <c r="DZ855" s="132"/>
      <c r="EA855" s="132"/>
      <c r="EB855" s="132"/>
      <c r="EC855" s="132"/>
      <c r="ED855" s="132"/>
      <c r="EE855" s="132"/>
      <c r="EF855" s="132"/>
      <c r="EG855" s="132"/>
      <c r="EH855" s="132"/>
      <c r="EI855" s="132"/>
      <c r="EJ855" s="132"/>
      <c r="EK855" s="132"/>
      <c r="EL855" s="132"/>
      <c r="EM855" s="132"/>
      <c r="EN855" s="132"/>
      <c r="EO855" s="132"/>
      <c r="EP855" s="132"/>
      <c r="EQ855" s="132"/>
      <c r="ER855" s="132"/>
      <c r="ES855" s="132"/>
      <c r="ET855" s="132"/>
      <c r="EU855" s="132"/>
      <c r="EV855" s="132"/>
      <c r="EW855" s="132"/>
      <c r="EX855" s="132"/>
      <c r="EY855" s="132"/>
      <c r="EZ855" s="132"/>
      <c r="FA855" s="132"/>
      <c r="FB855" s="132"/>
      <c r="FC855" s="132"/>
      <c r="FD855" s="132"/>
      <c r="FE855" s="132"/>
      <c r="FF855" s="132"/>
      <c r="FG855" s="132"/>
      <c r="FH855" s="132"/>
      <c r="FI855" s="132"/>
      <c r="FJ855" s="132"/>
      <c r="FK855" s="132"/>
      <c r="FL855" s="132"/>
      <c r="FM855" s="132"/>
      <c r="FN855" s="132"/>
      <c r="FO855" s="132"/>
      <c r="FP855" s="132"/>
      <c r="FQ855" s="132"/>
      <c r="FR855" s="132"/>
      <c r="FS855" s="132"/>
      <c r="FT855" s="132"/>
      <c r="FU855" s="132"/>
      <c r="FV855" s="132"/>
      <c r="FW855" s="132"/>
      <c r="FX855" s="132"/>
      <c r="FY855" s="132"/>
      <c r="FZ855" s="132"/>
      <c r="GA855" s="132"/>
      <c r="GB855" s="132"/>
      <c r="GC855" s="132"/>
      <c r="GD855" s="132"/>
      <c r="GE855" s="132"/>
      <c r="GF855" s="132"/>
      <c r="GG855" s="132"/>
      <c r="GH855" s="132"/>
      <c r="GI855" s="132"/>
      <c r="GJ855" s="132"/>
      <c r="GK855" s="132"/>
      <c r="GL855" s="132"/>
      <c r="GM855" s="132"/>
      <c r="GN855" s="132"/>
      <c r="GO855" s="132"/>
      <c r="GP855" s="132"/>
      <c r="GQ855" s="132"/>
      <c r="GR855" s="132"/>
      <c r="GS855" s="132"/>
      <c r="GT855" s="132"/>
      <c r="GU855" s="132"/>
      <c r="GV855" s="132"/>
      <c r="GW855" s="132"/>
      <c r="GX855" s="132"/>
      <c r="GY855" s="132"/>
      <c r="GZ855" s="132"/>
      <c r="HA855" s="132"/>
      <c r="HB855" s="132"/>
      <c r="HC855" s="132"/>
      <c r="HD855" s="132"/>
      <c r="HE855" s="132"/>
      <c r="HF855" s="132"/>
      <c r="HG855" s="132"/>
      <c r="HH855" s="132"/>
      <c r="HI855" s="132"/>
      <c r="HJ855" s="132"/>
      <c r="HK855" s="132"/>
      <c r="HL855" s="132"/>
    </row>
    <row r="856" spans="2:220" s="160" customFormat="1">
      <c r="B856" s="146"/>
      <c r="C856" s="146"/>
      <c r="D856" s="146"/>
      <c r="E856" s="146"/>
      <c r="F856" s="146"/>
      <c r="G856" s="146"/>
      <c r="H856" s="146"/>
      <c r="I856" s="147"/>
      <c r="J856" s="148"/>
      <c r="K856" s="148"/>
      <c r="L856" s="148"/>
      <c r="M856" s="148"/>
      <c r="N856" s="156"/>
      <c r="O856" s="149"/>
      <c r="P856" s="149"/>
      <c r="Q856" s="149"/>
      <c r="R856" s="149"/>
      <c r="S856" s="149"/>
      <c r="T856" s="149"/>
      <c r="U856" s="149"/>
      <c r="V856" s="149"/>
      <c r="W856" s="146"/>
      <c r="X856" s="149"/>
      <c r="Y856" s="149"/>
      <c r="Z856" s="149"/>
      <c r="AA856" s="149"/>
      <c r="AB856" s="147"/>
      <c r="AC856" s="150"/>
      <c r="AD856" s="151"/>
      <c r="AE856" s="150"/>
      <c r="AF856" s="150"/>
      <c r="AG856" s="150"/>
      <c r="AH856" s="150"/>
      <c r="AI856" s="150"/>
      <c r="AJ856" s="150"/>
      <c r="AK856" s="150"/>
      <c r="AL856" s="150"/>
      <c r="AM856" s="150"/>
      <c r="AN856" s="150"/>
      <c r="AO856" s="150"/>
      <c r="AP856" s="150"/>
      <c r="AQ856" s="150"/>
      <c r="AR856" s="150"/>
      <c r="AS856" s="150"/>
      <c r="AT856" s="150"/>
      <c r="AU856" s="150"/>
      <c r="AV856" s="150"/>
      <c r="AW856" s="150"/>
      <c r="AX856" s="150"/>
      <c r="AY856" s="150"/>
      <c r="AZ856" s="151"/>
      <c r="BA856" s="150"/>
      <c r="BB856" s="150"/>
      <c r="BC856" s="150"/>
      <c r="BD856" s="150"/>
      <c r="BE856" s="151"/>
      <c r="BF856" s="150"/>
      <c r="BG856" s="150"/>
      <c r="BH856" s="151"/>
      <c r="BI856" s="151"/>
      <c r="BJ856" s="150"/>
      <c r="BK856" s="150"/>
      <c r="BL856" s="148"/>
      <c r="BM856" s="150"/>
      <c r="BN856" s="151"/>
      <c r="BO856" s="150"/>
      <c r="BP856" s="150"/>
      <c r="BQ856" s="148"/>
      <c r="BR856" s="151"/>
      <c r="BS856" s="151"/>
      <c r="BT856" s="151"/>
      <c r="BU856" s="148"/>
      <c r="BV856" s="147"/>
      <c r="BW856" s="147"/>
      <c r="BX856" s="147"/>
      <c r="BY856" s="152"/>
      <c r="BZ856" s="156"/>
      <c r="CA856" s="147"/>
      <c r="CB856" s="153"/>
      <c r="CC856" s="132"/>
      <c r="CD856" s="147"/>
      <c r="CE856" s="147"/>
      <c r="CF856" s="154"/>
      <c r="CG856" s="132"/>
      <c r="CH856" s="132"/>
      <c r="CI856" s="132"/>
      <c r="CJ856" s="132"/>
      <c r="CK856" s="132"/>
      <c r="CL856" s="132"/>
      <c r="CM856" s="132"/>
      <c r="CN856" s="132"/>
      <c r="CO856" s="132"/>
      <c r="CP856" s="132"/>
      <c r="CQ856" s="132"/>
      <c r="CR856" s="132"/>
      <c r="CS856" s="132"/>
      <c r="CT856" s="132"/>
      <c r="CU856" s="132"/>
      <c r="CV856" s="132"/>
      <c r="CW856" s="132"/>
      <c r="CX856" s="132"/>
      <c r="CY856" s="132"/>
      <c r="CZ856" s="132"/>
      <c r="DA856" s="132"/>
      <c r="DB856" s="132"/>
      <c r="DC856" s="132"/>
      <c r="DD856" s="132"/>
      <c r="DE856" s="132"/>
      <c r="DF856" s="132"/>
      <c r="DG856" s="132"/>
      <c r="DH856" s="132"/>
      <c r="DI856" s="132"/>
      <c r="DJ856" s="132"/>
      <c r="DK856" s="132"/>
      <c r="DL856" s="132"/>
      <c r="DM856" s="132"/>
      <c r="DN856" s="132"/>
      <c r="DO856" s="132"/>
      <c r="DP856" s="132"/>
      <c r="DQ856" s="132"/>
      <c r="DR856" s="132"/>
      <c r="DS856" s="132"/>
      <c r="DT856" s="132"/>
      <c r="DU856" s="132"/>
      <c r="DV856" s="132"/>
      <c r="DW856" s="132"/>
      <c r="DX856" s="132"/>
      <c r="DY856" s="132"/>
      <c r="DZ856" s="132"/>
      <c r="EA856" s="132"/>
      <c r="EB856" s="132"/>
      <c r="EC856" s="132"/>
      <c r="ED856" s="132"/>
      <c r="EE856" s="132"/>
      <c r="EF856" s="132"/>
      <c r="EG856" s="132"/>
      <c r="EH856" s="132"/>
      <c r="EI856" s="132"/>
      <c r="EJ856" s="132"/>
      <c r="EK856" s="132"/>
      <c r="EL856" s="132"/>
      <c r="EM856" s="132"/>
      <c r="EN856" s="132"/>
      <c r="EO856" s="132"/>
      <c r="EP856" s="132"/>
      <c r="EQ856" s="132"/>
      <c r="ER856" s="132"/>
      <c r="ES856" s="132"/>
      <c r="ET856" s="132"/>
      <c r="EU856" s="132"/>
      <c r="EV856" s="132"/>
      <c r="EW856" s="132"/>
      <c r="EX856" s="132"/>
      <c r="EY856" s="132"/>
      <c r="EZ856" s="132"/>
      <c r="FA856" s="132"/>
      <c r="FB856" s="132"/>
      <c r="FC856" s="132"/>
      <c r="FD856" s="132"/>
      <c r="FE856" s="132"/>
      <c r="FF856" s="132"/>
      <c r="FG856" s="132"/>
      <c r="FH856" s="132"/>
      <c r="FI856" s="132"/>
      <c r="FJ856" s="132"/>
      <c r="FK856" s="132"/>
      <c r="FL856" s="132"/>
      <c r="FM856" s="132"/>
      <c r="FN856" s="132"/>
      <c r="FO856" s="132"/>
      <c r="FP856" s="132"/>
      <c r="FQ856" s="132"/>
      <c r="FR856" s="132"/>
      <c r="FS856" s="132"/>
      <c r="FT856" s="132"/>
      <c r="FU856" s="132"/>
      <c r="FV856" s="132"/>
      <c r="FW856" s="132"/>
      <c r="FX856" s="132"/>
      <c r="FY856" s="132"/>
      <c r="FZ856" s="132"/>
      <c r="GA856" s="132"/>
      <c r="GB856" s="132"/>
      <c r="GC856" s="132"/>
      <c r="GD856" s="132"/>
      <c r="GE856" s="132"/>
      <c r="GF856" s="132"/>
      <c r="GG856" s="132"/>
      <c r="GH856" s="132"/>
      <c r="GI856" s="132"/>
      <c r="GJ856" s="132"/>
      <c r="GK856" s="132"/>
      <c r="GL856" s="132"/>
      <c r="GM856" s="132"/>
      <c r="GN856" s="132"/>
      <c r="GO856" s="132"/>
      <c r="GP856" s="132"/>
      <c r="GQ856" s="132"/>
      <c r="GR856" s="132"/>
      <c r="GS856" s="132"/>
      <c r="GT856" s="132"/>
      <c r="GU856" s="132"/>
      <c r="GV856" s="132"/>
      <c r="GW856" s="132"/>
      <c r="GX856" s="132"/>
      <c r="GY856" s="132"/>
      <c r="GZ856" s="132"/>
      <c r="HA856" s="132"/>
      <c r="HB856" s="132"/>
      <c r="HC856" s="132"/>
      <c r="HD856" s="132"/>
      <c r="HE856" s="132"/>
      <c r="HF856" s="132"/>
      <c r="HG856" s="132"/>
      <c r="HH856" s="132"/>
      <c r="HI856" s="132"/>
      <c r="HJ856" s="132"/>
      <c r="HK856" s="132"/>
      <c r="HL856" s="132"/>
    </row>
    <row r="857" spans="2:220" s="160" customFormat="1">
      <c r="B857" s="146"/>
      <c r="C857" s="146"/>
      <c r="D857" s="146"/>
      <c r="E857" s="146"/>
      <c r="F857" s="146"/>
      <c r="G857" s="146"/>
      <c r="H857" s="146"/>
      <c r="I857" s="147"/>
      <c r="J857" s="148"/>
      <c r="K857" s="148"/>
      <c r="L857" s="148"/>
      <c r="M857" s="148"/>
      <c r="N857" s="156"/>
      <c r="O857" s="149"/>
      <c r="P857" s="149"/>
      <c r="Q857" s="149"/>
      <c r="R857" s="149"/>
      <c r="S857" s="149"/>
      <c r="T857" s="149"/>
      <c r="U857" s="149"/>
      <c r="V857" s="149"/>
      <c r="W857" s="146"/>
      <c r="X857" s="149"/>
      <c r="Y857" s="149"/>
      <c r="Z857" s="149"/>
      <c r="AA857" s="149"/>
      <c r="AB857" s="147"/>
      <c r="AC857" s="150"/>
      <c r="AD857" s="151"/>
      <c r="AE857" s="150"/>
      <c r="AF857" s="150"/>
      <c r="AG857" s="150"/>
      <c r="AH857" s="150"/>
      <c r="AI857" s="150"/>
      <c r="AJ857" s="150"/>
      <c r="AK857" s="150"/>
      <c r="AL857" s="150"/>
      <c r="AM857" s="150"/>
      <c r="AN857" s="150"/>
      <c r="AO857" s="150"/>
      <c r="AP857" s="150"/>
      <c r="AQ857" s="150"/>
      <c r="AR857" s="150"/>
      <c r="AS857" s="150"/>
      <c r="AT857" s="150"/>
      <c r="AU857" s="150"/>
      <c r="AV857" s="150"/>
      <c r="AW857" s="150"/>
      <c r="AX857" s="150"/>
      <c r="AY857" s="150"/>
      <c r="AZ857" s="151"/>
      <c r="BA857" s="150"/>
      <c r="BB857" s="150"/>
      <c r="BC857" s="150"/>
      <c r="BD857" s="150"/>
      <c r="BE857" s="151"/>
      <c r="BF857" s="150"/>
      <c r="BG857" s="150"/>
      <c r="BH857" s="151"/>
      <c r="BI857" s="151"/>
      <c r="BJ857" s="150"/>
      <c r="BK857" s="150"/>
      <c r="BL857" s="148"/>
      <c r="BM857" s="150"/>
      <c r="BN857" s="151"/>
      <c r="BO857" s="150"/>
      <c r="BP857" s="150"/>
      <c r="BQ857" s="148"/>
      <c r="BR857" s="151"/>
      <c r="BS857" s="151"/>
      <c r="BT857" s="151"/>
      <c r="BU857" s="148"/>
      <c r="BV857" s="147"/>
      <c r="BW857" s="147"/>
      <c r="BX857" s="147"/>
      <c r="BY857" s="152"/>
      <c r="BZ857" s="156"/>
      <c r="CA857" s="147"/>
      <c r="CB857" s="153"/>
      <c r="CC857" s="132"/>
      <c r="CD857" s="147"/>
      <c r="CE857" s="147"/>
      <c r="CF857" s="154"/>
      <c r="CG857" s="132"/>
      <c r="CH857" s="132"/>
      <c r="CI857" s="132"/>
      <c r="CJ857" s="132"/>
      <c r="CK857" s="132"/>
      <c r="CL857" s="132"/>
      <c r="CM857" s="132"/>
      <c r="CN857" s="132"/>
      <c r="CO857" s="132"/>
      <c r="CP857" s="132"/>
      <c r="CQ857" s="132"/>
      <c r="CR857" s="132"/>
      <c r="CS857" s="132"/>
      <c r="CT857" s="132"/>
      <c r="CU857" s="132"/>
      <c r="CV857" s="132"/>
      <c r="CW857" s="132"/>
      <c r="CX857" s="132"/>
      <c r="CY857" s="132"/>
      <c r="CZ857" s="132"/>
      <c r="DA857" s="132"/>
      <c r="DB857" s="132"/>
      <c r="DC857" s="132"/>
      <c r="DD857" s="132"/>
      <c r="DE857" s="132"/>
      <c r="DF857" s="132"/>
      <c r="DG857" s="132"/>
      <c r="DH857" s="132"/>
      <c r="DI857" s="132"/>
      <c r="DJ857" s="132"/>
      <c r="DK857" s="132"/>
      <c r="DL857" s="132"/>
      <c r="DM857" s="132"/>
      <c r="DN857" s="132"/>
      <c r="DO857" s="132"/>
      <c r="DP857" s="132"/>
      <c r="DQ857" s="132"/>
      <c r="DR857" s="132"/>
      <c r="DS857" s="132"/>
      <c r="DT857" s="132"/>
      <c r="DU857" s="132"/>
      <c r="DV857" s="132"/>
      <c r="DW857" s="132"/>
      <c r="DX857" s="132"/>
      <c r="DY857" s="132"/>
      <c r="DZ857" s="132"/>
      <c r="EA857" s="132"/>
      <c r="EB857" s="132"/>
      <c r="EC857" s="132"/>
      <c r="ED857" s="132"/>
      <c r="EE857" s="132"/>
      <c r="EF857" s="132"/>
      <c r="EG857" s="132"/>
      <c r="EH857" s="132"/>
      <c r="EI857" s="132"/>
      <c r="EJ857" s="132"/>
      <c r="EK857" s="132"/>
      <c r="EL857" s="132"/>
      <c r="EM857" s="132"/>
      <c r="EN857" s="132"/>
      <c r="EO857" s="132"/>
      <c r="EP857" s="132"/>
      <c r="EQ857" s="132"/>
      <c r="ER857" s="132"/>
      <c r="ES857" s="132"/>
      <c r="ET857" s="132"/>
      <c r="EU857" s="132"/>
      <c r="EV857" s="132"/>
      <c r="EW857" s="132"/>
      <c r="EX857" s="132"/>
      <c r="EY857" s="132"/>
      <c r="EZ857" s="132"/>
      <c r="FA857" s="132"/>
      <c r="FB857" s="132"/>
      <c r="FC857" s="132"/>
      <c r="FD857" s="132"/>
      <c r="FE857" s="132"/>
      <c r="FF857" s="132"/>
      <c r="FG857" s="132"/>
      <c r="FH857" s="132"/>
      <c r="FI857" s="132"/>
      <c r="FJ857" s="132"/>
      <c r="FK857" s="132"/>
      <c r="FL857" s="132"/>
      <c r="FM857" s="132"/>
      <c r="FN857" s="132"/>
      <c r="FO857" s="132"/>
      <c r="FP857" s="132"/>
      <c r="FQ857" s="132"/>
      <c r="FR857" s="132"/>
      <c r="FS857" s="132"/>
      <c r="FT857" s="132"/>
      <c r="FU857" s="132"/>
      <c r="FV857" s="132"/>
      <c r="FW857" s="132"/>
      <c r="FX857" s="132"/>
      <c r="FY857" s="132"/>
      <c r="FZ857" s="132"/>
      <c r="GA857" s="132"/>
      <c r="GB857" s="132"/>
      <c r="GC857" s="132"/>
      <c r="GD857" s="132"/>
      <c r="GE857" s="132"/>
      <c r="GF857" s="132"/>
      <c r="GG857" s="132"/>
      <c r="GH857" s="132"/>
      <c r="GI857" s="132"/>
      <c r="GJ857" s="132"/>
      <c r="GK857" s="132"/>
      <c r="GL857" s="132"/>
      <c r="GM857" s="132"/>
      <c r="GN857" s="132"/>
      <c r="GO857" s="132"/>
      <c r="GP857" s="132"/>
      <c r="GQ857" s="132"/>
      <c r="GR857" s="132"/>
      <c r="GS857" s="132"/>
      <c r="GT857" s="132"/>
      <c r="GU857" s="132"/>
      <c r="GV857" s="132"/>
      <c r="GW857" s="132"/>
      <c r="GX857" s="132"/>
      <c r="GY857" s="132"/>
      <c r="GZ857" s="132"/>
      <c r="HA857" s="132"/>
      <c r="HB857" s="132"/>
      <c r="HC857" s="132"/>
      <c r="HD857" s="132"/>
      <c r="HE857" s="132"/>
      <c r="HF857" s="132"/>
      <c r="HG857" s="132"/>
      <c r="HH857" s="132"/>
      <c r="HI857" s="132"/>
      <c r="HJ857" s="132"/>
      <c r="HK857" s="132"/>
      <c r="HL857" s="132"/>
    </row>
    <row r="858" spans="2:220" s="159" customFormat="1">
      <c r="B858" s="146"/>
      <c r="C858" s="146"/>
      <c r="D858" s="146"/>
      <c r="E858" s="146"/>
      <c r="F858" s="146"/>
      <c r="G858" s="146"/>
      <c r="H858" s="146"/>
      <c r="I858" s="147"/>
      <c r="J858" s="148"/>
      <c r="K858" s="148"/>
      <c r="L858" s="148"/>
      <c r="M858" s="148"/>
      <c r="N858" s="156"/>
      <c r="O858" s="149"/>
      <c r="P858" s="149"/>
      <c r="Q858" s="149"/>
      <c r="R858" s="149"/>
      <c r="S858" s="149"/>
      <c r="T858" s="149"/>
      <c r="U858" s="149"/>
      <c r="V858" s="149"/>
      <c r="W858" s="146"/>
      <c r="X858" s="149"/>
      <c r="Y858" s="149"/>
      <c r="Z858" s="149"/>
      <c r="AA858" s="149"/>
      <c r="AB858" s="147"/>
      <c r="AC858" s="150"/>
      <c r="AD858" s="151"/>
      <c r="AE858" s="150"/>
      <c r="AF858" s="150"/>
      <c r="AG858" s="150"/>
      <c r="AH858" s="150"/>
      <c r="AI858" s="150"/>
      <c r="AJ858" s="150"/>
      <c r="AK858" s="150"/>
      <c r="AL858" s="150"/>
      <c r="AM858" s="150"/>
      <c r="AN858" s="150"/>
      <c r="AO858" s="150"/>
      <c r="AP858" s="150"/>
      <c r="AQ858" s="150"/>
      <c r="AR858" s="150"/>
      <c r="AS858" s="150"/>
      <c r="AT858" s="150"/>
      <c r="AU858" s="150"/>
      <c r="AV858" s="150"/>
      <c r="AW858" s="150"/>
      <c r="AX858" s="150"/>
      <c r="AY858" s="150"/>
      <c r="AZ858" s="151"/>
      <c r="BA858" s="150"/>
      <c r="BB858" s="150"/>
      <c r="BC858" s="150"/>
      <c r="BD858" s="150"/>
      <c r="BE858" s="151"/>
      <c r="BF858" s="150"/>
      <c r="BG858" s="150"/>
      <c r="BH858" s="151"/>
      <c r="BI858" s="151"/>
      <c r="BJ858" s="150"/>
      <c r="BK858" s="150"/>
      <c r="BL858" s="148"/>
      <c r="BM858" s="150"/>
      <c r="BN858" s="151"/>
      <c r="BO858" s="150"/>
      <c r="BP858" s="150"/>
      <c r="BQ858" s="148"/>
      <c r="BR858" s="151"/>
      <c r="BS858" s="151"/>
      <c r="BT858" s="151"/>
      <c r="BU858" s="148"/>
      <c r="BV858" s="147"/>
      <c r="BW858" s="147"/>
      <c r="BX858" s="147"/>
      <c r="BY858" s="152"/>
      <c r="BZ858" s="156"/>
      <c r="CA858" s="147"/>
      <c r="CB858" s="153"/>
      <c r="CC858" s="132"/>
      <c r="CD858" s="147"/>
      <c r="CE858" s="147"/>
      <c r="CF858" s="154"/>
      <c r="CG858" s="132"/>
      <c r="CH858" s="132"/>
      <c r="CI858" s="132"/>
      <c r="CJ858" s="132"/>
      <c r="CK858" s="132"/>
      <c r="CL858" s="132"/>
      <c r="CM858" s="132"/>
      <c r="CN858" s="132"/>
      <c r="CO858" s="132"/>
      <c r="CP858" s="132"/>
      <c r="CQ858" s="132"/>
      <c r="CR858" s="132"/>
      <c r="CS858" s="132"/>
      <c r="CT858" s="132"/>
      <c r="CU858" s="132"/>
      <c r="CV858" s="132"/>
      <c r="CW858" s="132"/>
      <c r="CX858" s="132"/>
      <c r="CY858" s="132"/>
      <c r="CZ858" s="132"/>
      <c r="DA858" s="132"/>
      <c r="DB858" s="132"/>
      <c r="DC858" s="132"/>
      <c r="DD858" s="132"/>
      <c r="DE858" s="132"/>
      <c r="DF858" s="132"/>
      <c r="DG858" s="132"/>
      <c r="DH858" s="132"/>
      <c r="DI858" s="132"/>
      <c r="DJ858" s="132"/>
      <c r="DK858" s="132"/>
      <c r="DL858" s="132"/>
      <c r="DM858" s="132"/>
      <c r="DN858" s="132"/>
      <c r="DO858" s="132"/>
      <c r="DP858" s="132"/>
      <c r="DQ858" s="132"/>
      <c r="DR858" s="132"/>
      <c r="DS858" s="132"/>
      <c r="DT858" s="132"/>
      <c r="DU858" s="132"/>
      <c r="DV858" s="132"/>
      <c r="DW858" s="132"/>
      <c r="DX858" s="132"/>
      <c r="DY858" s="132"/>
      <c r="DZ858" s="132"/>
      <c r="EA858" s="132"/>
      <c r="EB858" s="132"/>
      <c r="EC858" s="132"/>
      <c r="ED858" s="132"/>
      <c r="EE858" s="132"/>
      <c r="EF858" s="132"/>
      <c r="EG858" s="132"/>
      <c r="EH858" s="132"/>
      <c r="EI858" s="132"/>
      <c r="EJ858" s="132"/>
      <c r="EK858" s="132"/>
      <c r="EL858" s="132"/>
      <c r="EM858" s="132"/>
      <c r="EN858" s="132"/>
      <c r="EO858" s="132"/>
      <c r="EP858" s="132"/>
      <c r="EQ858" s="132"/>
      <c r="ER858" s="132"/>
      <c r="ES858" s="132"/>
      <c r="ET858" s="132"/>
      <c r="EU858" s="132"/>
      <c r="EV858" s="132"/>
      <c r="EW858" s="132"/>
      <c r="EX858" s="132"/>
      <c r="EY858" s="132"/>
      <c r="EZ858" s="132"/>
      <c r="FA858" s="132"/>
      <c r="FB858" s="132"/>
      <c r="FC858" s="132"/>
      <c r="FD858" s="132"/>
      <c r="FE858" s="132"/>
      <c r="FF858" s="132"/>
      <c r="FG858" s="132"/>
      <c r="FH858" s="132"/>
      <c r="FI858" s="132"/>
      <c r="FJ858" s="132"/>
      <c r="FK858" s="132"/>
      <c r="FL858" s="132"/>
      <c r="FM858" s="132"/>
      <c r="FN858" s="132"/>
      <c r="FO858" s="132"/>
      <c r="FP858" s="132"/>
      <c r="FQ858" s="132"/>
      <c r="FR858" s="132"/>
      <c r="FS858" s="132"/>
      <c r="FT858" s="132"/>
      <c r="FU858" s="132"/>
      <c r="FV858" s="132"/>
      <c r="FW858" s="132"/>
      <c r="FX858" s="132"/>
      <c r="FY858" s="132"/>
      <c r="FZ858" s="132"/>
      <c r="GA858" s="132"/>
      <c r="GB858" s="132"/>
      <c r="GC858" s="132"/>
      <c r="GD858" s="132"/>
      <c r="GE858" s="132"/>
      <c r="GF858" s="132"/>
      <c r="GG858" s="132"/>
      <c r="GH858" s="132"/>
      <c r="GI858" s="132"/>
      <c r="GJ858" s="132"/>
      <c r="GK858" s="132"/>
      <c r="GL858" s="132"/>
      <c r="GM858" s="132"/>
      <c r="GN858" s="132"/>
      <c r="GO858" s="132"/>
      <c r="GP858" s="132"/>
      <c r="GQ858" s="132"/>
      <c r="GR858" s="132"/>
      <c r="GS858" s="132"/>
      <c r="GT858" s="132"/>
      <c r="GU858" s="132"/>
      <c r="GV858" s="132"/>
      <c r="GW858" s="132"/>
      <c r="GX858" s="132"/>
      <c r="GY858" s="132"/>
      <c r="GZ858" s="132"/>
      <c r="HA858" s="132"/>
      <c r="HB858" s="132"/>
      <c r="HC858" s="132"/>
      <c r="HD858" s="132"/>
      <c r="HE858" s="132"/>
      <c r="HF858" s="132"/>
      <c r="HG858" s="132"/>
      <c r="HH858" s="132"/>
      <c r="HI858" s="132"/>
      <c r="HJ858" s="132"/>
      <c r="HK858" s="132"/>
      <c r="HL858" s="132"/>
    </row>
    <row r="859" spans="2:220" s="159" customFormat="1">
      <c r="B859" s="146"/>
      <c r="C859" s="146"/>
      <c r="D859" s="146"/>
      <c r="E859" s="146"/>
      <c r="F859" s="146"/>
      <c r="G859" s="146"/>
      <c r="H859" s="146"/>
      <c r="I859" s="147"/>
      <c r="J859" s="148"/>
      <c r="K859" s="148"/>
      <c r="L859" s="148"/>
      <c r="M859" s="148"/>
      <c r="N859" s="156"/>
      <c r="O859" s="149"/>
      <c r="P859" s="149"/>
      <c r="Q859" s="149"/>
      <c r="R859" s="149"/>
      <c r="S859" s="149"/>
      <c r="T859" s="149"/>
      <c r="U859" s="149"/>
      <c r="V859" s="149"/>
      <c r="W859" s="146"/>
      <c r="X859" s="149"/>
      <c r="Y859" s="149"/>
      <c r="Z859" s="149"/>
      <c r="AA859" s="149"/>
      <c r="AB859" s="147"/>
      <c r="AC859" s="150"/>
      <c r="AD859" s="151"/>
      <c r="AE859" s="150"/>
      <c r="AF859" s="150"/>
      <c r="AG859" s="150"/>
      <c r="AH859" s="150"/>
      <c r="AI859" s="150"/>
      <c r="AJ859" s="150"/>
      <c r="AK859" s="150"/>
      <c r="AL859" s="150"/>
      <c r="AM859" s="150"/>
      <c r="AN859" s="150"/>
      <c r="AO859" s="150"/>
      <c r="AP859" s="150"/>
      <c r="AQ859" s="150"/>
      <c r="AR859" s="150"/>
      <c r="AS859" s="150"/>
      <c r="AT859" s="150"/>
      <c r="AU859" s="150"/>
      <c r="AV859" s="150"/>
      <c r="AW859" s="150"/>
      <c r="AX859" s="150"/>
      <c r="AY859" s="150"/>
      <c r="AZ859" s="151"/>
      <c r="BA859" s="150"/>
      <c r="BB859" s="150"/>
      <c r="BC859" s="150"/>
      <c r="BD859" s="150"/>
      <c r="BE859" s="151"/>
      <c r="BF859" s="150"/>
      <c r="BG859" s="150"/>
      <c r="BH859" s="151"/>
      <c r="BI859" s="151"/>
      <c r="BJ859" s="150"/>
      <c r="BK859" s="150"/>
      <c r="BL859" s="148"/>
      <c r="BM859" s="150"/>
      <c r="BN859" s="151"/>
      <c r="BO859" s="150"/>
      <c r="BP859" s="150"/>
      <c r="BQ859" s="148"/>
      <c r="BR859" s="151"/>
      <c r="BS859" s="151"/>
      <c r="BT859" s="151"/>
      <c r="BU859" s="148"/>
      <c r="BV859" s="147"/>
      <c r="BW859" s="147"/>
      <c r="BX859" s="147"/>
      <c r="BY859" s="152"/>
      <c r="BZ859" s="156"/>
      <c r="CA859" s="147"/>
      <c r="CB859" s="153"/>
      <c r="CC859" s="132"/>
      <c r="CD859" s="147"/>
      <c r="CE859" s="147"/>
      <c r="CF859" s="154"/>
      <c r="CG859" s="132"/>
      <c r="CH859" s="132"/>
      <c r="CI859" s="132"/>
      <c r="CJ859" s="132"/>
      <c r="CK859" s="132"/>
      <c r="CL859" s="132"/>
      <c r="CM859" s="132"/>
      <c r="CN859" s="132"/>
      <c r="CO859" s="132"/>
      <c r="CP859" s="132"/>
      <c r="CQ859" s="132"/>
      <c r="CR859" s="132"/>
      <c r="CS859" s="132"/>
      <c r="CT859" s="132"/>
      <c r="CU859" s="132"/>
      <c r="CV859" s="132"/>
      <c r="CW859" s="132"/>
      <c r="CX859" s="132"/>
      <c r="CY859" s="132"/>
      <c r="CZ859" s="132"/>
      <c r="DA859" s="132"/>
      <c r="DB859" s="132"/>
      <c r="DC859" s="132"/>
      <c r="DD859" s="132"/>
      <c r="DE859" s="132"/>
      <c r="DF859" s="132"/>
      <c r="DG859" s="132"/>
      <c r="DH859" s="132"/>
      <c r="DI859" s="132"/>
      <c r="DJ859" s="132"/>
      <c r="DK859" s="132"/>
      <c r="DL859" s="132"/>
      <c r="DM859" s="132"/>
      <c r="DN859" s="132"/>
      <c r="DO859" s="132"/>
      <c r="DP859" s="132"/>
      <c r="DQ859" s="132"/>
      <c r="DR859" s="132"/>
      <c r="DS859" s="132"/>
      <c r="DT859" s="132"/>
      <c r="DU859" s="132"/>
      <c r="DV859" s="132"/>
      <c r="DW859" s="132"/>
      <c r="DX859" s="132"/>
      <c r="DY859" s="132"/>
      <c r="DZ859" s="132"/>
      <c r="EA859" s="132"/>
      <c r="EB859" s="132"/>
      <c r="EC859" s="132"/>
      <c r="ED859" s="132"/>
      <c r="EE859" s="132"/>
      <c r="EF859" s="132"/>
      <c r="EG859" s="132"/>
      <c r="EH859" s="132"/>
      <c r="EI859" s="132"/>
      <c r="EJ859" s="132"/>
      <c r="EK859" s="132"/>
      <c r="EL859" s="132"/>
      <c r="EM859" s="132"/>
      <c r="EN859" s="132"/>
      <c r="EO859" s="132"/>
      <c r="EP859" s="132"/>
      <c r="EQ859" s="132"/>
      <c r="ER859" s="132"/>
      <c r="ES859" s="132"/>
      <c r="ET859" s="132"/>
      <c r="EU859" s="132"/>
      <c r="EV859" s="132"/>
      <c r="EW859" s="132"/>
      <c r="EX859" s="132"/>
      <c r="EY859" s="132"/>
      <c r="EZ859" s="132"/>
      <c r="FA859" s="132"/>
      <c r="FB859" s="132"/>
      <c r="FC859" s="132"/>
      <c r="FD859" s="132"/>
      <c r="FE859" s="132"/>
      <c r="FF859" s="132"/>
      <c r="FG859" s="132"/>
      <c r="FH859" s="132"/>
      <c r="FI859" s="132"/>
      <c r="FJ859" s="132"/>
      <c r="FK859" s="132"/>
      <c r="FL859" s="132"/>
      <c r="FM859" s="132"/>
      <c r="FN859" s="132"/>
      <c r="FO859" s="132"/>
      <c r="FP859" s="132"/>
      <c r="FQ859" s="132"/>
      <c r="FR859" s="132"/>
      <c r="FS859" s="132"/>
      <c r="FT859" s="132"/>
      <c r="FU859" s="132"/>
      <c r="FV859" s="132"/>
      <c r="FW859" s="132"/>
      <c r="FX859" s="132"/>
      <c r="FY859" s="132"/>
      <c r="FZ859" s="132"/>
      <c r="GA859" s="132"/>
      <c r="GB859" s="132"/>
      <c r="GC859" s="132"/>
      <c r="GD859" s="132"/>
      <c r="GE859" s="132"/>
      <c r="GF859" s="132"/>
      <c r="GG859" s="132"/>
      <c r="GH859" s="132"/>
      <c r="GI859" s="132"/>
      <c r="GJ859" s="132"/>
      <c r="GK859" s="132"/>
      <c r="GL859" s="132"/>
      <c r="GM859" s="132"/>
      <c r="GN859" s="132"/>
      <c r="GO859" s="132"/>
      <c r="GP859" s="132"/>
      <c r="GQ859" s="132"/>
      <c r="GR859" s="132"/>
      <c r="GS859" s="132"/>
      <c r="GT859" s="132"/>
      <c r="GU859" s="132"/>
      <c r="GV859" s="132"/>
      <c r="GW859" s="132"/>
      <c r="GX859" s="132"/>
      <c r="GY859" s="132"/>
      <c r="GZ859" s="132"/>
      <c r="HA859" s="132"/>
      <c r="HB859" s="132"/>
      <c r="HC859" s="132"/>
      <c r="HD859" s="132"/>
      <c r="HE859" s="132"/>
      <c r="HF859" s="132"/>
      <c r="HG859" s="132"/>
      <c r="HH859" s="132"/>
      <c r="HI859" s="132"/>
      <c r="HJ859" s="132"/>
      <c r="HK859" s="132"/>
      <c r="HL859" s="132"/>
    </row>
    <row r="860" spans="2:220" s="159" customFormat="1">
      <c r="B860" s="146"/>
      <c r="C860" s="146"/>
      <c r="D860" s="146"/>
      <c r="E860" s="146"/>
      <c r="F860" s="146"/>
      <c r="G860" s="146"/>
      <c r="H860" s="146"/>
      <c r="I860" s="147"/>
      <c r="J860" s="148"/>
      <c r="K860" s="148"/>
      <c r="L860" s="148"/>
      <c r="M860" s="148"/>
      <c r="N860" s="156"/>
      <c r="O860" s="149"/>
      <c r="P860" s="149"/>
      <c r="Q860" s="149"/>
      <c r="R860" s="149"/>
      <c r="S860" s="149"/>
      <c r="T860" s="149"/>
      <c r="U860" s="149"/>
      <c r="V860" s="149"/>
      <c r="W860" s="146"/>
      <c r="X860" s="149"/>
      <c r="Y860" s="149"/>
      <c r="Z860" s="149"/>
      <c r="AA860" s="149"/>
      <c r="AB860" s="147"/>
      <c r="AC860" s="150"/>
      <c r="AD860" s="151"/>
      <c r="AE860" s="150"/>
      <c r="AF860" s="150"/>
      <c r="AG860" s="150"/>
      <c r="AH860" s="150"/>
      <c r="AI860" s="150"/>
      <c r="AJ860" s="150"/>
      <c r="AK860" s="150"/>
      <c r="AL860" s="150"/>
      <c r="AM860" s="150"/>
      <c r="AN860" s="150"/>
      <c r="AO860" s="150"/>
      <c r="AP860" s="150"/>
      <c r="AQ860" s="150"/>
      <c r="AR860" s="150"/>
      <c r="AS860" s="150"/>
      <c r="AT860" s="150"/>
      <c r="AU860" s="150"/>
      <c r="AV860" s="150"/>
      <c r="AW860" s="150"/>
      <c r="AX860" s="150"/>
      <c r="AY860" s="150"/>
      <c r="AZ860" s="151"/>
      <c r="BA860" s="150"/>
      <c r="BB860" s="150"/>
      <c r="BC860" s="150"/>
      <c r="BD860" s="150"/>
      <c r="BE860" s="151"/>
      <c r="BF860" s="150"/>
      <c r="BG860" s="150"/>
      <c r="BH860" s="151"/>
      <c r="BI860" s="151"/>
      <c r="BJ860" s="150"/>
      <c r="BK860" s="150"/>
      <c r="BL860" s="148"/>
      <c r="BM860" s="150"/>
      <c r="BN860" s="151"/>
      <c r="BO860" s="150"/>
      <c r="BP860" s="150"/>
      <c r="BQ860" s="148"/>
      <c r="BR860" s="151"/>
      <c r="BS860" s="151"/>
      <c r="BT860" s="151"/>
      <c r="BU860" s="148"/>
      <c r="BV860" s="147"/>
      <c r="BW860" s="147"/>
      <c r="BX860" s="147"/>
      <c r="BY860" s="152"/>
      <c r="BZ860" s="156"/>
      <c r="CA860" s="147"/>
      <c r="CB860" s="153"/>
      <c r="CC860" s="132"/>
      <c r="CD860" s="147"/>
      <c r="CE860" s="147"/>
      <c r="CF860" s="154"/>
      <c r="CG860" s="132"/>
      <c r="CH860" s="132"/>
      <c r="CI860" s="132"/>
      <c r="CJ860" s="132"/>
      <c r="CK860" s="132"/>
      <c r="CL860" s="132"/>
      <c r="CM860" s="132"/>
      <c r="CN860" s="132"/>
      <c r="CO860" s="132"/>
      <c r="CP860" s="132"/>
      <c r="CQ860" s="132"/>
      <c r="CR860" s="132"/>
      <c r="CS860" s="132"/>
      <c r="CT860" s="132"/>
      <c r="CU860" s="132"/>
      <c r="CV860" s="132"/>
      <c r="CW860" s="132"/>
      <c r="CX860" s="132"/>
      <c r="CY860" s="132"/>
      <c r="CZ860" s="132"/>
      <c r="DA860" s="132"/>
      <c r="DB860" s="132"/>
      <c r="DC860" s="132"/>
      <c r="DD860" s="132"/>
      <c r="DE860" s="132"/>
      <c r="DF860" s="132"/>
      <c r="DG860" s="132"/>
      <c r="DH860" s="132"/>
      <c r="DI860" s="132"/>
      <c r="DJ860" s="132"/>
      <c r="DK860" s="132"/>
      <c r="DL860" s="132"/>
      <c r="DM860" s="132"/>
      <c r="DN860" s="132"/>
      <c r="DO860" s="132"/>
      <c r="DP860" s="132"/>
      <c r="DQ860" s="132"/>
      <c r="DR860" s="132"/>
      <c r="DS860" s="132"/>
      <c r="DT860" s="132"/>
      <c r="DU860" s="132"/>
      <c r="DV860" s="132"/>
      <c r="DW860" s="132"/>
      <c r="DX860" s="132"/>
      <c r="DY860" s="132"/>
      <c r="DZ860" s="132"/>
      <c r="EA860" s="132"/>
      <c r="EB860" s="132"/>
      <c r="EC860" s="132"/>
      <c r="ED860" s="132"/>
      <c r="EE860" s="132"/>
      <c r="EF860" s="132"/>
      <c r="EG860" s="132"/>
      <c r="EH860" s="132"/>
      <c r="EI860" s="132"/>
      <c r="EJ860" s="132"/>
      <c r="EK860" s="132"/>
      <c r="EL860" s="132"/>
      <c r="EM860" s="132"/>
      <c r="EN860" s="132"/>
      <c r="EO860" s="132"/>
      <c r="EP860" s="132"/>
      <c r="EQ860" s="132"/>
      <c r="ER860" s="132"/>
      <c r="ES860" s="132"/>
      <c r="ET860" s="132"/>
      <c r="EU860" s="132"/>
      <c r="EV860" s="132"/>
      <c r="EW860" s="132"/>
      <c r="EX860" s="132"/>
      <c r="EY860" s="132"/>
      <c r="EZ860" s="132"/>
      <c r="FA860" s="132"/>
      <c r="FB860" s="132"/>
      <c r="FC860" s="132"/>
      <c r="FD860" s="132"/>
      <c r="FE860" s="132"/>
      <c r="FF860" s="132"/>
      <c r="FG860" s="132"/>
      <c r="FH860" s="132"/>
      <c r="FI860" s="132"/>
      <c r="FJ860" s="132"/>
      <c r="FK860" s="132"/>
      <c r="FL860" s="132"/>
      <c r="FM860" s="132"/>
      <c r="FN860" s="132"/>
      <c r="FO860" s="132"/>
      <c r="FP860" s="132"/>
      <c r="FQ860" s="132"/>
      <c r="FR860" s="132"/>
      <c r="FS860" s="132"/>
      <c r="FT860" s="132"/>
      <c r="FU860" s="132"/>
      <c r="FV860" s="132"/>
      <c r="FW860" s="132"/>
      <c r="FX860" s="132"/>
      <c r="FY860" s="132"/>
      <c r="FZ860" s="132"/>
      <c r="GA860" s="132"/>
      <c r="GB860" s="132"/>
      <c r="GC860" s="132"/>
      <c r="GD860" s="132"/>
      <c r="GE860" s="132"/>
      <c r="GF860" s="132"/>
      <c r="GG860" s="132"/>
      <c r="GH860" s="132"/>
      <c r="GI860" s="132"/>
      <c r="GJ860" s="132"/>
      <c r="GK860" s="132"/>
      <c r="GL860" s="132"/>
      <c r="GM860" s="132"/>
      <c r="GN860" s="132"/>
      <c r="GO860" s="132"/>
      <c r="GP860" s="132"/>
      <c r="GQ860" s="132"/>
      <c r="GR860" s="132"/>
      <c r="GS860" s="132"/>
      <c r="GT860" s="132"/>
      <c r="GU860" s="132"/>
      <c r="GV860" s="132"/>
      <c r="GW860" s="132"/>
      <c r="GX860" s="132"/>
      <c r="GY860" s="132"/>
      <c r="GZ860" s="132"/>
      <c r="HA860" s="132"/>
      <c r="HB860" s="132"/>
      <c r="HC860" s="132"/>
      <c r="HD860" s="132"/>
      <c r="HE860" s="132"/>
      <c r="HF860" s="132"/>
      <c r="HG860" s="132"/>
      <c r="HH860" s="132"/>
      <c r="HI860" s="132"/>
      <c r="HJ860" s="132"/>
      <c r="HK860" s="132"/>
      <c r="HL860" s="132"/>
    </row>
    <row r="861" spans="2:220" s="159" customFormat="1">
      <c r="B861" s="146"/>
      <c r="C861" s="146"/>
      <c r="D861" s="146"/>
      <c r="E861" s="146"/>
      <c r="F861" s="146"/>
      <c r="G861" s="146"/>
      <c r="H861" s="146"/>
      <c r="I861" s="147"/>
      <c r="J861" s="148"/>
      <c r="K861" s="148"/>
      <c r="L861" s="148"/>
      <c r="M861" s="148"/>
      <c r="N861" s="156"/>
      <c r="O861" s="149"/>
      <c r="P861" s="149"/>
      <c r="Q861" s="149"/>
      <c r="R861" s="149"/>
      <c r="S861" s="149"/>
      <c r="T861" s="149"/>
      <c r="U861" s="149"/>
      <c r="V861" s="149"/>
      <c r="W861" s="146"/>
      <c r="X861" s="149"/>
      <c r="Y861" s="149"/>
      <c r="Z861" s="149"/>
      <c r="AA861" s="149"/>
      <c r="AB861" s="147"/>
      <c r="AC861" s="150"/>
      <c r="AD861" s="151"/>
      <c r="AE861" s="150"/>
      <c r="AF861" s="150"/>
      <c r="AG861" s="150"/>
      <c r="AH861" s="150"/>
      <c r="AI861" s="150"/>
      <c r="AJ861" s="150"/>
      <c r="AK861" s="150"/>
      <c r="AL861" s="150"/>
      <c r="AM861" s="150"/>
      <c r="AN861" s="150"/>
      <c r="AO861" s="150"/>
      <c r="AP861" s="150"/>
      <c r="AQ861" s="150"/>
      <c r="AR861" s="150"/>
      <c r="AS861" s="150"/>
      <c r="AT861" s="150"/>
      <c r="AU861" s="150"/>
      <c r="AV861" s="150"/>
      <c r="AW861" s="150"/>
      <c r="AX861" s="150"/>
      <c r="AY861" s="150"/>
      <c r="AZ861" s="151"/>
      <c r="BA861" s="150"/>
      <c r="BB861" s="150"/>
      <c r="BC861" s="150"/>
      <c r="BD861" s="150"/>
      <c r="BE861" s="151"/>
      <c r="BF861" s="150"/>
      <c r="BG861" s="150"/>
      <c r="BH861" s="151"/>
      <c r="BI861" s="151"/>
      <c r="BJ861" s="150"/>
      <c r="BK861" s="150"/>
      <c r="BL861" s="148"/>
      <c r="BM861" s="150"/>
      <c r="BN861" s="151"/>
      <c r="BO861" s="150"/>
      <c r="BP861" s="150"/>
      <c r="BQ861" s="148"/>
      <c r="BR861" s="151"/>
      <c r="BS861" s="151"/>
      <c r="BT861" s="151"/>
      <c r="BU861" s="148"/>
      <c r="BV861" s="147"/>
      <c r="BW861" s="147"/>
      <c r="BX861" s="147"/>
      <c r="BY861" s="152"/>
      <c r="BZ861" s="156"/>
      <c r="CA861" s="147"/>
      <c r="CB861" s="153"/>
      <c r="CC861" s="132"/>
      <c r="CD861" s="147"/>
      <c r="CE861" s="147"/>
      <c r="CF861" s="154"/>
      <c r="CG861" s="132"/>
      <c r="CH861" s="132"/>
      <c r="CI861" s="132"/>
      <c r="CJ861" s="132"/>
      <c r="CK861" s="132"/>
      <c r="CL861" s="132"/>
      <c r="CM861" s="132"/>
      <c r="CN861" s="132"/>
      <c r="CO861" s="132"/>
      <c r="CP861" s="132"/>
      <c r="CQ861" s="132"/>
      <c r="CR861" s="132"/>
      <c r="CS861" s="132"/>
      <c r="CT861" s="132"/>
      <c r="CU861" s="132"/>
      <c r="CV861" s="132"/>
      <c r="CW861" s="132"/>
      <c r="CX861" s="132"/>
      <c r="CY861" s="132"/>
      <c r="CZ861" s="132"/>
      <c r="DA861" s="132"/>
      <c r="DB861" s="132"/>
      <c r="DC861" s="132"/>
      <c r="DD861" s="132"/>
      <c r="DE861" s="132"/>
      <c r="DF861" s="132"/>
      <c r="DG861" s="132"/>
      <c r="DH861" s="132"/>
      <c r="DI861" s="132"/>
      <c r="DJ861" s="132"/>
      <c r="DK861" s="132"/>
      <c r="DL861" s="132"/>
      <c r="DM861" s="132"/>
      <c r="DN861" s="132"/>
      <c r="DO861" s="132"/>
      <c r="DP861" s="132"/>
      <c r="DQ861" s="132"/>
      <c r="DR861" s="132"/>
      <c r="DS861" s="132"/>
      <c r="DT861" s="132"/>
      <c r="DU861" s="132"/>
      <c r="DV861" s="132"/>
      <c r="DW861" s="132"/>
      <c r="DX861" s="132"/>
      <c r="DY861" s="132"/>
      <c r="DZ861" s="132"/>
      <c r="EA861" s="132"/>
      <c r="EB861" s="132"/>
      <c r="EC861" s="132"/>
      <c r="ED861" s="132"/>
      <c r="EE861" s="132"/>
      <c r="EF861" s="132"/>
      <c r="EG861" s="132"/>
      <c r="EH861" s="132"/>
      <c r="EI861" s="132"/>
      <c r="EJ861" s="132"/>
      <c r="EK861" s="132"/>
      <c r="EL861" s="132"/>
      <c r="EM861" s="132"/>
      <c r="EN861" s="132"/>
      <c r="EO861" s="132"/>
      <c r="EP861" s="132"/>
      <c r="EQ861" s="132"/>
      <c r="ER861" s="132"/>
      <c r="ES861" s="132"/>
      <c r="ET861" s="132"/>
      <c r="EU861" s="132"/>
      <c r="EV861" s="132"/>
      <c r="EW861" s="132"/>
      <c r="EX861" s="132"/>
      <c r="EY861" s="132"/>
      <c r="EZ861" s="132"/>
      <c r="FA861" s="132"/>
      <c r="FB861" s="132"/>
      <c r="FC861" s="132"/>
      <c r="FD861" s="132"/>
      <c r="FE861" s="132"/>
      <c r="FF861" s="132"/>
      <c r="FG861" s="132"/>
      <c r="FH861" s="132"/>
      <c r="FI861" s="132"/>
      <c r="FJ861" s="132"/>
      <c r="FK861" s="132"/>
      <c r="FL861" s="132"/>
      <c r="FM861" s="132"/>
      <c r="FN861" s="132"/>
      <c r="FO861" s="132"/>
      <c r="FP861" s="132"/>
      <c r="FQ861" s="132"/>
      <c r="FR861" s="132"/>
      <c r="FS861" s="132"/>
      <c r="FT861" s="132"/>
      <c r="FU861" s="132"/>
      <c r="FV861" s="132"/>
      <c r="FW861" s="132"/>
      <c r="FX861" s="132"/>
      <c r="FY861" s="132"/>
      <c r="FZ861" s="132"/>
      <c r="GA861" s="132"/>
      <c r="GB861" s="132"/>
      <c r="GC861" s="132"/>
      <c r="GD861" s="132"/>
      <c r="GE861" s="132"/>
      <c r="GF861" s="132"/>
      <c r="GG861" s="132"/>
      <c r="GH861" s="132"/>
      <c r="GI861" s="132"/>
      <c r="GJ861" s="132"/>
      <c r="GK861" s="132"/>
      <c r="GL861" s="132"/>
      <c r="GM861" s="132"/>
      <c r="GN861" s="132"/>
      <c r="GO861" s="132"/>
      <c r="GP861" s="132"/>
      <c r="GQ861" s="132"/>
      <c r="GR861" s="132"/>
      <c r="GS861" s="132"/>
      <c r="GT861" s="132"/>
      <c r="GU861" s="132"/>
      <c r="GV861" s="132"/>
      <c r="GW861" s="132"/>
      <c r="GX861" s="132"/>
      <c r="GY861" s="132"/>
      <c r="GZ861" s="132"/>
      <c r="HA861" s="132"/>
      <c r="HB861" s="132"/>
      <c r="HC861" s="132"/>
      <c r="HD861" s="132"/>
      <c r="HE861" s="132"/>
      <c r="HF861" s="132"/>
      <c r="HG861" s="132"/>
      <c r="HH861" s="132"/>
      <c r="HI861" s="132"/>
      <c r="HJ861" s="132"/>
      <c r="HK861" s="132"/>
      <c r="HL861" s="132"/>
    </row>
    <row r="862" spans="2:220" s="159" customFormat="1">
      <c r="B862" s="146"/>
      <c r="C862" s="146"/>
      <c r="D862" s="146"/>
      <c r="E862" s="146"/>
      <c r="F862" s="146"/>
      <c r="G862" s="146"/>
      <c r="H862" s="146"/>
      <c r="I862" s="147"/>
      <c r="J862" s="148"/>
      <c r="K862" s="148"/>
      <c r="L862" s="148"/>
      <c r="M862" s="148"/>
      <c r="N862" s="156"/>
      <c r="O862" s="149"/>
      <c r="P862" s="149"/>
      <c r="Q862" s="149"/>
      <c r="R862" s="149"/>
      <c r="S862" s="149"/>
      <c r="T862" s="149"/>
      <c r="U862" s="149"/>
      <c r="V862" s="149"/>
      <c r="W862" s="146"/>
      <c r="X862" s="149"/>
      <c r="Y862" s="149"/>
      <c r="Z862" s="149"/>
      <c r="AA862" s="149"/>
      <c r="AB862" s="147"/>
      <c r="AC862" s="150"/>
      <c r="AD862" s="151"/>
      <c r="AE862" s="150"/>
      <c r="AF862" s="150"/>
      <c r="AG862" s="150"/>
      <c r="AH862" s="150"/>
      <c r="AI862" s="150"/>
      <c r="AJ862" s="150"/>
      <c r="AK862" s="150"/>
      <c r="AL862" s="150"/>
      <c r="AM862" s="150"/>
      <c r="AN862" s="150"/>
      <c r="AO862" s="150"/>
      <c r="AP862" s="150"/>
      <c r="AQ862" s="150"/>
      <c r="AR862" s="150"/>
      <c r="AS862" s="150"/>
      <c r="AT862" s="150"/>
      <c r="AU862" s="150"/>
      <c r="AV862" s="150"/>
      <c r="AW862" s="150"/>
      <c r="AX862" s="150"/>
      <c r="AY862" s="150"/>
      <c r="AZ862" s="151"/>
      <c r="BA862" s="150"/>
      <c r="BB862" s="150"/>
      <c r="BC862" s="150"/>
      <c r="BD862" s="150"/>
      <c r="BE862" s="151"/>
      <c r="BF862" s="150"/>
      <c r="BG862" s="150"/>
      <c r="BH862" s="151"/>
      <c r="BI862" s="151"/>
      <c r="BJ862" s="150"/>
      <c r="BK862" s="150"/>
      <c r="BL862" s="148"/>
      <c r="BM862" s="150"/>
      <c r="BN862" s="151"/>
      <c r="BO862" s="150"/>
      <c r="BP862" s="150"/>
      <c r="BQ862" s="148"/>
      <c r="BR862" s="151"/>
      <c r="BS862" s="151"/>
      <c r="BT862" s="151"/>
      <c r="BU862" s="148"/>
      <c r="BV862" s="147"/>
      <c r="BW862" s="147"/>
      <c r="BX862" s="147"/>
      <c r="BY862" s="152"/>
      <c r="BZ862" s="156"/>
      <c r="CA862" s="147"/>
      <c r="CB862" s="153"/>
      <c r="CC862" s="132"/>
      <c r="CD862" s="147"/>
      <c r="CE862" s="147"/>
      <c r="CF862" s="154"/>
      <c r="CG862" s="132"/>
      <c r="CH862" s="132"/>
      <c r="CI862" s="132"/>
      <c r="CJ862" s="132"/>
      <c r="CK862" s="132"/>
      <c r="CL862" s="132"/>
      <c r="CM862" s="132"/>
      <c r="CN862" s="132"/>
      <c r="CO862" s="132"/>
      <c r="CP862" s="132"/>
      <c r="CQ862" s="132"/>
      <c r="CR862" s="132"/>
      <c r="CS862" s="132"/>
      <c r="CT862" s="132"/>
      <c r="CU862" s="132"/>
      <c r="CV862" s="132"/>
      <c r="CW862" s="132"/>
      <c r="CX862" s="132"/>
      <c r="CY862" s="132"/>
      <c r="CZ862" s="132"/>
      <c r="DA862" s="132"/>
      <c r="DB862" s="132"/>
      <c r="DC862" s="132"/>
      <c r="DD862" s="132"/>
      <c r="DE862" s="132"/>
      <c r="DF862" s="132"/>
      <c r="DG862" s="132"/>
      <c r="DH862" s="132"/>
      <c r="DI862" s="132"/>
      <c r="DJ862" s="132"/>
      <c r="DK862" s="132"/>
      <c r="DL862" s="132"/>
      <c r="DM862" s="132"/>
      <c r="DN862" s="132"/>
      <c r="DO862" s="132"/>
      <c r="DP862" s="132"/>
      <c r="DQ862" s="132"/>
      <c r="DR862" s="132"/>
      <c r="DS862" s="132"/>
      <c r="DT862" s="132"/>
      <c r="DU862" s="132"/>
      <c r="DV862" s="132"/>
      <c r="DW862" s="132"/>
      <c r="DX862" s="132"/>
      <c r="DY862" s="132"/>
      <c r="DZ862" s="132"/>
      <c r="EA862" s="132"/>
      <c r="EB862" s="132"/>
      <c r="EC862" s="132"/>
      <c r="ED862" s="132"/>
      <c r="EE862" s="132"/>
      <c r="EF862" s="132"/>
      <c r="EG862" s="132"/>
      <c r="EH862" s="132"/>
      <c r="EI862" s="132"/>
      <c r="EJ862" s="132"/>
      <c r="EK862" s="132"/>
      <c r="EL862" s="132"/>
      <c r="EM862" s="132"/>
      <c r="EN862" s="132"/>
      <c r="EO862" s="132"/>
      <c r="EP862" s="132"/>
      <c r="EQ862" s="132"/>
      <c r="ER862" s="132"/>
      <c r="ES862" s="132"/>
      <c r="ET862" s="132"/>
      <c r="EU862" s="132"/>
      <c r="EV862" s="132"/>
      <c r="EW862" s="132"/>
      <c r="EX862" s="132"/>
      <c r="EY862" s="132"/>
      <c r="EZ862" s="132"/>
      <c r="FA862" s="132"/>
      <c r="FB862" s="132"/>
      <c r="FC862" s="132"/>
      <c r="FD862" s="132"/>
      <c r="FE862" s="132"/>
      <c r="FF862" s="132"/>
      <c r="FG862" s="132"/>
      <c r="FH862" s="132"/>
      <c r="FI862" s="132"/>
      <c r="FJ862" s="132"/>
      <c r="FK862" s="132"/>
      <c r="FL862" s="132"/>
      <c r="FM862" s="132"/>
      <c r="FN862" s="132"/>
      <c r="FO862" s="132"/>
      <c r="FP862" s="132"/>
      <c r="FQ862" s="132"/>
      <c r="FR862" s="132"/>
      <c r="FS862" s="132"/>
      <c r="FT862" s="132"/>
      <c r="FU862" s="132"/>
      <c r="FV862" s="132"/>
      <c r="FW862" s="132"/>
      <c r="FX862" s="132"/>
      <c r="FY862" s="132"/>
      <c r="FZ862" s="132"/>
      <c r="GA862" s="132"/>
      <c r="GB862" s="132"/>
      <c r="GC862" s="132"/>
      <c r="GD862" s="132"/>
      <c r="GE862" s="132"/>
      <c r="GF862" s="132"/>
      <c r="GG862" s="132"/>
      <c r="GH862" s="132"/>
      <c r="GI862" s="132"/>
      <c r="GJ862" s="132"/>
      <c r="GK862" s="132"/>
      <c r="GL862" s="132"/>
      <c r="GM862" s="132"/>
      <c r="GN862" s="132"/>
      <c r="GO862" s="132"/>
      <c r="GP862" s="132"/>
      <c r="GQ862" s="132"/>
      <c r="GR862" s="132"/>
      <c r="GS862" s="132"/>
      <c r="GT862" s="132"/>
      <c r="GU862" s="132"/>
      <c r="GV862" s="132"/>
      <c r="GW862" s="132"/>
      <c r="GX862" s="132"/>
      <c r="GY862" s="132"/>
      <c r="GZ862" s="132"/>
      <c r="HA862" s="132"/>
      <c r="HB862" s="132"/>
      <c r="HC862" s="132"/>
      <c r="HD862" s="132"/>
      <c r="HE862" s="132"/>
      <c r="HF862" s="132"/>
      <c r="HG862" s="132"/>
      <c r="HH862" s="132"/>
      <c r="HI862" s="132"/>
      <c r="HJ862" s="132"/>
      <c r="HK862" s="132"/>
      <c r="HL862" s="132"/>
    </row>
    <row r="863" spans="2:220" s="159" customFormat="1">
      <c r="B863" s="146"/>
      <c r="C863" s="146"/>
      <c r="D863" s="146"/>
      <c r="E863" s="146"/>
      <c r="F863" s="146"/>
      <c r="G863" s="146"/>
      <c r="H863" s="146"/>
      <c r="I863" s="147"/>
      <c r="J863" s="148"/>
      <c r="K863" s="148"/>
      <c r="L863" s="148"/>
      <c r="M863" s="148"/>
      <c r="N863" s="156"/>
      <c r="O863" s="149"/>
      <c r="P863" s="149"/>
      <c r="Q863" s="149"/>
      <c r="R863" s="149"/>
      <c r="S863" s="149"/>
      <c r="T863" s="149"/>
      <c r="U863" s="149"/>
      <c r="V863" s="149"/>
      <c r="W863" s="146"/>
      <c r="X863" s="149"/>
      <c r="Y863" s="149"/>
      <c r="Z863" s="149"/>
      <c r="AA863" s="149"/>
      <c r="AB863" s="147"/>
      <c r="AC863" s="150"/>
      <c r="AD863" s="151"/>
      <c r="AE863" s="150"/>
      <c r="AF863" s="150"/>
      <c r="AG863" s="150"/>
      <c r="AH863" s="150"/>
      <c r="AI863" s="150"/>
      <c r="AJ863" s="150"/>
      <c r="AK863" s="150"/>
      <c r="AL863" s="150"/>
      <c r="AM863" s="150"/>
      <c r="AN863" s="150"/>
      <c r="AO863" s="150"/>
      <c r="AP863" s="150"/>
      <c r="AQ863" s="150"/>
      <c r="AR863" s="150"/>
      <c r="AS863" s="150"/>
      <c r="AT863" s="150"/>
      <c r="AU863" s="150"/>
      <c r="AV863" s="150"/>
      <c r="AW863" s="150"/>
      <c r="AX863" s="150"/>
      <c r="AY863" s="150"/>
      <c r="AZ863" s="151"/>
      <c r="BA863" s="150"/>
      <c r="BB863" s="150"/>
      <c r="BC863" s="150"/>
      <c r="BD863" s="150"/>
      <c r="BE863" s="151"/>
      <c r="BF863" s="150"/>
      <c r="BG863" s="150"/>
      <c r="BH863" s="151"/>
      <c r="BI863" s="151"/>
      <c r="BJ863" s="150"/>
      <c r="BK863" s="150"/>
      <c r="BL863" s="148"/>
      <c r="BM863" s="150"/>
      <c r="BN863" s="151"/>
      <c r="BO863" s="150"/>
      <c r="BP863" s="150"/>
      <c r="BQ863" s="148"/>
      <c r="BR863" s="151"/>
      <c r="BS863" s="151"/>
      <c r="BT863" s="151"/>
      <c r="BU863" s="148"/>
      <c r="BV863" s="147"/>
      <c r="BW863" s="147"/>
      <c r="BX863" s="147"/>
      <c r="BY863" s="152"/>
      <c r="BZ863" s="156"/>
      <c r="CA863" s="147"/>
      <c r="CB863" s="153"/>
      <c r="CC863" s="132"/>
      <c r="CD863" s="147"/>
      <c r="CE863" s="147"/>
      <c r="CF863" s="154"/>
      <c r="CG863" s="132"/>
      <c r="CH863" s="132"/>
      <c r="CI863" s="132"/>
      <c r="CJ863" s="132"/>
      <c r="CK863" s="132"/>
      <c r="CL863" s="132"/>
      <c r="CM863" s="132"/>
      <c r="CN863" s="132"/>
      <c r="CO863" s="132"/>
      <c r="CP863" s="132"/>
      <c r="CQ863" s="132"/>
      <c r="CR863" s="132"/>
      <c r="CS863" s="132"/>
      <c r="CT863" s="132"/>
      <c r="CU863" s="132"/>
      <c r="CV863" s="132"/>
      <c r="CW863" s="132"/>
      <c r="CX863" s="132"/>
      <c r="CY863" s="132"/>
      <c r="CZ863" s="132"/>
      <c r="DA863" s="132"/>
      <c r="DB863" s="132"/>
      <c r="DC863" s="132"/>
      <c r="DD863" s="132"/>
      <c r="DE863" s="132"/>
      <c r="DF863" s="132"/>
      <c r="DG863" s="132"/>
      <c r="DH863" s="132"/>
      <c r="DI863" s="132"/>
      <c r="DJ863" s="132"/>
      <c r="DK863" s="132"/>
      <c r="DL863" s="132"/>
      <c r="DM863" s="132"/>
      <c r="DN863" s="132"/>
      <c r="DO863" s="132"/>
      <c r="DP863" s="132"/>
      <c r="DQ863" s="132"/>
      <c r="DR863" s="132"/>
      <c r="DS863" s="132"/>
      <c r="DT863" s="132"/>
      <c r="DU863" s="132"/>
      <c r="DV863" s="132"/>
      <c r="DW863" s="132"/>
      <c r="DX863" s="132"/>
      <c r="DY863" s="132"/>
      <c r="DZ863" s="132"/>
      <c r="EA863" s="132"/>
      <c r="EB863" s="132"/>
      <c r="EC863" s="132"/>
      <c r="ED863" s="132"/>
      <c r="EE863" s="132"/>
      <c r="EF863" s="132"/>
      <c r="EG863" s="132"/>
      <c r="EH863" s="132"/>
      <c r="EI863" s="132"/>
      <c r="EJ863" s="132"/>
      <c r="EK863" s="132"/>
      <c r="EL863" s="132"/>
      <c r="EM863" s="132"/>
      <c r="EN863" s="132"/>
      <c r="EO863" s="132"/>
      <c r="EP863" s="132"/>
      <c r="EQ863" s="132"/>
      <c r="ER863" s="132"/>
      <c r="ES863" s="132"/>
      <c r="ET863" s="132"/>
      <c r="EU863" s="132"/>
      <c r="EV863" s="132"/>
      <c r="EW863" s="132"/>
      <c r="EX863" s="132"/>
      <c r="EY863" s="132"/>
      <c r="EZ863" s="132"/>
      <c r="FA863" s="132"/>
      <c r="FB863" s="132"/>
      <c r="FC863" s="132"/>
      <c r="FD863" s="132"/>
      <c r="FE863" s="132"/>
      <c r="FF863" s="132"/>
      <c r="FG863" s="132"/>
      <c r="FH863" s="132"/>
      <c r="FI863" s="132"/>
      <c r="FJ863" s="132"/>
      <c r="FK863" s="132"/>
      <c r="FL863" s="132"/>
      <c r="FM863" s="132"/>
      <c r="FN863" s="132"/>
      <c r="FO863" s="132"/>
      <c r="FP863" s="132"/>
      <c r="FQ863" s="132"/>
      <c r="FR863" s="132"/>
      <c r="FS863" s="132"/>
      <c r="FT863" s="132"/>
      <c r="FU863" s="132"/>
      <c r="FV863" s="132"/>
      <c r="FW863" s="132"/>
      <c r="FX863" s="132"/>
      <c r="FY863" s="132"/>
      <c r="FZ863" s="132"/>
      <c r="GA863" s="132"/>
      <c r="GB863" s="132"/>
      <c r="GC863" s="132"/>
      <c r="GD863" s="132"/>
      <c r="GE863" s="132"/>
      <c r="GF863" s="132"/>
      <c r="GG863" s="132"/>
      <c r="GH863" s="132"/>
      <c r="GI863" s="132"/>
      <c r="GJ863" s="132"/>
      <c r="GK863" s="132"/>
      <c r="GL863" s="132"/>
      <c r="GM863" s="132"/>
      <c r="GN863" s="132"/>
      <c r="GO863" s="132"/>
      <c r="GP863" s="132"/>
      <c r="GQ863" s="132"/>
      <c r="GR863" s="132"/>
      <c r="GS863" s="132"/>
      <c r="GT863" s="132"/>
      <c r="GU863" s="132"/>
      <c r="GV863" s="132"/>
      <c r="GW863" s="132"/>
      <c r="GX863" s="132"/>
      <c r="GY863" s="132"/>
      <c r="GZ863" s="132"/>
      <c r="HA863" s="132"/>
      <c r="HB863" s="132"/>
      <c r="HC863" s="132"/>
      <c r="HD863" s="132"/>
      <c r="HE863" s="132"/>
      <c r="HF863" s="132"/>
      <c r="HG863" s="132"/>
      <c r="HH863" s="132"/>
      <c r="HI863" s="132"/>
      <c r="HJ863" s="132"/>
      <c r="HK863" s="132"/>
      <c r="HL863" s="132"/>
    </row>
    <row r="864" spans="2:220" s="159" customFormat="1">
      <c r="B864" s="146"/>
      <c r="C864" s="146"/>
      <c r="D864" s="146"/>
      <c r="E864" s="146"/>
      <c r="F864" s="146"/>
      <c r="G864" s="146"/>
      <c r="H864" s="146"/>
      <c r="I864" s="147"/>
      <c r="J864" s="148"/>
      <c r="K864" s="148"/>
      <c r="L864" s="148"/>
      <c r="M864" s="148"/>
      <c r="N864" s="156"/>
      <c r="O864" s="149"/>
      <c r="P864" s="149"/>
      <c r="Q864" s="149"/>
      <c r="R864" s="149"/>
      <c r="S864" s="149"/>
      <c r="T864" s="149"/>
      <c r="U864" s="149"/>
      <c r="V864" s="149"/>
      <c r="W864" s="146"/>
      <c r="X864" s="149"/>
      <c r="Y864" s="149"/>
      <c r="Z864" s="149"/>
      <c r="AA864" s="149"/>
      <c r="AB864" s="147"/>
      <c r="AC864" s="150"/>
      <c r="AD864" s="151"/>
      <c r="AE864" s="150"/>
      <c r="AF864" s="150"/>
      <c r="AG864" s="150"/>
      <c r="AH864" s="150"/>
      <c r="AI864" s="150"/>
      <c r="AJ864" s="150"/>
      <c r="AK864" s="150"/>
      <c r="AL864" s="150"/>
      <c r="AM864" s="150"/>
      <c r="AN864" s="150"/>
      <c r="AO864" s="150"/>
      <c r="AP864" s="150"/>
      <c r="AQ864" s="150"/>
      <c r="AR864" s="150"/>
      <c r="AS864" s="150"/>
      <c r="AT864" s="150"/>
      <c r="AU864" s="150"/>
      <c r="AV864" s="150"/>
      <c r="AW864" s="150"/>
      <c r="AX864" s="150"/>
      <c r="AY864" s="150"/>
      <c r="AZ864" s="151"/>
      <c r="BA864" s="150"/>
      <c r="BB864" s="150"/>
      <c r="BC864" s="150"/>
      <c r="BD864" s="150"/>
      <c r="BE864" s="151"/>
      <c r="BF864" s="150"/>
      <c r="BG864" s="150"/>
      <c r="BH864" s="151"/>
      <c r="BI864" s="151"/>
      <c r="BJ864" s="150"/>
      <c r="BK864" s="150"/>
      <c r="BL864" s="148"/>
      <c r="BM864" s="150"/>
      <c r="BN864" s="151"/>
      <c r="BO864" s="150"/>
      <c r="BP864" s="150"/>
      <c r="BQ864" s="148"/>
      <c r="BR864" s="151"/>
      <c r="BS864" s="151"/>
      <c r="BT864" s="151"/>
      <c r="BU864" s="148"/>
      <c r="BV864" s="147"/>
      <c r="BW864" s="147"/>
      <c r="BX864" s="147"/>
      <c r="BY864" s="152"/>
      <c r="BZ864" s="156"/>
      <c r="CA864" s="147"/>
      <c r="CB864" s="153"/>
      <c r="CC864" s="132"/>
      <c r="CD864" s="147"/>
      <c r="CE864" s="147"/>
      <c r="CF864" s="154"/>
      <c r="CG864" s="132"/>
      <c r="CH864" s="132"/>
      <c r="CI864" s="132"/>
      <c r="CJ864" s="132"/>
      <c r="CK864" s="132"/>
      <c r="CL864" s="132"/>
      <c r="CM864" s="132"/>
      <c r="CN864" s="132"/>
      <c r="CO864" s="132"/>
      <c r="CP864" s="132"/>
      <c r="CQ864" s="132"/>
      <c r="CR864" s="132"/>
      <c r="CS864" s="132"/>
      <c r="CT864" s="132"/>
      <c r="CU864" s="132"/>
      <c r="CV864" s="132"/>
      <c r="CW864" s="132"/>
      <c r="CX864" s="132"/>
      <c r="CY864" s="132"/>
      <c r="CZ864" s="132"/>
      <c r="DA864" s="132"/>
      <c r="DB864" s="132"/>
      <c r="DC864" s="132"/>
      <c r="DD864" s="132"/>
      <c r="DE864" s="132"/>
      <c r="DF864" s="132"/>
      <c r="DG864" s="132"/>
      <c r="DH864" s="132"/>
      <c r="DI864" s="132"/>
      <c r="DJ864" s="132"/>
      <c r="DK864" s="132"/>
      <c r="DL864" s="132"/>
      <c r="DM864" s="132"/>
      <c r="DN864" s="132"/>
      <c r="DO864" s="132"/>
      <c r="DP864" s="132"/>
      <c r="DQ864" s="132"/>
      <c r="DR864" s="132"/>
      <c r="DS864" s="132"/>
      <c r="DT864" s="132"/>
      <c r="DU864" s="132"/>
      <c r="DV864" s="132"/>
      <c r="DW864" s="132"/>
      <c r="DX864" s="132"/>
      <c r="DY864" s="132"/>
      <c r="DZ864" s="132"/>
      <c r="EA864" s="132"/>
      <c r="EB864" s="132"/>
      <c r="EC864" s="132"/>
      <c r="ED864" s="132"/>
      <c r="EE864" s="132"/>
      <c r="EF864" s="132"/>
      <c r="EG864" s="132"/>
      <c r="EH864" s="132"/>
      <c r="EI864" s="132"/>
      <c r="EJ864" s="132"/>
      <c r="EK864" s="132"/>
      <c r="EL864" s="132"/>
      <c r="EM864" s="132"/>
      <c r="EN864" s="132"/>
      <c r="EO864" s="132"/>
      <c r="EP864" s="132"/>
      <c r="EQ864" s="132"/>
      <c r="ER864" s="132"/>
      <c r="ES864" s="132"/>
      <c r="ET864" s="132"/>
      <c r="EU864" s="132"/>
      <c r="EV864" s="132"/>
      <c r="EW864" s="132"/>
      <c r="EX864" s="132"/>
      <c r="EY864" s="132"/>
      <c r="EZ864" s="132"/>
      <c r="FA864" s="132"/>
      <c r="FB864" s="132"/>
      <c r="FC864" s="132"/>
      <c r="FD864" s="132"/>
      <c r="FE864" s="132"/>
      <c r="FF864" s="132"/>
      <c r="FG864" s="132"/>
      <c r="FH864" s="132"/>
      <c r="FI864" s="132"/>
      <c r="FJ864" s="132"/>
      <c r="FK864" s="132"/>
      <c r="FL864" s="132"/>
      <c r="FM864" s="132"/>
      <c r="FN864" s="132"/>
      <c r="FO864" s="132"/>
      <c r="FP864" s="132"/>
      <c r="FQ864" s="132"/>
      <c r="FR864" s="132"/>
      <c r="FS864" s="132"/>
      <c r="FT864" s="132"/>
      <c r="FU864" s="132"/>
      <c r="FV864" s="132"/>
      <c r="FW864" s="132"/>
      <c r="FX864" s="132"/>
      <c r="FY864" s="132"/>
      <c r="FZ864" s="132"/>
      <c r="GA864" s="132"/>
      <c r="GB864" s="132"/>
      <c r="GC864" s="132"/>
      <c r="GD864" s="132"/>
      <c r="GE864" s="132"/>
      <c r="GF864" s="132"/>
      <c r="GG864" s="132"/>
      <c r="GH864" s="132"/>
      <c r="GI864" s="132"/>
      <c r="GJ864" s="132"/>
      <c r="GK864" s="132"/>
      <c r="GL864" s="132"/>
      <c r="GM864" s="132"/>
      <c r="GN864" s="132"/>
      <c r="GO864" s="132"/>
      <c r="GP864" s="132"/>
      <c r="GQ864" s="132"/>
      <c r="GR864" s="132"/>
      <c r="GS864" s="132"/>
      <c r="GT864" s="132"/>
      <c r="GU864" s="132"/>
      <c r="GV864" s="132"/>
      <c r="GW864" s="132"/>
      <c r="GX864" s="132"/>
      <c r="GY864" s="132"/>
      <c r="GZ864" s="132"/>
      <c r="HA864" s="132"/>
      <c r="HB864" s="132"/>
      <c r="HC864" s="132"/>
      <c r="HD864" s="132"/>
      <c r="HE864" s="132"/>
      <c r="HF864" s="132"/>
      <c r="HG864" s="132"/>
      <c r="HH864" s="132"/>
      <c r="HI864" s="132"/>
      <c r="HJ864" s="132"/>
      <c r="HK864" s="132"/>
      <c r="HL864" s="132"/>
    </row>
    <row r="865" spans="2:220" s="159" customFormat="1">
      <c r="B865" s="146"/>
      <c r="C865" s="146"/>
      <c r="D865" s="146"/>
      <c r="E865" s="146"/>
      <c r="F865" s="146"/>
      <c r="G865" s="146"/>
      <c r="H865" s="146"/>
      <c r="I865" s="147"/>
      <c r="J865" s="148"/>
      <c r="K865" s="148"/>
      <c r="L865" s="148"/>
      <c r="M865" s="148"/>
      <c r="N865" s="156"/>
      <c r="O865" s="149"/>
      <c r="P865" s="149"/>
      <c r="Q865" s="149"/>
      <c r="R865" s="149"/>
      <c r="S865" s="149"/>
      <c r="T865" s="149"/>
      <c r="U865" s="149"/>
      <c r="V865" s="149"/>
      <c r="W865" s="146"/>
      <c r="X865" s="149"/>
      <c r="Y865" s="149"/>
      <c r="Z865" s="149"/>
      <c r="AA865" s="149"/>
      <c r="AB865" s="147"/>
      <c r="AC865" s="150"/>
      <c r="AD865" s="151"/>
      <c r="AE865" s="150"/>
      <c r="AF865" s="150"/>
      <c r="AG865" s="150"/>
      <c r="AH865" s="150"/>
      <c r="AI865" s="150"/>
      <c r="AJ865" s="150"/>
      <c r="AK865" s="150"/>
      <c r="AL865" s="150"/>
      <c r="AM865" s="150"/>
      <c r="AN865" s="150"/>
      <c r="AO865" s="150"/>
      <c r="AP865" s="150"/>
      <c r="AQ865" s="150"/>
      <c r="AR865" s="150"/>
      <c r="AS865" s="150"/>
      <c r="AT865" s="150"/>
      <c r="AU865" s="150"/>
      <c r="AV865" s="150"/>
      <c r="AW865" s="150"/>
      <c r="AX865" s="150"/>
      <c r="AY865" s="150"/>
      <c r="AZ865" s="151"/>
      <c r="BA865" s="150"/>
      <c r="BB865" s="150"/>
      <c r="BC865" s="150"/>
      <c r="BD865" s="150"/>
      <c r="BE865" s="151"/>
      <c r="BF865" s="150"/>
      <c r="BG865" s="150"/>
      <c r="BH865" s="151"/>
      <c r="BI865" s="151"/>
      <c r="BJ865" s="150"/>
      <c r="BK865" s="150"/>
      <c r="BL865" s="148"/>
      <c r="BM865" s="150"/>
      <c r="BN865" s="151"/>
      <c r="BO865" s="150"/>
      <c r="BP865" s="150"/>
      <c r="BQ865" s="148"/>
      <c r="BR865" s="151"/>
      <c r="BS865" s="151"/>
      <c r="BT865" s="151"/>
      <c r="BU865" s="148"/>
      <c r="BV865" s="147"/>
      <c r="BW865" s="147"/>
      <c r="BX865" s="147"/>
      <c r="BY865" s="152"/>
      <c r="BZ865" s="156"/>
      <c r="CA865" s="147"/>
      <c r="CB865" s="153"/>
      <c r="CC865" s="132"/>
      <c r="CD865" s="147"/>
      <c r="CE865" s="147"/>
      <c r="CF865" s="154"/>
      <c r="CG865" s="132"/>
      <c r="CH865" s="132"/>
      <c r="CI865" s="132"/>
      <c r="CJ865" s="132"/>
      <c r="CK865" s="132"/>
      <c r="CL865" s="132"/>
      <c r="CM865" s="132"/>
      <c r="CN865" s="132"/>
      <c r="CO865" s="132"/>
      <c r="CP865" s="132"/>
      <c r="CQ865" s="132"/>
      <c r="CR865" s="132"/>
      <c r="CS865" s="132"/>
      <c r="CT865" s="132"/>
      <c r="CU865" s="132"/>
      <c r="CV865" s="132"/>
      <c r="CW865" s="132"/>
      <c r="CX865" s="132"/>
      <c r="CY865" s="132"/>
      <c r="CZ865" s="132"/>
      <c r="DA865" s="132"/>
      <c r="DB865" s="132"/>
      <c r="DC865" s="132"/>
      <c r="DD865" s="132"/>
      <c r="DE865" s="132"/>
      <c r="DF865" s="132"/>
      <c r="DG865" s="132"/>
      <c r="DH865" s="132"/>
      <c r="DI865" s="132"/>
      <c r="DJ865" s="132"/>
      <c r="DK865" s="132"/>
      <c r="DL865" s="132"/>
      <c r="DM865" s="132"/>
      <c r="DN865" s="132"/>
      <c r="DO865" s="132"/>
      <c r="DP865" s="132"/>
      <c r="DQ865" s="132"/>
      <c r="DR865" s="132"/>
      <c r="DS865" s="132"/>
      <c r="DT865" s="132"/>
      <c r="DU865" s="132"/>
      <c r="DV865" s="132"/>
      <c r="DW865" s="132"/>
      <c r="DX865" s="132"/>
      <c r="DY865" s="132"/>
      <c r="DZ865" s="132"/>
      <c r="EA865" s="132"/>
      <c r="EB865" s="132"/>
      <c r="EC865" s="132"/>
      <c r="ED865" s="132"/>
      <c r="EE865" s="132"/>
      <c r="EF865" s="132"/>
      <c r="EG865" s="132"/>
      <c r="EH865" s="132"/>
      <c r="EI865" s="132"/>
      <c r="EJ865" s="132"/>
      <c r="EK865" s="132"/>
      <c r="EL865" s="132"/>
      <c r="EM865" s="132"/>
      <c r="EN865" s="132"/>
      <c r="EO865" s="132"/>
      <c r="EP865" s="132"/>
      <c r="EQ865" s="132"/>
      <c r="ER865" s="132"/>
      <c r="ES865" s="132"/>
      <c r="ET865" s="132"/>
      <c r="EU865" s="132"/>
      <c r="EV865" s="132"/>
      <c r="EW865" s="132"/>
      <c r="EX865" s="132"/>
      <c r="EY865" s="132"/>
      <c r="EZ865" s="132"/>
      <c r="FA865" s="132"/>
      <c r="FB865" s="132"/>
      <c r="FC865" s="132"/>
      <c r="FD865" s="132"/>
      <c r="FE865" s="132"/>
      <c r="FF865" s="132"/>
      <c r="FG865" s="132"/>
      <c r="FH865" s="132"/>
      <c r="FI865" s="132"/>
      <c r="FJ865" s="132"/>
      <c r="FK865" s="132"/>
      <c r="FL865" s="132"/>
      <c r="FM865" s="132"/>
      <c r="FN865" s="132"/>
      <c r="FO865" s="132"/>
      <c r="FP865" s="132"/>
      <c r="FQ865" s="132"/>
      <c r="FR865" s="132"/>
      <c r="FS865" s="132"/>
      <c r="FT865" s="132"/>
      <c r="FU865" s="132"/>
      <c r="FV865" s="132"/>
      <c r="FW865" s="132"/>
      <c r="FX865" s="132"/>
      <c r="FY865" s="132"/>
      <c r="FZ865" s="132"/>
      <c r="GA865" s="132"/>
      <c r="GB865" s="132"/>
      <c r="GC865" s="132"/>
      <c r="GD865" s="132"/>
      <c r="GE865" s="132"/>
      <c r="GF865" s="132"/>
      <c r="GG865" s="132"/>
      <c r="GH865" s="132"/>
      <c r="GI865" s="132"/>
      <c r="GJ865" s="132"/>
      <c r="GK865" s="132"/>
      <c r="GL865" s="132"/>
      <c r="GM865" s="132"/>
      <c r="GN865" s="132"/>
      <c r="GO865" s="132"/>
      <c r="GP865" s="132"/>
      <c r="GQ865" s="132"/>
      <c r="GR865" s="132"/>
      <c r="GS865" s="132"/>
      <c r="GT865" s="132"/>
      <c r="GU865" s="132"/>
      <c r="GV865" s="132"/>
      <c r="GW865" s="132"/>
      <c r="GX865" s="132"/>
      <c r="GY865" s="132"/>
      <c r="GZ865" s="132"/>
      <c r="HA865" s="132"/>
      <c r="HB865" s="132"/>
      <c r="HC865" s="132"/>
      <c r="HD865" s="132"/>
      <c r="HE865" s="132"/>
      <c r="HF865" s="132"/>
      <c r="HG865" s="132"/>
      <c r="HH865" s="132"/>
      <c r="HI865" s="132"/>
      <c r="HJ865" s="132"/>
      <c r="HK865" s="132"/>
      <c r="HL865" s="132"/>
    </row>
    <row r="866" spans="2:220" s="159" customFormat="1">
      <c r="B866" s="146"/>
      <c r="C866" s="146"/>
      <c r="D866" s="146"/>
      <c r="E866" s="146"/>
      <c r="F866" s="146"/>
      <c r="G866" s="146"/>
      <c r="H866" s="146"/>
      <c r="I866" s="147"/>
      <c r="J866" s="148"/>
      <c r="K866" s="148"/>
      <c r="L866" s="148"/>
      <c r="M866" s="148"/>
      <c r="N866" s="156"/>
      <c r="O866" s="149"/>
      <c r="P866" s="149"/>
      <c r="Q866" s="149"/>
      <c r="R866" s="149"/>
      <c r="S866" s="149"/>
      <c r="T866" s="149"/>
      <c r="U866" s="149"/>
      <c r="V866" s="149"/>
      <c r="W866" s="146"/>
      <c r="X866" s="149"/>
      <c r="Y866" s="149"/>
      <c r="Z866" s="149"/>
      <c r="AA866" s="149"/>
      <c r="AB866" s="147"/>
      <c r="AC866" s="150"/>
      <c r="AD866" s="151"/>
      <c r="AE866" s="150"/>
      <c r="AF866" s="150"/>
      <c r="AG866" s="150"/>
      <c r="AH866" s="150"/>
      <c r="AI866" s="150"/>
      <c r="AJ866" s="150"/>
      <c r="AK866" s="150"/>
      <c r="AL866" s="150"/>
      <c r="AM866" s="150"/>
      <c r="AN866" s="150"/>
      <c r="AO866" s="150"/>
      <c r="AP866" s="150"/>
      <c r="AQ866" s="150"/>
      <c r="AR866" s="150"/>
      <c r="AS866" s="150"/>
      <c r="AT866" s="150"/>
      <c r="AU866" s="150"/>
      <c r="AV866" s="150"/>
      <c r="AW866" s="150"/>
      <c r="AX866" s="150"/>
      <c r="AY866" s="150"/>
      <c r="AZ866" s="151"/>
      <c r="BA866" s="150"/>
      <c r="BB866" s="150"/>
      <c r="BC866" s="150"/>
      <c r="BD866" s="150"/>
      <c r="BE866" s="151"/>
      <c r="BF866" s="150"/>
      <c r="BG866" s="150"/>
      <c r="BH866" s="151"/>
      <c r="BI866" s="151"/>
      <c r="BJ866" s="150"/>
      <c r="BK866" s="150"/>
      <c r="BL866" s="148"/>
      <c r="BM866" s="150"/>
      <c r="BN866" s="151"/>
      <c r="BO866" s="150"/>
      <c r="BP866" s="150"/>
      <c r="BQ866" s="148"/>
      <c r="BR866" s="151"/>
      <c r="BS866" s="151"/>
      <c r="BT866" s="151"/>
      <c r="BU866" s="148"/>
      <c r="BV866" s="147"/>
      <c r="BW866" s="147"/>
      <c r="BX866" s="147"/>
      <c r="BY866" s="152"/>
      <c r="BZ866" s="156"/>
      <c r="CA866" s="147"/>
      <c r="CB866" s="153"/>
      <c r="CC866" s="132"/>
      <c r="CD866" s="147"/>
      <c r="CE866" s="147"/>
      <c r="CF866" s="154"/>
      <c r="CG866" s="132"/>
      <c r="CH866" s="132"/>
      <c r="CI866" s="132"/>
      <c r="CJ866" s="132"/>
      <c r="CK866" s="132"/>
      <c r="CL866" s="132"/>
      <c r="CM866" s="132"/>
      <c r="CN866" s="132"/>
      <c r="CO866" s="132"/>
      <c r="CP866" s="132"/>
      <c r="CQ866" s="132"/>
      <c r="CR866" s="132"/>
      <c r="CS866" s="132"/>
      <c r="CT866" s="132"/>
      <c r="CU866" s="132"/>
      <c r="CV866" s="132"/>
      <c r="CW866" s="132"/>
      <c r="CX866" s="132"/>
      <c r="CY866" s="132"/>
      <c r="CZ866" s="132"/>
      <c r="DA866" s="132"/>
      <c r="DB866" s="132"/>
      <c r="DC866" s="132"/>
      <c r="DD866" s="132"/>
      <c r="DE866" s="132"/>
      <c r="DF866" s="132"/>
      <c r="DG866" s="132"/>
      <c r="DH866" s="132"/>
      <c r="DI866" s="132"/>
      <c r="DJ866" s="132"/>
      <c r="DK866" s="132"/>
      <c r="DL866" s="132"/>
      <c r="DM866" s="132"/>
      <c r="DN866" s="132"/>
      <c r="DO866" s="132"/>
      <c r="DP866" s="132"/>
      <c r="DQ866" s="132"/>
      <c r="DR866" s="132"/>
      <c r="DS866" s="132"/>
      <c r="DT866" s="132"/>
      <c r="DU866" s="132"/>
      <c r="DV866" s="132"/>
      <c r="DW866" s="132"/>
      <c r="DX866" s="132"/>
      <c r="DY866" s="132"/>
      <c r="DZ866" s="132"/>
      <c r="EA866" s="132"/>
      <c r="EB866" s="132"/>
      <c r="EC866" s="132"/>
      <c r="ED866" s="132"/>
      <c r="EE866" s="132"/>
      <c r="EF866" s="132"/>
      <c r="EG866" s="132"/>
      <c r="EH866" s="132"/>
      <c r="EI866" s="132"/>
      <c r="EJ866" s="132"/>
      <c r="EK866" s="132"/>
      <c r="EL866" s="132"/>
      <c r="EM866" s="132"/>
      <c r="EN866" s="132"/>
      <c r="EO866" s="132"/>
      <c r="EP866" s="132"/>
      <c r="EQ866" s="132"/>
      <c r="ER866" s="132"/>
      <c r="ES866" s="132"/>
      <c r="ET866" s="132"/>
      <c r="EU866" s="132"/>
      <c r="EV866" s="132"/>
      <c r="EW866" s="132"/>
      <c r="EX866" s="132"/>
      <c r="EY866" s="132"/>
      <c r="EZ866" s="132"/>
      <c r="FA866" s="132"/>
      <c r="FB866" s="132"/>
      <c r="FC866" s="132"/>
      <c r="FD866" s="132"/>
      <c r="FE866" s="132"/>
      <c r="FF866" s="132"/>
      <c r="FG866" s="132"/>
      <c r="FH866" s="132"/>
      <c r="FI866" s="132"/>
      <c r="FJ866" s="132"/>
      <c r="FK866" s="132"/>
      <c r="FL866" s="132"/>
      <c r="FM866" s="132"/>
      <c r="FN866" s="132"/>
      <c r="FO866" s="132"/>
      <c r="FP866" s="132"/>
      <c r="FQ866" s="132"/>
      <c r="FR866" s="132"/>
      <c r="FS866" s="132"/>
      <c r="FT866" s="132"/>
      <c r="FU866" s="132"/>
      <c r="FV866" s="132"/>
      <c r="FW866" s="132"/>
      <c r="FX866" s="132"/>
      <c r="FY866" s="132"/>
      <c r="FZ866" s="132"/>
      <c r="GA866" s="132"/>
      <c r="GB866" s="132"/>
      <c r="GC866" s="132"/>
      <c r="GD866" s="132"/>
      <c r="GE866" s="132"/>
      <c r="GF866" s="132"/>
      <c r="GG866" s="132"/>
      <c r="GH866" s="132"/>
      <c r="GI866" s="132"/>
      <c r="GJ866" s="132"/>
      <c r="GK866" s="132"/>
      <c r="GL866" s="132"/>
      <c r="GM866" s="132"/>
      <c r="GN866" s="132"/>
      <c r="GO866" s="132"/>
      <c r="GP866" s="132"/>
      <c r="GQ866" s="132"/>
      <c r="GR866" s="132"/>
      <c r="GS866" s="132"/>
      <c r="GT866" s="132"/>
      <c r="GU866" s="132"/>
      <c r="GV866" s="132"/>
      <c r="GW866" s="132"/>
      <c r="GX866" s="132"/>
      <c r="GY866" s="132"/>
      <c r="GZ866" s="132"/>
      <c r="HA866" s="132"/>
      <c r="HB866" s="132"/>
      <c r="HC866" s="132"/>
      <c r="HD866" s="132"/>
      <c r="HE866" s="132"/>
      <c r="HF866" s="132"/>
      <c r="HG866" s="132"/>
      <c r="HH866" s="132"/>
      <c r="HI866" s="132"/>
      <c r="HJ866" s="132"/>
      <c r="HK866" s="132"/>
      <c r="HL866" s="132"/>
    </row>
    <row r="867" spans="2:220">
      <c r="J867" s="148"/>
      <c r="K867" s="148"/>
      <c r="L867" s="148"/>
      <c r="M867" s="148"/>
      <c r="O867" s="149"/>
      <c r="P867" s="149"/>
      <c r="Q867" s="149"/>
      <c r="R867" s="149"/>
      <c r="S867" s="149"/>
      <c r="T867" s="149"/>
      <c r="U867" s="149"/>
      <c r="V867" s="149"/>
      <c r="X867" s="149"/>
      <c r="Y867" s="149"/>
      <c r="Z867" s="149"/>
      <c r="AA867" s="149"/>
      <c r="AC867" s="150"/>
      <c r="AE867" s="150"/>
      <c r="AF867" s="150"/>
      <c r="AG867" s="150"/>
      <c r="AH867" s="150"/>
      <c r="AI867" s="150"/>
      <c r="AJ867" s="150"/>
      <c r="AK867" s="150"/>
      <c r="AL867" s="150"/>
      <c r="AM867" s="150"/>
      <c r="AN867" s="150"/>
      <c r="AO867" s="150"/>
      <c r="AP867" s="150"/>
      <c r="AQ867" s="150"/>
      <c r="AR867" s="150"/>
      <c r="AS867" s="150"/>
      <c r="AT867" s="150"/>
      <c r="AU867" s="150"/>
      <c r="AV867" s="150"/>
      <c r="AW867" s="150"/>
      <c r="AX867" s="150"/>
      <c r="AY867" s="150"/>
      <c r="BA867" s="150"/>
      <c r="BB867" s="150"/>
      <c r="BC867" s="150"/>
      <c r="BD867" s="150"/>
      <c r="BF867" s="150"/>
      <c r="BG867" s="150"/>
      <c r="BJ867" s="150"/>
      <c r="BK867" s="150"/>
      <c r="BL867" s="148"/>
      <c r="BM867" s="150"/>
      <c r="BO867" s="150"/>
      <c r="BP867" s="150"/>
      <c r="BQ867" s="148"/>
      <c r="BU867" s="148"/>
      <c r="BY867" s="152"/>
      <c r="BZ867" s="156"/>
      <c r="CF867" s="154"/>
    </row>
    <row r="868" spans="2:220" s="176" customFormat="1">
      <c r="B868" s="146"/>
      <c r="C868" s="146"/>
      <c r="D868" s="146"/>
      <c r="E868" s="146"/>
      <c r="F868" s="146"/>
      <c r="G868" s="146"/>
      <c r="H868" s="146"/>
      <c r="I868" s="147"/>
      <c r="J868" s="148"/>
      <c r="K868" s="148"/>
      <c r="L868" s="148"/>
      <c r="M868" s="148"/>
      <c r="N868" s="156"/>
      <c r="O868" s="149"/>
      <c r="P868" s="149"/>
      <c r="Q868" s="149"/>
      <c r="R868" s="149"/>
      <c r="S868" s="149"/>
      <c r="T868" s="149"/>
      <c r="U868" s="149"/>
      <c r="V868" s="149"/>
      <c r="W868" s="146"/>
      <c r="X868" s="149"/>
      <c r="Y868" s="149"/>
      <c r="Z868" s="149"/>
      <c r="AA868" s="149"/>
      <c r="AB868" s="147"/>
      <c r="AC868" s="150"/>
      <c r="AD868" s="151"/>
      <c r="AE868" s="150"/>
      <c r="AF868" s="150"/>
      <c r="AG868" s="150"/>
      <c r="AH868" s="150"/>
      <c r="AI868" s="150"/>
      <c r="AJ868" s="150"/>
      <c r="AK868" s="150"/>
      <c r="AL868" s="150"/>
      <c r="AM868" s="150"/>
      <c r="AN868" s="150"/>
      <c r="AO868" s="150"/>
      <c r="AP868" s="150"/>
      <c r="AQ868" s="150"/>
      <c r="AR868" s="150"/>
      <c r="AS868" s="150"/>
      <c r="AT868" s="150"/>
      <c r="AU868" s="150"/>
      <c r="AV868" s="150"/>
      <c r="AW868" s="150"/>
      <c r="AX868" s="150"/>
      <c r="AY868" s="150"/>
      <c r="AZ868" s="151"/>
      <c r="BA868" s="150"/>
      <c r="BB868" s="150"/>
      <c r="BC868" s="150"/>
      <c r="BD868" s="150"/>
      <c r="BE868" s="151"/>
      <c r="BF868" s="150"/>
      <c r="BG868" s="150"/>
      <c r="BH868" s="151"/>
      <c r="BI868" s="151"/>
      <c r="BJ868" s="150"/>
      <c r="BK868" s="150"/>
      <c r="BL868" s="148"/>
      <c r="BM868" s="150"/>
      <c r="BN868" s="151"/>
      <c r="BO868" s="150"/>
      <c r="BP868" s="150"/>
      <c r="BQ868" s="148"/>
      <c r="BR868" s="151"/>
      <c r="BS868" s="151"/>
      <c r="BT868" s="151"/>
      <c r="BU868" s="148"/>
      <c r="BV868" s="147"/>
      <c r="BW868" s="147"/>
      <c r="BX868" s="147"/>
      <c r="BY868" s="152"/>
      <c r="BZ868" s="156"/>
      <c r="CA868" s="147"/>
      <c r="CB868" s="153"/>
      <c r="CC868" s="132"/>
      <c r="CD868" s="147"/>
      <c r="CE868" s="147"/>
      <c r="CF868" s="154"/>
      <c r="CG868" s="132"/>
      <c r="CH868" s="132"/>
      <c r="CI868" s="132"/>
      <c r="CJ868" s="132"/>
      <c r="CK868" s="132"/>
      <c r="CL868" s="132"/>
      <c r="CM868" s="132"/>
      <c r="CN868" s="132"/>
      <c r="CO868" s="132"/>
      <c r="CP868" s="132"/>
      <c r="CQ868" s="132"/>
      <c r="CR868" s="132"/>
      <c r="CS868" s="132"/>
      <c r="CT868" s="132"/>
      <c r="CU868" s="132"/>
      <c r="CV868" s="132"/>
      <c r="CW868" s="132"/>
      <c r="CX868" s="132"/>
      <c r="CY868" s="132"/>
      <c r="CZ868" s="132"/>
      <c r="DA868" s="132"/>
      <c r="DB868" s="132"/>
      <c r="DC868" s="132"/>
      <c r="DD868" s="132"/>
      <c r="DE868" s="132"/>
      <c r="DF868" s="132"/>
      <c r="DG868" s="132"/>
      <c r="DH868" s="132"/>
      <c r="DI868" s="132"/>
      <c r="DJ868" s="132"/>
      <c r="DK868" s="132"/>
      <c r="DL868" s="132"/>
      <c r="DM868" s="132"/>
      <c r="DN868" s="132"/>
      <c r="DO868" s="132"/>
      <c r="DP868" s="132"/>
      <c r="DQ868" s="132"/>
      <c r="DR868" s="132"/>
      <c r="DS868" s="132"/>
      <c r="DT868" s="132"/>
      <c r="DU868" s="132"/>
      <c r="DV868" s="132"/>
      <c r="DW868" s="132"/>
      <c r="DX868" s="132"/>
      <c r="DY868" s="132"/>
      <c r="DZ868" s="132"/>
      <c r="EA868" s="132"/>
      <c r="EB868" s="132"/>
      <c r="EC868" s="132"/>
      <c r="ED868" s="132"/>
      <c r="EE868" s="132"/>
      <c r="EF868" s="132"/>
      <c r="EG868" s="132"/>
      <c r="EH868" s="132"/>
      <c r="EI868" s="132"/>
      <c r="EJ868" s="132"/>
      <c r="EK868" s="132"/>
      <c r="EL868" s="132"/>
      <c r="EM868" s="132"/>
      <c r="EN868" s="132"/>
      <c r="EO868" s="132"/>
      <c r="EP868" s="132"/>
      <c r="EQ868" s="132"/>
      <c r="ER868" s="132"/>
      <c r="ES868" s="132"/>
      <c r="ET868" s="132"/>
      <c r="EU868" s="132"/>
      <c r="EV868" s="132"/>
      <c r="EW868" s="132"/>
      <c r="EX868" s="132"/>
      <c r="EY868" s="132"/>
      <c r="EZ868" s="132"/>
      <c r="FA868" s="132"/>
      <c r="FB868" s="132"/>
      <c r="FC868" s="132"/>
      <c r="FD868" s="132"/>
      <c r="FE868" s="132"/>
      <c r="FF868" s="132"/>
      <c r="FG868" s="132"/>
      <c r="FH868" s="132"/>
      <c r="FI868" s="132"/>
      <c r="FJ868" s="132"/>
      <c r="FK868" s="132"/>
      <c r="FL868" s="132"/>
      <c r="FM868" s="132"/>
      <c r="FN868" s="132"/>
      <c r="FO868" s="132"/>
      <c r="FP868" s="132"/>
      <c r="FQ868" s="132"/>
      <c r="FR868" s="132"/>
      <c r="FS868" s="132"/>
      <c r="FT868" s="132"/>
      <c r="FU868" s="132"/>
      <c r="FV868" s="132"/>
      <c r="FW868" s="132"/>
      <c r="FX868" s="132"/>
      <c r="FY868" s="132"/>
      <c r="FZ868" s="132"/>
      <c r="GA868" s="132"/>
      <c r="GB868" s="132"/>
      <c r="GC868" s="132"/>
      <c r="GD868" s="132"/>
      <c r="GE868" s="132"/>
      <c r="GF868" s="132"/>
      <c r="GG868" s="132"/>
      <c r="GH868" s="132"/>
      <c r="GI868" s="132"/>
      <c r="GJ868" s="132"/>
      <c r="GK868" s="132"/>
      <c r="GL868" s="132"/>
      <c r="GM868" s="132"/>
      <c r="GN868" s="132"/>
      <c r="GO868" s="132"/>
      <c r="GP868" s="132"/>
      <c r="GQ868" s="132"/>
      <c r="GR868" s="132"/>
      <c r="GS868" s="132"/>
      <c r="GT868" s="132"/>
      <c r="GU868" s="132"/>
      <c r="GV868" s="132"/>
      <c r="GW868" s="132"/>
      <c r="GX868" s="132"/>
      <c r="GY868" s="132"/>
      <c r="GZ868" s="132"/>
      <c r="HA868" s="132"/>
      <c r="HB868" s="132"/>
      <c r="HC868" s="132"/>
      <c r="HD868" s="132"/>
      <c r="HE868" s="132"/>
      <c r="HF868" s="132"/>
      <c r="HG868" s="132"/>
      <c r="HH868" s="132"/>
      <c r="HI868" s="132"/>
      <c r="HJ868" s="132"/>
      <c r="HK868" s="132"/>
      <c r="HL868" s="132"/>
    </row>
    <row r="869" spans="2:220" s="176" customFormat="1">
      <c r="B869" s="146"/>
      <c r="C869" s="146"/>
      <c r="D869" s="146"/>
      <c r="E869" s="146"/>
      <c r="F869" s="146"/>
      <c r="G869" s="146"/>
      <c r="H869" s="146"/>
      <c r="I869" s="147"/>
      <c r="J869" s="148"/>
      <c r="K869" s="148"/>
      <c r="L869" s="148"/>
      <c r="M869" s="148"/>
      <c r="N869" s="156"/>
      <c r="O869" s="149"/>
      <c r="P869" s="149"/>
      <c r="Q869" s="149"/>
      <c r="R869" s="149"/>
      <c r="S869" s="149"/>
      <c r="T869" s="149"/>
      <c r="U869" s="149"/>
      <c r="V869" s="149"/>
      <c r="W869" s="146"/>
      <c r="X869" s="149"/>
      <c r="Y869" s="149"/>
      <c r="Z869" s="149"/>
      <c r="AA869" s="149"/>
      <c r="AB869" s="147"/>
      <c r="AC869" s="150"/>
      <c r="AD869" s="151"/>
      <c r="AE869" s="150"/>
      <c r="AF869" s="150"/>
      <c r="AG869" s="150"/>
      <c r="AH869" s="150"/>
      <c r="AI869" s="150"/>
      <c r="AJ869" s="150"/>
      <c r="AK869" s="150"/>
      <c r="AL869" s="150"/>
      <c r="AM869" s="150"/>
      <c r="AN869" s="150"/>
      <c r="AO869" s="150"/>
      <c r="AP869" s="150"/>
      <c r="AQ869" s="150"/>
      <c r="AR869" s="150"/>
      <c r="AS869" s="150"/>
      <c r="AT869" s="150"/>
      <c r="AU869" s="150"/>
      <c r="AV869" s="150"/>
      <c r="AW869" s="150"/>
      <c r="AX869" s="150"/>
      <c r="AY869" s="150"/>
      <c r="AZ869" s="151"/>
      <c r="BA869" s="150"/>
      <c r="BB869" s="150"/>
      <c r="BC869" s="150"/>
      <c r="BD869" s="150"/>
      <c r="BE869" s="151"/>
      <c r="BF869" s="150"/>
      <c r="BG869" s="150"/>
      <c r="BH869" s="151"/>
      <c r="BI869" s="151"/>
      <c r="BJ869" s="150"/>
      <c r="BK869" s="150"/>
      <c r="BL869" s="148"/>
      <c r="BM869" s="150"/>
      <c r="BN869" s="151"/>
      <c r="BO869" s="150"/>
      <c r="BP869" s="150"/>
      <c r="BQ869" s="148"/>
      <c r="BR869" s="151"/>
      <c r="BS869" s="151"/>
      <c r="BT869" s="151"/>
      <c r="BU869" s="148"/>
      <c r="BV869" s="147"/>
      <c r="BW869" s="147"/>
      <c r="BX869" s="147"/>
      <c r="BY869" s="152"/>
      <c r="BZ869" s="156"/>
      <c r="CA869" s="147"/>
      <c r="CB869" s="153"/>
      <c r="CC869" s="132"/>
      <c r="CD869" s="147"/>
      <c r="CE869" s="147"/>
      <c r="CF869" s="154"/>
      <c r="CG869" s="132"/>
      <c r="CH869" s="132"/>
      <c r="CI869" s="132"/>
      <c r="CJ869" s="132"/>
      <c r="CK869" s="132"/>
      <c r="CL869" s="132"/>
      <c r="CM869" s="132"/>
      <c r="CN869" s="132"/>
      <c r="CO869" s="132"/>
      <c r="CP869" s="132"/>
      <c r="CQ869" s="132"/>
      <c r="CR869" s="132"/>
      <c r="CS869" s="132"/>
      <c r="CT869" s="132"/>
      <c r="CU869" s="132"/>
      <c r="CV869" s="132"/>
      <c r="CW869" s="132"/>
      <c r="CX869" s="132"/>
      <c r="CY869" s="132"/>
      <c r="CZ869" s="132"/>
      <c r="DA869" s="132"/>
      <c r="DB869" s="132"/>
      <c r="DC869" s="132"/>
      <c r="DD869" s="132"/>
      <c r="DE869" s="132"/>
      <c r="DF869" s="132"/>
      <c r="DG869" s="132"/>
      <c r="DH869" s="132"/>
      <c r="DI869" s="132"/>
      <c r="DJ869" s="132"/>
      <c r="DK869" s="132"/>
      <c r="DL869" s="132"/>
      <c r="DM869" s="132"/>
      <c r="DN869" s="132"/>
      <c r="DO869" s="132"/>
      <c r="DP869" s="132"/>
      <c r="DQ869" s="132"/>
      <c r="DR869" s="132"/>
      <c r="DS869" s="132"/>
      <c r="DT869" s="132"/>
      <c r="DU869" s="132"/>
      <c r="DV869" s="132"/>
      <c r="DW869" s="132"/>
      <c r="DX869" s="132"/>
      <c r="DY869" s="132"/>
      <c r="DZ869" s="132"/>
      <c r="EA869" s="132"/>
      <c r="EB869" s="132"/>
      <c r="EC869" s="132"/>
      <c r="ED869" s="132"/>
      <c r="EE869" s="132"/>
      <c r="EF869" s="132"/>
      <c r="EG869" s="132"/>
      <c r="EH869" s="132"/>
      <c r="EI869" s="132"/>
      <c r="EJ869" s="132"/>
      <c r="EK869" s="132"/>
      <c r="EL869" s="132"/>
      <c r="EM869" s="132"/>
      <c r="EN869" s="132"/>
      <c r="EO869" s="132"/>
      <c r="EP869" s="132"/>
      <c r="EQ869" s="132"/>
      <c r="ER869" s="132"/>
      <c r="ES869" s="132"/>
      <c r="ET869" s="132"/>
      <c r="EU869" s="132"/>
      <c r="EV869" s="132"/>
      <c r="EW869" s="132"/>
      <c r="EX869" s="132"/>
      <c r="EY869" s="132"/>
      <c r="EZ869" s="132"/>
      <c r="FA869" s="132"/>
      <c r="FB869" s="132"/>
      <c r="FC869" s="132"/>
      <c r="FD869" s="132"/>
      <c r="FE869" s="132"/>
      <c r="FF869" s="132"/>
      <c r="FG869" s="132"/>
      <c r="FH869" s="132"/>
      <c r="FI869" s="132"/>
      <c r="FJ869" s="132"/>
      <c r="FK869" s="132"/>
      <c r="FL869" s="132"/>
      <c r="FM869" s="132"/>
      <c r="FN869" s="132"/>
      <c r="FO869" s="132"/>
      <c r="FP869" s="132"/>
      <c r="FQ869" s="132"/>
      <c r="FR869" s="132"/>
      <c r="FS869" s="132"/>
      <c r="FT869" s="132"/>
      <c r="FU869" s="132"/>
      <c r="FV869" s="132"/>
      <c r="FW869" s="132"/>
      <c r="FX869" s="132"/>
      <c r="FY869" s="132"/>
      <c r="FZ869" s="132"/>
      <c r="GA869" s="132"/>
      <c r="GB869" s="132"/>
      <c r="GC869" s="132"/>
      <c r="GD869" s="132"/>
      <c r="GE869" s="132"/>
      <c r="GF869" s="132"/>
      <c r="GG869" s="132"/>
      <c r="GH869" s="132"/>
      <c r="GI869" s="132"/>
      <c r="GJ869" s="132"/>
      <c r="GK869" s="132"/>
      <c r="GL869" s="132"/>
      <c r="GM869" s="132"/>
      <c r="GN869" s="132"/>
      <c r="GO869" s="132"/>
      <c r="GP869" s="132"/>
      <c r="GQ869" s="132"/>
      <c r="GR869" s="132"/>
      <c r="GS869" s="132"/>
      <c r="GT869" s="132"/>
      <c r="GU869" s="132"/>
      <c r="GV869" s="132"/>
      <c r="GW869" s="132"/>
      <c r="GX869" s="132"/>
      <c r="GY869" s="132"/>
      <c r="GZ869" s="132"/>
      <c r="HA869" s="132"/>
      <c r="HB869" s="132"/>
      <c r="HC869" s="132"/>
      <c r="HD869" s="132"/>
      <c r="HE869" s="132"/>
      <c r="HF869" s="132"/>
      <c r="HG869" s="132"/>
      <c r="HH869" s="132"/>
      <c r="HI869" s="132"/>
      <c r="HJ869" s="132"/>
      <c r="HK869" s="132"/>
      <c r="HL869" s="132"/>
    </row>
    <row r="870" spans="2:220">
      <c r="J870" s="148"/>
      <c r="K870" s="148"/>
      <c r="L870" s="148"/>
      <c r="M870" s="148"/>
      <c r="O870" s="149"/>
      <c r="P870" s="149"/>
      <c r="Q870" s="149"/>
      <c r="R870" s="149"/>
      <c r="S870" s="149"/>
      <c r="T870" s="149"/>
      <c r="U870" s="149"/>
      <c r="V870" s="149"/>
      <c r="X870" s="149"/>
      <c r="Y870" s="149"/>
      <c r="Z870" s="149"/>
      <c r="AA870" s="149"/>
      <c r="AC870" s="150"/>
      <c r="AE870" s="150"/>
      <c r="AF870" s="150"/>
      <c r="AG870" s="150"/>
      <c r="AH870" s="150"/>
      <c r="AI870" s="150"/>
      <c r="AJ870" s="150"/>
      <c r="AK870" s="150"/>
      <c r="AL870" s="150"/>
      <c r="AM870" s="150"/>
      <c r="AN870" s="150"/>
      <c r="AP870" s="150"/>
      <c r="AQ870" s="150"/>
      <c r="AR870" s="150"/>
      <c r="AT870" s="150"/>
      <c r="AU870" s="150"/>
      <c r="AV870" s="150"/>
      <c r="AW870" s="150"/>
      <c r="AX870" s="150"/>
      <c r="AY870" s="150"/>
      <c r="BA870" s="150"/>
      <c r="BB870" s="150"/>
      <c r="BC870" s="150"/>
      <c r="BD870" s="150"/>
      <c r="BF870" s="150"/>
      <c r="BG870" s="150"/>
      <c r="BJ870" s="150"/>
      <c r="BK870" s="150"/>
      <c r="BL870" s="148"/>
      <c r="BM870" s="150"/>
      <c r="BO870" s="150"/>
      <c r="BP870" s="150"/>
      <c r="BQ870" s="148"/>
      <c r="BU870" s="148"/>
      <c r="BY870" s="152"/>
      <c r="BZ870" s="156"/>
      <c r="CF870" s="154"/>
    </row>
    <row r="871" spans="2:220" s="135" customFormat="1">
      <c r="B871" s="146"/>
      <c r="C871" s="146"/>
      <c r="D871" s="146"/>
      <c r="E871" s="146"/>
      <c r="F871" s="146"/>
      <c r="G871" s="146"/>
      <c r="H871" s="146"/>
      <c r="I871" s="147"/>
      <c r="J871" s="148"/>
      <c r="K871" s="148"/>
      <c r="L871" s="148"/>
      <c r="M871" s="148"/>
      <c r="N871" s="147"/>
      <c r="O871" s="149"/>
      <c r="P871" s="149"/>
      <c r="Q871" s="149"/>
      <c r="R871" s="149"/>
      <c r="S871" s="149"/>
      <c r="T871" s="149"/>
      <c r="U871" s="149"/>
      <c r="V871" s="149"/>
      <c r="W871" s="146"/>
      <c r="X871" s="149"/>
      <c r="Y871" s="149"/>
      <c r="Z871" s="149"/>
      <c r="AA871" s="149"/>
      <c r="AB871" s="147"/>
      <c r="AC871" s="150"/>
      <c r="AD871" s="151"/>
      <c r="AE871" s="150"/>
      <c r="AF871" s="150"/>
      <c r="AG871" s="151"/>
      <c r="AH871" s="150"/>
      <c r="AI871" s="150"/>
      <c r="AJ871" s="150"/>
      <c r="AK871" s="151"/>
      <c r="AL871" s="150"/>
      <c r="AM871" s="150"/>
      <c r="AN871" s="150"/>
      <c r="AO871" s="151"/>
      <c r="AP871" s="150"/>
      <c r="AQ871" s="150"/>
      <c r="AR871" s="150"/>
      <c r="AS871" s="151"/>
      <c r="AT871" s="150"/>
      <c r="AU871" s="150"/>
      <c r="AV871" s="150"/>
      <c r="AW871" s="150"/>
      <c r="AX871" s="150"/>
      <c r="AY871" s="150"/>
      <c r="AZ871" s="151"/>
      <c r="BA871" s="150"/>
      <c r="BB871" s="150"/>
      <c r="BC871" s="150"/>
      <c r="BD871" s="150"/>
      <c r="BE871" s="151"/>
      <c r="BF871" s="150"/>
      <c r="BG871" s="150"/>
      <c r="BH871" s="151"/>
      <c r="BI871" s="151"/>
      <c r="BJ871" s="150"/>
      <c r="BK871" s="150"/>
      <c r="BL871" s="148"/>
      <c r="BM871" s="150"/>
      <c r="BN871" s="151"/>
      <c r="BO871" s="150"/>
      <c r="BP871" s="150"/>
      <c r="BQ871" s="148"/>
      <c r="BR871" s="151"/>
      <c r="BS871" s="151"/>
      <c r="BT871" s="151"/>
      <c r="BU871" s="148"/>
      <c r="BV871" s="147"/>
      <c r="BW871" s="147"/>
      <c r="BX871" s="147"/>
      <c r="BY871" s="152"/>
      <c r="BZ871" s="156"/>
      <c r="CA871" s="147"/>
      <c r="CB871" s="153"/>
      <c r="CC871" s="132"/>
      <c r="CD871" s="147"/>
      <c r="CE871" s="147"/>
      <c r="CF871" s="154"/>
      <c r="CG871" s="132"/>
      <c r="CH871" s="132"/>
      <c r="CI871" s="132"/>
      <c r="CJ871" s="132"/>
      <c r="CK871" s="132"/>
      <c r="CL871" s="132"/>
      <c r="CM871" s="132"/>
      <c r="CN871" s="132"/>
      <c r="CO871" s="132"/>
      <c r="CP871" s="132"/>
      <c r="CQ871" s="132"/>
      <c r="CR871" s="132"/>
      <c r="CS871" s="132"/>
      <c r="CT871" s="132"/>
      <c r="CU871" s="132"/>
      <c r="CV871" s="132"/>
      <c r="CW871" s="132"/>
      <c r="CX871" s="132"/>
      <c r="CY871" s="132"/>
      <c r="CZ871" s="132"/>
      <c r="DA871" s="132"/>
      <c r="DB871" s="132"/>
      <c r="DC871" s="132"/>
      <c r="DD871" s="132"/>
      <c r="DE871" s="132"/>
      <c r="DF871" s="132"/>
      <c r="DG871" s="132"/>
      <c r="DH871" s="132"/>
      <c r="DI871" s="132"/>
      <c r="DJ871" s="132"/>
      <c r="DK871" s="132"/>
      <c r="DL871" s="132"/>
      <c r="DM871" s="132"/>
      <c r="DN871" s="132"/>
      <c r="DO871" s="132"/>
      <c r="DP871" s="132"/>
      <c r="DQ871" s="132"/>
      <c r="DR871" s="132"/>
      <c r="DS871" s="132"/>
      <c r="DT871" s="132"/>
      <c r="DU871" s="132"/>
      <c r="DV871" s="132"/>
      <c r="DW871" s="132"/>
      <c r="DX871" s="132"/>
      <c r="DY871" s="132"/>
      <c r="DZ871" s="132"/>
      <c r="EA871" s="132"/>
      <c r="EB871" s="132"/>
      <c r="EC871" s="132"/>
      <c r="ED871" s="132"/>
      <c r="EE871" s="132"/>
      <c r="EF871" s="132"/>
      <c r="EG871" s="132"/>
      <c r="EH871" s="132"/>
      <c r="EI871" s="132"/>
      <c r="EJ871" s="132"/>
      <c r="EK871" s="132"/>
      <c r="EL871" s="132"/>
      <c r="EM871" s="132"/>
      <c r="EN871" s="132"/>
      <c r="EO871" s="132"/>
      <c r="EP871" s="132"/>
      <c r="EQ871" s="132"/>
      <c r="ER871" s="132"/>
      <c r="ES871" s="132"/>
      <c r="ET871" s="132"/>
      <c r="EU871" s="132"/>
      <c r="EV871" s="132"/>
      <c r="EW871" s="132"/>
      <c r="EX871" s="132"/>
      <c r="EY871" s="132"/>
      <c r="EZ871" s="132"/>
      <c r="FA871" s="132"/>
      <c r="FB871" s="132"/>
      <c r="FC871" s="132"/>
      <c r="FD871" s="132"/>
      <c r="FE871" s="132"/>
      <c r="FF871" s="132"/>
      <c r="FG871" s="132"/>
      <c r="FH871" s="132"/>
      <c r="FI871" s="132"/>
      <c r="FJ871" s="132"/>
      <c r="FK871" s="132"/>
      <c r="FL871" s="132"/>
      <c r="FM871" s="132"/>
      <c r="FN871" s="132"/>
      <c r="FO871" s="132"/>
      <c r="FP871" s="132"/>
      <c r="FQ871" s="132"/>
      <c r="FR871" s="132"/>
      <c r="FS871" s="132"/>
      <c r="FT871" s="132"/>
      <c r="FU871" s="132"/>
      <c r="FV871" s="132"/>
      <c r="FW871" s="132"/>
      <c r="FX871" s="132"/>
      <c r="FY871" s="132"/>
      <c r="FZ871" s="132"/>
      <c r="GA871" s="132"/>
      <c r="GB871" s="132"/>
      <c r="GC871" s="132"/>
      <c r="GD871" s="132"/>
      <c r="GE871" s="132"/>
      <c r="GF871" s="132"/>
      <c r="GG871" s="132"/>
      <c r="GH871" s="132"/>
      <c r="GI871" s="132"/>
      <c r="GJ871" s="132"/>
      <c r="GK871" s="132"/>
      <c r="GL871" s="132"/>
      <c r="GM871" s="132"/>
      <c r="GN871" s="132"/>
      <c r="GO871" s="132"/>
      <c r="GP871" s="132"/>
      <c r="GQ871" s="132"/>
      <c r="GR871" s="132"/>
      <c r="GS871" s="132"/>
      <c r="GT871" s="132"/>
      <c r="GU871" s="132"/>
      <c r="GV871" s="132"/>
      <c r="GW871" s="132"/>
      <c r="GX871" s="132"/>
      <c r="GY871" s="132"/>
      <c r="GZ871" s="132"/>
      <c r="HA871" s="132"/>
      <c r="HB871" s="132"/>
      <c r="HC871" s="132"/>
      <c r="HD871" s="132"/>
      <c r="HE871" s="132"/>
      <c r="HF871" s="132"/>
      <c r="HG871" s="132"/>
      <c r="HH871" s="132"/>
      <c r="HI871" s="132"/>
      <c r="HJ871" s="132"/>
      <c r="HK871" s="132"/>
      <c r="HL871" s="132"/>
    </row>
    <row r="872" spans="2:220" s="135" customFormat="1">
      <c r="B872" s="146"/>
      <c r="C872" s="146"/>
      <c r="D872" s="146"/>
      <c r="E872" s="146"/>
      <c r="F872" s="146"/>
      <c r="G872" s="146"/>
      <c r="H872" s="146"/>
      <c r="I872" s="147"/>
      <c r="J872" s="148"/>
      <c r="K872" s="148"/>
      <c r="L872" s="148"/>
      <c r="M872" s="148"/>
      <c r="N872" s="147"/>
      <c r="O872" s="149"/>
      <c r="P872" s="149"/>
      <c r="Q872" s="149"/>
      <c r="R872" s="149"/>
      <c r="S872" s="149"/>
      <c r="T872" s="149"/>
      <c r="U872" s="149"/>
      <c r="V872" s="149"/>
      <c r="W872" s="146"/>
      <c r="X872" s="149"/>
      <c r="Y872" s="149"/>
      <c r="Z872" s="149"/>
      <c r="AA872" s="149"/>
      <c r="AB872" s="147"/>
      <c r="AC872" s="150"/>
      <c r="AD872" s="151"/>
      <c r="AE872" s="150"/>
      <c r="AF872" s="150"/>
      <c r="AG872" s="151"/>
      <c r="AH872" s="150"/>
      <c r="AI872" s="150"/>
      <c r="AJ872" s="150"/>
      <c r="AK872" s="151"/>
      <c r="AL872" s="150"/>
      <c r="AM872" s="150"/>
      <c r="AN872" s="150"/>
      <c r="AO872" s="151"/>
      <c r="AP872" s="150"/>
      <c r="AQ872" s="150"/>
      <c r="AR872" s="150"/>
      <c r="AS872" s="151"/>
      <c r="AT872" s="150"/>
      <c r="AU872" s="150"/>
      <c r="AV872" s="150"/>
      <c r="AW872" s="150"/>
      <c r="AX872" s="150"/>
      <c r="AY872" s="150"/>
      <c r="AZ872" s="151"/>
      <c r="BA872" s="150"/>
      <c r="BB872" s="150"/>
      <c r="BC872" s="150"/>
      <c r="BD872" s="150"/>
      <c r="BE872" s="151"/>
      <c r="BF872" s="150"/>
      <c r="BG872" s="150"/>
      <c r="BH872" s="151"/>
      <c r="BI872" s="151"/>
      <c r="BJ872" s="150"/>
      <c r="BK872" s="150"/>
      <c r="BL872" s="148"/>
      <c r="BM872" s="150"/>
      <c r="BN872" s="151"/>
      <c r="BO872" s="150"/>
      <c r="BP872" s="150"/>
      <c r="BQ872" s="148"/>
      <c r="BR872" s="151"/>
      <c r="BS872" s="151"/>
      <c r="BT872" s="151"/>
      <c r="BU872" s="148"/>
      <c r="BV872" s="147"/>
      <c r="BW872" s="147"/>
      <c r="BX872" s="147"/>
      <c r="BY872" s="152"/>
      <c r="BZ872" s="156"/>
      <c r="CA872" s="147"/>
      <c r="CB872" s="153"/>
      <c r="CC872" s="132"/>
      <c r="CD872" s="147"/>
      <c r="CE872" s="147"/>
      <c r="CF872" s="154"/>
      <c r="CG872" s="132"/>
      <c r="CH872" s="132"/>
      <c r="CI872" s="132"/>
      <c r="CJ872" s="132"/>
      <c r="CK872" s="132"/>
      <c r="CL872" s="132"/>
      <c r="CM872" s="132"/>
      <c r="CN872" s="132"/>
      <c r="CO872" s="132"/>
      <c r="CP872" s="132"/>
      <c r="CQ872" s="132"/>
      <c r="CR872" s="132"/>
      <c r="CS872" s="132"/>
      <c r="CT872" s="132"/>
      <c r="CU872" s="132"/>
      <c r="CV872" s="132"/>
      <c r="CW872" s="132"/>
      <c r="CX872" s="132"/>
      <c r="CY872" s="132"/>
      <c r="CZ872" s="132"/>
      <c r="DA872" s="132"/>
      <c r="DB872" s="132"/>
      <c r="DC872" s="132"/>
      <c r="DD872" s="132"/>
      <c r="DE872" s="132"/>
      <c r="DF872" s="132"/>
      <c r="DG872" s="132"/>
      <c r="DH872" s="132"/>
      <c r="DI872" s="132"/>
      <c r="DJ872" s="132"/>
      <c r="DK872" s="132"/>
      <c r="DL872" s="132"/>
      <c r="DM872" s="132"/>
      <c r="DN872" s="132"/>
      <c r="DO872" s="132"/>
      <c r="DP872" s="132"/>
      <c r="DQ872" s="132"/>
      <c r="DR872" s="132"/>
      <c r="DS872" s="132"/>
      <c r="DT872" s="132"/>
      <c r="DU872" s="132"/>
      <c r="DV872" s="132"/>
      <c r="DW872" s="132"/>
      <c r="DX872" s="132"/>
      <c r="DY872" s="132"/>
      <c r="DZ872" s="132"/>
      <c r="EA872" s="132"/>
      <c r="EB872" s="132"/>
      <c r="EC872" s="132"/>
      <c r="ED872" s="132"/>
      <c r="EE872" s="132"/>
      <c r="EF872" s="132"/>
      <c r="EG872" s="132"/>
      <c r="EH872" s="132"/>
      <c r="EI872" s="132"/>
      <c r="EJ872" s="132"/>
      <c r="EK872" s="132"/>
      <c r="EL872" s="132"/>
      <c r="EM872" s="132"/>
      <c r="EN872" s="132"/>
      <c r="EO872" s="132"/>
      <c r="EP872" s="132"/>
      <c r="EQ872" s="132"/>
      <c r="ER872" s="132"/>
      <c r="ES872" s="132"/>
      <c r="ET872" s="132"/>
      <c r="EU872" s="132"/>
      <c r="EV872" s="132"/>
      <c r="EW872" s="132"/>
      <c r="EX872" s="132"/>
      <c r="EY872" s="132"/>
      <c r="EZ872" s="132"/>
      <c r="FA872" s="132"/>
      <c r="FB872" s="132"/>
      <c r="FC872" s="132"/>
      <c r="FD872" s="132"/>
      <c r="FE872" s="132"/>
      <c r="FF872" s="132"/>
      <c r="FG872" s="132"/>
      <c r="FH872" s="132"/>
      <c r="FI872" s="132"/>
      <c r="FJ872" s="132"/>
      <c r="FK872" s="132"/>
      <c r="FL872" s="132"/>
      <c r="FM872" s="132"/>
      <c r="FN872" s="132"/>
      <c r="FO872" s="132"/>
      <c r="FP872" s="132"/>
      <c r="FQ872" s="132"/>
      <c r="FR872" s="132"/>
      <c r="FS872" s="132"/>
      <c r="FT872" s="132"/>
      <c r="FU872" s="132"/>
      <c r="FV872" s="132"/>
      <c r="FW872" s="132"/>
      <c r="FX872" s="132"/>
      <c r="FY872" s="132"/>
      <c r="FZ872" s="132"/>
      <c r="GA872" s="132"/>
      <c r="GB872" s="132"/>
      <c r="GC872" s="132"/>
      <c r="GD872" s="132"/>
      <c r="GE872" s="132"/>
      <c r="GF872" s="132"/>
      <c r="GG872" s="132"/>
      <c r="GH872" s="132"/>
      <c r="GI872" s="132"/>
      <c r="GJ872" s="132"/>
      <c r="GK872" s="132"/>
      <c r="GL872" s="132"/>
      <c r="GM872" s="132"/>
      <c r="GN872" s="132"/>
      <c r="GO872" s="132"/>
      <c r="GP872" s="132"/>
      <c r="GQ872" s="132"/>
      <c r="GR872" s="132"/>
      <c r="GS872" s="132"/>
      <c r="GT872" s="132"/>
      <c r="GU872" s="132"/>
      <c r="GV872" s="132"/>
      <c r="GW872" s="132"/>
      <c r="GX872" s="132"/>
      <c r="GY872" s="132"/>
      <c r="GZ872" s="132"/>
      <c r="HA872" s="132"/>
      <c r="HB872" s="132"/>
      <c r="HC872" s="132"/>
      <c r="HD872" s="132"/>
      <c r="HE872" s="132"/>
      <c r="HF872" s="132"/>
      <c r="HG872" s="132"/>
      <c r="HH872" s="132"/>
      <c r="HI872" s="132"/>
      <c r="HJ872" s="132"/>
      <c r="HK872" s="132"/>
      <c r="HL872" s="132"/>
    </row>
    <row r="873" spans="2:220" s="135" customFormat="1">
      <c r="B873" s="146"/>
      <c r="C873" s="146"/>
      <c r="D873" s="146"/>
      <c r="E873" s="146"/>
      <c r="F873" s="146"/>
      <c r="G873" s="146"/>
      <c r="H873" s="146"/>
      <c r="I873" s="147"/>
      <c r="J873" s="148"/>
      <c r="K873" s="148"/>
      <c r="L873" s="148"/>
      <c r="M873" s="148"/>
      <c r="N873" s="147"/>
      <c r="O873" s="149"/>
      <c r="P873" s="149"/>
      <c r="Q873" s="149"/>
      <c r="R873" s="149"/>
      <c r="S873" s="149"/>
      <c r="T873" s="149"/>
      <c r="U873" s="149"/>
      <c r="V873" s="149"/>
      <c r="W873" s="146"/>
      <c r="X873" s="149"/>
      <c r="Y873" s="149"/>
      <c r="Z873" s="149"/>
      <c r="AA873" s="149"/>
      <c r="AB873" s="147"/>
      <c r="AC873" s="150"/>
      <c r="AD873" s="151"/>
      <c r="AE873" s="150"/>
      <c r="AF873" s="150"/>
      <c r="AG873" s="151"/>
      <c r="AH873" s="150"/>
      <c r="AI873" s="150"/>
      <c r="AJ873" s="150"/>
      <c r="AK873" s="151"/>
      <c r="AL873" s="150"/>
      <c r="AM873" s="150"/>
      <c r="AN873" s="150"/>
      <c r="AO873" s="151"/>
      <c r="AP873" s="150"/>
      <c r="AQ873" s="150"/>
      <c r="AR873" s="150"/>
      <c r="AS873" s="151"/>
      <c r="AT873" s="150"/>
      <c r="AU873" s="150"/>
      <c r="AV873" s="150"/>
      <c r="AW873" s="150"/>
      <c r="AX873" s="150"/>
      <c r="AY873" s="150"/>
      <c r="AZ873" s="151"/>
      <c r="BA873" s="150"/>
      <c r="BB873" s="150"/>
      <c r="BC873" s="150"/>
      <c r="BD873" s="150"/>
      <c r="BE873" s="151"/>
      <c r="BF873" s="150"/>
      <c r="BG873" s="150"/>
      <c r="BH873" s="151"/>
      <c r="BI873" s="151"/>
      <c r="BJ873" s="150"/>
      <c r="BK873" s="150"/>
      <c r="BL873" s="148"/>
      <c r="BM873" s="150"/>
      <c r="BN873" s="151"/>
      <c r="BO873" s="150"/>
      <c r="BP873" s="150"/>
      <c r="BQ873" s="148"/>
      <c r="BR873" s="151"/>
      <c r="BS873" s="151"/>
      <c r="BT873" s="151"/>
      <c r="BU873" s="148"/>
      <c r="BV873" s="147"/>
      <c r="BW873" s="147"/>
      <c r="BX873" s="147"/>
      <c r="BY873" s="152"/>
      <c r="BZ873" s="156"/>
      <c r="CA873" s="147"/>
      <c r="CB873" s="153"/>
      <c r="CC873" s="132"/>
      <c r="CD873" s="147"/>
      <c r="CE873" s="147"/>
      <c r="CF873" s="154"/>
      <c r="CG873" s="132"/>
      <c r="CH873" s="132"/>
      <c r="CI873" s="132"/>
      <c r="CJ873" s="132"/>
      <c r="CK873" s="132"/>
      <c r="CL873" s="132"/>
      <c r="CM873" s="132"/>
      <c r="CN873" s="132"/>
      <c r="CO873" s="132"/>
      <c r="CP873" s="132"/>
      <c r="CQ873" s="132"/>
      <c r="CR873" s="132"/>
      <c r="CS873" s="132"/>
      <c r="CT873" s="132"/>
      <c r="CU873" s="132"/>
      <c r="CV873" s="132"/>
      <c r="CW873" s="132"/>
      <c r="CX873" s="132"/>
      <c r="CY873" s="132"/>
      <c r="CZ873" s="132"/>
      <c r="DA873" s="132"/>
      <c r="DB873" s="132"/>
      <c r="DC873" s="132"/>
      <c r="DD873" s="132"/>
      <c r="DE873" s="132"/>
      <c r="DF873" s="132"/>
      <c r="DG873" s="132"/>
      <c r="DH873" s="132"/>
      <c r="DI873" s="132"/>
      <c r="DJ873" s="132"/>
      <c r="DK873" s="132"/>
      <c r="DL873" s="132"/>
      <c r="DM873" s="132"/>
      <c r="DN873" s="132"/>
      <c r="DO873" s="132"/>
      <c r="DP873" s="132"/>
      <c r="DQ873" s="132"/>
      <c r="DR873" s="132"/>
      <c r="DS873" s="132"/>
      <c r="DT873" s="132"/>
      <c r="DU873" s="132"/>
      <c r="DV873" s="132"/>
      <c r="DW873" s="132"/>
      <c r="DX873" s="132"/>
      <c r="DY873" s="132"/>
      <c r="DZ873" s="132"/>
      <c r="EA873" s="132"/>
      <c r="EB873" s="132"/>
      <c r="EC873" s="132"/>
      <c r="ED873" s="132"/>
      <c r="EE873" s="132"/>
      <c r="EF873" s="132"/>
      <c r="EG873" s="132"/>
      <c r="EH873" s="132"/>
      <c r="EI873" s="132"/>
      <c r="EJ873" s="132"/>
      <c r="EK873" s="132"/>
      <c r="EL873" s="132"/>
      <c r="EM873" s="132"/>
      <c r="EN873" s="132"/>
      <c r="EO873" s="132"/>
      <c r="EP873" s="132"/>
      <c r="EQ873" s="132"/>
      <c r="ER873" s="132"/>
      <c r="ES873" s="132"/>
      <c r="ET873" s="132"/>
      <c r="EU873" s="132"/>
      <c r="EV873" s="132"/>
      <c r="EW873" s="132"/>
      <c r="EX873" s="132"/>
      <c r="EY873" s="132"/>
      <c r="EZ873" s="132"/>
      <c r="FA873" s="132"/>
      <c r="FB873" s="132"/>
      <c r="FC873" s="132"/>
      <c r="FD873" s="132"/>
      <c r="FE873" s="132"/>
      <c r="FF873" s="132"/>
      <c r="FG873" s="132"/>
      <c r="FH873" s="132"/>
      <c r="FI873" s="132"/>
      <c r="FJ873" s="132"/>
      <c r="FK873" s="132"/>
      <c r="FL873" s="132"/>
      <c r="FM873" s="132"/>
      <c r="FN873" s="132"/>
      <c r="FO873" s="132"/>
      <c r="FP873" s="132"/>
      <c r="FQ873" s="132"/>
      <c r="FR873" s="132"/>
      <c r="FS873" s="132"/>
      <c r="FT873" s="132"/>
      <c r="FU873" s="132"/>
      <c r="FV873" s="132"/>
      <c r="FW873" s="132"/>
      <c r="FX873" s="132"/>
      <c r="FY873" s="132"/>
      <c r="FZ873" s="132"/>
      <c r="GA873" s="132"/>
      <c r="GB873" s="132"/>
      <c r="GC873" s="132"/>
      <c r="GD873" s="132"/>
      <c r="GE873" s="132"/>
      <c r="GF873" s="132"/>
      <c r="GG873" s="132"/>
      <c r="GH873" s="132"/>
      <c r="GI873" s="132"/>
      <c r="GJ873" s="132"/>
      <c r="GK873" s="132"/>
      <c r="GL873" s="132"/>
      <c r="GM873" s="132"/>
      <c r="GN873" s="132"/>
      <c r="GO873" s="132"/>
      <c r="GP873" s="132"/>
      <c r="GQ873" s="132"/>
      <c r="GR873" s="132"/>
      <c r="GS873" s="132"/>
      <c r="GT873" s="132"/>
      <c r="GU873" s="132"/>
      <c r="GV873" s="132"/>
      <c r="GW873" s="132"/>
      <c r="GX873" s="132"/>
      <c r="GY873" s="132"/>
      <c r="GZ873" s="132"/>
      <c r="HA873" s="132"/>
      <c r="HB873" s="132"/>
      <c r="HC873" s="132"/>
      <c r="HD873" s="132"/>
      <c r="HE873" s="132"/>
      <c r="HF873" s="132"/>
      <c r="HG873" s="132"/>
      <c r="HH873" s="132"/>
      <c r="HI873" s="132"/>
      <c r="HJ873" s="132"/>
      <c r="HK873" s="132"/>
      <c r="HL873" s="132"/>
    </row>
    <row r="874" spans="2:220" s="135" customFormat="1">
      <c r="B874" s="146"/>
      <c r="C874" s="146"/>
      <c r="D874" s="146"/>
      <c r="E874" s="146"/>
      <c r="F874" s="146"/>
      <c r="G874" s="146"/>
      <c r="H874" s="146"/>
      <c r="I874" s="147"/>
      <c r="J874" s="148"/>
      <c r="K874" s="148"/>
      <c r="L874" s="148"/>
      <c r="M874" s="148"/>
      <c r="N874" s="147"/>
      <c r="O874" s="149"/>
      <c r="P874" s="149"/>
      <c r="Q874" s="149"/>
      <c r="R874" s="149"/>
      <c r="S874" s="149"/>
      <c r="T874" s="149"/>
      <c r="U874" s="149"/>
      <c r="V874" s="149"/>
      <c r="W874" s="146"/>
      <c r="X874" s="149"/>
      <c r="Y874" s="149"/>
      <c r="Z874" s="149"/>
      <c r="AA874" s="149"/>
      <c r="AB874" s="147"/>
      <c r="AC874" s="150"/>
      <c r="AD874" s="151"/>
      <c r="AE874" s="150"/>
      <c r="AF874" s="150"/>
      <c r="AG874" s="151"/>
      <c r="AH874" s="150"/>
      <c r="AI874" s="150"/>
      <c r="AJ874" s="150"/>
      <c r="AK874" s="151"/>
      <c r="AL874" s="150"/>
      <c r="AM874" s="150"/>
      <c r="AN874" s="150"/>
      <c r="AO874" s="151"/>
      <c r="AP874" s="150"/>
      <c r="AQ874" s="150"/>
      <c r="AR874" s="150"/>
      <c r="AS874" s="151"/>
      <c r="AT874" s="150"/>
      <c r="AU874" s="150"/>
      <c r="AV874" s="150"/>
      <c r="AW874" s="150"/>
      <c r="AX874" s="150"/>
      <c r="AY874" s="150"/>
      <c r="AZ874" s="151"/>
      <c r="BA874" s="150"/>
      <c r="BB874" s="150"/>
      <c r="BC874" s="150"/>
      <c r="BD874" s="150"/>
      <c r="BE874" s="151"/>
      <c r="BF874" s="150"/>
      <c r="BG874" s="150"/>
      <c r="BH874" s="151"/>
      <c r="BI874" s="151"/>
      <c r="BJ874" s="150"/>
      <c r="BK874" s="150"/>
      <c r="BL874" s="148"/>
      <c r="BM874" s="150"/>
      <c r="BN874" s="151"/>
      <c r="BO874" s="150"/>
      <c r="BP874" s="150"/>
      <c r="BQ874" s="148"/>
      <c r="BR874" s="151"/>
      <c r="BS874" s="151"/>
      <c r="BT874" s="151"/>
      <c r="BU874" s="148"/>
      <c r="BV874" s="147"/>
      <c r="BW874" s="147"/>
      <c r="BX874" s="147"/>
      <c r="BY874" s="152"/>
      <c r="BZ874" s="156"/>
      <c r="CA874" s="147"/>
      <c r="CB874" s="153"/>
      <c r="CC874" s="132"/>
      <c r="CD874" s="147"/>
      <c r="CE874" s="147"/>
      <c r="CF874" s="154"/>
      <c r="CG874" s="132"/>
      <c r="CH874" s="132"/>
      <c r="CI874" s="132"/>
      <c r="CJ874" s="132"/>
      <c r="CK874" s="132"/>
      <c r="CL874" s="132"/>
      <c r="CM874" s="132"/>
      <c r="CN874" s="132"/>
      <c r="CO874" s="132"/>
      <c r="CP874" s="132"/>
      <c r="CQ874" s="132"/>
      <c r="CR874" s="132"/>
      <c r="CS874" s="132"/>
      <c r="CT874" s="132"/>
      <c r="CU874" s="132"/>
      <c r="CV874" s="132"/>
      <c r="CW874" s="132"/>
      <c r="CX874" s="132"/>
      <c r="CY874" s="132"/>
      <c r="CZ874" s="132"/>
      <c r="DA874" s="132"/>
      <c r="DB874" s="132"/>
      <c r="DC874" s="132"/>
      <c r="DD874" s="132"/>
      <c r="DE874" s="132"/>
      <c r="DF874" s="132"/>
      <c r="DG874" s="132"/>
      <c r="DH874" s="132"/>
      <c r="DI874" s="132"/>
      <c r="DJ874" s="132"/>
      <c r="DK874" s="132"/>
      <c r="DL874" s="132"/>
      <c r="DM874" s="132"/>
      <c r="DN874" s="132"/>
      <c r="DO874" s="132"/>
      <c r="DP874" s="132"/>
      <c r="DQ874" s="132"/>
      <c r="DR874" s="132"/>
      <c r="DS874" s="132"/>
      <c r="DT874" s="132"/>
      <c r="DU874" s="132"/>
      <c r="DV874" s="132"/>
      <c r="DW874" s="132"/>
      <c r="DX874" s="132"/>
      <c r="DY874" s="132"/>
      <c r="DZ874" s="132"/>
      <c r="EA874" s="132"/>
      <c r="EB874" s="132"/>
      <c r="EC874" s="132"/>
      <c r="ED874" s="132"/>
      <c r="EE874" s="132"/>
      <c r="EF874" s="132"/>
      <c r="EG874" s="132"/>
      <c r="EH874" s="132"/>
      <c r="EI874" s="132"/>
      <c r="EJ874" s="132"/>
      <c r="EK874" s="132"/>
      <c r="EL874" s="132"/>
      <c r="EM874" s="132"/>
      <c r="EN874" s="132"/>
      <c r="EO874" s="132"/>
      <c r="EP874" s="132"/>
      <c r="EQ874" s="132"/>
      <c r="ER874" s="132"/>
      <c r="ES874" s="132"/>
      <c r="ET874" s="132"/>
      <c r="EU874" s="132"/>
      <c r="EV874" s="132"/>
      <c r="EW874" s="132"/>
      <c r="EX874" s="132"/>
      <c r="EY874" s="132"/>
      <c r="EZ874" s="132"/>
      <c r="FA874" s="132"/>
      <c r="FB874" s="132"/>
      <c r="FC874" s="132"/>
      <c r="FD874" s="132"/>
      <c r="FE874" s="132"/>
      <c r="FF874" s="132"/>
      <c r="FG874" s="132"/>
      <c r="FH874" s="132"/>
      <c r="FI874" s="132"/>
      <c r="FJ874" s="132"/>
      <c r="FK874" s="132"/>
      <c r="FL874" s="132"/>
      <c r="FM874" s="132"/>
      <c r="FN874" s="132"/>
      <c r="FO874" s="132"/>
      <c r="FP874" s="132"/>
      <c r="FQ874" s="132"/>
      <c r="FR874" s="132"/>
      <c r="FS874" s="132"/>
      <c r="FT874" s="132"/>
      <c r="FU874" s="132"/>
      <c r="FV874" s="132"/>
      <c r="FW874" s="132"/>
      <c r="FX874" s="132"/>
      <c r="FY874" s="132"/>
      <c r="FZ874" s="132"/>
      <c r="GA874" s="132"/>
      <c r="GB874" s="132"/>
      <c r="GC874" s="132"/>
      <c r="GD874" s="132"/>
      <c r="GE874" s="132"/>
      <c r="GF874" s="132"/>
      <c r="GG874" s="132"/>
      <c r="GH874" s="132"/>
      <c r="GI874" s="132"/>
      <c r="GJ874" s="132"/>
      <c r="GK874" s="132"/>
      <c r="GL874" s="132"/>
      <c r="GM874" s="132"/>
      <c r="GN874" s="132"/>
      <c r="GO874" s="132"/>
      <c r="GP874" s="132"/>
      <c r="GQ874" s="132"/>
      <c r="GR874" s="132"/>
      <c r="GS874" s="132"/>
      <c r="GT874" s="132"/>
      <c r="GU874" s="132"/>
      <c r="GV874" s="132"/>
      <c r="GW874" s="132"/>
      <c r="GX874" s="132"/>
      <c r="GY874" s="132"/>
      <c r="GZ874" s="132"/>
      <c r="HA874" s="132"/>
      <c r="HB874" s="132"/>
      <c r="HC874" s="132"/>
      <c r="HD874" s="132"/>
      <c r="HE874" s="132"/>
      <c r="HF874" s="132"/>
      <c r="HG874" s="132"/>
      <c r="HH874" s="132"/>
      <c r="HI874" s="132"/>
      <c r="HJ874" s="132"/>
      <c r="HK874" s="132"/>
      <c r="HL874" s="132"/>
    </row>
    <row r="875" spans="2:220" s="135" customFormat="1">
      <c r="B875" s="146"/>
      <c r="C875" s="146"/>
      <c r="D875" s="146"/>
      <c r="E875" s="146"/>
      <c r="F875" s="146"/>
      <c r="G875" s="146"/>
      <c r="H875" s="146"/>
      <c r="I875" s="147"/>
      <c r="J875" s="148"/>
      <c r="K875" s="148"/>
      <c r="L875" s="148"/>
      <c r="M875" s="148"/>
      <c r="N875" s="147"/>
      <c r="O875" s="149"/>
      <c r="P875" s="149"/>
      <c r="Q875" s="149"/>
      <c r="R875" s="149"/>
      <c r="S875" s="149"/>
      <c r="T875" s="149"/>
      <c r="U875" s="149"/>
      <c r="V875" s="149"/>
      <c r="W875" s="146"/>
      <c r="X875" s="149"/>
      <c r="Y875" s="149"/>
      <c r="Z875" s="149"/>
      <c r="AA875" s="149"/>
      <c r="AB875" s="147"/>
      <c r="AC875" s="150"/>
      <c r="AD875" s="151"/>
      <c r="AE875" s="150"/>
      <c r="AF875" s="150"/>
      <c r="AG875" s="151"/>
      <c r="AH875" s="150"/>
      <c r="AI875" s="150"/>
      <c r="AJ875" s="150"/>
      <c r="AK875" s="151"/>
      <c r="AL875" s="150"/>
      <c r="AM875" s="150"/>
      <c r="AN875" s="150"/>
      <c r="AO875" s="151"/>
      <c r="AP875" s="150"/>
      <c r="AQ875" s="150"/>
      <c r="AR875" s="150"/>
      <c r="AS875" s="151"/>
      <c r="AT875" s="150"/>
      <c r="AU875" s="150"/>
      <c r="AV875" s="150"/>
      <c r="AW875" s="150"/>
      <c r="AX875" s="150"/>
      <c r="AY875" s="150"/>
      <c r="AZ875" s="151"/>
      <c r="BA875" s="150"/>
      <c r="BB875" s="150"/>
      <c r="BC875" s="150"/>
      <c r="BD875" s="150"/>
      <c r="BE875" s="151"/>
      <c r="BF875" s="150"/>
      <c r="BG875" s="150"/>
      <c r="BH875" s="151"/>
      <c r="BI875" s="151"/>
      <c r="BJ875" s="150"/>
      <c r="BK875" s="150"/>
      <c r="BL875" s="148"/>
      <c r="BM875" s="150"/>
      <c r="BN875" s="151"/>
      <c r="BO875" s="150"/>
      <c r="BP875" s="150"/>
      <c r="BQ875" s="148"/>
      <c r="BR875" s="151"/>
      <c r="BS875" s="151"/>
      <c r="BT875" s="151"/>
      <c r="BU875" s="148"/>
      <c r="BV875" s="147"/>
      <c r="BW875" s="147"/>
      <c r="BX875" s="147"/>
      <c r="BY875" s="152"/>
      <c r="BZ875" s="156"/>
      <c r="CA875" s="147"/>
      <c r="CB875" s="153"/>
      <c r="CC875" s="132"/>
      <c r="CD875" s="147"/>
      <c r="CE875" s="147"/>
      <c r="CF875" s="154"/>
      <c r="CG875" s="132"/>
      <c r="CH875" s="132"/>
      <c r="CI875" s="132"/>
      <c r="CJ875" s="132"/>
      <c r="CK875" s="132"/>
      <c r="CL875" s="132"/>
      <c r="CM875" s="132"/>
      <c r="CN875" s="132"/>
      <c r="CO875" s="132"/>
      <c r="CP875" s="132"/>
      <c r="CQ875" s="132"/>
      <c r="CR875" s="132"/>
      <c r="CS875" s="132"/>
      <c r="CT875" s="132"/>
      <c r="CU875" s="132"/>
      <c r="CV875" s="132"/>
      <c r="CW875" s="132"/>
      <c r="CX875" s="132"/>
      <c r="CY875" s="132"/>
      <c r="CZ875" s="132"/>
      <c r="DA875" s="132"/>
      <c r="DB875" s="132"/>
      <c r="DC875" s="132"/>
      <c r="DD875" s="132"/>
      <c r="DE875" s="132"/>
      <c r="DF875" s="132"/>
      <c r="DG875" s="132"/>
      <c r="DH875" s="132"/>
      <c r="DI875" s="132"/>
      <c r="DJ875" s="132"/>
      <c r="DK875" s="132"/>
      <c r="DL875" s="132"/>
      <c r="DM875" s="132"/>
      <c r="DN875" s="132"/>
      <c r="DO875" s="132"/>
      <c r="DP875" s="132"/>
      <c r="DQ875" s="132"/>
      <c r="DR875" s="132"/>
      <c r="DS875" s="132"/>
      <c r="DT875" s="132"/>
      <c r="DU875" s="132"/>
      <c r="DV875" s="132"/>
      <c r="DW875" s="132"/>
      <c r="DX875" s="132"/>
      <c r="DY875" s="132"/>
      <c r="DZ875" s="132"/>
      <c r="EA875" s="132"/>
      <c r="EB875" s="132"/>
      <c r="EC875" s="132"/>
      <c r="ED875" s="132"/>
      <c r="EE875" s="132"/>
      <c r="EF875" s="132"/>
      <c r="EG875" s="132"/>
      <c r="EH875" s="132"/>
      <c r="EI875" s="132"/>
      <c r="EJ875" s="132"/>
      <c r="EK875" s="132"/>
      <c r="EL875" s="132"/>
      <c r="EM875" s="132"/>
      <c r="EN875" s="132"/>
      <c r="EO875" s="132"/>
      <c r="EP875" s="132"/>
      <c r="EQ875" s="132"/>
      <c r="ER875" s="132"/>
      <c r="ES875" s="132"/>
      <c r="ET875" s="132"/>
      <c r="EU875" s="132"/>
      <c r="EV875" s="132"/>
      <c r="EW875" s="132"/>
      <c r="EX875" s="132"/>
      <c r="EY875" s="132"/>
      <c r="EZ875" s="132"/>
      <c r="FA875" s="132"/>
      <c r="FB875" s="132"/>
      <c r="FC875" s="132"/>
      <c r="FD875" s="132"/>
      <c r="FE875" s="132"/>
      <c r="FF875" s="132"/>
      <c r="FG875" s="132"/>
      <c r="FH875" s="132"/>
      <c r="FI875" s="132"/>
      <c r="FJ875" s="132"/>
      <c r="FK875" s="132"/>
      <c r="FL875" s="132"/>
      <c r="FM875" s="132"/>
      <c r="FN875" s="132"/>
      <c r="FO875" s="132"/>
      <c r="FP875" s="132"/>
      <c r="FQ875" s="132"/>
      <c r="FR875" s="132"/>
      <c r="FS875" s="132"/>
      <c r="FT875" s="132"/>
      <c r="FU875" s="132"/>
      <c r="FV875" s="132"/>
      <c r="FW875" s="132"/>
      <c r="FX875" s="132"/>
      <c r="FY875" s="132"/>
      <c r="FZ875" s="132"/>
      <c r="GA875" s="132"/>
      <c r="GB875" s="132"/>
      <c r="GC875" s="132"/>
      <c r="GD875" s="132"/>
      <c r="GE875" s="132"/>
      <c r="GF875" s="132"/>
      <c r="GG875" s="132"/>
      <c r="GH875" s="132"/>
      <c r="GI875" s="132"/>
      <c r="GJ875" s="132"/>
      <c r="GK875" s="132"/>
      <c r="GL875" s="132"/>
      <c r="GM875" s="132"/>
      <c r="GN875" s="132"/>
      <c r="GO875" s="132"/>
      <c r="GP875" s="132"/>
      <c r="GQ875" s="132"/>
      <c r="GR875" s="132"/>
      <c r="GS875" s="132"/>
      <c r="GT875" s="132"/>
      <c r="GU875" s="132"/>
      <c r="GV875" s="132"/>
      <c r="GW875" s="132"/>
      <c r="GX875" s="132"/>
      <c r="GY875" s="132"/>
      <c r="GZ875" s="132"/>
      <c r="HA875" s="132"/>
      <c r="HB875" s="132"/>
      <c r="HC875" s="132"/>
      <c r="HD875" s="132"/>
      <c r="HE875" s="132"/>
      <c r="HF875" s="132"/>
      <c r="HG875" s="132"/>
      <c r="HH875" s="132"/>
      <c r="HI875" s="132"/>
      <c r="HJ875" s="132"/>
      <c r="HK875" s="132"/>
      <c r="HL875" s="132"/>
    </row>
    <row r="876" spans="2:220" s="135" customFormat="1">
      <c r="B876" s="146"/>
      <c r="C876" s="146"/>
      <c r="D876" s="146"/>
      <c r="E876" s="146"/>
      <c r="F876" s="146"/>
      <c r="G876" s="146"/>
      <c r="H876" s="146"/>
      <c r="I876" s="147"/>
      <c r="J876" s="148"/>
      <c r="K876" s="148"/>
      <c r="L876" s="148"/>
      <c r="M876" s="148"/>
      <c r="N876" s="147"/>
      <c r="O876" s="149"/>
      <c r="P876" s="149"/>
      <c r="Q876" s="149"/>
      <c r="R876" s="149"/>
      <c r="S876" s="149"/>
      <c r="T876" s="149"/>
      <c r="U876" s="149"/>
      <c r="V876" s="149"/>
      <c r="W876" s="146"/>
      <c r="X876" s="149"/>
      <c r="Y876" s="149"/>
      <c r="Z876" s="149"/>
      <c r="AA876" s="149"/>
      <c r="AB876" s="147"/>
      <c r="AC876" s="150"/>
      <c r="AD876" s="151"/>
      <c r="AE876" s="150"/>
      <c r="AF876" s="150"/>
      <c r="AG876" s="151"/>
      <c r="AH876" s="150"/>
      <c r="AI876" s="150"/>
      <c r="AJ876" s="150"/>
      <c r="AK876" s="151"/>
      <c r="AL876" s="150"/>
      <c r="AM876" s="150"/>
      <c r="AN876" s="150"/>
      <c r="AO876" s="151"/>
      <c r="AP876" s="150"/>
      <c r="AQ876" s="150"/>
      <c r="AR876" s="150"/>
      <c r="AS876" s="151"/>
      <c r="AT876" s="150"/>
      <c r="AU876" s="150"/>
      <c r="AV876" s="150"/>
      <c r="AW876" s="150"/>
      <c r="AX876" s="150"/>
      <c r="AY876" s="150"/>
      <c r="AZ876" s="151"/>
      <c r="BA876" s="150"/>
      <c r="BB876" s="150"/>
      <c r="BC876" s="150"/>
      <c r="BD876" s="150"/>
      <c r="BE876" s="151"/>
      <c r="BF876" s="150"/>
      <c r="BG876" s="150"/>
      <c r="BH876" s="151"/>
      <c r="BI876" s="151"/>
      <c r="BJ876" s="150"/>
      <c r="BK876" s="150"/>
      <c r="BL876" s="148"/>
      <c r="BM876" s="150"/>
      <c r="BN876" s="151"/>
      <c r="BO876" s="150"/>
      <c r="BP876" s="150"/>
      <c r="BQ876" s="148"/>
      <c r="BR876" s="151"/>
      <c r="BS876" s="151"/>
      <c r="BT876" s="151"/>
      <c r="BU876" s="148"/>
      <c r="BV876" s="147"/>
      <c r="BW876" s="147"/>
      <c r="BX876" s="147"/>
      <c r="BY876" s="152"/>
      <c r="BZ876" s="156"/>
      <c r="CA876" s="147"/>
      <c r="CB876" s="153"/>
      <c r="CC876" s="132"/>
      <c r="CD876" s="147"/>
      <c r="CE876" s="147"/>
      <c r="CF876" s="154"/>
      <c r="CG876" s="132"/>
      <c r="CH876" s="132"/>
      <c r="CI876" s="132"/>
      <c r="CJ876" s="132"/>
      <c r="CK876" s="132"/>
      <c r="CL876" s="132"/>
      <c r="CM876" s="132"/>
      <c r="CN876" s="132"/>
      <c r="CO876" s="132"/>
      <c r="CP876" s="132"/>
      <c r="CQ876" s="132"/>
      <c r="CR876" s="132"/>
      <c r="CS876" s="132"/>
      <c r="CT876" s="132"/>
      <c r="CU876" s="132"/>
      <c r="CV876" s="132"/>
      <c r="CW876" s="132"/>
      <c r="CX876" s="132"/>
      <c r="CY876" s="132"/>
      <c r="CZ876" s="132"/>
      <c r="DA876" s="132"/>
      <c r="DB876" s="132"/>
      <c r="DC876" s="132"/>
      <c r="DD876" s="132"/>
      <c r="DE876" s="132"/>
      <c r="DF876" s="132"/>
      <c r="DG876" s="132"/>
      <c r="DH876" s="132"/>
      <c r="DI876" s="132"/>
      <c r="DJ876" s="132"/>
      <c r="DK876" s="132"/>
      <c r="DL876" s="132"/>
      <c r="DM876" s="132"/>
      <c r="DN876" s="132"/>
      <c r="DO876" s="132"/>
      <c r="DP876" s="132"/>
      <c r="DQ876" s="132"/>
      <c r="DR876" s="132"/>
      <c r="DS876" s="132"/>
      <c r="DT876" s="132"/>
      <c r="DU876" s="132"/>
      <c r="DV876" s="132"/>
      <c r="DW876" s="132"/>
      <c r="DX876" s="132"/>
      <c r="DY876" s="132"/>
      <c r="DZ876" s="132"/>
      <c r="EA876" s="132"/>
      <c r="EB876" s="132"/>
      <c r="EC876" s="132"/>
      <c r="ED876" s="132"/>
      <c r="EE876" s="132"/>
      <c r="EF876" s="132"/>
      <c r="EG876" s="132"/>
      <c r="EH876" s="132"/>
      <c r="EI876" s="132"/>
      <c r="EJ876" s="132"/>
      <c r="EK876" s="132"/>
      <c r="EL876" s="132"/>
      <c r="EM876" s="132"/>
      <c r="EN876" s="132"/>
      <c r="EO876" s="132"/>
      <c r="EP876" s="132"/>
      <c r="EQ876" s="132"/>
      <c r="ER876" s="132"/>
      <c r="ES876" s="132"/>
      <c r="ET876" s="132"/>
      <c r="EU876" s="132"/>
      <c r="EV876" s="132"/>
      <c r="EW876" s="132"/>
      <c r="EX876" s="132"/>
      <c r="EY876" s="132"/>
      <c r="EZ876" s="132"/>
      <c r="FA876" s="132"/>
      <c r="FB876" s="132"/>
      <c r="FC876" s="132"/>
      <c r="FD876" s="132"/>
      <c r="FE876" s="132"/>
      <c r="FF876" s="132"/>
      <c r="FG876" s="132"/>
      <c r="FH876" s="132"/>
      <c r="FI876" s="132"/>
      <c r="FJ876" s="132"/>
      <c r="FK876" s="132"/>
      <c r="FL876" s="132"/>
      <c r="FM876" s="132"/>
      <c r="FN876" s="132"/>
      <c r="FO876" s="132"/>
      <c r="FP876" s="132"/>
      <c r="FQ876" s="132"/>
      <c r="FR876" s="132"/>
      <c r="FS876" s="132"/>
      <c r="FT876" s="132"/>
      <c r="FU876" s="132"/>
      <c r="FV876" s="132"/>
      <c r="FW876" s="132"/>
      <c r="FX876" s="132"/>
      <c r="FY876" s="132"/>
      <c r="FZ876" s="132"/>
      <c r="GA876" s="132"/>
      <c r="GB876" s="132"/>
      <c r="GC876" s="132"/>
      <c r="GD876" s="132"/>
      <c r="GE876" s="132"/>
      <c r="GF876" s="132"/>
      <c r="GG876" s="132"/>
      <c r="GH876" s="132"/>
      <c r="GI876" s="132"/>
      <c r="GJ876" s="132"/>
      <c r="GK876" s="132"/>
      <c r="GL876" s="132"/>
      <c r="GM876" s="132"/>
      <c r="GN876" s="132"/>
      <c r="GO876" s="132"/>
      <c r="GP876" s="132"/>
      <c r="GQ876" s="132"/>
      <c r="GR876" s="132"/>
      <c r="GS876" s="132"/>
      <c r="GT876" s="132"/>
      <c r="GU876" s="132"/>
      <c r="GV876" s="132"/>
      <c r="GW876" s="132"/>
      <c r="GX876" s="132"/>
      <c r="GY876" s="132"/>
      <c r="GZ876" s="132"/>
      <c r="HA876" s="132"/>
      <c r="HB876" s="132"/>
      <c r="HC876" s="132"/>
      <c r="HD876" s="132"/>
      <c r="HE876" s="132"/>
      <c r="HF876" s="132"/>
      <c r="HG876" s="132"/>
      <c r="HH876" s="132"/>
      <c r="HI876" s="132"/>
      <c r="HJ876" s="132"/>
      <c r="HK876" s="132"/>
      <c r="HL876" s="132"/>
    </row>
    <row r="877" spans="2:220">
      <c r="J877" s="148"/>
      <c r="K877" s="148"/>
      <c r="L877" s="148"/>
      <c r="M877" s="148"/>
      <c r="O877" s="149"/>
      <c r="P877" s="149"/>
      <c r="Q877" s="149"/>
      <c r="R877" s="149"/>
      <c r="S877" s="149"/>
      <c r="T877" s="149"/>
      <c r="U877" s="149"/>
      <c r="V877" s="149"/>
      <c r="X877" s="149"/>
      <c r="Y877" s="149"/>
      <c r="Z877" s="149"/>
      <c r="AA877" s="149"/>
      <c r="AC877" s="150"/>
      <c r="AE877" s="150"/>
      <c r="AF877" s="150"/>
      <c r="AG877" s="150"/>
      <c r="AH877" s="150"/>
      <c r="AI877" s="150"/>
      <c r="AJ877" s="150"/>
      <c r="AK877" s="150"/>
      <c r="AL877" s="150"/>
      <c r="AM877" s="150"/>
      <c r="AN877" s="150"/>
      <c r="AP877" s="150"/>
      <c r="AQ877" s="150"/>
      <c r="AR877" s="150"/>
      <c r="AT877" s="150"/>
      <c r="AU877" s="150"/>
      <c r="AV877" s="150"/>
      <c r="AW877" s="150"/>
      <c r="AX877" s="150"/>
      <c r="AY877" s="150"/>
      <c r="BA877" s="150"/>
      <c r="BB877" s="150"/>
      <c r="BC877" s="150"/>
      <c r="BD877" s="150"/>
      <c r="BF877" s="150"/>
      <c r="BG877" s="150"/>
      <c r="BJ877" s="150"/>
      <c r="BK877" s="150"/>
      <c r="BL877" s="148"/>
      <c r="BM877" s="150"/>
      <c r="BO877" s="150"/>
      <c r="BP877" s="150"/>
      <c r="BQ877" s="148"/>
      <c r="BU877" s="148"/>
      <c r="BY877" s="152"/>
      <c r="BZ877" s="156"/>
      <c r="CF877" s="154"/>
    </row>
    <row r="878" spans="2:220">
      <c r="J878" s="148"/>
      <c r="K878" s="148"/>
      <c r="L878" s="148"/>
      <c r="M878" s="148"/>
      <c r="O878" s="149"/>
      <c r="P878" s="149"/>
      <c r="Q878" s="149"/>
      <c r="R878" s="149"/>
      <c r="S878" s="149"/>
      <c r="T878" s="149"/>
      <c r="U878" s="149"/>
      <c r="V878" s="149"/>
      <c r="X878" s="149"/>
      <c r="Y878" s="149"/>
      <c r="Z878" s="149"/>
      <c r="AA878" s="149"/>
      <c r="AC878" s="150"/>
      <c r="AE878" s="150"/>
      <c r="AF878" s="150"/>
      <c r="AH878" s="150"/>
      <c r="AI878" s="150"/>
      <c r="AJ878" s="150"/>
      <c r="AL878" s="150"/>
      <c r="AM878" s="150"/>
      <c r="AN878" s="150"/>
      <c r="AP878" s="150"/>
      <c r="AQ878" s="150"/>
      <c r="AR878" s="150"/>
      <c r="AT878" s="150"/>
      <c r="AU878" s="150"/>
      <c r="AV878" s="150"/>
      <c r="AW878" s="150"/>
      <c r="AX878" s="150"/>
      <c r="AY878" s="150"/>
      <c r="BA878" s="150"/>
      <c r="BB878" s="150"/>
      <c r="BC878" s="150"/>
      <c r="BD878" s="150"/>
      <c r="BF878" s="150"/>
      <c r="BG878" s="150"/>
      <c r="BJ878" s="150"/>
      <c r="BK878" s="150"/>
      <c r="BL878" s="148"/>
      <c r="BM878" s="150"/>
      <c r="BO878" s="150"/>
      <c r="BP878" s="150"/>
      <c r="BQ878" s="148"/>
      <c r="BU878" s="148"/>
      <c r="BY878" s="152"/>
      <c r="BZ878" s="156"/>
      <c r="CC878" s="132"/>
      <c r="CF878" s="154"/>
    </row>
    <row r="879" spans="2:220">
      <c r="J879" s="148"/>
      <c r="K879" s="148"/>
      <c r="L879" s="148"/>
      <c r="M879" s="148"/>
      <c r="O879" s="149"/>
      <c r="P879" s="149"/>
      <c r="Q879" s="149"/>
      <c r="R879" s="149"/>
      <c r="S879" s="149"/>
      <c r="T879" s="149"/>
      <c r="U879" s="149"/>
      <c r="V879" s="149"/>
      <c r="X879" s="149"/>
      <c r="Y879" s="149"/>
      <c r="Z879" s="149"/>
      <c r="AA879" s="149"/>
      <c r="AC879" s="150"/>
      <c r="AE879" s="150"/>
      <c r="AF879" s="150"/>
      <c r="AH879" s="150"/>
      <c r="AI879" s="150"/>
      <c r="AJ879" s="150"/>
      <c r="AL879" s="150"/>
      <c r="AM879" s="150"/>
      <c r="AN879" s="150"/>
      <c r="AP879" s="150"/>
      <c r="AQ879" s="150"/>
      <c r="AR879" s="150"/>
      <c r="AT879" s="150"/>
      <c r="AU879" s="150"/>
      <c r="AV879" s="150"/>
      <c r="AW879" s="150"/>
      <c r="AX879" s="150"/>
      <c r="AY879" s="150"/>
      <c r="BA879" s="150"/>
      <c r="BB879" s="150"/>
      <c r="BC879" s="150"/>
      <c r="BD879" s="150"/>
      <c r="BF879" s="150"/>
      <c r="BG879" s="150"/>
      <c r="BJ879" s="150"/>
      <c r="BK879" s="150"/>
      <c r="BL879" s="148"/>
      <c r="BM879" s="150"/>
      <c r="BO879" s="150"/>
      <c r="BP879" s="150"/>
      <c r="BQ879" s="148"/>
      <c r="BU879" s="148"/>
      <c r="BY879" s="152"/>
      <c r="BZ879" s="156"/>
      <c r="CC879" s="132"/>
      <c r="CF879" s="154"/>
    </row>
    <row r="880" spans="2:220">
      <c r="J880" s="148"/>
      <c r="K880" s="148"/>
      <c r="L880" s="148"/>
      <c r="M880" s="148"/>
      <c r="O880" s="149"/>
      <c r="P880" s="149"/>
      <c r="Q880" s="149"/>
      <c r="R880" s="149"/>
      <c r="S880" s="149"/>
      <c r="T880" s="149"/>
      <c r="U880" s="149"/>
      <c r="V880" s="149"/>
      <c r="X880" s="149"/>
      <c r="Y880" s="149"/>
      <c r="Z880" s="149"/>
      <c r="AA880" s="149"/>
      <c r="AC880" s="150"/>
      <c r="AE880" s="150"/>
      <c r="AF880" s="150"/>
      <c r="AH880" s="150"/>
      <c r="AI880" s="150"/>
      <c r="AJ880" s="150"/>
      <c r="AL880" s="150"/>
      <c r="AM880" s="150"/>
      <c r="AN880" s="150"/>
      <c r="AP880" s="150"/>
      <c r="AQ880" s="150"/>
      <c r="AR880" s="150"/>
      <c r="AT880" s="150"/>
      <c r="AU880" s="150"/>
      <c r="AV880" s="150"/>
      <c r="AW880" s="150"/>
      <c r="AX880" s="150"/>
      <c r="AY880" s="150"/>
      <c r="BA880" s="150"/>
      <c r="BB880" s="150"/>
      <c r="BC880" s="150"/>
      <c r="BD880" s="150"/>
      <c r="BF880" s="150"/>
      <c r="BG880" s="150"/>
      <c r="BJ880" s="150"/>
      <c r="BK880" s="150"/>
      <c r="BL880" s="148"/>
      <c r="BM880" s="150"/>
      <c r="BO880" s="150"/>
      <c r="BP880" s="150"/>
      <c r="BQ880" s="148"/>
      <c r="BU880" s="148"/>
      <c r="BY880" s="152"/>
      <c r="BZ880" s="156"/>
      <c r="CC880" s="132"/>
      <c r="CF880" s="154"/>
    </row>
    <row r="881" spans="2:220">
      <c r="J881" s="148"/>
      <c r="K881" s="148"/>
      <c r="L881" s="148"/>
      <c r="M881" s="148"/>
      <c r="O881" s="149"/>
      <c r="P881" s="149"/>
      <c r="Q881" s="149"/>
      <c r="R881" s="149"/>
      <c r="S881" s="149"/>
      <c r="T881" s="149"/>
      <c r="U881" s="149"/>
      <c r="V881" s="149"/>
      <c r="X881" s="149"/>
      <c r="Y881" s="149"/>
      <c r="Z881" s="149"/>
      <c r="AA881" s="149"/>
      <c r="AC881" s="150"/>
      <c r="AE881" s="150"/>
      <c r="AF881" s="150"/>
      <c r="AH881" s="150"/>
      <c r="AI881" s="150"/>
      <c r="AJ881" s="150"/>
      <c r="AL881" s="150"/>
      <c r="AM881" s="150"/>
      <c r="AN881" s="150"/>
      <c r="AP881" s="150"/>
      <c r="AQ881" s="150"/>
      <c r="AR881" s="150"/>
      <c r="AT881" s="150"/>
      <c r="AU881" s="150"/>
      <c r="AV881" s="150"/>
      <c r="AW881" s="150"/>
      <c r="AX881" s="150"/>
      <c r="AY881" s="150"/>
      <c r="BA881" s="150"/>
      <c r="BB881" s="150"/>
      <c r="BC881" s="150"/>
      <c r="BD881" s="150"/>
      <c r="BF881" s="150"/>
      <c r="BG881" s="150"/>
      <c r="BJ881" s="150"/>
      <c r="BK881" s="150"/>
      <c r="BL881" s="148"/>
      <c r="BM881" s="150"/>
      <c r="BO881" s="150"/>
      <c r="BP881" s="150"/>
      <c r="BQ881" s="148"/>
      <c r="BU881" s="148"/>
      <c r="BY881" s="152"/>
      <c r="BZ881" s="156"/>
      <c r="CF881" s="154"/>
    </row>
    <row r="882" spans="2:220">
      <c r="J882" s="148"/>
      <c r="K882" s="148"/>
      <c r="L882" s="148"/>
      <c r="M882" s="148"/>
      <c r="O882" s="149"/>
      <c r="P882" s="149"/>
      <c r="Q882" s="149"/>
      <c r="R882" s="149"/>
      <c r="S882" s="149"/>
      <c r="T882" s="149"/>
      <c r="U882" s="149"/>
      <c r="V882" s="149"/>
      <c r="X882" s="149"/>
      <c r="Y882" s="149"/>
      <c r="Z882" s="149"/>
      <c r="AA882" s="149"/>
      <c r="AC882" s="150"/>
      <c r="AE882" s="150"/>
      <c r="AF882" s="150"/>
      <c r="AG882" s="150"/>
      <c r="AH882" s="150"/>
      <c r="AI882" s="150"/>
      <c r="AJ882" s="150"/>
      <c r="AK882" s="150"/>
      <c r="AL882" s="150"/>
      <c r="AM882" s="150"/>
      <c r="AN882" s="150"/>
      <c r="AP882" s="150"/>
      <c r="AQ882" s="150"/>
      <c r="AR882" s="150"/>
      <c r="AT882" s="150"/>
      <c r="AU882" s="150"/>
      <c r="AV882" s="150"/>
      <c r="AW882" s="150"/>
      <c r="AX882" s="150"/>
      <c r="AY882" s="150"/>
      <c r="BA882" s="150"/>
      <c r="BB882" s="150"/>
      <c r="BC882" s="150"/>
      <c r="BD882" s="150"/>
      <c r="BF882" s="150"/>
      <c r="BG882" s="150"/>
      <c r="BJ882" s="150"/>
      <c r="BK882" s="150"/>
      <c r="BL882" s="148"/>
      <c r="BM882" s="150"/>
      <c r="BO882" s="150"/>
      <c r="BP882" s="150"/>
      <c r="BQ882" s="148"/>
      <c r="BU882" s="148"/>
      <c r="BY882" s="152"/>
      <c r="BZ882" s="156"/>
      <c r="CC882" s="132"/>
      <c r="CF882" s="154"/>
    </row>
    <row r="883" spans="2:220">
      <c r="J883" s="148"/>
      <c r="K883" s="148"/>
      <c r="L883" s="148"/>
      <c r="M883" s="148"/>
      <c r="O883" s="149"/>
      <c r="P883" s="149"/>
      <c r="Q883" s="149"/>
      <c r="R883" s="149"/>
      <c r="S883" s="149"/>
      <c r="T883" s="149"/>
      <c r="U883" s="149"/>
      <c r="V883" s="149"/>
      <c r="X883" s="149"/>
      <c r="Y883" s="149"/>
      <c r="Z883" s="149"/>
      <c r="AA883" s="149"/>
      <c r="AC883" s="150"/>
      <c r="AE883" s="150"/>
      <c r="AF883" s="150"/>
      <c r="AG883" s="150"/>
      <c r="AH883" s="150"/>
      <c r="AI883" s="150"/>
      <c r="AJ883" s="150"/>
      <c r="AK883" s="150"/>
      <c r="AL883" s="150"/>
      <c r="AM883" s="150"/>
      <c r="AN883" s="150"/>
      <c r="AP883" s="150"/>
      <c r="AQ883" s="150"/>
      <c r="AR883" s="150"/>
      <c r="AT883" s="150"/>
      <c r="AU883" s="150"/>
      <c r="AV883" s="150"/>
      <c r="AW883" s="150"/>
      <c r="AX883" s="150"/>
      <c r="AY883" s="150"/>
      <c r="BA883" s="150"/>
      <c r="BB883" s="150"/>
      <c r="BC883" s="150"/>
      <c r="BD883" s="150"/>
      <c r="BF883" s="150"/>
      <c r="BG883" s="150"/>
      <c r="BJ883" s="150"/>
      <c r="BK883" s="150"/>
      <c r="BL883" s="148"/>
      <c r="BM883" s="150"/>
      <c r="BO883" s="150"/>
      <c r="BP883" s="150"/>
      <c r="BQ883" s="148"/>
      <c r="BU883" s="148"/>
      <c r="BY883" s="152"/>
      <c r="BZ883" s="156"/>
      <c r="CC883" s="132"/>
      <c r="CF883" s="154"/>
    </row>
    <row r="884" spans="2:220">
      <c r="J884" s="148"/>
      <c r="K884" s="148"/>
      <c r="L884" s="148"/>
      <c r="M884" s="148"/>
      <c r="O884" s="149"/>
      <c r="P884" s="149"/>
      <c r="Q884" s="149"/>
      <c r="R884" s="149"/>
      <c r="S884" s="149"/>
      <c r="T884" s="149"/>
      <c r="U884" s="149"/>
      <c r="V884" s="149"/>
      <c r="X884" s="149"/>
      <c r="Y884" s="149"/>
      <c r="Z884" s="149"/>
      <c r="AA884" s="149"/>
      <c r="AC884" s="150"/>
      <c r="AE884" s="150"/>
      <c r="AF884" s="150"/>
      <c r="AG884" s="150"/>
      <c r="AH884" s="150"/>
      <c r="AI884" s="150"/>
      <c r="AJ884" s="150"/>
      <c r="AK884" s="150"/>
      <c r="AL884" s="150"/>
      <c r="AM884" s="150"/>
      <c r="AN884" s="150"/>
      <c r="AP884" s="150"/>
      <c r="AQ884" s="150"/>
      <c r="AR884" s="150"/>
      <c r="AT884" s="150"/>
      <c r="AU884" s="150"/>
      <c r="AV884" s="150"/>
      <c r="AW884" s="150"/>
      <c r="AX884" s="150"/>
      <c r="AY884" s="150"/>
      <c r="BA884" s="150"/>
      <c r="BB884" s="150"/>
      <c r="BC884" s="150"/>
      <c r="BD884" s="150"/>
      <c r="BF884" s="150"/>
      <c r="BG884" s="150"/>
      <c r="BJ884" s="150"/>
      <c r="BK884" s="150"/>
      <c r="BL884" s="148"/>
      <c r="BM884" s="150"/>
      <c r="BO884" s="150"/>
      <c r="BP884" s="150"/>
      <c r="BQ884" s="148"/>
      <c r="BU884" s="148"/>
      <c r="BY884" s="152"/>
      <c r="BZ884" s="156"/>
      <c r="CC884" s="132"/>
      <c r="CF884" s="154"/>
    </row>
    <row r="885" spans="2:220">
      <c r="J885" s="148"/>
      <c r="K885" s="148"/>
      <c r="L885" s="148"/>
      <c r="M885" s="148"/>
      <c r="O885" s="149"/>
      <c r="P885" s="149"/>
      <c r="Q885" s="149"/>
      <c r="R885" s="149"/>
      <c r="S885" s="149"/>
      <c r="T885" s="149"/>
      <c r="U885" s="149"/>
      <c r="V885" s="149"/>
      <c r="X885" s="149"/>
      <c r="Y885" s="149"/>
      <c r="Z885" s="149"/>
      <c r="AA885" s="149"/>
      <c r="AC885" s="150"/>
      <c r="AE885" s="150"/>
      <c r="AF885" s="150"/>
      <c r="AG885" s="150"/>
      <c r="AH885" s="150"/>
      <c r="AI885" s="150"/>
      <c r="AJ885" s="150"/>
      <c r="AK885" s="150"/>
      <c r="AL885" s="150"/>
      <c r="AM885" s="150"/>
      <c r="AN885" s="150"/>
      <c r="AP885" s="150"/>
      <c r="AQ885" s="150"/>
      <c r="AR885" s="150"/>
      <c r="AT885" s="150"/>
      <c r="AU885" s="150"/>
      <c r="AV885" s="150"/>
      <c r="AW885" s="150"/>
      <c r="AX885" s="150"/>
      <c r="AY885" s="150"/>
      <c r="BA885" s="150"/>
      <c r="BB885" s="150"/>
      <c r="BC885" s="150"/>
      <c r="BD885" s="150"/>
      <c r="BF885" s="150"/>
      <c r="BG885" s="150"/>
      <c r="BJ885" s="150"/>
      <c r="BK885" s="150"/>
      <c r="BL885" s="148"/>
      <c r="BM885" s="150"/>
      <c r="BO885" s="150"/>
      <c r="BP885" s="150"/>
      <c r="BQ885" s="148"/>
      <c r="BU885" s="148"/>
      <c r="BY885" s="152"/>
      <c r="BZ885" s="156"/>
      <c r="CC885" s="132"/>
      <c r="CF885" s="154"/>
    </row>
    <row r="886" spans="2:220">
      <c r="J886" s="148"/>
      <c r="K886" s="148"/>
      <c r="L886" s="148"/>
      <c r="M886" s="148"/>
      <c r="O886" s="149"/>
      <c r="P886" s="149"/>
      <c r="Q886" s="149"/>
      <c r="R886" s="149"/>
      <c r="S886" s="149"/>
      <c r="T886" s="149"/>
      <c r="U886" s="149"/>
      <c r="V886" s="149"/>
      <c r="X886" s="149"/>
      <c r="Y886" s="149"/>
      <c r="Z886" s="149"/>
      <c r="AA886" s="149"/>
      <c r="AC886" s="150"/>
      <c r="AE886" s="150"/>
      <c r="AF886" s="150"/>
      <c r="AH886" s="150"/>
      <c r="AI886" s="150"/>
      <c r="AJ886" s="150"/>
      <c r="AL886" s="150"/>
      <c r="AM886" s="150"/>
      <c r="AN886" s="150"/>
      <c r="AP886" s="150"/>
      <c r="AQ886" s="150"/>
      <c r="AR886" s="150"/>
      <c r="AT886" s="150"/>
      <c r="AU886" s="150"/>
      <c r="AV886" s="150"/>
      <c r="AW886" s="150"/>
      <c r="AX886" s="150"/>
      <c r="AY886" s="150"/>
      <c r="BA886" s="150"/>
      <c r="BB886" s="150"/>
      <c r="BC886" s="150"/>
      <c r="BD886" s="150"/>
      <c r="BF886" s="150"/>
      <c r="BG886" s="150"/>
      <c r="BJ886" s="150"/>
      <c r="BK886" s="150"/>
      <c r="BL886" s="148"/>
      <c r="BM886" s="150"/>
      <c r="BO886" s="150"/>
      <c r="BP886" s="150"/>
      <c r="BQ886" s="148"/>
      <c r="BU886" s="148"/>
      <c r="BY886" s="152"/>
      <c r="BZ886" s="156"/>
      <c r="CF886" s="154"/>
    </row>
    <row r="887" spans="2:220" s="163" customFormat="1">
      <c r="B887" s="146"/>
      <c r="C887" s="146"/>
      <c r="D887" s="146"/>
      <c r="E887" s="146"/>
      <c r="F887" s="146"/>
      <c r="G887" s="146"/>
      <c r="H887" s="146"/>
      <c r="I887" s="147"/>
      <c r="J887" s="148"/>
      <c r="K887" s="148"/>
      <c r="L887" s="148"/>
      <c r="M887" s="148"/>
      <c r="N887" s="156"/>
      <c r="O887" s="149"/>
      <c r="P887" s="149"/>
      <c r="Q887" s="149"/>
      <c r="R887" s="149"/>
      <c r="S887" s="149"/>
      <c r="T887" s="149"/>
      <c r="U887" s="149"/>
      <c r="V887" s="149"/>
      <c r="W887" s="146"/>
      <c r="X887" s="149"/>
      <c r="Y887" s="149"/>
      <c r="Z887" s="149"/>
      <c r="AA887" s="149"/>
      <c r="AB887" s="147"/>
      <c r="AC887" s="150"/>
      <c r="AD887" s="151"/>
      <c r="AE887" s="150"/>
      <c r="AF887" s="150"/>
      <c r="AG887" s="150"/>
      <c r="AH887" s="150"/>
      <c r="AI887" s="150"/>
      <c r="AJ887" s="150"/>
      <c r="AK887" s="150"/>
      <c r="AL887" s="150"/>
      <c r="AM887" s="150"/>
      <c r="AN887" s="150"/>
      <c r="AO887" s="150"/>
      <c r="AP887" s="150"/>
      <c r="AQ887" s="150"/>
      <c r="AR887" s="150"/>
      <c r="AS887" s="150"/>
      <c r="AT887" s="150"/>
      <c r="AU887" s="150"/>
      <c r="AV887" s="150"/>
      <c r="AW887" s="150"/>
      <c r="AX887" s="150"/>
      <c r="AY887" s="150"/>
      <c r="AZ887" s="151"/>
      <c r="BA887" s="150"/>
      <c r="BB887" s="150"/>
      <c r="BC887" s="150"/>
      <c r="BD887" s="150"/>
      <c r="BE887" s="151"/>
      <c r="BF887" s="150"/>
      <c r="BG887" s="150"/>
      <c r="BH887" s="151"/>
      <c r="BI887" s="151"/>
      <c r="BJ887" s="150"/>
      <c r="BK887" s="150"/>
      <c r="BL887" s="148"/>
      <c r="BM887" s="150"/>
      <c r="BN887" s="151"/>
      <c r="BO887" s="150"/>
      <c r="BP887" s="150"/>
      <c r="BQ887" s="148"/>
      <c r="BR887" s="151"/>
      <c r="BS887" s="151"/>
      <c r="BT887" s="151"/>
      <c r="BU887" s="148"/>
      <c r="BV887" s="147"/>
      <c r="BW887" s="147"/>
      <c r="BX887" s="147"/>
      <c r="BY887" s="152"/>
      <c r="BZ887" s="156"/>
      <c r="CA887" s="147"/>
      <c r="CB887" s="153"/>
      <c r="CC887" s="132"/>
      <c r="CD887" s="147"/>
      <c r="CE887" s="147"/>
      <c r="CF887" s="154"/>
      <c r="CG887" s="132"/>
      <c r="CH887" s="132"/>
      <c r="CI887" s="132"/>
      <c r="CJ887" s="132"/>
      <c r="CK887" s="132"/>
      <c r="CL887" s="132"/>
      <c r="CM887" s="132"/>
      <c r="CN887" s="132"/>
      <c r="CO887" s="132"/>
      <c r="CP887" s="132"/>
      <c r="CQ887" s="132"/>
      <c r="CR887" s="132"/>
      <c r="CS887" s="132"/>
      <c r="CT887" s="132"/>
      <c r="CU887" s="132"/>
      <c r="CV887" s="132"/>
      <c r="CW887" s="132"/>
      <c r="CX887" s="132"/>
      <c r="CY887" s="132"/>
      <c r="CZ887" s="132"/>
      <c r="DA887" s="132"/>
      <c r="DB887" s="132"/>
      <c r="DC887" s="132"/>
      <c r="DD887" s="132"/>
      <c r="DE887" s="132"/>
      <c r="DF887" s="132"/>
      <c r="DG887" s="132"/>
      <c r="DH887" s="132"/>
      <c r="DI887" s="132"/>
      <c r="DJ887" s="132"/>
      <c r="DK887" s="132"/>
      <c r="DL887" s="132"/>
      <c r="DM887" s="132"/>
      <c r="DN887" s="132"/>
      <c r="DO887" s="132"/>
      <c r="DP887" s="132"/>
      <c r="DQ887" s="132"/>
      <c r="DR887" s="132"/>
      <c r="DS887" s="132"/>
      <c r="DT887" s="132"/>
      <c r="DU887" s="132"/>
      <c r="DV887" s="132"/>
      <c r="DW887" s="132"/>
      <c r="DX887" s="132"/>
      <c r="DY887" s="132"/>
      <c r="DZ887" s="132"/>
      <c r="EA887" s="132"/>
      <c r="EB887" s="132"/>
      <c r="EC887" s="132"/>
      <c r="ED887" s="132"/>
      <c r="EE887" s="132"/>
      <c r="EF887" s="132"/>
      <c r="EG887" s="132"/>
      <c r="EH887" s="132"/>
      <c r="EI887" s="132"/>
      <c r="EJ887" s="132"/>
      <c r="EK887" s="132"/>
      <c r="EL887" s="132"/>
      <c r="EM887" s="132"/>
      <c r="EN887" s="132"/>
      <c r="EO887" s="132"/>
      <c r="EP887" s="132"/>
      <c r="EQ887" s="132"/>
      <c r="ER887" s="132"/>
      <c r="ES887" s="132"/>
      <c r="ET887" s="132"/>
      <c r="EU887" s="132"/>
      <c r="EV887" s="132"/>
      <c r="EW887" s="132"/>
      <c r="EX887" s="132"/>
      <c r="EY887" s="132"/>
      <c r="EZ887" s="132"/>
      <c r="FA887" s="132"/>
      <c r="FB887" s="132"/>
      <c r="FC887" s="132"/>
      <c r="FD887" s="132"/>
      <c r="FE887" s="132"/>
      <c r="FF887" s="132"/>
      <c r="FG887" s="132"/>
      <c r="FH887" s="132"/>
      <c r="FI887" s="132"/>
      <c r="FJ887" s="132"/>
      <c r="FK887" s="132"/>
      <c r="FL887" s="132"/>
      <c r="FM887" s="132"/>
      <c r="FN887" s="132"/>
      <c r="FO887" s="132"/>
      <c r="FP887" s="132"/>
      <c r="FQ887" s="132"/>
      <c r="FR887" s="132"/>
      <c r="FS887" s="132"/>
      <c r="FT887" s="132"/>
      <c r="FU887" s="132"/>
      <c r="FV887" s="132"/>
      <c r="FW887" s="132"/>
      <c r="FX887" s="132"/>
      <c r="FY887" s="132"/>
      <c r="FZ887" s="132"/>
      <c r="GA887" s="132"/>
      <c r="GB887" s="132"/>
      <c r="GC887" s="132"/>
      <c r="GD887" s="132"/>
      <c r="GE887" s="132"/>
      <c r="GF887" s="132"/>
      <c r="GG887" s="132"/>
      <c r="GH887" s="132"/>
      <c r="GI887" s="132"/>
      <c r="GJ887" s="132"/>
      <c r="GK887" s="132"/>
      <c r="GL887" s="132"/>
      <c r="GM887" s="132"/>
      <c r="GN887" s="132"/>
      <c r="GO887" s="132"/>
      <c r="GP887" s="132"/>
      <c r="GQ887" s="132"/>
      <c r="GR887" s="132"/>
      <c r="GS887" s="132"/>
      <c r="GT887" s="132"/>
      <c r="GU887" s="132"/>
      <c r="GV887" s="132"/>
      <c r="GW887" s="132"/>
      <c r="GX887" s="132"/>
      <c r="GY887" s="132"/>
      <c r="GZ887" s="132"/>
      <c r="HA887" s="132"/>
      <c r="HB887" s="132"/>
      <c r="HC887" s="132"/>
      <c r="HD887" s="132"/>
      <c r="HE887" s="132"/>
      <c r="HF887" s="132"/>
      <c r="HG887" s="132"/>
      <c r="HH887" s="132"/>
      <c r="HI887" s="132"/>
      <c r="HJ887" s="132"/>
      <c r="HK887" s="132"/>
      <c r="HL887" s="132"/>
    </row>
    <row r="888" spans="2:220" s="163" customFormat="1">
      <c r="B888" s="146"/>
      <c r="C888" s="146"/>
      <c r="D888" s="146"/>
      <c r="E888" s="146"/>
      <c r="F888" s="146"/>
      <c r="G888" s="146"/>
      <c r="H888" s="146"/>
      <c r="I888" s="147"/>
      <c r="J888" s="148"/>
      <c r="K888" s="148"/>
      <c r="L888" s="148"/>
      <c r="M888" s="148"/>
      <c r="N888" s="156"/>
      <c r="O888" s="149"/>
      <c r="P888" s="149"/>
      <c r="Q888" s="149"/>
      <c r="R888" s="149"/>
      <c r="S888" s="149"/>
      <c r="T888" s="149"/>
      <c r="U888" s="149"/>
      <c r="V888" s="149"/>
      <c r="W888" s="146"/>
      <c r="X888" s="149"/>
      <c r="Y888" s="149"/>
      <c r="Z888" s="149"/>
      <c r="AA888" s="149"/>
      <c r="AB888" s="147"/>
      <c r="AC888" s="150"/>
      <c r="AD888" s="151"/>
      <c r="AE888" s="150"/>
      <c r="AF888" s="150"/>
      <c r="AG888" s="150"/>
      <c r="AH888" s="150"/>
      <c r="AI888" s="150"/>
      <c r="AJ888" s="150"/>
      <c r="AK888" s="150"/>
      <c r="AL888" s="150"/>
      <c r="AM888" s="150"/>
      <c r="AN888" s="150"/>
      <c r="AO888" s="150"/>
      <c r="AP888" s="150"/>
      <c r="AQ888" s="150"/>
      <c r="AR888" s="150"/>
      <c r="AS888" s="150"/>
      <c r="AT888" s="150"/>
      <c r="AU888" s="150"/>
      <c r="AV888" s="150"/>
      <c r="AW888" s="150"/>
      <c r="AX888" s="150"/>
      <c r="AY888" s="150"/>
      <c r="AZ888" s="151"/>
      <c r="BA888" s="150"/>
      <c r="BB888" s="150"/>
      <c r="BC888" s="150"/>
      <c r="BD888" s="150"/>
      <c r="BE888" s="151"/>
      <c r="BF888" s="150"/>
      <c r="BG888" s="150"/>
      <c r="BH888" s="151"/>
      <c r="BI888" s="151"/>
      <c r="BJ888" s="150"/>
      <c r="BK888" s="150"/>
      <c r="BL888" s="148"/>
      <c r="BM888" s="150"/>
      <c r="BN888" s="151"/>
      <c r="BO888" s="150"/>
      <c r="BP888" s="150"/>
      <c r="BQ888" s="148"/>
      <c r="BR888" s="151"/>
      <c r="BS888" s="151"/>
      <c r="BT888" s="151"/>
      <c r="BU888" s="148"/>
      <c r="BV888" s="147"/>
      <c r="BW888" s="147"/>
      <c r="BX888" s="147"/>
      <c r="BY888" s="152"/>
      <c r="BZ888" s="156"/>
      <c r="CA888" s="147"/>
      <c r="CB888" s="153"/>
      <c r="CC888" s="132"/>
      <c r="CD888" s="147"/>
      <c r="CE888" s="147"/>
      <c r="CF888" s="154"/>
      <c r="CG888" s="132"/>
      <c r="CH888" s="132"/>
      <c r="CI888" s="132"/>
      <c r="CJ888" s="132"/>
      <c r="CK888" s="132"/>
      <c r="CL888" s="132"/>
      <c r="CM888" s="132"/>
      <c r="CN888" s="132"/>
      <c r="CO888" s="132"/>
      <c r="CP888" s="132"/>
      <c r="CQ888" s="132"/>
      <c r="CR888" s="132"/>
      <c r="CS888" s="132"/>
      <c r="CT888" s="132"/>
      <c r="CU888" s="132"/>
      <c r="CV888" s="132"/>
      <c r="CW888" s="132"/>
      <c r="CX888" s="132"/>
      <c r="CY888" s="132"/>
      <c r="CZ888" s="132"/>
      <c r="DA888" s="132"/>
      <c r="DB888" s="132"/>
      <c r="DC888" s="132"/>
      <c r="DD888" s="132"/>
      <c r="DE888" s="132"/>
      <c r="DF888" s="132"/>
      <c r="DG888" s="132"/>
      <c r="DH888" s="132"/>
      <c r="DI888" s="132"/>
      <c r="DJ888" s="132"/>
      <c r="DK888" s="132"/>
      <c r="DL888" s="132"/>
      <c r="DM888" s="132"/>
      <c r="DN888" s="132"/>
      <c r="DO888" s="132"/>
      <c r="DP888" s="132"/>
      <c r="DQ888" s="132"/>
      <c r="DR888" s="132"/>
      <c r="DS888" s="132"/>
      <c r="DT888" s="132"/>
      <c r="DU888" s="132"/>
      <c r="DV888" s="132"/>
      <c r="DW888" s="132"/>
      <c r="DX888" s="132"/>
      <c r="DY888" s="132"/>
      <c r="DZ888" s="132"/>
      <c r="EA888" s="132"/>
      <c r="EB888" s="132"/>
      <c r="EC888" s="132"/>
      <c r="ED888" s="132"/>
      <c r="EE888" s="132"/>
      <c r="EF888" s="132"/>
      <c r="EG888" s="132"/>
      <c r="EH888" s="132"/>
      <c r="EI888" s="132"/>
      <c r="EJ888" s="132"/>
      <c r="EK888" s="132"/>
      <c r="EL888" s="132"/>
      <c r="EM888" s="132"/>
      <c r="EN888" s="132"/>
      <c r="EO888" s="132"/>
      <c r="EP888" s="132"/>
      <c r="EQ888" s="132"/>
      <c r="ER888" s="132"/>
      <c r="ES888" s="132"/>
      <c r="ET888" s="132"/>
      <c r="EU888" s="132"/>
      <c r="EV888" s="132"/>
      <c r="EW888" s="132"/>
      <c r="EX888" s="132"/>
      <c r="EY888" s="132"/>
      <c r="EZ888" s="132"/>
      <c r="FA888" s="132"/>
      <c r="FB888" s="132"/>
      <c r="FC888" s="132"/>
      <c r="FD888" s="132"/>
      <c r="FE888" s="132"/>
      <c r="FF888" s="132"/>
      <c r="FG888" s="132"/>
      <c r="FH888" s="132"/>
      <c r="FI888" s="132"/>
      <c r="FJ888" s="132"/>
      <c r="FK888" s="132"/>
      <c r="FL888" s="132"/>
      <c r="FM888" s="132"/>
      <c r="FN888" s="132"/>
      <c r="FO888" s="132"/>
      <c r="FP888" s="132"/>
      <c r="FQ888" s="132"/>
      <c r="FR888" s="132"/>
      <c r="FS888" s="132"/>
      <c r="FT888" s="132"/>
      <c r="FU888" s="132"/>
      <c r="FV888" s="132"/>
      <c r="FW888" s="132"/>
      <c r="FX888" s="132"/>
      <c r="FY888" s="132"/>
      <c r="FZ888" s="132"/>
      <c r="GA888" s="132"/>
      <c r="GB888" s="132"/>
      <c r="GC888" s="132"/>
      <c r="GD888" s="132"/>
      <c r="GE888" s="132"/>
      <c r="GF888" s="132"/>
      <c r="GG888" s="132"/>
      <c r="GH888" s="132"/>
      <c r="GI888" s="132"/>
      <c r="GJ888" s="132"/>
      <c r="GK888" s="132"/>
      <c r="GL888" s="132"/>
      <c r="GM888" s="132"/>
      <c r="GN888" s="132"/>
      <c r="GO888" s="132"/>
      <c r="GP888" s="132"/>
      <c r="GQ888" s="132"/>
      <c r="GR888" s="132"/>
      <c r="GS888" s="132"/>
      <c r="GT888" s="132"/>
      <c r="GU888" s="132"/>
      <c r="GV888" s="132"/>
      <c r="GW888" s="132"/>
      <c r="GX888" s="132"/>
      <c r="GY888" s="132"/>
      <c r="GZ888" s="132"/>
      <c r="HA888" s="132"/>
      <c r="HB888" s="132"/>
      <c r="HC888" s="132"/>
      <c r="HD888" s="132"/>
      <c r="HE888" s="132"/>
      <c r="HF888" s="132"/>
      <c r="HG888" s="132"/>
      <c r="HH888" s="132"/>
      <c r="HI888" s="132"/>
      <c r="HJ888" s="132"/>
      <c r="HK888" s="132"/>
      <c r="HL888" s="132"/>
    </row>
    <row r="889" spans="2:220" s="163" customFormat="1">
      <c r="B889" s="146"/>
      <c r="C889" s="146"/>
      <c r="D889" s="146"/>
      <c r="E889" s="146"/>
      <c r="F889" s="146"/>
      <c r="G889" s="146"/>
      <c r="H889" s="146"/>
      <c r="I889" s="147"/>
      <c r="J889" s="148"/>
      <c r="K889" s="148"/>
      <c r="L889" s="148"/>
      <c r="M889" s="148"/>
      <c r="N889" s="156"/>
      <c r="O889" s="149"/>
      <c r="P889" s="149"/>
      <c r="Q889" s="149"/>
      <c r="R889" s="149"/>
      <c r="S889" s="149"/>
      <c r="T889" s="149"/>
      <c r="U889" s="149"/>
      <c r="V889" s="149"/>
      <c r="W889" s="146"/>
      <c r="X889" s="149"/>
      <c r="Y889" s="149"/>
      <c r="Z889" s="149"/>
      <c r="AA889" s="149"/>
      <c r="AB889" s="147"/>
      <c r="AC889" s="150"/>
      <c r="AD889" s="151"/>
      <c r="AE889" s="150"/>
      <c r="AF889" s="150"/>
      <c r="AG889" s="150"/>
      <c r="AH889" s="150"/>
      <c r="AI889" s="150"/>
      <c r="AJ889" s="150"/>
      <c r="AK889" s="150"/>
      <c r="AL889" s="150"/>
      <c r="AM889" s="150"/>
      <c r="AN889" s="150"/>
      <c r="AO889" s="150"/>
      <c r="AP889" s="150"/>
      <c r="AQ889" s="150"/>
      <c r="AR889" s="150"/>
      <c r="AS889" s="150"/>
      <c r="AT889" s="150"/>
      <c r="AU889" s="150"/>
      <c r="AV889" s="150"/>
      <c r="AW889" s="150"/>
      <c r="AX889" s="150"/>
      <c r="AY889" s="150"/>
      <c r="AZ889" s="151"/>
      <c r="BA889" s="150"/>
      <c r="BB889" s="150"/>
      <c r="BC889" s="150"/>
      <c r="BD889" s="150"/>
      <c r="BE889" s="151"/>
      <c r="BF889" s="150"/>
      <c r="BG889" s="150"/>
      <c r="BH889" s="151"/>
      <c r="BI889" s="151"/>
      <c r="BJ889" s="150"/>
      <c r="BK889" s="150"/>
      <c r="BL889" s="148"/>
      <c r="BM889" s="150"/>
      <c r="BN889" s="151"/>
      <c r="BO889" s="150"/>
      <c r="BP889" s="150"/>
      <c r="BQ889" s="148"/>
      <c r="BR889" s="151"/>
      <c r="BS889" s="151"/>
      <c r="BT889" s="151"/>
      <c r="BU889" s="148"/>
      <c r="BV889" s="147"/>
      <c r="BW889" s="147"/>
      <c r="BX889" s="147"/>
      <c r="BY889" s="152"/>
      <c r="BZ889" s="156"/>
      <c r="CA889" s="147"/>
      <c r="CB889" s="153"/>
      <c r="CC889" s="132"/>
      <c r="CD889" s="147"/>
      <c r="CE889" s="147"/>
      <c r="CF889" s="154"/>
      <c r="CG889" s="132"/>
      <c r="CH889" s="132"/>
      <c r="CI889" s="132"/>
      <c r="CJ889" s="132"/>
      <c r="CK889" s="132"/>
      <c r="CL889" s="132"/>
      <c r="CM889" s="132"/>
      <c r="CN889" s="132"/>
      <c r="CO889" s="132"/>
      <c r="CP889" s="132"/>
      <c r="CQ889" s="132"/>
      <c r="CR889" s="132"/>
      <c r="CS889" s="132"/>
      <c r="CT889" s="132"/>
      <c r="CU889" s="132"/>
      <c r="CV889" s="132"/>
      <c r="CW889" s="132"/>
      <c r="CX889" s="132"/>
      <c r="CY889" s="132"/>
      <c r="CZ889" s="132"/>
      <c r="DA889" s="132"/>
      <c r="DB889" s="132"/>
      <c r="DC889" s="132"/>
      <c r="DD889" s="132"/>
      <c r="DE889" s="132"/>
      <c r="DF889" s="132"/>
      <c r="DG889" s="132"/>
      <c r="DH889" s="132"/>
      <c r="DI889" s="132"/>
      <c r="DJ889" s="132"/>
      <c r="DK889" s="132"/>
      <c r="DL889" s="132"/>
      <c r="DM889" s="132"/>
      <c r="DN889" s="132"/>
      <c r="DO889" s="132"/>
      <c r="DP889" s="132"/>
      <c r="DQ889" s="132"/>
      <c r="DR889" s="132"/>
      <c r="DS889" s="132"/>
      <c r="DT889" s="132"/>
      <c r="DU889" s="132"/>
      <c r="DV889" s="132"/>
      <c r="DW889" s="132"/>
      <c r="DX889" s="132"/>
      <c r="DY889" s="132"/>
      <c r="DZ889" s="132"/>
      <c r="EA889" s="132"/>
      <c r="EB889" s="132"/>
      <c r="EC889" s="132"/>
      <c r="ED889" s="132"/>
      <c r="EE889" s="132"/>
      <c r="EF889" s="132"/>
      <c r="EG889" s="132"/>
      <c r="EH889" s="132"/>
      <c r="EI889" s="132"/>
      <c r="EJ889" s="132"/>
      <c r="EK889" s="132"/>
      <c r="EL889" s="132"/>
      <c r="EM889" s="132"/>
      <c r="EN889" s="132"/>
      <c r="EO889" s="132"/>
      <c r="EP889" s="132"/>
      <c r="EQ889" s="132"/>
      <c r="ER889" s="132"/>
      <c r="ES889" s="132"/>
      <c r="ET889" s="132"/>
      <c r="EU889" s="132"/>
      <c r="EV889" s="132"/>
      <c r="EW889" s="132"/>
      <c r="EX889" s="132"/>
      <c r="EY889" s="132"/>
      <c r="EZ889" s="132"/>
      <c r="FA889" s="132"/>
      <c r="FB889" s="132"/>
      <c r="FC889" s="132"/>
      <c r="FD889" s="132"/>
      <c r="FE889" s="132"/>
      <c r="FF889" s="132"/>
      <c r="FG889" s="132"/>
      <c r="FH889" s="132"/>
      <c r="FI889" s="132"/>
      <c r="FJ889" s="132"/>
      <c r="FK889" s="132"/>
      <c r="FL889" s="132"/>
      <c r="FM889" s="132"/>
      <c r="FN889" s="132"/>
      <c r="FO889" s="132"/>
      <c r="FP889" s="132"/>
      <c r="FQ889" s="132"/>
      <c r="FR889" s="132"/>
      <c r="FS889" s="132"/>
      <c r="FT889" s="132"/>
      <c r="FU889" s="132"/>
      <c r="FV889" s="132"/>
      <c r="FW889" s="132"/>
      <c r="FX889" s="132"/>
      <c r="FY889" s="132"/>
      <c r="FZ889" s="132"/>
      <c r="GA889" s="132"/>
      <c r="GB889" s="132"/>
      <c r="GC889" s="132"/>
      <c r="GD889" s="132"/>
      <c r="GE889" s="132"/>
      <c r="GF889" s="132"/>
      <c r="GG889" s="132"/>
      <c r="GH889" s="132"/>
      <c r="GI889" s="132"/>
      <c r="GJ889" s="132"/>
      <c r="GK889" s="132"/>
      <c r="GL889" s="132"/>
      <c r="GM889" s="132"/>
      <c r="GN889" s="132"/>
      <c r="GO889" s="132"/>
      <c r="GP889" s="132"/>
      <c r="GQ889" s="132"/>
      <c r="GR889" s="132"/>
      <c r="GS889" s="132"/>
      <c r="GT889" s="132"/>
      <c r="GU889" s="132"/>
      <c r="GV889" s="132"/>
      <c r="GW889" s="132"/>
      <c r="GX889" s="132"/>
      <c r="GY889" s="132"/>
      <c r="GZ889" s="132"/>
      <c r="HA889" s="132"/>
      <c r="HB889" s="132"/>
      <c r="HC889" s="132"/>
      <c r="HD889" s="132"/>
      <c r="HE889" s="132"/>
      <c r="HF889" s="132"/>
      <c r="HG889" s="132"/>
      <c r="HH889" s="132"/>
      <c r="HI889" s="132"/>
      <c r="HJ889" s="132"/>
      <c r="HK889" s="132"/>
      <c r="HL889" s="132"/>
    </row>
    <row r="890" spans="2:220" s="163" customFormat="1">
      <c r="B890" s="146"/>
      <c r="C890" s="146"/>
      <c r="D890" s="146"/>
      <c r="E890" s="146"/>
      <c r="F890" s="146"/>
      <c r="G890" s="146"/>
      <c r="H890" s="146"/>
      <c r="I890" s="147"/>
      <c r="J890" s="148"/>
      <c r="K890" s="148"/>
      <c r="L890" s="148"/>
      <c r="M890" s="148"/>
      <c r="N890" s="156"/>
      <c r="O890" s="149"/>
      <c r="P890" s="149"/>
      <c r="Q890" s="149"/>
      <c r="R890" s="149"/>
      <c r="S890" s="149"/>
      <c r="T890" s="149"/>
      <c r="U890" s="149"/>
      <c r="V890" s="149"/>
      <c r="W890" s="146"/>
      <c r="X890" s="149"/>
      <c r="Y890" s="149"/>
      <c r="Z890" s="149"/>
      <c r="AA890" s="149"/>
      <c r="AB890" s="147"/>
      <c r="AC890" s="150"/>
      <c r="AD890" s="151"/>
      <c r="AE890" s="150"/>
      <c r="AF890" s="150"/>
      <c r="AG890" s="150"/>
      <c r="AH890" s="150"/>
      <c r="AI890" s="150"/>
      <c r="AJ890" s="150"/>
      <c r="AK890" s="150"/>
      <c r="AL890" s="150"/>
      <c r="AM890" s="150"/>
      <c r="AN890" s="150"/>
      <c r="AO890" s="150"/>
      <c r="AP890" s="150"/>
      <c r="AQ890" s="150"/>
      <c r="AR890" s="150"/>
      <c r="AS890" s="150"/>
      <c r="AT890" s="150"/>
      <c r="AU890" s="150"/>
      <c r="AV890" s="150"/>
      <c r="AW890" s="150"/>
      <c r="AX890" s="150"/>
      <c r="AY890" s="150"/>
      <c r="AZ890" s="151"/>
      <c r="BA890" s="150"/>
      <c r="BB890" s="150"/>
      <c r="BC890" s="150"/>
      <c r="BD890" s="150"/>
      <c r="BE890" s="151"/>
      <c r="BF890" s="150"/>
      <c r="BG890" s="150"/>
      <c r="BH890" s="151"/>
      <c r="BI890" s="151"/>
      <c r="BJ890" s="150"/>
      <c r="BK890" s="150"/>
      <c r="BL890" s="148"/>
      <c r="BM890" s="150"/>
      <c r="BN890" s="151"/>
      <c r="BO890" s="150"/>
      <c r="BP890" s="150"/>
      <c r="BQ890" s="148"/>
      <c r="BR890" s="151"/>
      <c r="BS890" s="151"/>
      <c r="BT890" s="151"/>
      <c r="BU890" s="148"/>
      <c r="BV890" s="147"/>
      <c r="BW890" s="147"/>
      <c r="BX890" s="147"/>
      <c r="BY890" s="152"/>
      <c r="BZ890" s="156"/>
      <c r="CA890" s="147"/>
      <c r="CB890" s="153"/>
      <c r="CC890" s="132"/>
      <c r="CD890" s="147"/>
      <c r="CE890" s="147"/>
      <c r="CF890" s="154"/>
      <c r="CG890" s="132"/>
      <c r="CH890" s="132"/>
      <c r="CI890" s="132"/>
      <c r="CJ890" s="132"/>
      <c r="CK890" s="132"/>
      <c r="CL890" s="132"/>
      <c r="CM890" s="132"/>
      <c r="CN890" s="132"/>
      <c r="CO890" s="132"/>
      <c r="CP890" s="132"/>
      <c r="CQ890" s="132"/>
      <c r="CR890" s="132"/>
      <c r="CS890" s="132"/>
      <c r="CT890" s="132"/>
      <c r="CU890" s="132"/>
      <c r="CV890" s="132"/>
      <c r="CW890" s="132"/>
      <c r="CX890" s="132"/>
      <c r="CY890" s="132"/>
      <c r="CZ890" s="132"/>
      <c r="DA890" s="132"/>
      <c r="DB890" s="132"/>
      <c r="DC890" s="132"/>
      <c r="DD890" s="132"/>
      <c r="DE890" s="132"/>
      <c r="DF890" s="132"/>
      <c r="DG890" s="132"/>
      <c r="DH890" s="132"/>
      <c r="DI890" s="132"/>
      <c r="DJ890" s="132"/>
      <c r="DK890" s="132"/>
      <c r="DL890" s="132"/>
      <c r="DM890" s="132"/>
      <c r="DN890" s="132"/>
      <c r="DO890" s="132"/>
      <c r="DP890" s="132"/>
      <c r="DQ890" s="132"/>
      <c r="DR890" s="132"/>
      <c r="DS890" s="132"/>
      <c r="DT890" s="132"/>
      <c r="DU890" s="132"/>
      <c r="DV890" s="132"/>
      <c r="DW890" s="132"/>
      <c r="DX890" s="132"/>
      <c r="DY890" s="132"/>
      <c r="DZ890" s="132"/>
      <c r="EA890" s="132"/>
      <c r="EB890" s="132"/>
      <c r="EC890" s="132"/>
      <c r="ED890" s="132"/>
      <c r="EE890" s="132"/>
      <c r="EF890" s="132"/>
      <c r="EG890" s="132"/>
      <c r="EH890" s="132"/>
      <c r="EI890" s="132"/>
      <c r="EJ890" s="132"/>
      <c r="EK890" s="132"/>
      <c r="EL890" s="132"/>
      <c r="EM890" s="132"/>
      <c r="EN890" s="132"/>
      <c r="EO890" s="132"/>
      <c r="EP890" s="132"/>
      <c r="EQ890" s="132"/>
      <c r="ER890" s="132"/>
      <c r="ES890" s="132"/>
      <c r="ET890" s="132"/>
      <c r="EU890" s="132"/>
      <c r="EV890" s="132"/>
      <c r="EW890" s="132"/>
      <c r="EX890" s="132"/>
      <c r="EY890" s="132"/>
      <c r="EZ890" s="132"/>
      <c r="FA890" s="132"/>
      <c r="FB890" s="132"/>
      <c r="FC890" s="132"/>
      <c r="FD890" s="132"/>
      <c r="FE890" s="132"/>
      <c r="FF890" s="132"/>
      <c r="FG890" s="132"/>
      <c r="FH890" s="132"/>
      <c r="FI890" s="132"/>
      <c r="FJ890" s="132"/>
      <c r="FK890" s="132"/>
      <c r="FL890" s="132"/>
      <c r="FM890" s="132"/>
      <c r="FN890" s="132"/>
      <c r="FO890" s="132"/>
      <c r="FP890" s="132"/>
      <c r="FQ890" s="132"/>
      <c r="FR890" s="132"/>
      <c r="FS890" s="132"/>
      <c r="FT890" s="132"/>
      <c r="FU890" s="132"/>
      <c r="FV890" s="132"/>
      <c r="FW890" s="132"/>
      <c r="FX890" s="132"/>
      <c r="FY890" s="132"/>
      <c r="FZ890" s="132"/>
      <c r="GA890" s="132"/>
      <c r="GB890" s="132"/>
      <c r="GC890" s="132"/>
      <c r="GD890" s="132"/>
      <c r="GE890" s="132"/>
      <c r="GF890" s="132"/>
      <c r="GG890" s="132"/>
      <c r="GH890" s="132"/>
      <c r="GI890" s="132"/>
      <c r="GJ890" s="132"/>
      <c r="GK890" s="132"/>
      <c r="GL890" s="132"/>
      <c r="GM890" s="132"/>
      <c r="GN890" s="132"/>
      <c r="GO890" s="132"/>
      <c r="GP890" s="132"/>
      <c r="GQ890" s="132"/>
      <c r="GR890" s="132"/>
      <c r="GS890" s="132"/>
      <c r="GT890" s="132"/>
      <c r="GU890" s="132"/>
      <c r="GV890" s="132"/>
      <c r="GW890" s="132"/>
      <c r="GX890" s="132"/>
      <c r="GY890" s="132"/>
      <c r="GZ890" s="132"/>
      <c r="HA890" s="132"/>
      <c r="HB890" s="132"/>
      <c r="HC890" s="132"/>
      <c r="HD890" s="132"/>
      <c r="HE890" s="132"/>
      <c r="HF890" s="132"/>
      <c r="HG890" s="132"/>
      <c r="HH890" s="132"/>
      <c r="HI890" s="132"/>
      <c r="HJ890" s="132"/>
      <c r="HK890" s="132"/>
      <c r="HL890" s="132"/>
    </row>
    <row r="891" spans="2:220" s="163" customFormat="1">
      <c r="B891" s="146"/>
      <c r="C891" s="146"/>
      <c r="D891" s="146"/>
      <c r="E891" s="146"/>
      <c r="F891" s="146"/>
      <c r="G891" s="146"/>
      <c r="H891" s="146"/>
      <c r="I891" s="147"/>
      <c r="J891" s="148"/>
      <c r="K891" s="148"/>
      <c r="L891" s="148"/>
      <c r="M891" s="148"/>
      <c r="N891" s="156"/>
      <c r="O891" s="149"/>
      <c r="P891" s="149"/>
      <c r="Q891" s="149"/>
      <c r="R891" s="149"/>
      <c r="S891" s="149"/>
      <c r="T891" s="149"/>
      <c r="U891" s="149"/>
      <c r="V891" s="149"/>
      <c r="W891" s="146"/>
      <c r="X891" s="149"/>
      <c r="Y891" s="149"/>
      <c r="Z891" s="149"/>
      <c r="AA891" s="149"/>
      <c r="AB891" s="147"/>
      <c r="AC891" s="150"/>
      <c r="AD891" s="151"/>
      <c r="AE891" s="150"/>
      <c r="AF891" s="150"/>
      <c r="AG891" s="150"/>
      <c r="AH891" s="150"/>
      <c r="AI891" s="150"/>
      <c r="AJ891" s="150"/>
      <c r="AK891" s="150"/>
      <c r="AL891" s="150"/>
      <c r="AM891" s="150"/>
      <c r="AN891" s="150"/>
      <c r="AO891" s="150"/>
      <c r="AP891" s="150"/>
      <c r="AQ891" s="150"/>
      <c r="AR891" s="150"/>
      <c r="AS891" s="150"/>
      <c r="AT891" s="150"/>
      <c r="AU891" s="150"/>
      <c r="AV891" s="150"/>
      <c r="AW891" s="150"/>
      <c r="AX891" s="150"/>
      <c r="AY891" s="150"/>
      <c r="AZ891" s="151"/>
      <c r="BA891" s="150"/>
      <c r="BB891" s="150"/>
      <c r="BC891" s="150"/>
      <c r="BD891" s="150"/>
      <c r="BE891" s="151"/>
      <c r="BF891" s="150"/>
      <c r="BG891" s="150"/>
      <c r="BH891" s="151"/>
      <c r="BI891" s="151"/>
      <c r="BJ891" s="150"/>
      <c r="BK891" s="150"/>
      <c r="BL891" s="148"/>
      <c r="BM891" s="150"/>
      <c r="BN891" s="151"/>
      <c r="BO891" s="150"/>
      <c r="BP891" s="150"/>
      <c r="BQ891" s="148"/>
      <c r="BR891" s="151"/>
      <c r="BS891" s="151"/>
      <c r="BT891" s="151"/>
      <c r="BU891" s="148"/>
      <c r="BV891" s="147"/>
      <c r="BW891" s="147"/>
      <c r="BX891" s="147"/>
      <c r="BY891" s="152"/>
      <c r="BZ891" s="156"/>
      <c r="CA891" s="147"/>
      <c r="CB891" s="153"/>
      <c r="CC891" s="132"/>
      <c r="CD891" s="147"/>
      <c r="CE891" s="147"/>
      <c r="CF891" s="154"/>
      <c r="CG891" s="132"/>
      <c r="CH891" s="132"/>
      <c r="CI891" s="132"/>
      <c r="CJ891" s="132"/>
      <c r="CK891" s="132"/>
      <c r="CL891" s="132"/>
      <c r="CM891" s="132"/>
      <c r="CN891" s="132"/>
      <c r="CO891" s="132"/>
      <c r="CP891" s="132"/>
      <c r="CQ891" s="132"/>
      <c r="CR891" s="132"/>
      <c r="CS891" s="132"/>
      <c r="CT891" s="132"/>
      <c r="CU891" s="132"/>
      <c r="CV891" s="132"/>
      <c r="CW891" s="132"/>
      <c r="CX891" s="132"/>
      <c r="CY891" s="132"/>
      <c r="CZ891" s="132"/>
      <c r="DA891" s="132"/>
      <c r="DB891" s="132"/>
      <c r="DC891" s="132"/>
      <c r="DD891" s="132"/>
      <c r="DE891" s="132"/>
      <c r="DF891" s="132"/>
      <c r="DG891" s="132"/>
      <c r="DH891" s="132"/>
      <c r="DI891" s="132"/>
      <c r="DJ891" s="132"/>
      <c r="DK891" s="132"/>
      <c r="DL891" s="132"/>
      <c r="DM891" s="132"/>
      <c r="DN891" s="132"/>
      <c r="DO891" s="132"/>
      <c r="DP891" s="132"/>
      <c r="DQ891" s="132"/>
      <c r="DR891" s="132"/>
      <c r="DS891" s="132"/>
      <c r="DT891" s="132"/>
      <c r="DU891" s="132"/>
      <c r="DV891" s="132"/>
      <c r="DW891" s="132"/>
      <c r="DX891" s="132"/>
      <c r="DY891" s="132"/>
      <c r="DZ891" s="132"/>
      <c r="EA891" s="132"/>
      <c r="EB891" s="132"/>
      <c r="EC891" s="132"/>
      <c r="ED891" s="132"/>
      <c r="EE891" s="132"/>
      <c r="EF891" s="132"/>
      <c r="EG891" s="132"/>
      <c r="EH891" s="132"/>
      <c r="EI891" s="132"/>
      <c r="EJ891" s="132"/>
      <c r="EK891" s="132"/>
      <c r="EL891" s="132"/>
      <c r="EM891" s="132"/>
      <c r="EN891" s="132"/>
      <c r="EO891" s="132"/>
      <c r="EP891" s="132"/>
      <c r="EQ891" s="132"/>
      <c r="ER891" s="132"/>
      <c r="ES891" s="132"/>
      <c r="ET891" s="132"/>
      <c r="EU891" s="132"/>
      <c r="EV891" s="132"/>
      <c r="EW891" s="132"/>
      <c r="EX891" s="132"/>
      <c r="EY891" s="132"/>
      <c r="EZ891" s="132"/>
      <c r="FA891" s="132"/>
      <c r="FB891" s="132"/>
      <c r="FC891" s="132"/>
      <c r="FD891" s="132"/>
      <c r="FE891" s="132"/>
      <c r="FF891" s="132"/>
      <c r="FG891" s="132"/>
      <c r="FH891" s="132"/>
      <c r="FI891" s="132"/>
      <c r="FJ891" s="132"/>
      <c r="FK891" s="132"/>
      <c r="FL891" s="132"/>
      <c r="FM891" s="132"/>
      <c r="FN891" s="132"/>
      <c r="FO891" s="132"/>
      <c r="FP891" s="132"/>
      <c r="FQ891" s="132"/>
      <c r="FR891" s="132"/>
      <c r="FS891" s="132"/>
      <c r="FT891" s="132"/>
      <c r="FU891" s="132"/>
      <c r="FV891" s="132"/>
      <c r="FW891" s="132"/>
      <c r="FX891" s="132"/>
      <c r="FY891" s="132"/>
      <c r="FZ891" s="132"/>
      <c r="GA891" s="132"/>
      <c r="GB891" s="132"/>
      <c r="GC891" s="132"/>
      <c r="GD891" s="132"/>
      <c r="GE891" s="132"/>
      <c r="GF891" s="132"/>
      <c r="GG891" s="132"/>
      <c r="GH891" s="132"/>
      <c r="GI891" s="132"/>
      <c r="GJ891" s="132"/>
      <c r="GK891" s="132"/>
      <c r="GL891" s="132"/>
      <c r="GM891" s="132"/>
      <c r="GN891" s="132"/>
      <c r="GO891" s="132"/>
      <c r="GP891" s="132"/>
      <c r="GQ891" s="132"/>
      <c r="GR891" s="132"/>
      <c r="GS891" s="132"/>
      <c r="GT891" s="132"/>
      <c r="GU891" s="132"/>
      <c r="GV891" s="132"/>
      <c r="GW891" s="132"/>
      <c r="GX891" s="132"/>
      <c r="GY891" s="132"/>
      <c r="GZ891" s="132"/>
      <c r="HA891" s="132"/>
      <c r="HB891" s="132"/>
      <c r="HC891" s="132"/>
      <c r="HD891" s="132"/>
      <c r="HE891" s="132"/>
      <c r="HF891" s="132"/>
      <c r="HG891" s="132"/>
      <c r="HH891" s="132"/>
      <c r="HI891" s="132"/>
      <c r="HJ891" s="132"/>
      <c r="HK891" s="132"/>
      <c r="HL891" s="132"/>
    </row>
    <row r="892" spans="2:220" s="157" customFormat="1">
      <c r="B892" s="146"/>
      <c r="C892" s="146"/>
      <c r="D892" s="146"/>
      <c r="E892" s="146"/>
      <c r="F892" s="146"/>
      <c r="G892" s="146"/>
      <c r="H892" s="146"/>
      <c r="I892" s="147"/>
      <c r="J892" s="148"/>
      <c r="K892" s="148"/>
      <c r="L892" s="148"/>
      <c r="M892" s="148"/>
      <c r="N892" s="156"/>
      <c r="O892" s="149"/>
      <c r="P892" s="149"/>
      <c r="Q892" s="149"/>
      <c r="R892" s="149"/>
      <c r="S892" s="149"/>
      <c r="T892" s="149"/>
      <c r="U892" s="149"/>
      <c r="V892" s="149"/>
      <c r="W892" s="146"/>
      <c r="X892" s="149"/>
      <c r="Y892" s="149"/>
      <c r="Z892" s="149"/>
      <c r="AA892" s="149"/>
      <c r="AB892" s="147"/>
      <c r="AC892" s="150"/>
      <c r="AD892" s="151"/>
      <c r="AE892" s="150"/>
      <c r="AF892" s="150"/>
      <c r="AG892" s="150"/>
      <c r="AH892" s="150"/>
      <c r="AI892" s="150"/>
      <c r="AJ892" s="150"/>
      <c r="AK892" s="150"/>
      <c r="AL892" s="150"/>
      <c r="AM892" s="150"/>
      <c r="AN892" s="150"/>
      <c r="AO892" s="150"/>
      <c r="AP892" s="150"/>
      <c r="AQ892" s="150"/>
      <c r="AR892" s="150"/>
      <c r="AS892" s="150"/>
      <c r="AT892" s="150"/>
      <c r="AU892" s="150"/>
      <c r="AV892" s="150"/>
      <c r="AW892" s="150"/>
      <c r="AX892" s="150"/>
      <c r="AY892" s="150"/>
      <c r="AZ892" s="151"/>
      <c r="BA892" s="150"/>
      <c r="BB892" s="150"/>
      <c r="BC892" s="150"/>
      <c r="BD892" s="150"/>
      <c r="BE892" s="151"/>
      <c r="BF892" s="150"/>
      <c r="BG892" s="150"/>
      <c r="BH892" s="151"/>
      <c r="BI892" s="151"/>
      <c r="BJ892" s="150"/>
      <c r="BK892" s="150"/>
      <c r="BL892" s="148"/>
      <c r="BM892" s="150"/>
      <c r="BN892" s="151"/>
      <c r="BO892" s="150"/>
      <c r="BP892" s="150"/>
      <c r="BQ892" s="148"/>
      <c r="BR892" s="151"/>
      <c r="BS892" s="151"/>
      <c r="BT892" s="151"/>
      <c r="BU892" s="148"/>
      <c r="BV892" s="147"/>
      <c r="BW892" s="147"/>
      <c r="BX892" s="147"/>
      <c r="BY892" s="152"/>
      <c r="BZ892" s="156"/>
      <c r="CA892" s="147"/>
      <c r="CB892" s="153"/>
      <c r="CC892" s="132"/>
      <c r="CD892" s="147"/>
      <c r="CE892" s="147"/>
      <c r="CF892" s="154"/>
      <c r="CG892" s="132"/>
      <c r="CH892" s="132"/>
      <c r="CI892" s="132"/>
      <c r="CJ892" s="132"/>
      <c r="CK892" s="132"/>
      <c r="CL892" s="132"/>
      <c r="CM892" s="132"/>
      <c r="CN892" s="132"/>
      <c r="CO892" s="132"/>
      <c r="CP892" s="132"/>
      <c r="CQ892" s="132"/>
      <c r="CR892" s="132"/>
      <c r="CS892" s="132"/>
      <c r="CT892" s="132"/>
      <c r="CU892" s="132"/>
      <c r="CV892" s="132"/>
      <c r="CW892" s="132"/>
      <c r="CX892" s="132"/>
      <c r="CY892" s="132"/>
      <c r="CZ892" s="132"/>
      <c r="DA892" s="132"/>
      <c r="DB892" s="132"/>
      <c r="DC892" s="132"/>
      <c r="DD892" s="132"/>
      <c r="DE892" s="132"/>
      <c r="DF892" s="132"/>
      <c r="DG892" s="132"/>
      <c r="DH892" s="132"/>
      <c r="DI892" s="132"/>
      <c r="DJ892" s="132"/>
      <c r="DK892" s="132"/>
      <c r="DL892" s="132"/>
      <c r="DM892" s="132"/>
      <c r="DN892" s="132"/>
      <c r="DO892" s="132"/>
      <c r="DP892" s="132"/>
      <c r="DQ892" s="132"/>
      <c r="DR892" s="132"/>
      <c r="DS892" s="132"/>
      <c r="DT892" s="132"/>
      <c r="DU892" s="132"/>
      <c r="DV892" s="132"/>
      <c r="DW892" s="132"/>
      <c r="DX892" s="132"/>
      <c r="DY892" s="132"/>
      <c r="DZ892" s="132"/>
      <c r="EA892" s="132"/>
      <c r="EB892" s="132"/>
      <c r="EC892" s="132"/>
      <c r="ED892" s="132"/>
      <c r="EE892" s="132"/>
      <c r="EF892" s="132"/>
      <c r="EG892" s="132"/>
      <c r="EH892" s="132"/>
      <c r="EI892" s="132"/>
      <c r="EJ892" s="132"/>
      <c r="EK892" s="132"/>
      <c r="EL892" s="132"/>
      <c r="EM892" s="132"/>
      <c r="EN892" s="132"/>
      <c r="EO892" s="132"/>
      <c r="EP892" s="132"/>
      <c r="EQ892" s="132"/>
      <c r="ER892" s="132"/>
      <c r="ES892" s="132"/>
      <c r="ET892" s="132"/>
      <c r="EU892" s="132"/>
      <c r="EV892" s="132"/>
      <c r="EW892" s="132"/>
      <c r="EX892" s="132"/>
      <c r="EY892" s="132"/>
      <c r="EZ892" s="132"/>
      <c r="FA892" s="132"/>
      <c r="FB892" s="132"/>
      <c r="FC892" s="132"/>
      <c r="FD892" s="132"/>
      <c r="FE892" s="132"/>
      <c r="FF892" s="132"/>
      <c r="FG892" s="132"/>
      <c r="FH892" s="132"/>
      <c r="FI892" s="132"/>
      <c r="FJ892" s="132"/>
      <c r="FK892" s="132"/>
      <c r="FL892" s="132"/>
      <c r="FM892" s="132"/>
      <c r="FN892" s="132"/>
      <c r="FO892" s="132"/>
      <c r="FP892" s="132"/>
      <c r="FQ892" s="132"/>
      <c r="FR892" s="132"/>
      <c r="FS892" s="132"/>
      <c r="FT892" s="132"/>
      <c r="FU892" s="132"/>
      <c r="FV892" s="132"/>
      <c r="FW892" s="132"/>
      <c r="FX892" s="132"/>
      <c r="FY892" s="132"/>
      <c r="FZ892" s="132"/>
      <c r="GA892" s="132"/>
      <c r="GB892" s="132"/>
      <c r="GC892" s="132"/>
      <c r="GD892" s="132"/>
      <c r="GE892" s="132"/>
      <c r="GF892" s="132"/>
      <c r="GG892" s="132"/>
      <c r="GH892" s="132"/>
      <c r="GI892" s="132"/>
      <c r="GJ892" s="132"/>
      <c r="GK892" s="132"/>
      <c r="GL892" s="132"/>
      <c r="GM892" s="132"/>
      <c r="GN892" s="132"/>
      <c r="GO892" s="132"/>
      <c r="GP892" s="132"/>
      <c r="GQ892" s="132"/>
      <c r="GR892" s="132"/>
      <c r="GS892" s="132"/>
      <c r="GT892" s="132"/>
      <c r="GU892" s="132"/>
      <c r="GV892" s="132"/>
      <c r="GW892" s="132"/>
      <c r="GX892" s="132"/>
      <c r="GY892" s="132"/>
      <c r="GZ892" s="132"/>
      <c r="HA892" s="132"/>
      <c r="HB892" s="132"/>
      <c r="HC892" s="132"/>
      <c r="HD892" s="132"/>
      <c r="HE892" s="132"/>
      <c r="HF892" s="132"/>
      <c r="HG892" s="132"/>
      <c r="HH892" s="132"/>
      <c r="HI892" s="132"/>
      <c r="HJ892" s="132"/>
      <c r="HK892" s="132"/>
      <c r="HL892" s="132"/>
    </row>
    <row r="893" spans="2:220" s="157" customFormat="1">
      <c r="B893" s="146"/>
      <c r="C893" s="146"/>
      <c r="D893" s="146"/>
      <c r="E893" s="146"/>
      <c r="F893" s="146"/>
      <c r="G893" s="146"/>
      <c r="H893" s="146"/>
      <c r="I893" s="147"/>
      <c r="J893" s="148"/>
      <c r="K893" s="148"/>
      <c r="L893" s="148"/>
      <c r="M893" s="148"/>
      <c r="N893" s="156"/>
      <c r="O893" s="149"/>
      <c r="P893" s="149"/>
      <c r="Q893" s="149"/>
      <c r="R893" s="149"/>
      <c r="S893" s="149"/>
      <c r="T893" s="149"/>
      <c r="U893" s="149"/>
      <c r="V893" s="149"/>
      <c r="W893" s="146"/>
      <c r="X893" s="149"/>
      <c r="Y893" s="149"/>
      <c r="Z893" s="149"/>
      <c r="AA893" s="149"/>
      <c r="AB893" s="147"/>
      <c r="AC893" s="150"/>
      <c r="AD893" s="151"/>
      <c r="AE893" s="150"/>
      <c r="AF893" s="150"/>
      <c r="AG893" s="150"/>
      <c r="AH893" s="150"/>
      <c r="AI893" s="150"/>
      <c r="AJ893" s="150"/>
      <c r="AK893" s="150"/>
      <c r="AL893" s="150"/>
      <c r="AM893" s="150"/>
      <c r="AN893" s="150"/>
      <c r="AO893" s="150"/>
      <c r="AP893" s="150"/>
      <c r="AQ893" s="150"/>
      <c r="AR893" s="150"/>
      <c r="AS893" s="150"/>
      <c r="AT893" s="150"/>
      <c r="AU893" s="150"/>
      <c r="AV893" s="150"/>
      <c r="AW893" s="150"/>
      <c r="AX893" s="150"/>
      <c r="AY893" s="150"/>
      <c r="AZ893" s="151"/>
      <c r="BA893" s="150"/>
      <c r="BB893" s="150"/>
      <c r="BC893" s="150"/>
      <c r="BD893" s="150"/>
      <c r="BE893" s="151"/>
      <c r="BF893" s="150"/>
      <c r="BG893" s="150"/>
      <c r="BH893" s="151"/>
      <c r="BI893" s="151"/>
      <c r="BJ893" s="150"/>
      <c r="BK893" s="150"/>
      <c r="BL893" s="148"/>
      <c r="BM893" s="150"/>
      <c r="BN893" s="151"/>
      <c r="BO893" s="150"/>
      <c r="BP893" s="150"/>
      <c r="BQ893" s="148"/>
      <c r="BR893" s="151"/>
      <c r="BS893" s="151"/>
      <c r="BT893" s="151"/>
      <c r="BU893" s="148"/>
      <c r="BV893" s="147"/>
      <c r="BW893" s="147"/>
      <c r="BX893" s="147"/>
      <c r="BY893" s="152"/>
      <c r="BZ893" s="156"/>
      <c r="CA893" s="147"/>
      <c r="CB893" s="153"/>
      <c r="CC893" s="132"/>
      <c r="CD893" s="147"/>
      <c r="CE893" s="147"/>
      <c r="CF893" s="154"/>
      <c r="CG893" s="132"/>
      <c r="CH893" s="132"/>
      <c r="CI893" s="132"/>
      <c r="CJ893" s="132"/>
      <c r="CK893" s="132"/>
      <c r="CL893" s="132"/>
      <c r="CM893" s="132"/>
      <c r="CN893" s="132"/>
      <c r="CO893" s="132"/>
      <c r="CP893" s="132"/>
      <c r="CQ893" s="132"/>
      <c r="CR893" s="132"/>
      <c r="CS893" s="132"/>
      <c r="CT893" s="132"/>
      <c r="CU893" s="132"/>
      <c r="CV893" s="132"/>
      <c r="CW893" s="132"/>
      <c r="CX893" s="132"/>
      <c r="CY893" s="132"/>
      <c r="CZ893" s="132"/>
      <c r="DA893" s="132"/>
      <c r="DB893" s="132"/>
      <c r="DC893" s="132"/>
      <c r="DD893" s="132"/>
      <c r="DE893" s="132"/>
      <c r="DF893" s="132"/>
      <c r="DG893" s="132"/>
      <c r="DH893" s="132"/>
      <c r="DI893" s="132"/>
      <c r="DJ893" s="132"/>
      <c r="DK893" s="132"/>
      <c r="DL893" s="132"/>
      <c r="DM893" s="132"/>
      <c r="DN893" s="132"/>
      <c r="DO893" s="132"/>
      <c r="DP893" s="132"/>
      <c r="DQ893" s="132"/>
      <c r="DR893" s="132"/>
      <c r="DS893" s="132"/>
      <c r="DT893" s="132"/>
      <c r="DU893" s="132"/>
      <c r="DV893" s="132"/>
      <c r="DW893" s="132"/>
      <c r="DX893" s="132"/>
      <c r="DY893" s="132"/>
      <c r="DZ893" s="132"/>
      <c r="EA893" s="132"/>
      <c r="EB893" s="132"/>
      <c r="EC893" s="132"/>
      <c r="ED893" s="132"/>
      <c r="EE893" s="132"/>
      <c r="EF893" s="132"/>
      <c r="EG893" s="132"/>
      <c r="EH893" s="132"/>
      <c r="EI893" s="132"/>
      <c r="EJ893" s="132"/>
      <c r="EK893" s="132"/>
      <c r="EL893" s="132"/>
      <c r="EM893" s="132"/>
      <c r="EN893" s="132"/>
      <c r="EO893" s="132"/>
      <c r="EP893" s="132"/>
      <c r="EQ893" s="132"/>
      <c r="ER893" s="132"/>
      <c r="ES893" s="132"/>
      <c r="ET893" s="132"/>
      <c r="EU893" s="132"/>
      <c r="EV893" s="132"/>
      <c r="EW893" s="132"/>
      <c r="EX893" s="132"/>
      <c r="EY893" s="132"/>
      <c r="EZ893" s="132"/>
      <c r="FA893" s="132"/>
      <c r="FB893" s="132"/>
      <c r="FC893" s="132"/>
      <c r="FD893" s="132"/>
      <c r="FE893" s="132"/>
      <c r="FF893" s="132"/>
      <c r="FG893" s="132"/>
      <c r="FH893" s="132"/>
      <c r="FI893" s="132"/>
      <c r="FJ893" s="132"/>
      <c r="FK893" s="132"/>
      <c r="FL893" s="132"/>
      <c r="FM893" s="132"/>
      <c r="FN893" s="132"/>
      <c r="FO893" s="132"/>
      <c r="FP893" s="132"/>
      <c r="FQ893" s="132"/>
      <c r="FR893" s="132"/>
      <c r="FS893" s="132"/>
      <c r="FT893" s="132"/>
      <c r="FU893" s="132"/>
      <c r="FV893" s="132"/>
      <c r="FW893" s="132"/>
      <c r="FX893" s="132"/>
      <c r="FY893" s="132"/>
      <c r="FZ893" s="132"/>
      <c r="GA893" s="132"/>
      <c r="GB893" s="132"/>
      <c r="GC893" s="132"/>
      <c r="GD893" s="132"/>
      <c r="GE893" s="132"/>
      <c r="GF893" s="132"/>
      <c r="GG893" s="132"/>
      <c r="GH893" s="132"/>
      <c r="GI893" s="132"/>
      <c r="GJ893" s="132"/>
      <c r="GK893" s="132"/>
      <c r="GL893" s="132"/>
      <c r="GM893" s="132"/>
      <c r="GN893" s="132"/>
      <c r="GO893" s="132"/>
      <c r="GP893" s="132"/>
      <c r="GQ893" s="132"/>
      <c r="GR893" s="132"/>
      <c r="GS893" s="132"/>
      <c r="GT893" s="132"/>
      <c r="GU893" s="132"/>
      <c r="GV893" s="132"/>
      <c r="GW893" s="132"/>
      <c r="GX893" s="132"/>
      <c r="GY893" s="132"/>
      <c r="GZ893" s="132"/>
      <c r="HA893" s="132"/>
      <c r="HB893" s="132"/>
      <c r="HC893" s="132"/>
      <c r="HD893" s="132"/>
      <c r="HE893" s="132"/>
      <c r="HF893" s="132"/>
      <c r="HG893" s="132"/>
      <c r="HH893" s="132"/>
      <c r="HI893" s="132"/>
      <c r="HJ893" s="132"/>
      <c r="HK893" s="132"/>
      <c r="HL893" s="132"/>
    </row>
    <row r="894" spans="2:220" s="157" customFormat="1">
      <c r="B894" s="146"/>
      <c r="C894" s="146"/>
      <c r="D894" s="146"/>
      <c r="E894" s="146"/>
      <c r="F894" s="146"/>
      <c r="G894" s="146"/>
      <c r="H894" s="146"/>
      <c r="I894" s="147"/>
      <c r="J894" s="148"/>
      <c r="K894" s="148"/>
      <c r="L894" s="148"/>
      <c r="M894" s="148"/>
      <c r="N894" s="156"/>
      <c r="O894" s="149"/>
      <c r="P894" s="149"/>
      <c r="Q894" s="149"/>
      <c r="R894" s="149"/>
      <c r="S894" s="149"/>
      <c r="T894" s="149"/>
      <c r="U894" s="149"/>
      <c r="V894" s="149"/>
      <c r="W894" s="146"/>
      <c r="X894" s="149"/>
      <c r="Y894" s="149"/>
      <c r="Z894" s="149"/>
      <c r="AA894" s="149"/>
      <c r="AB894" s="147"/>
      <c r="AC894" s="150"/>
      <c r="AD894" s="151"/>
      <c r="AE894" s="150"/>
      <c r="AF894" s="150"/>
      <c r="AG894" s="150"/>
      <c r="AH894" s="150"/>
      <c r="AI894" s="150"/>
      <c r="AJ894" s="150"/>
      <c r="AK894" s="150"/>
      <c r="AL894" s="150"/>
      <c r="AM894" s="150"/>
      <c r="AN894" s="150"/>
      <c r="AO894" s="150"/>
      <c r="AP894" s="150"/>
      <c r="AQ894" s="150"/>
      <c r="AR894" s="150"/>
      <c r="AS894" s="150"/>
      <c r="AT894" s="150"/>
      <c r="AU894" s="150"/>
      <c r="AV894" s="150"/>
      <c r="AW894" s="150"/>
      <c r="AX894" s="150"/>
      <c r="AY894" s="150"/>
      <c r="AZ894" s="151"/>
      <c r="BA894" s="150"/>
      <c r="BB894" s="150"/>
      <c r="BC894" s="150"/>
      <c r="BD894" s="150"/>
      <c r="BE894" s="151"/>
      <c r="BF894" s="150"/>
      <c r="BG894" s="150"/>
      <c r="BH894" s="151"/>
      <c r="BI894" s="151"/>
      <c r="BJ894" s="150"/>
      <c r="BK894" s="150"/>
      <c r="BL894" s="148"/>
      <c r="BM894" s="150"/>
      <c r="BN894" s="151"/>
      <c r="BO894" s="150"/>
      <c r="BP894" s="150"/>
      <c r="BQ894" s="148"/>
      <c r="BR894" s="151"/>
      <c r="BS894" s="151"/>
      <c r="BT894" s="151"/>
      <c r="BU894" s="148"/>
      <c r="BV894" s="147"/>
      <c r="BW894" s="147"/>
      <c r="BX894" s="147"/>
      <c r="BY894" s="152"/>
      <c r="BZ894" s="156"/>
      <c r="CA894" s="147"/>
      <c r="CB894" s="153"/>
      <c r="CC894" s="132"/>
      <c r="CD894" s="147"/>
      <c r="CE894" s="147"/>
      <c r="CF894" s="154"/>
      <c r="CG894" s="132"/>
      <c r="CH894" s="132"/>
      <c r="CI894" s="132"/>
      <c r="CJ894" s="132"/>
      <c r="CK894" s="132"/>
      <c r="CL894" s="132"/>
      <c r="CM894" s="132"/>
      <c r="CN894" s="132"/>
      <c r="CO894" s="132"/>
      <c r="CP894" s="132"/>
      <c r="CQ894" s="132"/>
      <c r="CR894" s="132"/>
      <c r="CS894" s="132"/>
      <c r="CT894" s="132"/>
      <c r="CU894" s="132"/>
      <c r="CV894" s="132"/>
      <c r="CW894" s="132"/>
      <c r="CX894" s="132"/>
      <c r="CY894" s="132"/>
      <c r="CZ894" s="132"/>
      <c r="DA894" s="132"/>
      <c r="DB894" s="132"/>
      <c r="DC894" s="132"/>
      <c r="DD894" s="132"/>
      <c r="DE894" s="132"/>
      <c r="DF894" s="132"/>
      <c r="DG894" s="132"/>
      <c r="DH894" s="132"/>
      <c r="DI894" s="132"/>
      <c r="DJ894" s="132"/>
      <c r="DK894" s="132"/>
      <c r="DL894" s="132"/>
      <c r="DM894" s="132"/>
      <c r="DN894" s="132"/>
      <c r="DO894" s="132"/>
      <c r="DP894" s="132"/>
      <c r="DQ894" s="132"/>
      <c r="DR894" s="132"/>
      <c r="DS894" s="132"/>
      <c r="DT894" s="132"/>
      <c r="DU894" s="132"/>
      <c r="DV894" s="132"/>
      <c r="DW894" s="132"/>
      <c r="DX894" s="132"/>
      <c r="DY894" s="132"/>
      <c r="DZ894" s="132"/>
      <c r="EA894" s="132"/>
      <c r="EB894" s="132"/>
      <c r="EC894" s="132"/>
      <c r="ED894" s="132"/>
      <c r="EE894" s="132"/>
      <c r="EF894" s="132"/>
      <c r="EG894" s="132"/>
      <c r="EH894" s="132"/>
      <c r="EI894" s="132"/>
      <c r="EJ894" s="132"/>
      <c r="EK894" s="132"/>
      <c r="EL894" s="132"/>
      <c r="EM894" s="132"/>
      <c r="EN894" s="132"/>
      <c r="EO894" s="132"/>
      <c r="EP894" s="132"/>
      <c r="EQ894" s="132"/>
      <c r="ER894" s="132"/>
      <c r="ES894" s="132"/>
      <c r="ET894" s="132"/>
      <c r="EU894" s="132"/>
      <c r="EV894" s="132"/>
      <c r="EW894" s="132"/>
      <c r="EX894" s="132"/>
      <c r="EY894" s="132"/>
      <c r="EZ894" s="132"/>
      <c r="FA894" s="132"/>
      <c r="FB894" s="132"/>
      <c r="FC894" s="132"/>
      <c r="FD894" s="132"/>
      <c r="FE894" s="132"/>
      <c r="FF894" s="132"/>
      <c r="FG894" s="132"/>
      <c r="FH894" s="132"/>
      <c r="FI894" s="132"/>
      <c r="FJ894" s="132"/>
      <c r="FK894" s="132"/>
      <c r="FL894" s="132"/>
      <c r="FM894" s="132"/>
      <c r="FN894" s="132"/>
      <c r="FO894" s="132"/>
      <c r="FP894" s="132"/>
      <c r="FQ894" s="132"/>
      <c r="FR894" s="132"/>
      <c r="FS894" s="132"/>
      <c r="FT894" s="132"/>
      <c r="FU894" s="132"/>
      <c r="FV894" s="132"/>
      <c r="FW894" s="132"/>
      <c r="FX894" s="132"/>
      <c r="FY894" s="132"/>
      <c r="FZ894" s="132"/>
      <c r="GA894" s="132"/>
      <c r="GB894" s="132"/>
      <c r="GC894" s="132"/>
      <c r="GD894" s="132"/>
      <c r="GE894" s="132"/>
      <c r="GF894" s="132"/>
      <c r="GG894" s="132"/>
      <c r="GH894" s="132"/>
      <c r="GI894" s="132"/>
      <c r="GJ894" s="132"/>
      <c r="GK894" s="132"/>
      <c r="GL894" s="132"/>
      <c r="GM894" s="132"/>
      <c r="GN894" s="132"/>
      <c r="GO894" s="132"/>
      <c r="GP894" s="132"/>
      <c r="GQ894" s="132"/>
      <c r="GR894" s="132"/>
      <c r="GS894" s="132"/>
      <c r="GT894" s="132"/>
      <c r="GU894" s="132"/>
      <c r="GV894" s="132"/>
      <c r="GW894" s="132"/>
      <c r="GX894" s="132"/>
      <c r="GY894" s="132"/>
      <c r="GZ894" s="132"/>
      <c r="HA894" s="132"/>
      <c r="HB894" s="132"/>
      <c r="HC894" s="132"/>
      <c r="HD894" s="132"/>
      <c r="HE894" s="132"/>
      <c r="HF894" s="132"/>
      <c r="HG894" s="132"/>
      <c r="HH894" s="132"/>
      <c r="HI894" s="132"/>
      <c r="HJ894" s="132"/>
      <c r="HK894" s="132"/>
      <c r="HL894" s="132"/>
    </row>
    <row r="895" spans="2:220" s="157" customFormat="1">
      <c r="B895" s="146"/>
      <c r="C895" s="146"/>
      <c r="D895" s="146"/>
      <c r="E895" s="146"/>
      <c r="F895" s="146"/>
      <c r="G895" s="146"/>
      <c r="H895" s="146"/>
      <c r="I895" s="147"/>
      <c r="J895" s="148"/>
      <c r="K895" s="148"/>
      <c r="L895" s="148"/>
      <c r="M895" s="148"/>
      <c r="N895" s="156"/>
      <c r="O895" s="149"/>
      <c r="P895" s="149"/>
      <c r="Q895" s="149"/>
      <c r="R895" s="149"/>
      <c r="S895" s="149"/>
      <c r="T895" s="149"/>
      <c r="U895" s="149"/>
      <c r="V895" s="149"/>
      <c r="W895" s="146"/>
      <c r="X895" s="149"/>
      <c r="Y895" s="149"/>
      <c r="Z895" s="149"/>
      <c r="AA895" s="149"/>
      <c r="AB895" s="147"/>
      <c r="AC895" s="150"/>
      <c r="AD895" s="151"/>
      <c r="AE895" s="150"/>
      <c r="AF895" s="150"/>
      <c r="AG895" s="150"/>
      <c r="AH895" s="150"/>
      <c r="AI895" s="150"/>
      <c r="AJ895" s="150"/>
      <c r="AK895" s="150"/>
      <c r="AL895" s="150"/>
      <c r="AM895" s="150"/>
      <c r="AN895" s="150"/>
      <c r="AO895" s="150"/>
      <c r="AP895" s="150"/>
      <c r="AQ895" s="150"/>
      <c r="AR895" s="150"/>
      <c r="AS895" s="150"/>
      <c r="AT895" s="150"/>
      <c r="AU895" s="150"/>
      <c r="AV895" s="150"/>
      <c r="AW895" s="150"/>
      <c r="AX895" s="150"/>
      <c r="AY895" s="150"/>
      <c r="AZ895" s="151"/>
      <c r="BA895" s="150"/>
      <c r="BB895" s="150"/>
      <c r="BC895" s="150"/>
      <c r="BD895" s="150"/>
      <c r="BE895" s="151"/>
      <c r="BF895" s="150"/>
      <c r="BG895" s="150"/>
      <c r="BH895" s="151"/>
      <c r="BI895" s="151"/>
      <c r="BJ895" s="150"/>
      <c r="BK895" s="150"/>
      <c r="BL895" s="148"/>
      <c r="BM895" s="150"/>
      <c r="BN895" s="151"/>
      <c r="BO895" s="150"/>
      <c r="BP895" s="150"/>
      <c r="BQ895" s="148"/>
      <c r="BR895" s="151"/>
      <c r="BS895" s="151"/>
      <c r="BT895" s="151"/>
      <c r="BU895" s="148"/>
      <c r="BV895" s="147"/>
      <c r="BW895" s="147"/>
      <c r="BX895" s="147"/>
      <c r="BY895" s="152"/>
      <c r="BZ895" s="156"/>
      <c r="CA895" s="147"/>
      <c r="CB895" s="153"/>
      <c r="CC895" s="132"/>
      <c r="CD895" s="147"/>
      <c r="CE895" s="147"/>
      <c r="CF895" s="154"/>
      <c r="CG895" s="132"/>
      <c r="CH895" s="132"/>
      <c r="CI895" s="132"/>
      <c r="CJ895" s="132"/>
      <c r="CK895" s="132"/>
      <c r="CL895" s="132"/>
      <c r="CM895" s="132"/>
      <c r="CN895" s="132"/>
      <c r="CO895" s="132"/>
      <c r="CP895" s="132"/>
      <c r="CQ895" s="132"/>
      <c r="CR895" s="132"/>
      <c r="CS895" s="132"/>
      <c r="CT895" s="132"/>
      <c r="CU895" s="132"/>
      <c r="CV895" s="132"/>
      <c r="CW895" s="132"/>
      <c r="CX895" s="132"/>
      <c r="CY895" s="132"/>
      <c r="CZ895" s="132"/>
      <c r="DA895" s="132"/>
      <c r="DB895" s="132"/>
      <c r="DC895" s="132"/>
      <c r="DD895" s="132"/>
      <c r="DE895" s="132"/>
      <c r="DF895" s="132"/>
      <c r="DG895" s="132"/>
      <c r="DH895" s="132"/>
      <c r="DI895" s="132"/>
      <c r="DJ895" s="132"/>
      <c r="DK895" s="132"/>
      <c r="DL895" s="132"/>
      <c r="DM895" s="132"/>
      <c r="DN895" s="132"/>
      <c r="DO895" s="132"/>
      <c r="DP895" s="132"/>
      <c r="DQ895" s="132"/>
      <c r="DR895" s="132"/>
      <c r="DS895" s="132"/>
      <c r="DT895" s="132"/>
      <c r="DU895" s="132"/>
      <c r="DV895" s="132"/>
      <c r="DW895" s="132"/>
      <c r="DX895" s="132"/>
      <c r="DY895" s="132"/>
      <c r="DZ895" s="132"/>
      <c r="EA895" s="132"/>
      <c r="EB895" s="132"/>
      <c r="EC895" s="132"/>
      <c r="ED895" s="132"/>
      <c r="EE895" s="132"/>
      <c r="EF895" s="132"/>
      <c r="EG895" s="132"/>
      <c r="EH895" s="132"/>
      <c r="EI895" s="132"/>
      <c r="EJ895" s="132"/>
      <c r="EK895" s="132"/>
      <c r="EL895" s="132"/>
      <c r="EM895" s="132"/>
      <c r="EN895" s="132"/>
      <c r="EO895" s="132"/>
      <c r="EP895" s="132"/>
      <c r="EQ895" s="132"/>
      <c r="ER895" s="132"/>
      <c r="ES895" s="132"/>
      <c r="ET895" s="132"/>
      <c r="EU895" s="132"/>
      <c r="EV895" s="132"/>
      <c r="EW895" s="132"/>
      <c r="EX895" s="132"/>
      <c r="EY895" s="132"/>
      <c r="EZ895" s="132"/>
      <c r="FA895" s="132"/>
      <c r="FB895" s="132"/>
      <c r="FC895" s="132"/>
      <c r="FD895" s="132"/>
      <c r="FE895" s="132"/>
      <c r="FF895" s="132"/>
      <c r="FG895" s="132"/>
      <c r="FH895" s="132"/>
      <c r="FI895" s="132"/>
      <c r="FJ895" s="132"/>
      <c r="FK895" s="132"/>
      <c r="FL895" s="132"/>
      <c r="FM895" s="132"/>
      <c r="FN895" s="132"/>
      <c r="FO895" s="132"/>
      <c r="FP895" s="132"/>
      <c r="FQ895" s="132"/>
      <c r="FR895" s="132"/>
      <c r="FS895" s="132"/>
      <c r="FT895" s="132"/>
      <c r="FU895" s="132"/>
      <c r="FV895" s="132"/>
      <c r="FW895" s="132"/>
      <c r="FX895" s="132"/>
      <c r="FY895" s="132"/>
      <c r="FZ895" s="132"/>
      <c r="GA895" s="132"/>
      <c r="GB895" s="132"/>
      <c r="GC895" s="132"/>
      <c r="GD895" s="132"/>
      <c r="GE895" s="132"/>
      <c r="GF895" s="132"/>
      <c r="GG895" s="132"/>
      <c r="GH895" s="132"/>
      <c r="GI895" s="132"/>
      <c r="GJ895" s="132"/>
      <c r="GK895" s="132"/>
      <c r="GL895" s="132"/>
      <c r="GM895" s="132"/>
      <c r="GN895" s="132"/>
      <c r="GO895" s="132"/>
      <c r="GP895" s="132"/>
      <c r="GQ895" s="132"/>
      <c r="GR895" s="132"/>
      <c r="GS895" s="132"/>
      <c r="GT895" s="132"/>
      <c r="GU895" s="132"/>
      <c r="GV895" s="132"/>
      <c r="GW895" s="132"/>
      <c r="GX895" s="132"/>
      <c r="GY895" s="132"/>
      <c r="GZ895" s="132"/>
      <c r="HA895" s="132"/>
      <c r="HB895" s="132"/>
      <c r="HC895" s="132"/>
      <c r="HD895" s="132"/>
      <c r="HE895" s="132"/>
      <c r="HF895" s="132"/>
      <c r="HG895" s="132"/>
      <c r="HH895" s="132"/>
      <c r="HI895" s="132"/>
      <c r="HJ895" s="132"/>
      <c r="HK895" s="132"/>
      <c r="HL895" s="132"/>
    </row>
    <row r="896" spans="2:220" s="157" customFormat="1">
      <c r="B896" s="146"/>
      <c r="C896" s="146"/>
      <c r="D896" s="146"/>
      <c r="E896" s="146"/>
      <c r="F896" s="146"/>
      <c r="G896" s="146"/>
      <c r="H896" s="146"/>
      <c r="I896" s="147"/>
      <c r="J896" s="148"/>
      <c r="K896" s="148"/>
      <c r="L896" s="148"/>
      <c r="M896" s="148"/>
      <c r="N896" s="156"/>
      <c r="O896" s="149"/>
      <c r="P896" s="149"/>
      <c r="Q896" s="149"/>
      <c r="R896" s="149"/>
      <c r="S896" s="149"/>
      <c r="T896" s="149"/>
      <c r="U896" s="149"/>
      <c r="V896" s="149"/>
      <c r="W896" s="146"/>
      <c r="X896" s="149"/>
      <c r="Y896" s="149"/>
      <c r="Z896" s="149"/>
      <c r="AA896" s="149"/>
      <c r="AB896" s="147"/>
      <c r="AC896" s="150"/>
      <c r="AD896" s="151"/>
      <c r="AE896" s="150"/>
      <c r="AF896" s="150"/>
      <c r="AG896" s="150"/>
      <c r="AH896" s="150"/>
      <c r="AI896" s="150"/>
      <c r="AJ896" s="150"/>
      <c r="AK896" s="150"/>
      <c r="AL896" s="150"/>
      <c r="AM896" s="150"/>
      <c r="AN896" s="150"/>
      <c r="AO896" s="150"/>
      <c r="AP896" s="150"/>
      <c r="AQ896" s="150"/>
      <c r="AR896" s="150"/>
      <c r="AS896" s="150"/>
      <c r="AT896" s="150"/>
      <c r="AU896" s="150"/>
      <c r="AV896" s="150"/>
      <c r="AW896" s="150"/>
      <c r="AX896" s="150"/>
      <c r="AY896" s="150"/>
      <c r="AZ896" s="151"/>
      <c r="BA896" s="150"/>
      <c r="BB896" s="150"/>
      <c r="BC896" s="150"/>
      <c r="BD896" s="150"/>
      <c r="BE896" s="151"/>
      <c r="BF896" s="150"/>
      <c r="BG896" s="150"/>
      <c r="BH896" s="151"/>
      <c r="BI896" s="151"/>
      <c r="BJ896" s="150"/>
      <c r="BK896" s="150"/>
      <c r="BL896" s="148"/>
      <c r="BM896" s="150"/>
      <c r="BN896" s="151"/>
      <c r="BO896" s="150"/>
      <c r="BP896" s="150"/>
      <c r="BQ896" s="148"/>
      <c r="BR896" s="151"/>
      <c r="BS896" s="151"/>
      <c r="BT896" s="151"/>
      <c r="BU896" s="148"/>
      <c r="BV896" s="147"/>
      <c r="BW896" s="147"/>
      <c r="BX896" s="147"/>
      <c r="BY896" s="152"/>
      <c r="BZ896" s="156"/>
      <c r="CA896" s="147"/>
      <c r="CB896" s="153"/>
      <c r="CC896" s="132"/>
      <c r="CD896" s="147"/>
      <c r="CE896" s="147"/>
      <c r="CF896" s="154"/>
      <c r="CG896" s="132"/>
      <c r="CH896" s="132"/>
      <c r="CI896" s="132"/>
      <c r="CJ896" s="132"/>
      <c r="CK896" s="132"/>
      <c r="CL896" s="132"/>
      <c r="CM896" s="132"/>
      <c r="CN896" s="132"/>
      <c r="CO896" s="132"/>
      <c r="CP896" s="132"/>
      <c r="CQ896" s="132"/>
      <c r="CR896" s="132"/>
      <c r="CS896" s="132"/>
      <c r="CT896" s="132"/>
      <c r="CU896" s="132"/>
      <c r="CV896" s="132"/>
      <c r="CW896" s="132"/>
      <c r="CX896" s="132"/>
      <c r="CY896" s="132"/>
      <c r="CZ896" s="132"/>
      <c r="DA896" s="132"/>
      <c r="DB896" s="132"/>
      <c r="DC896" s="132"/>
      <c r="DD896" s="132"/>
      <c r="DE896" s="132"/>
      <c r="DF896" s="132"/>
      <c r="DG896" s="132"/>
      <c r="DH896" s="132"/>
      <c r="DI896" s="132"/>
      <c r="DJ896" s="132"/>
      <c r="DK896" s="132"/>
      <c r="DL896" s="132"/>
      <c r="DM896" s="132"/>
      <c r="DN896" s="132"/>
      <c r="DO896" s="132"/>
      <c r="DP896" s="132"/>
      <c r="DQ896" s="132"/>
      <c r="DR896" s="132"/>
      <c r="DS896" s="132"/>
      <c r="DT896" s="132"/>
      <c r="DU896" s="132"/>
      <c r="DV896" s="132"/>
      <c r="DW896" s="132"/>
      <c r="DX896" s="132"/>
      <c r="DY896" s="132"/>
      <c r="DZ896" s="132"/>
      <c r="EA896" s="132"/>
      <c r="EB896" s="132"/>
      <c r="EC896" s="132"/>
      <c r="ED896" s="132"/>
      <c r="EE896" s="132"/>
      <c r="EF896" s="132"/>
      <c r="EG896" s="132"/>
      <c r="EH896" s="132"/>
      <c r="EI896" s="132"/>
      <c r="EJ896" s="132"/>
      <c r="EK896" s="132"/>
      <c r="EL896" s="132"/>
      <c r="EM896" s="132"/>
      <c r="EN896" s="132"/>
      <c r="EO896" s="132"/>
      <c r="EP896" s="132"/>
      <c r="EQ896" s="132"/>
      <c r="ER896" s="132"/>
      <c r="ES896" s="132"/>
      <c r="ET896" s="132"/>
      <c r="EU896" s="132"/>
      <c r="EV896" s="132"/>
      <c r="EW896" s="132"/>
      <c r="EX896" s="132"/>
      <c r="EY896" s="132"/>
      <c r="EZ896" s="132"/>
      <c r="FA896" s="132"/>
      <c r="FB896" s="132"/>
      <c r="FC896" s="132"/>
      <c r="FD896" s="132"/>
      <c r="FE896" s="132"/>
      <c r="FF896" s="132"/>
      <c r="FG896" s="132"/>
      <c r="FH896" s="132"/>
      <c r="FI896" s="132"/>
      <c r="FJ896" s="132"/>
      <c r="FK896" s="132"/>
      <c r="FL896" s="132"/>
      <c r="FM896" s="132"/>
      <c r="FN896" s="132"/>
      <c r="FO896" s="132"/>
      <c r="FP896" s="132"/>
      <c r="FQ896" s="132"/>
      <c r="FR896" s="132"/>
      <c r="FS896" s="132"/>
      <c r="FT896" s="132"/>
      <c r="FU896" s="132"/>
      <c r="FV896" s="132"/>
      <c r="FW896" s="132"/>
      <c r="FX896" s="132"/>
      <c r="FY896" s="132"/>
      <c r="FZ896" s="132"/>
      <c r="GA896" s="132"/>
      <c r="GB896" s="132"/>
      <c r="GC896" s="132"/>
      <c r="GD896" s="132"/>
      <c r="GE896" s="132"/>
      <c r="GF896" s="132"/>
      <c r="GG896" s="132"/>
      <c r="GH896" s="132"/>
      <c r="GI896" s="132"/>
      <c r="GJ896" s="132"/>
      <c r="GK896" s="132"/>
      <c r="GL896" s="132"/>
      <c r="GM896" s="132"/>
      <c r="GN896" s="132"/>
      <c r="GO896" s="132"/>
      <c r="GP896" s="132"/>
      <c r="GQ896" s="132"/>
      <c r="GR896" s="132"/>
      <c r="GS896" s="132"/>
      <c r="GT896" s="132"/>
      <c r="GU896" s="132"/>
      <c r="GV896" s="132"/>
      <c r="GW896" s="132"/>
      <c r="GX896" s="132"/>
      <c r="GY896" s="132"/>
      <c r="GZ896" s="132"/>
      <c r="HA896" s="132"/>
      <c r="HB896" s="132"/>
      <c r="HC896" s="132"/>
      <c r="HD896" s="132"/>
      <c r="HE896" s="132"/>
      <c r="HF896" s="132"/>
      <c r="HG896" s="132"/>
      <c r="HH896" s="132"/>
      <c r="HI896" s="132"/>
      <c r="HJ896" s="132"/>
      <c r="HK896" s="132"/>
      <c r="HL896" s="132"/>
    </row>
    <row r="897" spans="2:220" s="176" customFormat="1">
      <c r="B897" s="146"/>
      <c r="C897" s="146"/>
      <c r="D897" s="146"/>
      <c r="E897" s="146"/>
      <c r="F897" s="146"/>
      <c r="G897" s="146"/>
      <c r="H897" s="146"/>
      <c r="I897" s="147"/>
      <c r="J897" s="148"/>
      <c r="K897" s="148"/>
      <c r="L897" s="148"/>
      <c r="M897" s="148"/>
      <c r="N897" s="156"/>
      <c r="O897" s="149"/>
      <c r="P897" s="149"/>
      <c r="Q897" s="149"/>
      <c r="R897" s="149"/>
      <c r="S897" s="149"/>
      <c r="T897" s="149"/>
      <c r="U897" s="149"/>
      <c r="V897" s="149"/>
      <c r="W897" s="146"/>
      <c r="X897" s="149"/>
      <c r="Y897" s="149"/>
      <c r="Z897" s="149"/>
      <c r="AA897" s="149"/>
      <c r="AB897" s="147"/>
      <c r="AC897" s="150"/>
      <c r="AD897" s="151"/>
      <c r="AE897" s="150"/>
      <c r="AF897" s="150"/>
      <c r="AG897" s="150"/>
      <c r="AH897" s="150"/>
      <c r="AI897" s="150"/>
      <c r="AJ897" s="150"/>
      <c r="AK897" s="150"/>
      <c r="AL897" s="150"/>
      <c r="AM897" s="150"/>
      <c r="AN897" s="150"/>
      <c r="AO897" s="150"/>
      <c r="AP897" s="150"/>
      <c r="AQ897" s="150"/>
      <c r="AR897" s="150"/>
      <c r="AS897" s="150"/>
      <c r="AT897" s="150"/>
      <c r="AU897" s="150"/>
      <c r="AV897" s="150"/>
      <c r="AW897" s="150"/>
      <c r="AX897" s="150"/>
      <c r="AY897" s="150"/>
      <c r="AZ897" s="151"/>
      <c r="BA897" s="150"/>
      <c r="BB897" s="150"/>
      <c r="BC897" s="150"/>
      <c r="BD897" s="150"/>
      <c r="BE897" s="151"/>
      <c r="BF897" s="150"/>
      <c r="BG897" s="150"/>
      <c r="BH897" s="151"/>
      <c r="BI897" s="151"/>
      <c r="BJ897" s="150"/>
      <c r="BK897" s="150"/>
      <c r="BL897" s="148"/>
      <c r="BM897" s="150"/>
      <c r="BN897" s="151"/>
      <c r="BO897" s="150"/>
      <c r="BP897" s="150"/>
      <c r="BQ897" s="148"/>
      <c r="BR897" s="151"/>
      <c r="BS897" s="151"/>
      <c r="BT897" s="151"/>
      <c r="BU897" s="148"/>
      <c r="BV897" s="147"/>
      <c r="BW897" s="147"/>
      <c r="BX897" s="147"/>
      <c r="BY897" s="152"/>
      <c r="BZ897" s="156"/>
      <c r="CA897" s="147"/>
      <c r="CB897" s="153"/>
      <c r="CC897" s="132"/>
      <c r="CD897" s="147"/>
      <c r="CE897" s="147"/>
      <c r="CF897" s="154"/>
      <c r="CG897" s="132"/>
      <c r="CH897" s="132"/>
      <c r="CI897" s="132"/>
      <c r="CJ897" s="132"/>
      <c r="CK897" s="132"/>
      <c r="CL897" s="132"/>
      <c r="CM897" s="132"/>
      <c r="CN897" s="132"/>
      <c r="CO897" s="132"/>
      <c r="CP897" s="132"/>
      <c r="CQ897" s="132"/>
      <c r="CR897" s="132"/>
      <c r="CS897" s="132"/>
      <c r="CT897" s="132"/>
      <c r="CU897" s="132"/>
      <c r="CV897" s="132"/>
      <c r="CW897" s="132"/>
      <c r="CX897" s="132"/>
      <c r="CY897" s="132"/>
      <c r="CZ897" s="132"/>
      <c r="DA897" s="132"/>
      <c r="DB897" s="132"/>
      <c r="DC897" s="132"/>
      <c r="DD897" s="132"/>
      <c r="DE897" s="132"/>
      <c r="DF897" s="132"/>
      <c r="DG897" s="132"/>
      <c r="DH897" s="132"/>
      <c r="DI897" s="132"/>
      <c r="DJ897" s="132"/>
      <c r="DK897" s="132"/>
      <c r="DL897" s="132"/>
      <c r="DM897" s="132"/>
      <c r="DN897" s="132"/>
      <c r="DO897" s="132"/>
      <c r="DP897" s="132"/>
      <c r="DQ897" s="132"/>
      <c r="DR897" s="132"/>
      <c r="DS897" s="132"/>
      <c r="DT897" s="132"/>
      <c r="DU897" s="132"/>
      <c r="DV897" s="132"/>
      <c r="DW897" s="132"/>
      <c r="DX897" s="132"/>
      <c r="DY897" s="132"/>
      <c r="DZ897" s="132"/>
      <c r="EA897" s="132"/>
      <c r="EB897" s="132"/>
      <c r="EC897" s="132"/>
      <c r="ED897" s="132"/>
      <c r="EE897" s="132"/>
      <c r="EF897" s="132"/>
      <c r="EG897" s="132"/>
      <c r="EH897" s="132"/>
      <c r="EI897" s="132"/>
      <c r="EJ897" s="132"/>
      <c r="EK897" s="132"/>
      <c r="EL897" s="132"/>
      <c r="EM897" s="132"/>
      <c r="EN897" s="132"/>
      <c r="EO897" s="132"/>
      <c r="EP897" s="132"/>
      <c r="EQ897" s="132"/>
      <c r="ER897" s="132"/>
      <c r="ES897" s="132"/>
      <c r="ET897" s="132"/>
      <c r="EU897" s="132"/>
      <c r="EV897" s="132"/>
      <c r="EW897" s="132"/>
      <c r="EX897" s="132"/>
      <c r="EY897" s="132"/>
      <c r="EZ897" s="132"/>
      <c r="FA897" s="132"/>
      <c r="FB897" s="132"/>
      <c r="FC897" s="132"/>
      <c r="FD897" s="132"/>
      <c r="FE897" s="132"/>
      <c r="FF897" s="132"/>
      <c r="FG897" s="132"/>
      <c r="FH897" s="132"/>
      <c r="FI897" s="132"/>
      <c r="FJ897" s="132"/>
      <c r="FK897" s="132"/>
      <c r="FL897" s="132"/>
      <c r="FM897" s="132"/>
      <c r="FN897" s="132"/>
      <c r="FO897" s="132"/>
      <c r="FP897" s="132"/>
      <c r="FQ897" s="132"/>
      <c r="FR897" s="132"/>
      <c r="FS897" s="132"/>
      <c r="FT897" s="132"/>
      <c r="FU897" s="132"/>
      <c r="FV897" s="132"/>
      <c r="FW897" s="132"/>
      <c r="FX897" s="132"/>
      <c r="FY897" s="132"/>
      <c r="FZ897" s="132"/>
      <c r="GA897" s="132"/>
      <c r="GB897" s="132"/>
      <c r="GC897" s="132"/>
      <c r="GD897" s="132"/>
      <c r="GE897" s="132"/>
      <c r="GF897" s="132"/>
      <c r="GG897" s="132"/>
      <c r="GH897" s="132"/>
      <c r="GI897" s="132"/>
      <c r="GJ897" s="132"/>
      <c r="GK897" s="132"/>
      <c r="GL897" s="132"/>
      <c r="GM897" s="132"/>
      <c r="GN897" s="132"/>
      <c r="GO897" s="132"/>
      <c r="GP897" s="132"/>
      <c r="GQ897" s="132"/>
      <c r="GR897" s="132"/>
      <c r="GS897" s="132"/>
      <c r="GT897" s="132"/>
      <c r="GU897" s="132"/>
      <c r="GV897" s="132"/>
      <c r="GW897" s="132"/>
      <c r="GX897" s="132"/>
      <c r="GY897" s="132"/>
      <c r="GZ897" s="132"/>
      <c r="HA897" s="132"/>
      <c r="HB897" s="132"/>
      <c r="HC897" s="132"/>
      <c r="HD897" s="132"/>
      <c r="HE897" s="132"/>
      <c r="HF897" s="132"/>
      <c r="HG897" s="132"/>
      <c r="HH897" s="132"/>
      <c r="HI897" s="132"/>
      <c r="HJ897" s="132"/>
      <c r="HK897" s="132"/>
      <c r="HL897" s="132"/>
    </row>
    <row r="898" spans="2:220" s="176" customFormat="1">
      <c r="B898" s="146"/>
      <c r="C898" s="146"/>
      <c r="D898" s="146"/>
      <c r="E898" s="146"/>
      <c r="F898" s="146"/>
      <c r="G898" s="146"/>
      <c r="H898" s="146"/>
      <c r="I898" s="147"/>
      <c r="J898" s="148"/>
      <c r="K898" s="148"/>
      <c r="L898" s="148"/>
      <c r="M898" s="148"/>
      <c r="N898" s="156"/>
      <c r="O898" s="149"/>
      <c r="P898" s="149"/>
      <c r="Q898" s="149"/>
      <c r="R898" s="149"/>
      <c r="S898" s="149"/>
      <c r="T898" s="149"/>
      <c r="U898" s="149"/>
      <c r="V898" s="149"/>
      <c r="W898" s="146"/>
      <c r="X898" s="149"/>
      <c r="Y898" s="149"/>
      <c r="Z898" s="149"/>
      <c r="AA898" s="149"/>
      <c r="AB898" s="147"/>
      <c r="AC898" s="150"/>
      <c r="AD898" s="151"/>
      <c r="AE898" s="150"/>
      <c r="AF898" s="150"/>
      <c r="AG898" s="150"/>
      <c r="AH898" s="150"/>
      <c r="AI898" s="150"/>
      <c r="AJ898" s="150"/>
      <c r="AK898" s="150"/>
      <c r="AL898" s="150"/>
      <c r="AM898" s="150"/>
      <c r="AN898" s="150"/>
      <c r="AO898" s="150"/>
      <c r="AP898" s="150"/>
      <c r="AQ898" s="150"/>
      <c r="AR898" s="150"/>
      <c r="AS898" s="150"/>
      <c r="AT898" s="150"/>
      <c r="AU898" s="150"/>
      <c r="AV898" s="150"/>
      <c r="AW898" s="150"/>
      <c r="AX898" s="150"/>
      <c r="AY898" s="150"/>
      <c r="AZ898" s="151"/>
      <c r="BA898" s="150"/>
      <c r="BB898" s="150"/>
      <c r="BC898" s="150"/>
      <c r="BD898" s="150"/>
      <c r="BE898" s="151"/>
      <c r="BF898" s="150"/>
      <c r="BG898" s="150"/>
      <c r="BH898" s="151"/>
      <c r="BI898" s="151"/>
      <c r="BJ898" s="150"/>
      <c r="BK898" s="150"/>
      <c r="BL898" s="148"/>
      <c r="BM898" s="150"/>
      <c r="BN898" s="151"/>
      <c r="BO898" s="150"/>
      <c r="BP898" s="150"/>
      <c r="BQ898" s="148"/>
      <c r="BR898" s="151"/>
      <c r="BS898" s="151"/>
      <c r="BT898" s="151"/>
      <c r="BU898" s="148"/>
      <c r="BV898" s="147"/>
      <c r="BW898" s="147"/>
      <c r="BX898" s="147"/>
      <c r="BY898" s="152"/>
      <c r="BZ898" s="156"/>
      <c r="CA898" s="147"/>
      <c r="CB898" s="153"/>
      <c r="CC898" s="132"/>
      <c r="CD898" s="147"/>
      <c r="CE898" s="147"/>
      <c r="CF898" s="154"/>
      <c r="CG898" s="132"/>
      <c r="CH898" s="132"/>
      <c r="CI898" s="132"/>
      <c r="CJ898" s="132"/>
      <c r="CK898" s="132"/>
      <c r="CL898" s="132"/>
      <c r="CM898" s="132"/>
      <c r="CN898" s="132"/>
      <c r="CO898" s="132"/>
      <c r="CP898" s="132"/>
      <c r="CQ898" s="132"/>
      <c r="CR898" s="132"/>
      <c r="CS898" s="132"/>
      <c r="CT898" s="132"/>
      <c r="CU898" s="132"/>
      <c r="CV898" s="132"/>
      <c r="CW898" s="132"/>
      <c r="CX898" s="132"/>
      <c r="CY898" s="132"/>
      <c r="CZ898" s="132"/>
      <c r="DA898" s="132"/>
      <c r="DB898" s="132"/>
      <c r="DC898" s="132"/>
      <c r="DD898" s="132"/>
      <c r="DE898" s="132"/>
      <c r="DF898" s="132"/>
      <c r="DG898" s="132"/>
      <c r="DH898" s="132"/>
      <c r="DI898" s="132"/>
      <c r="DJ898" s="132"/>
      <c r="DK898" s="132"/>
      <c r="DL898" s="132"/>
      <c r="DM898" s="132"/>
      <c r="DN898" s="132"/>
      <c r="DO898" s="132"/>
      <c r="DP898" s="132"/>
      <c r="DQ898" s="132"/>
      <c r="DR898" s="132"/>
      <c r="DS898" s="132"/>
      <c r="DT898" s="132"/>
      <c r="DU898" s="132"/>
      <c r="DV898" s="132"/>
      <c r="DW898" s="132"/>
      <c r="DX898" s="132"/>
      <c r="DY898" s="132"/>
      <c r="DZ898" s="132"/>
      <c r="EA898" s="132"/>
      <c r="EB898" s="132"/>
      <c r="EC898" s="132"/>
      <c r="ED898" s="132"/>
      <c r="EE898" s="132"/>
      <c r="EF898" s="132"/>
      <c r="EG898" s="132"/>
      <c r="EH898" s="132"/>
      <c r="EI898" s="132"/>
      <c r="EJ898" s="132"/>
      <c r="EK898" s="132"/>
      <c r="EL898" s="132"/>
      <c r="EM898" s="132"/>
      <c r="EN898" s="132"/>
      <c r="EO898" s="132"/>
      <c r="EP898" s="132"/>
      <c r="EQ898" s="132"/>
      <c r="ER898" s="132"/>
      <c r="ES898" s="132"/>
      <c r="ET898" s="132"/>
      <c r="EU898" s="132"/>
      <c r="EV898" s="132"/>
      <c r="EW898" s="132"/>
      <c r="EX898" s="132"/>
      <c r="EY898" s="132"/>
      <c r="EZ898" s="132"/>
      <c r="FA898" s="132"/>
      <c r="FB898" s="132"/>
      <c r="FC898" s="132"/>
      <c r="FD898" s="132"/>
      <c r="FE898" s="132"/>
      <c r="FF898" s="132"/>
      <c r="FG898" s="132"/>
      <c r="FH898" s="132"/>
      <c r="FI898" s="132"/>
      <c r="FJ898" s="132"/>
      <c r="FK898" s="132"/>
      <c r="FL898" s="132"/>
      <c r="FM898" s="132"/>
      <c r="FN898" s="132"/>
      <c r="FO898" s="132"/>
      <c r="FP898" s="132"/>
      <c r="FQ898" s="132"/>
      <c r="FR898" s="132"/>
      <c r="FS898" s="132"/>
      <c r="FT898" s="132"/>
      <c r="FU898" s="132"/>
      <c r="FV898" s="132"/>
      <c r="FW898" s="132"/>
      <c r="FX898" s="132"/>
      <c r="FY898" s="132"/>
      <c r="FZ898" s="132"/>
      <c r="GA898" s="132"/>
      <c r="GB898" s="132"/>
      <c r="GC898" s="132"/>
      <c r="GD898" s="132"/>
      <c r="GE898" s="132"/>
      <c r="GF898" s="132"/>
      <c r="GG898" s="132"/>
      <c r="GH898" s="132"/>
      <c r="GI898" s="132"/>
      <c r="GJ898" s="132"/>
      <c r="GK898" s="132"/>
      <c r="GL898" s="132"/>
      <c r="GM898" s="132"/>
      <c r="GN898" s="132"/>
      <c r="GO898" s="132"/>
      <c r="GP898" s="132"/>
      <c r="GQ898" s="132"/>
      <c r="GR898" s="132"/>
      <c r="GS898" s="132"/>
      <c r="GT898" s="132"/>
      <c r="GU898" s="132"/>
      <c r="GV898" s="132"/>
      <c r="GW898" s="132"/>
      <c r="GX898" s="132"/>
      <c r="GY898" s="132"/>
      <c r="GZ898" s="132"/>
      <c r="HA898" s="132"/>
      <c r="HB898" s="132"/>
      <c r="HC898" s="132"/>
      <c r="HD898" s="132"/>
      <c r="HE898" s="132"/>
      <c r="HF898" s="132"/>
      <c r="HG898" s="132"/>
      <c r="HH898" s="132"/>
      <c r="HI898" s="132"/>
      <c r="HJ898" s="132"/>
      <c r="HK898" s="132"/>
      <c r="HL898" s="132"/>
    </row>
    <row r="899" spans="2:220" s="163" customFormat="1">
      <c r="B899" s="146"/>
      <c r="C899" s="146"/>
      <c r="D899" s="146"/>
      <c r="E899" s="146"/>
      <c r="F899" s="146"/>
      <c r="G899" s="146"/>
      <c r="H899" s="146"/>
      <c r="I899" s="147"/>
      <c r="J899" s="148"/>
      <c r="K899" s="148"/>
      <c r="L899" s="148"/>
      <c r="M899" s="148"/>
      <c r="N899" s="147"/>
      <c r="O899" s="149"/>
      <c r="P899" s="149"/>
      <c r="Q899" s="149"/>
      <c r="R899" s="149"/>
      <c r="S899" s="149"/>
      <c r="T899" s="149"/>
      <c r="U899" s="149"/>
      <c r="V899" s="149"/>
      <c r="W899" s="146"/>
      <c r="X899" s="149"/>
      <c r="Y899" s="149"/>
      <c r="Z899" s="149"/>
      <c r="AA899" s="149"/>
      <c r="AB899" s="147"/>
      <c r="AC899" s="150"/>
      <c r="AD899" s="151"/>
      <c r="AE899" s="150"/>
      <c r="AF899" s="150"/>
      <c r="AG899" s="150"/>
      <c r="AH899" s="150"/>
      <c r="AI899" s="150"/>
      <c r="AJ899" s="150"/>
      <c r="AK899" s="150"/>
      <c r="AL899" s="150"/>
      <c r="AM899" s="150"/>
      <c r="AN899" s="150"/>
      <c r="AO899" s="150"/>
      <c r="AP899" s="150"/>
      <c r="AQ899" s="150"/>
      <c r="AR899" s="150"/>
      <c r="AS899" s="150"/>
      <c r="AT899" s="150"/>
      <c r="AU899" s="150"/>
      <c r="AV899" s="150"/>
      <c r="AW899" s="150"/>
      <c r="AX899" s="150"/>
      <c r="AY899" s="150"/>
      <c r="AZ899" s="151"/>
      <c r="BA899" s="150"/>
      <c r="BB899" s="150"/>
      <c r="BC899" s="150"/>
      <c r="BD899" s="150"/>
      <c r="BE899" s="151"/>
      <c r="BF899" s="150"/>
      <c r="BG899" s="150"/>
      <c r="BH899" s="151"/>
      <c r="BI899" s="151"/>
      <c r="BJ899" s="150"/>
      <c r="BK899" s="150"/>
      <c r="BL899" s="148"/>
      <c r="BM899" s="150"/>
      <c r="BN899" s="151"/>
      <c r="BO899" s="150"/>
      <c r="BP899" s="150"/>
      <c r="BQ899" s="148"/>
      <c r="BR899" s="151"/>
      <c r="BS899" s="151"/>
      <c r="BT899" s="151"/>
      <c r="BU899" s="148"/>
      <c r="BV899" s="147"/>
      <c r="BW899" s="147"/>
      <c r="BX899" s="147"/>
      <c r="BY899" s="152"/>
      <c r="BZ899" s="156"/>
      <c r="CA899" s="147"/>
      <c r="CB899" s="153"/>
      <c r="CC899" s="153"/>
      <c r="CD899" s="147"/>
      <c r="CE899" s="147"/>
      <c r="CF899" s="154"/>
      <c r="CG899" s="132"/>
      <c r="CH899" s="132"/>
      <c r="CI899" s="132"/>
      <c r="CJ899" s="132"/>
      <c r="CK899" s="132"/>
      <c r="CL899" s="132"/>
      <c r="CM899" s="132"/>
      <c r="CN899" s="132"/>
      <c r="CO899" s="132"/>
      <c r="CP899" s="132"/>
      <c r="CQ899" s="132"/>
      <c r="CR899" s="132"/>
      <c r="CS899" s="132"/>
      <c r="CT899" s="132"/>
      <c r="CU899" s="132"/>
      <c r="CV899" s="132"/>
      <c r="CW899" s="132"/>
      <c r="CX899" s="132"/>
      <c r="CY899" s="132"/>
      <c r="CZ899" s="132"/>
      <c r="DA899" s="132"/>
      <c r="DB899" s="132"/>
      <c r="DC899" s="132"/>
      <c r="DD899" s="132"/>
      <c r="DE899" s="132"/>
      <c r="DF899" s="132"/>
      <c r="DG899" s="132"/>
      <c r="DH899" s="132"/>
      <c r="DI899" s="132"/>
      <c r="DJ899" s="132"/>
      <c r="DK899" s="132"/>
      <c r="DL899" s="132"/>
      <c r="DM899" s="132"/>
      <c r="DN899" s="132"/>
      <c r="DO899" s="132"/>
      <c r="DP899" s="132"/>
      <c r="DQ899" s="132"/>
      <c r="DR899" s="132"/>
      <c r="DS899" s="132"/>
      <c r="DT899" s="132"/>
      <c r="DU899" s="132"/>
      <c r="DV899" s="132"/>
      <c r="DW899" s="132"/>
      <c r="DX899" s="132"/>
      <c r="DY899" s="132"/>
      <c r="DZ899" s="132"/>
      <c r="EA899" s="132"/>
      <c r="EB899" s="132"/>
      <c r="EC899" s="132"/>
      <c r="ED899" s="132"/>
      <c r="EE899" s="132"/>
      <c r="EF899" s="132"/>
      <c r="EG899" s="132"/>
      <c r="EH899" s="132"/>
      <c r="EI899" s="132"/>
      <c r="EJ899" s="132"/>
      <c r="EK899" s="132"/>
      <c r="EL899" s="132"/>
      <c r="EM899" s="132"/>
      <c r="EN899" s="132"/>
      <c r="EO899" s="132"/>
      <c r="EP899" s="132"/>
      <c r="EQ899" s="132"/>
      <c r="ER899" s="132"/>
      <c r="ES899" s="132"/>
      <c r="ET899" s="132"/>
      <c r="EU899" s="132"/>
      <c r="EV899" s="132"/>
      <c r="EW899" s="132"/>
      <c r="EX899" s="132"/>
      <c r="EY899" s="132"/>
      <c r="EZ899" s="132"/>
      <c r="FA899" s="132"/>
      <c r="FB899" s="132"/>
      <c r="FC899" s="132"/>
      <c r="FD899" s="132"/>
      <c r="FE899" s="132"/>
      <c r="FF899" s="132"/>
      <c r="FG899" s="132"/>
      <c r="FH899" s="132"/>
      <c r="FI899" s="132"/>
      <c r="FJ899" s="132"/>
      <c r="FK899" s="132"/>
      <c r="FL899" s="132"/>
      <c r="FM899" s="132"/>
      <c r="FN899" s="132"/>
      <c r="FO899" s="132"/>
      <c r="FP899" s="132"/>
      <c r="FQ899" s="132"/>
      <c r="FR899" s="132"/>
      <c r="FS899" s="132"/>
      <c r="FT899" s="132"/>
      <c r="FU899" s="132"/>
      <c r="FV899" s="132"/>
      <c r="FW899" s="132"/>
      <c r="FX899" s="132"/>
      <c r="FY899" s="132"/>
      <c r="FZ899" s="132"/>
      <c r="GA899" s="132"/>
      <c r="GB899" s="132"/>
      <c r="GC899" s="132"/>
      <c r="GD899" s="132"/>
      <c r="GE899" s="132"/>
      <c r="GF899" s="132"/>
      <c r="GG899" s="132"/>
      <c r="GH899" s="132"/>
      <c r="GI899" s="132"/>
      <c r="GJ899" s="132"/>
      <c r="GK899" s="132"/>
      <c r="GL899" s="132"/>
      <c r="GM899" s="132"/>
      <c r="GN899" s="132"/>
      <c r="GO899" s="132"/>
      <c r="GP899" s="132"/>
      <c r="GQ899" s="132"/>
      <c r="GR899" s="132"/>
      <c r="GS899" s="132"/>
      <c r="GT899" s="132"/>
      <c r="GU899" s="132"/>
      <c r="GV899" s="132"/>
      <c r="GW899" s="132"/>
      <c r="GX899" s="132"/>
      <c r="GY899" s="132"/>
      <c r="GZ899" s="132"/>
      <c r="HA899" s="132"/>
      <c r="HB899" s="132"/>
      <c r="HC899" s="132"/>
      <c r="HD899" s="132"/>
      <c r="HE899" s="132"/>
      <c r="HF899" s="132"/>
      <c r="HG899" s="132"/>
      <c r="HH899" s="132"/>
      <c r="HI899" s="132"/>
      <c r="HJ899" s="132"/>
      <c r="HK899" s="132"/>
      <c r="HL899" s="132"/>
    </row>
    <row r="900" spans="2:220" s="183" customFormat="1">
      <c r="B900" s="146"/>
      <c r="C900" s="146"/>
      <c r="D900" s="146"/>
      <c r="E900" s="146"/>
      <c r="F900" s="146"/>
      <c r="G900" s="146"/>
      <c r="H900" s="146"/>
      <c r="I900" s="147"/>
      <c r="J900" s="148"/>
      <c r="K900" s="148"/>
      <c r="L900" s="148"/>
      <c r="M900" s="148"/>
      <c r="N900" s="156"/>
      <c r="O900" s="149"/>
      <c r="P900" s="149"/>
      <c r="Q900" s="149"/>
      <c r="R900" s="149"/>
      <c r="S900" s="149"/>
      <c r="T900" s="149"/>
      <c r="U900" s="149"/>
      <c r="V900" s="149"/>
      <c r="W900" s="146"/>
      <c r="X900" s="149"/>
      <c r="Y900" s="149"/>
      <c r="Z900" s="149"/>
      <c r="AA900" s="149"/>
      <c r="AB900" s="147"/>
      <c r="AC900" s="150"/>
      <c r="AD900" s="151"/>
      <c r="AE900" s="150"/>
      <c r="AF900" s="150"/>
      <c r="AG900" s="150"/>
      <c r="AH900" s="150"/>
      <c r="AI900" s="150"/>
      <c r="AJ900" s="150"/>
      <c r="AK900" s="150"/>
      <c r="AL900" s="150"/>
      <c r="AM900" s="150"/>
      <c r="AN900" s="150"/>
      <c r="AO900" s="150"/>
      <c r="AP900" s="150"/>
      <c r="AQ900" s="150"/>
      <c r="AR900" s="150"/>
      <c r="AS900" s="150"/>
      <c r="AT900" s="150"/>
      <c r="AU900" s="150"/>
      <c r="AV900" s="150"/>
      <c r="AW900" s="150"/>
      <c r="AX900" s="150"/>
      <c r="AY900" s="150"/>
      <c r="AZ900" s="151"/>
      <c r="BA900" s="150"/>
      <c r="BB900" s="150"/>
      <c r="BC900" s="150"/>
      <c r="BD900" s="150"/>
      <c r="BE900" s="151"/>
      <c r="BF900" s="150"/>
      <c r="BG900" s="150"/>
      <c r="BH900" s="151"/>
      <c r="BI900" s="151"/>
      <c r="BJ900" s="150"/>
      <c r="BK900" s="150"/>
      <c r="BL900" s="148"/>
      <c r="BM900" s="150"/>
      <c r="BN900" s="151"/>
      <c r="BO900" s="150"/>
      <c r="BP900" s="150"/>
      <c r="BQ900" s="148"/>
      <c r="BR900" s="151"/>
      <c r="BS900" s="151"/>
      <c r="BT900" s="151"/>
      <c r="BU900" s="148"/>
      <c r="BV900" s="147"/>
      <c r="BW900" s="147"/>
      <c r="BX900" s="147"/>
      <c r="BY900" s="152"/>
      <c r="BZ900" s="156"/>
      <c r="CA900" s="147"/>
      <c r="CB900" s="153"/>
      <c r="CC900" s="132"/>
      <c r="CD900" s="147"/>
      <c r="CE900" s="147"/>
      <c r="CF900" s="154"/>
      <c r="CG900" s="132"/>
      <c r="CH900" s="132"/>
      <c r="CI900" s="132"/>
      <c r="CJ900" s="132"/>
      <c r="CK900" s="132"/>
      <c r="CL900" s="132"/>
      <c r="CM900" s="132"/>
      <c r="CN900" s="132"/>
      <c r="CO900" s="132"/>
      <c r="CP900" s="132"/>
      <c r="CQ900" s="132"/>
      <c r="CR900" s="132"/>
      <c r="CS900" s="132"/>
      <c r="CT900" s="132"/>
      <c r="CU900" s="132"/>
      <c r="CV900" s="132"/>
      <c r="CW900" s="132"/>
      <c r="CX900" s="132"/>
      <c r="CY900" s="132"/>
      <c r="CZ900" s="132"/>
      <c r="DA900" s="132"/>
      <c r="DB900" s="132"/>
      <c r="DC900" s="132"/>
      <c r="DD900" s="132"/>
      <c r="DE900" s="132"/>
      <c r="DF900" s="132"/>
      <c r="DG900" s="132"/>
      <c r="DH900" s="132"/>
      <c r="DI900" s="132"/>
      <c r="DJ900" s="132"/>
      <c r="DK900" s="132"/>
      <c r="DL900" s="132"/>
      <c r="DM900" s="132"/>
      <c r="DN900" s="132"/>
      <c r="DO900" s="132"/>
      <c r="DP900" s="132"/>
      <c r="DQ900" s="132"/>
      <c r="DR900" s="132"/>
      <c r="DS900" s="132"/>
      <c r="DT900" s="132"/>
      <c r="DU900" s="132"/>
      <c r="DV900" s="132"/>
      <c r="DW900" s="132"/>
      <c r="DX900" s="132"/>
      <c r="DY900" s="132"/>
      <c r="DZ900" s="132"/>
      <c r="EA900" s="132"/>
      <c r="EB900" s="132"/>
      <c r="EC900" s="132"/>
      <c r="ED900" s="132"/>
      <c r="EE900" s="132"/>
      <c r="EF900" s="132"/>
      <c r="EG900" s="132"/>
      <c r="EH900" s="132"/>
      <c r="EI900" s="132"/>
      <c r="EJ900" s="132"/>
      <c r="EK900" s="132"/>
      <c r="EL900" s="132"/>
      <c r="EM900" s="132"/>
      <c r="EN900" s="132"/>
      <c r="EO900" s="132"/>
      <c r="EP900" s="132"/>
      <c r="EQ900" s="132"/>
      <c r="ER900" s="132"/>
      <c r="ES900" s="132"/>
      <c r="ET900" s="132"/>
      <c r="EU900" s="132"/>
      <c r="EV900" s="132"/>
      <c r="EW900" s="132"/>
      <c r="EX900" s="132"/>
      <c r="EY900" s="132"/>
      <c r="EZ900" s="132"/>
      <c r="FA900" s="132"/>
      <c r="FB900" s="132"/>
      <c r="FC900" s="132"/>
      <c r="FD900" s="132"/>
      <c r="FE900" s="132"/>
      <c r="FF900" s="132"/>
      <c r="FG900" s="132"/>
      <c r="FH900" s="132"/>
      <c r="FI900" s="132"/>
      <c r="FJ900" s="132"/>
      <c r="FK900" s="132"/>
      <c r="FL900" s="132"/>
      <c r="FM900" s="132"/>
      <c r="FN900" s="132"/>
      <c r="FO900" s="132"/>
      <c r="FP900" s="132"/>
      <c r="FQ900" s="132"/>
      <c r="FR900" s="132"/>
      <c r="FS900" s="132"/>
      <c r="FT900" s="132"/>
      <c r="FU900" s="132"/>
      <c r="FV900" s="132"/>
      <c r="FW900" s="132"/>
      <c r="FX900" s="132"/>
      <c r="FY900" s="132"/>
      <c r="FZ900" s="132"/>
      <c r="GA900" s="132"/>
      <c r="GB900" s="132"/>
      <c r="GC900" s="132"/>
      <c r="GD900" s="132"/>
      <c r="GE900" s="132"/>
      <c r="GF900" s="132"/>
      <c r="GG900" s="132"/>
      <c r="GH900" s="132"/>
      <c r="GI900" s="132"/>
      <c r="GJ900" s="132"/>
      <c r="GK900" s="132"/>
      <c r="GL900" s="132"/>
      <c r="GM900" s="132"/>
      <c r="GN900" s="132"/>
      <c r="GO900" s="132"/>
      <c r="GP900" s="132"/>
      <c r="GQ900" s="132"/>
      <c r="GR900" s="132"/>
      <c r="GS900" s="132"/>
      <c r="GT900" s="132"/>
      <c r="GU900" s="132"/>
      <c r="GV900" s="132"/>
      <c r="GW900" s="132"/>
      <c r="GX900" s="132"/>
      <c r="GY900" s="132"/>
      <c r="GZ900" s="132"/>
      <c r="HA900" s="132"/>
      <c r="HB900" s="132"/>
      <c r="HC900" s="132"/>
      <c r="HD900" s="132"/>
      <c r="HE900" s="132"/>
      <c r="HF900" s="132"/>
      <c r="HG900" s="132"/>
      <c r="HH900" s="132"/>
      <c r="HI900" s="132"/>
      <c r="HJ900" s="132"/>
      <c r="HK900" s="132"/>
      <c r="HL900" s="132"/>
    </row>
    <row r="901" spans="2:220" s="160" customFormat="1">
      <c r="B901" s="146"/>
      <c r="C901" s="146"/>
      <c r="D901" s="146"/>
      <c r="E901" s="146"/>
      <c r="F901" s="146"/>
      <c r="G901" s="146"/>
      <c r="H901" s="146"/>
      <c r="I901" s="147"/>
      <c r="J901" s="148"/>
      <c r="K901" s="148"/>
      <c r="L901" s="148"/>
      <c r="M901" s="148"/>
      <c r="N901" s="156"/>
      <c r="O901" s="149"/>
      <c r="P901" s="149"/>
      <c r="Q901" s="149"/>
      <c r="R901" s="149"/>
      <c r="S901" s="149"/>
      <c r="T901" s="149"/>
      <c r="U901" s="149"/>
      <c r="V901" s="149"/>
      <c r="W901" s="146"/>
      <c r="X901" s="149"/>
      <c r="Y901" s="149"/>
      <c r="Z901" s="149"/>
      <c r="AA901" s="149"/>
      <c r="AB901" s="147"/>
      <c r="AC901" s="150"/>
      <c r="AD901" s="151"/>
      <c r="AE901" s="150"/>
      <c r="AF901" s="150"/>
      <c r="AG901" s="150"/>
      <c r="AH901" s="150"/>
      <c r="AI901" s="150"/>
      <c r="AJ901" s="150"/>
      <c r="AK901" s="150"/>
      <c r="AL901" s="150"/>
      <c r="AM901" s="150"/>
      <c r="AN901" s="150"/>
      <c r="AO901" s="150"/>
      <c r="AP901" s="150"/>
      <c r="AQ901" s="150"/>
      <c r="AR901" s="150"/>
      <c r="AS901" s="150"/>
      <c r="AT901" s="150"/>
      <c r="AU901" s="150"/>
      <c r="AV901" s="150"/>
      <c r="AW901" s="150"/>
      <c r="AX901" s="150"/>
      <c r="AY901" s="150"/>
      <c r="AZ901" s="151"/>
      <c r="BA901" s="150"/>
      <c r="BB901" s="150"/>
      <c r="BC901" s="150"/>
      <c r="BD901" s="150"/>
      <c r="BE901" s="151"/>
      <c r="BF901" s="150"/>
      <c r="BG901" s="150"/>
      <c r="BH901" s="151"/>
      <c r="BI901" s="151"/>
      <c r="BJ901" s="150"/>
      <c r="BK901" s="150"/>
      <c r="BL901" s="148"/>
      <c r="BM901" s="150"/>
      <c r="BN901" s="151"/>
      <c r="BO901" s="150"/>
      <c r="BP901" s="150"/>
      <c r="BQ901" s="148"/>
      <c r="BR901" s="151"/>
      <c r="BS901" s="151"/>
      <c r="BT901" s="151"/>
      <c r="BU901" s="148"/>
      <c r="BV901" s="147"/>
      <c r="BW901" s="147"/>
      <c r="BX901" s="147"/>
      <c r="BY901" s="152"/>
      <c r="BZ901" s="156"/>
      <c r="CA901" s="147"/>
      <c r="CB901" s="153"/>
      <c r="CC901" s="132"/>
      <c r="CD901" s="147"/>
      <c r="CE901" s="147"/>
      <c r="CF901" s="154"/>
      <c r="CG901" s="132"/>
      <c r="CH901" s="132"/>
      <c r="CI901" s="132"/>
      <c r="CJ901" s="132"/>
      <c r="CK901" s="132"/>
      <c r="CL901" s="132"/>
      <c r="CM901" s="132"/>
      <c r="CN901" s="132"/>
      <c r="CO901" s="132"/>
      <c r="CP901" s="132"/>
      <c r="CQ901" s="132"/>
      <c r="CR901" s="132"/>
      <c r="CS901" s="132"/>
      <c r="CT901" s="132"/>
      <c r="CU901" s="132"/>
      <c r="CV901" s="132"/>
      <c r="CW901" s="132"/>
      <c r="CX901" s="132"/>
      <c r="CY901" s="132"/>
      <c r="CZ901" s="132"/>
      <c r="DA901" s="132"/>
      <c r="DB901" s="132"/>
      <c r="DC901" s="132"/>
      <c r="DD901" s="132"/>
      <c r="DE901" s="132"/>
      <c r="DF901" s="132"/>
      <c r="DG901" s="132"/>
      <c r="DH901" s="132"/>
      <c r="DI901" s="132"/>
      <c r="DJ901" s="132"/>
      <c r="DK901" s="132"/>
      <c r="DL901" s="132"/>
      <c r="DM901" s="132"/>
      <c r="DN901" s="132"/>
      <c r="DO901" s="132"/>
      <c r="DP901" s="132"/>
      <c r="DQ901" s="132"/>
      <c r="DR901" s="132"/>
      <c r="DS901" s="132"/>
      <c r="DT901" s="132"/>
      <c r="DU901" s="132"/>
      <c r="DV901" s="132"/>
      <c r="DW901" s="132"/>
      <c r="DX901" s="132"/>
      <c r="DY901" s="132"/>
      <c r="DZ901" s="132"/>
      <c r="EA901" s="132"/>
      <c r="EB901" s="132"/>
      <c r="EC901" s="132"/>
      <c r="ED901" s="132"/>
      <c r="EE901" s="132"/>
      <c r="EF901" s="132"/>
      <c r="EG901" s="132"/>
      <c r="EH901" s="132"/>
      <c r="EI901" s="132"/>
      <c r="EJ901" s="132"/>
      <c r="EK901" s="132"/>
      <c r="EL901" s="132"/>
      <c r="EM901" s="132"/>
      <c r="EN901" s="132"/>
      <c r="EO901" s="132"/>
      <c r="EP901" s="132"/>
      <c r="EQ901" s="132"/>
      <c r="ER901" s="132"/>
      <c r="ES901" s="132"/>
      <c r="ET901" s="132"/>
      <c r="EU901" s="132"/>
      <c r="EV901" s="132"/>
      <c r="EW901" s="132"/>
      <c r="EX901" s="132"/>
      <c r="EY901" s="132"/>
      <c r="EZ901" s="132"/>
      <c r="FA901" s="132"/>
      <c r="FB901" s="132"/>
      <c r="FC901" s="132"/>
      <c r="FD901" s="132"/>
      <c r="FE901" s="132"/>
      <c r="FF901" s="132"/>
      <c r="FG901" s="132"/>
      <c r="FH901" s="132"/>
      <c r="FI901" s="132"/>
      <c r="FJ901" s="132"/>
      <c r="FK901" s="132"/>
      <c r="FL901" s="132"/>
      <c r="FM901" s="132"/>
      <c r="FN901" s="132"/>
      <c r="FO901" s="132"/>
      <c r="FP901" s="132"/>
      <c r="FQ901" s="132"/>
      <c r="FR901" s="132"/>
      <c r="FS901" s="132"/>
      <c r="FT901" s="132"/>
      <c r="FU901" s="132"/>
      <c r="FV901" s="132"/>
      <c r="FW901" s="132"/>
      <c r="FX901" s="132"/>
      <c r="FY901" s="132"/>
      <c r="FZ901" s="132"/>
      <c r="GA901" s="132"/>
      <c r="GB901" s="132"/>
      <c r="GC901" s="132"/>
      <c r="GD901" s="132"/>
      <c r="GE901" s="132"/>
      <c r="GF901" s="132"/>
      <c r="GG901" s="132"/>
      <c r="GH901" s="132"/>
      <c r="GI901" s="132"/>
      <c r="GJ901" s="132"/>
      <c r="GK901" s="132"/>
      <c r="GL901" s="132"/>
      <c r="GM901" s="132"/>
      <c r="GN901" s="132"/>
      <c r="GO901" s="132"/>
      <c r="GP901" s="132"/>
      <c r="GQ901" s="132"/>
      <c r="GR901" s="132"/>
      <c r="GS901" s="132"/>
      <c r="GT901" s="132"/>
      <c r="GU901" s="132"/>
      <c r="GV901" s="132"/>
      <c r="GW901" s="132"/>
      <c r="GX901" s="132"/>
      <c r="GY901" s="132"/>
      <c r="GZ901" s="132"/>
      <c r="HA901" s="132"/>
      <c r="HB901" s="132"/>
      <c r="HC901" s="132"/>
      <c r="HD901" s="132"/>
      <c r="HE901" s="132"/>
      <c r="HF901" s="132"/>
      <c r="HG901" s="132"/>
      <c r="HH901" s="132"/>
      <c r="HI901" s="132"/>
      <c r="HJ901" s="132"/>
      <c r="HK901" s="132"/>
      <c r="HL901" s="132"/>
    </row>
    <row r="902" spans="2:220" s="160" customFormat="1">
      <c r="B902" s="146"/>
      <c r="C902" s="146"/>
      <c r="D902" s="146"/>
      <c r="E902" s="146"/>
      <c r="F902" s="146"/>
      <c r="G902" s="146"/>
      <c r="H902" s="146"/>
      <c r="I902" s="147"/>
      <c r="J902" s="148"/>
      <c r="K902" s="148"/>
      <c r="L902" s="148"/>
      <c r="M902" s="148"/>
      <c r="N902" s="156"/>
      <c r="O902" s="149"/>
      <c r="P902" s="149"/>
      <c r="Q902" s="149"/>
      <c r="R902" s="149"/>
      <c r="S902" s="149"/>
      <c r="T902" s="149"/>
      <c r="U902" s="149"/>
      <c r="V902" s="149"/>
      <c r="W902" s="146"/>
      <c r="X902" s="149"/>
      <c r="Y902" s="149"/>
      <c r="Z902" s="149"/>
      <c r="AA902" s="149"/>
      <c r="AB902" s="147"/>
      <c r="AC902" s="150"/>
      <c r="AD902" s="151"/>
      <c r="AE902" s="150"/>
      <c r="AF902" s="150"/>
      <c r="AG902" s="150"/>
      <c r="AH902" s="150"/>
      <c r="AI902" s="150"/>
      <c r="AJ902" s="150"/>
      <c r="AK902" s="150"/>
      <c r="AL902" s="150"/>
      <c r="AM902" s="150"/>
      <c r="AN902" s="150"/>
      <c r="AO902" s="150"/>
      <c r="AP902" s="150"/>
      <c r="AQ902" s="150"/>
      <c r="AR902" s="150"/>
      <c r="AS902" s="150"/>
      <c r="AT902" s="150"/>
      <c r="AU902" s="150"/>
      <c r="AV902" s="150"/>
      <c r="AW902" s="150"/>
      <c r="AX902" s="150"/>
      <c r="AY902" s="150"/>
      <c r="AZ902" s="151"/>
      <c r="BA902" s="150"/>
      <c r="BB902" s="150"/>
      <c r="BC902" s="150"/>
      <c r="BD902" s="150"/>
      <c r="BE902" s="151"/>
      <c r="BF902" s="150"/>
      <c r="BG902" s="150"/>
      <c r="BH902" s="151"/>
      <c r="BI902" s="151"/>
      <c r="BJ902" s="150"/>
      <c r="BK902" s="150"/>
      <c r="BL902" s="148"/>
      <c r="BM902" s="150"/>
      <c r="BN902" s="151"/>
      <c r="BO902" s="150"/>
      <c r="BP902" s="150"/>
      <c r="BQ902" s="148"/>
      <c r="BR902" s="151"/>
      <c r="BS902" s="151"/>
      <c r="BT902" s="151"/>
      <c r="BU902" s="148"/>
      <c r="BV902" s="147"/>
      <c r="BW902" s="147"/>
      <c r="BX902" s="147"/>
      <c r="BY902" s="152"/>
      <c r="BZ902" s="156"/>
      <c r="CA902" s="147"/>
      <c r="CB902" s="153"/>
      <c r="CC902" s="132"/>
      <c r="CD902" s="147"/>
      <c r="CE902" s="147"/>
      <c r="CF902" s="154"/>
      <c r="CG902" s="132"/>
      <c r="CH902" s="132"/>
      <c r="CI902" s="132"/>
      <c r="CJ902" s="132"/>
      <c r="CK902" s="132"/>
      <c r="CL902" s="132"/>
      <c r="CM902" s="132"/>
      <c r="CN902" s="132"/>
      <c r="CO902" s="132"/>
      <c r="CP902" s="132"/>
      <c r="CQ902" s="132"/>
      <c r="CR902" s="132"/>
      <c r="CS902" s="132"/>
      <c r="CT902" s="132"/>
      <c r="CU902" s="132"/>
      <c r="CV902" s="132"/>
      <c r="CW902" s="132"/>
      <c r="CX902" s="132"/>
      <c r="CY902" s="132"/>
      <c r="CZ902" s="132"/>
      <c r="DA902" s="132"/>
      <c r="DB902" s="132"/>
      <c r="DC902" s="132"/>
      <c r="DD902" s="132"/>
      <c r="DE902" s="132"/>
      <c r="DF902" s="132"/>
      <c r="DG902" s="132"/>
      <c r="DH902" s="132"/>
      <c r="DI902" s="132"/>
      <c r="DJ902" s="132"/>
      <c r="DK902" s="132"/>
      <c r="DL902" s="132"/>
      <c r="DM902" s="132"/>
      <c r="DN902" s="132"/>
      <c r="DO902" s="132"/>
      <c r="DP902" s="132"/>
      <c r="DQ902" s="132"/>
      <c r="DR902" s="132"/>
      <c r="DS902" s="132"/>
      <c r="DT902" s="132"/>
      <c r="DU902" s="132"/>
      <c r="DV902" s="132"/>
      <c r="DW902" s="132"/>
      <c r="DX902" s="132"/>
      <c r="DY902" s="132"/>
      <c r="DZ902" s="132"/>
      <c r="EA902" s="132"/>
      <c r="EB902" s="132"/>
      <c r="EC902" s="132"/>
      <c r="ED902" s="132"/>
      <c r="EE902" s="132"/>
      <c r="EF902" s="132"/>
      <c r="EG902" s="132"/>
      <c r="EH902" s="132"/>
      <c r="EI902" s="132"/>
      <c r="EJ902" s="132"/>
      <c r="EK902" s="132"/>
      <c r="EL902" s="132"/>
      <c r="EM902" s="132"/>
      <c r="EN902" s="132"/>
      <c r="EO902" s="132"/>
      <c r="EP902" s="132"/>
      <c r="EQ902" s="132"/>
      <c r="ER902" s="132"/>
      <c r="ES902" s="132"/>
      <c r="ET902" s="132"/>
      <c r="EU902" s="132"/>
      <c r="EV902" s="132"/>
      <c r="EW902" s="132"/>
      <c r="EX902" s="132"/>
      <c r="EY902" s="132"/>
      <c r="EZ902" s="132"/>
      <c r="FA902" s="132"/>
      <c r="FB902" s="132"/>
      <c r="FC902" s="132"/>
      <c r="FD902" s="132"/>
      <c r="FE902" s="132"/>
      <c r="FF902" s="132"/>
      <c r="FG902" s="132"/>
      <c r="FH902" s="132"/>
      <c r="FI902" s="132"/>
      <c r="FJ902" s="132"/>
      <c r="FK902" s="132"/>
      <c r="FL902" s="132"/>
      <c r="FM902" s="132"/>
      <c r="FN902" s="132"/>
      <c r="FO902" s="132"/>
      <c r="FP902" s="132"/>
      <c r="FQ902" s="132"/>
      <c r="FR902" s="132"/>
      <c r="FS902" s="132"/>
      <c r="FT902" s="132"/>
      <c r="FU902" s="132"/>
      <c r="FV902" s="132"/>
      <c r="FW902" s="132"/>
      <c r="FX902" s="132"/>
      <c r="FY902" s="132"/>
      <c r="FZ902" s="132"/>
      <c r="GA902" s="132"/>
      <c r="GB902" s="132"/>
      <c r="GC902" s="132"/>
      <c r="GD902" s="132"/>
      <c r="GE902" s="132"/>
      <c r="GF902" s="132"/>
      <c r="GG902" s="132"/>
      <c r="GH902" s="132"/>
      <c r="GI902" s="132"/>
      <c r="GJ902" s="132"/>
      <c r="GK902" s="132"/>
      <c r="GL902" s="132"/>
      <c r="GM902" s="132"/>
      <c r="GN902" s="132"/>
      <c r="GO902" s="132"/>
      <c r="GP902" s="132"/>
      <c r="GQ902" s="132"/>
      <c r="GR902" s="132"/>
      <c r="GS902" s="132"/>
      <c r="GT902" s="132"/>
      <c r="GU902" s="132"/>
      <c r="GV902" s="132"/>
      <c r="GW902" s="132"/>
      <c r="GX902" s="132"/>
      <c r="GY902" s="132"/>
      <c r="GZ902" s="132"/>
      <c r="HA902" s="132"/>
      <c r="HB902" s="132"/>
      <c r="HC902" s="132"/>
      <c r="HD902" s="132"/>
      <c r="HE902" s="132"/>
      <c r="HF902" s="132"/>
      <c r="HG902" s="132"/>
      <c r="HH902" s="132"/>
      <c r="HI902" s="132"/>
      <c r="HJ902" s="132"/>
      <c r="HK902" s="132"/>
      <c r="HL902" s="132"/>
    </row>
    <row r="903" spans="2:220" s="160" customFormat="1">
      <c r="B903" s="146"/>
      <c r="C903" s="146"/>
      <c r="D903" s="146"/>
      <c r="E903" s="146"/>
      <c r="F903" s="146"/>
      <c r="G903" s="146"/>
      <c r="H903" s="146"/>
      <c r="I903" s="147"/>
      <c r="J903" s="148"/>
      <c r="K903" s="148"/>
      <c r="L903" s="148"/>
      <c r="M903" s="148"/>
      <c r="N903" s="156"/>
      <c r="O903" s="149"/>
      <c r="P903" s="149"/>
      <c r="Q903" s="149"/>
      <c r="R903" s="149"/>
      <c r="S903" s="149"/>
      <c r="T903" s="149"/>
      <c r="U903" s="149"/>
      <c r="V903" s="149"/>
      <c r="W903" s="146"/>
      <c r="X903" s="149"/>
      <c r="Y903" s="149"/>
      <c r="Z903" s="149"/>
      <c r="AA903" s="149"/>
      <c r="AB903" s="147"/>
      <c r="AC903" s="150"/>
      <c r="AD903" s="151"/>
      <c r="AE903" s="150"/>
      <c r="AF903" s="150"/>
      <c r="AG903" s="150"/>
      <c r="AH903" s="150"/>
      <c r="AI903" s="150"/>
      <c r="AJ903" s="150"/>
      <c r="AK903" s="150"/>
      <c r="AL903" s="150"/>
      <c r="AM903" s="150"/>
      <c r="AN903" s="150"/>
      <c r="AO903" s="150"/>
      <c r="AP903" s="150"/>
      <c r="AQ903" s="150"/>
      <c r="AR903" s="150"/>
      <c r="AS903" s="150"/>
      <c r="AT903" s="150"/>
      <c r="AU903" s="150"/>
      <c r="AV903" s="150"/>
      <c r="AW903" s="150"/>
      <c r="AX903" s="150"/>
      <c r="AY903" s="150"/>
      <c r="AZ903" s="151"/>
      <c r="BA903" s="150"/>
      <c r="BB903" s="150"/>
      <c r="BC903" s="150"/>
      <c r="BD903" s="150"/>
      <c r="BE903" s="151"/>
      <c r="BF903" s="150"/>
      <c r="BG903" s="150"/>
      <c r="BH903" s="151"/>
      <c r="BI903" s="151"/>
      <c r="BJ903" s="150"/>
      <c r="BK903" s="150"/>
      <c r="BL903" s="148"/>
      <c r="BM903" s="150"/>
      <c r="BN903" s="151"/>
      <c r="BO903" s="150"/>
      <c r="BP903" s="150"/>
      <c r="BQ903" s="148"/>
      <c r="BR903" s="151"/>
      <c r="BS903" s="151"/>
      <c r="BT903" s="151"/>
      <c r="BU903" s="148"/>
      <c r="BV903" s="147"/>
      <c r="BW903" s="147"/>
      <c r="BX903" s="147"/>
      <c r="BY903" s="152"/>
      <c r="BZ903" s="156"/>
      <c r="CA903" s="147"/>
      <c r="CB903" s="153"/>
      <c r="CC903" s="132"/>
      <c r="CD903" s="147"/>
      <c r="CE903" s="147"/>
      <c r="CF903" s="154"/>
      <c r="CG903" s="132"/>
      <c r="CH903" s="132"/>
      <c r="CI903" s="132"/>
      <c r="CJ903" s="132"/>
      <c r="CK903" s="132"/>
      <c r="CL903" s="132"/>
      <c r="CM903" s="132"/>
      <c r="CN903" s="132"/>
      <c r="CO903" s="132"/>
      <c r="CP903" s="132"/>
      <c r="CQ903" s="132"/>
      <c r="CR903" s="132"/>
      <c r="CS903" s="132"/>
      <c r="CT903" s="132"/>
      <c r="CU903" s="132"/>
      <c r="CV903" s="132"/>
      <c r="CW903" s="132"/>
      <c r="CX903" s="132"/>
      <c r="CY903" s="132"/>
      <c r="CZ903" s="132"/>
      <c r="DA903" s="132"/>
      <c r="DB903" s="132"/>
      <c r="DC903" s="132"/>
      <c r="DD903" s="132"/>
      <c r="DE903" s="132"/>
      <c r="DF903" s="132"/>
      <c r="DG903" s="132"/>
      <c r="DH903" s="132"/>
      <c r="DI903" s="132"/>
      <c r="DJ903" s="132"/>
      <c r="DK903" s="132"/>
      <c r="DL903" s="132"/>
      <c r="DM903" s="132"/>
      <c r="DN903" s="132"/>
      <c r="DO903" s="132"/>
      <c r="DP903" s="132"/>
      <c r="DQ903" s="132"/>
      <c r="DR903" s="132"/>
      <c r="DS903" s="132"/>
      <c r="DT903" s="132"/>
      <c r="DU903" s="132"/>
      <c r="DV903" s="132"/>
      <c r="DW903" s="132"/>
      <c r="DX903" s="132"/>
      <c r="DY903" s="132"/>
      <c r="DZ903" s="132"/>
      <c r="EA903" s="132"/>
      <c r="EB903" s="132"/>
      <c r="EC903" s="132"/>
      <c r="ED903" s="132"/>
      <c r="EE903" s="132"/>
      <c r="EF903" s="132"/>
      <c r="EG903" s="132"/>
      <c r="EH903" s="132"/>
      <c r="EI903" s="132"/>
      <c r="EJ903" s="132"/>
      <c r="EK903" s="132"/>
      <c r="EL903" s="132"/>
      <c r="EM903" s="132"/>
      <c r="EN903" s="132"/>
      <c r="EO903" s="132"/>
      <c r="EP903" s="132"/>
      <c r="EQ903" s="132"/>
      <c r="ER903" s="132"/>
      <c r="ES903" s="132"/>
      <c r="ET903" s="132"/>
      <c r="EU903" s="132"/>
      <c r="EV903" s="132"/>
      <c r="EW903" s="132"/>
      <c r="EX903" s="132"/>
      <c r="EY903" s="132"/>
      <c r="EZ903" s="132"/>
      <c r="FA903" s="132"/>
      <c r="FB903" s="132"/>
      <c r="FC903" s="132"/>
      <c r="FD903" s="132"/>
      <c r="FE903" s="132"/>
      <c r="FF903" s="132"/>
      <c r="FG903" s="132"/>
      <c r="FH903" s="132"/>
      <c r="FI903" s="132"/>
      <c r="FJ903" s="132"/>
      <c r="FK903" s="132"/>
      <c r="FL903" s="132"/>
      <c r="FM903" s="132"/>
      <c r="FN903" s="132"/>
      <c r="FO903" s="132"/>
      <c r="FP903" s="132"/>
      <c r="FQ903" s="132"/>
      <c r="FR903" s="132"/>
      <c r="FS903" s="132"/>
      <c r="FT903" s="132"/>
      <c r="FU903" s="132"/>
      <c r="FV903" s="132"/>
      <c r="FW903" s="132"/>
      <c r="FX903" s="132"/>
      <c r="FY903" s="132"/>
      <c r="FZ903" s="132"/>
      <c r="GA903" s="132"/>
      <c r="GB903" s="132"/>
      <c r="GC903" s="132"/>
      <c r="GD903" s="132"/>
      <c r="GE903" s="132"/>
      <c r="GF903" s="132"/>
      <c r="GG903" s="132"/>
      <c r="GH903" s="132"/>
      <c r="GI903" s="132"/>
      <c r="GJ903" s="132"/>
      <c r="GK903" s="132"/>
      <c r="GL903" s="132"/>
      <c r="GM903" s="132"/>
      <c r="GN903" s="132"/>
      <c r="GO903" s="132"/>
      <c r="GP903" s="132"/>
      <c r="GQ903" s="132"/>
      <c r="GR903" s="132"/>
      <c r="GS903" s="132"/>
      <c r="GT903" s="132"/>
      <c r="GU903" s="132"/>
      <c r="GV903" s="132"/>
      <c r="GW903" s="132"/>
      <c r="GX903" s="132"/>
      <c r="GY903" s="132"/>
      <c r="GZ903" s="132"/>
      <c r="HA903" s="132"/>
      <c r="HB903" s="132"/>
      <c r="HC903" s="132"/>
      <c r="HD903" s="132"/>
      <c r="HE903" s="132"/>
      <c r="HF903" s="132"/>
      <c r="HG903" s="132"/>
      <c r="HH903" s="132"/>
      <c r="HI903" s="132"/>
      <c r="HJ903" s="132"/>
      <c r="HK903" s="132"/>
      <c r="HL903" s="132"/>
    </row>
    <row r="904" spans="2:220" s="160" customFormat="1">
      <c r="B904" s="146"/>
      <c r="C904" s="146"/>
      <c r="D904" s="146"/>
      <c r="E904" s="146"/>
      <c r="F904" s="146"/>
      <c r="G904" s="146"/>
      <c r="H904" s="146"/>
      <c r="I904" s="147"/>
      <c r="J904" s="148"/>
      <c r="K904" s="148"/>
      <c r="L904" s="148"/>
      <c r="M904" s="148"/>
      <c r="N904" s="156"/>
      <c r="O904" s="149"/>
      <c r="P904" s="149"/>
      <c r="Q904" s="149"/>
      <c r="R904" s="149"/>
      <c r="S904" s="149"/>
      <c r="T904" s="149"/>
      <c r="U904" s="149"/>
      <c r="V904" s="149"/>
      <c r="W904" s="146"/>
      <c r="X904" s="149"/>
      <c r="Y904" s="149"/>
      <c r="Z904" s="149"/>
      <c r="AA904" s="149"/>
      <c r="AB904" s="147"/>
      <c r="AC904" s="150"/>
      <c r="AD904" s="151"/>
      <c r="AE904" s="150"/>
      <c r="AF904" s="150"/>
      <c r="AG904" s="150"/>
      <c r="AH904" s="150"/>
      <c r="AI904" s="150"/>
      <c r="AJ904" s="150"/>
      <c r="AK904" s="150"/>
      <c r="AL904" s="150"/>
      <c r="AM904" s="150"/>
      <c r="AN904" s="150"/>
      <c r="AO904" s="150"/>
      <c r="AP904" s="150"/>
      <c r="AQ904" s="150"/>
      <c r="AR904" s="150"/>
      <c r="AS904" s="150"/>
      <c r="AT904" s="150"/>
      <c r="AU904" s="150"/>
      <c r="AV904" s="150"/>
      <c r="AW904" s="150"/>
      <c r="AX904" s="150"/>
      <c r="AY904" s="150"/>
      <c r="AZ904" s="151"/>
      <c r="BA904" s="150"/>
      <c r="BB904" s="150"/>
      <c r="BC904" s="150"/>
      <c r="BD904" s="150"/>
      <c r="BE904" s="151"/>
      <c r="BF904" s="150"/>
      <c r="BG904" s="150"/>
      <c r="BH904" s="151"/>
      <c r="BI904" s="151"/>
      <c r="BJ904" s="150"/>
      <c r="BK904" s="150"/>
      <c r="BL904" s="148"/>
      <c r="BM904" s="150"/>
      <c r="BN904" s="151"/>
      <c r="BO904" s="150"/>
      <c r="BP904" s="150"/>
      <c r="BQ904" s="148"/>
      <c r="BR904" s="151"/>
      <c r="BS904" s="151"/>
      <c r="BT904" s="151"/>
      <c r="BU904" s="148"/>
      <c r="BV904" s="147"/>
      <c r="BW904" s="147"/>
      <c r="BX904" s="147"/>
      <c r="BY904" s="152"/>
      <c r="BZ904" s="156"/>
      <c r="CA904" s="147"/>
      <c r="CB904" s="153"/>
      <c r="CC904" s="132"/>
      <c r="CD904" s="147"/>
      <c r="CE904" s="147"/>
      <c r="CF904" s="154"/>
      <c r="CG904" s="132"/>
      <c r="CH904" s="132"/>
      <c r="CI904" s="132"/>
      <c r="CJ904" s="132"/>
      <c r="CK904" s="132"/>
      <c r="CL904" s="132"/>
      <c r="CM904" s="132"/>
      <c r="CN904" s="132"/>
      <c r="CO904" s="132"/>
      <c r="CP904" s="132"/>
      <c r="CQ904" s="132"/>
      <c r="CR904" s="132"/>
      <c r="CS904" s="132"/>
      <c r="CT904" s="132"/>
      <c r="CU904" s="132"/>
      <c r="CV904" s="132"/>
      <c r="CW904" s="132"/>
      <c r="CX904" s="132"/>
      <c r="CY904" s="132"/>
      <c r="CZ904" s="132"/>
      <c r="DA904" s="132"/>
      <c r="DB904" s="132"/>
      <c r="DC904" s="132"/>
      <c r="DD904" s="132"/>
      <c r="DE904" s="132"/>
      <c r="DF904" s="132"/>
      <c r="DG904" s="132"/>
      <c r="DH904" s="132"/>
      <c r="DI904" s="132"/>
      <c r="DJ904" s="132"/>
      <c r="DK904" s="132"/>
      <c r="DL904" s="132"/>
      <c r="DM904" s="132"/>
      <c r="DN904" s="132"/>
      <c r="DO904" s="132"/>
      <c r="DP904" s="132"/>
      <c r="DQ904" s="132"/>
      <c r="DR904" s="132"/>
      <c r="DS904" s="132"/>
      <c r="DT904" s="132"/>
      <c r="DU904" s="132"/>
      <c r="DV904" s="132"/>
      <c r="DW904" s="132"/>
      <c r="DX904" s="132"/>
      <c r="DY904" s="132"/>
      <c r="DZ904" s="132"/>
      <c r="EA904" s="132"/>
      <c r="EB904" s="132"/>
      <c r="EC904" s="132"/>
      <c r="ED904" s="132"/>
      <c r="EE904" s="132"/>
      <c r="EF904" s="132"/>
      <c r="EG904" s="132"/>
      <c r="EH904" s="132"/>
      <c r="EI904" s="132"/>
      <c r="EJ904" s="132"/>
      <c r="EK904" s="132"/>
      <c r="EL904" s="132"/>
      <c r="EM904" s="132"/>
      <c r="EN904" s="132"/>
      <c r="EO904" s="132"/>
      <c r="EP904" s="132"/>
      <c r="EQ904" s="132"/>
      <c r="ER904" s="132"/>
      <c r="ES904" s="132"/>
      <c r="ET904" s="132"/>
      <c r="EU904" s="132"/>
      <c r="EV904" s="132"/>
      <c r="EW904" s="132"/>
      <c r="EX904" s="132"/>
      <c r="EY904" s="132"/>
      <c r="EZ904" s="132"/>
      <c r="FA904" s="132"/>
      <c r="FB904" s="132"/>
      <c r="FC904" s="132"/>
      <c r="FD904" s="132"/>
      <c r="FE904" s="132"/>
      <c r="FF904" s="132"/>
      <c r="FG904" s="132"/>
      <c r="FH904" s="132"/>
      <c r="FI904" s="132"/>
      <c r="FJ904" s="132"/>
      <c r="FK904" s="132"/>
      <c r="FL904" s="132"/>
      <c r="FM904" s="132"/>
      <c r="FN904" s="132"/>
      <c r="FO904" s="132"/>
      <c r="FP904" s="132"/>
      <c r="FQ904" s="132"/>
      <c r="FR904" s="132"/>
      <c r="FS904" s="132"/>
      <c r="FT904" s="132"/>
      <c r="FU904" s="132"/>
      <c r="FV904" s="132"/>
      <c r="FW904" s="132"/>
      <c r="FX904" s="132"/>
      <c r="FY904" s="132"/>
      <c r="FZ904" s="132"/>
      <c r="GA904" s="132"/>
      <c r="GB904" s="132"/>
      <c r="GC904" s="132"/>
      <c r="GD904" s="132"/>
      <c r="GE904" s="132"/>
      <c r="GF904" s="132"/>
      <c r="GG904" s="132"/>
      <c r="GH904" s="132"/>
      <c r="GI904" s="132"/>
      <c r="GJ904" s="132"/>
      <c r="GK904" s="132"/>
      <c r="GL904" s="132"/>
      <c r="GM904" s="132"/>
      <c r="GN904" s="132"/>
      <c r="GO904" s="132"/>
      <c r="GP904" s="132"/>
      <c r="GQ904" s="132"/>
      <c r="GR904" s="132"/>
      <c r="GS904" s="132"/>
      <c r="GT904" s="132"/>
      <c r="GU904" s="132"/>
      <c r="GV904" s="132"/>
      <c r="GW904" s="132"/>
      <c r="GX904" s="132"/>
      <c r="GY904" s="132"/>
      <c r="GZ904" s="132"/>
      <c r="HA904" s="132"/>
      <c r="HB904" s="132"/>
      <c r="HC904" s="132"/>
      <c r="HD904" s="132"/>
      <c r="HE904" s="132"/>
      <c r="HF904" s="132"/>
      <c r="HG904" s="132"/>
      <c r="HH904" s="132"/>
      <c r="HI904" s="132"/>
      <c r="HJ904" s="132"/>
      <c r="HK904" s="132"/>
      <c r="HL904" s="132"/>
    </row>
    <row r="905" spans="2:220" s="160" customFormat="1">
      <c r="B905" s="146"/>
      <c r="C905" s="146"/>
      <c r="D905" s="146"/>
      <c r="E905" s="146"/>
      <c r="F905" s="146"/>
      <c r="G905" s="146"/>
      <c r="H905" s="146"/>
      <c r="I905" s="147"/>
      <c r="J905" s="148"/>
      <c r="K905" s="148"/>
      <c r="L905" s="148"/>
      <c r="M905" s="148"/>
      <c r="N905" s="156"/>
      <c r="O905" s="149"/>
      <c r="P905" s="149"/>
      <c r="Q905" s="149"/>
      <c r="R905" s="149"/>
      <c r="S905" s="149"/>
      <c r="T905" s="149"/>
      <c r="U905" s="149"/>
      <c r="V905" s="149"/>
      <c r="W905" s="146"/>
      <c r="X905" s="149"/>
      <c r="Y905" s="149"/>
      <c r="Z905" s="149"/>
      <c r="AA905" s="149"/>
      <c r="AB905" s="147"/>
      <c r="AC905" s="150"/>
      <c r="AD905" s="151"/>
      <c r="AE905" s="150"/>
      <c r="AF905" s="150"/>
      <c r="AG905" s="150"/>
      <c r="AH905" s="150"/>
      <c r="AI905" s="150"/>
      <c r="AJ905" s="150"/>
      <c r="AK905" s="150"/>
      <c r="AL905" s="150"/>
      <c r="AM905" s="150"/>
      <c r="AN905" s="150"/>
      <c r="AO905" s="150"/>
      <c r="AP905" s="150"/>
      <c r="AQ905" s="150"/>
      <c r="AR905" s="150"/>
      <c r="AS905" s="150"/>
      <c r="AT905" s="150"/>
      <c r="AU905" s="150"/>
      <c r="AV905" s="150"/>
      <c r="AW905" s="150"/>
      <c r="AX905" s="150"/>
      <c r="AY905" s="150"/>
      <c r="AZ905" s="151"/>
      <c r="BA905" s="150"/>
      <c r="BB905" s="150"/>
      <c r="BC905" s="150"/>
      <c r="BD905" s="150"/>
      <c r="BE905" s="151"/>
      <c r="BF905" s="150"/>
      <c r="BG905" s="150"/>
      <c r="BH905" s="151"/>
      <c r="BI905" s="151"/>
      <c r="BJ905" s="150"/>
      <c r="BK905" s="150"/>
      <c r="BL905" s="148"/>
      <c r="BM905" s="150"/>
      <c r="BN905" s="151"/>
      <c r="BO905" s="150"/>
      <c r="BP905" s="150"/>
      <c r="BQ905" s="148"/>
      <c r="BR905" s="151"/>
      <c r="BS905" s="151"/>
      <c r="BT905" s="151"/>
      <c r="BU905" s="148"/>
      <c r="BV905" s="147"/>
      <c r="BW905" s="147"/>
      <c r="BX905" s="147"/>
      <c r="BY905" s="152"/>
      <c r="BZ905" s="156"/>
      <c r="CA905" s="147"/>
      <c r="CB905" s="153"/>
      <c r="CC905" s="132"/>
      <c r="CD905" s="147"/>
      <c r="CE905" s="147"/>
      <c r="CF905" s="154"/>
      <c r="CG905" s="132"/>
      <c r="CH905" s="132"/>
      <c r="CI905" s="132"/>
      <c r="CJ905" s="132"/>
      <c r="CK905" s="132"/>
      <c r="CL905" s="132"/>
      <c r="CM905" s="132"/>
      <c r="CN905" s="132"/>
      <c r="CO905" s="132"/>
      <c r="CP905" s="132"/>
      <c r="CQ905" s="132"/>
      <c r="CR905" s="132"/>
      <c r="CS905" s="132"/>
      <c r="CT905" s="132"/>
      <c r="CU905" s="132"/>
      <c r="CV905" s="132"/>
      <c r="CW905" s="132"/>
      <c r="CX905" s="132"/>
      <c r="CY905" s="132"/>
      <c r="CZ905" s="132"/>
      <c r="DA905" s="132"/>
      <c r="DB905" s="132"/>
      <c r="DC905" s="132"/>
      <c r="DD905" s="132"/>
      <c r="DE905" s="132"/>
      <c r="DF905" s="132"/>
      <c r="DG905" s="132"/>
      <c r="DH905" s="132"/>
      <c r="DI905" s="132"/>
      <c r="DJ905" s="132"/>
      <c r="DK905" s="132"/>
      <c r="DL905" s="132"/>
      <c r="DM905" s="132"/>
      <c r="DN905" s="132"/>
      <c r="DO905" s="132"/>
      <c r="DP905" s="132"/>
      <c r="DQ905" s="132"/>
      <c r="DR905" s="132"/>
      <c r="DS905" s="132"/>
      <c r="DT905" s="132"/>
      <c r="DU905" s="132"/>
      <c r="DV905" s="132"/>
      <c r="DW905" s="132"/>
      <c r="DX905" s="132"/>
      <c r="DY905" s="132"/>
      <c r="DZ905" s="132"/>
      <c r="EA905" s="132"/>
      <c r="EB905" s="132"/>
      <c r="EC905" s="132"/>
      <c r="ED905" s="132"/>
      <c r="EE905" s="132"/>
      <c r="EF905" s="132"/>
      <c r="EG905" s="132"/>
      <c r="EH905" s="132"/>
      <c r="EI905" s="132"/>
      <c r="EJ905" s="132"/>
      <c r="EK905" s="132"/>
      <c r="EL905" s="132"/>
      <c r="EM905" s="132"/>
      <c r="EN905" s="132"/>
      <c r="EO905" s="132"/>
      <c r="EP905" s="132"/>
      <c r="EQ905" s="132"/>
      <c r="ER905" s="132"/>
      <c r="ES905" s="132"/>
      <c r="ET905" s="132"/>
      <c r="EU905" s="132"/>
      <c r="EV905" s="132"/>
      <c r="EW905" s="132"/>
      <c r="EX905" s="132"/>
      <c r="EY905" s="132"/>
      <c r="EZ905" s="132"/>
      <c r="FA905" s="132"/>
      <c r="FB905" s="132"/>
      <c r="FC905" s="132"/>
      <c r="FD905" s="132"/>
      <c r="FE905" s="132"/>
      <c r="FF905" s="132"/>
      <c r="FG905" s="132"/>
      <c r="FH905" s="132"/>
      <c r="FI905" s="132"/>
      <c r="FJ905" s="132"/>
      <c r="FK905" s="132"/>
      <c r="FL905" s="132"/>
      <c r="FM905" s="132"/>
      <c r="FN905" s="132"/>
      <c r="FO905" s="132"/>
      <c r="FP905" s="132"/>
      <c r="FQ905" s="132"/>
      <c r="FR905" s="132"/>
      <c r="FS905" s="132"/>
      <c r="FT905" s="132"/>
      <c r="FU905" s="132"/>
      <c r="FV905" s="132"/>
      <c r="FW905" s="132"/>
      <c r="FX905" s="132"/>
      <c r="FY905" s="132"/>
      <c r="FZ905" s="132"/>
      <c r="GA905" s="132"/>
      <c r="GB905" s="132"/>
      <c r="GC905" s="132"/>
      <c r="GD905" s="132"/>
      <c r="GE905" s="132"/>
      <c r="GF905" s="132"/>
      <c r="GG905" s="132"/>
      <c r="GH905" s="132"/>
      <c r="GI905" s="132"/>
      <c r="GJ905" s="132"/>
      <c r="GK905" s="132"/>
      <c r="GL905" s="132"/>
      <c r="GM905" s="132"/>
      <c r="GN905" s="132"/>
      <c r="GO905" s="132"/>
      <c r="GP905" s="132"/>
      <c r="GQ905" s="132"/>
      <c r="GR905" s="132"/>
      <c r="GS905" s="132"/>
      <c r="GT905" s="132"/>
      <c r="GU905" s="132"/>
      <c r="GV905" s="132"/>
      <c r="GW905" s="132"/>
      <c r="GX905" s="132"/>
      <c r="GY905" s="132"/>
      <c r="GZ905" s="132"/>
      <c r="HA905" s="132"/>
      <c r="HB905" s="132"/>
      <c r="HC905" s="132"/>
      <c r="HD905" s="132"/>
      <c r="HE905" s="132"/>
      <c r="HF905" s="132"/>
      <c r="HG905" s="132"/>
      <c r="HH905" s="132"/>
      <c r="HI905" s="132"/>
      <c r="HJ905" s="132"/>
      <c r="HK905" s="132"/>
      <c r="HL905" s="132"/>
    </row>
    <row r="906" spans="2:220" s="160" customFormat="1">
      <c r="B906" s="146"/>
      <c r="C906" s="146"/>
      <c r="D906" s="146"/>
      <c r="E906" s="146"/>
      <c r="F906" s="146"/>
      <c r="G906" s="146"/>
      <c r="H906" s="146"/>
      <c r="I906" s="147"/>
      <c r="J906" s="148"/>
      <c r="K906" s="148"/>
      <c r="L906" s="148"/>
      <c r="M906" s="148"/>
      <c r="N906" s="156"/>
      <c r="O906" s="149"/>
      <c r="P906" s="149"/>
      <c r="Q906" s="149"/>
      <c r="R906" s="149"/>
      <c r="S906" s="149"/>
      <c r="T906" s="149"/>
      <c r="U906" s="149"/>
      <c r="V906" s="149"/>
      <c r="W906" s="146"/>
      <c r="X906" s="149"/>
      <c r="Y906" s="149"/>
      <c r="Z906" s="149"/>
      <c r="AA906" s="149"/>
      <c r="AB906" s="147"/>
      <c r="AC906" s="150"/>
      <c r="AD906" s="151"/>
      <c r="AE906" s="150"/>
      <c r="AF906" s="150"/>
      <c r="AG906" s="150"/>
      <c r="AH906" s="150"/>
      <c r="AI906" s="150"/>
      <c r="AJ906" s="150"/>
      <c r="AK906" s="150"/>
      <c r="AL906" s="150"/>
      <c r="AM906" s="150"/>
      <c r="AN906" s="150"/>
      <c r="AO906" s="150"/>
      <c r="AP906" s="150"/>
      <c r="AQ906" s="150"/>
      <c r="AR906" s="150"/>
      <c r="AS906" s="150"/>
      <c r="AT906" s="150"/>
      <c r="AU906" s="150"/>
      <c r="AV906" s="150"/>
      <c r="AW906" s="150"/>
      <c r="AX906" s="150"/>
      <c r="AY906" s="150"/>
      <c r="AZ906" s="151"/>
      <c r="BA906" s="150"/>
      <c r="BB906" s="150"/>
      <c r="BC906" s="150"/>
      <c r="BD906" s="150"/>
      <c r="BE906" s="151"/>
      <c r="BF906" s="150"/>
      <c r="BG906" s="150"/>
      <c r="BH906" s="151"/>
      <c r="BI906" s="151"/>
      <c r="BJ906" s="150"/>
      <c r="BK906" s="150"/>
      <c r="BL906" s="148"/>
      <c r="BM906" s="150"/>
      <c r="BN906" s="151"/>
      <c r="BO906" s="150"/>
      <c r="BP906" s="150"/>
      <c r="BQ906" s="148"/>
      <c r="BR906" s="151"/>
      <c r="BS906" s="151"/>
      <c r="BT906" s="151"/>
      <c r="BU906" s="148"/>
      <c r="BV906" s="147"/>
      <c r="BW906" s="147"/>
      <c r="BX906" s="147"/>
      <c r="BY906" s="152"/>
      <c r="BZ906" s="156"/>
      <c r="CA906" s="147"/>
      <c r="CB906" s="153"/>
      <c r="CC906" s="132"/>
      <c r="CD906" s="147"/>
      <c r="CE906" s="147"/>
      <c r="CF906" s="154"/>
      <c r="CG906" s="132"/>
      <c r="CH906" s="132"/>
      <c r="CI906" s="132"/>
      <c r="CJ906" s="132"/>
      <c r="CK906" s="132"/>
      <c r="CL906" s="132"/>
      <c r="CM906" s="132"/>
      <c r="CN906" s="132"/>
      <c r="CO906" s="132"/>
      <c r="CP906" s="132"/>
      <c r="CQ906" s="132"/>
      <c r="CR906" s="132"/>
      <c r="CS906" s="132"/>
      <c r="CT906" s="132"/>
      <c r="CU906" s="132"/>
      <c r="CV906" s="132"/>
      <c r="CW906" s="132"/>
      <c r="CX906" s="132"/>
      <c r="CY906" s="132"/>
      <c r="CZ906" s="132"/>
      <c r="DA906" s="132"/>
      <c r="DB906" s="132"/>
      <c r="DC906" s="132"/>
      <c r="DD906" s="132"/>
      <c r="DE906" s="132"/>
      <c r="DF906" s="132"/>
      <c r="DG906" s="132"/>
      <c r="DH906" s="132"/>
      <c r="DI906" s="132"/>
      <c r="DJ906" s="132"/>
      <c r="DK906" s="132"/>
      <c r="DL906" s="132"/>
      <c r="DM906" s="132"/>
      <c r="DN906" s="132"/>
      <c r="DO906" s="132"/>
      <c r="DP906" s="132"/>
      <c r="DQ906" s="132"/>
      <c r="DR906" s="132"/>
      <c r="DS906" s="132"/>
      <c r="DT906" s="132"/>
      <c r="DU906" s="132"/>
      <c r="DV906" s="132"/>
      <c r="DW906" s="132"/>
      <c r="DX906" s="132"/>
      <c r="DY906" s="132"/>
      <c r="DZ906" s="132"/>
      <c r="EA906" s="132"/>
      <c r="EB906" s="132"/>
      <c r="EC906" s="132"/>
      <c r="ED906" s="132"/>
      <c r="EE906" s="132"/>
      <c r="EF906" s="132"/>
      <c r="EG906" s="132"/>
      <c r="EH906" s="132"/>
      <c r="EI906" s="132"/>
      <c r="EJ906" s="132"/>
      <c r="EK906" s="132"/>
      <c r="EL906" s="132"/>
      <c r="EM906" s="132"/>
      <c r="EN906" s="132"/>
      <c r="EO906" s="132"/>
      <c r="EP906" s="132"/>
      <c r="EQ906" s="132"/>
      <c r="ER906" s="132"/>
      <c r="ES906" s="132"/>
      <c r="ET906" s="132"/>
      <c r="EU906" s="132"/>
      <c r="EV906" s="132"/>
      <c r="EW906" s="132"/>
      <c r="EX906" s="132"/>
      <c r="EY906" s="132"/>
      <c r="EZ906" s="132"/>
      <c r="FA906" s="132"/>
      <c r="FB906" s="132"/>
      <c r="FC906" s="132"/>
      <c r="FD906" s="132"/>
      <c r="FE906" s="132"/>
      <c r="FF906" s="132"/>
      <c r="FG906" s="132"/>
      <c r="FH906" s="132"/>
      <c r="FI906" s="132"/>
      <c r="FJ906" s="132"/>
      <c r="FK906" s="132"/>
      <c r="FL906" s="132"/>
      <c r="FM906" s="132"/>
      <c r="FN906" s="132"/>
      <c r="FO906" s="132"/>
      <c r="FP906" s="132"/>
      <c r="FQ906" s="132"/>
      <c r="FR906" s="132"/>
      <c r="FS906" s="132"/>
      <c r="FT906" s="132"/>
      <c r="FU906" s="132"/>
      <c r="FV906" s="132"/>
      <c r="FW906" s="132"/>
      <c r="FX906" s="132"/>
      <c r="FY906" s="132"/>
      <c r="FZ906" s="132"/>
      <c r="GA906" s="132"/>
      <c r="GB906" s="132"/>
      <c r="GC906" s="132"/>
      <c r="GD906" s="132"/>
      <c r="GE906" s="132"/>
      <c r="GF906" s="132"/>
      <c r="GG906" s="132"/>
      <c r="GH906" s="132"/>
      <c r="GI906" s="132"/>
      <c r="GJ906" s="132"/>
      <c r="GK906" s="132"/>
      <c r="GL906" s="132"/>
      <c r="GM906" s="132"/>
      <c r="GN906" s="132"/>
      <c r="GO906" s="132"/>
      <c r="GP906" s="132"/>
      <c r="GQ906" s="132"/>
      <c r="GR906" s="132"/>
      <c r="GS906" s="132"/>
      <c r="GT906" s="132"/>
      <c r="GU906" s="132"/>
      <c r="GV906" s="132"/>
      <c r="GW906" s="132"/>
      <c r="GX906" s="132"/>
      <c r="GY906" s="132"/>
      <c r="GZ906" s="132"/>
      <c r="HA906" s="132"/>
      <c r="HB906" s="132"/>
      <c r="HC906" s="132"/>
      <c r="HD906" s="132"/>
      <c r="HE906" s="132"/>
      <c r="HF906" s="132"/>
      <c r="HG906" s="132"/>
      <c r="HH906" s="132"/>
      <c r="HI906" s="132"/>
      <c r="HJ906" s="132"/>
      <c r="HK906" s="132"/>
      <c r="HL906" s="132"/>
    </row>
    <row r="907" spans="2:220" s="159" customFormat="1">
      <c r="B907" s="146"/>
      <c r="C907" s="146"/>
      <c r="D907" s="146"/>
      <c r="E907" s="146"/>
      <c r="F907" s="146"/>
      <c r="G907" s="146"/>
      <c r="H907" s="146"/>
      <c r="I907" s="147"/>
      <c r="J907" s="148"/>
      <c r="K907" s="148"/>
      <c r="L907" s="148"/>
      <c r="M907" s="148"/>
      <c r="N907" s="156"/>
      <c r="O907" s="149"/>
      <c r="P907" s="149"/>
      <c r="Q907" s="149"/>
      <c r="R907" s="149"/>
      <c r="S907" s="149"/>
      <c r="T907" s="149"/>
      <c r="U907" s="149"/>
      <c r="V907" s="149"/>
      <c r="W907" s="146"/>
      <c r="X907" s="149"/>
      <c r="Y907" s="149"/>
      <c r="Z907" s="149"/>
      <c r="AA907" s="149"/>
      <c r="AB907" s="147"/>
      <c r="AC907" s="150"/>
      <c r="AD907" s="151"/>
      <c r="AE907" s="150"/>
      <c r="AF907" s="150"/>
      <c r="AG907" s="150"/>
      <c r="AH907" s="150"/>
      <c r="AI907" s="150"/>
      <c r="AJ907" s="150"/>
      <c r="AK907" s="150"/>
      <c r="AL907" s="150"/>
      <c r="AM907" s="150"/>
      <c r="AN907" s="150"/>
      <c r="AO907" s="150"/>
      <c r="AP907" s="150"/>
      <c r="AQ907" s="150"/>
      <c r="AR907" s="150"/>
      <c r="AS907" s="150"/>
      <c r="AT907" s="150"/>
      <c r="AU907" s="150"/>
      <c r="AV907" s="150"/>
      <c r="AW907" s="150"/>
      <c r="AX907" s="150"/>
      <c r="AY907" s="150"/>
      <c r="AZ907" s="151"/>
      <c r="BA907" s="150"/>
      <c r="BB907" s="150"/>
      <c r="BC907" s="150"/>
      <c r="BD907" s="150"/>
      <c r="BE907" s="151"/>
      <c r="BF907" s="150"/>
      <c r="BG907" s="150"/>
      <c r="BH907" s="151"/>
      <c r="BI907" s="151"/>
      <c r="BJ907" s="150"/>
      <c r="BK907" s="150"/>
      <c r="BL907" s="148"/>
      <c r="BM907" s="150"/>
      <c r="BN907" s="151"/>
      <c r="BO907" s="150"/>
      <c r="BP907" s="150"/>
      <c r="BQ907" s="148"/>
      <c r="BR907" s="151"/>
      <c r="BS907" s="151"/>
      <c r="BT907" s="151"/>
      <c r="BU907" s="148"/>
      <c r="BV907" s="147"/>
      <c r="BW907" s="147"/>
      <c r="BX907" s="147"/>
      <c r="BY907" s="152"/>
      <c r="BZ907" s="156"/>
      <c r="CA907" s="147"/>
      <c r="CB907" s="153"/>
      <c r="CC907" s="132"/>
      <c r="CD907" s="147"/>
      <c r="CE907" s="147"/>
      <c r="CF907" s="154"/>
      <c r="CG907" s="132"/>
      <c r="CH907" s="132"/>
      <c r="CI907" s="132"/>
      <c r="CJ907" s="132"/>
      <c r="CK907" s="132"/>
      <c r="CL907" s="132"/>
      <c r="CM907" s="132"/>
      <c r="CN907" s="132"/>
      <c r="CO907" s="132"/>
      <c r="CP907" s="132"/>
      <c r="CQ907" s="132"/>
      <c r="CR907" s="132"/>
      <c r="CS907" s="132"/>
      <c r="CT907" s="132"/>
      <c r="CU907" s="132"/>
      <c r="CV907" s="132"/>
      <c r="CW907" s="132"/>
      <c r="CX907" s="132"/>
      <c r="CY907" s="132"/>
      <c r="CZ907" s="132"/>
      <c r="DA907" s="132"/>
      <c r="DB907" s="132"/>
      <c r="DC907" s="132"/>
      <c r="DD907" s="132"/>
      <c r="DE907" s="132"/>
      <c r="DF907" s="132"/>
      <c r="DG907" s="132"/>
      <c r="DH907" s="132"/>
      <c r="DI907" s="132"/>
      <c r="DJ907" s="132"/>
      <c r="DK907" s="132"/>
      <c r="DL907" s="132"/>
      <c r="DM907" s="132"/>
      <c r="DN907" s="132"/>
      <c r="DO907" s="132"/>
      <c r="DP907" s="132"/>
      <c r="DQ907" s="132"/>
      <c r="DR907" s="132"/>
      <c r="DS907" s="132"/>
      <c r="DT907" s="132"/>
      <c r="DU907" s="132"/>
      <c r="DV907" s="132"/>
      <c r="DW907" s="132"/>
      <c r="DX907" s="132"/>
      <c r="DY907" s="132"/>
      <c r="DZ907" s="132"/>
      <c r="EA907" s="132"/>
      <c r="EB907" s="132"/>
      <c r="EC907" s="132"/>
      <c r="ED907" s="132"/>
      <c r="EE907" s="132"/>
      <c r="EF907" s="132"/>
      <c r="EG907" s="132"/>
      <c r="EH907" s="132"/>
      <c r="EI907" s="132"/>
      <c r="EJ907" s="132"/>
      <c r="EK907" s="132"/>
      <c r="EL907" s="132"/>
      <c r="EM907" s="132"/>
      <c r="EN907" s="132"/>
      <c r="EO907" s="132"/>
      <c r="EP907" s="132"/>
      <c r="EQ907" s="132"/>
      <c r="ER907" s="132"/>
      <c r="ES907" s="132"/>
      <c r="ET907" s="132"/>
      <c r="EU907" s="132"/>
      <c r="EV907" s="132"/>
      <c r="EW907" s="132"/>
      <c r="EX907" s="132"/>
      <c r="EY907" s="132"/>
      <c r="EZ907" s="132"/>
      <c r="FA907" s="132"/>
      <c r="FB907" s="132"/>
      <c r="FC907" s="132"/>
      <c r="FD907" s="132"/>
      <c r="FE907" s="132"/>
      <c r="FF907" s="132"/>
      <c r="FG907" s="132"/>
      <c r="FH907" s="132"/>
      <c r="FI907" s="132"/>
      <c r="FJ907" s="132"/>
      <c r="FK907" s="132"/>
      <c r="FL907" s="132"/>
      <c r="FM907" s="132"/>
      <c r="FN907" s="132"/>
      <c r="FO907" s="132"/>
      <c r="FP907" s="132"/>
      <c r="FQ907" s="132"/>
      <c r="FR907" s="132"/>
      <c r="FS907" s="132"/>
      <c r="FT907" s="132"/>
      <c r="FU907" s="132"/>
      <c r="FV907" s="132"/>
      <c r="FW907" s="132"/>
      <c r="FX907" s="132"/>
      <c r="FY907" s="132"/>
      <c r="FZ907" s="132"/>
      <c r="GA907" s="132"/>
      <c r="GB907" s="132"/>
      <c r="GC907" s="132"/>
      <c r="GD907" s="132"/>
      <c r="GE907" s="132"/>
      <c r="GF907" s="132"/>
      <c r="GG907" s="132"/>
      <c r="GH907" s="132"/>
      <c r="GI907" s="132"/>
      <c r="GJ907" s="132"/>
      <c r="GK907" s="132"/>
      <c r="GL907" s="132"/>
      <c r="GM907" s="132"/>
      <c r="GN907" s="132"/>
      <c r="GO907" s="132"/>
      <c r="GP907" s="132"/>
      <c r="GQ907" s="132"/>
      <c r="GR907" s="132"/>
      <c r="GS907" s="132"/>
      <c r="GT907" s="132"/>
      <c r="GU907" s="132"/>
      <c r="GV907" s="132"/>
      <c r="GW907" s="132"/>
      <c r="GX907" s="132"/>
      <c r="GY907" s="132"/>
      <c r="GZ907" s="132"/>
      <c r="HA907" s="132"/>
      <c r="HB907" s="132"/>
      <c r="HC907" s="132"/>
      <c r="HD907" s="132"/>
      <c r="HE907" s="132"/>
      <c r="HF907" s="132"/>
      <c r="HG907" s="132"/>
      <c r="HH907" s="132"/>
      <c r="HI907" s="132"/>
      <c r="HJ907" s="132"/>
      <c r="HK907" s="132"/>
      <c r="HL907" s="132"/>
    </row>
    <row r="908" spans="2:220" s="159" customFormat="1">
      <c r="B908" s="146"/>
      <c r="C908" s="146"/>
      <c r="D908" s="146"/>
      <c r="E908" s="146"/>
      <c r="F908" s="146"/>
      <c r="G908" s="146"/>
      <c r="H908" s="146"/>
      <c r="I908" s="147"/>
      <c r="J908" s="148"/>
      <c r="K908" s="148"/>
      <c r="L908" s="148"/>
      <c r="M908" s="148"/>
      <c r="N908" s="156"/>
      <c r="O908" s="149"/>
      <c r="P908" s="149"/>
      <c r="Q908" s="149"/>
      <c r="R908" s="149"/>
      <c r="S908" s="149"/>
      <c r="T908" s="149"/>
      <c r="U908" s="149"/>
      <c r="V908" s="149"/>
      <c r="W908" s="146"/>
      <c r="X908" s="149"/>
      <c r="Y908" s="149"/>
      <c r="Z908" s="149"/>
      <c r="AA908" s="149"/>
      <c r="AB908" s="147"/>
      <c r="AC908" s="150"/>
      <c r="AD908" s="151"/>
      <c r="AE908" s="150"/>
      <c r="AF908" s="150"/>
      <c r="AG908" s="150"/>
      <c r="AH908" s="150"/>
      <c r="AI908" s="150"/>
      <c r="AJ908" s="150"/>
      <c r="AK908" s="150"/>
      <c r="AL908" s="150"/>
      <c r="AM908" s="150"/>
      <c r="AN908" s="150"/>
      <c r="AO908" s="150"/>
      <c r="AP908" s="150"/>
      <c r="AQ908" s="150"/>
      <c r="AR908" s="150"/>
      <c r="AS908" s="150"/>
      <c r="AT908" s="150"/>
      <c r="AU908" s="150"/>
      <c r="AV908" s="150"/>
      <c r="AW908" s="150"/>
      <c r="AX908" s="150"/>
      <c r="AY908" s="150"/>
      <c r="AZ908" s="151"/>
      <c r="BA908" s="150"/>
      <c r="BB908" s="150"/>
      <c r="BC908" s="150"/>
      <c r="BD908" s="150"/>
      <c r="BE908" s="151"/>
      <c r="BF908" s="150"/>
      <c r="BG908" s="150"/>
      <c r="BH908" s="151"/>
      <c r="BI908" s="151"/>
      <c r="BJ908" s="150"/>
      <c r="BK908" s="150"/>
      <c r="BL908" s="148"/>
      <c r="BM908" s="150"/>
      <c r="BN908" s="151"/>
      <c r="BO908" s="150"/>
      <c r="BP908" s="150"/>
      <c r="BQ908" s="148"/>
      <c r="BR908" s="151"/>
      <c r="BS908" s="151"/>
      <c r="BT908" s="151"/>
      <c r="BU908" s="148"/>
      <c r="BV908" s="147"/>
      <c r="BW908" s="147"/>
      <c r="BX908" s="147"/>
      <c r="BY908" s="152"/>
      <c r="BZ908" s="156"/>
      <c r="CA908" s="147"/>
      <c r="CB908" s="153"/>
      <c r="CC908" s="132"/>
      <c r="CD908" s="147"/>
      <c r="CE908" s="147"/>
      <c r="CF908" s="154"/>
      <c r="CG908" s="132"/>
      <c r="CH908" s="132"/>
      <c r="CI908" s="132"/>
      <c r="CJ908" s="132"/>
      <c r="CK908" s="132"/>
      <c r="CL908" s="132"/>
      <c r="CM908" s="132"/>
      <c r="CN908" s="132"/>
      <c r="CO908" s="132"/>
      <c r="CP908" s="132"/>
      <c r="CQ908" s="132"/>
      <c r="CR908" s="132"/>
      <c r="CS908" s="132"/>
      <c r="CT908" s="132"/>
      <c r="CU908" s="132"/>
      <c r="CV908" s="132"/>
      <c r="CW908" s="132"/>
      <c r="CX908" s="132"/>
      <c r="CY908" s="132"/>
      <c r="CZ908" s="132"/>
      <c r="DA908" s="132"/>
      <c r="DB908" s="132"/>
      <c r="DC908" s="132"/>
      <c r="DD908" s="132"/>
      <c r="DE908" s="132"/>
      <c r="DF908" s="132"/>
      <c r="DG908" s="132"/>
      <c r="DH908" s="132"/>
      <c r="DI908" s="132"/>
      <c r="DJ908" s="132"/>
      <c r="DK908" s="132"/>
      <c r="DL908" s="132"/>
      <c r="DM908" s="132"/>
      <c r="DN908" s="132"/>
      <c r="DO908" s="132"/>
      <c r="DP908" s="132"/>
      <c r="DQ908" s="132"/>
      <c r="DR908" s="132"/>
      <c r="DS908" s="132"/>
      <c r="DT908" s="132"/>
      <c r="DU908" s="132"/>
      <c r="DV908" s="132"/>
      <c r="DW908" s="132"/>
      <c r="DX908" s="132"/>
      <c r="DY908" s="132"/>
      <c r="DZ908" s="132"/>
      <c r="EA908" s="132"/>
      <c r="EB908" s="132"/>
      <c r="EC908" s="132"/>
      <c r="ED908" s="132"/>
      <c r="EE908" s="132"/>
      <c r="EF908" s="132"/>
      <c r="EG908" s="132"/>
      <c r="EH908" s="132"/>
      <c r="EI908" s="132"/>
      <c r="EJ908" s="132"/>
      <c r="EK908" s="132"/>
      <c r="EL908" s="132"/>
      <c r="EM908" s="132"/>
      <c r="EN908" s="132"/>
      <c r="EO908" s="132"/>
      <c r="EP908" s="132"/>
      <c r="EQ908" s="132"/>
      <c r="ER908" s="132"/>
      <c r="ES908" s="132"/>
      <c r="ET908" s="132"/>
      <c r="EU908" s="132"/>
      <c r="EV908" s="132"/>
      <c r="EW908" s="132"/>
      <c r="EX908" s="132"/>
      <c r="EY908" s="132"/>
      <c r="EZ908" s="132"/>
      <c r="FA908" s="132"/>
      <c r="FB908" s="132"/>
      <c r="FC908" s="132"/>
      <c r="FD908" s="132"/>
      <c r="FE908" s="132"/>
      <c r="FF908" s="132"/>
      <c r="FG908" s="132"/>
      <c r="FH908" s="132"/>
      <c r="FI908" s="132"/>
      <c r="FJ908" s="132"/>
      <c r="FK908" s="132"/>
      <c r="FL908" s="132"/>
      <c r="FM908" s="132"/>
      <c r="FN908" s="132"/>
      <c r="FO908" s="132"/>
      <c r="FP908" s="132"/>
      <c r="FQ908" s="132"/>
      <c r="FR908" s="132"/>
      <c r="FS908" s="132"/>
      <c r="FT908" s="132"/>
      <c r="FU908" s="132"/>
      <c r="FV908" s="132"/>
      <c r="FW908" s="132"/>
      <c r="FX908" s="132"/>
      <c r="FY908" s="132"/>
      <c r="FZ908" s="132"/>
      <c r="GA908" s="132"/>
      <c r="GB908" s="132"/>
      <c r="GC908" s="132"/>
      <c r="GD908" s="132"/>
      <c r="GE908" s="132"/>
      <c r="GF908" s="132"/>
      <c r="GG908" s="132"/>
      <c r="GH908" s="132"/>
      <c r="GI908" s="132"/>
      <c r="GJ908" s="132"/>
      <c r="GK908" s="132"/>
      <c r="GL908" s="132"/>
      <c r="GM908" s="132"/>
      <c r="GN908" s="132"/>
      <c r="GO908" s="132"/>
      <c r="GP908" s="132"/>
      <c r="GQ908" s="132"/>
      <c r="GR908" s="132"/>
      <c r="GS908" s="132"/>
      <c r="GT908" s="132"/>
      <c r="GU908" s="132"/>
      <c r="GV908" s="132"/>
      <c r="GW908" s="132"/>
      <c r="GX908" s="132"/>
      <c r="GY908" s="132"/>
      <c r="GZ908" s="132"/>
      <c r="HA908" s="132"/>
      <c r="HB908" s="132"/>
      <c r="HC908" s="132"/>
      <c r="HD908" s="132"/>
      <c r="HE908" s="132"/>
      <c r="HF908" s="132"/>
      <c r="HG908" s="132"/>
      <c r="HH908" s="132"/>
      <c r="HI908" s="132"/>
      <c r="HJ908" s="132"/>
      <c r="HK908" s="132"/>
      <c r="HL908" s="132"/>
    </row>
    <row r="909" spans="2:220" s="159" customFormat="1">
      <c r="B909" s="146"/>
      <c r="C909" s="146"/>
      <c r="D909" s="146"/>
      <c r="E909" s="146"/>
      <c r="F909" s="146"/>
      <c r="G909" s="146"/>
      <c r="H909" s="146"/>
      <c r="I909" s="147"/>
      <c r="J909" s="148"/>
      <c r="K909" s="148"/>
      <c r="L909" s="148"/>
      <c r="M909" s="148"/>
      <c r="N909" s="156"/>
      <c r="O909" s="149"/>
      <c r="P909" s="149"/>
      <c r="Q909" s="149"/>
      <c r="R909" s="149"/>
      <c r="S909" s="149"/>
      <c r="T909" s="149"/>
      <c r="U909" s="149"/>
      <c r="V909" s="149"/>
      <c r="W909" s="146"/>
      <c r="X909" s="149"/>
      <c r="Y909" s="149"/>
      <c r="Z909" s="149"/>
      <c r="AA909" s="149"/>
      <c r="AB909" s="147"/>
      <c r="AC909" s="150"/>
      <c r="AD909" s="151"/>
      <c r="AE909" s="150"/>
      <c r="AF909" s="150"/>
      <c r="AG909" s="150"/>
      <c r="AH909" s="150"/>
      <c r="AI909" s="150"/>
      <c r="AJ909" s="150"/>
      <c r="AK909" s="150"/>
      <c r="AL909" s="150"/>
      <c r="AM909" s="150"/>
      <c r="AN909" s="150"/>
      <c r="AO909" s="150"/>
      <c r="AP909" s="150"/>
      <c r="AQ909" s="150"/>
      <c r="AR909" s="150"/>
      <c r="AS909" s="150"/>
      <c r="AT909" s="150"/>
      <c r="AU909" s="150"/>
      <c r="AV909" s="150"/>
      <c r="AW909" s="150"/>
      <c r="AX909" s="150"/>
      <c r="AY909" s="150"/>
      <c r="AZ909" s="151"/>
      <c r="BA909" s="150"/>
      <c r="BB909" s="150"/>
      <c r="BC909" s="150"/>
      <c r="BD909" s="150"/>
      <c r="BE909" s="151"/>
      <c r="BF909" s="150"/>
      <c r="BG909" s="150"/>
      <c r="BH909" s="151"/>
      <c r="BI909" s="151"/>
      <c r="BJ909" s="150"/>
      <c r="BK909" s="150"/>
      <c r="BL909" s="148"/>
      <c r="BM909" s="150"/>
      <c r="BN909" s="151"/>
      <c r="BO909" s="150"/>
      <c r="BP909" s="150"/>
      <c r="BQ909" s="148"/>
      <c r="BR909" s="151"/>
      <c r="BS909" s="151"/>
      <c r="BT909" s="151"/>
      <c r="BU909" s="148"/>
      <c r="BV909" s="147"/>
      <c r="BW909" s="147"/>
      <c r="BX909" s="147"/>
      <c r="BY909" s="152"/>
      <c r="BZ909" s="156"/>
      <c r="CA909" s="147"/>
      <c r="CB909" s="153"/>
      <c r="CC909" s="132"/>
      <c r="CD909" s="147"/>
      <c r="CE909" s="147"/>
      <c r="CF909" s="154"/>
      <c r="CG909" s="132"/>
      <c r="CH909" s="132"/>
      <c r="CI909" s="132"/>
      <c r="CJ909" s="132"/>
      <c r="CK909" s="132"/>
      <c r="CL909" s="132"/>
      <c r="CM909" s="132"/>
      <c r="CN909" s="132"/>
      <c r="CO909" s="132"/>
      <c r="CP909" s="132"/>
      <c r="CQ909" s="132"/>
      <c r="CR909" s="132"/>
      <c r="CS909" s="132"/>
      <c r="CT909" s="132"/>
      <c r="CU909" s="132"/>
      <c r="CV909" s="132"/>
      <c r="CW909" s="132"/>
      <c r="CX909" s="132"/>
      <c r="CY909" s="132"/>
      <c r="CZ909" s="132"/>
      <c r="DA909" s="132"/>
      <c r="DB909" s="132"/>
      <c r="DC909" s="132"/>
      <c r="DD909" s="132"/>
      <c r="DE909" s="132"/>
      <c r="DF909" s="132"/>
      <c r="DG909" s="132"/>
      <c r="DH909" s="132"/>
      <c r="DI909" s="132"/>
      <c r="DJ909" s="132"/>
      <c r="DK909" s="132"/>
      <c r="DL909" s="132"/>
      <c r="DM909" s="132"/>
      <c r="DN909" s="132"/>
      <c r="DO909" s="132"/>
      <c r="DP909" s="132"/>
      <c r="DQ909" s="132"/>
      <c r="DR909" s="132"/>
      <c r="DS909" s="132"/>
      <c r="DT909" s="132"/>
      <c r="DU909" s="132"/>
      <c r="DV909" s="132"/>
      <c r="DW909" s="132"/>
      <c r="DX909" s="132"/>
      <c r="DY909" s="132"/>
      <c r="DZ909" s="132"/>
      <c r="EA909" s="132"/>
      <c r="EB909" s="132"/>
      <c r="EC909" s="132"/>
      <c r="ED909" s="132"/>
      <c r="EE909" s="132"/>
      <c r="EF909" s="132"/>
      <c r="EG909" s="132"/>
      <c r="EH909" s="132"/>
      <c r="EI909" s="132"/>
      <c r="EJ909" s="132"/>
      <c r="EK909" s="132"/>
      <c r="EL909" s="132"/>
      <c r="EM909" s="132"/>
      <c r="EN909" s="132"/>
      <c r="EO909" s="132"/>
      <c r="EP909" s="132"/>
      <c r="EQ909" s="132"/>
      <c r="ER909" s="132"/>
      <c r="ES909" s="132"/>
      <c r="ET909" s="132"/>
      <c r="EU909" s="132"/>
      <c r="EV909" s="132"/>
      <c r="EW909" s="132"/>
      <c r="EX909" s="132"/>
      <c r="EY909" s="132"/>
      <c r="EZ909" s="132"/>
      <c r="FA909" s="132"/>
      <c r="FB909" s="132"/>
      <c r="FC909" s="132"/>
      <c r="FD909" s="132"/>
      <c r="FE909" s="132"/>
      <c r="FF909" s="132"/>
      <c r="FG909" s="132"/>
      <c r="FH909" s="132"/>
      <c r="FI909" s="132"/>
      <c r="FJ909" s="132"/>
      <c r="FK909" s="132"/>
      <c r="FL909" s="132"/>
      <c r="FM909" s="132"/>
      <c r="FN909" s="132"/>
      <c r="FO909" s="132"/>
      <c r="FP909" s="132"/>
      <c r="FQ909" s="132"/>
      <c r="FR909" s="132"/>
      <c r="FS909" s="132"/>
      <c r="FT909" s="132"/>
      <c r="FU909" s="132"/>
      <c r="FV909" s="132"/>
      <c r="FW909" s="132"/>
      <c r="FX909" s="132"/>
      <c r="FY909" s="132"/>
      <c r="FZ909" s="132"/>
      <c r="GA909" s="132"/>
      <c r="GB909" s="132"/>
      <c r="GC909" s="132"/>
      <c r="GD909" s="132"/>
      <c r="GE909" s="132"/>
      <c r="GF909" s="132"/>
      <c r="GG909" s="132"/>
      <c r="GH909" s="132"/>
      <c r="GI909" s="132"/>
      <c r="GJ909" s="132"/>
      <c r="GK909" s="132"/>
      <c r="GL909" s="132"/>
      <c r="GM909" s="132"/>
      <c r="GN909" s="132"/>
      <c r="GO909" s="132"/>
      <c r="GP909" s="132"/>
      <c r="GQ909" s="132"/>
      <c r="GR909" s="132"/>
      <c r="GS909" s="132"/>
      <c r="GT909" s="132"/>
      <c r="GU909" s="132"/>
      <c r="GV909" s="132"/>
      <c r="GW909" s="132"/>
      <c r="GX909" s="132"/>
      <c r="GY909" s="132"/>
      <c r="GZ909" s="132"/>
      <c r="HA909" s="132"/>
      <c r="HB909" s="132"/>
      <c r="HC909" s="132"/>
      <c r="HD909" s="132"/>
      <c r="HE909" s="132"/>
      <c r="HF909" s="132"/>
      <c r="HG909" s="132"/>
      <c r="HH909" s="132"/>
      <c r="HI909" s="132"/>
      <c r="HJ909" s="132"/>
      <c r="HK909" s="132"/>
      <c r="HL909" s="132"/>
    </row>
    <row r="910" spans="2:220" s="160" customFormat="1">
      <c r="B910" s="146"/>
      <c r="C910" s="146"/>
      <c r="D910" s="146"/>
      <c r="E910" s="146"/>
      <c r="F910" s="146"/>
      <c r="G910" s="146"/>
      <c r="H910" s="146"/>
      <c r="I910" s="147"/>
      <c r="J910" s="148"/>
      <c r="K910" s="148"/>
      <c r="L910" s="148"/>
      <c r="M910" s="148"/>
      <c r="N910" s="156"/>
      <c r="O910" s="149"/>
      <c r="P910" s="149"/>
      <c r="Q910" s="149"/>
      <c r="R910" s="149"/>
      <c r="S910" s="149"/>
      <c r="T910" s="149"/>
      <c r="U910" s="149"/>
      <c r="V910" s="149"/>
      <c r="W910" s="146"/>
      <c r="X910" s="149"/>
      <c r="Y910" s="149"/>
      <c r="Z910" s="149"/>
      <c r="AA910" s="149"/>
      <c r="AB910" s="147"/>
      <c r="AC910" s="150"/>
      <c r="AD910" s="151"/>
      <c r="AE910" s="150"/>
      <c r="AF910" s="150"/>
      <c r="AG910" s="150"/>
      <c r="AH910" s="150"/>
      <c r="AI910" s="150"/>
      <c r="AJ910" s="150"/>
      <c r="AK910" s="150"/>
      <c r="AL910" s="150"/>
      <c r="AM910" s="150"/>
      <c r="AN910" s="150"/>
      <c r="AO910" s="150"/>
      <c r="AP910" s="150"/>
      <c r="AQ910" s="150"/>
      <c r="AR910" s="150"/>
      <c r="AS910" s="150"/>
      <c r="AT910" s="150"/>
      <c r="AU910" s="150"/>
      <c r="AV910" s="150"/>
      <c r="AW910" s="150"/>
      <c r="AX910" s="150"/>
      <c r="AY910" s="150"/>
      <c r="AZ910" s="151"/>
      <c r="BA910" s="150"/>
      <c r="BB910" s="150"/>
      <c r="BC910" s="150"/>
      <c r="BD910" s="150"/>
      <c r="BE910" s="151"/>
      <c r="BF910" s="150"/>
      <c r="BG910" s="150"/>
      <c r="BH910" s="151"/>
      <c r="BI910" s="151"/>
      <c r="BJ910" s="150"/>
      <c r="BK910" s="150"/>
      <c r="BL910" s="148"/>
      <c r="BM910" s="150"/>
      <c r="BN910" s="151"/>
      <c r="BO910" s="150"/>
      <c r="BP910" s="150"/>
      <c r="BQ910" s="148"/>
      <c r="BR910" s="151"/>
      <c r="BS910" s="151"/>
      <c r="BT910" s="151"/>
      <c r="BU910" s="148"/>
      <c r="BV910" s="147"/>
      <c r="BW910" s="147"/>
      <c r="BX910" s="147"/>
      <c r="BY910" s="152"/>
      <c r="BZ910" s="156"/>
      <c r="CA910" s="147"/>
      <c r="CB910" s="153"/>
      <c r="CC910" s="132"/>
      <c r="CD910" s="147"/>
      <c r="CE910" s="147"/>
      <c r="CF910" s="154"/>
      <c r="CG910" s="132"/>
      <c r="CH910" s="132"/>
      <c r="CI910" s="132"/>
      <c r="CJ910" s="132"/>
      <c r="CK910" s="132"/>
      <c r="CL910" s="132"/>
      <c r="CM910" s="132"/>
      <c r="CN910" s="132"/>
      <c r="CO910" s="132"/>
      <c r="CP910" s="132"/>
      <c r="CQ910" s="132"/>
      <c r="CR910" s="132"/>
      <c r="CS910" s="132"/>
      <c r="CT910" s="132"/>
      <c r="CU910" s="132"/>
      <c r="CV910" s="132"/>
      <c r="CW910" s="132"/>
      <c r="CX910" s="132"/>
      <c r="CY910" s="132"/>
      <c r="CZ910" s="132"/>
      <c r="DA910" s="132"/>
      <c r="DB910" s="132"/>
      <c r="DC910" s="132"/>
      <c r="DD910" s="132"/>
      <c r="DE910" s="132"/>
      <c r="DF910" s="132"/>
      <c r="DG910" s="132"/>
      <c r="DH910" s="132"/>
      <c r="DI910" s="132"/>
      <c r="DJ910" s="132"/>
      <c r="DK910" s="132"/>
      <c r="DL910" s="132"/>
      <c r="DM910" s="132"/>
      <c r="DN910" s="132"/>
      <c r="DO910" s="132"/>
      <c r="DP910" s="132"/>
      <c r="DQ910" s="132"/>
      <c r="DR910" s="132"/>
      <c r="DS910" s="132"/>
      <c r="DT910" s="132"/>
      <c r="DU910" s="132"/>
      <c r="DV910" s="132"/>
      <c r="DW910" s="132"/>
      <c r="DX910" s="132"/>
      <c r="DY910" s="132"/>
      <c r="DZ910" s="132"/>
      <c r="EA910" s="132"/>
      <c r="EB910" s="132"/>
      <c r="EC910" s="132"/>
      <c r="ED910" s="132"/>
      <c r="EE910" s="132"/>
      <c r="EF910" s="132"/>
      <c r="EG910" s="132"/>
      <c r="EH910" s="132"/>
      <c r="EI910" s="132"/>
      <c r="EJ910" s="132"/>
      <c r="EK910" s="132"/>
      <c r="EL910" s="132"/>
      <c r="EM910" s="132"/>
      <c r="EN910" s="132"/>
      <c r="EO910" s="132"/>
      <c r="EP910" s="132"/>
      <c r="EQ910" s="132"/>
      <c r="ER910" s="132"/>
      <c r="ES910" s="132"/>
      <c r="ET910" s="132"/>
      <c r="EU910" s="132"/>
      <c r="EV910" s="132"/>
      <c r="EW910" s="132"/>
      <c r="EX910" s="132"/>
      <c r="EY910" s="132"/>
      <c r="EZ910" s="132"/>
      <c r="FA910" s="132"/>
      <c r="FB910" s="132"/>
      <c r="FC910" s="132"/>
      <c r="FD910" s="132"/>
      <c r="FE910" s="132"/>
      <c r="FF910" s="132"/>
      <c r="FG910" s="132"/>
      <c r="FH910" s="132"/>
      <c r="FI910" s="132"/>
      <c r="FJ910" s="132"/>
      <c r="FK910" s="132"/>
      <c r="FL910" s="132"/>
      <c r="FM910" s="132"/>
      <c r="FN910" s="132"/>
      <c r="FO910" s="132"/>
      <c r="FP910" s="132"/>
      <c r="FQ910" s="132"/>
      <c r="FR910" s="132"/>
      <c r="FS910" s="132"/>
      <c r="FT910" s="132"/>
      <c r="FU910" s="132"/>
      <c r="FV910" s="132"/>
      <c r="FW910" s="132"/>
      <c r="FX910" s="132"/>
      <c r="FY910" s="132"/>
      <c r="FZ910" s="132"/>
      <c r="GA910" s="132"/>
      <c r="GB910" s="132"/>
      <c r="GC910" s="132"/>
      <c r="GD910" s="132"/>
      <c r="GE910" s="132"/>
      <c r="GF910" s="132"/>
      <c r="GG910" s="132"/>
      <c r="GH910" s="132"/>
      <c r="GI910" s="132"/>
      <c r="GJ910" s="132"/>
      <c r="GK910" s="132"/>
      <c r="GL910" s="132"/>
      <c r="GM910" s="132"/>
      <c r="GN910" s="132"/>
      <c r="GO910" s="132"/>
      <c r="GP910" s="132"/>
      <c r="GQ910" s="132"/>
      <c r="GR910" s="132"/>
      <c r="GS910" s="132"/>
      <c r="GT910" s="132"/>
      <c r="GU910" s="132"/>
      <c r="GV910" s="132"/>
      <c r="GW910" s="132"/>
      <c r="GX910" s="132"/>
      <c r="GY910" s="132"/>
      <c r="GZ910" s="132"/>
      <c r="HA910" s="132"/>
      <c r="HB910" s="132"/>
      <c r="HC910" s="132"/>
      <c r="HD910" s="132"/>
      <c r="HE910" s="132"/>
      <c r="HF910" s="132"/>
      <c r="HG910" s="132"/>
      <c r="HH910" s="132"/>
      <c r="HI910" s="132"/>
      <c r="HJ910" s="132"/>
      <c r="HK910" s="132"/>
      <c r="HL910" s="132"/>
    </row>
    <row r="911" spans="2:220" s="160" customFormat="1">
      <c r="B911" s="146"/>
      <c r="C911" s="146"/>
      <c r="D911" s="146"/>
      <c r="E911" s="146"/>
      <c r="F911" s="146"/>
      <c r="G911" s="146"/>
      <c r="H911" s="146"/>
      <c r="I911" s="147"/>
      <c r="J911" s="148"/>
      <c r="K911" s="148"/>
      <c r="L911" s="148"/>
      <c r="M911" s="148"/>
      <c r="N911" s="156"/>
      <c r="O911" s="149"/>
      <c r="P911" s="149"/>
      <c r="Q911" s="149"/>
      <c r="R911" s="149"/>
      <c r="S911" s="149"/>
      <c r="T911" s="149"/>
      <c r="U911" s="149"/>
      <c r="V911" s="149"/>
      <c r="W911" s="146"/>
      <c r="X911" s="149"/>
      <c r="Y911" s="149"/>
      <c r="Z911" s="149"/>
      <c r="AA911" s="149"/>
      <c r="AB911" s="147"/>
      <c r="AC911" s="150"/>
      <c r="AD911" s="151"/>
      <c r="AE911" s="150"/>
      <c r="AF911" s="150"/>
      <c r="AG911" s="150"/>
      <c r="AH911" s="150"/>
      <c r="AI911" s="150"/>
      <c r="AJ911" s="150"/>
      <c r="AK911" s="150"/>
      <c r="AL911" s="150"/>
      <c r="AM911" s="150"/>
      <c r="AN911" s="150"/>
      <c r="AO911" s="150"/>
      <c r="AP911" s="150"/>
      <c r="AQ911" s="150"/>
      <c r="AR911" s="150"/>
      <c r="AS911" s="150"/>
      <c r="AT911" s="150"/>
      <c r="AU911" s="150"/>
      <c r="AV911" s="150"/>
      <c r="AW911" s="150"/>
      <c r="AX911" s="150"/>
      <c r="AY911" s="150"/>
      <c r="AZ911" s="151"/>
      <c r="BA911" s="150"/>
      <c r="BB911" s="150"/>
      <c r="BC911" s="150"/>
      <c r="BD911" s="150"/>
      <c r="BE911" s="151"/>
      <c r="BF911" s="150"/>
      <c r="BG911" s="150"/>
      <c r="BH911" s="151"/>
      <c r="BI911" s="151"/>
      <c r="BJ911" s="150"/>
      <c r="BK911" s="150"/>
      <c r="BL911" s="148"/>
      <c r="BM911" s="150"/>
      <c r="BN911" s="151"/>
      <c r="BO911" s="150"/>
      <c r="BP911" s="150"/>
      <c r="BQ911" s="148"/>
      <c r="BR911" s="151"/>
      <c r="BS911" s="151"/>
      <c r="BT911" s="151"/>
      <c r="BU911" s="148"/>
      <c r="BV911" s="147"/>
      <c r="BW911" s="147"/>
      <c r="BX911" s="147"/>
      <c r="BY911" s="152"/>
      <c r="BZ911" s="156"/>
      <c r="CA911" s="147"/>
      <c r="CB911" s="153"/>
      <c r="CC911" s="132"/>
      <c r="CD911" s="147"/>
      <c r="CE911" s="147"/>
      <c r="CF911" s="154"/>
      <c r="CG911" s="132"/>
      <c r="CH911" s="132"/>
      <c r="CI911" s="132"/>
      <c r="CJ911" s="132"/>
      <c r="CK911" s="132"/>
      <c r="CL911" s="132"/>
      <c r="CM911" s="132"/>
      <c r="CN911" s="132"/>
      <c r="CO911" s="132"/>
      <c r="CP911" s="132"/>
      <c r="CQ911" s="132"/>
      <c r="CR911" s="132"/>
      <c r="CS911" s="132"/>
      <c r="CT911" s="132"/>
      <c r="CU911" s="132"/>
      <c r="CV911" s="132"/>
      <c r="CW911" s="132"/>
      <c r="CX911" s="132"/>
      <c r="CY911" s="132"/>
      <c r="CZ911" s="132"/>
      <c r="DA911" s="132"/>
      <c r="DB911" s="132"/>
      <c r="DC911" s="132"/>
      <c r="DD911" s="132"/>
      <c r="DE911" s="132"/>
      <c r="DF911" s="132"/>
      <c r="DG911" s="132"/>
      <c r="DH911" s="132"/>
      <c r="DI911" s="132"/>
      <c r="DJ911" s="132"/>
      <c r="DK911" s="132"/>
      <c r="DL911" s="132"/>
      <c r="DM911" s="132"/>
      <c r="DN911" s="132"/>
      <c r="DO911" s="132"/>
      <c r="DP911" s="132"/>
      <c r="DQ911" s="132"/>
      <c r="DR911" s="132"/>
      <c r="DS911" s="132"/>
      <c r="DT911" s="132"/>
      <c r="DU911" s="132"/>
      <c r="DV911" s="132"/>
      <c r="DW911" s="132"/>
      <c r="DX911" s="132"/>
      <c r="DY911" s="132"/>
      <c r="DZ911" s="132"/>
      <c r="EA911" s="132"/>
      <c r="EB911" s="132"/>
      <c r="EC911" s="132"/>
      <c r="ED911" s="132"/>
      <c r="EE911" s="132"/>
      <c r="EF911" s="132"/>
      <c r="EG911" s="132"/>
      <c r="EH911" s="132"/>
      <c r="EI911" s="132"/>
      <c r="EJ911" s="132"/>
      <c r="EK911" s="132"/>
      <c r="EL911" s="132"/>
      <c r="EM911" s="132"/>
      <c r="EN911" s="132"/>
      <c r="EO911" s="132"/>
      <c r="EP911" s="132"/>
      <c r="EQ911" s="132"/>
      <c r="ER911" s="132"/>
      <c r="ES911" s="132"/>
      <c r="ET911" s="132"/>
      <c r="EU911" s="132"/>
      <c r="EV911" s="132"/>
      <c r="EW911" s="132"/>
      <c r="EX911" s="132"/>
      <c r="EY911" s="132"/>
      <c r="EZ911" s="132"/>
      <c r="FA911" s="132"/>
      <c r="FB911" s="132"/>
      <c r="FC911" s="132"/>
      <c r="FD911" s="132"/>
      <c r="FE911" s="132"/>
      <c r="FF911" s="132"/>
      <c r="FG911" s="132"/>
      <c r="FH911" s="132"/>
      <c r="FI911" s="132"/>
      <c r="FJ911" s="132"/>
      <c r="FK911" s="132"/>
      <c r="FL911" s="132"/>
      <c r="FM911" s="132"/>
      <c r="FN911" s="132"/>
      <c r="FO911" s="132"/>
      <c r="FP911" s="132"/>
      <c r="FQ911" s="132"/>
      <c r="FR911" s="132"/>
      <c r="FS911" s="132"/>
      <c r="FT911" s="132"/>
      <c r="FU911" s="132"/>
      <c r="FV911" s="132"/>
      <c r="FW911" s="132"/>
      <c r="FX911" s="132"/>
      <c r="FY911" s="132"/>
      <c r="FZ911" s="132"/>
      <c r="GA911" s="132"/>
      <c r="GB911" s="132"/>
      <c r="GC911" s="132"/>
      <c r="GD911" s="132"/>
      <c r="GE911" s="132"/>
      <c r="GF911" s="132"/>
      <c r="GG911" s="132"/>
      <c r="GH911" s="132"/>
      <c r="GI911" s="132"/>
      <c r="GJ911" s="132"/>
      <c r="GK911" s="132"/>
      <c r="GL911" s="132"/>
      <c r="GM911" s="132"/>
      <c r="GN911" s="132"/>
      <c r="GO911" s="132"/>
      <c r="GP911" s="132"/>
      <c r="GQ911" s="132"/>
      <c r="GR911" s="132"/>
      <c r="GS911" s="132"/>
      <c r="GT911" s="132"/>
      <c r="GU911" s="132"/>
      <c r="GV911" s="132"/>
      <c r="GW911" s="132"/>
      <c r="GX911" s="132"/>
      <c r="GY911" s="132"/>
      <c r="GZ911" s="132"/>
      <c r="HA911" s="132"/>
      <c r="HB911" s="132"/>
      <c r="HC911" s="132"/>
      <c r="HD911" s="132"/>
      <c r="HE911" s="132"/>
      <c r="HF911" s="132"/>
      <c r="HG911" s="132"/>
      <c r="HH911" s="132"/>
      <c r="HI911" s="132"/>
      <c r="HJ911" s="132"/>
      <c r="HK911" s="132"/>
      <c r="HL911" s="132"/>
    </row>
    <row r="912" spans="2:220" s="160" customFormat="1">
      <c r="B912" s="146"/>
      <c r="C912" s="146"/>
      <c r="D912" s="146"/>
      <c r="E912" s="146"/>
      <c r="F912" s="146"/>
      <c r="G912" s="146"/>
      <c r="H912" s="146"/>
      <c r="I912" s="147"/>
      <c r="J912" s="148"/>
      <c r="K912" s="148"/>
      <c r="L912" s="148"/>
      <c r="M912" s="148"/>
      <c r="N912" s="156"/>
      <c r="O912" s="149"/>
      <c r="P912" s="149"/>
      <c r="Q912" s="149"/>
      <c r="R912" s="149"/>
      <c r="S912" s="149"/>
      <c r="T912" s="149"/>
      <c r="U912" s="149"/>
      <c r="V912" s="149"/>
      <c r="W912" s="146"/>
      <c r="X912" s="149"/>
      <c r="Y912" s="149"/>
      <c r="Z912" s="149"/>
      <c r="AA912" s="149"/>
      <c r="AB912" s="147"/>
      <c r="AC912" s="150"/>
      <c r="AD912" s="151"/>
      <c r="AE912" s="150"/>
      <c r="AF912" s="150"/>
      <c r="AG912" s="150"/>
      <c r="AH912" s="150"/>
      <c r="AI912" s="150"/>
      <c r="AJ912" s="150"/>
      <c r="AK912" s="150"/>
      <c r="AL912" s="150"/>
      <c r="AM912" s="150"/>
      <c r="AN912" s="150"/>
      <c r="AO912" s="150"/>
      <c r="AP912" s="150"/>
      <c r="AQ912" s="150"/>
      <c r="AR912" s="150"/>
      <c r="AS912" s="150"/>
      <c r="AT912" s="150"/>
      <c r="AU912" s="150"/>
      <c r="AV912" s="150"/>
      <c r="AW912" s="150"/>
      <c r="AX912" s="150"/>
      <c r="AY912" s="150"/>
      <c r="AZ912" s="151"/>
      <c r="BA912" s="150"/>
      <c r="BB912" s="150"/>
      <c r="BC912" s="150"/>
      <c r="BD912" s="150"/>
      <c r="BE912" s="151"/>
      <c r="BF912" s="150"/>
      <c r="BG912" s="150"/>
      <c r="BH912" s="151"/>
      <c r="BI912" s="151"/>
      <c r="BJ912" s="150"/>
      <c r="BK912" s="150"/>
      <c r="BL912" s="148"/>
      <c r="BM912" s="150"/>
      <c r="BN912" s="151"/>
      <c r="BO912" s="150"/>
      <c r="BP912" s="150"/>
      <c r="BQ912" s="148"/>
      <c r="BR912" s="151"/>
      <c r="BS912" s="151"/>
      <c r="BT912" s="151"/>
      <c r="BU912" s="148"/>
      <c r="BV912" s="147"/>
      <c r="BW912" s="147"/>
      <c r="BX912" s="147"/>
      <c r="BY912" s="152"/>
      <c r="BZ912" s="156"/>
      <c r="CA912" s="147"/>
      <c r="CB912" s="153"/>
      <c r="CC912" s="132"/>
      <c r="CD912" s="147"/>
      <c r="CE912" s="147"/>
      <c r="CF912" s="154"/>
      <c r="CG912" s="132"/>
      <c r="CH912" s="132"/>
      <c r="CI912" s="132"/>
      <c r="CJ912" s="132"/>
      <c r="CK912" s="132"/>
      <c r="CL912" s="132"/>
      <c r="CM912" s="132"/>
      <c r="CN912" s="132"/>
      <c r="CO912" s="132"/>
      <c r="CP912" s="132"/>
      <c r="CQ912" s="132"/>
      <c r="CR912" s="132"/>
      <c r="CS912" s="132"/>
      <c r="CT912" s="132"/>
      <c r="CU912" s="132"/>
      <c r="CV912" s="132"/>
      <c r="CW912" s="132"/>
      <c r="CX912" s="132"/>
      <c r="CY912" s="132"/>
      <c r="CZ912" s="132"/>
      <c r="DA912" s="132"/>
      <c r="DB912" s="132"/>
      <c r="DC912" s="132"/>
      <c r="DD912" s="132"/>
      <c r="DE912" s="132"/>
      <c r="DF912" s="132"/>
      <c r="DG912" s="132"/>
      <c r="DH912" s="132"/>
      <c r="DI912" s="132"/>
      <c r="DJ912" s="132"/>
      <c r="DK912" s="132"/>
      <c r="DL912" s="132"/>
      <c r="DM912" s="132"/>
      <c r="DN912" s="132"/>
      <c r="DO912" s="132"/>
      <c r="DP912" s="132"/>
      <c r="DQ912" s="132"/>
      <c r="DR912" s="132"/>
      <c r="DS912" s="132"/>
      <c r="DT912" s="132"/>
      <c r="DU912" s="132"/>
      <c r="DV912" s="132"/>
      <c r="DW912" s="132"/>
      <c r="DX912" s="132"/>
      <c r="DY912" s="132"/>
      <c r="DZ912" s="132"/>
      <c r="EA912" s="132"/>
      <c r="EB912" s="132"/>
      <c r="EC912" s="132"/>
      <c r="ED912" s="132"/>
      <c r="EE912" s="132"/>
      <c r="EF912" s="132"/>
      <c r="EG912" s="132"/>
      <c r="EH912" s="132"/>
      <c r="EI912" s="132"/>
      <c r="EJ912" s="132"/>
      <c r="EK912" s="132"/>
      <c r="EL912" s="132"/>
      <c r="EM912" s="132"/>
      <c r="EN912" s="132"/>
      <c r="EO912" s="132"/>
      <c r="EP912" s="132"/>
      <c r="EQ912" s="132"/>
      <c r="ER912" s="132"/>
      <c r="ES912" s="132"/>
      <c r="ET912" s="132"/>
      <c r="EU912" s="132"/>
      <c r="EV912" s="132"/>
      <c r="EW912" s="132"/>
      <c r="EX912" s="132"/>
      <c r="EY912" s="132"/>
      <c r="EZ912" s="132"/>
      <c r="FA912" s="132"/>
      <c r="FB912" s="132"/>
      <c r="FC912" s="132"/>
      <c r="FD912" s="132"/>
      <c r="FE912" s="132"/>
      <c r="FF912" s="132"/>
      <c r="FG912" s="132"/>
      <c r="FH912" s="132"/>
      <c r="FI912" s="132"/>
      <c r="FJ912" s="132"/>
      <c r="FK912" s="132"/>
      <c r="FL912" s="132"/>
      <c r="FM912" s="132"/>
      <c r="FN912" s="132"/>
      <c r="FO912" s="132"/>
      <c r="FP912" s="132"/>
      <c r="FQ912" s="132"/>
      <c r="FR912" s="132"/>
      <c r="FS912" s="132"/>
      <c r="FT912" s="132"/>
      <c r="FU912" s="132"/>
      <c r="FV912" s="132"/>
      <c r="FW912" s="132"/>
      <c r="FX912" s="132"/>
      <c r="FY912" s="132"/>
      <c r="FZ912" s="132"/>
      <c r="GA912" s="132"/>
      <c r="GB912" s="132"/>
      <c r="GC912" s="132"/>
      <c r="GD912" s="132"/>
      <c r="GE912" s="132"/>
      <c r="GF912" s="132"/>
      <c r="GG912" s="132"/>
      <c r="GH912" s="132"/>
      <c r="GI912" s="132"/>
      <c r="GJ912" s="132"/>
      <c r="GK912" s="132"/>
      <c r="GL912" s="132"/>
      <c r="GM912" s="132"/>
      <c r="GN912" s="132"/>
      <c r="GO912" s="132"/>
      <c r="GP912" s="132"/>
      <c r="GQ912" s="132"/>
      <c r="GR912" s="132"/>
      <c r="GS912" s="132"/>
      <c r="GT912" s="132"/>
      <c r="GU912" s="132"/>
      <c r="GV912" s="132"/>
      <c r="GW912" s="132"/>
      <c r="GX912" s="132"/>
      <c r="GY912" s="132"/>
      <c r="GZ912" s="132"/>
      <c r="HA912" s="132"/>
      <c r="HB912" s="132"/>
      <c r="HC912" s="132"/>
      <c r="HD912" s="132"/>
      <c r="HE912" s="132"/>
      <c r="HF912" s="132"/>
      <c r="HG912" s="132"/>
      <c r="HH912" s="132"/>
      <c r="HI912" s="132"/>
      <c r="HJ912" s="132"/>
      <c r="HK912" s="132"/>
      <c r="HL912" s="132"/>
    </row>
    <row r="913" spans="2:220" s="160" customFormat="1">
      <c r="B913" s="146"/>
      <c r="C913" s="146"/>
      <c r="D913" s="146"/>
      <c r="E913" s="146"/>
      <c r="F913" s="146"/>
      <c r="G913" s="146"/>
      <c r="H913" s="146"/>
      <c r="I913" s="147"/>
      <c r="J913" s="148"/>
      <c r="K913" s="148"/>
      <c r="L913" s="148"/>
      <c r="M913" s="148"/>
      <c r="N913" s="156"/>
      <c r="O913" s="149"/>
      <c r="P913" s="149"/>
      <c r="Q913" s="149"/>
      <c r="R913" s="149"/>
      <c r="S913" s="149"/>
      <c r="T913" s="149"/>
      <c r="U913" s="149"/>
      <c r="V913" s="149"/>
      <c r="W913" s="146"/>
      <c r="X913" s="149"/>
      <c r="Y913" s="149"/>
      <c r="Z913" s="149"/>
      <c r="AA913" s="149"/>
      <c r="AB913" s="147"/>
      <c r="AC913" s="150"/>
      <c r="AD913" s="151"/>
      <c r="AE913" s="150"/>
      <c r="AF913" s="150"/>
      <c r="AG913" s="150"/>
      <c r="AH913" s="150"/>
      <c r="AI913" s="150"/>
      <c r="AJ913" s="150"/>
      <c r="AK913" s="150"/>
      <c r="AL913" s="150"/>
      <c r="AM913" s="150"/>
      <c r="AN913" s="150"/>
      <c r="AO913" s="150"/>
      <c r="AP913" s="150"/>
      <c r="AQ913" s="150"/>
      <c r="AR913" s="150"/>
      <c r="AS913" s="150"/>
      <c r="AT913" s="150"/>
      <c r="AU913" s="150"/>
      <c r="AV913" s="150"/>
      <c r="AW913" s="150"/>
      <c r="AX913" s="150"/>
      <c r="AY913" s="150"/>
      <c r="AZ913" s="151"/>
      <c r="BA913" s="150"/>
      <c r="BB913" s="150"/>
      <c r="BC913" s="150"/>
      <c r="BD913" s="150"/>
      <c r="BE913" s="151"/>
      <c r="BF913" s="150"/>
      <c r="BG913" s="150"/>
      <c r="BH913" s="151"/>
      <c r="BI913" s="151"/>
      <c r="BJ913" s="150"/>
      <c r="BK913" s="150"/>
      <c r="BL913" s="148"/>
      <c r="BM913" s="150"/>
      <c r="BN913" s="151"/>
      <c r="BO913" s="150"/>
      <c r="BP913" s="150"/>
      <c r="BQ913" s="148"/>
      <c r="BR913" s="151"/>
      <c r="BS913" s="151"/>
      <c r="BT913" s="151"/>
      <c r="BU913" s="148"/>
      <c r="BV913" s="147"/>
      <c r="BW913" s="147"/>
      <c r="BX913" s="147"/>
      <c r="BY913" s="152"/>
      <c r="BZ913" s="156"/>
      <c r="CA913" s="147"/>
      <c r="CB913" s="153"/>
      <c r="CC913" s="132"/>
      <c r="CD913" s="147"/>
      <c r="CE913" s="147"/>
      <c r="CF913" s="154"/>
      <c r="CG913" s="132"/>
      <c r="CH913" s="132"/>
      <c r="CI913" s="132"/>
      <c r="CJ913" s="132"/>
      <c r="CK913" s="132"/>
      <c r="CL913" s="132"/>
      <c r="CM913" s="132"/>
      <c r="CN913" s="132"/>
      <c r="CO913" s="132"/>
      <c r="CP913" s="132"/>
      <c r="CQ913" s="132"/>
      <c r="CR913" s="132"/>
      <c r="CS913" s="132"/>
      <c r="CT913" s="132"/>
      <c r="CU913" s="132"/>
      <c r="CV913" s="132"/>
      <c r="CW913" s="132"/>
      <c r="CX913" s="132"/>
      <c r="CY913" s="132"/>
      <c r="CZ913" s="132"/>
      <c r="DA913" s="132"/>
      <c r="DB913" s="132"/>
      <c r="DC913" s="132"/>
      <c r="DD913" s="132"/>
      <c r="DE913" s="132"/>
      <c r="DF913" s="132"/>
      <c r="DG913" s="132"/>
      <c r="DH913" s="132"/>
      <c r="DI913" s="132"/>
      <c r="DJ913" s="132"/>
      <c r="DK913" s="132"/>
      <c r="DL913" s="132"/>
      <c r="DM913" s="132"/>
      <c r="DN913" s="132"/>
      <c r="DO913" s="132"/>
      <c r="DP913" s="132"/>
      <c r="DQ913" s="132"/>
      <c r="DR913" s="132"/>
      <c r="DS913" s="132"/>
      <c r="DT913" s="132"/>
      <c r="DU913" s="132"/>
      <c r="DV913" s="132"/>
      <c r="DW913" s="132"/>
      <c r="DX913" s="132"/>
      <c r="DY913" s="132"/>
      <c r="DZ913" s="132"/>
      <c r="EA913" s="132"/>
      <c r="EB913" s="132"/>
      <c r="EC913" s="132"/>
      <c r="ED913" s="132"/>
      <c r="EE913" s="132"/>
      <c r="EF913" s="132"/>
      <c r="EG913" s="132"/>
      <c r="EH913" s="132"/>
      <c r="EI913" s="132"/>
      <c r="EJ913" s="132"/>
      <c r="EK913" s="132"/>
      <c r="EL913" s="132"/>
      <c r="EM913" s="132"/>
      <c r="EN913" s="132"/>
      <c r="EO913" s="132"/>
      <c r="EP913" s="132"/>
      <c r="EQ913" s="132"/>
      <c r="ER913" s="132"/>
      <c r="ES913" s="132"/>
      <c r="ET913" s="132"/>
      <c r="EU913" s="132"/>
      <c r="EV913" s="132"/>
      <c r="EW913" s="132"/>
      <c r="EX913" s="132"/>
      <c r="EY913" s="132"/>
      <c r="EZ913" s="132"/>
      <c r="FA913" s="132"/>
      <c r="FB913" s="132"/>
      <c r="FC913" s="132"/>
      <c r="FD913" s="132"/>
      <c r="FE913" s="132"/>
      <c r="FF913" s="132"/>
      <c r="FG913" s="132"/>
      <c r="FH913" s="132"/>
      <c r="FI913" s="132"/>
      <c r="FJ913" s="132"/>
      <c r="FK913" s="132"/>
      <c r="FL913" s="132"/>
      <c r="FM913" s="132"/>
      <c r="FN913" s="132"/>
      <c r="FO913" s="132"/>
      <c r="FP913" s="132"/>
      <c r="FQ913" s="132"/>
      <c r="FR913" s="132"/>
      <c r="FS913" s="132"/>
      <c r="FT913" s="132"/>
      <c r="FU913" s="132"/>
      <c r="FV913" s="132"/>
      <c r="FW913" s="132"/>
      <c r="FX913" s="132"/>
      <c r="FY913" s="132"/>
      <c r="FZ913" s="132"/>
      <c r="GA913" s="132"/>
      <c r="GB913" s="132"/>
      <c r="GC913" s="132"/>
      <c r="GD913" s="132"/>
      <c r="GE913" s="132"/>
      <c r="GF913" s="132"/>
      <c r="GG913" s="132"/>
      <c r="GH913" s="132"/>
      <c r="GI913" s="132"/>
      <c r="GJ913" s="132"/>
      <c r="GK913" s="132"/>
      <c r="GL913" s="132"/>
      <c r="GM913" s="132"/>
      <c r="GN913" s="132"/>
      <c r="GO913" s="132"/>
      <c r="GP913" s="132"/>
      <c r="GQ913" s="132"/>
      <c r="GR913" s="132"/>
      <c r="GS913" s="132"/>
      <c r="GT913" s="132"/>
      <c r="GU913" s="132"/>
      <c r="GV913" s="132"/>
      <c r="GW913" s="132"/>
      <c r="GX913" s="132"/>
      <c r="GY913" s="132"/>
      <c r="GZ913" s="132"/>
      <c r="HA913" s="132"/>
      <c r="HB913" s="132"/>
      <c r="HC913" s="132"/>
      <c r="HD913" s="132"/>
      <c r="HE913" s="132"/>
      <c r="HF913" s="132"/>
      <c r="HG913" s="132"/>
      <c r="HH913" s="132"/>
      <c r="HI913" s="132"/>
      <c r="HJ913" s="132"/>
      <c r="HK913" s="132"/>
      <c r="HL913" s="132"/>
    </row>
    <row r="914" spans="2:220" s="160" customFormat="1">
      <c r="B914" s="146"/>
      <c r="C914" s="146"/>
      <c r="D914" s="146"/>
      <c r="E914" s="146"/>
      <c r="F914" s="146"/>
      <c r="G914" s="146"/>
      <c r="H914" s="146"/>
      <c r="I914" s="147"/>
      <c r="J914" s="148"/>
      <c r="K914" s="148"/>
      <c r="L914" s="148"/>
      <c r="M914" s="148"/>
      <c r="N914" s="156"/>
      <c r="O914" s="149"/>
      <c r="P914" s="149"/>
      <c r="Q914" s="149"/>
      <c r="R914" s="149"/>
      <c r="S914" s="149"/>
      <c r="T914" s="149"/>
      <c r="U914" s="149"/>
      <c r="V914" s="149"/>
      <c r="W914" s="146"/>
      <c r="X914" s="149"/>
      <c r="Y914" s="149"/>
      <c r="Z914" s="149"/>
      <c r="AA914" s="149"/>
      <c r="AB914" s="147"/>
      <c r="AC914" s="150"/>
      <c r="AD914" s="151"/>
      <c r="AE914" s="150"/>
      <c r="AF914" s="150"/>
      <c r="AG914" s="150"/>
      <c r="AH914" s="150"/>
      <c r="AI914" s="150"/>
      <c r="AJ914" s="150"/>
      <c r="AK914" s="150"/>
      <c r="AL914" s="150"/>
      <c r="AM914" s="150"/>
      <c r="AN914" s="150"/>
      <c r="AO914" s="150"/>
      <c r="AP914" s="150"/>
      <c r="AQ914" s="150"/>
      <c r="AR914" s="150"/>
      <c r="AS914" s="150"/>
      <c r="AT914" s="150"/>
      <c r="AU914" s="150"/>
      <c r="AV914" s="150"/>
      <c r="AW914" s="150"/>
      <c r="AX914" s="150"/>
      <c r="AY914" s="150"/>
      <c r="AZ914" s="151"/>
      <c r="BA914" s="150"/>
      <c r="BB914" s="150"/>
      <c r="BC914" s="150"/>
      <c r="BD914" s="150"/>
      <c r="BE914" s="151"/>
      <c r="BF914" s="150"/>
      <c r="BG914" s="150"/>
      <c r="BH914" s="151"/>
      <c r="BI914" s="151"/>
      <c r="BJ914" s="150"/>
      <c r="BK914" s="150"/>
      <c r="BL914" s="148"/>
      <c r="BM914" s="150"/>
      <c r="BN914" s="151"/>
      <c r="BO914" s="150"/>
      <c r="BP914" s="150"/>
      <c r="BQ914" s="148"/>
      <c r="BR914" s="151"/>
      <c r="BS914" s="151"/>
      <c r="BT914" s="151"/>
      <c r="BU914" s="148"/>
      <c r="BV914" s="147"/>
      <c r="BW914" s="147"/>
      <c r="BX914" s="147"/>
      <c r="BY914" s="152"/>
      <c r="BZ914" s="156"/>
      <c r="CA914" s="147"/>
      <c r="CB914" s="153"/>
      <c r="CC914" s="132"/>
      <c r="CD914" s="147"/>
      <c r="CE914" s="147"/>
      <c r="CF914" s="154"/>
      <c r="CG914" s="132"/>
      <c r="CH914" s="132"/>
      <c r="CI914" s="132"/>
      <c r="CJ914" s="132"/>
      <c r="CK914" s="132"/>
      <c r="CL914" s="132"/>
      <c r="CM914" s="132"/>
      <c r="CN914" s="132"/>
      <c r="CO914" s="132"/>
      <c r="CP914" s="132"/>
      <c r="CQ914" s="132"/>
      <c r="CR914" s="132"/>
      <c r="CS914" s="132"/>
      <c r="CT914" s="132"/>
      <c r="CU914" s="132"/>
      <c r="CV914" s="132"/>
      <c r="CW914" s="132"/>
      <c r="CX914" s="132"/>
      <c r="CY914" s="132"/>
      <c r="CZ914" s="132"/>
      <c r="DA914" s="132"/>
      <c r="DB914" s="132"/>
      <c r="DC914" s="132"/>
      <c r="DD914" s="132"/>
      <c r="DE914" s="132"/>
      <c r="DF914" s="132"/>
      <c r="DG914" s="132"/>
      <c r="DH914" s="132"/>
      <c r="DI914" s="132"/>
      <c r="DJ914" s="132"/>
      <c r="DK914" s="132"/>
      <c r="DL914" s="132"/>
      <c r="DM914" s="132"/>
      <c r="DN914" s="132"/>
      <c r="DO914" s="132"/>
      <c r="DP914" s="132"/>
      <c r="DQ914" s="132"/>
      <c r="DR914" s="132"/>
      <c r="DS914" s="132"/>
      <c r="DT914" s="132"/>
      <c r="DU914" s="132"/>
      <c r="DV914" s="132"/>
      <c r="DW914" s="132"/>
      <c r="DX914" s="132"/>
      <c r="DY914" s="132"/>
      <c r="DZ914" s="132"/>
      <c r="EA914" s="132"/>
      <c r="EB914" s="132"/>
      <c r="EC914" s="132"/>
      <c r="ED914" s="132"/>
      <c r="EE914" s="132"/>
      <c r="EF914" s="132"/>
      <c r="EG914" s="132"/>
      <c r="EH914" s="132"/>
      <c r="EI914" s="132"/>
      <c r="EJ914" s="132"/>
      <c r="EK914" s="132"/>
      <c r="EL914" s="132"/>
      <c r="EM914" s="132"/>
      <c r="EN914" s="132"/>
      <c r="EO914" s="132"/>
      <c r="EP914" s="132"/>
      <c r="EQ914" s="132"/>
      <c r="ER914" s="132"/>
      <c r="ES914" s="132"/>
      <c r="ET914" s="132"/>
      <c r="EU914" s="132"/>
      <c r="EV914" s="132"/>
      <c r="EW914" s="132"/>
      <c r="EX914" s="132"/>
      <c r="EY914" s="132"/>
      <c r="EZ914" s="132"/>
      <c r="FA914" s="132"/>
      <c r="FB914" s="132"/>
      <c r="FC914" s="132"/>
      <c r="FD914" s="132"/>
      <c r="FE914" s="132"/>
      <c r="FF914" s="132"/>
      <c r="FG914" s="132"/>
      <c r="FH914" s="132"/>
      <c r="FI914" s="132"/>
      <c r="FJ914" s="132"/>
      <c r="FK914" s="132"/>
      <c r="FL914" s="132"/>
      <c r="FM914" s="132"/>
      <c r="FN914" s="132"/>
      <c r="FO914" s="132"/>
      <c r="FP914" s="132"/>
      <c r="FQ914" s="132"/>
      <c r="FR914" s="132"/>
      <c r="FS914" s="132"/>
      <c r="FT914" s="132"/>
      <c r="FU914" s="132"/>
      <c r="FV914" s="132"/>
      <c r="FW914" s="132"/>
      <c r="FX914" s="132"/>
      <c r="FY914" s="132"/>
      <c r="FZ914" s="132"/>
      <c r="GA914" s="132"/>
      <c r="GB914" s="132"/>
      <c r="GC914" s="132"/>
      <c r="GD914" s="132"/>
      <c r="GE914" s="132"/>
      <c r="GF914" s="132"/>
      <c r="GG914" s="132"/>
      <c r="GH914" s="132"/>
      <c r="GI914" s="132"/>
      <c r="GJ914" s="132"/>
      <c r="GK914" s="132"/>
      <c r="GL914" s="132"/>
      <c r="GM914" s="132"/>
      <c r="GN914" s="132"/>
      <c r="GO914" s="132"/>
      <c r="GP914" s="132"/>
      <c r="GQ914" s="132"/>
      <c r="GR914" s="132"/>
      <c r="GS914" s="132"/>
      <c r="GT914" s="132"/>
      <c r="GU914" s="132"/>
      <c r="GV914" s="132"/>
      <c r="GW914" s="132"/>
      <c r="GX914" s="132"/>
      <c r="GY914" s="132"/>
      <c r="GZ914" s="132"/>
      <c r="HA914" s="132"/>
      <c r="HB914" s="132"/>
      <c r="HC914" s="132"/>
      <c r="HD914" s="132"/>
      <c r="HE914" s="132"/>
      <c r="HF914" s="132"/>
      <c r="HG914" s="132"/>
      <c r="HH914" s="132"/>
      <c r="HI914" s="132"/>
      <c r="HJ914" s="132"/>
      <c r="HK914" s="132"/>
      <c r="HL914" s="132"/>
    </row>
    <row r="915" spans="2:220" s="160" customFormat="1">
      <c r="B915" s="146"/>
      <c r="C915" s="146"/>
      <c r="D915" s="146"/>
      <c r="E915" s="146"/>
      <c r="F915" s="146"/>
      <c r="G915" s="146"/>
      <c r="H915" s="146"/>
      <c r="I915" s="147"/>
      <c r="J915" s="148"/>
      <c r="K915" s="148"/>
      <c r="L915" s="148"/>
      <c r="M915" s="148"/>
      <c r="N915" s="156"/>
      <c r="O915" s="149"/>
      <c r="P915" s="149"/>
      <c r="Q915" s="149"/>
      <c r="R915" s="149"/>
      <c r="S915" s="149"/>
      <c r="T915" s="149"/>
      <c r="U915" s="149"/>
      <c r="V915" s="149"/>
      <c r="W915" s="146"/>
      <c r="X915" s="149"/>
      <c r="Y915" s="149"/>
      <c r="Z915" s="149"/>
      <c r="AA915" s="149"/>
      <c r="AB915" s="147"/>
      <c r="AC915" s="150"/>
      <c r="AD915" s="151"/>
      <c r="AE915" s="150"/>
      <c r="AF915" s="150"/>
      <c r="AG915" s="150"/>
      <c r="AH915" s="150"/>
      <c r="AI915" s="150"/>
      <c r="AJ915" s="150"/>
      <c r="AK915" s="150"/>
      <c r="AL915" s="150"/>
      <c r="AM915" s="150"/>
      <c r="AN915" s="150"/>
      <c r="AO915" s="150"/>
      <c r="AP915" s="150"/>
      <c r="AQ915" s="150"/>
      <c r="AR915" s="150"/>
      <c r="AS915" s="150"/>
      <c r="AT915" s="150"/>
      <c r="AU915" s="150"/>
      <c r="AV915" s="150"/>
      <c r="AW915" s="150"/>
      <c r="AX915" s="150"/>
      <c r="AY915" s="150"/>
      <c r="AZ915" s="151"/>
      <c r="BA915" s="150"/>
      <c r="BB915" s="150"/>
      <c r="BC915" s="150"/>
      <c r="BD915" s="150"/>
      <c r="BE915" s="151"/>
      <c r="BF915" s="150"/>
      <c r="BG915" s="150"/>
      <c r="BH915" s="151"/>
      <c r="BI915" s="151"/>
      <c r="BJ915" s="150"/>
      <c r="BK915" s="150"/>
      <c r="BL915" s="148"/>
      <c r="BM915" s="150"/>
      <c r="BN915" s="151"/>
      <c r="BO915" s="150"/>
      <c r="BP915" s="150"/>
      <c r="BQ915" s="148"/>
      <c r="BR915" s="151"/>
      <c r="BS915" s="151"/>
      <c r="BT915" s="151"/>
      <c r="BU915" s="148"/>
      <c r="BV915" s="147"/>
      <c r="BW915" s="147"/>
      <c r="BX915" s="147"/>
      <c r="BY915" s="152"/>
      <c r="BZ915" s="156"/>
      <c r="CA915" s="147"/>
      <c r="CB915" s="153"/>
      <c r="CC915" s="132"/>
      <c r="CD915" s="147"/>
      <c r="CE915" s="147"/>
      <c r="CF915" s="154"/>
      <c r="CG915" s="132"/>
      <c r="CH915" s="132"/>
      <c r="CI915" s="132"/>
      <c r="CJ915" s="132"/>
      <c r="CK915" s="132"/>
      <c r="CL915" s="132"/>
      <c r="CM915" s="132"/>
      <c r="CN915" s="132"/>
      <c r="CO915" s="132"/>
      <c r="CP915" s="132"/>
      <c r="CQ915" s="132"/>
      <c r="CR915" s="132"/>
      <c r="CS915" s="132"/>
      <c r="CT915" s="132"/>
      <c r="CU915" s="132"/>
      <c r="CV915" s="132"/>
      <c r="CW915" s="132"/>
      <c r="CX915" s="132"/>
      <c r="CY915" s="132"/>
      <c r="CZ915" s="132"/>
      <c r="DA915" s="132"/>
      <c r="DB915" s="132"/>
      <c r="DC915" s="132"/>
      <c r="DD915" s="132"/>
      <c r="DE915" s="132"/>
      <c r="DF915" s="132"/>
      <c r="DG915" s="132"/>
      <c r="DH915" s="132"/>
      <c r="DI915" s="132"/>
      <c r="DJ915" s="132"/>
      <c r="DK915" s="132"/>
      <c r="DL915" s="132"/>
      <c r="DM915" s="132"/>
      <c r="DN915" s="132"/>
      <c r="DO915" s="132"/>
      <c r="DP915" s="132"/>
      <c r="DQ915" s="132"/>
      <c r="DR915" s="132"/>
      <c r="DS915" s="132"/>
      <c r="DT915" s="132"/>
      <c r="DU915" s="132"/>
      <c r="DV915" s="132"/>
      <c r="DW915" s="132"/>
      <c r="DX915" s="132"/>
      <c r="DY915" s="132"/>
      <c r="DZ915" s="132"/>
      <c r="EA915" s="132"/>
      <c r="EB915" s="132"/>
      <c r="EC915" s="132"/>
      <c r="ED915" s="132"/>
      <c r="EE915" s="132"/>
      <c r="EF915" s="132"/>
      <c r="EG915" s="132"/>
      <c r="EH915" s="132"/>
      <c r="EI915" s="132"/>
      <c r="EJ915" s="132"/>
      <c r="EK915" s="132"/>
      <c r="EL915" s="132"/>
      <c r="EM915" s="132"/>
      <c r="EN915" s="132"/>
      <c r="EO915" s="132"/>
      <c r="EP915" s="132"/>
      <c r="EQ915" s="132"/>
      <c r="ER915" s="132"/>
      <c r="ES915" s="132"/>
      <c r="ET915" s="132"/>
      <c r="EU915" s="132"/>
      <c r="EV915" s="132"/>
      <c r="EW915" s="132"/>
      <c r="EX915" s="132"/>
      <c r="EY915" s="132"/>
      <c r="EZ915" s="132"/>
      <c r="FA915" s="132"/>
      <c r="FB915" s="132"/>
      <c r="FC915" s="132"/>
      <c r="FD915" s="132"/>
      <c r="FE915" s="132"/>
      <c r="FF915" s="132"/>
      <c r="FG915" s="132"/>
      <c r="FH915" s="132"/>
      <c r="FI915" s="132"/>
      <c r="FJ915" s="132"/>
      <c r="FK915" s="132"/>
      <c r="FL915" s="132"/>
      <c r="FM915" s="132"/>
      <c r="FN915" s="132"/>
      <c r="FO915" s="132"/>
      <c r="FP915" s="132"/>
      <c r="FQ915" s="132"/>
      <c r="FR915" s="132"/>
      <c r="FS915" s="132"/>
      <c r="FT915" s="132"/>
      <c r="FU915" s="132"/>
      <c r="FV915" s="132"/>
      <c r="FW915" s="132"/>
      <c r="FX915" s="132"/>
      <c r="FY915" s="132"/>
      <c r="FZ915" s="132"/>
      <c r="GA915" s="132"/>
      <c r="GB915" s="132"/>
      <c r="GC915" s="132"/>
      <c r="GD915" s="132"/>
      <c r="GE915" s="132"/>
      <c r="GF915" s="132"/>
      <c r="GG915" s="132"/>
      <c r="GH915" s="132"/>
      <c r="GI915" s="132"/>
      <c r="GJ915" s="132"/>
      <c r="GK915" s="132"/>
      <c r="GL915" s="132"/>
      <c r="GM915" s="132"/>
      <c r="GN915" s="132"/>
      <c r="GO915" s="132"/>
      <c r="GP915" s="132"/>
      <c r="GQ915" s="132"/>
      <c r="GR915" s="132"/>
      <c r="GS915" s="132"/>
      <c r="GT915" s="132"/>
      <c r="GU915" s="132"/>
      <c r="GV915" s="132"/>
      <c r="GW915" s="132"/>
      <c r="GX915" s="132"/>
      <c r="GY915" s="132"/>
      <c r="GZ915" s="132"/>
      <c r="HA915" s="132"/>
      <c r="HB915" s="132"/>
      <c r="HC915" s="132"/>
      <c r="HD915" s="132"/>
      <c r="HE915" s="132"/>
      <c r="HF915" s="132"/>
      <c r="HG915" s="132"/>
      <c r="HH915" s="132"/>
      <c r="HI915" s="132"/>
      <c r="HJ915" s="132"/>
      <c r="HK915" s="132"/>
      <c r="HL915" s="132"/>
    </row>
    <row r="916" spans="2:220" s="160" customFormat="1">
      <c r="B916" s="146"/>
      <c r="C916" s="146"/>
      <c r="D916" s="146"/>
      <c r="E916" s="146"/>
      <c r="F916" s="146"/>
      <c r="G916" s="146"/>
      <c r="H916" s="146"/>
      <c r="I916" s="147"/>
      <c r="J916" s="148"/>
      <c r="K916" s="148"/>
      <c r="L916" s="148"/>
      <c r="M916" s="148"/>
      <c r="N916" s="156"/>
      <c r="O916" s="149"/>
      <c r="P916" s="149"/>
      <c r="Q916" s="149"/>
      <c r="R916" s="149"/>
      <c r="S916" s="149"/>
      <c r="T916" s="149"/>
      <c r="U916" s="149"/>
      <c r="V916" s="149"/>
      <c r="W916" s="146"/>
      <c r="X916" s="149"/>
      <c r="Y916" s="149"/>
      <c r="Z916" s="149"/>
      <c r="AA916" s="149"/>
      <c r="AB916" s="147"/>
      <c r="AC916" s="150"/>
      <c r="AD916" s="151"/>
      <c r="AE916" s="150"/>
      <c r="AF916" s="150"/>
      <c r="AG916" s="150"/>
      <c r="AH916" s="150"/>
      <c r="AI916" s="150"/>
      <c r="AJ916" s="150"/>
      <c r="AK916" s="150"/>
      <c r="AL916" s="150"/>
      <c r="AM916" s="150"/>
      <c r="AN916" s="150"/>
      <c r="AO916" s="150"/>
      <c r="AP916" s="150"/>
      <c r="AQ916" s="150"/>
      <c r="AR916" s="150"/>
      <c r="AS916" s="150"/>
      <c r="AT916" s="150"/>
      <c r="AU916" s="150"/>
      <c r="AV916" s="150"/>
      <c r="AW916" s="150"/>
      <c r="AX916" s="150"/>
      <c r="AY916" s="150"/>
      <c r="AZ916" s="151"/>
      <c r="BA916" s="150"/>
      <c r="BB916" s="150"/>
      <c r="BC916" s="150"/>
      <c r="BD916" s="150"/>
      <c r="BE916" s="151"/>
      <c r="BF916" s="150"/>
      <c r="BG916" s="150"/>
      <c r="BH916" s="151"/>
      <c r="BI916" s="151"/>
      <c r="BJ916" s="150"/>
      <c r="BK916" s="150"/>
      <c r="BL916" s="148"/>
      <c r="BM916" s="150"/>
      <c r="BN916" s="151"/>
      <c r="BO916" s="150"/>
      <c r="BP916" s="150"/>
      <c r="BQ916" s="148"/>
      <c r="BR916" s="151"/>
      <c r="BS916" s="151"/>
      <c r="BT916" s="151"/>
      <c r="BU916" s="148"/>
      <c r="BV916" s="147"/>
      <c r="BW916" s="147"/>
      <c r="BX916" s="147"/>
      <c r="BY916" s="152"/>
      <c r="BZ916" s="156"/>
      <c r="CA916" s="147"/>
      <c r="CB916" s="153"/>
      <c r="CC916" s="132"/>
      <c r="CD916" s="147"/>
      <c r="CE916" s="147"/>
      <c r="CF916" s="154"/>
      <c r="CG916" s="132"/>
      <c r="CH916" s="132"/>
      <c r="CI916" s="132"/>
      <c r="CJ916" s="132"/>
      <c r="CK916" s="132"/>
      <c r="CL916" s="132"/>
      <c r="CM916" s="132"/>
      <c r="CN916" s="132"/>
      <c r="CO916" s="132"/>
      <c r="CP916" s="132"/>
      <c r="CQ916" s="132"/>
      <c r="CR916" s="132"/>
      <c r="CS916" s="132"/>
      <c r="CT916" s="132"/>
      <c r="CU916" s="132"/>
      <c r="CV916" s="132"/>
      <c r="CW916" s="132"/>
      <c r="CX916" s="132"/>
      <c r="CY916" s="132"/>
      <c r="CZ916" s="132"/>
      <c r="DA916" s="132"/>
      <c r="DB916" s="132"/>
      <c r="DC916" s="132"/>
      <c r="DD916" s="132"/>
      <c r="DE916" s="132"/>
      <c r="DF916" s="132"/>
      <c r="DG916" s="132"/>
      <c r="DH916" s="132"/>
      <c r="DI916" s="132"/>
      <c r="DJ916" s="132"/>
      <c r="DK916" s="132"/>
      <c r="DL916" s="132"/>
      <c r="DM916" s="132"/>
      <c r="DN916" s="132"/>
      <c r="DO916" s="132"/>
      <c r="DP916" s="132"/>
      <c r="DQ916" s="132"/>
      <c r="DR916" s="132"/>
      <c r="DS916" s="132"/>
      <c r="DT916" s="132"/>
      <c r="DU916" s="132"/>
      <c r="DV916" s="132"/>
      <c r="DW916" s="132"/>
      <c r="DX916" s="132"/>
      <c r="DY916" s="132"/>
      <c r="DZ916" s="132"/>
      <c r="EA916" s="132"/>
      <c r="EB916" s="132"/>
      <c r="EC916" s="132"/>
      <c r="ED916" s="132"/>
      <c r="EE916" s="132"/>
      <c r="EF916" s="132"/>
      <c r="EG916" s="132"/>
      <c r="EH916" s="132"/>
      <c r="EI916" s="132"/>
      <c r="EJ916" s="132"/>
      <c r="EK916" s="132"/>
      <c r="EL916" s="132"/>
      <c r="EM916" s="132"/>
      <c r="EN916" s="132"/>
      <c r="EO916" s="132"/>
      <c r="EP916" s="132"/>
      <c r="EQ916" s="132"/>
      <c r="ER916" s="132"/>
      <c r="ES916" s="132"/>
      <c r="ET916" s="132"/>
      <c r="EU916" s="132"/>
      <c r="EV916" s="132"/>
      <c r="EW916" s="132"/>
      <c r="EX916" s="132"/>
      <c r="EY916" s="132"/>
      <c r="EZ916" s="132"/>
      <c r="FA916" s="132"/>
      <c r="FB916" s="132"/>
      <c r="FC916" s="132"/>
      <c r="FD916" s="132"/>
      <c r="FE916" s="132"/>
      <c r="FF916" s="132"/>
      <c r="FG916" s="132"/>
      <c r="FH916" s="132"/>
      <c r="FI916" s="132"/>
      <c r="FJ916" s="132"/>
      <c r="FK916" s="132"/>
      <c r="FL916" s="132"/>
      <c r="FM916" s="132"/>
      <c r="FN916" s="132"/>
      <c r="FO916" s="132"/>
      <c r="FP916" s="132"/>
      <c r="FQ916" s="132"/>
      <c r="FR916" s="132"/>
      <c r="FS916" s="132"/>
      <c r="FT916" s="132"/>
      <c r="FU916" s="132"/>
      <c r="FV916" s="132"/>
      <c r="FW916" s="132"/>
      <c r="FX916" s="132"/>
      <c r="FY916" s="132"/>
      <c r="FZ916" s="132"/>
      <c r="GA916" s="132"/>
      <c r="GB916" s="132"/>
      <c r="GC916" s="132"/>
      <c r="GD916" s="132"/>
      <c r="GE916" s="132"/>
      <c r="GF916" s="132"/>
      <c r="GG916" s="132"/>
      <c r="GH916" s="132"/>
      <c r="GI916" s="132"/>
      <c r="GJ916" s="132"/>
      <c r="GK916" s="132"/>
      <c r="GL916" s="132"/>
      <c r="GM916" s="132"/>
      <c r="GN916" s="132"/>
      <c r="GO916" s="132"/>
      <c r="GP916" s="132"/>
      <c r="GQ916" s="132"/>
      <c r="GR916" s="132"/>
      <c r="GS916" s="132"/>
      <c r="GT916" s="132"/>
      <c r="GU916" s="132"/>
      <c r="GV916" s="132"/>
      <c r="GW916" s="132"/>
      <c r="GX916" s="132"/>
      <c r="GY916" s="132"/>
      <c r="GZ916" s="132"/>
      <c r="HA916" s="132"/>
      <c r="HB916" s="132"/>
      <c r="HC916" s="132"/>
      <c r="HD916" s="132"/>
      <c r="HE916" s="132"/>
      <c r="HF916" s="132"/>
      <c r="HG916" s="132"/>
      <c r="HH916" s="132"/>
      <c r="HI916" s="132"/>
      <c r="HJ916" s="132"/>
      <c r="HK916" s="132"/>
      <c r="HL916" s="132"/>
    </row>
    <row r="917" spans="2:220" s="160" customFormat="1">
      <c r="B917" s="146"/>
      <c r="C917" s="146"/>
      <c r="D917" s="146"/>
      <c r="E917" s="146"/>
      <c r="F917" s="146"/>
      <c r="G917" s="146"/>
      <c r="H917" s="146"/>
      <c r="I917" s="147"/>
      <c r="J917" s="148"/>
      <c r="K917" s="148"/>
      <c r="L917" s="148"/>
      <c r="M917" s="148"/>
      <c r="N917" s="156"/>
      <c r="O917" s="149"/>
      <c r="P917" s="149"/>
      <c r="Q917" s="149"/>
      <c r="R917" s="149"/>
      <c r="S917" s="149"/>
      <c r="T917" s="149"/>
      <c r="U917" s="149"/>
      <c r="V917" s="149"/>
      <c r="W917" s="146"/>
      <c r="X917" s="149"/>
      <c r="Y917" s="149"/>
      <c r="Z917" s="149"/>
      <c r="AA917" s="149"/>
      <c r="AB917" s="147"/>
      <c r="AC917" s="150"/>
      <c r="AD917" s="151"/>
      <c r="AE917" s="150"/>
      <c r="AF917" s="150"/>
      <c r="AG917" s="150"/>
      <c r="AH917" s="150"/>
      <c r="AI917" s="150"/>
      <c r="AJ917" s="150"/>
      <c r="AK917" s="150"/>
      <c r="AL917" s="150"/>
      <c r="AM917" s="150"/>
      <c r="AN917" s="150"/>
      <c r="AO917" s="150"/>
      <c r="AP917" s="150"/>
      <c r="AQ917" s="150"/>
      <c r="AR917" s="150"/>
      <c r="AS917" s="150"/>
      <c r="AT917" s="150"/>
      <c r="AU917" s="150"/>
      <c r="AV917" s="150"/>
      <c r="AW917" s="150"/>
      <c r="AX917" s="150"/>
      <c r="AY917" s="150"/>
      <c r="AZ917" s="151"/>
      <c r="BA917" s="150"/>
      <c r="BB917" s="150"/>
      <c r="BC917" s="150"/>
      <c r="BD917" s="150"/>
      <c r="BE917" s="151"/>
      <c r="BF917" s="150"/>
      <c r="BG917" s="150"/>
      <c r="BH917" s="151"/>
      <c r="BI917" s="151"/>
      <c r="BJ917" s="150"/>
      <c r="BK917" s="150"/>
      <c r="BL917" s="148"/>
      <c r="BM917" s="150"/>
      <c r="BN917" s="151"/>
      <c r="BO917" s="150"/>
      <c r="BP917" s="150"/>
      <c r="BQ917" s="148"/>
      <c r="BR917" s="151"/>
      <c r="BS917" s="151"/>
      <c r="BT917" s="151"/>
      <c r="BU917" s="148"/>
      <c r="BV917" s="147"/>
      <c r="BW917" s="147"/>
      <c r="BX917" s="147"/>
      <c r="BY917" s="152"/>
      <c r="BZ917" s="156"/>
      <c r="CA917" s="147"/>
      <c r="CB917" s="153"/>
      <c r="CC917" s="132"/>
      <c r="CD917" s="147"/>
      <c r="CE917" s="147"/>
      <c r="CF917" s="154"/>
      <c r="CG917" s="132"/>
      <c r="CH917" s="132"/>
      <c r="CI917" s="132"/>
      <c r="CJ917" s="132"/>
      <c r="CK917" s="132"/>
      <c r="CL917" s="132"/>
      <c r="CM917" s="132"/>
      <c r="CN917" s="132"/>
      <c r="CO917" s="132"/>
      <c r="CP917" s="132"/>
      <c r="CQ917" s="132"/>
      <c r="CR917" s="132"/>
      <c r="CS917" s="132"/>
      <c r="CT917" s="132"/>
      <c r="CU917" s="132"/>
      <c r="CV917" s="132"/>
      <c r="CW917" s="132"/>
      <c r="CX917" s="132"/>
      <c r="CY917" s="132"/>
      <c r="CZ917" s="132"/>
      <c r="DA917" s="132"/>
      <c r="DB917" s="132"/>
      <c r="DC917" s="132"/>
      <c r="DD917" s="132"/>
      <c r="DE917" s="132"/>
      <c r="DF917" s="132"/>
      <c r="DG917" s="132"/>
      <c r="DH917" s="132"/>
      <c r="DI917" s="132"/>
      <c r="DJ917" s="132"/>
      <c r="DK917" s="132"/>
      <c r="DL917" s="132"/>
      <c r="DM917" s="132"/>
      <c r="DN917" s="132"/>
      <c r="DO917" s="132"/>
      <c r="DP917" s="132"/>
      <c r="DQ917" s="132"/>
      <c r="DR917" s="132"/>
      <c r="DS917" s="132"/>
      <c r="DT917" s="132"/>
      <c r="DU917" s="132"/>
      <c r="DV917" s="132"/>
      <c r="DW917" s="132"/>
      <c r="DX917" s="132"/>
      <c r="DY917" s="132"/>
      <c r="DZ917" s="132"/>
      <c r="EA917" s="132"/>
      <c r="EB917" s="132"/>
      <c r="EC917" s="132"/>
      <c r="ED917" s="132"/>
      <c r="EE917" s="132"/>
      <c r="EF917" s="132"/>
      <c r="EG917" s="132"/>
      <c r="EH917" s="132"/>
      <c r="EI917" s="132"/>
      <c r="EJ917" s="132"/>
      <c r="EK917" s="132"/>
      <c r="EL917" s="132"/>
      <c r="EM917" s="132"/>
      <c r="EN917" s="132"/>
      <c r="EO917" s="132"/>
      <c r="EP917" s="132"/>
      <c r="EQ917" s="132"/>
      <c r="ER917" s="132"/>
      <c r="ES917" s="132"/>
      <c r="ET917" s="132"/>
      <c r="EU917" s="132"/>
      <c r="EV917" s="132"/>
      <c r="EW917" s="132"/>
      <c r="EX917" s="132"/>
      <c r="EY917" s="132"/>
      <c r="EZ917" s="132"/>
      <c r="FA917" s="132"/>
      <c r="FB917" s="132"/>
      <c r="FC917" s="132"/>
      <c r="FD917" s="132"/>
      <c r="FE917" s="132"/>
      <c r="FF917" s="132"/>
      <c r="FG917" s="132"/>
      <c r="FH917" s="132"/>
      <c r="FI917" s="132"/>
      <c r="FJ917" s="132"/>
      <c r="FK917" s="132"/>
      <c r="FL917" s="132"/>
      <c r="FM917" s="132"/>
      <c r="FN917" s="132"/>
      <c r="FO917" s="132"/>
      <c r="FP917" s="132"/>
      <c r="FQ917" s="132"/>
      <c r="FR917" s="132"/>
      <c r="FS917" s="132"/>
      <c r="FT917" s="132"/>
      <c r="FU917" s="132"/>
      <c r="FV917" s="132"/>
      <c r="FW917" s="132"/>
      <c r="FX917" s="132"/>
      <c r="FY917" s="132"/>
      <c r="FZ917" s="132"/>
      <c r="GA917" s="132"/>
      <c r="GB917" s="132"/>
      <c r="GC917" s="132"/>
      <c r="GD917" s="132"/>
      <c r="GE917" s="132"/>
      <c r="GF917" s="132"/>
      <c r="GG917" s="132"/>
      <c r="GH917" s="132"/>
      <c r="GI917" s="132"/>
      <c r="GJ917" s="132"/>
      <c r="GK917" s="132"/>
      <c r="GL917" s="132"/>
      <c r="GM917" s="132"/>
      <c r="GN917" s="132"/>
      <c r="GO917" s="132"/>
      <c r="GP917" s="132"/>
      <c r="GQ917" s="132"/>
      <c r="GR917" s="132"/>
      <c r="GS917" s="132"/>
      <c r="GT917" s="132"/>
      <c r="GU917" s="132"/>
      <c r="GV917" s="132"/>
      <c r="GW917" s="132"/>
      <c r="GX917" s="132"/>
      <c r="GY917" s="132"/>
      <c r="GZ917" s="132"/>
      <c r="HA917" s="132"/>
      <c r="HB917" s="132"/>
      <c r="HC917" s="132"/>
      <c r="HD917" s="132"/>
      <c r="HE917" s="132"/>
      <c r="HF917" s="132"/>
      <c r="HG917" s="132"/>
      <c r="HH917" s="132"/>
      <c r="HI917" s="132"/>
      <c r="HJ917" s="132"/>
      <c r="HK917" s="132"/>
      <c r="HL917" s="132"/>
    </row>
    <row r="918" spans="2:220" s="155" customFormat="1">
      <c r="B918" s="146"/>
      <c r="C918" s="146"/>
      <c r="D918" s="146"/>
      <c r="E918" s="146"/>
      <c r="F918" s="146"/>
      <c r="G918" s="146"/>
      <c r="H918" s="146"/>
      <c r="I918" s="147"/>
      <c r="J918" s="148"/>
      <c r="K918" s="148"/>
      <c r="L918" s="148"/>
      <c r="M918" s="148"/>
      <c r="N918" s="147"/>
      <c r="O918" s="149"/>
      <c r="P918" s="149"/>
      <c r="Q918" s="149"/>
      <c r="R918" s="149"/>
      <c r="S918" s="149"/>
      <c r="T918" s="149"/>
      <c r="U918" s="149"/>
      <c r="V918" s="149"/>
      <c r="W918" s="146"/>
      <c r="X918" s="149"/>
      <c r="Y918" s="149"/>
      <c r="Z918" s="149"/>
      <c r="AA918" s="149"/>
      <c r="AB918" s="147"/>
      <c r="AC918" s="150"/>
      <c r="AD918" s="151"/>
      <c r="AE918" s="150"/>
      <c r="AF918" s="150"/>
      <c r="AG918" s="150"/>
      <c r="AH918" s="150"/>
      <c r="AI918" s="150"/>
      <c r="AJ918" s="150"/>
      <c r="AK918" s="150"/>
      <c r="AL918" s="150"/>
      <c r="AM918" s="150"/>
      <c r="AN918" s="150"/>
      <c r="AO918" s="150"/>
      <c r="AP918" s="150"/>
      <c r="AQ918" s="150"/>
      <c r="AR918" s="150"/>
      <c r="AS918" s="150"/>
      <c r="AT918" s="150"/>
      <c r="AU918" s="150"/>
      <c r="AV918" s="150"/>
      <c r="AW918" s="150"/>
      <c r="AX918" s="150"/>
      <c r="AY918" s="150"/>
      <c r="AZ918" s="151"/>
      <c r="BA918" s="150"/>
      <c r="BB918" s="150"/>
      <c r="BC918" s="150"/>
      <c r="BD918" s="150"/>
      <c r="BE918" s="151"/>
      <c r="BF918" s="150"/>
      <c r="BG918" s="150"/>
      <c r="BH918" s="151"/>
      <c r="BI918" s="151"/>
      <c r="BJ918" s="150"/>
      <c r="BK918" s="150"/>
      <c r="BL918" s="148"/>
      <c r="BM918" s="150"/>
      <c r="BN918" s="151"/>
      <c r="BO918" s="150"/>
      <c r="BP918" s="150"/>
      <c r="BQ918" s="148"/>
      <c r="BR918" s="151"/>
      <c r="BS918" s="151"/>
      <c r="BT918" s="151"/>
      <c r="BU918" s="148"/>
      <c r="BV918" s="147"/>
      <c r="BW918" s="147"/>
      <c r="BX918" s="147"/>
      <c r="BY918" s="152"/>
      <c r="BZ918" s="156"/>
      <c r="CA918" s="147"/>
      <c r="CB918" s="153"/>
      <c r="CC918" s="153"/>
      <c r="CD918" s="147"/>
      <c r="CE918" s="147"/>
      <c r="CF918" s="154"/>
      <c r="CG918" s="132"/>
      <c r="CH918" s="132"/>
      <c r="CI918" s="132"/>
      <c r="CJ918" s="132"/>
      <c r="CK918" s="132"/>
      <c r="CL918" s="132"/>
      <c r="CM918" s="132"/>
      <c r="CN918" s="132"/>
      <c r="CO918" s="132"/>
      <c r="CP918" s="132"/>
      <c r="CQ918" s="132"/>
      <c r="CR918" s="132"/>
      <c r="CS918" s="132"/>
      <c r="CT918" s="132"/>
      <c r="CU918" s="132"/>
      <c r="CV918" s="132"/>
      <c r="CW918" s="132"/>
      <c r="CX918" s="132"/>
      <c r="CY918" s="132"/>
      <c r="CZ918" s="132"/>
      <c r="DA918" s="132"/>
      <c r="DB918" s="132"/>
      <c r="DC918" s="132"/>
      <c r="DD918" s="132"/>
      <c r="DE918" s="132"/>
      <c r="DF918" s="132"/>
      <c r="DG918" s="132"/>
      <c r="DH918" s="132"/>
      <c r="DI918" s="132"/>
      <c r="DJ918" s="132"/>
      <c r="DK918" s="132"/>
      <c r="DL918" s="132"/>
      <c r="DM918" s="132"/>
      <c r="DN918" s="132"/>
      <c r="DO918" s="132"/>
      <c r="DP918" s="132"/>
      <c r="DQ918" s="132"/>
      <c r="DR918" s="132"/>
      <c r="DS918" s="132"/>
      <c r="DT918" s="132"/>
      <c r="DU918" s="132"/>
      <c r="DV918" s="132"/>
      <c r="DW918" s="132"/>
      <c r="DX918" s="132"/>
      <c r="DY918" s="132"/>
      <c r="DZ918" s="132"/>
      <c r="EA918" s="132"/>
      <c r="EB918" s="132"/>
      <c r="EC918" s="132"/>
      <c r="ED918" s="132"/>
      <c r="EE918" s="132"/>
      <c r="EF918" s="132"/>
      <c r="EG918" s="132"/>
      <c r="EH918" s="132"/>
      <c r="EI918" s="132"/>
      <c r="EJ918" s="132"/>
      <c r="EK918" s="132"/>
      <c r="EL918" s="132"/>
      <c r="EM918" s="132"/>
      <c r="EN918" s="132"/>
      <c r="EO918" s="132"/>
      <c r="EP918" s="132"/>
      <c r="EQ918" s="132"/>
      <c r="ER918" s="132"/>
      <c r="ES918" s="132"/>
      <c r="ET918" s="132"/>
      <c r="EU918" s="132"/>
      <c r="EV918" s="132"/>
      <c r="EW918" s="132"/>
      <c r="EX918" s="132"/>
      <c r="EY918" s="132"/>
      <c r="EZ918" s="132"/>
      <c r="FA918" s="132"/>
      <c r="FB918" s="132"/>
      <c r="FC918" s="132"/>
      <c r="FD918" s="132"/>
      <c r="FE918" s="132"/>
      <c r="FF918" s="132"/>
      <c r="FG918" s="132"/>
      <c r="FH918" s="132"/>
      <c r="FI918" s="132"/>
      <c r="FJ918" s="132"/>
      <c r="FK918" s="132"/>
      <c r="FL918" s="132"/>
      <c r="FM918" s="132"/>
      <c r="FN918" s="132"/>
      <c r="FO918" s="132"/>
      <c r="FP918" s="132"/>
      <c r="FQ918" s="132"/>
      <c r="FR918" s="132"/>
      <c r="FS918" s="132"/>
      <c r="FT918" s="132"/>
      <c r="FU918" s="132"/>
      <c r="FV918" s="132"/>
      <c r="FW918" s="132"/>
      <c r="FX918" s="132"/>
      <c r="FY918" s="132"/>
      <c r="FZ918" s="132"/>
      <c r="GA918" s="132"/>
      <c r="GB918" s="132"/>
      <c r="GC918" s="132"/>
      <c r="GD918" s="132"/>
      <c r="GE918" s="132"/>
      <c r="GF918" s="132"/>
      <c r="GG918" s="132"/>
      <c r="GH918" s="132"/>
      <c r="GI918" s="132"/>
      <c r="GJ918" s="132"/>
      <c r="GK918" s="132"/>
      <c r="GL918" s="132"/>
      <c r="GM918" s="132"/>
      <c r="GN918" s="132"/>
      <c r="GO918" s="132"/>
      <c r="GP918" s="132"/>
      <c r="GQ918" s="132"/>
      <c r="GR918" s="132"/>
      <c r="GS918" s="132"/>
      <c r="GT918" s="132"/>
      <c r="GU918" s="132"/>
      <c r="GV918" s="132"/>
      <c r="GW918" s="132"/>
      <c r="GX918" s="132"/>
      <c r="GY918" s="132"/>
      <c r="GZ918" s="132"/>
      <c r="HA918" s="132"/>
      <c r="HB918" s="132"/>
      <c r="HC918" s="132"/>
      <c r="HD918" s="132"/>
      <c r="HE918" s="132"/>
      <c r="HF918" s="132"/>
      <c r="HG918" s="132"/>
      <c r="HH918" s="132"/>
      <c r="HI918" s="132"/>
      <c r="HJ918" s="132"/>
      <c r="HK918" s="132"/>
      <c r="HL918" s="132"/>
    </row>
    <row r="919" spans="2:220" s="138" customFormat="1" ht="17.45" customHeight="1">
      <c r="B919" s="146"/>
      <c r="C919" s="146"/>
      <c r="D919" s="146"/>
      <c r="E919" s="146"/>
      <c r="F919" s="146"/>
      <c r="G919" s="146"/>
      <c r="H919" s="146"/>
      <c r="I919" s="147"/>
      <c r="J919" s="148"/>
      <c r="K919" s="148"/>
      <c r="L919" s="148"/>
      <c r="M919" s="148"/>
      <c r="N919" s="147"/>
      <c r="O919" s="149"/>
      <c r="P919" s="149"/>
      <c r="Q919" s="149"/>
      <c r="R919" s="149"/>
      <c r="S919" s="149"/>
      <c r="T919" s="149"/>
      <c r="U919" s="149"/>
      <c r="V919" s="149"/>
      <c r="W919" s="146"/>
      <c r="X919" s="149"/>
      <c r="Y919" s="149"/>
      <c r="Z919" s="149"/>
      <c r="AA919" s="149"/>
      <c r="AB919" s="147"/>
      <c r="AC919" s="150"/>
      <c r="AD919" s="151"/>
      <c r="AE919" s="150"/>
      <c r="AF919" s="150"/>
      <c r="AG919" s="150"/>
      <c r="AH919" s="150"/>
      <c r="AI919" s="150"/>
      <c r="AJ919" s="150"/>
      <c r="AK919" s="150"/>
      <c r="AL919" s="150"/>
      <c r="AM919" s="150"/>
      <c r="AN919" s="150"/>
      <c r="AO919" s="151"/>
      <c r="AP919" s="150"/>
      <c r="AQ919" s="150"/>
      <c r="AR919" s="150"/>
      <c r="AS919" s="151"/>
      <c r="AT919" s="150"/>
      <c r="AU919" s="150"/>
      <c r="AV919" s="150"/>
      <c r="AW919" s="150"/>
      <c r="AX919" s="150"/>
      <c r="AY919" s="150"/>
      <c r="AZ919" s="151"/>
      <c r="BA919" s="150"/>
      <c r="BB919" s="150"/>
      <c r="BC919" s="150"/>
      <c r="BD919" s="150"/>
      <c r="BE919" s="151"/>
      <c r="BF919" s="150"/>
      <c r="BG919" s="150"/>
      <c r="BH919" s="151"/>
      <c r="BI919" s="151"/>
      <c r="BJ919" s="150"/>
      <c r="BK919" s="150"/>
      <c r="BL919" s="148"/>
      <c r="BM919" s="150"/>
      <c r="BN919" s="151"/>
      <c r="BO919" s="150"/>
      <c r="BP919" s="150"/>
      <c r="BQ919" s="148"/>
      <c r="BR919" s="151"/>
      <c r="BS919" s="151"/>
      <c r="BT919" s="151"/>
      <c r="BU919" s="148"/>
      <c r="BV919" s="147"/>
      <c r="BW919" s="147"/>
      <c r="BX919" s="147"/>
      <c r="BY919" s="152"/>
      <c r="BZ919" s="156"/>
      <c r="CA919" s="147"/>
      <c r="CB919" s="153"/>
      <c r="CC919" s="147"/>
      <c r="CD919" s="147"/>
      <c r="CE919" s="147"/>
      <c r="CF919" s="154"/>
      <c r="CG919" s="147"/>
      <c r="CH919" s="147"/>
      <c r="CI919" s="147"/>
      <c r="CJ919" s="147"/>
      <c r="CK919" s="147"/>
      <c r="CL919" s="147"/>
      <c r="CM919" s="147"/>
      <c r="CN919" s="147"/>
      <c r="CO919" s="147"/>
      <c r="CP919" s="147"/>
      <c r="CQ919" s="147"/>
      <c r="CR919" s="147"/>
      <c r="CS919" s="147"/>
      <c r="CT919" s="147"/>
      <c r="CU919" s="147"/>
      <c r="CV919" s="147"/>
      <c r="CW919" s="147"/>
      <c r="CX919" s="147"/>
      <c r="CY919" s="147"/>
      <c r="CZ919" s="147"/>
      <c r="DA919" s="147"/>
      <c r="DB919" s="147"/>
      <c r="DC919" s="147"/>
      <c r="DD919" s="147"/>
      <c r="DE919" s="147"/>
      <c r="DF919" s="147"/>
      <c r="DG919" s="147"/>
      <c r="DH919" s="147"/>
      <c r="DI919" s="147"/>
      <c r="DJ919" s="147"/>
      <c r="DK919" s="147"/>
      <c r="DL919" s="147"/>
      <c r="DM919" s="147"/>
      <c r="DN919" s="147"/>
      <c r="DO919" s="147"/>
      <c r="DP919" s="147"/>
      <c r="DQ919" s="147"/>
      <c r="DR919" s="147"/>
      <c r="DS919" s="147"/>
      <c r="DT919" s="147"/>
      <c r="DU919" s="147"/>
      <c r="DV919" s="147"/>
      <c r="DW919" s="147"/>
      <c r="DX919" s="147"/>
      <c r="DY919" s="147"/>
      <c r="DZ919" s="147"/>
      <c r="EA919" s="147"/>
      <c r="EB919" s="147"/>
      <c r="EC919" s="147"/>
      <c r="ED919" s="147"/>
      <c r="EE919" s="147"/>
      <c r="EF919" s="147"/>
      <c r="EG919" s="147"/>
      <c r="EH919" s="147"/>
      <c r="EI919" s="147"/>
      <c r="EJ919" s="147"/>
      <c r="EK919" s="147"/>
      <c r="EL919" s="147"/>
      <c r="EM919" s="147"/>
      <c r="EN919" s="147"/>
      <c r="EO919" s="147"/>
      <c r="EP919" s="147"/>
      <c r="EQ919" s="147"/>
      <c r="ER919" s="147"/>
      <c r="ES919" s="147"/>
      <c r="ET919" s="147"/>
      <c r="EU919" s="147"/>
      <c r="EV919" s="147"/>
      <c r="EW919" s="147"/>
      <c r="EX919" s="147"/>
      <c r="EY919" s="147"/>
      <c r="EZ919" s="147"/>
      <c r="FA919" s="147"/>
      <c r="FB919" s="147"/>
      <c r="FC919" s="147"/>
      <c r="FD919" s="147"/>
      <c r="FE919" s="147"/>
      <c r="FF919" s="147"/>
      <c r="FG919" s="147"/>
      <c r="FH919" s="147"/>
      <c r="FI919" s="147"/>
      <c r="FJ919" s="147"/>
      <c r="FK919" s="147"/>
      <c r="FL919" s="147"/>
      <c r="FM919" s="147"/>
      <c r="FN919" s="147"/>
      <c r="FO919" s="147"/>
      <c r="FP919" s="147"/>
      <c r="FQ919" s="147"/>
      <c r="FR919" s="147"/>
      <c r="FS919" s="147"/>
      <c r="FT919" s="147"/>
      <c r="FU919" s="147"/>
      <c r="FV919" s="147"/>
      <c r="FW919" s="147"/>
      <c r="FX919" s="147"/>
      <c r="FY919" s="147"/>
      <c r="FZ919" s="147"/>
      <c r="GA919" s="147"/>
      <c r="GB919" s="147"/>
      <c r="GC919" s="147"/>
      <c r="GD919" s="147"/>
      <c r="GE919" s="147"/>
      <c r="GF919" s="147"/>
      <c r="GG919" s="147"/>
      <c r="GH919" s="147"/>
      <c r="GI919" s="147"/>
      <c r="GJ919" s="147"/>
      <c r="GK919" s="147"/>
      <c r="GL919" s="147"/>
      <c r="GM919" s="147"/>
      <c r="GN919" s="147"/>
      <c r="GO919" s="147"/>
      <c r="GP919" s="147"/>
      <c r="GQ919" s="147"/>
      <c r="GR919" s="147"/>
      <c r="GS919" s="147"/>
      <c r="GT919" s="147"/>
      <c r="GU919" s="147"/>
      <c r="GV919" s="147"/>
      <c r="GW919" s="147"/>
      <c r="GX919" s="147"/>
      <c r="GY919" s="147"/>
      <c r="GZ919" s="147"/>
      <c r="HA919" s="147"/>
      <c r="HB919" s="147"/>
      <c r="HC919" s="147"/>
      <c r="HD919" s="147"/>
      <c r="HE919" s="147"/>
      <c r="HF919" s="147"/>
      <c r="HG919" s="147"/>
      <c r="HH919" s="147"/>
      <c r="HI919" s="147"/>
      <c r="HJ919" s="147"/>
      <c r="HK919" s="147"/>
      <c r="HL919" s="147"/>
    </row>
    <row r="920" spans="2:220" s="159" customFormat="1">
      <c r="B920" s="146"/>
      <c r="C920" s="146"/>
      <c r="D920" s="146"/>
      <c r="E920" s="146"/>
      <c r="F920" s="146"/>
      <c r="G920" s="146"/>
      <c r="H920" s="146"/>
      <c r="I920" s="147"/>
      <c r="J920" s="148"/>
      <c r="K920" s="148"/>
      <c r="L920" s="148"/>
      <c r="M920" s="148"/>
      <c r="N920" s="156"/>
      <c r="O920" s="149"/>
      <c r="P920" s="149"/>
      <c r="Q920" s="149"/>
      <c r="R920" s="149"/>
      <c r="S920" s="149"/>
      <c r="T920" s="149"/>
      <c r="U920" s="149"/>
      <c r="V920" s="149"/>
      <c r="W920" s="146"/>
      <c r="X920" s="149"/>
      <c r="Y920" s="149"/>
      <c r="Z920" s="149"/>
      <c r="AA920" s="149"/>
      <c r="AB920" s="147"/>
      <c r="AC920" s="150"/>
      <c r="AD920" s="151"/>
      <c r="AE920" s="150"/>
      <c r="AF920" s="150"/>
      <c r="AG920" s="150"/>
      <c r="AH920" s="150"/>
      <c r="AI920" s="150"/>
      <c r="AJ920" s="150"/>
      <c r="AK920" s="150"/>
      <c r="AL920" s="150"/>
      <c r="AM920" s="150"/>
      <c r="AN920" s="150"/>
      <c r="AO920" s="150"/>
      <c r="AP920" s="150"/>
      <c r="AQ920" s="150"/>
      <c r="AR920" s="150"/>
      <c r="AS920" s="150"/>
      <c r="AT920" s="150"/>
      <c r="AU920" s="150"/>
      <c r="AV920" s="150"/>
      <c r="AW920" s="150"/>
      <c r="AX920" s="150"/>
      <c r="AY920" s="150"/>
      <c r="AZ920" s="151"/>
      <c r="BA920" s="150"/>
      <c r="BB920" s="150"/>
      <c r="BC920" s="150"/>
      <c r="BD920" s="150"/>
      <c r="BE920" s="151"/>
      <c r="BF920" s="150"/>
      <c r="BG920" s="150"/>
      <c r="BH920" s="151"/>
      <c r="BI920" s="151"/>
      <c r="BJ920" s="150"/>
      <c r="BK920" s="150"/>
      <c r="BL920" s="148"/>
      <c r="BM920" s="150"/>
      <c r="BN920" s="151"/>
      <c r="BO920" s="150"/>
      <c r="BP920" s="150"/>
      <c r="BQ920" s="148"/>
      <c r="BR920" s="151"/>
      <c r="BS920" s="151"/>
      <c r="BT920" s="151"/>
      <c r="BU920" s="148"/>
      <c r="BV920" s="147"/>
      <c r="BW920" s="147"/>
      <c r="BX920" s="147"/>
      <c r="BY920" s="152"/>
      <c r="BZ920" s="156"/>
      <c r="CA920" s="147"/>
      <c r="CB920" s="153"/>
      <c r="CC920" s="132"/>
      <c r="CD920" s="147"/>
      <c r="CE920" s="147"/>
      <c r="CF920" s="154"/>
      <c r="CG920" s="132"/>
      <c r="CH920" s="132"/>
      <c r="CI920" s="132"/>
      <c r="CJ920" s="132"/>
      <c r="CK920" s="132"/>
      <c r="CL920" s="132"/>
      <c r="CM920" s="132"/>
      <c r="CN920" s="132"/>
      <c r="CO920" s="132"/>
      <c r="CP920" s="132"/>
      <c r="CQ920" s="132"/>
      <c r="CR920" s="132"/>
      <c r="CS920" s="132"/>
      <c r="CT920" s="132"/>
      <c r="CU920" s="132"/>
      <c r="CV920" s="132"/>
      <c r="CW920" s="132"/>
      <c r="CX920" s="132"/>
      <c r="CY920" s="132"/>
      <c r="CZ920" s="132"/>
      <c r="DA920" s="132"/>
      <c r="DB920" s="132"/>
      <c r="DC920" s="132"/>
      <c r="DD920" s="132"/>
      <c r="DE920" s="132"/>
      <c r="DF920" s="132"/>
      <c r="DG920" s="132"/>
      <c r="DH920" s="132"/>
      <c r="DI920" s="132"/>
      <c r="DJ920" s="132"/>
      <c r="DK920" s="132"/>
      <c r="DL920" s="132"/>
      <c r="DM920" s="132"/>
      <c r="DN920" s="132"/>
      <c r="DO920" s="132"/>
      <c r="DP920" s="132"/>
      <c r="DQ920" s="132"/>
      <c r="DR920" s="132"/>
      <c r="DS920" s="132"/>
      <c r="DT920" s="132"/>
      <c r="DU920" s="132"/>
      <c r="DV920" s="132"/>
      <c r="DW920" s="132"/>
      <c r="DX920" s="132"/>
      <c r="DY920" s="132"/>
      <c r="DZ920" s="132"/>
      <c r="EA920" s="132"/>
      <c r="EB920" s="132"/>
      <c r="EC920" s="132"/>
      <c r="ED920" s="132"/>
      <c r="EE920" s="132"/>
      <c r="EF920" s="132"/>
      <c r="EG920" s="132"/>
      <c r="EH920" s="132"/>
      <c r="EI920" s="132"/>
      <c r="EJ920" s="132"/>
      <c r="EK920" s="132"/>
      <c r="EL920" s="132"/>
      <c r="EM920" s="132"/>
      <c r="EN920" s="132"/>
      <c r="EO920" s="132"/>
      <c r="EP920" s="132"/>
      <c r="EQ920" s="132"/>
      <c r="ER920" s="132"/>
      <c r="ES920" s="132"/>
      <c r="ET920" s="132"/>
      <c r="EU920" s="132"/>
      <c r="EV920" s="132"/>
      <c r="EW920" s="132"/>
      <c r="EX920" s="132"/>
      <c r="EY920" s="132"/>
      <c r="EZ920" s="132"/>
      <c r="FA920" s="132"/>
      <c r="FB920" s="132"/>
      <c r="FC920" s="132"/>
      <c r="FD920" s="132"/>
      <c r="FE920" s="132"/>
      <c r="FF920" s="132"/>
      <c r="FG920" s="132"/>
      <c r="FH920" s="132"/>
      <c r="FI920" s="132"/>
      <c r="FJ920" s="132"/>
      <c r="FK920" s="132"/>
      <c r="FL920" s="132"/>
      <c r="FM920" s="132"/>
      <c r="FN920" s="132"/>
      <c r="FO920" s="132"/>
      <c r="FP920" s="132"/>
      <c r="FQ920" s="132"/>
      <c r="FR920" s="132"/>
      <c r="FS920" s="132"/>
      <c r="FT920" s="132"/>
      <c r="FU920" s="132"/>
      <c r="FV920" s="132"/>
      <c r="FW920" s="132"/>
      <c r="FX920" s="132"/>
      <c r="FY920" s="132"/>
      <c r="FZ920" s="132"/>
      <c r="GA920" s="132"/>
      <c r="GB920" s="132"/>
      <c r="GC920" s="132"/>
      <c r="GD920" s="132"/>
      <c r="GE920" s="132"/>
      <c r="GF920" s="132"/>
      <c r="GG920" s="132"/>
      <c r="GH920" s="132"/>
      <c r="GI920" s="132"/>
      <c r="GJ920" s="132"/>
      <c r="GK920" s="132"/>
      <c r="GL920" s="132"/>
      <c r="GM920" s="132"/>
      <c r="GN920" s="132"/>
      <c r="GO920" s="132"/>
      <c r="GP920" s="132"/>
      <c r="GQ920" s="132"/>
      <c r="GR920" s="132"/>
      <c r="GS920" s="132"/>
      <c r="GT920" s="132"/>
      <c r="GU920" s="132"/>
      <c r="GV920" s="132"/>
      <c r="GW920" s="132"/>
      <c r="GX920" s="132"/>
      <c r="GY920" s="132"/>
      <c r="GZ920" s="132"/>
      <c r="HA920" s="132"/>
      <c r="HB920" s="132"/>
      <c r="HC920" s="132"/>
      <c r="HD920" s="132"/>
      <c r="HE920" s="132"/>
      <c r="HF920" s="132"/>
      <c r="HG920" s="132"/>
      <c r="HH920" s="132"/>
      <c r="HI920" s="132"/>
      <c r="HJ920" s="132"/>
      <c r="HK920" s="132"/>
      <c r="HL920" s="132"/>
    </row>
    <row r="921" spans="2:220" s="159" customFormat="1">
      <c r="B921" s="146"/>
      <c r="C921" s="146"/>
      <c r="D921" s="146"/>
      <c r="E921" s="146"/>
      <c r="F921" s="146"/>
      <c r="G921" s="146"/>
      <c r="H921" s="146"/>
      <c r="I921" s="147"/>
      <c r="J921" s="148"/>
      <c r="K921" s="148"/>
      <c r="L921" s="148"/>
      <c r="M921" s="148"/>
      <c r="N921" s="156"/>
      <c r="O921" s="149"/>
      <c r="P921" s="149"/>
      <c r="Q921" s="149"/>
      <c r="R921" s="149"/>
      <c r="S921" s="149"/>
      <c r="T921" s="149"/>
      <c r="U921" s="149"/>
      <c r="V921" s="149"/>
      <c r="W921" s="146"/>
      <c r="X921" s="149"/>
      <c r="Y921" s="149"/>
      <c r="Z921" s="149"/>
      <c r="AA921" s="149"/>
      <c r="AB921" s="147"/>
      <c r="AC921" s="150"/>
      <c r="AD921" s="151"/>
      <c r="AE921" s="150"/>
      <c r="AF921" s="150"/>
      <c r="AG921" s="150"/>
      <c r="AH921" s="150"/>
      <c r="AI921" s="150"/>
      <c r="AJ921" s="150"/>
      <c r="AK921" s="150"/>
      <c r="AL921" s="150"/>
      <c r="AM921" s="150"/>
      <c r="AN921" s="150"/>
      <c r="AO921" s="150"/>
      <c r="AP921" s="150"/>
      <c r="AQ921" s="150"/>
      <c r="AR921" s="150"/>
      <c r="AS921" s="150"/>
      <c r="AT921" s="150"/>
      <c r="AU921" s="150"/>
      <c r="AV921" s="150"/>
      <c r="AW921" s="150"/>
      <c r="AX921" s="150"/>
      <c r="AY921" s="150"/>
      <c r="AZ921" s="151"/>
      <c r="BA921" s="150"/>
      <c r="BB921" s="150"/>
      <c r="BC921" s="150"/>
      <c r="BD921" s="150"/>
      <c r="BE921" s="151"/>
      <c r="BF921" s="150"/>
      <c r="BG921" s="150"/>
      <c r="BH921" s="151"/>
      <c r="BI921" s="151"/>
      <c r="BJ921" s="150"/>
      <c r="BK921" s="150"/>
      <c r="BL921" s="148"/>
      <c r="BM921" s="150"/>
      <c r="BN921" s="151"/>
      <c r="BO921" s="150"/>
      <c r="BP921" s="150"/>
      <c r="BQ921" s="148"/>
      <c r="BR921" s="151"/>
      <c r="BS921" s="151"/>
      <c r="BT921" s="151"/>
      <c r="BU921" s="148"/>
      <c r="BV921" s="147"/>
      <c r="BW921" s="147"/>
      <c r="BX921" s="147"/>
      <c r="BY921" s="152"/>
      <c r="BZ921" s="156"/>
      <c r="CA921" s="147"/>
      <c r="CB921" s="153"/>
      <c r="CC921" s="132"/>
      <c r="CD921" s="147"/>
      <c r="CE921" s="147"/>
      <c r="CF921" s="154"/>
      <c r="CG921" s="132"/>
      <c r="CH921" s="132"/>
      <c r="CI921" s="132"/>
      <c r="CJ921" s="132"/>
      <c r="CK921" s="132"/>
      <c r="CL921" s="132"/>
      <c r="CM921" s="132"/>
      <c r="CN921" s="132"/>
      <c r="CO921" s="132"/>
      <c r="CP921" s="132"/>
      <c r="CQ921" s="132"/>
      <c r="CR921" s="132"/>
      <c r="CS921" s="132"/>
      <c r="CT921" s="132"/>
      <c r="CU921" s="132"/>
      <c r="CV921" s="132"/>
      <c r="CW921" s="132"/>
      <c r="CX921" s="132"/>
      <c r="CY921" s="132"/>
      <c r="CZ921" s="132"/>
      <c r="DA921" s="132"/>
      <c r="DB921" s="132"/>
      <c r="DC921" s="132"/>
      <c r="DD921" s="132"/>
      <c r="DE921" s="132"/>
      <c r="DF921" s="132"/>
      <c r="DG921" s="132"/>
      <c r="DH921" s="132"/>
      <c r="DI921" s="132"/>
      <c r="DJ921" s="132"/>
      <c r="DK921" s="132"/>
      <c r="DL921" s="132"/>
      <c r="DM921" s="132"/>
      <c r="DN921" s="132"/>
      <c r="DO921" s="132"/>
      <c r="DP921" s="132"/>
      <c r="DQ921" s="132"/>
      <c r="DR921" s="132"/>
      <c r="DS921" s="132"/>
      <c r="DT921" s="132"/>
      <c r="DU921" s="132"/>
      <c r="DV921" s="132"/>
      <c r="DW921" s="132"/>
      <c r="DX921" s="132"/>
      <c r="DY921" s="132"/>
      <c r="DZ921" s="132"/>
      <c r="EA921" s="132"/>
      <c r="EB921" s="132"/>
      <c r="EC921" s="132"/>
      <c r="ED921" s="132"/>
      <c r="EE921" s="132"/>
      <c r="EF921" s="132"/>
      <c r="EG921" s="132"/>
      <c r="EH921" s="132"/>
      <c r="EI921" s="132"/>
      <c r="EJ921" s="132"/>
      <c r="EK921" s="132"/>
      <c r="EL921" s="132"/>
      <c r="EM921" s="132"/>
      <c r="EN921" s="132"/>
      <c r="EO921" s="132"/>
      <c r="EP921" s="132"/>
      <c r="EQ921" s="132"/>
      <c r="ER921" s="132"/>
      <c r="ES921" s="132"/>
      <c r="ET921" s="132"/>
      <c r="EU921" s="132"/>
      <c r="EV921" s="132"/>
      <c r="EW921" s="132"/>
      <c r="EX921" s="132"/>
      <c r="EY921" s="132"/>
      <c r="EZ921" s="132"/>
      <c r="FA921" s="132"/>
      <c r="FB921" s="132"/>
      <c r="FC921" s="132"/>
      <c r="FD921" s="132"/>
      <c r="FE921" s="132"/>
      <c r="FF921" s="132"/>
      <c r="FG921" s="132"/>
      <c r="FH921" s="132"/>
      <c r="FI921" s="132"/>
      <c r="FJ921" s="132"/>
      <c r="FK921" s="132"/>
      <c r="FL921" s="132"/>
      <c r="FM921" s="132"/>
      <c r="FN921" s="132"/>
      <c r="FO921" s="132"/>
      <c r="FP921" s="132"/>
      <c r="FQ921" s="132"/>
      <c r="FR921" s="132"/>
      <c r="FS921" s="132"/>
      <c r="FT921" s="132"/>
      <c r="FU921" s="132"/>
      <c r="FV921" s="132"/>
      <c r="FW921" s="132"/>
      <c r="FX921" s="132"/>
      <c r="FY921" s="132"/>
      <c r="FZ921" s="132"/>
      <c r="GA921" s="132"/>
      <c r="GB921" s="132"/>
      <c r="GC921" s="132"/>
      <c r="GD921" s="132"/>
      <c r="GE921" s="132"/>
      <c r="GF921" s="132"/>
      <c r="GG921" s="132"/>
      <c r="GH921" s="132"/>
      <c r="GI921" s="132"/>
      <c r="GJ921" s="132"/>
      <c r="GK921" s="132"/>
      <c r="GL921" s="132"/>
      <c r="GM921" s="132"/>
      <c r="GN921" s="132"/>
      <c r="GO921" s="132"/>
      <c r="GP921" s="132"/>
      <c r="GQ921" s="132"/>
      <c r="GR921" s="132"/>
      <c r="GS921" s="132"/>
      <c r="GT921" s="132"/>
      <c r="GU921" s="132"/>
      <c r="GV921" s="132"/>
      <c r="GW921" s="132"/>
      <c r="GX921" s="132"/>
      <c r="GY921" s="132"/>
      <c r="GZ921" s="132"/>
      <c r="HA921" s="132"/>
      <c r="HB921" s="132"/>
      <c r="HC921" s="132"/>
      <c r="HD921" s="132"/>
      <c r="HE921" s="132"/>
      <c r="HF921" s="132"/>
      <c r="HG921" s="132"/>
      <c r="HH921" s="132"/>
      <c r="HI921" s="132"/>
      <c r="HJ921" s="132"/>
      <c r="HK921" s="132"/>
      <c r="HL921" s="132"/>
    </row>
    <row r="922" spans="2:220" s="159" customFormat="1">
      <c r="B922" s="146"/>
      <c r="C922" s="146"/>
      <c r="D922" s="146"/>
      <c r="E922" s="146"/>
      <c r="F922" s="146"/>
      <c r="G922" s="146"/>
      <c r="H922" s="146"/>
      <c r="I922" s="147"/>
      <c r="J922" s="148"/>
      <c r="K922" s="148"/>
      <c r="L922" s="148"/>
      <c r="M922" s="148"/>
      <c r="N922" s="156"/>
      <c r="O922" s="149"/>
      <c r="P922" s="149"/>
      <c r="Q922" s="149"/>
      <c r="R922" s="149"/>
      <c r="S922" s="149"/>
      <c r="T922" s="149"/>
      <c r="U922" s="149"/>
      <c r="V922" s="149"/>
      <c r="W922" s="146"/>
      <c r="X922" s="149"/>
      <c r="Y922" s="149"/>
      <c r="Z922" s="149"/>
      <c r="AA922" s="149"/>
      <c r="AB922" s="147"/>
      <c r="AC922" s="150"/>
      <c r="AD922" s="151"/>
      <c r="AE922" s="150"/>
      <c r="AF922" s="150"/>
      <c r="AG922" s="150"/>
      <c r="AH922" s="150"/>
      <c r="AI922" s="150"/>
      <c r="AJ922" s="150"/>
      <c r="AK922" s="150"/>
      <c r="AL922" s="150"/>
      <c r="AM922" s="150"/>
      <c r="AN922" s="150"/>
      <c r="AO922" s="150"/>
      <c r="AP922" s="150"/>
      <c r="AQ922" s="150"/>
      <c r="AR922" s="150"/>
      <c r="AS922" s="150"/>
      <c r="AT922" s="150"/>
      <c r="AU922" s="150"/>
      <c r="AV922" s="150"/>
      <c r="AW922" s="150"/>
      <c r="AX922" s="150"/>
      <c r="AY922" s="150"/>
      <c r="AZ922" s="151"/>
      <c r="BA922" s="150"/>
      <c r="BB922" s="150"/>
      <c r="BC922" s="150"/>
      <c r="BD922" s="150"/>
      <c r="BE922" s="151"/>
      <c r="BF922" s="150"/>
      <c r="BG922" s="150"/>
      <c r="BH922" s="151"/>
      <c r="BI922" s="151"/>
      <c r="BJ922" s="150"/>
      <c r="BK922" s="150"/>
      <c r="BL922" s="148"/>
      <c r="BM922" s="150"/>
      <c r="BN922" s="151"/>
      <c r="BO922" s="150"/>
      <c r="BP922" s="150"/>
      <c r="BQ922" s="148"/>
      <c r="BR922" s="151"/>
      <c r="BS922" s="151"/>
      <c r="BT922" s="151"/>
      <c r="BU922" s="148"/>
      <c r="BV922" s="147"/>
      <c r="BW922" s="147"/>
      <c r="BX922" s="147"/>
      <c r="BY922" s="152"/>
      <c r="BZ922" s="156"/>
      <c r="CA922" s="147"/>
      <c r="CB922" s="153"/>
      <c r="CC922" s="132"/>
      <c r="CD922" s="147"/>
      <c r="CE922" s="147"/>
      <c r="CF922" s="154"/>
      <c r="CG922" s="132"/>
      <c r="CH922" s="132"/>
      <c r="CI922" s="132"/>
      <c r="CJ922" s="132"/>
      <c r="CK922" s="132"/>
      <c r="CL922" s="132"/>
      <c r="CM922" s="132"/>
      <c r="CN922" s="132"/>
      <c r="CO922" s="132"/>
      <c r="CP922" s="132"/>
      <c r="CQ922" s="132"/>
      <c r="CR922" s="132"/>
      <c r="CS922" s="132"/>
      <c r="CT922" s="132"/>
      <c r="CU922" s="132"/>
      <c r="CV922" s="132"/>
      <c r="CW922" s="132"/>
      <c r="CX922" s="132"/>
      <c r="CY922" s="132"/>
      <c r="CZ922" s="132"/>
      <c r="DA922" s="132"/>
      <c r="DB922" s="132"/>
      <c r="DC922" s="132"/>
      <c r="DD922" s="132"/>
      <c r="DE922" s="132"/>
      <c r="DF922" s="132"/>
      <c r="DG922" s="132"/>
      <c r="DH922" s="132"/>
      <c r="DI922" s="132"/>
      <c r="DJ922" s="132"/>
      <c r="DK922" s="132"/>
      <c r="DL922" s="132"/>
      <c r="DM922" s="132"/>
      <c r="DN922" s="132"/>
      <c r="DO922" s="132"/>
      <c r="DP922" s="132"/>
      <c r="DQ922" s="132"/>
      <c r="DR922" s="132"/>
      <c r="DS922" s="132"/>
      <c r="DT922" s="132"/>
      <c r="DU922" s="132"/>
      <c r="DV922" s="132"/>
      <c r="DW922" s="132"/>
      <c r="DX922" s="132"/>
      <c r="DY922" s="132"/>
      <c r="DZ922" s="132"/>
      <c r="EA922" s="132"/>
      <c r="EB922" s="132"/>
      <c r="EC922" s="132"/>
      <c r="ED922" s="132"/>
      <c r="EE922" s="132"/>
      <c r="EF922" s="132"/>
      <c r="EG922" s="132"/>
      <c r="EH922" s="132"/>
      <c r="EI922" s="132"/>
      <c r="EJ922" s="132"/>
      <c r="EK922" s="132"/>
      <c r="EL922" s="132"/>
      <c r="EM922" s="132"/>
      <c r="EN922" s="132"/>
      <c r="EO922" s="132"/>
      <c r="EP922" s="132"/>
      <c r="EQ922" s="132"/>
      <c r="ER922" s="132"/>
      <c r="ES922" s="132"/>
      <c r="ET922" s="132"/>
      <c r="EU922" s="132"/>
      <c r="EV922" s="132"/>
      <c r="EW922" s="132"/>
      <c r="EX922" s="132"/>
      <c r="EY922" s="132"/>
      <c r="EZ922" s="132"/>
      <c r="FA922" s="132"/>
      <c r="FB922" s="132"/>
      <c r="FC922" s="132"/>
      <c r="FD922" s="132"/>
      <c r="FE922" s="132"/>
      <c r="FF922" s="132"/>
      <c r="FG922" s="132"/>
      <c r="FH922" s="132"/>
      <c r="FI922" s="132"/>
      <c r="FJ922" s="132"/>
      <c r="FK922" s="132"/>
      <c r="FL922" s="132"/>
      <c r="FM922" s="132"/>
      <c r="FN922" s="132"/>
      <c r="FO922" s="132"/>
      <c r="FP922" s="132"/>
      <c r="FQ922" s="132"/>
      <c r="FR922" s="132"/>
      <c r="FS922" s="132"/>
      <c r="FT922" s="132"/>
      <c r="FU922" s="132"/>
      <c r="FV922" s="132"/>
      <c r="FW922" s="132"/>
      <c r="FX922" s="132"/>
      <c r="FY922" s="132"/>
      <c r="FZ922" s="132"/>
      <c r="GA922" s="132"/>
      <c r="GB922" s="132"/>
      <c r="GC922" s="132"/>
      <c r="GD922" s="132"/>
      <c r="GE922" s="132"/>
      <c r="GF922" s="132"/>
      <c r="GG922" s="132"/>
      <c r="GH922" s="132"/>
      <c r="GI922" s="132"/>
      <c r="GJ922" s="132"/>
      <c r="GK922" s="132"/>
      <c r="GL922" s="132"/>
      <c r="GM922" s="132"/>
      <c r="GN922" s="132"/>
      <c r="GO922" s="132"/>
      <c r="GP922" s="132"/>
      <c r="GQ922" s="132"/>
      <c r="GR922" s="132"/>
      <c r="GS922" s="132"/>
      <c r="GT922" s="132"/>
      <c r="GU922" s="132"/>
      <c r="GV922" s="132"/>
      <c r="GW922" s="132"/>
      <c r="GX922" s="132"/>
      <c r="GY922" s="132"/>
      <c r="GZ922" s="132"/>
      <c r="HA922" s="132"/>
      <c r="HB922" s="132"/>
      <c r="HC922" s="132"/>
      <c r="HD922" s="132"/>
      <c r="HE922" s="132"/>
      <c r="HF922" s="132"/>
      <c r="HG922" s="132"/>
      <c r="HH922" s="132"/>
      <c r="HI922" s="132"/>
      <c r="HJ922" s="132"/>
      <c r="HK922" s="132"/>
      <c r="HL922" s="132"/>
    </row>
    <row r="923" spans="2:220" s="159" customFormat="1">
      <c r="B923" s="146"/>
      <c r="C923" s="146"/>
      <c r="D923" s="146"/>
      <c r="E923" s="146"/>
      <c r="F923" s="146"/>
      <c r="G923" s="146"/>
      <c r="H923" s="146"/>
      <c r="I923" s="147"/>
      <c r="J923" s="148"/>
      <c r="K923" s="148"/>
      <c r="L923" s="148"/>
      <c r="M923" s="148"/>
      <c r="N923" s="156"/>
      <c r="O923" s="149"/>
      <c r="P923" s="149"/>
      <c r="Q923" s="149"/>
      <c r="R923" s="149"/>
      <c r="S923" s="149"/>
      <c r="T923" s="149"/>
      <c r="U923" s="149"/>
      <c r="V923" s="149"/>
      <c r="W923" s="146"/>
      <c r="X923" s="149"/>
      <c r="Y923" s="149"/>
      <c r="Z923" s="149"/>
      <c r="AA923" s="149"/>
      <c r="AB923" s="147"/>
      <c r="AC923" s="150"/>
      <c r="AD923" s="151"/>
      <c r="AE923" s="150"/>
      <c r="AF923" s="150"/>
      <c r="AG923" s="150"/>
      <c r="AH923" s="150"/>
      <c r="AI923" s="150"/>
      <c r="AJ923" s="150"/>
      <c r="AK923" s="150"/>
      <c r="AL923" s="150"/>
      <c r="AM923" s="150"/>
      <c r="AN923" s="150"/>
      <c r="AO923" s="150"/>
      <c r="AP923" s="150"/>
      <c r="AQ923" s="150"/>
      <c r="AR923" s="150"/>
      <c r="AS923" s="150"/>
      <c r="AT923" s="150"/>
      <c r="AU923" s="150"/>
      <c r="AV923" s="150"/>
      <c r="AW923" s="150"/>
      <c r="AX923" s="150"/>
      <c r="AY923" s="150"/>
      <c r="AZ923" s="151"/>
      <c r="BA923" s="150"/>
      <c r="BB923" s="150"/>
      <c r="BC923" s="150"/>
      <c r="BD923" s="150"/>
      <c r="BE923" s="151"/>
      <c r="BF923" s="150"/>
      <c r="BG923" s="150"/>
      <c r="BH923" s="151"/>
      <c r="BI923" s="151"/>
      <c r="BJ923" s="150"/>
      <c r="BK923" s="150"/>
      <c r="BL923" s="148"/>
      <c r="BM923" s="150"/>
      <c r="BN923" s="151"/>
      <c r="BO923" s="150"/>
      <c r="BP923" s="150"/>
      <c r="BQ923" s="148"/>
      <c r="BR923" s="151"/>
      <c r="BS923" s="151"/>
      <c r="BT923" s="151"/>
      <c r="BU923" s="148"/>
      <c r="BV923" s="147"/>
      <c r="BW923" s="147"/>
      <c r="BX923" s="147"/>
      <c r="BY923" s="152"/>
      <c r="BZ923" s="156"/>
      <c r="CA923" s="147"/>
      <c r="CB923" s="153"/>
      <c r="CC923" s="132"/>
      <c r="CD923" s="147"/>
      <c r="CE923" s="147"/>
      <c r="CF923" s="154"/>
      <c r="CG923" s="132"/>
      <c r="CH923" s="132"/>
      <c r="CI923" s="132"/>
      <c r="CJ923" s="132"/>
      <c r="CK923" s="132"/>
      <c r="CL923" s="132"/>
      <c r="CM923" s="132"/>
      <c r="CN923" s="132"/>
      <c r="CO923" s="132"/>
      <c r="CP923" s="132"/>
      <c r="CQ923" s="132"/>
      <c r="CR923" s="132"/>
      <c r="CS923" s="132"/>
      <c r="CT923" s="132"/>
      <c r="CU923" s="132"/>
      <c r="CV923" s="132"/>
      <c r="CW923" s="132"/>
      <c r="CX923" s="132"/>
      <c r="CY923" s="132"/>
      <c r="CZ923" s="132"/>
      <c r="DA923" s="132"/>
      <c r="DB923" s="132"/>
      <c r="DC923" s="132"/>
      <c r="DD923" s="132"/>
      <c r="DE923" s="132"/>
      <c r="DF923" s="132"/>
      <c r="DG923" s="132"/>
      <c r="DH923" s="132"/>
      <c r="DI923" s="132"/>
      <c r="DJ923" s="132"/>
      <c r="DK923" s="132"/>
      <c r="DL923" s="132"/>
      <c r="DM923" s="132"/>
      <c r="DN923" s="132"/>
      <c r="DO923" s="132"/>
      <c r="DP923" s="132"/>
      <c r="DQ923" s="132"/>
      <c r="DR923" s="132"/>
      <c r="DS923" s="132"/>
      <c r="DT923" s="132"/>
      <c r="DU923" s="132"/>
      <c r="DV923" s="132"/>
      <c r="DW923" s="132"/>
      <c r="DX923" s="132"/>
      <c r="DY923" s="132"/>
      <c r="DZ923" s="132"/>
      <c r="EA923" s="132"/>
      <c r="EB923" s="132"/>
      <c r="EC923" s="132"/>
      <c r="ED923" s="132"/>
      <c r="EE923" s="132"/>
      <c r="EF923" s="132"/>
      <c r="EG923" s="132"/>
      <c r="EH923" s="132"/>
      <c r="EI923" s="132"/>
      <c r="EJ923" s="132"/>
      <c r="EK923" s="132"/>
      <c r="EL923" s="132"/>
      <c r="EM923" s="132"/>
      <c r="EN923" s="132"/>
      <c r="EO923" s="132"/>
      <c r="EP923" s="132"/>
      <c r="EQ923" s="132"/>
      <c r="ER923" s="132"/>
      <c r="ES923" s="132"/>
      <c r="ET923" s="132"/>
      <c r="EU923" s="132"/>
      <c r="EV923" s="132"/>
      <c r="EW923" s="132"/>
      <c r="EX923" s="132"/>
      <c r="EY923" s="132"/>
      <c r="EZ923" s="132"/>
      <c r="FA923" s="132"/>
      <c r="FB923" s="132"/>
      <c r="FC923" s="132"/>
      <c r="FD923" s="132"/>
      <c r="FE923" s="132"/>
      <c r="FF923" s="132"/>
      <c r="FG923" s="132"/>
      <c r="FH923" s="132"/>
      <c r="FI923" s="132"/>
      <c r="FJ923" s="132"/>
      <c r="FK923" s="132"/>
      <c r="FL923" s="132"/>
      <c r="FM923" s="132"/>
      <c r="FN923" s="132"/>
      <c r="FO923" s="132"/>
      <c r="FP923" s="132"/>
      <c r="FQ923" s="132"/>
      <c r="FR923" s="132"/>
      <c r="FS923" s="132"/>
      <c r="FT923" s="132"/>
      <c r="FU923" s="132"/>
      <c r="FV923" s="132"/>
      <c r="FW923" s="132"/>
      <c r="FX923" s="132"/>
      <c r="FY923" s="132"/>
      <c r="FZ923" s="132"/>
      <c r="GA923" s="132"/>
      <c r="GB923" s="132"/>
      <c r="GC923" s="132"/>
      <c r="GD923" s="132"/>
      <c r="GE923" s="132"/>
      <c r="GF923" s="132"/>
      <c r="GG923" s="132"/>
      <c r="GH923" s="132"/>
      <c r="GI923" s="132"/>
      <c r="GJ923" s="132"/>
      <c r="GK923" s="132"/>
      <c r="GL923" s="132"/>
      <c r="GM923" s="132"/>
      <c r="GN923" s="132"/>
      <c r="GO923" s="132"/>
      <c r="GP923" s="132"/>
      <c r="GQ923" s="132"/>
      <c r="GR923" s="132"/>
      <c r="GS923" s="132"/>
      <c r="GT923" s="132"/>
      <c r="GU923" s="132"/>
      <c r="GV923" s="132"/>
      <c r="GW923" s="132"/>
      <c r="GX923" s="132"/>
      <c r="GY923" s="132"/>
      <c r="GZ923" s="132"/>
      <c r="HA923" s="132"/>
      <c r="HB923" s="132"/>
      <c r="HC923" s="132"/>
      <c r="HD923" s="132"/>
      <c r="HE923" s="132"/>
      <c r="HF923" s="132"/>
      <c r="HG923" s="132"/>
      <c r="HH923" s="132"/>
      <c r="HI923" s="132"/>
      <c r="HJ923" s="132"/>
      <c r="HK923" s="132"/>
      <c r="HL923" s="132"/>
    </row>
    <row r="924" spans="2:220" s="155" customFormat="1">
      <c r="B924" s="146"/>
      <c r="C924" s="146"/>
      <c r="D924" s="146"/>
      <c r="E924" s="146"/>
      <c r="F924" s="146"/>
      <c r="G924" s="146"/>
      <c r="H924" s="146"/>
      <c r="I924" s="147"/>
      <c r="J924" s="148"/>
      <c r="K924" s="148"/>
      <c r="L924" s="148"/>
      <c r="M924" s="148"/>
      <c r="N924" s="147"/>
      <c r="O924" s="149"/>
      <c r="P924" s="149"/>
      <c r="Q924" s="149"/>
      <c r="R924" s="149"/>
      <c r="S924" s="146"/>
      <c r="T924" s="146"/>
      <c r="U924" s="149"/>
      <c r="V924" s="149"/>
      <c r="W924" s="146"/>
      <c r="X924" s="146"/>
      <c r="Y924" s="146"/>
      <c r="Z924" s="146"/>
      <c r="AA924" s="146"/>
      <c r="AB924" s="147"/>
      <c r="AC924" s="150"/>
      <c r="AD924" s="151"/>
      <c r="AE924" s="150"/>
      <c r="AF924" s="150"/>
      <c r="AG924" s="151"/>
      <c r="AH924" s="150"/>
      <c r="AI924" s="150"/>
      <c r="AJ924" s="150"/>
      <c r="AK924" s="151"/>
      <c r="AL924" s="150"/>
      <c r="AM924" s="150"/>
      <c r="AN924" s="150"/>
      <c r="AO924" s="151"/>
      <c r="AP924" s="150"/>
      <c r="AQ924" s="150"/>
      <c r="AR924" s="150"/>
      <c r="AS924" s="151"/>
      <c r="AT924" s="150"/>
      <c r="AU924" s="150"/>
      <c r="AV924" s="150"/>
      <c r="AW924" s="150"/>
      <c r="AX924" s="150"/>
      <c r="AY924" s="150"/>
      <c r="AZ924" s="151"/>
      <c r="BA924" s="150"/>
      <c r="BB924" s="150"/>
      <c r="BC924" s="150"/>
      <c r="BD924" s="150"/>
      <c r="BE924" s="151"/>
      <c r="BF924" s="150"/>
      <c r="BG924" s="150"/>
      <c r="BH924" s="151"/>
      <c r="BI924" s="151"/>
      <c r="BJ924" s="150"/>
      <c r="BK924" s="150"/>
      <c r="BL924" s="148"/>
      <c r="BM924" s="150"/>
      <c r="BN924" s="151"/>
      <c r="BO924" s="150"/>
      <c r="BP924" s="150"/>
      <c r="BQ924" s="148"/>
      <c r="BR924" s="151"/>
      <c r="BS924" s="151"/>
      <c r="BT924" s="151"/>
      <c r="BU924" s="148"/>
      <c r="BV924" s="147"/>
      <c r="BW924" s="147"/>
      <c r="BX924" s="147"/>
      <c r="BY924" s="152"/>
      <c r="BZ924" s="156"/>
      <c r="CA924" s="147"/>
      <c r="CB924" s="153"/>
      <c r="CC924" s="132"/>
      <c r="CD924" s="147"/>
      <c r="CE924" s="147"/>
      <c r="CF924" s="154"/>
      <c r="CG924" s="132"/>
      <c r="CH924" s="132"/>
      <c r="CI924" s="132"/>
      <c r="CJ924" s="132"/>
      <c r="CK924" s="132"/>
      <c r="CL924" s="132"/>
      <c r="CM924" s="132"/>
      <c r="CN924" s="132"/>
      <c r="CO924" s="132"/>
      <c r="CP924" s="132"/>
      <c r="CQ924" s="132"/>
      <c r="CR924" s="132"/>
      <c r="CS924" s="132"/>
      <c r="CT924" s="132"/>
      <c r="CU924" s="132"/>
      <c r="CV924" s="132"/>
      <c r="CW924" s="132"/>
      <c r="CX924" s="132"/>
      <c r="CY924" s="132"/>
      <c r="CZ924" s="132"/>
      <c r="DA924" s="132"/>
      <c r="DB924" s="132"/>
      <c r="DC924" s="132"/>
      <c r="DD924" s="132"/>
      <c r="DE924" s="132"/>
      <c r="DF924" s="132"/>
      <c r="DG924" s="132"/>
      <c r="DH924" s="132"/>
      <c r="DI924" s="132"/>
      <c r="DJ924" s="132"/>
      <c r="DK924" s="132"/>
      <c r="DL924" s="132"/>
      <c r="DM924" s="132"/>
      <c r="DN924" s="132"/>
      <c r="DO924" s="132"/>
      <c r="DP924" s="132"/>
      <c r="DQ924" s="132"/>
      <c r="DR924" s="132"/>
      <c r="DS924" s="132"/>
      <c r="DT924" s="132"/>
      <c r="DU924" s="132"/>
      <c r="DV924" s="132"/>
      <c r="DW924" s="132"/>
      <c r="DX924" s="132"/>
      <c r="DY924" s="132"/>
      <c r="DZ924" s="132"/>
      <c r="EA924" s="132"/>
      <c r="EB924" s="132"/>
      <c r="EC924" s="132"/>
      <c r="ED924" s="132"/>
      <c r="EE924" s="132"/>
      <c r="EF924" s="132"/>
      <c r="EG924" s="132"/>
      <c r="EH924" s="132"/>
      <c r="EI924" s="132"/>
      <c r="EJ924" s="132"/>
      <c r="EK924" s="132"/>
      <c r="EL924" s="132"/>
      <c r="EM924" s="132"/>
      <c r="EN924" s="132"/>
      <c r="EO924" s="132"/>
      <c r="EP924" s="132"/>
      <c r="EQ924" s="132"/>
      <c r="ER924" s="132"/>
      <c r="ES924" s="132"/>
      <c r="ET924" s="132"/>
      <c r="EU924" s="132"/>
      <c r="EV924" s="132"/>
      <c r="EW924" s="132"/>
      <c r="EX924" s="132"/>
      <c r="EY924" s="132"/>
      <c r="EZ924" s="132"/>
      <c r="FA924" s="132"/>
      <c r="FB924" s="132"/>
      <c r="FC924" s="132"/>
      <c r="FD924" s="132"/>
      <c r="FE924" s="132"/>
      <c r="FF924" s="132"/>
      <c r="FG924" s="132"/>
      <c r="FH924" s="132"/>
      <c r="FI924" s="132"/>
      <c r="FJ924" s="132"/>
      <c r="FK924" s="132"/>
      <c r="FL924" s="132"/>
      <c r="FM924" s="132"/>
      <c r="FN924" s="132"/>
      <c r="FO924" s="132"/>
      <c r="FP924" s="132"/>
      <c r="FQ924" s="132"/>
      <c r="FR924" s="132"/>
      <c r="FS924" s="132"/>
      <c r="FT924" s="132"/>
      <c r="FU924" s="132"/>
      <c r="FV924" s="132"/>
      <c r="FW924" s="132"/>
      <c r="FX924" s="132"/>
      <c r="FY924" s="132"/>
      <c r="FZ924" s="132"/>
      <c r="GA924" s="132"/>
      <c r="GB924" s="132"/>
      <c r="GC924" s="132"/>
      <c r="GD924" s="132"/>
      <c r="GE924" s="132"/>
      <c r="GF924" s="132"/>
      <c r="GG924" s="132"/>
      <c r="GH924" s="132"/>
      <c r="GI924" s="132"/>
      <c r="GJ924" s="132"/>
      <c r="GK924" s="132"/>
      <c r="GL924" s="132"/>
      <c r="GM924" s="132"/>
      <c r="GN924" s="132"/>
      <c r="GO924" s="132"/>
      <c r="GP924" s="132"/>
      <c r="GQ924" s="132"/>
      <c r="GR924" s="132"/>
      <c r="GS924" s="132"/>
      <c r="GT924" s="132"/>
      <c r="GU924" s="132"/>
      <c r="GV924" s="132"/>
      <c r="GW924" s="132"/>
      <c r="GX924" s="132"/>
      <c r="GY924" s="132"/>
      <c r="GZ924" s="132"/>
      <c r="HA924" s="132"/>
      <c r="HB924" s="132"/>
      <c r="HC924" s="132"/>
      <c r="HD924" s="132"/>
      <c r="HE924" s="132"/>
      <c r="HF924" s="132"/>
      <c r="HG924" s="132"/>
      <c r="HH924" s="132"/>
      <c r="HI924" s="132"/>
      <c r="HJ924" s="132"/>
      <c r="HK924" s="132"/>
      <c r="HL924" s="132"/>
    </row>
    <row r="925" spans="2:220" s="160" customFormat="1">
      <c r="B925" s="146"/>
      <c r="C925" s="146"/>
      <c r="D925" s="146"/>
      <c r="E925" s="146"/>
      <c r="F925" s="146"/>
      <c r="G925" s="146"/>
      <c r="H925" s="146"/>
      <c r="I925" s="147"/>
      <c r="J925" s="148"/>
      <c r="K925" s="148"/>
      <c r="L925" s="148"/>
      <c r="M925" s="148"/>
      <c r="N925" s="156"/>
      <c r="O925" s="149"/>
      <c r="P925" s="149"/>
      <c r="Q925" s="149"/>
      <c r="R925" s="149"/>
      <c r="S925" s="149"/>
      <c r="T925" s="149"/>
      <c r="U925" s="149"/>
      <c r="V925" s="149"/>
      <c r="W925" s="146"/>
      <c r="X925" s="149"/>
      <c r="Y925" s="149"/>
      <c r="Z925" s="149"/>
      <c r="AA925" s="149"/>
      <c r="AB925" s="147"/>
      <c r="AC925" s="150"/>
      <c r="AD925" s="151"/>
      <c r="AE925" s="150"/>
      <c r="AF925" s="150"/>
      <c r="AG925" s="150"/>
      <c r="AH925" s="150"/>
      <c r="AI925" s="150"/>
      <c r="AJ925" s="150"/>
      <c r="AK925" s="150"/>
      <c r="AL925" s="150"/>
      <c r="AM925" s="150"/>
      <c r="AN925" s="150"/>
      <c r="AO925" s="150"/>
      <c r="AP925" s="150"/>
      <c r="AQ925" s="150"/>
      <c r="AR925" s="150"/>
      <c r="AS925" s="150"/>
      <c r="AT925" s="150"/>
      <c r="AU925" s="150"/>
      <c r="AV925" s="150"/>
      <c r="AW925" s="150"/>
      <c r="AX925" s="150"/>
      <c r="AY925" s="150"/>
      <c r="AZ925" s="151"/>
      <c r="BA925" s="150"/>
      <c r="BB925" s="150"/>
      <c r="BC925" s="150"/>
      <c r="BD925" s="150"/>
      <c r="BE925" s="151"/>
      <c r="BF925" s="150"/>
      <c r="BG925" s="150"/>
      <c r="BH925" s="151"/>
      <c r="BI925" s="151"/>
      <c r="BJ925" s="150"/>
      <c r="BK925" s="150"/>
      <c r="BL925" s="148"/>
      <c r="BM925" s="150"/>
      <c r="BN925" s="151"/>
      <c r="BO925" s="150"/>
      <c r="BP925" s="150"/>
      <c r="BQ925" s="148"/>
      <c r="BR925" s="151"/>
      <c r="BS925" s="151"/>
      <c r="BT925" s="151"/>
      <c r="BU925" s="148"/>
      <c r="BV925" s="147"/>
      <c r="BW925" s="147"/>
      <c r="BX925" s="147"/>
      <c r="BY925" s="152"/>
      <c r="BZ925" s="156"/>
      <c r="CA925" s="147"/>
      <c r="CB925" s="153"/>
      <c r="CC925" s="132"/>
      <c r="CD925" s="147"/>
      <c r="CE925" s="147"/>
      <c r="CF925" s="154"/>
      <c r="CG925" s="132"/>
      <c r="CH925" s="132"/>
      <c r="CI925" s="132"/>
      <c r="CJ925" s="132"/>
      <c r="CK925" s="132"/>
      <c r="CL925" s="132"/>
      <c r="CM925" s="132"/>
      <c r="CN925" s="132"/>
      <c r="CO925" s="132"/>
      <c r="CP925" s="132"/>
      <c r="CQ925" s="132"/>
      <c r="CR925" s="132"/>
      <c r="CS925" s="132"/>
      <c r="CT925" s="132"/>
      <c r="CU925" s="132"/>
      <c r="CV925" s="132"/>
      <c r="CW925" s="132"/>
      <c r="CX925" s="132"/>
      <c r="CY925" s="132"/>
      <c r="CZ925" s="132"/>
      <c r="DA925" s="132"/>
      <c r="DB925" s="132"/>
      <c r="DC925" s="132"/>
      <c r="DD925" s="132"/>
      <c r="DE925" s="132"/>
      <c r="DF925" s="132"/>
      <c r="DG925" s="132"/>
      <c r="DH925" s="132"/>
      <c r="DI925" s="132"/>
      <c r="DJ925" s="132"/>
      <c r="DK925" s="132"/>
      <c r="DL925" s="132"/>
      <c r="DM925" s="132"/>
      <c r="DN925" s="132"/>
      <c r="DO925" s="132"/>
      <c r="DP925" s="132"/>
      <c r="DQ925" s="132"/>
      <c r="DR925" s="132"/>
      <c r="DS925" s="132"/>
      <c r="DT925" s="132"/>
      <c r="DU925" s="132"/>
      <c r="DV925" s="132"/>
      <c r="DW925" s="132"/>
      <c r="DX925" s="132"/>
      <c r="DY925" s="132"/>
      <c r="DZ925" s="132"/>
      <c r="EA925" s="132"/>
      <c r="EB925" s="132"/>
      <c r="EC925" s="132"/>
      <c r="ED925" s="132"/>
      <c r="EE925" s="132"/>
      <c r="EF925" s="132"/>
      <c r="EG925" s="132"/>
      <c r="EH925" s="132"/>
      <c r="EI925" s="132"/>
      <c r="EJ925" s="132"/>
      <c r="EK925" s="132"/>
      <c r="EL925" s="132"/>
      <c r="EM925" s="132"/>
      <c r="EN925" s="132"/>
      <c r="EO925" s="132"/>
      <c r="EP925" s="132"/>
      <c r="EQ925" s="132"/>
      <c r="ER925" s="132"/>
      <c r="ES925" s="132"/>
      <c r="ET925" s="132"/>
      <c r="EU925" s="132"/>
      <c r="EV925" s="132"/>
      <c r="EW925" s="132"/>
      <c r="EX925" s="132"/>
      <c r="EY925" s="132"/>
      <c r="EZ925" s="132"/>
      <c r="FA925" s="132"/>
      <c r="FB925" s="132"/>
      <c r="FC925" s="132"/>
      <c r="FD925" s="132"/>
      <c r="FE925" s="132"/>
      <c r="FF925" s="132"/>
      <c r="FG925" s="132"/>
      <c r="FH925" s="132"/>
      <c r="FI925" s="132"/>
      <c r="FJ925" s="132"/>
      <c r="FK925" s="132"/>
      <c r="FL925" s="132"/>
      <c r="FM925" s="132"/>
      <c r="FN925" s="132"/>
      <c r="FO925" s="132"/>
      <c r="FP925" s="132"/>
      <c r="FQ925" s="132"/>
      <c r="FR925" s="132"/>
      <c r="FS925" s="132"/>
      <c r="FT925" s="132"/>
      <c r="FU925" s="132"/>
      <c r="FV925" s="132"/>
      <c r="FW925" s="132"/>
      <c r="FX925" s="132"/>
      <c r="FY925" s="132"/>
      <c r="FZ925" s="132"/>
      <c r="GA925" s="132"/>
      <c r="GB925" s="132"/>
      <c r="GC925" s="132"/>
      <c r="GD925" s="132"/>
      <c r="GE925" s="132"/>
      <c r="GF925" s="132"/>
      <c r="GG925" s="132"/>
      <c r="GH925" s="132"/>
      <c r="GI925" s="132"/>
      <c r="GJ925" s="132"/>
      <c r="GK925" s="132"/>
      <c r="GL925" s="132"/>
      <c r="GM925" s="132"/>
      <c r="GN925" s="132"/>
      <c r="GO925" s="132"/>
      <c r="GP925" s="132"/>
      <c r="GQ925" s="132"/>
      <c r="GR925" s="132"/>
      <c r="GS925" s="132"/>
      <c r="GT925" s="132"/>
      <c r="GU925" s="132"/>
      <c r="GV925" s="132"/>
      <c r="GW925" s="132"/>
      <c r="GX925" s="132"/>
      <c r="GY925" s="132"/>
      <c r="GZ925" s="132"/>
      <c r="HA925" s="132"/>
      <c r="HB925" s="132"/>
      <c r="HC925" s="132"/>
      <c r="HD925" s="132"/>
      <c r="HE925" s="132"/>
      <c r="HF925" s="132"/>
      <c r="HG925" s="132"/>
      <c r="HH925" s="132"/>
      <c r="HI925" s="132"/>
      <c r="HJ925" s="132"/>
      <c r="HK925" s="132"/>
      <c r="HL925" s="132"/>
    </row>
    <row r="926" spans="2:220">
      <c r="J926" s="148"/>
      <c r="K926" s="148"/>
      <c r="L926" s="148"/>
      <c r="M926" s="148"/>
      <c r="O926" s="149"/>
      <c r="P926" s="149"/>
      <c r="Q926" s="149"/>
      <c r="R926" s="149"/>
      <c r="S926" s="149"/>
      <c r="T926" s="149"/>
      <c r="U926" s="149"/>
      <c r="V926" s="149"/>
      <c r="X926" s="149"/>
      <c r="Y926" s="149"/>
      <c r="Z926" s="149"/>
      <c r="AA926" s="149"/>
      <c r="AC926" s="150"/>
      <c r="AE926" s="150"/>
      <c r="AF926" s="150"/>
      <c r="AH926" s="150"/>
      <c r="AI926" s="150"/>
      <c r="AJ926" s="150"/>
      <c r="AL926" s="150"/>
      <c r="AM926" s="150"/>
      <c r="AN926" s="150"/>
      <c r="AP926" s="150"/>
      <c r="AQ926" s="150"/>
      <c r="AR926" s="150"/>
      <c r="AT926" s="150"/>
      <c r="AU926" s="150"/>
      <c r="AV926" s="150"/>
      <c r="AW926" s="150"/>
      <c r="AX926" s="150"/>
      <c r="AY926" s="150"/>
      <c r="BA926" s="150"/>
      <c r="BB926" s="150"/>
      <c r="BC926" s="150"/>
      <c r="BD926" s="150"/>
      <c r="BF926" s="150"/>
      <c r="BG926" s="150"/>
      <c r="BJ926" s="150"/>
      <c r="BK926" s="150"/>
      <c r="BL926" s="148"/>
      <c r="BM926" s="150"/>
      <c r="BO926" s="150"/>
      <c r="BP926" s="150"/>
      <c r="BQ926" s="148"/>
      <c r="BU926" s="148"/>
      <c r="BY926" s="152"/>
      <c r="BZ926" s="156"/>
      <c r="CC926" s="132"/>
      <c r="CF926" s="154"/>
    </row>
    <row r="927" spans="2:220">
      <c r="J927" s="148"/>
      <c r="K927" s="148"/>
      <c r="L927" s="148"/>
      <c r="M927" s="148"/>
      <c r="O927" s="149"/>
      <c r="P927" s="149"/>
      <c r="Q927" s="149"/>
      <c r="R927" s="149"/>
      <c r="S927" s="149"/>
      <c r="T927" s="149"/>
      <c r="U927" s="149"/>
      <c r="V927" s="149"/>
      <c r="X927" s="149"/>
      <c r="Y927" s="149"/>
      <c r="Z927" s="149"/>
      <c r="AA927" s="149"/>
      <c r="AC927" s="150"/>
      <c r="AE927" s="150"/>
      <c r="AF927" s="150"/>
      <c r="AH927" s="150"/>
      <c r="AI927" s="150"/>
      <c r="AJ927" s="150"/>
      <c r="AL927" s="150"/>
      <c r="AM927" s="150"/>
      <c r="AN927" s="150"/>
      <c r="AP927" s="150"/>
      <c r="AQ927" s="150"/>
      <c r="AR927" s="150"/>
      <c r="AT927" s="150"/>
      <c r="AU927" s="150"/>
      <c r="AV927" s="150"/>
      <c r="AW927" s="150"/>
      <c r="AX927" s="150"/>
      <c r="AY927" s="150"/>
      <c r="BA927" s="150"/>
      <c r="BB927" s="150"/>
      <c r="BC927" s="150"/>
      <c r="BD927" s="150"/>
      <c r="BF927" s="150"/>
      <c r="BG927" s="150"/>
      <c r="BJ927" s="150"/>
      <c r="BK927" s="150"/>
      <c r="BL927" s="148"/>
      <c r="BM927" s="150"/>
      <c r="BO927" s="150"/>
      <c r="BP927" s="150"/>
      <c r="BQ927" s="148"/>
      <c r="BU927" s="148"/>
      <c r="BY927" s="152"/>
      <c r="BZ927" s="156"/>
      <c r="CC927" s="132"/>
      <c r="CF927" s="154"/>
    </row>
    <row r="928" spans="2:220">
      <c r="J928" s="148"/>
      <c r="K928" s="148"/>
      <c r="L928" s="148"/>
      <c r="M928" s="148"/>
      <c r="O928" s="149"/>
      <c r="P928" s="149"/>
      <c r="Q928" s="149"/>
      <c r="R928" s="149"/>
      <c r="S928" s="149"/>
      <c r="T928" s="149"/>
      <c r="U928" s="149"/>
      <c r="V928" s="149"/>
      <c r="X928" s="149"/>
      <c r="Y928" s="149"/>
      <c r="Z928" s="149"/>
      <c r="AA928" s="149"/>
      <c r="AC928" s="150"/>
      <c r="AE928" s="150"/>
      <c r="AF928" s="150"/>
      <c r="AH928" s="150"/>
      <c r="AI928" s="150"/>
      <c r="AJ928" s="150"/>
      <c r="AL928" s="150"/>
      <c r="AM928" s="150"/>
      <c r="AN928" s="150"/>
      <c r="AP928" s="150"/>
      <c r="AQ928" s="150"/>
      <c r="AR928" s="150"/>
      <c r="AT928" s="150"/>
      <c r="AU928" s="150"/>
      <c r="AV928" s="150"/>
      <c r="AW928" s="150"/>
      <c r="AX928" s="150"/>
      <c r="AY928" s="150"/>
      <c r="BA928" s="150"/>
      <c r="BB928" s="150"/>
      <c r="BC928" s="150"/>
      <c r="BD928" s="150"/>
      <c r="BF928" s="150"/>
      <c r="BG928" s="150"/>
      <c r="BJ928" s="150"/>
      <c r="BK928" s="150"/>
      <c r="BL928" s="148"/>
      <c r="BM928" s="150"/>
      <c r="BO928" s="150"/>
      <c r="BP928" s="150"/>
      <c r="BQ928" s="148"/>
      <c r="BU928" s="148"/>
      <c r="BY928" s="152"/>
      <c r="BZ928" s="156"/>
      <c r="CC928" s="132"/>
      <c r="CF928" s="154"/>
    </row>
    <row r="929" spans="2:220">
      <c r="J929" s="148"/>
      <c r="K929" s="148"/>
      <c r="L929" s="148"/>
      <c r="M929" s="148"/>
      <c r="O929" s="149"/>
      <c r="P929" s="149"/>
      <c r="Q929" s="149"/>
      <c r="R929" s="149"/>
      <c r="S929" s="149"/>
      <c r="T929" s="149"/>
      <c r="U929" s="149"/>
      <c r="V929" s="149"/>
      <c r="X929" s="149"/>
      <c r="Y929" s="149"/>
      <c r="Z929" s="149"/>
      <c r="AA929" s="149"/>
      <c r="AC929" s="150"/>
      <c r="AE929" s="150"/>
      <c r="AF929" s="150"/>
      <c r="AH929" s="150"/>
      <c r="AI929" s="150"/>
      <c r="AJ929" s="150"/>
      <c r="AL929" s="150"/>
      <c r="AM929" s="150"/>
      <c r="AN929" s="150"/>
      <c r="AP929" s="150"/>
      <c r="AQ929" s="150"/>
      <c r="AR929" s="150"/>
      <c r="AT929" s="150"/>
      <c r="AU929" s="150"/>
      <c r="AV929" s="150"/>
      <c r="AW929" s="150"/>
      <c r="AX929" s="150"/>
      <c r="AY929" s="150"/>
      <c r="BA929" s="150"/>
      <c r="BB929" s="150"/>
      <c r="BC929" s="150"/>
      <c r="BD929" s="150"/>
      <c r="BF929" s="150"/>
      <c r="BG929" s="150"/>
      <c r="BJ929" s="150"/>
      <c r="BK929" s="150"/>
      <c r="BL929" s="148"/>
      <c r="BM929" s="150"/>
      <c r="BO929" s="150"/>
      <c r="BP929" s="150"/>
      <c r="BQ929" s="148"/>
      <c r="BU929" s="148"/>
      <c r="BY929" s="152"/>
      <c r="BZ929" s="156"/>
      <c r="CC929" s="132"/>
      <c r="CF929" s="154"/>
    </row>
    <row r="930" spans="2:220">
      <c r="J930" s="148"/>
      <c r="K930" s="148"/>
      <c r="L930" s="148"/>
      <c r="M930" s="148"/>
      <c r="O930" s="149"/>
      <c r="P930" s="149"/>
      <c r="Q930" s="149"/>
      <c r="R930" s="149"/>
      <c r="S930" s="149"/>
      <c r="T930" s="149"/>
      <c r="U930" s="149"/>
      <c r="V930" s="149"/>
      <c r="X930" s="149"/>
      <c r="Y930" s="149"/>
      <c r="Z930" s="149"/>
      <c r="AA930" s="149"/>
      <c r="AC930" s="150"/>
      <c r="AE930" s="150"/>
      <c r="AF930" s="150"/>
      <c r="AH930" s="150"/>
      <c r="AI930" s="150"/>
      <c r="AJ930" s="150"/>
      <c r="AL930" s="150"/>
      <c r="AM930" s="150"/>
      <c r="AN930" s="150"/>
      <c r="AP930" s="150"/>
      <c r="AQ930" s="150"/>
      <c r="AR930" s="150"/>
      <c r="AT930" s="150"/>
      <c r="AU930" s="150"/>
      <c r="AV930" s="150"/>
      <c r="AW930" s="150"/>
      <c r="AX930" s="150"/>
      <c r="AY930" s="150"/>
      <c r="BA930" s="150"/>
      <c r="BB930" s="150"/>
      <c r="BC930" s="150"/>
      <c r="BD930" s="150"/>
      <c r="BF930" s="150"/>
      <c r="BG930" s="150"/>
      <c r="BJ930" s="150"/>
      <c r="BK930" s="150"/>
      <c r="BL930" s="148"/>
      <c r="BM930" s="150"/>
      <c r="BO930" s="150"/>
      <c r="BP930" s="150"/>
      <c r="BQ930" s="148"/>
      <c r="BU930" s="148"/>
      <c r="BY930" s="152"/>
      <c r="BZ930" s="156"/>
      <c r="CF930" s="154"/>
    </row>
    <row r="931" spans="2:220" s="138" customFormat="1" ht="17.45" customHeight="1">
      <c r="B931" s="146"/>
      <c r="C931" s="146"/>
      <c r="D931" s="146"/>
      <c r="E931" s="146"/>
      <c r="F931" s="146"/>
      <c r="G931" s="146"/>
      <c r="H931" s="146"/>
      <c r="I931" s="147"/>
      <c r="J931" s="148"/>
      <c r="K931" s="148"/>
      <c r="L931" s="148"/>
      <c r="M931" s="148"/>
      <c r="N931" s="147"/>
      <c r="O931" s="149"/>
      <c r="P931" s="149"/>
      <c r="Q931" s="149"/>
      <c r="R931" s="149"/>
      <c r="S931" s="149"/>
      <c r="T931" s="149"/>
      <c r="U931" s="149"/>
      <c r="V931" s="149"/>
      <c r="W931" s="146"/>
      <c r="X931" s="149"/>
      <c r="Y931" s="149"/>
      <c r="Z931" s="149"/>
      <c r="AA931" s="149"/>
      <c r="AB931" s="147"/>
      <c r="AC931" s="150"/>
      <c r="AD931" s="151"/>
      <c r="AE931" s="150"/>
      <c r="AF931" s="150"/>
      <c r="AG931" s="151"/>
      <c r="AH931" s="150"/>
      <c r="AI931" s="150"/>
      <c r="AJ931" s="150"/>
      <c r="AK931" s="151"/>
      <c r="AL931" s="150"/>
      <c r="AM931" s="150"/>
      <c r="AN931" s="150"/>
      <c r="AO931" s="151"/>
      <c r="AP931" s="150"/>
      <c r="AQ931" s="150"/>
      <c r="AR931" s="150"/>
      <c r="AS931" s="151"/>
      <c r="AT931" s="150"/>
      <c r="AU931" s="150"/>
      <c r="AV931" s="150"/>
      <c r="AW931" s="150"/>
      <c r="AX931" s="150"/>
      <c r="AY931" s="150"/>
      <c r="AZ931" s="151"/>
      <c r="BA931" s="150"/>
      <c r="BB931" s="150"/>
      <c r="BC931" s="150"/>
      <c r="BD931" s="150"/>
      <c r="BE931" s="151"/>
      <c r="BF931" s="150"/>
      <c r="BG931" s="150"/>
      <c r="BH931" s="151"/>
      <c r="BI931" s="151"/>
      <c r="BJ931" s="150"/>
      <c r="BK931" s="150"/>
      <c r="BL931" s="148"/>
      <c r="BM931" s="150"/>
      <c r="BN931" s="151"/>
      <c r="BO931" s="150"/>
      <c r="BP931" s="150"/>
      <c r="BQ931" s="148"/>
      <c r="BR931" s="151"/>
      <c r="BS931" s="151"/>
      <c r="BT931" s="151"/>
      <c r="BU931" s="148"/>
      <c r="BV931" s="147"/>
      <c r="BW931" s="147"/>
      <c r="BX931" s="147"/>
      <c r="BY931" s="152"/>
      <c r="BZ931" s="156"/>
      <c r="CA931" s="147"/>
      <c r="CB931" s="153"/>
      <c r="CC931" s="147"/>
      <c r="CD931" s="147"/>
      <c r="CE931" s="147"/>
      <c r="CF931" s="154"/>
      <c r="CG931" s="147"/>
      <c r="CH931" s="147"/>
      <c r="CI931" s="147"/>
      <c r="CJ931" s="147"/>
      <c r="CK931" s="147"/>
      <c r="CL931" s="147"/>
      <c r="CM931" s="147"/>
      <c r="CN931" s="147"/>
      <c r="CO931" s="147"/>
      <c r="CP931" s="147"/>
      <c r="CQ931" s="147"/>
      <c r="CR931" s="147"/>
      <c r="CS931" s="147"/>
      <c r="CT931" s="147"/>
      <c r="CU931" s="147"/>
      <c r="CV931" s="147"/>
      <c r="CW931" s="147"/>
      <c r="CX931" s="147"/>
      <c r="CY931" s="147"/>
      <c r="CZ931" s="147"/>
      <c r="DA931" s="147"/>
      <c r="DB931" s="147"/>
      <c r="DC931" s="147"/>
      <c r="DD931" s="147"/>
      <c r="DE931" s="147"/>
      <c r="DF931" s="147"/>
      <c r="DG931" s="147"/>
      <c r="DH931" s="147"/>
      <c r="DI931" s="147"/>
      <c r="DJ931" s="147"/>
      <c r="DK931" s="147"/>
      <c r="DL931" s="147"/>
      <c r="DM931" s="147"/>
      <c r="DN931" s="147"/>
      <c r="DO931" s="147"/>
      <c r="DP931" s="147"/>
      <c r="DQ931" s="147"/>
      <c r="DR931" s="147"/>
      <c r="DS931" s="147"/>
      <c r="DT931" s="147"/>
      <c r="DU931" s="147"/>
      <c r="DV931" s="147"/>
      <c r="DW931" s="147"/>
      <c r="DX931" s="147"/>
      <c r="DY931" s="147"/>
      <c r="DZ931" s="147"/>
      <c r="EA931" s="147"/>
      <c r="EB931" s="147"/>
      <c r="EC931" s="147"/>
      <c r="ED931" s="147"/>
      <c r="EE931" s="147"/>
      <c r="EF931" s="147"/>
      <c r="EG931" s="147"/>
      <c r="EH931" s="147"/>
      <c r="EI931" s="147"/>
      <c r="EJ931" s="147"/>
      <c r="EK931" s="147"/>
      <c r="EL931" s="147"/>
      <c r="EM931" s="147"/>
      <c r="EN931" s="147"/>
      <c r="EO931" s="147"/>
      <c r="EP931" s="147"/>
      <c r="EQ931" s="147"/>
      <c r="ER931" s="147"/>
      <c r="ES931" s="147"/>
      <c r="ET931" s="147"/>
      <c r="EU931" s="147"/>
      <c r="EV931" s="147"/>
      <c r="EW931" s="147"/>
      <c r="EX931" s="147"/>
      <c r="EY931" s="147"/>
      <c r="EZ931" s="147"/>
      <c r="FA931" s="147"/>
      <c r="FB931" s="147"/>
      <c r="FC931" s="147"/>
      <c r="FD931" s="147"/>
      <c r="FE931" s="147"/>
      <c r="FF931" s="147"/>
      <c r="FG931" s="147"/>
      <c r="FH931" s="147"/>
      <c r="FI931" s="147"/>
      <c r="FJ931" s="147"/>
      <c r="FK931" s="147"/>
      <c r="FL931" s="147"/>
      <c r="FM931" s="147"/>
      <c r="FN931" s="147"/>
      <c r="FO931" s="147"/>
      <c r="FP931" s="147"/>
      <c r="FQ931" s="147"/>
      <c r="FR931" s="147"/>
      <c r="FS931" s="147"/>
      <c r="FT931" s="147"/>
      <c r="FU931" s="147"/>
      <c r="FV931" s="147"/>
      <c r="FW931" s="147"/>
      <c r="FX931" s="147"/>
      <c r="FY931" s="147"/>
      <c r="FZ931" s="147"/>
      <c r="GA931" s="147"/>
      <c r="GB931" s="147"/>
      <c r="GC931" s="147"/>
      <c r="GD931" s="147"/>
      <c r="GE931" s="147"/>
      <c r="GF931" s="147"/>
      <c r="GG931" s="147"/>
      <c r="GH931" s="147"/>
      <c r="GI931" s="147"/>
      <c r="GJ931" s="147"/>
      <c r="GK931" s="147"/>
      <c r="GL931" s="147"/>
      <c r="GM931" s="147"/>
      <c r="GN931" s="147"/>
      <c r="GO931" s="147"/>
      <c r="GP931" s="147"/>
      <c r="GQ931" s="147"/>
      <c r="GR931" s="147"/>
      <c r="GS931" s="147"/>
      <c r="GT931" s="147"/>
      <c r="GU931" s="147"/>
      <c r="GV931" s="147"/>
      <c r="GW931" s="147"/>
      <c r="GX931" s="147"/>
      <c r="GY931" s="147"/>
      <c r="GZ931" s="147"/>
      <c r="HA931" s="147"/>
      <c r="HB931" s="147"/>
      <c r="HC931" s="147"/>
      <c r="HD931" s="147"/>
      <c r="HE931" s="147"/>
      <c r="HF931" s="147"/>
      <c r="HG931" s="147"/>
      <c r="HH931" s="147"/>
      <c r="HI931" s="147"/>
      <c r="HJ931" s="147"/>
      <c r="HK931" s="147"/>
      <c r="HL931" s="147"/>
    </row>
    <row r="932" spans="2:220" s="169" customFormat="1">
      <c r="B932" s="146"/>
      <c r="C932" s="146"/>
      <c r="D932" s="146"/>
      <c r="E932" s="146"/>
      <c r="F932" s="146"/>
      <c r="G932" s="146"/>
      <c r="H932" s="146"/>
      <c r="I932" s="147"/>
      <c r="J932" s="148"/>
      <c r="K932" s="148"/>
      <c r="L932" s="148"/>
      <c r="M932" s="148"/>
      <c r="N932" s="147"/>
      <c r="O932" s="149"/>
      <c r="P932" s="149"/>
      <c r="Q932" s="149"/>
      <c r="R932" s="149"/>
      <c r="S932" s="149"/>
      <c r="T932" s="149"/>
      <c r="U932" s="149"/>
      <c r="V932" s="149"/>
      <c r="W932" s="146"/>
      <c r="X932" s="149"/>
      <c r="Y932" s="149"/>
      <c r="Z932" s="149"/>
      <c r="AA932" s="149"/>
      <c r="AB932" s="147"/>
      <c r="AC932" s="150"/>
      <c r="AD932" s="151"/>
      <c r="AE932" s="150"/>
      <c r="AF932" s="150"/>
      <c r="AG932" s="151"/>
      <c r="AH932" s="150"/>
      <c r="AI932" s="150"/>
      <c r="AJ932" s="150"/>
      <c r="AK932" s="151"/>
      <c r="AL932" s="150"/>
      <c r="AM932" s="150"/>
      <c r="AN932" s="150"/>
      <c r="AO932" s="151"/>
      <c r="AP932" s="150"/>
      <c r="AQ932" s="150"/>
      <c r="AR932" s="150"/>
      <c r="AS932" s="151"/>
      <c r="AT932" s="150"/>
      <c r="AU932" s="150"/>
      <c r="AV932" s="150"/>
      <c r="AW932" s="150"/>
      <c r="AX932" s="150"/>
      <c r="AY932" s="150"/>
      <c r="AZ932" s="151"/>
      <c r="BA932" s="150"/>
      <c r="BB932" s="150"/>
      <c r="BC932" s="150"/>
      <c r="BD932" s="150"/>
      <c r="BE932" s="151"/>
      <c r="BF932" s="150"/>
      <c r="BG932" s="150"/>
      <c r="BH932" s="151"/>
      <c r="BI932" s="151"/>
      <c r="BJ932" s="150"/>
      <c r="BK932" s="150"/>
      <c r="BL932" s="148"/>
      <c r="BM932" s="150"/>
      <c r="BN932" s="151"/>
      <c r="BO932" s="150"/>
      <c r="BP932" s="150"/>
      <c r="BQ932" s="148"/>
      <c r="BR932" s="151"/>
      <c r="BS932" s="151"/>
      <c r="BT932" s="151"/>
      <c r="BU932" s="148"/>
      <c r="BV932" s="147"/>
      <c r="BW932" s="147"/>
      <c r="BX932" s="147"/>
      <c r="BY932" s="152"/>
      <c r="BZ932" s="156"/>
      <c r="CA932" s="147"/>
      <c r="CB932" s="153"/>
      <c r="CC932" s="132"/>
      <c r="CD932" s="147"/>
      <c r="CE932" s="147"/>
      <c r="CF932" s="154"/>
      <c r="CG932" s="132"/>
      <c r="CH932" s="132"/>
      <c r="CI932" s="132"/>
      <c r="CJ932" s="132"/>
      <c r="CK932" s="132"/>
      <c r="CL932" s="132"/>
      <c r="CM932" s="132"/>
      <c r="CN932" s="132"/>
      <c r="CO932" s="132"/>
      <c r="CP932" s="132"/>
      <c r="CQ932" s="132"/>
      <c r="CR932" s="132"/>
      <c r="CS932" s="132"/>
      <c r="CT932" s="132"/>
      <c r="CU932" s="132"/>
      <c r="CV932" s="132"/>
      <c r="CW932" s="132"/>
      <c r="CX932" s="132"/>
      <c r="CY932" s="132"/>
      <c r="CZ932" s="132"/>
      <c r="DA932" s="132"/>
      <c r="DB932" s="132"/>
      <c r="DC932" s="132"/>
      <c r="DD932" s="132"/>
      <c r="DE932" s="132"/>
      <c r="DF932" s="132"/>
      <c r="DG932" s="132"/>
      <c r="DH932" s="132"/>
      <c r="DI932" s="132"/>
      <c r="DJ932" s="132"/>
      <c r="DK932" s="132"/>
      <c r="DL932" s="132"/>
      <c r="DM932" s="132"/>
      <c r="DN932" s="132"/>
      <c r="DO932" s="132"/>
      <c r="DP932" s="132"/>
      <c r="DQ932" s="132"/>
      <c r="DR932" s="132"/>
      <c r="DS932" s="132"/>
      <c r="DT932" s="132"/>
      <c r="DU932" s="132"/>
      <c r="DV932" s="132"/>
      <c r="DW932" s="132"/>
      <c r="DX932" s="132"/>
      <c r="DY932" s="132"/>
      <c r="DZ932" s="132"/>
      <c r="EA932" s="132"/>
      <c r="EB932" s="132"/>
      <c r="EC932" s="132"/>
      <c r="ED932" s="132"/>
      <c r="EE932" s="132"/>
      <c r="EF932" s="132"/>
      <c r="EG932" s="132"/>
      <c r="EH932" s="132"/>
      <c r="EI932" s="132"/>
      <c r="EJ932" s="132"/>
      <c r="EK932" s="132"/>
      <c r="EL932" s="132"/>
      <c r="EM932" s="132"/>
      <c r="EN932" s="132"/>
      <c r="EO932" s="132"/>
      <c r="EP932" s="132"/>
      <c r="EQ932" s="132"/>
      <c r="ER932" s="132"/>
      <c r="ES932" s="132"/>
      <c r="ET932" s="132"/>
      <c r="EU932" s="132"/>
      <c r="EV932" s="132"/>
      <c r="EW932" s="132"/>
      <c r="EX932" s="132"/>
      <c r="EY932" s="132"/>
      <c r="EZ932" s="132"/>
      <c r="FA932" s="132"/>
      <c r="FB932" s="132"/>
      <c r="FC932" s="132"/>
      <c r="FD932" s="132"/>
      <c r="FE932" s="132"/>
      <c r="FF932" s="132"/>
      <c r="FG932" s="132"/>
      <c r="FH932" s="132"/>
      <c r="FI932" s="132"/>
      <c r="FJ932" s="132"/>
      <c r="FK932" s="132"/>
      <c r="FL932" s="132"/>
      <c r="FM932" s="132"/>
      <c r="FN932" s="132"/>
      <c r="FO932" s="132"/>
      <c r="FP932" s="132"/>
      <c r="FQ932" s="132"/>
      <c r="FR932" s="132"/>
      <c r="FS932" s="132"/>
      <c r="FT932" s="132"/>
      <c r="FU932" s="132"/>
      <c r="FV932" s="132"/>
      <c r="FW932" s="132"/>
      <c r="FX932" s="132"/>
      <c r="FY932" s="132"/>
      <c r="FZ932" s="132"/>
      <c r="GA932" s="132"/>
      <c r="GB932" s="132"/>
      <c r="GC932" s="132"/>
      <c r="GD932" s="132"/>
      <c r="GE932" s="132"/>
      <c r="GF932" s="132"/>
      <c r="GG932" s="132"/>
      <c r="GH932" s="132"/>
      <c r="GI932" s="132"/>
      <c r="GJ932" s="132"/>
      <c r="GK932" s="132"/>
      <c r="GL932" s="132"/>
      <c r="GM932" s="132"/>
      <c r="GN932" s="132"/>
      <c r="GO932" s="132"/>
      <c r="GP932" s="132"/>
      <c r="GQ932" s="132"/>
      <c r="GR932" s="132"/>
      <c r="GS932" s="132"/>
      <c r="GT932" s="132"/>
      <c r="GU932" s="132"/>
      <c r="GV932" s="132"/>
      <c r="GW932" s="132"/>
      <c r="GX932" s="132"/>
      <c r="GY932" s="132"/>
      <c r="GZ932" s="132"/>
      <c r="HA932" s="132"/>
      <c r="HB932" s="132"/>
      <c r="HC932" s="132"/>
      <c r="HD932" s="132"/>
      <c r="HE932" s="132"/>
      <c r="HF932" s="132"/>
      <c r="HG932" s="132"/>
      <c r="HH932" s="132"/>
      <c r="HI932" s="132"/>
      <c r="HJ932" s="132"/>
      <c r="HK932" s="132"/>
      <c r="HL932" s="132"/>
    </row>
    <row r="933" spans="2:220" s="169" customFormat="1">
      <c r="B933" s="146"/>
      <c r="C933" s="146"/>
      <c r="D933" s="146"/>
      <c r="E933" s="146"/>
      <c r="F933" s="146"/>
      <c r="G933" s="146"/>
      <c r="H933" s="146"/>
      <c r="I933" s="147"/>
      <c r="J933" s="148"/>
      <c r="K933" s="148"/>
      <c r="L933" s="148"/>
      <c r="M933" s="148"/>
      <c r="N933" s="147"/>
      <c r="O933" s="149"/>
      <c r="P933" s="149"/>
      <c r="Q933" s="149"/>
      <c r="R933" s="149"/>
      <c r="S933" s="149"/>
      <c r="T933" s="149"/>
      <c r="U933" s="149"/>
      <c r="V933" s="149"/>
      <c r="W933" s="146"/>
      <c r="X933" s="149"/>
      <c r="Y933" s="149"/>
      <c r="Z933" s="149"/>
      <c r="AA933" s="149"/>
      <c r="AB933" s="147"/>
      <c r="AC933" s="150"/>
      <c r="AD933" s="151"/>
      <c r="AE933" s="150"/>
      <c r="AF933" s="150"/>
      <c r="AG933" s="151"/>
      <c r="AH933" s="150"/>
      <c r="AI933" s="150"/>
      <c r="AJ933" s="150"/>
      <c r="AK933" s="151"/>
      <c r="AL933" s="150"/>
      <c r="AM933" s="150"/>
      <c r="AN933" s="150"/>
      <c r="AO933" s="151"/>
      <c r="AP933" s="150"/>
      <c r="AQ933" s="150"/>
      <c r="AR933" s="150"/>
      <c r="AS933" s="151"/>
      <c r="AT933" s="150"/>
      <c r="AU933" s="150"/>
      <c r="AV933" s="150"/>
      <c r="AW933" s="150"/>
      <c r="AX933" s="150"/>
      <c r="AY933" s="150"/>
      <c r="AZ933" s="151"/>
      <c r="BA933" s="150"/>
      <c r="BB933" s="150"/>
      <c r="BC933" s="150"/>
      <c r="BD933" s="150"/>
      <c r="BE933" s="151"/>
      <c r="BF933" s="150"/>
      <c r="BG933" s="150"/>
      <c r="BH933" s="151"/>
      <c r="BI933" s="151"/>
      <c r="BJ933" s="150"/>
      <c r="BK933" s="150"/>
      <c r="BL933" s="148"/>
      <c r="BM933" s="150"/>
      <c r="BN933" s="151"/>
      <c r="BO933" s="150"/>
      <c r="BP933" s="150"/>
      <c r="BQ933" s="148"/>
      <c r="BR933" s="151"/>
      <c r="BS933" s="151"/>
      <c r="BT933" s="151"/>
      <c r="BU933" s="148"/>
      <c r="BV933" s="147"/>
      <c r="BW933" s="147"/>
      <c r="BX933" s="147"/>
      <c r="BY933" s="152"/>
      <c r="BZ933" s="156"/>
      <c r="CA933" s="147"/>
      <c r="CB933" s="153"/>
      <c r="CC933" s="132"/>
      <c r="CD933" s="147"/>
      <c r="CE933" s="147"/>
      <c r="CF933" s="154"/>
      <c r="CG933" s="132"/>
      <c r="CH933" s="132"/>
      <c r="CI933" s="132"/>
      <c r="CJ933" s="132"/>
      <c r="CK933" s="132"/>
      <c r="CL933" s="132"/>
      <c r="CM933" s="132"/>
      <c r="CN933" s="132"/>
      <c r="CO933" s="132"/>
      <c r="CP933" s="132"/>
      <c r="CQ933" s="132"/>
      <c r="CR933" s="132"/>
      <c r="CS933" s="132"/>
      <c r="CT933" s="132"/>
      <c r="CU933" s="132"/>
      <c r="CV933" s="132"/>
      <c r="CW933" s="132"/>
      <c r="CX933" s="132"/>
      <c r="CY933" s="132"/>
      <c r="CZ933" s="132"/>
      <c r="DA933" s="132"/>
      <c r="DB933" s="132"/>
      <c r="DC933" s="132"/>
      <c r="DD933" s="132"/>
      <c r="DE933" s="132"/>
      <c r="DF933" s="132"/>
      <c r="DG933" s="132"/>
      <c r="DH933" s="132"/>
      <c r="DI933" s="132"/>
      <c r="DJ933" s="132"/>
      <c r="DK933" s="132"/>
      <c r="DL933" s="132"/>
      <c r="DM933" s="132"/>
      <c r="DN933" s="132"/>
      <c r="DO933" s="132"/>
      <c r="DP933" s="132"/>
      <c r="DQ933" s="132"/>
      <c r="DR933" s="132"/>
      <c r="DS933" s="132"/>
      <c r="DT933" s="132"/>
      <c r="DU933" s="132"/>
      <c r="DV933" s="132"/>
      <c r="DW933" s="132"/>
      <c r="DX933" s="132"/>
      <c r="DY933" s="132"/>
      <c r="DZ933" s="132"/>
      <c r="EA933" s="132"/>
      <c r="EB933" s="132"/>
      <c r="EC933" s="132"/>
      <c r="ED933" s="132"/>
      <c r="EE933" s="132"/>
      <c r="EF933" s="132"/>
      <c r="EG933" s="132"/>
      <c r="EH933" s="132"/>
      <c r="EI933" s="132"/>
      <c r="EJ933" s="132"/>
      <c r="EK933" s="132"/>
      <c r="EL933" s="132"/>
      <c r="EM933" s="132"/>
      <c r="EN933" s="132"/>
      <c r="EO933" s="132"/>
      <c r="EP933" s="132"/>
      <c r="EQ933" s="132"/>
      <c r="ER933" s="132"/>
      <c r="ES933" s="132"/>
      <c r="ET933" s="132"/>
      <c r="EU933" s="132"/>
      <c r="EV933" s="132"/>
      <c r="EW933" s="132"/>
      <c r="EX933" s="132"/>
      <c r="EY933" s="132"/>
      <c r="EZ933" s="132"/>
      <c r="FA933" s="132"/>
      <c r="FB933" s="132"/>
      <c r="FC933" s="132"/>
      <c r="FD933" s="132"/>
      <c r="FE933" s="132"/>
      <c r="FF933" s="132"/>
      <c r="FG933" s="132"/>
      <c r="FH933" s="132"/>
      <c r="FI933" s="132"/>
      <c r="FJ933" s="132"/>
      <c r="FK933" s="132"/>
      <c r="FL933" s="132"/>
      <c r="FM933" s="132"/>
      <c r="FN933" s="132"/>
      <c r="FO933" s="132"/>
      <c r="FP933" s="132"/>
      <c r="FQ933" s="132"/>
      <c r="FR933" s="132"/>
      <c r="FS933" s="132"/>
      <c r="FT933" s="132"/>
      <c r="FU933" s="132"/>
      <c r="FV933" s="132"/>
      <c r="FW933" s="132"/>
      <c r="FX933" s="132"/>
      <c r="FY933" s="132"/>
      <c r="FZ933" s="132"/>
      <c r="GA933" s="132"/>
      <c r="GB933" s="132"/>
      <c r="GC933" s="132"/>
      <c r="GD933" s="132"/>
      <c r="GE933" s="132"/>
      <c r="GF933" s="132"/>
      <c r="GG933" s="132"/>
      <c r="GH933" s="132"/>
      <c r="GI933" s="132"/>
      <c r="GJ933" s="132"/>
      <c r="GK933" s="132"/>
      <c r="GL933" s="132"/>
      <c r="GM933" s="132"/>
      <c r="GN933" s="132"/>
      <c r="GO933" s="132"/>
      <c r="GP933" s="132"/>
      <c r="GQ933" s="132"/>
      <c r="GR933" s="132"/>
      <c r="GS933" s="132"/>
      <c r="GT933" s="132"/>
      <c r="GU933" s="132"/>
      <c r="GV933" s="132"/>
      <c r="GW933" s="132"/>
      <c r="GX933" s="132"/>
      <c r="GY933" s="132"/>
      <c r="GZ933" s="132"/>
      <c r="HA933" s="132"/>
      <c r="HB933" s="132"/>
      <c r="HC933" s="132"/>
      <c r="HD933" s="132"/>
      <c r="HE933" s="132"/>
      <c r="HF933" s="132"/>
      <c r="HG933" s="132"/>
      <c r="HH933" s="132"/>
      <c r="HI933" s="132"/>
      <c r="HJ933" s="132"/>
      <c r="HK933" s="132"/>
      <c r="HL933" s="132"/>
    </row>
    <row r="934" spans="2:220" s="169" customFormat="1">
      <c r="B934" s="146"/>
      <c r="C934" s="146"/>
      <c r="D934" s="146"/>
      <c r="E934" s="146"/>
      <c r="F934" s="146"/>
      <c r="G934" s="146"/>
      <c r="H934" s="146"/>
      <c r="I934" s="147"/>
      <c r="J934" s="148"/>
      <c r="K934" s="148"/>
      <c r="L934" s="148"/>
      <c r="M934" s="148"/>
      <c r="N934" s="147"/>
      <c r="O934" s="149"/>
      <c r="P934" s="149"/>
      <c r="Q934" s="149"/>
      <c r="R934" s="149"/>
      <c r="S934" s="149"/>
      <c r="T934" s="149"/>
      <c r="U934" s="149"/>
      <c r="V934" s="149"/>
      <c r="W934" s="146"/>
      <c r="X934" s="149"/>
      <c r="Y934" s="149"/>
      <c r="Z934" s="149"/>
      <c r="AA934" s="149"/>
      <c r="AB934" s="147"/>
      <c r="AC934" s="150"/>
      <c r="AD934" s="151"/>
      <c r="AE934" s="150"/>
      <c r="AF934" s="150"/>
      <c r="AG934" s="151"/>
      <c r="AH934" s="150"/>
      <c r="AI934" s="150"/>
      <c r="AJ934" s="150"/>
      <c r="AK934" s="151"/>
      <c r="AL934" s="150"/>
      <c r="AM934" s="150"/>
      <c r="AN934" s="150"/>
      <c r="AO934" s="151"/>
      <c r="AP934" s="150"/>
      <c r="AQ934" s="150"/>
      <c r="AR934" s="150"/>
      <c r="AS934" s="151"/>
      <c r="AT934" s="150"/>
      <c r="AU934" s="150"/>
      <c r="AV934" s="150"/>
      <c r="AW934" s="150"/>
      <c r="AX934" s="150"/>
      <c r="AY934" s="150"/>
      <c r="AZ934" s="151"/>
      <c r="BA934" s="150"/>
      <c r="BB934" s="150"/>
      <c r="BC934" s="150"/>
      <c r="BD934" s="150"/>
      <c r="BE934" s="151"/>
      <c r="BF934" s="150"/>
      <c r="BG934" s="150"/>
      <c r="BH934" s="151"/>
      <c r="BI934" s="151"/>
      <c r="BJ934" s="150"/>
      <c r="BK934" s="150"/>
      <c r="BL934" s="148"/>
      <c r="BM934" s="150"/>
      <c r="BN934" s="151"/>
      <c r="BO934" s="150"/>
      <c r="BP934" s="150"/>
      <c r="BQ934" s="148"/>
      <c r="BR934" s="151"/>
      <c r="BS934" s="151"/>
      <c r="BT934" s="151"/>
      <c r="BU934" s="148"/>
      <c r="BV934" s="147"/>
      <c r="BW934" s="147"/>
      <c r="BX934" s="147"/>
      <c r="BY934" s="152"/>
      <c r="BZ934" s="156"/>
      <c r="CA934" s="147"/>
      <c r="CB934" s="153"/>
      <c r="CC934" s="132"/>
      <c r="CD934" s="147"/>
      <c r="CE934" s="147"/>
      <c r="CF934" s="154"/>
      <c r="CG934" s="132"/>
      <c r="CH934" s="132"/>
      <c r="CI934" s="132"/>
      <c r="CJ934" s="132"/>
      <c r="CK934" s="132"/>
      <c r="CL934" s="132"/>
      <c r="CM934" s="132"/>
      <c r="CN934" s="132"/>
      <c r="CO934" s="132"/>
      <c r="CP934" s="132"/>
      <c r="CQ934" s="132"/>
      <c r="CR934" s="132"/>
      <c r="CS934" s="132"/>
      <c r="CT934" s="132"/>
      <c r="CU934" s="132"/>
      <c r="CV934" s="132"/>
      <c r="CW934" s="132"/>
      <c r="CX934" s="132"/>
      <c r="CY934" s="132"/>
      <c r="CZ934" s="132"/>
      <c r="DA934" s="132"/>
      <c r="DB934" s="132"/>
      <c r="DC934" s="132"/>
      <c r="DD934" s="132"/>
      <c r="DE934" s="132"/>
      <c r="DF934" s="132"/>
      <c r="DG934" s="132"/>
      <c r="DH934" s="132"/>
      <c r="DI934" s="132"/>
      <c r="DJ934" s="132"/>
      <c r="DK934" s="132"/>
      <c r="DL934" s="132"/>
      <c r="DM934" s="132"/>
      <c r="DN934" s="132"/>
      <c r="DO934" s="132"/>
      <c r="DP934" s="132"/>
      <c r="DQ934" s="132"/>
      <c r="DR934" s="132"/>
      <c r="DS934" s="132"/>
      <c r="DT934" s="132"/>
      <c r="DU934" s="132"/>
      <c r="DV934" s="132"/>
      <c r="DW934" s="132"/>
      <c r="DX934" s="132"/>
      <c r="DY934" s="132"/>
      <c r="DZ934" s="132"/>
      <c r="EA934" s="132"/>
      <c r="EB934" s="132"/>
      <c r="EC934" s="132"/>
      <c r="ED934" s="132"/>
      <c r="EE934" s="132"/>
      <c r="EF934" s="132"/>
      <c r="EG934" s="132"/>
      <c r="EH934" s="132"/>
      <c r="EI934" s="132"/>
      <c r="EJ934" s="132"/>
      <c r="EK934" s="132"/>
      <c r="EL934" s="132"/>
      <c r="EM934" s="132"/>
      <c r="EN934" s="132"/>
      <c r="EO934" s="132"/>
      <c r="EP934" s="132"/>
      <c r="EQ934" s="132"/>
      <c r="ER934" s="132"/>
      <c r="ES934" s="132"/>
      <c r="ET934" s="132"/>
      <c r="EU934" s="132"/>
      <c r="EV934" s="132"/>
      <c r="EW934" s="132"/>
      <c r="EX934" s="132"/>
      <c r="EY934" s="132"/>
      <c r="EZ934" s="132"/>
      <c r="FA934" s="132"/>
      <c r="FB934" s="132"/>
      <c r="FC934" s="132"/>
      <c r="FD934" s="132"/>
      <c r="FE934" s="132"/>
      <c r="FF934" s="132"/>
      <c r="FG934" s="132"/>
      <c r="FH934" s="132"/>
      <c r="FI934" s="132"/>
      <c r="FJ934" s="132"/>
      <c r="FK934" s="132"/>
      <c r="FL934" s="132"/>
      <c r="FM934" s="132"/>
      <c r="FN934" s="132"/>
      <c r="FO934" s="132"/>
      <c r="FP934" s="132"/>
      <c r="FQ934" s="132"/>
      <c r="FR934" s="132"/>
      <c r="FS934" s="132"/>
      <c r="FT934" s="132"/>
      <c r="FU934" s="132"/>
      <c r="FV934" s="132"/>
      <c r="FW934" s="132"/>
      <c r="FX934" s="132"/>
      <c r="FY934" s="132"/>
      <c r="FZ934" s="132"/>
      <c r="GA934" s="132"/>
      <c r="GB934" s="132"/>
      <c r="GC934" s="132"/>
      <c r="GD934" s="132"/>
      <c r="GE934" s="132"/>
      <c r="GF934" s="132"/>
      <c r="GG934" s="132"/>
      <c r="GH934" s="132"/>
      <c r="GI934" s="132"/>
      <c r="GJ934" s="132"/>
      <c r="GK934" s="132"/>
      <c r="GL934" s="132"/>
      <c r="GM934" s="132"/>
      <c r="GN934" s="132"/>
      <c r="GO934" s="132"/>
      <c r="GP934" s="132"/>
      <c r="GQ934" s="132"/>
      <c r="GR934" s="132"/>
      <c r="GS934" s="132"/>
      <c r="GT934" s="132"/>
      <c r="GU934" s="132"/>
      <c r="GV934" s="132"/>
      <c r="GW934" s="132"/>
      <c r="GX934" s="132"/>
      <c r="GY934" s="132"/>
      <c r="GZ934" s="132"/>
      <c r="HA934" s="132"/>
      <c r="HB934" s="132"/>
      <c r="HC934" s="132"/>
      <c r="HD934" s="132"/>
      <c r="HE934" s="132"/>
      <c r="HF934" s="132"/>
      <c r="HG934" s="132"/>
      <c r="HH934" s="132"/>
      <c r="HI934" s="132"/>
      <c r="HJ934" s="132"/>
      <c r="HK934" s="132"/>
      <c r="HL934" s="132"/>
    </row>
    <row r="935" spans="2:220" s="155" customFormat="1">
      <c r="B935" s="146"/>
      <c r="C935" s="146"/>
      <c r="D935" s="146"/>
      <c r="E935" s="146"/>
      <c r="F935" s="146"/>
      <c r="G935" s="146"/>
      <c r="H935" s="146"/>
      <c r="I935" s="147"/>
      <c r="J935" s="148"/>
      <c r="K935" s="148"/>
      <c r="L935" s="148"/>
      <c r="M935" s="148"/>
      <c r="N935" s="147"/>
      <c r="O935" s="149"/>
      <c r="P935" s="149"/>
      <c r="Q935" s="149"/>
      <c r="R935" s="149"/>
      <c r="S935" s="149"/>
      <c r="T935" s="149"/>
      <c r="U935" s="149"/>
      <c r="V935" s="149"/>
      <c r="W935" s="146"/>
      <c r="X935" s="149"/>
      <c r="Y935" s="149"/>
      <c r="Z935" s="149"/>
      <c r="AA935" s="149"/>
      <c r="AB935" s="147"/>
      <c r="AC935" s="150"/>
      <c r="AD935" s="151"/>
      <c r="AE935" s="150"/>
      <c r="AF935" s="150"/>
      <c r="AG935" s="151"/>
      <c r="AH935" s="150"/>
      <c r="AI935" s="150"/>
      <c r="AJ935" s="150"/>
      <c r="AK935" s="151"/>
      <c r="AL935" s="150"/>
      <c r="AM935" s="150"/>
      <c r="AN935" s="150"/>
      <c r="AO935" s="151"/>
      <c r="AP935" s="150"/>
      <c r="AQ935" s="150"/>
      <c r="AR935" s="150"/>
      <c r="AS935" s="151"/>
      <c r="AT935" s="150"/>
      <c r="AU935" s="150"/>
      <c r="AV935" s="150"/>
      <c r="AW935" s="150"/>
      <c r="AX935" s="150"/>
      <c r="AY935" s="150"/>
      <c r="AZ935" s="151"/>
      <c r="BA935" s="150"/>
      <c r="BB935" s="150"/>
      <c r="BC935" s="150"/>
      <c r="BD935" s="150"/>
      <c r="BE935" s="151"/>
      <c r="BF935" s="150"/>
      <c r="BG935" s="150"/>
      <c r="BH935" s="151"/>
      <c r="BI935" s="151"/>
      <c r="BJ935" s="150"/>
      <c r="BK935" s="150"/>
      <c r="BL935" s="148"/>
      <c r="BM935" s="150"/>
      <c r="BN935" s="151"/>
      <c r="BO935" s="150"/>
      <c r="BP935" s="150"/>
      <c r="BQ935" s="148"/>
      <c r="BR935" s="151"/>
      <c r="BS935" s="151"/>
      <c r="BT935" s="151"/>
      <c r="BU935" s="148"/>
      <c r="BV935" s="147"/>
      <c r="BW935" s="147"/>
      <c r="BX935" s="147"/>
      <c r="BY935" s="152"/>
      <c r="BZ935" s="156"/>
      <c r="CA935" s="147"/>
      <c r="CB935" s="153"/>
      <c r="CC935" s="132"/>
      <c r="CD935" s="147"/>
      <c r="CE935" s="147"/>
      <c r="CF935" s="154"/>
      <c r="CG935" s="132"/>
      <c r="CH935" s="132"/>
      <c r="CI935" s="132"/>
      <c r="CJ935" s="132"/>
      <c r="CK935" s="132"/>
      <c r="CL935" s="132"/>
      <c r="CM935" s="132"/>
      <c r="CN935" s="132"/>
      <c r="CO935" s="132"/>
      <c r="CP935" s="132"/>
      <c r="CQ935" s="132"/>
      <c r="CR935" s="132"/>
      <c r="CS935" s="132"/>
      <c r="CT935" s="132"/>
      <c r="CU935" s="132"/>
      <c r="CV935" s="132"/>
      <c r="CW935" s="132"/>
      <c r="CX935" s="132"/>
      <c r="CY935" s="132"/>
      <c r="CZ935" s="132"/>
      <c r="DA935" s="132"/>
      <c r="DB935" s="132"/>
      <c r="DC935" s="132"/>
      <c r="DD935" s="132"/>
      <c r="DE935" s="132"/>
      <c r="DF935" s="132"/>
      <c r="DG935" s="132"/>
      <c r="DH935" s="132"/>
      <c r="DI935" s="132"/>
      <c r="DJ935" s="132"/>
      <c r="DK935" s="132"/>
      <c r="DL935" s="132"/>
      <c r="DM935" s="132"/>
      <c r="DN935" s="132"/>
      <c r="DO935" s="132"/>
      <c r="DP935" s="132"/>
      <c r="DQ935" s="132"/>
      <c r="DR935" s="132"/>
      <c r="DS935" s="132"/>
      <c r="DT935" s="132"/>
      <c r="DU935" s="132"/>
      <c r="DV935" s="132"/>
      <c r="DW935" s="132"/>
      <c r="DX935" s="132"/>
      <c r="DY935" s="132"/>
      <c r="DZ935" s="132"/>
      <c r="EA935" s="132"/>
      <c r="EB935" s="132"/>
      <c r="EC935" s="132"/>
      <c r="ED935" s="132"/>
      <c r="EE935" s="132"/>
      <c r="EF935" s="132"/>
      <c r="EG935" s="132"/>
      <c r="EH935" s="132"/>
      <c r="EI935" s="132"/>
      <c r="EJ935" s="132"/>
      <c r="EK935" s="132"/>
      <c r="EL935" s="132"/>
      <c r="EM935" s="132"/>
      <c r="EN935" s="132"/>
      <c r="EO935" s="132"/>
      <c r="EP935" s="132"/>
      <c r="EQ935" s="132"/>
      <c r="ER935" s="132"/>
      <c r="ES935" s="132"/>
      <c r="ET935" s="132"/>
      <c r="EU935" s="132"/>
      <c r="EV935" s="132"/>
      <c r="EW935" s="132"/>
      <c r="EX935" s="132"/>
      <c r="EY935" s="132"/>
      <c r="EZ935" s="132"/>
      <c r="FA935" s="132"/>
      <c r="FB935" s="132"/>
      <c r="FC935" s="132"/>
      <c r="FD935" s="132"/>
      <c r="FE935" s="132"/>
      <c r="FF935" s="132"/>
      <c r="FG935" s="132"/>
      <c r="FH935" s="132"/>
      <c r="FI935" s="132"/>
      <c r="FJ935" s="132"/>
      <c r="FK935" s="132"/>
      <c r="FL935" s="132"/>
      <c r="FM935" s="132"/>
      <c r="FN935" s="132"/>
      <c r="FO935" s="132"/>
      <c r="FP935" s="132"/>
      <c r="FQ935" s="132"/>
      <c r="FR935" s="132"/>
      <c r="FS935" s="132"/>
      <c r="FT935" s="132"/>
      <c r="FU935" s="132"/>
      <c r="FV935" s="132"/>
      <c r="FW935" s="132"/>
      <c r="FX935" s="132"/>
      <c r="FY935" s="132"/>
      <c r="FZ935" s="132"/>
      <c r="GA935" s="132"/>
      <c r="GB935" s="132"/>
      <c r="GC935" s="132"/>
      <c r="GD935" s="132"/>
      <c r="GE935" s="132"/>
      <c r="GF935" s="132"/>
      <c r="GG935" s="132"/>
      <c r="GH935" s="132"/>
      <c r="GI935" s="132"/>
      <c r="GJ935" s="132"/>
      <c r="GK935" s="132"/>
      <c r="GL935" s="132"/>
      <c r="GM935" s="132"/>
      <c r="GN935" s="132"/>
      <c r="GO935" s="132"/>
      <c r="GP935" s="132"/>
      <c r="GQ935" s="132"/>
      <c r="GR935" s="132"/>
      <c r="GS935" s="132"/>
      <c r="GT935" s="132"/>
      <c r="GU935" s="132"/>
      <c r="GV935" s="132"/>
      <c r="GW935" s="132"/>
      <c r="GX935" s="132"/>
      <c r="GY935" s="132"/>
      <c r="GZ935" s="132"/>
      <c r="HA935" s="132"/>
      <c r="HB935" s="132"/>
      <c r="HC935" s="132"/>
      <c r="HD935" s="132"/>
      <c r="HE935" s="132"/>
      <c r="HF935" s="132"/>
      <c r="HG935" s="132"/>
      <c r="HH935" s="132"/>
      <c r="HI935" s="132"/>
      <c r="HJ935" s="132"/>
      <c r="HK935" s="132"/>
      <c r="HL935" s="132"/>
    </row>
    <row r="936" spans="2:220" s="155" customFormat="1">
      <c r="B936" s="146"/>
      <c r="C936" s="146"/>
      <c r="D936" s="146"/>
      <c r="E936" s="146"/>
      <c r="F936" s="146"/>
      <c r="G936" s="146"/>
      <c r="H936" s="146"/>
      <c r="I936" s="147"/>
      <c r="J936" s="148"/>
      <c r="K936" s="148"/>
      <c r="L936" s="148"/>
      <c r="M936" s="148"/>
      <c r="N936" s="147"/>
      <c r="O936" s="149"/>
      <c r="P936" s="149"/>
      <c r="Q936" s="149"/>
      <c r="R936" s="149"/>
      <c r="S936" s="149"/>
      <c r="T936" s="149"/>
      <c r="U936" s="149"/>
      <c r="V936" s="149"/>
      <c r="W936" s="146"/>
      <c r="X936" s="149"/>
      <c r="Y936" s="149"/>
      <c r="Z936" s="149"/>
      <c r="AA936" s="149"/>
      <c r="AB936" s="147"/>
      <c r="AC936" s="150"/>
      <c r="AD936" s="151"/>
      <c r="AE936" s="150"/>
      <c r="AF936" s="150"/>
      <c r="AG936" s="151"/>
      <c r="AH936" s="150"/>
      <c r="AI936" s="150"/>
      <c r="AJ936" s="150"/>
      <c r="AK936" s="151"/>
      <c r="AL936" s="150"/>
      <c r="AM936" s="150"/>
      <c r="AN936" s="150"/>
      <c r="AO936" s="151"/>
      <c r="AP936" s="150"/>
      <c r="AQ936" s="150"/>
      <c r="AR936" s="150"/>
      <c r="AS936" s="151"/>
      <c r="AT936" s="150"/>
      <c r="AU936" s="150"/>
      <c r="AV936" s="150"/>
      <c r="AW936" s="150"/>
      <c r="AX936" s="150"/>
      <c r="AY936" s="150"/>
      <c r="AZ936" s="151"/>
      <c r="BA936" s="150"/>
      <c r="BB936" s="150"/>
      <c r="BC936" s="150"/>
      <c r="BD936" s="150"/>
      <c r="BE936" s="151"/>
      <c r="BF936" s="150"/>
      <c r="BG936" s="150"/>
      <c r="BH936" s="151"/>
      <c r="BI936" s="151"/>
      <c r="BJ936" s="150"/>
      <c r="BK936" s="150"/>
      <c r="BL936" s="148"/>
      <c r="BM936" s="150"/>
      <c r="BN936" s="151"/>
      <c r="BO936" s="150"/>
      <c r="BP936" s="150"/>
      <c r="BQ936" s="148"/>
      <c r="BR936" s="151"/>
      <c r="BS936" s="151"/>
      <c r="BT936" s="151"/>
      <c r="BU936" s="148"/>
      <c r="BV936" s="147"/>
      <c r="BW936" s="147"/>
      <c r="BX936" s="147"/>
      <c r="BY936" s="152"/>
      <c r="BZ936" s="156"/>
      <c r="CA936" s="147"/>
      <c r="CB936" s="153"/>
      <c r="CC936" s="132"/>
      <c r="CD936" s="147"/>
      <c r="CE936" s="147"/>
      <c r="CF936" s="154"/>
      <c r="CG936" s="132"/>
      <c r="CH936" s="132"/>
      <c r="CI936" s="132"/>
      <c r="CJ936" s="132"/>
      <c r="CK936" s="132"/>
      <c r="CL936" s="132"/>
      <c r="CM936" s="132"/>
      <c r="CN936" s="132"/>
      <c r="CO936" s="132"/>
      <c r="CP936" s="132"/>
      <c r="CQ936" s="132"/>
      <c r="CR936" s="132"/>
      <c r="CS936" s="132"/>
      <c r="CT936" s="132"/>
      <c r="CU936" s="132"/>
      <c r="CV936" s="132"/>
      <c r="CW936" s="132"/>
      <c r="CX936" s="132"/>
      <c r="CY936" s="132"/>
      <c r="CZ936" s="132"/>
      <c r="DA936" s="132"/>
      <c r="DB936" s="132"/>
      <c r="DC936" s="132"/>
      <c r="DD936" s="132"/>
      <c r="DE936" s="132"/>
      <c r="DF936" s="132"/>
      <c r="DG936" s="132"/>
      <c r="DH936" s="132"/>
      <c r="DI936" s="132"/>
      <c r="DJ936" s="132"/>
      <c r="DK936" s="132"/>
      <c r="DL936" s="132"/>
      <c r="DM936" s="132"/>
      <c r="DN936" s="132"/>
      <c r="DO936" s="132"/>
      <c r="DP936" s="132"/>
      <c r="DQ936" s="132"/>
      <c r="DR936" s="132"/>
      <c r="DS936" s="132"/>
      <c r="DT936" s="132"/>
      <c r="DU936" s="132"/>
      <c r="DV936" s="132"/>
      <c r="DW936" s="132"/>
      <c r="DX936" s="132"/>
      <c r="DY936" s="132"/>
      <c r="DZ936" s="132"/>
      <c r="EA936" s="132"/>
      <c r="EB936" s="132"/>
      <c r="EC936" s="132"/>
      <c r="ED936" s="132"/>
      <c r="EE936" s="132"/>
      <c r="EF936" s="132"/>
      <c r="EG936" s="132"/>
      <c r="EH936" s="132"/>
      <c r="EI936" s="132"/>
      <c r="EJ936" s="132"/>
      <c r="EK936" s="132"/>
      <c r="EL936" s="132"/>
      <c r="EM936" s="132"/>
      <c r="EN936" s="132"/>
      <c r="EO936" s="132"/>
      <c r="EP936" s="132"/>
      <c r="EQ936" s="132"/>
      <c r="ER936" s="132"/>
      <c r="ES936" s="132"/>
      <c r="ET936" s="132"/>
      <c r="EU936" s="132"/>
      <c r="EV936" s="132"/>
      <c r="EW936" s="132"/>
      <c r="EX936" s="132"/>
      <c r="EY936" s="132"/>
      <c r="EZ936" s="132"/>
      <c r="FA936" s="132"/>
      <c r="FB936" s="132"/>
      <c r="FC936" s="132"/>
      <c r="FD936" s="132"/>
      <c r="FE936" s="132"/>
      <c r="FF936" s="132"/>
      <c r="FG936" s="132"/>
      <c r="FH936" s="132"/>
      <c r="FI936" s="132"/>
      <c r="FJ936" s="132"/>
      <c r="FK936" s="132"/>
      <c r="FL936" s="132"/>
      <c r="FM936" s="132"/>
      <c r="FN936" s="132"/>
      <c r="FO936" s="132"/>
      <c r="FP936" s="132"/>
      <c r="FQ936" s="132"/>
      <c r="FR936" s="132"/>
      <c r="FS936" s="132"/>
      <c r="FT936" s="132"/>
      <c r="FU936" s="132"/>
      <c r="FV936" s="132"/>
      <c r="FW936" s="132"/>
      <c r="FX936" s="132"/>
      <c r="FY936" s="132"/>
      <c r="FZ936" s="132"/>
      <c r="GA936" s="132"/>
      <c r="GB936" s="132"/>
      <c r="GC936" s="132"/>
      <c r="GD936" s="132"/>
      <c r="GE936" s="132"/>
      <c r="GF936" s="132"/>
      <c r="GG936" s="132"/>
      <c r="GH936" s="132"/>
      <c r="GI936" s="132"/>
      <c r="GJ936" s="132"/>
      <c r="GK936" s="132"/>
      <c r="GL936" s="132"/>
      <c r="GM936" s="132"/>
      <c r="GN936" s="132"/>
      <c r="GO936" s="132"/>
      <c r="GP936" s="132"/>
      <c r="GQ936" s="132"/>
      <c r="GR936" s="132"/>
      <c r="GS936" s="132"/>
      <c r="GT936" s="132"/>
      <c r="GU936" s="132"/>
      <c r="GV936" s="132"/>
      <c r="GW936" s="132"/>
      <c r="GX936" s="132"/>
      <c r="GY936" s="132"/>
      <c r="GZ936" s="132"/>
      <c r="HA936" s="132"/>
      <c r="HB936" s="132"/>
      <c r="HC936" s="132"/>
      <c r="HD936" s="132"/>
      <c r="HE936" s="132"/>
      <c r="HF936" s="132"/>
      <c r="HG936" s="132"/>
      <c r="HH936" s="132"/>
      <c r="HI936" s="132"/>
      <c r="HJ936" s="132"/>
      <c r="HK936" s="132"/>
      <c r="HL936" s="132"/>
    </row>
    <row r="937" spans="2:220" s="155" customFormat="1">
      <c r="B937" s="146"/>
      <c r="C937" s="146"/>
      <c r="D937" s="146"/>
      <c r="E937" s="146"/>
      <c r="F937" s="146"/>
      <c r="G937" s="146"/>
      <c r="H937" s="146"/>
      <c r="I937" s="147"/>
      <c r="J937" s="148"/>
      <c r="K937" s="148"/>
      <c r="L937" s="148"/>
      <c r="M937" s="148"/>
      <c r="N937" s="147"/>
      <c r="O937" s="149"/>
      <c r="P937" s="149"/>
      <c r="Q937" s="149"/>
      <c r="R937" s="149"/>
      <c r="S937" s="149"/>
      <c r="T937" s="149"/>
      <c r="U937" s="149"/>
      <c r="V937" s="149"/>
      <c r="W937" s="146"/>
      <c r="X937" s="149"/>
      <c r="Y937" s="149"/>
      <c r="Z937" s="149"/>
      <c r="AA937" s="149"/>
      <c r="AB937" s="147"/>
      <c r="AC937" s="150"/>
      <c r="AD937" s="151"/>
      <c r="AE937" s="150"/>
      <c r="AF937" s="150"/>
      <c r="AG937" s="151"/>
      <c r="AH937" s="150"/>
      <c r="AI937" s="150"/>
      <c r="AJ937" s="150"/>
      <c r="AK937" s="151"/>
      <c r="AL937" s="150"/>
      <c r="AM937" s="150"/>
      <c r="AN937" s="150"/>
      <c r="AO937" s="151"/>
      <c r="AP937" s="150"/>
      <c r="AQ937" s="150"/>
      <c r="AR937" s="150"/>
      <c r="AS937" s="151"/>
      <c r="AT937" s="150"/>
      <c r="AU937" s="150"/>
      <c r="AV937" s="150"/>
      <c r="AW937" s="150"/>
      <c r="AX937" s="150"/>
      <c r="AY937" s="150"/>
      <c r="AZ937" s="151"/>
      <c r="BA937" s="150"/>
      <c r="BB937" s="150"/>
      <c r="BC937" s="150"/>
      <c r="BD937" s="150"/>
      <c r="BE937" s="151"/>
      <c r="BF937" s="150"/>
      <c r="BG937" s="150"/>
      <c r="BH937" s="151"/>
      <c r="BI937" s="151"/>
      <c r="BJ937" s="150"/>
      <c r="BK937" s="150"/>
      <c r="BL937" s="148"/>
      <c r="BM937" s="150"/>
      <c r="BN937" s="151"/>
      <c r="BO937" s="150"/>
      <c r="BP937" s="150"/>
      <c r="BQ937" s="148"/>
      <c r="BR937" s="151"/>
      <c r="BS937" s="151"/>
      <c r="BT937" s="151"/>
      <c r="BU937" s="148"/>
      <c r="BV937" s="147"/>
      <c r="BW937" s="147"/>
      <c r="BX937" s="147"/>
      <c r="BY937" s="152"/>
      <c r="BZ937" s="156"/>
      <c r="CA937" s="147"/>
      <c r="CB937" s="153"/>
      <c r="CC937" s="132"/>
      <c r="CD937" s="147"/>
      <c r="CE937" s="147"/>
      <c r="CF937" s="154"/>
      <c r="CG937" s="132"/>
      <c r="CH937" s="132"/>
      <c r="CI937" s="132"/>
      <c r="CJ937" s="132"/>
      <c r="CK937" s="132"/>
      <c r="CL937" s="132"/>
      <c r="CM937" s="132"/>
      <c r="CN937" s="132"/>
      <c r="CO937" s="132"/>
      <c r="CP937" s="132"/>
      <c r="CQ937" s="132"/>
      <c r="CR937" s="132"/>
      <c r="CS937" s="132"/>
      <c r="CT937" s="132"/>
      <c r="CU937" s="132"/>
      <c r="CV937" s="132"/>
      <c r="CW937" s="132"/>
      <c r="CX937" s="132"/>
      <c r="CY937" s="132"/>
      <c r="CZ937" s="132"/>
      <c r="DA937" s="132"/>
      <c r="DB937" s="132"/>
      <c r="DC937" s="132"/>
      <c r="DD937" s="132"/>
      <c r="DE937" s="132"/>
      <c r="DF937" s="132"/>
      <c r="DG937" s="132"/>
      <c r="DH937" s="132"/>
      <c r="DI937" s="132"/>
      <c r="DJ937" s="132"/>
      <c r="DK937" s="132"/>
      <c r="DL937" s="132"/>
      <c r="DM937" s="132"/>
      <c r="DN937" s="132"/>
      <c r="DO937" s="132"/>
      <c r="DP937" s="132"/>
      <c r="DQ937" s="132"/>
      <c r="DR937" s="132"/>
      <c r="DS937" s="132"/>
      <c r="DT937" s="132"/>
      <c r="DU937" s="132"/>
      <c r="DV937" s="132"/>
      <c r="DW937" s="132"/>
      <c r="DX937" s="132"/>
      <c r="DY937" s="132"/>
      <c r="DZ937" s="132"/>
      <c r="EA937" s="132"/>
      <c r="EB937" s="132"/>
      <c r="EC937" s="132"/>
      <c r="ED937" s="132"/>
      <c r="EE937" s="132"/>
      <c r="EF937" s="132"/>
      <c r="EG937" s="132"/>
      <c r="EH937" s="132"/>
      <c r="EI937" s="132"/>
      <c r="EJ937" s="132"/>
      <c r="EK937" s="132"/>
      <c r="EL937" s="132"/>
      <c r="EM937" s="132"/>
      <c r="EN937" s="132"/>
      <c r="EO937" s="132"/>
      <c r="EP937" s="132"/>
      <c r="EQ937" s="132"/>
      <c r="ER937" s="132"/>
      <c r="ES937" s="132"/>
      <c r="ET937" s="132"/>
      <c r="EU937" s="132"/>
      <c r="EV937" s="132"/>
      <c r="EW937" s="132"/>
      <c r="EX937" s="132"/>
      <c r="EY937" s="132"/>
      <c r="EZ937" s="132"/>
      <c r="FA937" s="132"/>
      <c r="FB937" s="132"/>
      <c r="FC937" s="132"/>
      <c r="FD937" s="132"/>
      <c r="FE937" s="132"/>
      <c r="FF937" s="132"/>
      <c r="FG937" s="132"/>
      <c r="FH937" s="132"/>
      <c r="FI937" s="132"/>
      <c r="FJ937" s="132"/>
      <c r="FK937" s="132"/>
      <c r="FL937" s="132"/>
      <c r="FM937" s="132"/>
      <c r="FN937" s="132"/>
      <c r="FO937" s="132"/>
      <c r="FP937" s="132"/>
      <c r="FQ937" s="132"/>
      <c r="FR937" s="132"/>
      <c r="FS937" s="132"/>
      <c r="FT937" s="132"/>
      <c r="FU937" s="132"/>
      <c r="FV937" s="132"/>
      <c r="FW937" s="132"/>
      <c r="FX937" s="132"/>
      <c r="FY937" s="132"/>
      <c r="FZ937" s="132"/>
      <c r="GA937" s="132"/>
      <c r="GB937" s="132"/>
      <c r="GC937" s="132"/>
      <c r="GD937" s="132"/>
      <c r="GE937" s="132"/>
      <c r="GF937" s="132"/>
      <c r="GG937" s="132"/>
      <c r="GH937" s="132"/>
      <c r="GI937" s="132"/>
      <c r="GJ937" s="132"/>
      <c r="GK937" s="132"/>
      <c r="GL937" s="132"/>
      <c r="GM937" s="132"/>
      <c r="GN937" s="132"/>
      <c r="GO937" s="132"/>
      <c r="GP937" s="132"/>
      <c r="GQ937" s="132"/>
      <c r="GR937" s="132"/>
      <c r="GS937" s="132"/>
      <c r="GT937" s="132"/>
      <c r="GU937" s="132"/>
      <c r="GV937" s="132"/>
      <c r="GW937" s="132"/>
      <c r="GX937" s="132"/>
      <c r="GY937" s="132"/>
      <c r="GZ937" s="132"/>
      <c r="HA937" s="132"/>
      <c r="HB937" s="132"/>
      <c r="HC937" s="132"/>
      <c r="HD937" s="132"/>
      <c r="HE937" s="132"/>
      <c r="HF937" s="132"/>
      <c r="HG937" s="132"/>
      <c r="HH937" s="132"/>
      <c r="HI937" s="132"/>
      <c r="HJ937" s="132"/>
      <c r="HK937" s="132"/>
      <c r="HL937" s="132"/>
    </row>
    <row r="938" spans="2:220" s="155" customFormat="1">
      <c r="B938" s="146"/>
      <c r="C938" s="146"/>
      <c r="D938" s="146"/>
      <c r="E938" s="146"/>
      <c r="F938" s="146"/>
      <c r="G938" s="146"/>
      <c r="H938" s="146"/>
      <c r="I938" s="147"/>
      <c r="J938" s="148"/>
      <c r="K938" s="148"/>
      <c r="L938" s="148"/>
      <c r="M938" s="148"/>
      <c r="N938" s="147"/>
      <c r="O938" s="149"/>
      <c r="P938" s="149"/>
      <c r="Q938" s="149"/>
      <c r="R938" s="149"/>
      <c r="S938" s="149"/>
      <c r="T938" s="149"/>
      <c r="U938" s="149"/>
      <c r="V938" s="149"/>
      <c r="W938" s="146"/>
      <c r="X938" s="149"/>
      <c r="Y938" s="149"/>
      <c r="Z938" s="149"/>
      <c r="AA938" s="149"/>
      <c r="AB938" s="147"/>
      <c r="AC938" s="150"/>
      <c r="AD938" s="151"/>
      <c r="AE938" s="150"/>
      <c r="AF938" s="150"/>
      <c r="AG938" s="151"/>
      <c r="AH938" s="150"/>
      <c r="AI938" s="150"/>
      <c r="AJ938" s="150"/>
      <c r="AK938" s="151"/>
      <c r="AL938" s="150"/>
      <c r="AM938" s="150"/>
      <c r="AN938" s="150"/>
      <c r="AO938" s="151"/>
      <c r="AP938" s="150"/>
      <c r="AQ938" s="150"/>
      <c r="AR938" s="150"/>
      <c r="AS938" s="151"/>
      <c r="AT938" s="150"/>
      <c r="AU938" s="150"/>
      <c r="AV938" s="150"/>
      <c r="AW938" s="150"/>
      <c r="AX938" s="150"/>
      <c r="AY938" s="150"/>
      <c r="AZ938" s="151"/>
      <c r="BA938" s="150"/>
      <c r="BB938" s="150"/>
      <c r="BC938" s="150"/>
      <c r="BD938" s="150"/>
      <c r="BE938" s="151"/>
      <c r="BF938" s="150"/>
      <c r="BG938" s="150"/>
      <c r="BH938" s="151"/>
      <c r="BI938" s="151"/>
      <c r="BJ938" s="150"/>
      <c r="BK938" s="150"/>
      <c r="BL938" s="148"/>
      <c r="BM938" s="150"/>
      <c r="BN938" s="151"/>
      <c r="BO938" s="150"/>
      <c r="BP938" s="150"/>
      <c r="BQ938" s="148"/>
      <c r="BR938" s="151"/>
      <c r="BS938" s="151"/>
      <c r="BT938" s="151"/>
      <c r="BU938" s="148"/>
      <c r="BV938" s="147"/>
      <c r="BW938" s="147"/>
      <c r="BX938" s="147"/>
      <c r="BY938" s="152"/>
      <c r="BZ938" s="156"/>
      <c r="CA938" s="147"/>
      <c r="CB938" s="153"/>
      <c r="CC938" s="132"/>
      <c r="CD938" s="147"/>
      <c r="CE938" s="147"/>
      <c r="CF938" s="154"/>
      <c r="CG938" s="132"/>
      <c r="CH938" s="132"/>
      <c r="CI938" s="132"/>
      <c r="CJ938" s="132"/>
      <c r="CK938" s="132"/>
      <c r="CL938" s="132"/>
      <c r="CM938" s="132"/>
      <c r="CN938" s="132"/>
      <c r="CO938" s="132"/>
      <c r="CP938" s="132"/>
      <c r="CQ938" s="132"/>
      <c r="CR938" s="132"/>
      <c r="CS938" s="132"/>
      <c r="CT938" s="132"/>
      <c r="CU938" s="132"/>
      <c r="CV938" s="132"/>
      <c r="CW938" s="132"/>
      <c r="CX938" s="132"/>
      <c r="CY938" s="132"/>
      <c r="CZ938" s="132"/>
      <c r="DA938" s="132"/>
      <c r="DB938" s="132"/>
      <c r="DC938" s="132"/>
      <c r="DD938" s="132"/>
      <c r="DE938" s="132"/>
      <c r="DF938" s="132"/>
      <c r="DG938" s="132"/>
      <c r="DH938" s="132"/>
      <c r="DI938" s="132"/>
      <c r="DJ938" s="132"/>
      <c r="DK938" s="132"/>
      <c r="DL938" s="132"/>
      <c r="DM938" s="132"/>
      <c r="DN938" s="132"/>
      <c r="DO938" s="132"/>
      <c r="DP938" s="132"/>
      <c r="DQ938" s="132"/>
      <c r="DR938" s="132"/>
      <c r="DS938" s="132"/>
      <c r="DT938" s="132"/>
      <c r="DU938" s="132"/>
      <c r="DV938" s="132"/>
      <c r="DW938" s="132"/>
      <c r="DX938" s="132"/>
      <c r="DY938" s="132"/>
      <c r="DZ938" s="132"/>
      <c r="EA938" s="132"/>
      <c r="EB938" s="132"/>
      <c r="EC938" s="132"/>
      <c r="ED938" s="132"/>
      <c r="EE938" s="132"/>
      <c r="EF938" s="132"/>
      <c r="EG938" s="132"/>
      <c r="EH938" s="132"/>
      <c r="EI938" s="132"/>
      <c r="EJ938" s="132"/>
      <c r="EK938" s="132"/>
      <c r="EL938" s="132"/>
      <c r="EM938" s="132"/>
      <c r="EN938" s="132"/>
      <c r="EO938" s="132"/>
      <c r="EP938" s="132"/>
      <c r="EQ938" s="132"/>
      <c r="ER938" s="132"/>
      <c r="ES938" s="132"/>
      <c r="ET938" s="132"/>
      <c r="EU938" s="132"/>
      <c r="EV938" s="132"/>
      <c r="EW938" s="132"/>
      <c r="EX938" s="132"/>
      <c r="EY938" s="132"/>
      <c r="EZ938" s="132"/>
      <c r="FA938" s="132"/>
      <c r="FB938" s="132"/>
      <c r="FC938" s="132"/>
      <c r="FD938" s="132"/>
      <c r="FE938" s="132"/>
      <c r="FF938" s="132"/>
      <c r="FG938" s="132"/>
      <c r="FH938" s="132"/>
      <c r="FI938" s="132"/>
      <c r="FJ938" s="132"/>
      <c r="FK938" s="132"/>
      <c r="FL938" s="132"/>
      <c r="FM938" s="132"/>
      <c r="FN938" s="132"/>
      <c r="FO938" s="132"/>
      <c r="FP938" s="132"/>
      <c r="FQ938" s="132"/>
      <c r="FR938" s="132"/>
      <c r="FS938" s="132"/>
      <c r="FT938" s="132"/>
      <c r="FU938" s="132"/>
      <c r="FV938" s="132"/>
      <c r="FW938" s="132"/>
      <c r="FX938" s="132"/>
      <c r="FY938" s="132"/>
      <c r="FZ938" s="132"/>
      <c r="GA938" s="132"/>
      <c r="GB938" s="132"/>
      <c r="GC938" s="132"/>
      <c r="GD938" s="132"/>
      <c r="GE938" s="132"/>
      <c r="GF938" s="132"/>
      <c r="GG938" s="132"/>
      <c r="GH938" s="132"/>
      <c r="GI938" s="132"/>
      <c r="GJ938" s="132"/>
      <c r="GK938" s="132"/>
      <c r="GL938" s="132"/>
      <c r="GM938" s="132"/>
      <c r="GN938" s="132"/>
      <c r="GO938" s="132"/>
      <c r="GP938" s="132"/>
      <c r="GQ938" s="132"/>
      <c r="GR938" s="132"/>
      <c r="GS938" s="132"/>
      <c r="GT938" s="132"/>
      <c r="GU938" s="132"/>
      <c r="GV938" s="132"/>
      <c r="GW938" s="132"/>
      <c r="GX938" s="132"/>
      <c r="GY938" s="132"/>
      <c r="GZ938" s="132"/>
      <c r="HA938" s="132"/>
      <c r="HB938" s="132"/>
      <c r="HC938" s="132"/>
      <c r="HD938" s="132"/>
      <c r="HE938" s="132"/>
      <c r="HF938" s="132"/>
      <c r="HG938" s="132"/>
      <c r="HH938" s="132"/>
      <c r="HI938" s="132"/>
      <c r="HJ938" s="132"/>
      <c r="HK938" s="132"/>
      <c r="HL938" s="132"/>
    </row>
    <row r="939" spans="2:220" s="168" customFormat="1">
      <c r="B939" s="146"/>
      <c r="C939" s="146"/>
      <c r="D939" s="146"/>
      <c r="E939" s="146"/>
      <c r="F939" s="146"/>
      <c r="G939" s="146"/>
      <c r="H939" s="146"/>
      <c r="I939" s="147"/>
      <c r="J939" s="148"/>
      <c r="K939" s="148"/>
      <c r="L939" s="148"/>
      <c r="M939" s="148"/>
      <c r="N939" s="147"/>
      <c r="O939" s="149"/>
      <c r="P939" s="149"/>
      <c r="Q939" s="149"/>
      <c r="R939" s="149"/>
      <c r="S939" s="149"/>
      <c r="T939" s="149"/>
      <c r="U939" s="149"/>
      <c r="V939" s="149"/>
      <c r="W939" s="146"/>
      <c r="X939" s="149"/>
      <c r="Y939" s="149"/>
      <c r="Z939" s="149"/>
      <c r="AA939" s="149"/>
      <c r="AB939" s="147"/>
      <c r="AC939" s="150"/>
      <c r="AD939" s="151"/>
      <c r="AE939" s="150"/>
      <c r="AF939" s="150"/>
      <c r="AG939" s="151"/>
      <c r="AH939" s="150"/>
      <c r="AI939" s="150"/>
      <c r="AJ939" s="150"/>
      <c r="AK939" s="151"/>
      <c r="AL939" s="150"/>
      <c r="AM939" s="150"/>
      <c r="AN939" s="150"/>
      <c r="AO939" s="151"/>
      <c r="AP939" s="150"/>
      <c r="AQ939" s="150"/>
      <c r="AR939" s="150"/>
      <c r="AS939" s="151"/>
      <c r="AT939" s="150"/>
      <c r="AU939" s="150"/>
      <c r="AV939" s="150"/>
      <c r="AW939" s="150"/>
      <c r="AX939" s="150"/>
      <c r="AY939" s="150"/>
      <c r="AZ939" s="151"/>
      <c r="BA939" s="150"/>
      <c r="BB939" s="150"/>
      <c r="BC939" s="150"/>
      <c r="BD939" s="150"/>
      <c r="BE939" s="151"/>
      <c r="BF939" s="150"/>
      <c r="BG939" s="150"/>
      <c r="BH939" s="151"/>
      <c r="BI939" s="151"/>
      <c r="BJ939" s="150"/>
      <c r="BK939" s="150"/>
      <c r="BL939" s="148"/>
      <c r="BM939" s="150"/>
      <c r="BN939" s="151"/>
      <c r="BO939" s="150"/>
      <c r="BP939" s="150"/>
      <c r="BQ939" s="148"/>
      <c r="BR939" s="151"/>
      <c r="BS939" s="151"/>
      <c r="BT939" s="151"/>
      <c r="BU939" s="148"/>
      <c r="BV939" s="147"/>
      <c r="BW939" s="147"/>
      <c r="BX939" s="147"/>
      <c r="BY939" s="152"/>
      <c r="BZ939" s="156"/>
      <c r="CA939" s="147"/>
      <c r="CB939" s="153"/>
      <c r="CC939" s="132"/>
      <c r="CD939" s="147"/>
      <c r="CE939" s="147"/>
      <c r="CF939" s="154"/>
      <c r="CG939" s="132"/>
      <c r="CH939" s="132"/>
      <c r="CI939" s="132"/>
      <c r="CJ939" s="132"/>
      <c r="CK939" s="132"/>
      <c r="CL939" s="132"/>
      <c r="CM939" s="132"/>
      <c r="CN939" s="132"/>
      <c r="CO939" s="132"/>
      <c r="CP939" s="132"/>
      <c r="CQ939" s="132"/>
      <c r="CR939" s="132"/>
      <c r="CS939" s="132"/>
      <c r="CT939" s="132"/>
      <c r="CU939" s="132"/>
      <c r="CV939" s="132"/>
      <c r="CW939" s="132"/>
      <c r="CX939" s="132"/>
      <c r="CY939" s="132"/>
      <c r="CZ939" s="132"/>
      <c r="DA939" s="132"/>
      <c r="DB939" s="132"/>
      <c r="DC939" s="132"/>
      <c r="DD939" s="132"/>
      <c r="DE939" s="132"/>
      <c r="DF939" s="132"/>
      <c r="DG939" s="132"/>
      <c r="DH939" s="132"/>
      <c r="DI939" s="132"/>
      <c r="DJ939" s="132"/>
      <c r="DK939" s="132"/>
      <c r="DL939" s="132"/>
      <c r="DM939" s="132"/>
      <c r="DN939" s="132"/>
      <c r="DO939" s="132"/>
      <c r="DP939" s="132"/>
      <c r="DQ939" s="132"/>
      <c r="DR939" s="132"/>
      <c r="DS939" s="132"/>
      <c r="DT939" s="132"/>
      <c r="DU939" s="132"/>
      <c r="DV939" s="132"/>
      <c r="DW939" s="132"/>
      <c r="DX939" s="132"/>
      <c r="DY939" s="132"/>
      <c r="DZ939" s="132"/>
      <c r="EA939" s="132"/>
      <c r="EB939" s="132"/>
      <c r="EC939" s="132"/>
      <c r="ED939" s="132"/>
      <c r="EE939" s="132"/>
      <c r="EF939" s="132"/>
      <c r="EG939" s="132"/>
      <c r="EH939" s="132"/>
      <c r="EI939" s="132"/>
      <c r="EJ939" s="132"/>
      <c r="EK939" s="132"/>
      <c r="EL939" s="132"/>
      <c r="EM939" s="132"/>
      <c r="EN939" s="132"/>
      <c r="EO939" s="132"/>
      <c r="EP939" s="132"/>
      <c r="EQ939" s="132"/>
      <c r="ER939" s="132"/>
      <c r="ES939" s="132"/>
      <c r="ET939" s="132"/>
      <c r="EU939" s="132"/>
      <c r="EV939" s="132"/>
      <c r="EW939" s="132"/>
      <c r="EX939" s="132"/>
      <c r="EY939" s="132"/>
      <c r="EZ939" s="132"/>
      <c r="FA939" s="132"/>
      <c r="FB939" s="132"/>
      <c r="FC939" s="132"/>
      <c r="FD939" s="132"/>
      <c r="FE939" s="132"/>
      <c r="FF939" s="132"/>
      <c r="FG939" s="132"/>
      <c r="FH939" s="132"/>
      <c r="FI939" s="132"/>
      <c r="FJ939" s="132"/>
      <c r="FK939" s="132"/>
      <c r="FL939" s="132"/>
      <c r="FM939" s="132"/>
      <c r="FN939" s="132"/>
      <c r="FO939" s="132"/>
      <c r="FP939" s="132"/>
      <c r="FQ939" s="132"/>
      <c r="FR939" s="132"/>
      <c r="FS939" s="132"/>
      <c r="FT939" s="132"/>
      <c r="FU939" s="132"/>
      <c r="FV939" s="132"/>
      <c r="FW939" s="132"/>
      <c r="FX939" s="132"/>
      <c r="FY939" s="132"/>
      <c r="FZ939" s="132"/>
      <c r="GA939" s="132"/>
      <c r="GB939" s="132"/>
      <c r="GC939" s="132"/>
      <c r="GD939" s="132"/>
      <c r="GE939" s="132"/>
      <c r="GF939" s="132"/>
      <c r="GG939" s="132"/>
      <c r="GH939" s="132"/>
      <c r="GI939" s="132"/>
      <c r="GJ939" s="132"/>
      <c r="GK939" s="132"/>
      <c r="GL939" s="132"/>
      <c r="GM939" s="132"/>
      <c r="GN939" s="132"/>
      <c r="GO939" s="132"/>
      <c r="GP939" s="132"/>
      <c r="GQ939" s="132"/>
      <c r="GR939" s="132"/>
      <c r="GS939" s="132"/>
      <c r="GT939" s="132"/>
      <c r="GU939" s="132"/>
      <c r="GV939" s="132"/>
      <c r="GW939" s="132"/>
      <c r="GX939" s="132"/>
      <c r="GY939" s="132"/>
      <c r="GZ939" s="132"/>
      <c r="HA939" s="132"/>
      <c r="HB939" s="132"/>
      <c r="HC939" s="132"/>
      <c r="HD939" s="132"/>
      <c r="HE939" s="132"/>
      <c r="HF939" s="132"/>
      <c r="HG939" s="132"/>
      <c r="HH939" s="132"/>
      <c r="HI939" s="132"/>
      <c r="HJ939" s="132"/>
      <c r="HK939" s="132"/>
      <c r="HL939" s="132"/>
    </row>
    <row r="940" spans="2:220" s="168" customFormat="1">
      <c r="B940" s="146"/>
      <c r="C940" s="146"/>
      <c r="D940" s="146"/>
      <c r="E940" s="146"/>
      <c r="F940" s="146"/>
      <c r="G940" s="146"/>
      <c r="H940" s="146"/>
      <c r="I940" s="147"/>
      <c r="J940" s="148"/>
      <c r="K940" s="148"/>
      <c r="L940" s="148"/>
      <c r="M940" s="148"/>
      <c r="N940" s="147"/>
      <c r="O940" s="149"/>
      <c r="P940" s="149"/>
      <c r="Q940" s="149"/>
      <c r="R940" s="149"/>
      <c r="S940" s="149"/>
      <c r="T940" s="149"/>
      <c r="U940" s="149"/>
      <c r="V940" s="149"/>
      <c r="W940" s="146"/>
      <c r="X940" s="149"/>
      <c r="Y940" s="149"/>
      <c r="Z940" s="149"/>
      <c r="AA940" s="149"/>
      <c r="AB940" s="147"/>
      <c r="AC940" s="150"/>
      <c r="AD940" s="151"/>
      <c r="AE940" s="150"/>
      <c r="AF940" s="150"/>
      <c r="AG940" s="151"/>
      <c r="AH940" s="150"/>
      <c r="AI940" s="150"/>
      <c r="AJ940" s="150"/>
      <c r="AK940" s="151"/>
      <c r="AL940" s="150"/>
      <c r="AM940" s="150"/>
      <c r="AN940" s="150"/>
      <c r="AO940" s="151"/>
      <c r="AP940" s="150"/>
      <c r="AQ940" s="150"/>
      <c r="AR940" s="150"/>
      <c r="AS940" s="151"/>
      <c r="AT940" s="150"/>
      <c r="AU940" s="150"/>
      <c r="AV940" s="150"/>
      <c r="AW940" s="150"/>
      <c r="AX940" s="150"/>
      <c r="AY940" s="150"/>
      <c r="AZ940" s="151"/>
      <c r="BA940" s="150"/>
      <c r="BB940" s="150"/>
      <c r="BC940" s="150"/>
      <c r="BD940" s="150"/>
      <c r="BE940" s="151"/>
      <c r="BF940" s="150"/>
      <c r="BG940" s="150"/>
      <c r="BH940" s="151"/>
      <c r="BI940" s="151"/>
      <c r="BJ940" s="150"/>
      <c r="BK940" s="150"/>
      <c r="BL940" s="148"/>
      <c r="BM940" s="150"/>
      <c r="BN940" s="151"/>
      <c r="BO940" s="150"/>
      <c r="BP940" s="150"/>
      <c r="BQ940" s="148"/>
      <c r="BR940" s="151"/>
      <c r="BS940" s="151"/>
      <c r="BT940" s="151"/>
      <c r="BU940" s="148"/>
      <c r="BV940" s="147"/>
      <c r="BW940" s="147"/>
      <c r="BX940" s="147"/>
      <c r="BY940" s="152"/>
      <c r="BZ940" s="156"/>
      <c r="CA940" s="147"/>
      <c r="CB940" s="153"/>
      <c r="CC940" s="132"/>
      <c r="CD940" s="147"/>
      <c r="CE940" s="147"/>
      <c r="CF940" s="154"/>
      <c r="CG940" s="132"/>
      <c r="CH940" s="132"/>
      <c r="CI940" s="132"/>
      <c r="CJ940" s="132"/>
      <c r="CK940" s="132"/>
      <c r="CL940" s="132"/>
      <c r="CM940" s="132"/>
      <c r="CN940" s="132"/>
      <c r="CO940" s="132"/>
      <c r="CP940" s="132"/>
      <c r="CQ940" s="132"/>
      <c r="CR940" s="132"/>
      <c r="CS940" s="132"/>
      <c r="CT940" s="132"/>
      <c r="CU940" s="132"/>
      <c r="CV940" s="132"/>
      <c r="CW940" s="132"/>
      <c r="CX940" s="132"/>
      <c r="CY940" s="132"/>
      <c r="CZ940" s="132"/>
      <c r="DA940" s="132"/>
      <c r="DB940" s="132"/>
      <c r="DC940" s="132"/>
      <c r="DD940" s="132"/>
      <c r="DE940" s="132"/>
      <c r="DF940" s="132"/>
      <c r="DG940" s="132"/>
      <c r="DH940" s="132"/>
      <c r="DI940" s="132"/>
      <c r="DJ940" s="132"/>
      <c r="DK940" s="132"/>
      <c r="DL940" s="132"/>
      <c r="DM940" s="132"/>
      <c r="DN940" s="132"/>
      <c r="DO940" s="132"/>
      <c r="DP940" s="132"/>
      <c r="DQ940" s="132"/>
      <c r="DR940" s="132"/>
      <c r="DS940" s="132"/>
      <c r="DT940" s="132"/>
      <c r="DU940" s="132"/>
      <c r="DV940" s="132"/>
      <c r="DW940" s="132"/>
      <c r="DX940" s="132"/>
      <c r="DY940" s="132"/>
      <c r="DZ940" s="132"/>
      <c r="EA940" s="132"/>
      <c r="EB940" s="132"/>
      <c r="EC940" s="132"/>
      <c r="ED940" s="132"/>
      <c r="EE940" s="132"/>
      <c r="EF940" s="132"/>
      <c r="EG940" s="132"/>
      <c r="EH940" s="132"/>
      <c r="EI940" s="132"/>
      <c r="EJ940" s="132"/>
      <c r="EK940" s="132"/>
      <c r="EL940" s="132"/>
      <c r="EM940" s="132"/>
      <c r="EN940" s="132"/>
      <c r="EO940" s="132"/>
      <c r="EP940" s="132"/>
      <c r="EQ940" s="132"/>
      <c r="ER940" s="132"/>
      <c r="ES940" s="132"/>
      <c r="ET940" s="132"/>
      <c r="EU940" s="132"/>
      <c r="EV940" s="132"/>
      <c r="EW940" s="132"/>
      <c r="EX940" s="132"/>
      <c r="EY940" s="132"/>
      <c r="EZ940" s="132"/>
      <c r="FA940" s="132"/>
      <c r="FB940" s="132"/>
      <c r="FC940" s="132"/>
      <c r="FD940" s="132"/>
      <c r="FE940" s="132"/>
      <c r="FF940" s="132"/>
      <c r="FG940" s="132"/>
      <c r="FH940" s="132"/>
      <c r="FI940" s="132"/>
      <c r="FJ940" s="132"/>
      <c r="FK940" s="132"/>
      <c r="FL940" s="132"/>
      <c r="FM940" s="132"/>
      <c r="FN940" s="132"/>
      <c r="FO940" s="132"/>
      <c r="FP940" s="132"/>
      <c r="FQ940" s="132"/>
      <c r="FR940" s="132"/>
      <c r="FS940" s="132"/>
      <c r="FT940" s="132"/>
      <c r="FU940" s="132"/>
      <c r="FV940" s="132"/>
      <c r="FW940" s="132"/>
      <c r="FX940" s="132"/>
      <c r="FY940" s="132"/>
      <c r="FZ940" s="132"/>
      <c r="GA940" s="132"/>
      <c r="GB940" s="132"/>
      <c r="GC940" s="132"/>
      <c r="GD940" s="132"/>
      <c r="GE940" s="132"/>
      <c r="GF940" s="132"/>
      <c r="GG940" s="132"/>
      <c r="GH940" s="132"/>
      <c r="GI940" s="132"/>
      <c r="GJ940" s="132"/>
      <c r="GK940" s="132"/>
      <c r="GL940" s="132"/>
      <c r="GM940" s="132"/>
      <c r="GN940" s="132"/>
      <c r="GO940" s="132"/>
      <c r="GP940" s="132"/>
      <c r="GQ940" s="132"/>
      <c r="GR940" s="132"/>
      <c r="GS940" s="132"/>
      <c r="GT940" s="132"/>
      <c r="GU940" s="132"/>
      <c r="GV940" s="132"/>
      <c r="GW940" s="132"/>
      <c r="GX940" s="132"/>
      <c r="GY940" s="132"/>
      <c r="GZ940" s="132"/>
      <c r="HA940" s="132"/>
      <c r="HB940" s="132"/>
      <c r="HC940" s="132"/>
      <c r="HD940" s="132"/>
      <c r="HE940" s="132"/>
      <c r="HF940" s="132"/>
      <c r="HG940" s="132"/>
      <c r="HH940" s="132"/>
      <c r="HI940" s="132"/>
      <c r="HJ940" s="132"/>
      <c r="HK940" s="132"/>
      <c r="HL940" s="132"/>
    </row>
    <row r="941" spans="2:220">
      <c r="J941" s="148"/>
      <c r="K941" s="148"/>
      <c r="L941" s="148"/>
      <c r="M941" s="148"/>
      <c r="O941" s="149"/>
      <c r="P941" s="149"/>
      <c r="Q941" s="149"/>
      <c r="R941" s="149"/>
      <c r="S941" s="149"/>
      <c r="T941" s="149"/>
      <c r="U941" s="149"/>
      <c r="V941" s="149"/>
      <c r="X941" s="149"/>
      <c r="Y941" s="149"/>
      <c r="Z941" s="149"/>
      <c r="AA941" s="149"/>
      <c r="AC941" s="150"/>
      <c r="AE941" s="150"/>
      <c r="AF941" s="150"/>
      <c r="AH941" s="150"/>
      <c r="AI941" s="150"/>
      <c r="AJ941" s="150"/>
      <c r="AL941" s="150"/>
      <c r="AM941" s="150"/>
      <c r="AN941" s="150"/>
      <c r="AP941" s="150"/>
      <c r="AQ941" s="150"/>
      <c r="AR941" s="150"/>
      <c r="AT941" s="150"/>
      <c r="AU941" s="150"/>
      <c r="AV941" s="150"/>
      <c r="AW941" s="150"/>
      <c r="AX941" s="150"/>
      <c r="AY941" s="150"/>
      <c r="BA941" s="150"/>
      <c r="BB941" s="150"/>
      <c r="BC941" s="150"/>
      <c r="BD941" s="150"/>
      <c r="BF941" s="150"/>
      <c r="BG941" s="150"/>
      <c r="BJ941" s="150"/>
      <c r="BK941" s="150"/>
      <c r="BL941" s="148"/>
      <c r="BM941" s="150"/>
      <c r="BO941" s="150"/>
      <c r="BP941" s="150"/>
      <c r="BQ941" s="148"/>
      <c r="BU941" s="148"/>
      <c r="BY941" s="152"/>
      <c r="BZ941" s="156"/>
      <c r="CF941" s="154"/>
    </row>
    <row r="942" spans="2:220">
      <c r="J942" s="148"/>
      <c r="K942" s="148"/>
      <c r="L942" s="148"/>
      <c r="M942" s="148"/>
      <c r="O942" s="149"/>
      <c r="P942" s="149"/>
      <c r="Q942" s="149"/>
      <c r="R942" s="149"/>
      <c r="S942" s="149"/>
      <c r="T942" s="149"/>
      <c r="U942" s="149"/>
      <c r="V942" s="149"/>
      <c r="X942" s="149"/>
      <c r="Y942" s="149"/>
      <c r="Z942" s="149"/>
      <c r="AA942" s="149"/>
      <c r="AC942" s="150"/>
      <c r="AE942" s="150"/>
      <c r="AF942" s="150"/>
      <c r="AH942" s="150"/>
      <c r="AI942" s="150"/>
      <c r="AJ942" s="150"/>
      <c r="AL942" s="150"/>
      <c r="AM942" s="150"/>
      <c r="AN942" s="150"/>
      <c r="AP942" s="150"/>
      <c r="AQ942" s="150"/>
      <c r="AR942" s="150"/>
      <c r="AT942" s="150"/>
      <c r="AU942" s="150"/>
      <c r="AV942" s="150"/>
      <c r="AW942" s="150"/>
      <c r="AX942" s="150"/>
      <c r="AY942" s="150"/>
      <c r="BA942" s="150"/>
      <c r="BB942" s="150"/>
      <c r="BC942" s="150"/>
      <c r="BD942" s="150"/>
      <c r="BF942" s="150"/>
      <c r="BG942" s="150"/>
      <c r="BJ942" s="150"/>
      <c r="BK942" s="150"/>
      <c r="BL942" s="148"/>
      <c r="BM942" s="150"/>
      <c r="BO942" s="150"/>
      <c r="BP942" s="150"/>
      <c r="BQ942" s="148"/>
      <c r="BU942" s="148"/>
      <c r="BY942" s="152"/>
      <c r="BZ942" s="156"/>
      <c r="CF942" s="154"/>
    </row>
    <row r="943" spans="2:220" s="176" customFormat="1">
      <c r="B943" s="146"/>
      <c r="C943" s="146"/>
      <c r="D943" s="146"/>
      <c r="E943" s="146"/>
      <c r="F943" s="146"/>
      <c r="G943" s="146"/>
      <c r="H943" s="146"/>
      <c r="I943" s="147"/>
      <c r="J943" s="148"/>
      <c r="K943" s="148"/>
      <c r="L943" s="148"/>
      <c r="M943" s="148"/>
      <c r="N943" s="156"/>
      <c r="O943" s="149"/>
      <c r="P943" s="149"/>
      <c r="Q943" s="149"/>
      <c r="R943" s="149"/>
      <c r="S943" s="149"/>
      <c r="T943" s="149"/>
      <c r="U943" s="149"/>
      <c r="V943" s="149"/>
      <c r="W943" s="146"/>
      <c r="X943" s="149"/>
      <c r="Y943" s="149"/>
      <c r="Z943" s="149"/>
      <c r="AA943" s="149"/>
      <c r="AB943" s="147"/>
      <c r="AC943" s="150"/>
      <c r="AD943" s="151"/>
      <c r="AE943" s="150"/>
      <c r="AF943" s="150"/>
      <c r="AG943" s="150"/>
      <c r="AH943" s="150"/>
      <c r="AI943" s="150"/>
      <c r="AJ943" s="150"/>
      <c r="AK943" s="150"/>
      <c r="AL943" s="150"/>
      <c r="AM943" s="150"/>
      <c r="AN943" s="150"/>
      <c r="AO943" s="150"/>
      <c r="AP943" s="150"/>
      <c r="AQ943" s="150"/>
      <c r="AR943" s="150"/>
      <c r="AS943" s="150"/>
      <c r="AT943" s="150"/>
      <c r="AU943" s="150"/>
      <c r="AV943" s="150"/>
      <c r="AW943" s="150"/>
      <c r="AX943" s="150"/>
      <c r="AY943" s="150"/>
      <c r="AZ943" s="151"/>
      <c r="BA943" s="150"/>
      <c r="BB943" s="150"/>
      <c r="BC943" s="150"/>
      <c r="BD943" s="150"/>
      <c r="BE943" s="151"/>
      <c r="BF943" s="150"/>
      <c r="BG943" s="150"/>
      <c r="BH943" s="151"/>
      <c r="BI943" s="151"/>
      <c r="BJ943" s="150"/>
      <c r="BK943" s="150"/>
      <c r="BL943" s="148"/>
      <c r="BM943" s="150"/>
      <c r="BN943" s="151"/>
      <c r="BO943" s="150"/>
      <c r="BP943" s="150"/>
      <c r="BQ943" s="148"/>
      <c r="BR943" s="151"/>
      <c r="BS943" s="151"/>
      <c r="BT943" s="151"/>
      <c r="BU943" s="148"/>
      <c r="BV943" s="147"/>
      <c r="BW943" s="147"/>
      <c r="BX943" s="147"/>
      <c r="BY943" s="152"/>
      <c r="BZ943" s="156"/>
      <c r="CA943" s="147"/>
      <c r="CB943" s="153"/>
      <c r="CC943" s="132"/>
      <c r="CD943" s="147"/>
      <c r="CE943" s="147"/>
      <c r="CF943" s="154"/>
      <c r="CG943" s="132"/>
      <c r="CH943" s="132"/>
      <c r="CI943" s="132"/>
      <c r="CJ943" s="132"/>
      <c r="CK943" s="132"/>
      <c r="CL943" s="132"/>
      <c r="CM943" s="132"/>
      <c r="CN943" s="132"/>
      <c r="CO943" s="132"/>
      <c r="CP943" s="132"/>
      <c r="CQ943" s="132"/>
      <c r="CR943" s="132"/>
      <c r="CS943" s="132"/>
      <c r="CT943" s="132"/>
      <c r="CU943" s="132"/>
      <c r="CV943" s="132"/>
      <c r="CW943" s="132"/>
      <c r="CX943" s="132"/>
      <c r="CY943" s="132"/>
      <c r="CZ943" s="132"/>
      <c r="DA943" s="132"/>
      <c r="DB943" s="132"/>
      <c r="DC943" s="132"/>
      <c r="DD943" s="132"/>
      <c r="DE943" s="132"/>
      <c r="DF943" s="132"/>
      <c r="DG943" s="132"/>
      <c r="DH943" s="132"/>
      <c r="DI943" s="132"/>
      <c r="DJ943" s="132"/>
      <c r="DK943" s="132"/>
      <c r="DL943" s="132"/>
      <c r="DM943" s="132"/>
      <c r="DN943" s="132"/>
      <c r="DO943" s="132"/>
      <c r="DP943" s="132"/>
      <c r="DQ943" s="132"/>
      <c r="DR943" s="132"/>
      <c r="DS943" s="132"/>
      <c r="DT943" s="132"/>
      <c r="DU943" s="132"/>
      <c r="DV943" s="132"/>
      <c r="DW943" s="132"/>
      <c r="DX943" s="132"/>
      <c r="DY943" s="132"/>
      <c r="DZ943" s="132"/>
      <c r="EA943" s="132"/>
      <c r="EB943" s="132"/>
      <c r="EC943" s="132"/>
      <c r="ED943" s="132"/>
      <c r="EE943" s="132"/>
      <c r="EF943" s="132"/>
      <c r="EG943" s="132"/>
      <c r="EH943" s="132"/>
      <c r="EI943" s="132"/>
      <c r="EJ943" s="132"/>
      <c r="EK943" s="132"/>
      <c r="EL943" s="132"/>
      <c r="EM943" s="132"/>
      <c r="EN943" s="132"/>
      <c r="EO943" s="132"/>
      <c r="EP943" s="132"/>
      <c r="EQ943" s="132"/>
      <c r="ER943" s="132"/>
      <c r="ES943" s="132"/>
      <c r="ET943" s="132"/>
      <c r="EU943" s="132"/>
      <c r="EV943" s="132"/>
      <c r="EW943" s="132"/>
      <c r="EX943" s="132"/>
      <c r="EY943" s="132"/>
      <c r="EZ943" s="132"/>
      <c r="FA943" s="132"/>
      <c r="FB943" s="132"/>
      <c r="FC943" s="132"/>
      <c r="FD943" s="132"/>
      <c r="FE943" s="132"/>
      <c r="FF943" s="132"/>
      <c r="FG943" s="132"/>
      <c r="FH943" s="132"/>
      <c r="FI943" s="132"/>
      <c r="FJ943" s="132"/>
      <c r="FK943" s="132"/>
      <c r="FL943" s="132"/>
      <c r="FM943" s="132"/>
      <c r="FN943" s="132"/>
      <c r="FO943" s="132"/>
      <c r="FP943" s="132"/>
      <c r="FQ943" s="132"/>
      <c r="FR943" s="132"/>
      <c r="FS943" s="132"/>
      <c r="FT943" s="132"/>
      <c r="FU943" s="132"/>
      <c r="FV943" s="132"/>
      <c r="FW943" s="132"/>
      <c r="FX943" s="132"/>
      <c r="FY943" s="132"/>
      <c r="FZ943" s="132"/>
      <c r="GA943" s="132"/>
      <c r="GB943" s="132"/>
      <c r="GC943" s="132"/>
      <c r="GD943" s="132"/>
      <c r="GE943" s="132"/>
      <c r="GF943" s="132"/>
      <c r="GG943" s="132"/>
      <c r="GH943" s="132"/>
      <c r="GI943" s="132"/>
      <c r="GJ943" s="132"/>
      <c r="GK943" s="132"/>
      <c r="GL943" s="132"/>
      <c r="GM943" s="132"/>
      <c r="GN943" s="132"/>
      <c r="GO943" s="132"/>
      <c r="GP943" s="132"/>
      <c r="GQ943" s="132"/>
      <c r="GR943" s="132"/>
      <c r="GS943" s="132"/>
      <c r="GT943" s="132"/>
      <c r="GU943" s="132"/>
      <c r="GV943" s="132"/>
      <c r="GW943" s="132"/>
      <c r="GX943" s="132"/>
      <c r="GY943" s="132"/>
      <c r="GZ943" s="132"/>
      <c r="HA943" s="132"/>
      <c r="HB943" s="132"/>
      <c r="HC943" s="132"/>
      <c r="HD943" s="132"/>
      <c r="HE943" s="132"/>
      <c r="HF943" s="132"/>
      <c r="HG943" s="132"/>
      <c r="HH943" s="132"/>
      <c r="HI943" s="132"/>
      <c r="HJ943" s="132"/>
      <c r="HK943" s="132"/>
      <c r="HL943" s="132"/>
    </row>
    <row r="944" spans="2:220" s="176" customFormat="1">
      <c r="B944" s="146"/>
      <c r="C944" s="146"/>
      <c r="D944" s="146"/>
      <c r="E944" s="146"/>
      <c r="F944" s="146"/>
      <c r="G944" s="146"/>
      <c r="H944" s="146"/>
      <c r="I944" s="147"/>
      <c r="J944" s="148"/>
      <c r="K944" s="148"/>
      <c r="L944" s="148"/>
      <c r="M944" s="148"/>
      <c r="N944" s="156"/>
      <c r="O944" s="149"/>
      <c r="P944" s="149"/>
      <c r="Q944" s="149"/>
      <c r="R944" s="149"/>
      <c r="S944" s="149"/>
      <c r="T944" s="149"/>
      <c r="U944" s="149"/>
      <c r="V944" s="149"/>
      <c r="W944" s="146"/>
      <c r="X944" s="149"/>
      <c r="Y944" s="149"/>
      <c r="Z944" s="149"/>
      <c r="AA944" s="149"/>
      <c r="AB944" s="147"/>
      <c r="AC944" s="150"/>
      <c r="AD944" s="151"/>
      <c r="AE944" s="150"/>
      <c r="AF944" s="150"/>
      <c r="AG944" s="150"/>
      <c r="AH944" s="150"/>
      <c r="AI944" s="150"/>
      <c r="AJ944" s="150"/>
      <c r="AK944" s="150"/>
      <c r="AL944" s="150"/>
      <c r="AM944" s="150"/>
      <c r="AN944" s="150"/>
      <c r="AO944" s="150"/>
      <c r="AP944" s="150"/>
      <c r="AQ944" s="150"/>
      <c r="AR944" s="150"/>
      <c r="AS944" s="150"/>
      <c r="AT944" s="150"/>
      <c r="AU944" s="150"/>
      <c r="AV944" s="150"/>
      <c r="AW944" s="150"/>
      <c r="AX944" s="150"/>
      <c r="AY944" s="150"/>
      <c r="AZ944" s="151"/>
      <c r="BA944" s="150"/>
      <c r="BB944" s="150"/>
      <c r="BC944" s="150"/>
      <c r="BD944" s="150"/>
      <c r="BE944" s="151"/>
      <c r="BF944" s="150"/>
      <c r="BG944" s="150"/>
      <c r="BH944" s="151"/>
      <c r="BI944" s="151"/>
      <c r="BJ944" s="150"/>
      <c r="BK944" s="150"/>
      <c r="BL944" s="148"/>
      <c r="BM944" s="150"/>
      <c r="BN944" s="151"/>
      <c r="BO944" s="150"/>
      <c r="BP944" s="150"/>
      <c r="BQ944" s="148"/>
      <c r="BR944" s="151"/>
      <c r="BS944" s="151"/>
      <c r="BT944" s="151"/>
      <c r="BU944" s="148"/>
      <c r="BV944" s="147"/>
      <c r="BW944" s="147"/>
      <c r="BX944" s="147"/>
      <c r="BY944" s="152"/>
      <c r="BZ944" s="156"/>
      <c r="CA944" s="147"/>
      <c r="CB944" s="153"/>
      <c r="CC944" s="132"/>
      <c r="CD944" s="147"/>
      <c r="CE944" s="147"/>
      <c r="CF944" s="154"/>
      <c r="CG944" s="132"/>
      <c r="CH944" s="132"/>
      <c r="CI944" s="132"/>
      <c r="CJ944" s="132"/>
      <c r="CK944" s="132"/>
      <c r="CL944" s="132"/>
      <c r="CM944" s="132"/>
      <c r="CN944" s="132"/>
      <c r="CO944" s="132"/>
      <c r="CP944" s="132"/>
      <c r="CQ944" s="132"/>
      <c r="CR944" s="132"/>
      <c r="CS944" s="132"/>
      <c r="CT944" s="132"/>
      <c r="CU944" s="132"/>
      <c r="CV944" s="132"/>
      <c r="CW944" s="132"/>
      <c r="CX944" s="132"/>
      <c r="CY944" s="132"/>
      <c r="CZ944" s="132"/>
      <c r="DA944" s="132"/>
      <c r="DB944" s="132"/>
      <c r="DC944" s="132"/>
      <c r="DD944" s="132"/>
      <c r="DE944" s="132"/>
      <c r="DF944" s="132"/>
      <c r="DG944" s="132"/>
      <c r="DH944" s="132"/>
      <c r="DI944" s="132"/>
      <c r="DJ944" s="132"/>
      <c r="DK944" s="132"/>
      <c r="DL944" s="132"/>
      <c r="DM944" s="132"/>
      <c r="DN944" s="132"/>
      <c r="DO944" s="132"/>
      <c r="DP944" s="132"/>
      <c r="DQ944" s="132"/>
      <c r="DR944" s="132"/>
      <c r="DS944" s="132"/>
      <c r="DT944" s="132"/>
      <c r="DU944" s="132"/>
      <c r="DV944" s="132"/>
      <c r="DW944" s="132"/>
      <c r="DX944" s="132"/>
      <c r="DY944" s="132"/>
      <c r="DZ944" s="132"/>
      <c r="EA944" s="132"/>
      <c r="EB944" s="132"/>
      <c r="EC944" s="132"/>
      <c r="ED944" s="132"/>
      <c r="EE944" s="132"/>
      <c r="EF944" s="132"/>
      <c r="EG944" s="132"/>
      <c r="EH944" s="132"/>
      <c r="EI944" s="132"/>
      <c r="EJ944" s="132"/>
      <c r="EK944" s="132"/>
      <c r="EL944" s="132"/>
      <c r="EM944" s="132"/>
      <c r="EN944" s="132"/>
      <c r="EO944" s="132"/>
      <c r="EP944" s="132"/>
      <c r="EQ944" s="132"/>
      <c r="ER944" s="132"/>
      <c r="ES944" s="132"/>
      <c r="ET944" s="132"/>
      <c r="EU944" s="132"/>
      <c r="EV944" s="132"/>
      <c r="EW944" s="132"/>
      <c r="EX944" s="132"/>
      <c r="EY944" s="132"/>
      <c r="EZ944" s="132"/>
      <c r="FA944" s="132"/>
      <c r="FB944" s="132"/>
      <c r="FC944" s="132"/>
      <c r="FD944" s="132"/>
      <c r="FE944" s="132"/>
      <c r="FF944" s="132"/>
      <c r="FG944" s="132"/>
      <c r="FH944" s="132"/>
      <c r="FI944" s="132"/>
      <c r="FJ944" s="132"/>
      <c r="FK944" s="132"/>
      <c r="FL944" s="132"/>
      <c r="FM944" s="132"/>
      <c r="FN944" s="132"/>
      <c r="FO944" s="132"/>
      <c r="FP944" s="132"/>
      <c r="FQ944" s="132"/>
      <c r="FR944" s="132"/>
      <c r="FS944" s="132"/>
      <c r="FT944" s="132"/>
      <c r="FU944" s="132"/>
      <c r="FV944" s="132"/>
      <c r="FW944" s="132"/>
      <c r="FX944" s="132"/>
      <c r="FY944" s="132"/>
      <c r="FZ944" s="132"/>
      <c r="GA944" s="132"/>
      <c r="GB944" s="132"/>
      <c r="GC944" s="132"/>
      <c r="GD944" s="132"/>
      <c r="GE944" s="132"/>
      <c r="GF944" s="132"/>
      <c r="GG944" s="132"/>
      <c r="GH944" s="132"/>
      <c r="GI944" s="132"/>
      <c r="GJ944" s="132"/>
      <c r="GK944" s="132"/>
      <c r="GL944" s="132"/>
      <c r="GM944" s="132"/>
      <c r="GN944" s="132"/>
      <c r="GO944" s="132"/>
      <c r="GP944" s="132"/>
      <c r="GQ944" s="132"/>
      <c r="GR944" s="132"/>
      <c r="GS944" s="132"/>
      <c r="GT944" s="132"/>
      <c r="GU944" s="132"/>
      <c r="GV944" s="132"/>
      <c r="GW944" s="132"/>
      <c r="GX944" s="132"/>
      <c r="GY944" s="132"/>
      <c r="GZ944" s="132"/>
      <c r="HA944" s="132"/>
      <c r="HB944" s="132"/>
      <c r="HC944" s="132"/>
      <c r="HD944" s="132"/>
      <c r="HE944" s="132"/>
      <c r="HF944" s="132"/>
      <c r="HG944" s="132"/>
      <c r="HH944" s="132"/>
      <c r="HI944" s="132"/>
      <c r="HJ944" s="132"/>
      <c r="HK944" s="132"/>
      <c r="HL944" s="132"/>
    </row>
    <row r="945" spans="2:220" s="176" customFormat="1">
      <c r="B945" s="146"/>
      <c r="C945" s="146"/>
      <c r="D945" s="146"/>
      <c r="E945" s="146"/>
      <c r="F945" s="146"/>
      <c r="G945" s="146"/>
      <c r="H945" s="146"/>
      <c r="I945" s="147"/>
      <c r="J945" s="148"/>
      <c r="K945" s="148"/>
      <c r="L945" s="148"/>
      <c r="M945" s="148"/>
      <c r="N945" s="156"/>
      <c r="O945" s="149"/>
      <c r="P945" s="149"/>
      <c r="Q945" s="149"/>
      <c r="R945" s="149"/>
      <c r="S945" s="149"/>
      <c r="T945" s="149"/>
      <c r="U945" s="149"/>
      <c r="V945" s="149"/>
      <c r="W945" s="146"/>
      <c r="X945" s="149"/>
      <c r="Y945" s="149"/>
      <c r="Z945" s="149"/>
      <c r="AA945" s="149"/>
      <c r="AB945" s="147"/>
      <c r="AC945" s="150"/>
      <c r="AD945" s="151"/>
      <c r="AE945" s="150"/>
      <c r="AF945" s="150"/>
      <c r="AG945" s="150"/>
      <c r="AH945" s="150"/>
      <c r="AI945" s="150"/>
      <c r="AJ945" s="150"/>
      <c r="AK945" s="150"/>
      <c r="AL945" s="150"/>
      <c r="AM945" s="150"/>
      <c r="AN945" s="150"/>
      <c r="AO945" s="150"/>
      <c r="AP945" s="150"/>
      <c r="AQ945" s="150"/>
      <c r="AR945" s="150"/>
      <c r="AS945" s="150"/>
      <c r="AT945" s="150"/>
      <c r="AU945" s="150"/>
      <c r="AV945" s="150"/>
      <c r="AW945" s="150"/>
      <c r="AX945" s="150"/>
      <c r="AY945" s="150"/>
      <c r="AZ945" s="151"/>
      <c r="BA945" s="150"/>
      <c r="BB945" s="150"/>
      <c r="BC945" s="150"/>
      <c r="BD945" s="150"/>
      <c r="BE945" s="151"/>
      <c r="BF945" s="150"/>
      <c r="BG945" s="150"/>
      <c r="BH945" s="151"/>
      <c r="BI945" s="151"/>
      <c r="BJ945" s="150"/>
      <c r="BK945" s="150"/>
      <c r="BL945" s="148"/>
      <c r="BM945" s="150"/>
      <c r="BN945" s="151"/>
      <c r="BO945" s="150"/>
      <c r="BP945" s="150"/>
      <c r="BQ945" s="148"/>
      <c r="BR945" s="151"/>
      <c r="BS945" s="151"/>
      <c r="BT945" s="151"/>
      <c r="BU945" s="148"/>
      <c r="BV945" s="147"/>
      <c r="BW945" s="147"/>
      <c r="BX945" s="147"/>
      <c r="BY945" s="152"/>
      <c r="BZ945" s="156"/>
      <c r="CA945" s="147"/>
      <c r="CB945" s="153"/>
      <c r="CC945" s="132"/>
      <c r="CD945" s="147"/>
      <c r="CE945" s="147"/>
      <c r="CF945" s="154"/>
      <c r="CG945" s="132"/>
      <c r="CH945" s="132"/>
      <c r="CI945" s="132"/>
      <c r="CJ945" s="132"/>
      <c r="CK945" s="132"/>
      <c r="CL945" s="132"/>
      <c r="CM945" s="132"/>
      <c r="CN945" s="132"/>
      <c r="CO945" s="132"/>
      <c r="CP945" s="132"/>
      <c r="CQ945" s="132"/>
      <c r="CR945" s="132"/>
      <c r="CS945" s="132"/>
      <c r="CT945" s="132"/>
      <c r="CU945" s="132"/>
      <c r="CV945" s="132"/>
      <c r="CW945" s="132"/>
      <c r="CX945" s="132"/>
      <c r="CY945" s="132"/>
      <c r="CZ945" s="132"/>
      <c r="DA945" s="132"/>
      <c r="DB945" s="132"/>
      <c r="DC945" s="132"/>
      <c r="DD945" s="132"/>
      <c r="DE945" s="132"/>
      <c r="DF945" s="132"/>
      <c r="DG945" s="132"/>
      <c r="DH945" s="132"/>
      <c r="DI945" s="132"/>
      <c r="DJ945" s="132"/>
      <c r="DK945" s="132"/>
      <c r="DL945" s="132"/>
      <c r="DM945" s="132"/>
      <c r="DN945" s="132"/>
      <c r="DO945" s="132"/>
      <c r="DP945" s="132"/>
      <c r="DQ945" s="132"/>
      <c r="DR945" s="132"/>
      <c r="DS945" s="132"/>
      <c r="DT945" s="132"/>
      <c r="DU945" s="132"/>
      <c r="DV945" s="132"/>
      <c r="DW945" s="132"/>
      <c r="DX945" s="132"/>
      <c r="DY945" s="132"/>
      <c r="DZ945" s="132"/>
      <c r="EA945" s="132"/>
      <c r="EB945" s="132"/>
      <c r="EC945" s="132"/>
      <c r="ED945" s="132"/>
      <c r="EE945" s="132"/>
      <c r="EF945" s="132"/>
      <c r="EG945" s="132"/>
      <c r="EH945" s="132"/>
      <c r="EI945" s="132"/>
      <c r="EJ945" s="132"/>
      <c r="EK945" s="132"/>
      <c r="EL945" s="132"/>
      <c r="EM945" s="132"/>
      <c r="EN945" s="132"/>
      <c r="EO945" s="132"/>
      <c r="EP945" s="132"/>
      <c r="EQ945" s="132"/>
      <c r="ER945" s="132"/>
      <c r="ES945" s="132"/>
      <c r="ET945" s="132"/>
      <c r="EU945" s="132"/>
      <c r="EV945" s="132"/>
      <c r="EW945" s="132"/>
      <c r="EX945" s="132"/>
      <c r="EY945" s="132"/>
      <c r="EZ945" s="132"/>
      <c r="FA945" s="132"/>
      <c r="FB945" s="132"/>
      <c r="FC945" s="132"/>
      <c r="FD945" s="132"/>
      <c r="FE945" s="132"/>
      <c r="FF945" s="132"/>
      <c r="FG945" s="132"/>
      <c r="FH945" s="132"/>
      <c r="FI945" s="132"/>
      <c r="FJ945" s="132"/>
      <c r="FK945" s="132"/>
      <c r="FL945" s="132"/>
      <c r="FM945" s="132"/>
      <c r="FN945" s="132"/>
      <c r="FO945" s="132"/>
      <c r="FP945" s="132"/>
      <c r="FQ945" s="132"/>
      <c r="FR945" s="132"/>
      <c r="FS945" s="132"/>
      <c r="FT945" s="132"/>
      <c r="FU945" s="132"/>
      <c r="FV945" s="132"/>
      <c r="FW945" s="132"/>
      <c r="FX945" s="132"/>
      <c r="FY945" s="132"/>
      <c r="FZ945" s="132"/>
      <c r="GA945" s="132"/>
      <c r="GB945" s="132"/>
      <c r="GC945" s="132"/>
      <c r="GD945" s="132"/>
      <c r="GE945" s="132"/>
      <c r="GF945" s="132"/>
      <c r="GG945" s="132"/>
      <c r="GH945" s="132"/>
      <c r="GI945" s="132"/>
      <c r="GJ945" s="132"/>
      <c r="GK945" s="132"/>
      <c r="GL945" s="132"/>
      <c r="GM945" s="132"/>
      <c r="GN945" s="132"/>
      <c r="GO945" s="132"/>
      <c r="GP945" s="132"/>
      <c r="GQ945" s="132"/>
      <c r="GR945" s="132"/>
      <c r="GS945" s="132"/>
      <c r="GT945" s="132"/>
      <c r="GU945" s="132"/>
      <c r="GV945" s="132"/>
      <c r="GW945" s="132"/>
      <c r="GX945" s="132"/>
      <c r="GY945" s="132"/>
      <c r="GZ945" s="132"/>
      <c r="HA945" s="132"/>
      <c r="HB945" s="132"/>
      <c r="HC945" s="132"/>
      <c r="HD945" s="132"/>
      <c r="HE945" s="132"/>
      <c r="HF945" s="132"/>
      <c r="HG945" s="132"/>
      <c r="HH945" s="132"/>
      <c r="HI945" s="132"/>
      <c r="HJ945" s="132"/>
      <c r="HK945" s="132"/>
      <c r="HL945" s="132"/>
    </row>
    <row r="946" spans="2:220" s="176" customFormat="1">
      <c r="B946" s="146"/>
      <c r="C946" s="146"/>
      <c r="D946" s="146"/>
      <c r="E946" s="146"/>
      <c r="F946" s="146"/>
      <c r="G946" s="146"/>
      <c r="H946" s="146"/>
      <c r="I946" s="147"/>
      <c r="J946" s="148"/>
      <c r="K946" s="148"/>
      <c r="L946" s="148"/>
      <c r="M946" s="148"/>
      <c r="N946" s="156"/>
      <c r="O946" s="149"/>
      <c r="P946" s="149"/>
      <c r="Q946" s="149"/>
      <c r="R946" s="149"/>
      <c r="S946" s="149"/>
      <c r="T946" s="149"/>
      <c r="U946" s="149"/>
      <c r="V946" s="149"/>
      <c r="W946" s="146"/>
      <c r="X946" s="149"/>
      <c r="Y946" s="149"/>
      <c r="Z946" s="149"/>
      <c r="AA946" s="149"/>
      <c r="AB946" s="147"/>
      <c r="AC946" s="150"/>
      <c r="AD946" s="151"/>
      <c r="AE946" s="150"/>
      <c r="AF946" s="150"/>
      <c r="AG946" s="150"/>
      <c r="AH946" s="150"/>
      <c r="AI946" s="150"/>
      <c r="AJ946" s="150"/>
      <c r="AK946" s="150"/>
      <c r="AL946" s="150"/>
      <c r="AM946" s="150"/>
      <c r="AN946" s="150"/>
      <c r="AO946" s="150"/>
      <c r="AP946" s="150"/>
      <c r="AQ946" s="150"/>
      <c r="AR946" s="150"/>
      <c r="AS946" s="150"/>
      <c r="AT946" s="150"/>
      <c r="AU946" s="150"/>
      <c r="AV946" s="150"/>
      <c r="AW946" s="150"/>
      <c r="AX946" s="150"/>
      <c r="AY946" s="150"/>
      <c r="AZ946" s="151"/>
      <c r="BA946" s="150"/>
      <c r="BB946" s="150"/>
      <c r="BC946" s="150"/>
      <c r="BD946" s="150"/>
      <c r="BE946" s="151"/>
      <c r="BF946" s="150"/>
      <c r="BG946" s="150"/>
      <c r="BH946" s="151"/>
      <c r="BI946" s="151"/>
      <c r="BJ946" s="150"/>
      <c r="BK946" s="150"/>
      <c r="BL946" s="148"/>
      <c r="BM946" s="150"/>
      <c r="BN946" s="151"/>
      <c r="BO946" s="150"/>
      <c r="BP946" s="150"/>
      <c r="BQ946" s="148"/>
      <c r="BR946" s="151"/>
      <c r="BS946" s="151"/>
      <c r="BT946" s="151"/>
      <c r="BU946" s="148"/>
      <c r="BV946" s="147"/>
      <c r="BW946" s="147"/>
      <c r="BX946" s="147"/>
      <c r="BY946" s="152"/>
      <c r="BZ946" s="156"/>
      <c r="CA946" s="147"/>
      <c r="CB946" s="153"/>
      <c r="CC946" s="132"/>
      <c r="CD946" s="147"/>
      <c r="CE946" s="147"/>
      <c r="CF946" s="154"/>
      <c r="CG946" s="132"/>
      <c r="CH946" s="132"/>
      <c r="CI946" s="132"/>
      <c r="CJ946" s="132"/>
      <c r="CK946" s="132"/>
      <c r="CL946" s="132"/>
      <c r="CM946" s="132"/>
      <c r="CN946" s="132"/>
      <c r="CO946" s="132"/>
      <c r="CP946" s="132"/>
      <c r="CQ946" s="132"/>
      <c r="CR946" s="132"/>
      <c r="CS946" s="132"/>
      <c r="CT946" s="132"/>
      <c r="CU946" s="132"/>
      <c r="CV946" s="132"/>
      <c r="CW946" s="132"/>
      <c r="CX946" s="132"/>
      <c r="CY946" s="132"/>
      <c r="CZ946" s="132"/>
      <c r="DA946" s="132"/>
      <c r="DB946" s="132"/>
      <c r="DC946" s="132"/>
      <c r="DD946" s="132"/>
      <c r="DE946" s="132"/>
      <c r="DF946" s="132"/>
      <c r="DG946" s="132"/>
      <c r="DH946" s="132"/>
      <c r="DI946" s="132"/>
      <c r="DJ946" s="132"/>
      <c r="DK946" s="132"/>
      <c r="DL946" s="132"/>
      <c r="DM946" s="132"/>
      <c r="DN946" s="132"/>
      <c r="DO946" s="132"/>
      <c r="DP946" s="132"/>
      <c r="DQ946" s="132"/>
      <c r="DR946" s="132"/>
      <c r="DS946" s="132"/>
      <c r="DT946" s="132"/>
      <c r="DU946" s="132"/>
      <c r="DV946" s="132"/>
      <c r="DW946" s="132"/>
      <c r="DX946" s="132"/>
      <c r="DY946" s="132"/>
      <c r="DZ946" s="132"/>
      <c r="EA946" s="132"/>
      <c r="EB946" s="132"/>
      <c r="EC946" s="132"/>
      <c r="ED946" s="132"/>
      <c r="EE946" s="132"/>
      <c r="EF946" s="132"/>
      <c r="EG946" s="132"/>
      <c r="EH946" s="132"/>
      <c r="EI946" s="132"/>
      <c r="EJ946" s="132"/>
      <c r="EK946" s="132"/>
      <c r="EL946" s="132"/>
      <c r="EM946" s="132"/>
      <c r="EN946" s="132"/>
      <c r="EO946" s="132"/>
      <c r="EP946" s="132"/>
      <c r="EQ946" s="132"/>
      <c r="ER946" s="132"/>
      <c r="ES946" s="132"/>
      <c r="ET946" s="132"/>
      <c r="EU946" s="132"/>
      <c r="EV946" s="132"/>
      <c r="EW946" s="132"/>
      <c r="EX946" s="132"/>
      <c r="EY946" s="132"/>
      <c r="EZ946" s="132"/>
      <c r="FA946" s="132"/>
      <c r="FB946" s="132"/>
      <c r="FC946" s="132"/>
      <c r="FD946" s="132"/>
      <c r="FE946" s="132"/>
      <c r="FF946" s="132"/>
      <c r="FG946" s="132"/>
      <c r="FH946" s="132"/>
      <c r="FI946" s="132"/>
      <c r="FJ946" s="132"/>
      <c r="FK946" s="132"/>
      <c r="FL946" s="132"/>
      <c r="FM946" s="132"/>
      <c r="FN946" s="132"/>
      <c r="FO946" s="132"/>
      <c r="FP946" s="132"/>
      <c r="FQ946" s="132"/>
      <c r="FR946" s="132"/>
      <c r="FS946" s="132"/>
      <c r="FT946" s="132"/>
      <c r="FU946" s="132"/>
      <c r="FV946" s="132"/>
      <c r="FW946" s="132"/>
      <c r="FX946" s="132"/>
      <c r="FY946" s="132"/>
      <c r="FZ946" s="132"/>
      <c r="GA946" s="132"/>
      <c r="GB946" s="132"/>
      <c r="GC946" s="132"/>
      <c r="GD946" s="132"/>
      <c r="GE946" s="132"/>
      <c r="GF946" s="132"/>
      <c r="GG946" s="132"/>
      <c r="GH946" s="132"/>
      <c r="GI946" s="132"/>
      <c r="GJ946" s="132"/>
      <c r="GK946" s="132"/>
      <c r="GL946" s="132"/>
      <c r="GM946" s="132"/>
      <c r="GN946" s="132"/>
      <c r="GO946" s="132"/>
      <c r="GP946" s="132"/>
      <c r="GQ946" s="132"/>
      <c r="GR946" s="132"/>
      <c r="GS946" s="132"/>
      <c r="GT946" s="132"/>
      <c r="GU946" s="132"/>
      <c r="GV946" s="132"/>
      <c r="GW946" s="132"/>
      <c r="GX946" s="132"/>
      <c r="GY946" s="132"/>
      <c r="GZ946" s="132"/>
      <c r="HA946" s="132"/>
      <c r="HB946" s="132"/>
      <c r="HC946" s="132"/>
      <c r="HD946" s="132"/>
      <c r="HE946" s="132"/>
      <c r="HF946" s="132"/>
      <c r="HG946" s="132"/>
      <c r="HH946" s="132"/>
      <c r="HI946" s="132"/>
      <c r="HJ946" s="132"/>
      <c r="HK946" s="132"/>
      <c r="HL946" s="132"/>
    </row>
    <row r="947" spans="2:220" s="176" customFormat="1">
      <c r="B947" s="146"/>
      <c r="C947" s="146"/>
      <c r="D947" s="146"/>
      <c r="E947" s="146"/>
      <c r="F947" s="146"/>
      <c r="G947" s="146"/>
      <c r="H947" s="146"/>
      <c r="I947" s="147"/>
      <c r="J947" s="148"/>
      <c r="K947" s="148"/>
      <c r="L947" s="148"/>
      <c r="M947" s="148"/>
      <c r="N947" s="156"/>
      <c r="O947" s="149"/>
      <c r="P947" s="149"/>
      <c r="Q947" s="149"/>
      <c r="R947" s="149"/>
      <c r="S947" s="149"/>
      <c r="T947" s="149"/>
      <c r="U947" s="149"/>
      <c r="V947" s="149"/>
      <c r="W947" s="146"/>
      <c r="X947" s="149"/>
      <c r="Y947" s="149"/>
      <c r="Z947" s="149"/>
      <c r="AA947" s="149"/>
      <c r="AB947" s="147"/>
      <c r="AC947" s="150"/>
      <c r="AD947" s="151"/>
      <c r="AE947" s="150"/>
      <c r="AF947" s="150"/>
      <c r="AG947" s="150"/>
      <c r="AH947" s="150"/>
      <c r="AI947" s="150"/>
      <c r="AJ947" s="150"/>
      <c r="AK947" s="150"/>
      <c r="AL947" s="150"/>
      <c r="AM947" s="150"/>
      <c r="AN947" s="150"/>
      <c r="AO947" s="150"/>
      <c r="AP947" s="150"/>
      <c r="AQ947" s="150"/>
      <c r="AR947" s="150"/>
      <c r="AS947" s="150"/>
      <c r="AT947" s="150"/>
      <c r="AU947" s="150"/>
      <c r="AV947" s="150"/>
      <c r="AW947" s="150"/>
      <c r="AX947" s="150"/>
      <c r="AY947" s="150"/>
      <c r="AZ947" s="151"/>
      <c r="BA947" s="150"/>
      <c r="BB947" s="150"/>
      <c r="BC947" s="150"/>
      <c r="BD947" s="150"/>
      <c r="BE947" s="151"/>
      <c r="BF947" s="150"/>
      <c r="BG947" s="150"/>
      <c r="BH947" s="151"/>
      <c r="BI947" s="151"/>
      <c r="BJ947" s="150"/>
      <c r="BK947" s="150"/>
      <c r="BL947" s="148"/>
      <c r="BM947" s="150"/>
      <c r="BN947" s="151"/>
      <c r="BO947" s="150"/>
      <c r="BP947" s="150"/>
      <c r="BQ947" s="148"/>
      <c r="BR947" s="151"/>
      <c r="BS947" s="151"/>
      <c r="BT947" s="151"/>
      <c r="BU947" s="148"/>
      <c r="BV947" s="147"/>
      <c r="BW947" s="147"/>
      <c r="BX947" s="147"/>
      <c r="BY947" s="152"/>
      <c r="BZ947" s="156"/>
      <c r="CA947" s="147"/>
      <c r="CB947" s="153"/>
      <c r="CC947" s="132"/>
      <c r="CD947" s="147"/>
      <c r="CE947" s="147"/>
      <c r="CF947" s="154"/>
      <c r="CG947" s="132"/>
      <c r="CH947" s="132"/>
      <c r="CI947" s="132"/>
      <c r="CJ947" s="132"/>
      <c r="CK947" s="132"/>
      <c r="CL947" s="132"/>
      <c r="CM947" s="132"/>
      <c r="CN947" s="132"/>
      <c r="CO947" s="132"/>
      <c r="CP947" s="132"/>
      <c r="CQ947" s="132"/>
      <c r="CR947" s="132"/>
      <c r="CS947" s="132"/>
      <c r="CT947" s="132"/>
      <c r="CU947" s="132"/>
      <c r="CV947" s="132"/>
      <c r="CW947" s="132"/>
      <c r="CX947" s="132"/>
      <c r="CY947" s="132"/>
      <c r="CZ947" s="132"/>
      <c r="DA947" s="132"/>
      <c r="DB947" s="132"/>
      <c r="DC947" s="132"/>
      <c r="DD947" s="132"/>
      <c r="DE947" s="132"/>
      <c r="DF947" s="132"/>
      <c r="DG947" s="132"/>
      <c r="DH947" s="132"/>
      <c r="DI947" s="132"/>
      <c r="DJ947" s="132"/>
      <c r="DK947" s="132"/>
      <c r="DL947" s="132"/>
      <c r="DM947" s="132"/>
      <c r="DN947" s="132"/>
      <c r="DO947" s="132"/>
      <c r="DP947" s="132"/>
      <c r="DQ947" s="132"/>
      <c r="DR947" s="132"/>
      <c r="DS947" s="132"/>
      <c r="DT947" s="132"/>
      <c r="DU947" s="132"/>
      <c r="DV947" s="132"/>
      <c r="DW947" s="132"/>
      <c r="DX947" s="132"/>
      <c r="DY947" s="132"/>
      <c r="DZ947" s="132"/>
      <c r="EA947" s="132"/>
      <c r="EB947" s="132"/>
      <c r="EC947" s="132"/>
      <c r="ED947" s="132"/>
      <c r="EE947" s="132"/>
      <c r="EF947" s="132"/>
      <c r="EG947" s="132"/>
      <c r="EH947" s="132"/>
      <c r="EI947" s="132"/>
      <c r="EJ947" s="132"/>
      <c r="EK947" s="132"/>
      <c r="EL947" s="132"/>
      <c r="EM947" s="132"/>
      <c r="EN947" s="132"/>
      <c r="EO947" s="132"/>
      <c r="EP947" s="132"/>
      <c r="EQ947" s="132"/>
      <c r="ER947" s="132"/>
      <c r="ES947" s="132"/>
      <c r="ET947" s="132"/>
      <c r="EU947" s="132"/>
      <c r="EV947" s="132"/>
      <c r="EW947" s="132"/>
      <c r="EX947" s="132"/>
      <c r="EY947" s="132"/>
      <c r="EZ947" s="132"/>
      <c r="FA947" s="132"/>
      <c r="FB947" s="132"/>
      <c r="FC947" s="132"/>
      <c r="FD947" s="132"/>
      <c r="FE947" s="132"/>
      <c r="FF947" s="132"/>
      <c r="FG947" s="132"/>
      <c r="FH947" s="132"/>
      <c r="FI947" s="132"/>
      <c r="FJ947" s="132"/>
      <c r="FK947" s="132"/>
      <c r="FL947" s="132"/>
      <c r="FM947" s="132"/>
      <c r="FN947" s="132"/>
      <c r="FO947" s="132"/>
      <c r="FP947" s="132"/>
      <c r="FQ947" s="132"/>
      <c r="FR947" s="132"/>
      <c r="FS947" s="132"/>
      <c r="FT947" s="132"/>
      <c r="FU947" s="132"/>
      <c r="FV947" s="132"/>
      <c r="FW947" s="132"/>
      <c r="FX947" s="132"/>
      <c r="FY947" s="132"/>
      <c r="FZ947" s="132"/>
      <c r="GA947" s="132"/>
      <c r="GB947" s="132"/>
      <c r="GC947" s="132"/>
      <c r="GD947" s="132"/>
      <c r="GE947" s="132"/>
      <c r="GF947" s="132"/>
      <c r="GG947" s="132"/>
      <c r="GH947" s="132"/>
      <c r="GI947" s="132"/>
      <c r="GJ947" s="132"/>
      <c r="GK947" s="132"/>
      <c r="GL947" s="132"/>
      <c r="GM947" s="132"/>
      <c r="GN947" s="132"/>
      <c r="GO947" s="132"/>
      <c r="GP947" s="132"/>
      <c r="GQ947" s="132"/>
      <c r="GR947" s="132"/>
      <c r="GS947" s="132"/>
      <c r="GT947" s="132"/>
      <c r="GU947" s="132"/>
      <c r="GV947" s="132"/>
      <c r="GW947" s="132"/>
      <c r="GX947" s="132"/>
      <c r="GY947" s="132"/>
      <c r="GZ947" s="132"/>
      <c r="HA947" s="132"/>
      <c r="HB947" s="132"/>
      <c r="HC947" s="132"/>
      <c r="HD947" s="132"/>
      <c r="HE947" s="132"/>
      <c r="HF947" s="132"/>
      <c r="HG947" s="132"/>
      <c r="HH947" s="132"/>
      <c r="HI947" s="132"/>
      <c r="HJ947" s="132"/>
      <c r="HK947" s="132"/>
      <c r="HL947" s="132"/>
    </row>
    <row r="948" spans="2:220" s="176" customFormat="1">
      <c r="B948" s="146"/>
      <c r="C948" s="146"/>
      <c r="D948" s="146"/>
      <c r="E948" s="146"/>
      <c r="F948" s="146"/>
      <c r="G948" s="146"/>
      <c r="H948" s="146"/>
      <c r="I948" s="147"/>
      <c r="J948" s="148"/>
      <c r="K948" s="148"/>
      <c r="L948" s="148"/>
      <c r="M948" s="148"/>
      <c r="N948" s="156"/>
      <c r="O948" s="149"/>
      <c r="P948" s="149"/>
      <c r="Q948" s="149"/>
      <c r="R948" s="149"/>
      <c r="S948" s="149"/>
      <c r="T948" s="149"/>
      <c r="U948" s="149"/>
      <c r="V948" s="149"/>
      <c r="W948" s="146"/>
      <c r="X948" s="149"/>
      <c r="Y948" s="149"/>
      <c r="Z948" s="149"/>
      <c r="AA948" s="149"/>
      <c r="AB948" s="147"/>
      <c r="AC948" s="150"/>
      <c r="AD948" s="151"/>
      <c r="AE948" s="150"/>
      <c r="AF948" s="150"/>
      <c r="AG948" s="150"/>
      <c r="AH948" s="150"/>
      <c r="AI948" s="150"/>
      <c r="AJ948" s="150"/>
      <c r="AK948" s="150"/>
      <c r="AL948" s="150"/>
      <c r="AM948" s="150"/>
      <c r="AN948" s="150"/>
      <c r="AO948" s="150"/>
      <c r="AP948" s="150"/>
      <c r="AQ948" s="150"/>
      <c r="AR948" s="150"/>
      <c r="AS948" s="150"/>
      <c r="AT948" s="150"/>
      <c r="AU948" s="150"/>
      <c r="AV948" s="150"/>
      <c r="AW948" s="150"/>
      <c r="AX948" s="150"/>
      <c r="AY948" s="150"/>
      <c r="AZ948" s="151"/>
      <c r="BA948" s="150"/>
      <c r="BB948" s="150"/>
      <c r="BC948" s="150"/>
      <c r="BD948" s="150"/>
      <c r="BE948" s="151"/>
      <c r="BF948" s="150"/>
      <c r="BG948" s="150"/>
      <c r="BH948" s="151"/>
      <c r="BI948" s="151"/>
      <c r="BJ948" s="150"/>
      <c r="BK948" s="150"/>
      <c r="BL948" s="148"/>
      <c r="BM948" s="150"/>
      <c r="BN948" s="151"/>
      <c r="BO948" s="150"/>
      <c r="BP948" s="150"/>
      <c r="BQ948" s="148"/>
      <c r="BR948" s="151"/>
      <c r="BS948" s="151"/>
      <c r="BT948" s="151"/>
      <c r="BU948" s="148"/>
      <c r="BV948" s="147"/>
      <c r="BW948" s="147"/>
      <c r="BX948" s="147"/>
      <c r="BY948" s="152"/>
      <c r="BZ948" s="156"/>
      <c r="CA948" s="147"/>
      <c r="CB948" s="153"/>
      <c r="CC948" s="132"/>
      <c r="CD948" s="147"/>
      <c r="CE948" s="147"/>
      <c r="CF948" s="154"/>
      <c r="CG948" s="132"/>
      <c r="CH948" s="132"/>
      <c r="CI948" s="132"/>
      <c r="CJ948" s="132"/>
      <c r="CK948" s="132"/>
      <c r="CL948" s="132"/>
      <c r="CM948" s="132"/>
      <c r="CN948" s="132"/>
      <c r="CO948" s="132"/>
      <c r="CP948" s="132"/>
      <c r="CQ948" s="132"/>
      <c r="CR948" s="132"/>
      <c r="CS948" s="132"/>
      <c r="CT948" s="132"/>
      <c r="CU948" s="132"/>
      <c r="CV948" s="132"/>
      <c r="CW948" s="132"/>
      <c r="CX948" s="132"/>
      <c r="CY948" s="132"/>
      <c r="CZ948" s="132"/>
      <c r="DA948" s="132"/>
      <c r="DB948" s="132"/>
      <c r="DC948" s="132"/>
      <c r="DD948" s="132"/>
      <c r="DE948" s="132"/>
      <c r="DF948" s="132"/>
      <c r="DG948" s="132"/>
      <c r="DH948" s="132"/>
      <c r="DI948" s="132"/>
      <c r="DJ948" s="132"/>
      <c r="DK948" s="132"/>
      <c r="DL948" s="132"/>
      <c r="DM948" s="132"/>
      <c r="DN948" s="132"/>
      <c r="DO948" s="132"/>
      <c r="DP948" s="132"/>
      <c r="DQ948" s="132"/>
      <c r="DR948" s="132"/>
      <c r="DS948" s="132"/>
      <c r="DT948" s="132"/>
      <c r="DU948" s="132"/>
      <c r="DV948" s="132"/>
      <c r="DW948" s="132"/>
      <c r="DX948" s="132"/>
      <c r="DY948" s="132"/>
      <c r="DZ948" s="132"/>
      <c r="EA948" s="132"/>
      <c r="EB948" s="132"/>
      <c r="EC948" s="132"/>
      <c r="ED948" s="132"/>
      <c r="EE948" s="132"/>
      <c r="EF948" s="132"/>
      <c r="EG948" s="132"/>
      <c r="EH948" s="132"/>
      <c r="EI948" s="132"/>
      <c r="EJ948" s="132"/>
      <c r="EK948" s="132"/>
      <c r="EL948" s="132"/>
      <c r="EM948" s="132"/>
      <c r="EN948" s="132"/>
      <c r="EO948" s="132"/>
      <c r="EP948" s="132"/>
      <c r="EQ948" s="132"/>
      <c r="ER948" s="132"/>
      <c r="ES948" s="132"/>
      <c r="ET948" s="132"/>
      <c r="EU948" s="132"/>
      <c r="EV948" s="132"/>
      <c r="EW948" s="132"/>
      <c r="EX948" s="132"/>
      <c r="EY948" s="132"/>
      <c r="EZ948" s="132"/>
      <c r="FA948" s="132"/>
      <c r="FB948" s="132"/>
      <c r="FC948" s="132"/>
      <c r="FD948" s="132"/>
      <c r="FE948" s="132"/>
      <c r="FF948" s="132"/>
      <c r="FG948" s="132"/>
      <c r="FH948" s="132"/>
      <c r="FI948" s="132"/>
      <c r="FJ948" s="132"/>
      <c r="FK948" s="132"/>
      <c r="FL948" s="132"/>
      <c r="FM948" s="132"/>
      <c r="FN948" s="132"/>
      <c r="FO948" s="132"/>
      <c r="FP948" s="132"/>
      <c r="FQ948" s="132"/>
      <c r="FR948" s="132"/>
      <c r="FS948" s="132"/>
      <c r="FT948" s="132"/>
      <c r="FU948" s="132"/>
      <c r="FV948" s="132"/>
      <c r="FW948" s="132"/>
      <c r="FX948" s="132"/>
      <c r="FY948" s="132"/>
      <c r="FZ948" s="132"/>
      <c r="GA948" s="132"/>
      <c r="GB948" s="132"/>
      <c r="GC948" s="132"/>
      <c r="GD948" s="132"/>
      <c r="GE948" s="132"/>
      <c r="GF948" s="132"/>
      <c r="GG948" s="132"/>
      <c r="GH948" s="132"/>
      <c r="GI948" s="132"/>
      <c r="GJ948" s="132"/>
      <c r="GK948" s="132"/>
      <c r="GL948" s="132"/>
      <c r="GM948" s="132"/>
      <c r="GN948" s="132"/>
      <c r="GO948" s="132"/>
      <c r="GP948" s="132"/>
      <c r="GQ948" s="132"/>
      <c r="GR948" s="132"/>
      <c r="GS948" s="132"/>
      <c r="GT948" s="132"/>
      <c r="GU948" s="132"/>
      <c r="GV948" s="132"/>
      <c r="GW948" s="132"/>
      <c r="GX948" s="132"/>
      <c r="GY948" s="132"/>
      <c r="GZ948" s="132"/>
      <c r="HA948" s="132"/>
      <c r="HB948" s="132"/>
      <c r="HC948" s="132"/>
      <c r="HD948" s="132"/>
      <c r="HE948" s="132"/>
      <c r="HF948" s="132"/>
      <c r="HG948" s="132"/>
      <c r="HH948" s="132"/>
      <c r="HI948" s="132"/>
      <c r="HJ948" s="132"/>
      <c r="HK948" s="132"/>
      <c r="HL948" s="132"/>
    </row>
    <row r="949" spans="2:220" s="176" customFormat="1">
      <c r="B949" s="146"/>
      <c r="C949" s="146"/>
      <c r="D949" s="146"/>
      <c r="E949" s="146"/>
      <c r="F949" s="146"/>
      <c r="G949" s="146"/>
      <c r="H949" s="146"/>
      <c r="I949" s="147"/>
      <c r="J949" s="148"/>
      <c r="K949" s="148"/>
      <c r="L949" s="148"/>
      <c r="M949" s="148"/>
      <c r="N949" s="156"/>
      <c r="O949" s="149"/>
      <c r="P949" s="149"/>
      <c r="Q949" s="149"/>
      <c r="R949" s="149"/>
      <c r="S949" s="149"/>
      <c r="T949" s="149"/>
      <c r="U949" s="149"/>
      <c r="V949" s="149"/>
      <c r="W949" s="146"/>
      <c r="X949" s="149"/>
      <c r="Y949" s="149"/>
      <c r="Z949" s="149"/>
      <c r="AA949" s="149"/>
      <c r="AB949" s="147"/>
      <c r="AC949" s="150"/>
      <c r="AD949" s="151"/>
      <c r="AE949" s="150"/>
      <c r="AF949" s="150"/>
      <c r="AG949" s="150"/>
      <c r="AH949" s="150"/>
      <c r="AI949" s="150"/>
      <c r="AJ949" s="150"/>
      <c r="AK949" s="150"/>
      <c r="AL949" s="150"/>
      <c r="AM949" s="150"/>
      <c r="AN949" s="150"/>
      <c r="AO949" s="150"/>
      <c r="AP949" s="150"/>
      <c r="AQ949" s="150"/>
      <c r="AR949" s="150"/>
      <c r="AS949" s="150"/>
      <c r="AT949" s="150"/>
      <c r="AU949" s="150"/>
      <c r="AV949" s="150"/>
      <c r="AW949" s="150"/>
      <c r="AX949" s="150"/>
      <c r="AY949" s="150"/>
      <c r="AZ949" s="151"/>
      <c r="BA949" s="150"/>
      <c r="BB949" s="150"/>
      <c r="BC949" s="150"/>
      <c r="BD949" s="150"/>
      <c r="BE949" s="151"/>
      <c r="BF949" s="150"/>
      <c r="BG949" s="150"/>
      <c r="BH949" s="151"/>
      <c r="BI949" s="151"/>
      <c r="BJ949" s="150"/>
      <c r="BK949" s="150"/>
      <c r="BL949" s="148"/>
      <c r="BM949" s="150"/>
      <c r="BN949" s="151"/>
      <c r="BO949" s="150"/>
      <c r="BP949" s="150"/>
      <c r="BQ949" s="148"/>
      <c r="BR949" s="151"/>
      <c r="BS949" s="151"/>
      <c r="BT949" s="151"/>
      <c r="BU949" s="148"/>
      <c r="BV949" s="147"/>
      <c r="BW949" s="147"/>
      <c r="BX949" s="147"/>
      <c r="BY949" s="152"/>
      <c r="BZ949" s="156"/>
      <c r="CA949" s="147"/>
      <c r="CB949" s="153"/>
      <c r="CC949" s="132"/>
      <c r="CD949" s="147"/>
      <c r="CE949" s="147"/>
      <c r="CF949" s="154"/>
      <c r="CG949" s="132"/>
      <c r="CH949" s="132"/>
      <c r="CI949" s="132"/>
      <c r="CJ949" s="132"/>
      <c r="CK949" s="132"/>
      <c r="CL949" s="132"/>
      <c r="CM949" s="132"/>
      <c r="CN949" s="132"/>
      <c r="CO949" s="132"/>
      <c r="CP949" s="132"/>
      <c r="CQ949" s="132"/>
      <c r="CR949" s="132"/>
      <c r="CS949" s="132"/>
      <c r="CT949" s="132"/>
      <c r="CU949" s="132"/>
      <c r="CV949" s="132"/>
      <c r="CW949" s="132"/>
      <c r="CX949" s="132"/>
      <c r="CY949" s="132"/>
      <c r="CZ949" s="132"/>
      <c r="DA949" s="132"/>
      <c r="DB949" s="132"/>
      <c r="DC949" s="132"/>
      <c r="DD949" s="132"/>
      <c r="DE949" s="132"/>
      <c r="DF949" s="132"/>
      <c r="DG949" s="132"/>
      <c r="DH949" s="132"/>
      <c r="DI949" s="132"/>
      <c r="DJ949" s="132"/>
      <c r="DK949" s="132"/>
      <c r="DL949" s="132"/>
      <c r="DM949" s="132"/>
      <c r="DN949" s="132"/>
      <c r="DO949" s="132"/>
      <c r="DP949" s="132"/>
      <c r="DQ949" s="132"/>
      <c r="DR949" s="132"/>
      <c r="DS949" s="132"/>
      <c r="DT949" s="132"/>
      <c r="DU949" s="132"/>
      <c r="DV949" s="132"/>
      <c r="DW949" s="132"/>
      <c r="DX949" s="132"/>
      <c r="DY949" s="132"/>
      <c r="DZ949" s="132"/>
      <c r="EA949" s="132"/>
      <c r="EB949" s="132"/>
      <c r="EC949" s="132"/>
      <c r="ED949" s="132"/>
      <c r="EE949" s="132"/>
      <c r="EF949" s="132"/>
      <c r="EG949" s="132"/>
      <c r="EH949" s="132"/>
      <c r="EI949" s="132"/>
      <c r="EJ949" s="132"/>
      <c r="EK949" s="132"/>
      <c r="EL949" s="132"/>
      <c r="EM949" s="132"/>
      <c r="EN949" s="132"/>
      <c r="EO949" s="132"/>
      <c r="EP949" s="132"/>
      <c r="EQ949" s="132"/>
      <c r="ER949" s="132"/>
      <c r="ES949" s="132"/>
      <c r="ET949" s="132"/>
      <c r="EU949" s="132"/>
      <c r="EV949" s="132"/>
      <c r="EW949" s="132"/>
      <c r="EX949" s="132"/>
      <c r="EY949" s="132"/>
      <c r="EZ949" s="132"/>
      <c r="FA949" s="132"/>
      <c r="FB949" s="132"/>
      <c r="FC949" s="132"/>
      <c r="FD949" s="132"/>
      <c r="FE949" s="132"/>
      <c r="FF949" s="132"/>
      <c r="FG949" s="132"/>
      <c r="FH949" s="132"/>
      <c r="FI949" s="132"/>
      <c r="FJ949" s="132"/>
      <c r="FK949" s="132"/>
      <c r="FL949" s="132"/>
      <c r="FM949" s="132"/>
      <c r="FN949" s="132"/>
      <c r="FO949" s="132"/>
      <c r="FP949" s="132"/>
      <c r="FQ949" s="132"/>
      <c r="FR949" s="132"/>
      <c r="FS949" s="132"/>
      <c r="FT949" s="132"/>
      <c r="FU949" s="132"/>
      <c r="FV949" s="132"/>
      <c r="FW949" s="132"/>
      <c r="FX949" s="132"/>
      <c r="FY949" s="132"/>
      <c r="FZ949" s="132"/>
      <c r="GA949" s="132"/>
      <c r="GB949" s="132"/>
      <c r="GC949" s="132"/>
      <c r="GD949" s="132"/>
      <c r="GE949" s="132"/>
      <c r="GF949" s="132"/>
      <c r="GG949" s="132"/>
      <c r="GH949" s="132"/>
      <c r="GI949" s="132"/>
      <c r="GJ949" s="132"/>
      <c r="GK949" s="132"/>
      <c r="GL949" s="132"/>
      <c r="GM949" s="132"/>
      <c r="GN949" s="132"/>
      <c r="GO949" s="132"/>
      <c r="GP949" s="132"/>
      <c r="GQ949" s="132"/>
      <c r="GR949" s="132"/>
      <c r="GS949" s="132"/>
      <c r="GT949" s="132"/>
      <c r="GU949" s="132"/>
      <c r="GV949" s="132"/>
      <c r="GW949" s="132"/>
      <c r="GX949" s="132"/>
      <c r="GY949" s="132"/>
      <c r="GZ949" s="132"/>
      <c r="HA949" s="132"/>
      <c r="HB949" s="132"/>
      <c r="HC949" s="132"/>
      <c r="HD949" s="132"/>
      <c r="HE949" s="132"/>
      <c r="HF949" s="132"/>
      <c r="HG949" s="132"/>
      <c r="HH949" s="132"/>
      <c r="HI949" s="132"/>
      <c r="HJ949" s="132"/>
      <c r="HK949" s="132"/>
      <c r="HL949" s="132"/>
    </row>
    <row r="950" spans="2:220" s="176" customFormat="1">
      <c r="B950" s="146"/>
      <c r="C950" s="146"/>
      <c r="D950" s="146"/>
      <c r="E950" s="146"/>
      <c r="F950" s="146"/>
      <c r="G950" s="146"/>
      <c r="H950" s="146"/>
      <c r="I950" s="147"/>
      <c r="J950" s="148"/>
      <c r="K950" s="148"/>
      <c r="L950" s="148"/>
      <c r="M950" s="148"/>
      <c r="N950" s="156"/>
      <c r="O950" s="149"/>
      <c r="P950" s="149"/>
      <c r="Q950" s="149"/>
      <c r="R950" s="149"/>
      <c r="S950" s="149"/>
      <c r="T950" s="149"/>
      <c r="U950" s="149"/>
      <c r="V950" s="149"/>
      <c r="W950" s="146"/>
      <c r="X950" s="149"/>
      <c r="Y950" s="149"/>
      <c r="Z950" s="149"/>
      <c r="AA950" s="149"/>
      <c r="AB950" s="147"/>
      <c r="AC950" s="150"/>
      <c r="AD950" s="151"/>
      <c r="AE950" s="150"/>
      <c r="AF950" s="150"/>
      <c r="AG950" s="150"/>
      <c r="AH950" s="150"/>
      <c r="AI950" s="150"/>
      <c r="AJ950" s="150"/>
      <c r="AK950" s="150"/>
      <c r="AL950" s="150"/>
      <c r="AM950" s="150"/>
      <c r="AN950" s="150"/>
      <c r="AO950" s="150"/>
      <c r="AP950" s="150"/>
      <c r="AQ950" s="150"/>
      <c r="AR950" s="150"/>
      <c r="AS950" s="150"/>
      <c r="AT950" s="150"/>
      <c r="AU950" s="150"/>
      <c r="AV950" s="150"/>
      <c r="AW950" s="150"/>
      <c r="AX950" s="150"/>
      <c r="AY950" s="150"/>
      <c r="AZ950" s="151"/>
      <c r="BA950" s="150"/>
      <c r="BB950" s="150"/>
      <c r="BC950" s="150"/>
      <c r="BD950" s="150"/>
      <c r="BE950" s="151"/>
      <c r="BF950" s="150"/>
      <c r="BG950" s="150"/>
      <c r="BH950" s="151"/>
      <c r="BI950" s="151"/>
      <c r="BJ950" s="150"/>
      <c r="BK950" s="150"/>
      <c r="BL950" s="148"/>
      <c r="BM950" s="150"/>
      <c r="BN950" s="151"/>
      <c r="BO950" s="150"/>
      <c r="BP950" s="150"/>
      <c r="BQ950" s="148"/>
      <c r="BR950" s="151"/>
      <c r="BS950" s="151"/>
      <c r="BT950" s="151"/>
      <c r="BU950" s="148"/>
      <c r="BV950" s="147"/>
      <c r="BW950" s="147"/>
      <c r="BX950" s="147"/>
      <c r="BY950" s="152"/>
      <c r="BZ950" s="156"/>
      <c r="CA950" s="147"/>
      <c r="CB950" s="153"/>
      <c r="CC950" s="132"/>
      <c r="CD950" s="147"/>
      <c r="CE950" s="147"/>
      <c r="CF950" s="154"/>
      <c r="CG950" s="132"/>
      <c r="CH950" s="132"/>
      <c r="CI950" s="132"/>
      <c r="CJ950" s="132"/>
      <c r="CK950" s="132"/>
      <c r="CL950" s="132"/>
      <c r="CM950" s="132"/>
      <c r="CN950" s="132"/>
      <c r="CO950" s="132"/>
      <c r="CP950" s="132"/>
      <c r="CQ950" s="132"/>
      <c r="CR950" s="132"/>
      <c r="CS950" s="132"/>
      <c r="CT950" s="132"/>
      <c r="CU950" s="132"/>
      <c r="CV950" s="132"/>
      <c r="CW950" s="132"/>
      <c r="CX950" s="132"/>
      <c r="CY950" s="132"/>
      <c r="CZ950" s="132"/>
      <c r="DA950" s="132"/>
      <c r="DB950" s="132"/>
      <c r="DC950" s="132"/>
      <c r="DD950" s="132"/>
      <c r="DE950" s="132"/>
      <c r="DF950" s="132"/>
      <c r="DG950" s="132"/>
      <c r="DH950" s="132"/>
      <c r="DI950" s="132"/>
      <c r="DJ950" s="132"/>
      <c r="DK950" s="132"/>
      <c r="DL950" s="132"/>
      <c r="DM950" s="132"/>
      <c r="DN950" s="132"/>
      <c r="DO950" s="132"/>
      <c r="DP950" s="132"/>
      <c r="DQ950" s="132"/>
      <c r="DR950" s="132"/>
      <c r="DS950" s="132"/>
      <c r="DT950" s="132"/>
      <c r="DU950" s="132"/>
      <c r="DV950" s="132"/>
      <c r="DW950" s="132"/>
      <c r="DX950" s="132"/>
      <c r="DY950" s="132"/>
      <c r="DZ950" s="132"/>
      <c r="EA950" s="132"/>
      <c r="EB950" s="132"/>
      <c r="EC950" s="132"/>
      <c r="ED950" s="132"/>
      <c r="EE950" s="132"/>
      <c r="EF950" s="132"/>
      <c r="EG950" s="132"/>
      <c r="EH950" s="132"/>
      <c r="EI950" s="132"/>
      <c r="EJ950" s="132"/>
      <c r="EK950" s="132"/>
      <c r="EL950" s="132"/>
      <c r="EM950" s="132"/>
      <c r="EN950" s="132"/>
      <c r="EO950" s="132"/>
      <c r="EP950" s="132"/>
      <c r="EQ950" s="132"/>
      <c r="ER950" s="132"/>
      <c r="ES950" s="132"/>
      <c r="ET950" s="132"/>
      <c r="EU950" s="132"/>
      <c r="EV950" s="132"/>
      <c r="EW950" s="132"/>
      <c r="EX950" s="132"/>
      <c r="EY950" s="132"/>
      <c r="EZ950" s="132"/>
      <c r="FA950" s="132"/>
      <c r="FB950" s="132"/>
      <c r="FC950" s="132"/>
      <c r="FD950" s="132"/>
      <c r="FE950" s="132"/>
      <c r="FF950" s="132"/>
      <c r="FG950" s="132"/>
      <c r="FH950" s="132"/>
      <c r="FI950" s="132"/>
      <c r="FJ950" s="132"/>
      <c r="FK950" s="132"/>
      <c r="FL950" s="132"/>
      <c r="FM950" s="132"/>
      <c r="FN950" s="132"/>
      <c r="FO950" s="132"/>
      <c r="FP950" s="132"/>
      <c r="FQ950" s="132"/>
      <c r="FR950" s="132"/>
      <c r="FS950" s="132"/>
      <c r="FT950" s="132"/>
      <c r="FU950" s="132"/>
      <c r="FV950" s="132"/>
      <c r="FW950" s="132"/>
      <c r="FX950" s="132"/>
      <c r="FY950" s="132"/>
      <c r="FZ950" s="132"/>
      <c r="GA950" s="132"/>
      <c r="GB950" s="132"/>
      <c r="GC950" s="132"/>
      <c r="GD950" s="132"/>
      <c r="GE950" s="132"/>
      <c r="GF950" s="132"/>
      <c r="GG950" s="132"/>
      <c r="GH950" s="132"/>
      <c r="GI950" s="132"/>
      <c r="GJ950" s="132"/>
      <c r="GK950" s="132"/>
      <c r="GL950" s="132"/>
      <c r="GM950" s="132"/>
      <c r="GN950" s="132"/>
      <c r="GO950" s="132"/>
      <c r="GP950" s="132"/>
      <c r="GQ950" s="132"/>
      <c r="GR950" s="132"/>
      <c r="GS950" s="132"/>
      <c r="GT950" s="132"/>
      <c r="GU950" s="132"/>
      <c r="GV950" s="132"/>
      <c r="GW950" s="132"/>
      <c r="GX950" s="132"/>
      <c r="GY950" s="132"/>
      <c r="GZ950" s="132"/>
      <c r="HA950" s="132"/>
      <c r="HB950" s="132"/>
      <c r="HC950" s="132"/>
      <c r="HD950" s="132"/>
      <c r="HE950" s="132"/>
      <c r="HF950" s="132"/>
      <c r="HG950" s="132"/>
      <c r="HH950" s="132"/>
      <c r="HI950" s="132"/>
      <c r="HJ950" s="132"/>
      <c r="HK950" s="132"/>
      <c r="HL950" s="132"/>
    </row>
    <row r="951" spans="2:220" s="176" customFormat="1">
      <c r="B951" s="146"/>
      <c r="C951" s="146"/>
      <c r="D951" s="146"/>
      <c r="E951" s="146"/>
      <c r="F951" s="146"/>
      <c r="G951" s="146"/>
      <c r="H951" s="146"/>
      <c r="I951" s="147"/>
      <c r="J951" s="148"/>
      <c r="K951" s="148"/>
      <c r="L951" s="148"/>
      <c r="M951" s="148"/>
      <c r="N951" s="156"/>
      <c r="O951" s="149"/>
      <c r="P951" s="149"/>
      <c r="Q951" s="149"/>
      <c r="R951" s="149"/>
      <c r="S951" s="149"/>
      <c r="T951" s="149"/>
      <c r="U951" s="149"/>
      <c r="V951" s="149"/>
      <c r="W951" s="146"/>
      <c r="X951" s="149"/>
      <c r="Y951" s="149"/>
      <c r="Z951" s="149"/>
      <c r="AA951" s="149"/>
      <c r="AB951" s="147"/>
      <c r="AC951" s="150"/>
      <c r="AD951" s="151"/>
      <c r="AE951" s="150"/>
      <c r="AF951" s="150"/>
      <c r="AG951" s="150"/>
      <c r="AH951" s="150"/>
      <c r="AI951" s="150"/>
      <c r="AJ951" s="150"/>
      <c r="AK951" s="150"/>
      <c r="AL951" s="150"/>
      <c r="AM951" s="150"/>
      <c r="AN951" s="150"/>
      <c r="AO951" s="150"/>
      <c r="AP951" s="150"/>
      <c r="AQ951" s="150"/>
      <c r="AR951" s="150"/>
      <c r="AS951" s="150"/>
      <c r="AT951" s="150"/>
      <c r="AU951" s="150"/>
      <c r="AV951" s="150"/>
      <c r="AW951" s="150"/>
      <c r="AX951" s="150"/>
      <c r="AY951" s="150"/>
      <c r="AZ951" s="151"/>
      <c r="BA951" s="150"/>
      <c r="BB951" s="150"/>
      <c r="BC951" s="150"/>
      <c r="BD951" s="150"/>
      <c r="BE951" s="151"/>
      <c r="BF951" s="150"/>
      <c r="BG951" s="150"/>
      <c r="BH951" s="151"/>
      <c r="BI951" s="151"/>
      <c r="BJ951" s="150"/>
      <c r="BK951" s="150"/>
      <c r="BL951" s="148"/>
      <c r="BM951" s="150"/>
      <c r="BN951" s="151"/>
      <c r="BO951" s="150"/>
      <c r="BP951" s="150"/>
      <c r="BQ951" s="148"/>
      <c r="BR951" s="151"/>
      <c r="BS951" s="151"/>
      <c r="BT951" s="151"/>
      <c r="BU951" s="148"/>
      <c r="BV951" s="147"/>
      <c r="BW951" s="147"/>
      <c r="BX951" s="147"/>
      <c r="BY951" s="152"/>
      <c r="BZ951" s="156"/>
      <c r="CA951" s="147"/>
      <c r="CB951" s="153"/>
      <c r="CC951" s="132"/>
      <c r="CD951" s="147"/>
      <c r="CE951" s="147"/>
      <c r="CF951" s="154"/>
      <c r="CG951" s="132"/>
      <c r="CH951" s="132"/>
      <c r="CI951" s="132"/>
      <c r="CJ951" s="132"/>
      <c r="CK951" s="132"/>
      <c r="CL951" s="132"/>
      <c r="CM951" s="132"/>
      <c r="CN951" s="132"/>
      <c r="CO951" s="132"/>
      <c r="CP951" s="132"/>
      <c r="CQ951" s="132"/>
      <c r="CR951" s="132"/>
      <c r="CS951" s="132"/>
      <c r="CT951" s="132"/>
      <c r="CU951" s="132"/>
      <c r="CV951" s="132"/>
      <c r="CW951" s="132"/>
      <c r="CX951" s="132"/>
      <c r="CY951" s="132"/>
      <c r="CZ951" s="132"/>
      <c r="DA951" s="132"/>
      <c r="DB951" s="132"/>
      <c r="DC951" s="132"/>
      <c r="DD951" s="132"/>
      <c r="DE951" s="132"/>
      <c r="DF951" s="132"/>
      <c r="DG951" s="132"/>
      <c r="DH951" s="132"/>
      <c r="DI951" s="132"/>
      <c r="DJ951" s="132"/>
      <c r="DK951" s="132"/>
      <c r="DL951" s="132"/>
      <c r="DM951" s="132"/>
      <c r="DN951" s="132"/>
      <c r="DO951" s="132"/>
      <c r="DP951" s="132"/>
      <c r="DQ951" s="132"/>
      <c r="DR951" s="132"/>
      <c r="DS951" s="132"/>
      <c r="DT951" s="132"/>
      <c r="DU951" s="132"/>
      <c r="DV951" s="132"/>
      <c r="DW951" s="132"/>
      <c r="DX951" s="132"/>
      <c r="DY951" s="132"/>
      <c r="DZ951" s="132"/>
      <c r="EA951" s="132"/>
      <c r="EB951" s="132"/>
      <c r="EC951" s="132"/>
      <c r="ED951" s="132"/>
      <c r="EE951" s="132"/>
      <c r="EF951" s="132"/>
      <c r="EG951" s="132"/>
      <c r="EH951" s="132"/>
      <c r="EI951" s="132"/>
      <c r="EJ951" s="132"/>
      <c r="EK951" s="132"/>
      <c r="EL951" s="132"/>
      <c r="EM951" s="132"/>
      <c r="EN951" s="132"/>
      <c r="EO951" s="132"/>
      <c r="EP951" s="132"/>
      <c r="EQ951" s="132"/>
      <c r="ER951" s="132"/>
      <c r="ES951" s="132"/>
      <c r="ET951" s="132"/>
      <c r="EU951" s="132"/>
      <c r="EV951" s="132"/>
      <c r="EW951" s="132"/>
      <c r="EX951" s="132"/>
      <c r="EY951" s="132"/>
      <c r="EZ951" s="132"/>
      <c r="FA951" s="132"/>
      <c r="FB951" s="132"/>
      <c r="FC951" s="132"/>
      <c r="FD951" s="132"/>
      <c r="FE951" s="132"/>
      <c r="FF951" s="132"/>
      <c r="FG951" s="132"/>
      <c r="FH951" s="132"/>
      <c r="FI951" s="132"/>
      <c r="FJ951" s="132"/>
      <c r="FK951" s="132"/>
      <c r="FL951" s="132"/>
      <c r="FM951" s="132"/>
      <c r="FN951" s="132"/>
      <c r="FO951" s="132"/>
      <c r="FP951" s="132"/>
      <c r="FQ951" s="132"/>
      <c r="FR951" s="132"/>
      <c r="FS951" s="132"/>
      <c r="FT951" s="132"/>
      <c r="FU951" s="132"/>
      <c r="FV951" s="132"/>
      <c r="FW951" s="132"/>
      <c r="FX951" s="132"/>
      <c r="FY951" s="132"/>
      <c r="FZ951" s="132"/>
      <c r="GA951" s="132"/>
      <c r="GB951" s="132"/>
      <c r="GC951" s="132"/>
      <c r="GD951" s="132"/>
      <c r="GE951" s="132"/>
      <c r="GF951" s="132"/>
      <c r="GG951" s="132"/>
      <c r="GH951" s="132"/>
      <c r="GI951" s="132"/>
      <c r="GJ951" s="132"/>
      <c r="GK951" s="132"/>
      <c r="GL951" s="132"/>
      <c r="GM951" s="132"/>
      <c r="GN951" s="132"/>
      <c r="GO951" s="132"/>
      <c r="GP951" s="132"/>
      <c r="GQ951" s="132"/>
      <c r="GR951" s="132"/>
      <c r="GS951" s="132"/>
      <c r="GT951" s="132"/>
      <c r="GU951" s="132"/>
      <c r="GV951" s="132"/>
      <c r="GW951" s="132"/>
      <c r="GX951" s="132"/>
      <c r="GY951" s="132"/>
      <c r="GZ951" s="132"/>
      <c r="HA951" s="132"/>
      <c r="HB951" s="132"/>
      <c r="HC951" s="132"/>
      <c r="HD951" s="132"/>
      <c r="HE951" s="132"/>
      <c r="HF951" s="132"/>
      <c r="HG951" s="132"/>
      <c r="HH951" s="132"/>
      <c r="HI951" s="132"/>
      <c r="HJ951" s="132"/>
      <c r="HK951" s="132"/>
      <c r="HL951" s="132"/>
    </row>
    <row r="952" spans="2:220" s="176" customFormat="1">
      <c r="B952" s="146"/>
      <c r="C952" s="146"/>
      <c r="D952" s="146"/>
      <c r="E952" s="146"/>
      <c r="F952" s="146"/>
      <c r="G952" s="146"/>
      <c r="H952" s="146"/>
      <c r="I952" s="147"/>
      <c r="J952" s="148"/>
      <c r="K952" s="148"/>
      <c r="L952" s="148"/>
      <c r="M952" s="148"/>
      <c r="N952" s="156"/>
      <c r="O952" s="149"/>
      <c r="P952" s="149"/>
      <c r="Q952" s="149"/>
      <c r="R952" s="149"/>
      <c r="S952" s="149"/>
      <c r="T952" s="149"/>
      <c r="U952" s="149"/>
      <c r="V952" s="149"/>
      <c r="W952" s="146"/>
      <c r="X952" s="149"/>
      <c r="Y952" s="149"/>
      <c r="Z952" s="149"/>
      <c r="AA952" s="149"/>
      <c r="AB952" s="147"/>
      <c r="AC952" s="150"/>
      <c r="AD952" s="151"/>
      <c r="AE952" s="150"/>
      <c r="AF952" s="150"/>
      <c r="AG952" s="150"/>
      <c r="AH952" s="150"/>
      <c r="AI952" s="150"/>
      <c r="AJ952" s="150"/>
      <c r="AK952" s="150"/>
      <c r="AL952" s="150"/>
      <c r="AM952" s="150"/>
      <c r="AN952" s="150"/>
      <c r="AO952" s="150"/>
      <c r="AP952" s="150"/>
      <c r="AQ952" s="150"/>
      <c r="AR952" s="150"/>
      <c r="AS952" s="150"/>
      <c r="AT952" s="150"/>
      <c r="AU952" s="150"/>
      <c r="AV952" s="150"/>
      <c r="AW952" s="150"/>
      <c r="AX952" s="150"/>
      <c r="AY952" s="150"/>
      <c r="AZ952" s="151"/>
      <c r="BA952" s="150"/>
      <c r="BB952" s="150"/>
      <c r="BC952" s="150"/>
      <c r="BD952" s="150"/>
      <c r="BE952" s="151"/>
      <c r="BF952" s="150"/>
      <c r="BG952" s="150"/>
      <c r="BH952" s="151"/>
      <c r="BI952" s="151"/>
      <c r="BJ952" s="150"/>
      <c r="BK952" s="150"/>
      <c r="BL952" s="148"/>
      <c r="BM952" s="150"/>
      <c r="BN952" s="151"/>
      <c r="BO952" s="150"/>
      <c r="BP952" s="150"/>
      <c r="BQ952" s="148"/>
      <c r="BR952" s="151"/>
      <c r="BS952" s="151"/>
      <c r="BT952" s="151"/>
      <c r="BU952" s="148"/>
      <c r="BV952" s="147"/>
      <c r="BW952" s="147"/>
      <c r="BX952" s="147"/>
      <c r="BY952" s="152"/>
      <c r="BZ952" s="156"/>
      <c r="CA952" s="147"/>
      <c r="CB952" s="153"/>
      <c r="CC952" s="132"/>
      <c r="CD952" s="147"/>
      <c r="CE952" s="147"/>
      <c r="CF952" s="154"/>
      <c r="CG952" s="132"/>
      <c r="CH952" s="132"/>
      <c r="CI952" s="132"/>
      <c r="CJ952" s="132"/>
      <c r="CK952" s="132"/>
      <c r="CL952" s="132"/>
      <c r="CM952" s="132"/>
      <c r="CN952" s="132"/>
      <c r="CO952" s="132"/>
      <c r="CP952" s="132"/>
      <c r="CQ952" s="132"/>
      <c r="CR952" s="132"/>
      <c r="CS952" s="132"/>
      <c r="CT952" s="132"/>
      <c r="CU952" s="132"/>
      <c r="CV952" s="132"/>
      <c r="CW952" s="132"/>
      <c r="CX952" s="132"/>
      <c r="CY952" s="132"/>
      <c r="CZ952" s="132"/>
      <c r="DA952" s="132"/>
      <c r="DB952" s="132"/>
      <c r="DC952" s="132"/>
      <c r="DD952" s="132"/>
      <c r="DE952" s="132"/>
      <c r="DF952" s="132"/>
      <c r="DG952" s="132"/>
      <c r="DH952" s="132"/>
      <c r="DI952" s="132"/>
      <c r="DJ952" s="132"/>
      <c r="DK952" s="132"/>
      <c r="DL952" s="132"/>
      <c r="DM952" s="132"/>
      <c r="DN952" s="132"/>
      <c r="DO952" s="132"/>
      <c r="DP952" s="132"/>
      <c r="DQ952" s="132"/>
      <c r="DR952" s="132"/>
      <c r="DS952" s="132"/>
      <c r="DT952" s="132"/>
      <c r="DU952" s="132"/>
      <c r="DV952" s="132"/>
      <c r="DW952" s="132"/>
      <c r="DX952" s="132"/>
      <c r="DY952" s="132"/>
      <c r="DZ952" s="132"/>
      <c r="EA952" s="132"/>
      <c r="EB952" s="132"/>
      <c r="EC952" s="132"/>
      <c r="ED952" s="132"/>
      <c r="EE952" s="132"/>
      <c r="EF952" s="132"/>
      <c r="EG952" s="132"/>
      <c r="EH952" s="132"/>
      <c r="EI952" s="132"/>
      <c r="EJ952" s="132"/>
      <c r="EK952" s="132"/>
      <c r="EL952" s="132"/>
      <c r="EM952" s="132"/>
      <c r="EN952" s="132"/>
      <c r="EO952" s="132"/>
      <c r="EP952" s="132"/>
      <c r="EQ952" s="132"/>
      <c r="ER952" s="132"/>
      <c r="ES952" s="132"/>
      <c r="ET952" s="132"/>
      <c r="EU952" s="132"/>
      <c r="EV952" s="132"/>
      <c r="EW952" s="132"/>
      <c r="EX952" s="132"/>
      <c r="EY952" s="132"/>
      <c r="EZ952" s="132"/>
      <c r="FA952" s="132"/>
      <c r="FB952" s="132"/>
      <c r="FC952" s="132"/>
      <c r="FD952" s="132"/>
      <c r="FE952" s="132"/>
      <c r="FF952" s="132"/>
      <c r="FG952" s="132"/>
      <c r="FH952" s="132"/>
      <c r="FI952" s="132"/>
      <c r="FJ952" s="132"/>
      <c r="FK952" s="132"/>
      <c r="FL952" s="132"/>
      <c r="FM952" s="132"/>
      <c r="FN952" s="132"/>
      <c r="FO952" s="132"/>
      <c r="FP952" s="132"/>
      <c r="FQ952" s="132"/>
      <c r="FR952" s="132"/>
      <c r="FS952" s="132"/>
      <c r="FT952" s="132"/>
      <c r="FU952" s="132"/>
      <c r="FV952" s="132"/>
      <c r="FW952" s="132"/>
      <c r="FX952" s="132"/>
      <c r="FY952" s="132"/>
      <c r="FZ952" s="132"/>
      <c r="GA952" s="132"/>
      <c r="GB952" s="132"/>
      <c r="GC952" s="132"/>
      <c r="GD952" s="132"/>
      <c r="GE952" s="132"/>
      <c r="GF952" s="132"/>
      <c r="GG952" s="132"/>
      <c r="GH952" s="132"/>
      <c r="GI952" s="132"/>
      <c r="GJ952" s="132"/>
      <c r="GK952" s="132"/>
      <c r="GL952" s="132"/>
      <c r="GM952" s="132"/>
      <c r="GN952" s="132"/>
      <c r="GO952" s="132"/>
      <c r="GP952" s="132"/>
      <c r="GQ952" s="132"/>
      <c r="GR952" s="132"/>
      <c r="GS952" s="132"/>
      <c r="GT952" s="132"/>
      <c r="GU952" s="132"/>
      <c r="GV952" s="132"/>
      <c r="GW952" s="132"/>
      <c r="GX952" s="132"/>
      <c r="GY952" s="132"/>
      <c r="GZ952" s="132"/>
      <c r="HA952" s="132"/>
      <c r="HB952" s="132"/>
      <c r="HC952" s="132"/>
      <c r="HD952" s="132"/>
      <c r="HE952" s="132"/>
      <c r="HF952" s="132"/>
      <c r="HG952" s="132"/>
      <c r="HH952" s="132"/>
      <c r="HI952" s="132"/>
      <c r="HJ952" s="132"/>
      <c r="HK952" s="132"/>
      <c r="HL952" s="132"/>
    </row>
    <row r="953" spans="2:220" s="176" customFormat="1">
      <c r="B953" s="146"/>
      <c r="C953" s="146"/>
      <c r="D953" s="146"/>
      <c r="E953" s="146"/>
      <c r="F953" s="146"/>
      <c r="G953" s="146"/>
      <c r="H953" s="146"/>
      <c r="I953" s="147"/>
      <c r="J953" s="148"/>
      <c r="K953" s="148"/>
      <c r="L953" s="148"/>
      <c r="M953" s="148"/>
      <c r="N953" s="156"/>
      <c r="O953" s="149"/>
      <c r="P953" s="149"/>
      <c r="Q953" s="149"/>
      <c r="R953" s="149"/>
      <c r="S953" s="149"/>
      <c r="T953" s="149"/>
      <c r="U953" s="149"/>
      <c r="V953" s="149"/>
      <c r="W953" s="146"/>
      <c r="X953" s="149"/>
      <c r="Y953" s="149"/>
      <c r="Z953" s="149"/>
      <c r="AA953" s="149"/>
      <c r="AB953" s="147"/>
      <c r="AC953" s="150"/>
      <c r="AD953" s="151"/>
      <c r="AE953" s="150"/>
      <c r="AF953" s="150"/>
      <c r="AG953" s="150"/>
      <c r="AH953" s="150"/>
      <c r="AI953" s="150"/>
      <c r="AJ953" s="150"/>
      <c r="AK953" s="150"/>
      <c r="AL953" s="150"/>
      <c r="AM953" s="150"/>
      <c r="AN953" s="150"/>
      <c r="AO953" s="150"/>
      <c r="AP953" s="150"/>
      <c r="AQ953" s="150"/>
      <c r="AR953" s="150"/>
      <c r="AS953" s="150"/>
      <c r="AT953" s="150"/>
      <c r="AU953" s="150"/>
      <c r="AV953" s="150"/>
      <c r="AW953" s="150"/>
      <c r="AX953" s="150"/>
      <c r="AY953" s="150"/>
      <c r="AZ953" s="151"/>
      <c r="BA953" s="150"/>
      <c r="BB953" s="150"/>
      <c r="BC953" s="150"/>
      <c r="BD953" s="150"/>
      <c r="BE953" s="151"/>
      <c r="BF953" s="150"/>
      <c r="BG953" s="150"/>
      <c r="BH953" s="151"/>
      <c r="BI953" s="151"/>
      <c r="BJ953" s="150"/>
      <c r="BK953" s="150"/>
      <c r="BL953" s="148"/>
      <c r="BM953" s="150"/>
      <c r="BN953" s="151"/>
      <c r="BO953" s="150"/>
      <c r="BP953" s="150"/>
      <c r="BQ953" s="148"/>
      <c r="BR953" s="151"/>
      <c r="BS953" s="151"/>
      <c r="BT953" s="151"/>
      <c r="BU953" s="148"/>
      <c r="BV953" s="147"/>
      <c r="BW953" s="147"/>
      <c r="BX953" s="147"/>
      <c r="BY953" s="152"/>
      <c r="BZ953" s="156"/>
      <c r="CA953" s="147"/>
      <c r="CB953" s="153"/>
      <c r="CC953" s="132"/>
      <c r="CD953" s="147"/>
      <c r="CE953" s="147"/>
      <c r="CF953" s="154"/>
      <c r="CG953" s="132"/>
      <c r="CH953" s="132"/>
      <c r="CI953" s="132"/>
      <c r="CJ953" s="132"/>
      <c r="CK953" s="132"/>
      <c r="CL953" s="132"/>
      <c r="CM953" s="132"/>
      <c r="CN953" s="132"/>
      <c r="CO953" s="132"/>
      <c r="CP953" s="132"/>
      <c r="CQ953" s="132"/>
      <c r="CR953" s="132"/>
      <c r="CS953" s="132"/>
      <c r="CT953" s="132"/>
      <c r="CU953" s="132"/>
      <c r="CV953" s="132"/>
      <c r="CW953" s="132"/>
      <c r="CX953" s="132"/>
      <c r="CY953" s="132"/>
      <c r="CZ953" s="132"/>
      <c r="DA953" s="132"/>
      <c r="DB953" s="132"/>
      <c r="DC953" s="132"/>
      <c r="DD953" s="132"/>
      <c r="DE953" s="132"/>
      <c r="DF953" s="132"/>
      <c r="DG953" s="132"/>
      <c r="DH953" s="132"/>
      <c r="DI953" s="132"/>
      <c r="DJ953" s="132"/>
      <c r="DK953" s="132"/>
      <c r="DL953" s="132"/>
      <c r="DM953" s="132"/>
      <c r="DN953" s="132"/>
      <c r="DO953" s="132"/>
      <c r="DP953" s="132"/>
      <c r="DQ953" s="132"/>
      <c r="DR953" s="132"/>
      <c r="DS953" s="132"/>
      <c r="DT953" s="132"/>
      <c r="DU953" s="132"/>
      <c r="DV953" s="132"/>
      <c r="DW953" s="132"/>
      <c r="DX953" s="132"/>
      <c r="DY953" s="132"/>
      <c r="DZ953" s="132"/>
      <c r="EA953" s="132"/>
      <c r="EB953" s="132"/>
      <c r="EC953" s="132"/>
      <c r="ED953" s="132"/>
      <c r="EE953" s="132"/>
      <c r="EF953" s="132"/>
      <c r="EG953" s="132"/>
      <c r="EH953" s="132"/>
      <c r="EI953" s="132"/>
      <c r="EJ953" s="132"/>
      <c r="EK953" s="132"/>
      <c r="EL953" s="132"/>
      <c r="EM953" s="132"/>
      <c r="EN953" s="132"/>
      <c r="EO953" s="132"/>
      <c r="EP953" s="132"/>
      <c r="EQ953" s="132"/>
      <c r="ER953" s="132"/>
      <c r="ES953" s="132"/>
      <c r="ET953" s="132"/>
      <c r="EU953" s="132"/>
      <c r="EV953" s="132"/>
      <c r="EW953" s="132"/>
      <c r="EX953" s="132"/>
      <c r="EY953" s="132"/>
      <c r="EZ953" s="132"/>
      <c r="FA953" s="132"/>
      <c r="FB953" s="132"/>
      <c r="FC953" s="132"/>
      <c r="FD953" s="132"/>
      <c r="FE953" s="132"/>
      <c r="FF953" s="132"/>
      <c r="FG953" s="132"/>
      <c r="FH953" s="132"/>
      <c r="FI953" s="132"/>
      <c r="FJ953" s="132"/>
      <c r="FK953" s="132"/>
      <c r="FL953" s="132"/>
      <c r="FM953" s="132"/>
      <c r="FN953" s="132"/>
      <c r="FO953" s="132"/>
      <c r="FP953" s="132"/>
      <c r="FQ953" s="132"/>
      <c r="FR953" s="132"/>
      <c r="FS953" s="132"/>
      <c r="FT953" s="132"/>
      <c r="FU953" s="132"/>
      <c r="FV953" s="132"/>
      <c r="FW953" s="132"/>
      <c r="FX953" s="132"/>
      <c r="FY953" s="132"/>
      <c r="FZ953" s="132"/>
      <c r="GA953" s="132"/>
      <c r="GB953" s="132"/>
      <c r="GC953" s="132"/>
      <c r="GD953" s="132"/>
      <c r="GE953" s="132"/>
      <c r="GF953" s="132"/>
      <c r="GG953" s="132"/>
      <c r="GH953" s="132"/>
      <c r="GI953" s="132"/>
      <c r="GJ953" s="132"/>
      <c r="GK953" s="132"/>
      <c r="GL953" s="132"/>
      <c r="GM953" s="132"/>
      <c r="GN953" s="132"/>
      <c r="GO953" s="132"/>
      <c r="GP953" s="132"/>
      <c r="GQ953" s="132"/>
      <c r="GR953" s="132"/>
      <c r="GS953" s="132"/>
      <c r="GT953" s="132"/>
      <c r="GU953" s="132"/>
      <c r="GV953" s="132"/>
      <c r="GW953" s="132"/>
      <c r="GX953" s="132"/>
      <c r="GY953" s="132"/>
      <c r="GZ953" s="132"/>
      <c r="HA953" s="132"/>
      <c r="HB953" s="132"/>
      <c r="HC953" s="132"/>
      <c r="HD953" s="132"/>
      <c r="HE953" s="132"/>
      <c r="HF953" s="132"/>
      <c r="HG953" s="132"/>
      <c r="HH953" s="132"/>
      <c r="HI953" s="132"/>
      <c r="HJ953" s="132"/>
      <c r="HK953" s="132"/>
      <c r="HL953" s="132"/>
    </row>
    <row r="954" spans="2:220" s="176" customFormat="1">
      <c r="B954" s="146"/>
      <c r="C954" s="146"/>
      <c r="D954" s="146"/>
      <c r="E954" s="146"/>
      <c r="F954" s="146"/>
      <c r="G954" s="146"/>
      <c r="H954" s="146"/>
      <c r="I954" s="147"/>
      <c r="J954" s="148"/>
      <c r="K954" s="148"/>
      <c r="L954" s="148"/>
      <c r="M954" s="148"/>
      <c r="N954" s="156"/>
      <c r="O954" s="149"/>
      <c r="P954" s="149"/>
      <c r="Q954" s="149"/>
      <c r="R954" s="149"/>
      <c r="S954" s="149"/>
      <c r="T954" s="149"/>
      <c r="U954" s="149"/>
      <c r="V954" s="149"/>
      <c r="W954" s="146"/>
      <c r="X954" s="149"/>
      <c r="Y954" s="149"/>
      <c r="Z954" s="149"/>
      <c r="AA954" s="149"/>
      <c r="AB954" s="147"/>
      <c r="AC954" s="150"/>
      <c r="AD954" s="151"/>
      <c r="AE954" s="150"/>
      <c r="AF954" s="150"/>
      <c r="AG954" s="150"/>
      <c r="AH954" s="150"/>
      <c r="AI954" s="150"/>
      <c r="AJ954" s="150"/>
      <c r="AK954" s="150"/>
      <c r="AL954" s="150"/>
      <c r="AM954" s="150"/>
      <c r="AN954" s="150"/>
      <c r="AO954" s="150"/>
      <c r="AP954" s="150"/>
      <c r="AQ954" s="150"/>
      <c r="AR954" s="150"/>
      <c r="AS954" s="150"/>
      <c r="AT954" s="150"/>
      <c r="AU954" s="150"/>
      <c r="AV954" s="150"/>
      <c r="AW954" s="150"/>
      <c r="AX954" s="150"/>
      <c r="AY954" s="150"/>
      <c r="AZ954" s="151"/>
      <c r="BA954" s="150"/>
      <c r="BB954" s="150"/>
      <c r="BC954" s="150"/>
      <c r="BD954" s="150"/>
      <c r="BE954" s="151"/>
      <c r="BF954" s="150"/>
      <c r="BG954" s="150"/>
      <c r="BH954" s="151"/>
      <c r="BI954" s="151"/>
      <c r="BJ954" s="150"/>
      <c r="BK954" s="150"/>
      <c r="BL954" s="148"/>
      <c r="BM954" s="150"/>
      <c r="BN954" s="151"/>
      <c r="BO954" s="150"/>
      <c r="BP954" s="150"/>
      <c r="BQ954" s="148"/>
      <c r="BR954" s="151"/>
      <c r="BS954" s="151"/>
      <c r="BT954" s="151"/>
      <c r="BU954" s="148"/>
      <c r="BV954" s="147"/>
      <c r="BW954" s="147"/>
      <c r="BX954" s="147"/>
      <c r="BY954" s="152"/>
      <c r="BZ954" s="156"/>
      <c r="CA954" s="147"/>
      <c r="CB954" s="153"/>
      <c r="CC954" s="132"/>
      <c r="CD954" s="147"/>
      <c r="CE954" s="147"/>
      <c r="CF954" s="154"/>
      <c r="CG954" s="132"/>
      <c r="CH954" s="132"/>
      <c r="CI954" s="132"/>
      <c r="CJ954" s="132"/>
      <c r="CK954" s="132"/>
      <c r="CL954" s="132"/>
      <c r="CM954" s="132"/>
      <c r="CN954" s="132"/>
      <c r="CO954" s="132"/>
      <c r="CP954" s="132"/>
      <c r="CQ954" s="132"/>
      <c r="CR954" s="132"/>
      <c r="CS954" s="132"/>
      <c r="CT954" s="132"/>
      <c r="CU954" s="132"/>
      <c r="CV954" s="132"/>
      <c r="CW954" s="132"/>
      <c r="CX954" s="132"/>
      <c r="CY954" s="132"/>
      <c r="CZ954" s="132"/>
      <c r="DA954" s="132"/>
      <c r="DB954" s="132"/>
      <c r="DC954" s="132"/>
      <c r="DD954" s="132"/>
      <c r="DE954" s="132"/>
      <c r="DF954" s="132"/>
      <c r="DG954" s="132"/>
      <c r="DH954" s="132"/>
      <c r="DI954" s="132"/>
      <c r="DJ954" s="132"/>
      <c r="DK954" s="132"/>
      <c r="DL954" s="132"/>
      <c r="DM954" s="132"/>
      <c r="DN954" s="132"/>
      <c r="DO954" s="132"/>
      <c r="DP954" s="132"/>
      <c r="DQ954" s="132"/>
      <c r="DR954" s="132"/>
      <c r="DS954" s="132"/>
      <c r="DT954" s="132"/>
      <c r="DU954" s="132"/>
      <c r="DV954" s="132"/>
      <c r="DW954" s="132"/>
      <c r="DX954" s="132"/>
      <c r="DY954" s="132"/>
      <c r="DZ954" s="132"/>
      <c r="EA954" s="132"/>
      <c r="EB954" s="132"/>
      <c r="EC954" s="132"/>
      <c r="ED954" s="132"/>
      <c r="EE954" s="132"/>
      <c r="EF954" s="132"/>
      <c r="EG954" s="132"/>
      <c r="EH954" s="132"/>
      <c r="EI954" s="132"/>
      <c r="EJ954" s="132"/>
      <c r="EK954" s="132"/>
      <c r="EL954" s="132"/>
      <c r="EM954" s="132"/>
      <c r="EN954" s="132"/>
      <c r="EO954" s="132"/>
      <c r="EP954" s="132"/>
      <c r="EQ954" s="132"/>
      <c r="ER954" s="132"/>
      <c r="ES954" s="132"/>
      <c r="ET954" s="132"/>
      <c r="EU954" s="132"/>
      <c r="EV954" s="132"/>
      <c r="EW954" s="132"/>
      <c r="EX954" s="132"/>
      <c r="EY954" s="132"/>
      <c r="EZ954" s="132"/>
      <c r="FA954" s="132"/>
      <c r="FB954" s="132"/>
      <c r="FC954" s="132"/>
      <c r="FD954" s="132"/>
      <c r="FE954" s="132"/>
      <c r="FF954" s="132"/>
      <c r="FG954" s="132"/>
      <c r="FH954" s="132"/>
      <c r="FI954" s="132"/>
      <c r="FJ954" s="132"/>
      <c r="FK954" s="132"/>
      <c r="FL954" s="132"/>
      <c r="FM954" s="132"/>
      <c r="FN954" s="132"/>
      <c r="FO954" s="132"/>
      <c r="FP954" s="132"/>
      <c r="FQ954" s="132"/>
      <c r="FR954" s="132"/>
      <c r="FS954" s="132"/>
      <c r="FT954" s="132"/>
      <c r="FU954" s="132"/>
      <c r="FV954" s="132"/>
      <c r="FW954" s="132"/>
      <c r="FX954" s="132"/>
      <c r="FY954" s="132"/>
      <c r="FZ954" s="132"/>
      <c r="GA954" s="132"/>
      <c r="GB954" s="132"/>
      <c r="GC954" s="132"/>
      <c r="GD954" s="132"/>
      <c r="GE954" s="132"/>
      <c r="GF954" s="132"/>
      <c r="GG954" s="132"/>
      <c r="GH954" s="132"/>
      <c r="GI954" s="132"/>
      <c r="GJ954" s="132"/>
      <c r="GK954" s="132"/>
      <c r="GL954" s="132"/>
      <c r="GM954" s="132"/>
      <c r="GN954" s="132"/>
      <c r="GO954" s="132"/>
      <c r="GP954" s="132"/>
      <c r="GQ954" s="132"/>
      <c r="GR954" s="132"/>
      <c r="GS954" s="132"/>
      <c r="GT954" s="132"/>
      <c r="GU954" s="132"/>
      <c r="GV954" s="132"/>
      <c r="GW954" s="132"/>
      <c r="GX954" s="132"/>
      <c r="GY954" s="132"/>
      <c r="GZ954" s="132"/>
      <c r="HA954" s="132"/>
      <c r="HB954" s="132"/>
      <c r="HC954" s="132"/>
      <c r="HD954" s="132"/>
      <c r="HE954" s="132"/>
      <c r="HF954" s="132"/>
      <c r="HG954" s="132"/>
      <c r="HH954" s="132"/>
      <c r="HI954" s="132"/>
      <c r="HJ954" s="132"/>
      <c r="HK954" s="132"/>
      <c r="HL954" s="132"/>
    </row>
    <row r="955" spans="2:220" s="176" customFormat="1">
      <c r="B955" s="146"/>
      <c r="C955" s="146"/>
      <c r="D955" s="146"/>
      <c r="E955" s="146"/>
      <c r="F955" s="146"/>
      <c r="G955" s="146"/>
      <c r="H955" s="146"/>
      <c r="I955" s="147"/>
      <c r="J955" s="148"/>
      <c r="K955" s="148"/>
      <c r="L955" s="148"/>
      <c r="M955" s="148"/>
      <c r="N955" s="156"/>
      <c r="O955" s="149"/>
      <c r="P955" s="149"/>
      <c r="Q955" s="149"/>
      <c r="R955" s="149"/>
      <c r="S955" s="149"/>
      <c r="T955" s="149"/>
      <c r="U955" s="149"/>
      <c r="V955" s="149"/>
      <c r="W955" s="146"/>
      <c r="X955" s="149"/>
      <c r="Y955" s="149"/>
      <c r="Z955" s="149"/>
      <c r="AA955" s="149"/>
      <c r="AB955" s="147"/>
      <c r="AC955" s="150"/>
      <c r="AD955" s="151"/>
      <c r="AE955" s="150"/>
      <c r="AF955" s="150"/>
      <c r="AG955" s="150"/>
      <c r="AH955" s="150"/>
      <c r="AI955" s="150"/>
      <c r="AJ955" s="150"/>
      <c r="AK955" s="150"/>
      <c r="AL955" s="150"/>
      <c r="AM955" s="150"/>
      <c r="AN955" s="150"/>
      <c r="AO955" s="150"/>
      <c r="AP955" s="150"/>
      <c r="AQ955" s="150"/>
      <c r="AR955" s="150"/>
      <c r="AS955" s="150"/>
      <c r="AT955" s="150"/>
      <c r="AU955" s="150"/>
      <c r="AV955" s="150"/>
      <c r="AW955" s="150"/>
      <c r="AX955" s="150"/>
      <c r="AY955" s="150"/>
      <c r="AZ955" s="151"/>
      <c r="BA955" s="150"/>
      <c r="BB955" s="150"/>
      <c r="BC955" s="150"/>
      <c r="BD955" s="150"/>
      <c r="BE955" s="151"/>
      <c r="BF955" s="150"/>
      <c r="BG955" s="150"/>
      <c r="BH955" s="151"/>
      <c r="BI955" s="151"/>
      <c r="BJ955" s="150"/>
      <c r="BK955" s="150"/>
      <c r="BL955" s="148"/>
      <c r="BM955" s="150"/>
      <c r="BN955" s="151"/>
      <c r="BO955" s="150"/>
      <c r="BP955" s="150"/>
      <c r="BQ955" s="148"/>
      <c r="BR955" s="151"/>
      <c r="BS955" s="151"/>
      <c r="BT955" s="151"/>
      <c r="BU955" s="148"/>
      <c r="BV955" s="147"/>
      <c r="BW955" s="147"/>
      <c r="BX955" s="147"/>
      <c r="BY955" s="152"/>
      <c r="BZ955" s="156"/>
      <c r="CA955" s="147"/>
      <c r="CB955" s="153"/>
      <c r="CC955" s="132"/>
      <c r="CD955" s="147"/>
      <c r="CE955" s="147"/>
      <c r="CF955" s="154"/>
      <c r="CG955" s="132"/>
      <c r="CH955" s="132"/>
      <c r="CI955" s="132"/>
      <c r="CJ955" s="132"/>
      <c r="CK955" s="132"/>
      <c r="CL955" s="132"/>
      <c r="CM955" s="132"/>
      <c r="CN955" s="132"/>
      <c r="CO955" s="132"/>
      <c r="CP955" s="132"/>
      <c r="CQ955" s="132"/>
      <c r="CR955" s="132"/>
      <c r="CS955" s="132"/>
      <c r="CT955" s="132"/>
      <c r="CU955" s="132"/>
      <c r="CV955" s="132"/>
      <c r="CW955" s="132"/>
      <c r="CX955" s="132"/>
      <c r="CY955" s="132"/>
      <c r="CZ955" s="132"/>
      <c r="DA955" s="132"/>
      <c r="DB955" s="132"/>
      <c r="DC955" s="132"/>
      <c r="DD955" s="132"/>
      <c r="DE955" s="132"/>
      <c r="DF955" s="132"/>
      <c r="DG955" s="132"/>
      <c r="DH955" s="132"/>
      <c r="DI955" s="132"/>
      <c r="DJ955" s="132"/>
      <c r="DK955" s="132"/>
      <c r="DL955" s="132"/>
      <c r="DM955" s="132"/>
      <c r="DN955" s="132"/>
      <c r="DO955" s="132"/>
      <c r="DP955" s="132"/>
      <c r="DQ955" s="132"/>
      <c r="DR955" s="132"/>
      <c r="DS955" s="132"/>
      <c r="DT955" s="132"/>
      <c r="DU955" s="132"/>
      <c r="DV955" s="132"/>
      <c r="DW955" s="132"/>
      <c r="DX955" s="132"/>
      <c r="DY955" s="132"/>
      <c r="DZ955" s="132"/>
      <c r="EA955" s="132"/>
      <c r="EB955" s="132"/>
      <c r="EC955" s="132"/>
      <c r="ED955" s="132"/>
      <c r="EE955" s="132"/>
      <c r="EF955" s="132"/>
      <c r="EG955" s="132"/>
      <c r="EH955" s="132"/>
      <c r="EI955" s="132"/>
      <c r="EJ955" s="132"/>
      <c r="EK955" s="132"/>
      <c r="EL955" s="132"/>
      <c r="EM955" s="132"/>
      <c r="EN955" s="132"/>
      <c r="EO955" s="132"/>
      <c r="EP955" s="132"/>
      <c r="EQ955" s="132"/>
      <c r="ER955" s="132"/>
      <c r="ES955" s="132"/>
      <c r="ET955" s="132"/>
      <c r="EU955" s="132"/>
      <c r="EV955" s="132"/>
      <c r="EW955" s="132"/>
      <c r="EX955" s="132"/>
      <c r="EY955" s="132"/>
      <c r="EZ955" s="132"/>
      <c r="FA955" s="132"/>
      <c r="FB955" s="132"/>
      <c r="FC955" s="132"/>
      <c r="FD955" s="132"/>
      <c r="FE955" s="132"/>
      <c r="FF955" s="132"/>
      <c r="FG955" s="132"/>
      <c r="FH955" s="132"/>
      <c r="FI955" s="132"/>
      <c r="FJ955" s="132"/>
      <c r="FK955" s="132"/>
      <c r="FL955" s="132"/>
      <c r="FM955" s="132"/>
      <c r="FN955" s="132"/>
      <c r="FO955" s="132"/>
      <c r="FP955" s="132"/>
      <c r="FQ955" s="132"/>
      <c r="FR955" s="132"/>
      <c r="FS955" s="132"/>
      <c r="FT955" s="132"/>
      <c r="FU955" s="132"/>
      <c r="FV955" s="132"/>
      <c r="FW955" s="132"/>
      <c r="FX955" s="132"/>
      <c r="FY955" s="132"/>
      <c r="FZ955" s="132"/>
      <c r="GA955" s="132"/>
      <c r="GB955" s="132"/>
      <c r="GC955" s="132"/>
      <c r="GD955" s="132"/>
      <c r="GE955" s="132"/>
      <c r="GF955" s="132"/>
      <c r="GG955" s="132"/>
      <c r="GH955" s="132"/>
      <c r="GI955" s="132"/>
      <c r="GJ955" s="132"/>
      <c r="GK955" s="132"/>
      <c r="GL955" s="132"/>
      <c r="GM955" s="132"/>
      <c r="GN955" s="132"/>
      <c r="GO955" s="132"/>
      <c r="GP955" s="132"/>
      <c r="GQ955" s="132"/>
      <c r="GR955" s="132"/>
      <c r="GS955" s="132"/>
      <c r="GT955" s="132"/>
      <c r="GU955" s="132"/>
      <c r="GV955" s="132"/>
      <c r="GW955" s="132"/>
      <c r="GX955" s="132"/>
      <c r="GY955" s="132"/>
      <c r="GZ955" s="132"/>
      <c r="HA955" s="132"/>
      <c r="HB955" s="132"/>
      <c r="HC955" s="132"/>
      <c r="HD955" s="132"/>
      <c r="HE955" s="132"/>
      <c r="HF955" s="132"/>
      <c r="HG955" s="132"/>
      <c r="HH955" s="132"/>
      <c r="HI955" s="132"/>
      <c r="HJ955" s="132"/>
      <c r="HK955" s="132"/>
      <c r="HL955" s="132"/>
    </row>
    <row r="956" spans="2:220" s="176" customFormat="1">
      <c r="B956" s="146"/>
      <c r="C956" s="146"/>
      <c r="D956" s="146"/>
      <c r="E956" s="146"/>
      <c r="F956" s="146"/>
      <c r="G956" s="146"/>
      <c r="H956" s="146"/>
      <c r="I956" s="147"/>
      <c r="J956" s="148"/>
      <c r="K956" s="148"/>
      <c r="L956" s="148"/>
      <c r="M956" s="148"/>
      <c r="N956" s="156"/>
      <c r="O956" s="149"/>
      <c r="P956" s="149"/>
      <c r="Q956" s="149"/>
      <c r="R956" s="149"/>
      <c r="S956" s="149"/>
      <c r="T956" s="149"/>
      <c r="U956" s="149"/>
      <c r="V956" s="149"/>
      <c r="W956" s="146"/>
      <c r="X956" s="149"/>
      <c r="Y956" s="149"/>
      <c r="Z956" s="149"/>
      <c r="AA956" s="149"/>
      <c r="AB956" s="147"/>
      <c r="AC956" s="150"/>
      <c r="AD956" s="151"/>
      <c r="AE956" s="150"/>
      <c r="AF956" s="150"/>
      <c r="AG956" s="150"/>
      <c r="AH956" s="150"/>
      <c r="AI956" s="150"/>
      <c r="AJ956" s="150"/>
      <c r="AK956" s="150"/>
      <c r="AL956" s="150"/>
      <c r="AM956" s="150"/>
      <c r="AN956" s="150"/>
      <c r="AO956" s="150"/>
      <c r="AP956" s="150"/>
      <c r="AQ956" s="150"/>
      <c r="AR956" s="150"/>
      <c r="AS956" s="150"/>
      <c r="AT956" s="150"/>
      <c r="AU956" s="150"/>
      <c r="AV956" s="150"/>
      <c r="AW956" s="150"/>
      <c r="AX956" s="150"/>
      <c r="AY956" s="150"/>
      <c r="AZ956" s="151"/>
      <c r="BA956" s="150"/>
      <c r="BB956" s="150"/>
      <c r="BC956" s="150"/>
      <c r="BD956" s="150"/>
      <c r="BE956" s="151"/>
      <c r="BF956" s="150"/>
      <c r="BG956" s="150"/>
      <c r="BH956" s="151"/>
      <c r="BI956" s="151"/>
      <c r="BJ956" s="150"/>
      <c r="BK956" s="150"/>
      <c r="BL956" s="148"/>
      <c r="BM956" s="150"/>
      <c r="BN956" s="151"/>
      <c r="BO956" s="150"/>
      <c r="BP956" s="150"/>
      <c r="BQ956" s="148"/>
      <c r="BR956" s="151"/>
      <c r="BS956" s="151"/>
      <c r="BT956" s="151"/>
      <c r="BU956" s="148"/>
      <c r="BV956" s="147"/>
      <c r="BW956" s="147"/>
      <c r="BX956" s="147"/>
      <c r="BY956" s="152"/>
      <c r="BZ956" s="156"/>
      <c r="CA956" s="147"/>
      <c r="CB956" s="153"/>
      <c r="CC956" s="132"/>
      <c r="CD956" s="147"/>
      <c r="CE956" s="147"/>
      <c r="CF956" s="154"/>
      <c r="CG956" s="132"/>
      <c r="CH956" s="132"/>
      <c r="CI956" s="132"/>
      <c r="CJ956" s="132"/>
      <c r="CK956" s="132"/>
      <c r="CL956" s="132"/>
      <c r="CM956" s="132"/>
      <c r="CN956" s="132"/>
      <c r="CO956" s="132"/>
      <c r="CP956" s="132"/>
      <c r="CQ956" s="132"/>
      <c r="CR956" s="132"/>
      <c r="CS956" s="132"/>
      <c r="CT956" s="132"/>
      <c r="CU956" s="132"/>
      <c r="CV956" s="132"/>
      <c r="CW956" s="132"/>
      <c r="CX956" s="132"/>
      <c r="CY956" s="132"/>
      <c r="CZ956" s="132"/>
      <c r="DA956" s="132"/>
      <c r="DB956" s="132"/>
      <c r="DC956" s="132"/>
      <c r="DD956" s="132"/>
      <c r="DE956" s="132"/>
      <c r="DF956" s="132"/>
      <c r="DG956" s="132"/>
      <c r="DH956" s="132"/>
      <c r="DI956" s="132"/>
      <c r="DJ956" s="132"/>
      <c r="DK956" s="132"/>
      <c r="DL956" s="132"/>
      <c r="DM956" s="132"/>
      <c r="DN956" s="132"/>
      <c r="DO956" s="132"/>
      <c r="DP956" s="132"/>
      <c r="DQ956" s="132"/>
      <c r="DR956" s="132"/>
      <c r="DS956" s="132"/>
      <c r="DT956" s="132"/>
      <c r="DU956" s="132"/>
      <c r="DV956" s="132"/>
      <c r="DW956" s="132"/>
      <c r="DX956" s="132"/>
      <c r="DY956" s="132"/>
      <c r="DZ956" s="132"/>
      <c r="EA956" s="132"/>
      <c r="EB956" s="132"/>
      <c r="EC956" s="132"/>
      <c r="ED956" s="132"/>
      <c r="EE956" s="132"/>
      <c r="EF956" s="132"/>
      <c r="EG956" s="132"/>
      <c r="EH956" s="132"/>
      <c r="EI956" s="132"/>
      <c r="EJ956" s="132"/>
      <c r="EK956" s="132"/>
      <c r="EL956" s="132"/>
      <c r="EM956" s="132"/>
      <c r="EN956" s="132"/>
      <c r="EO956" s="132"/>
      <c r="EP956" s="132"/>
      <c r="EQ956" s="132"/>
      <c r="ER956" s="132"/>
      <c r="ES956" s="132"/>
      <c r="ET956" s="132"/>
      <c r="EU956" s="132"/>
      <c r="EV956" s="132"/>
      <c r="EW956" s="132"/>
      <c r="EX956" s="132"/>
      <c r="EY956" s="132"/>
      <c r="EZ956" s="132"/>
      <c r="FA956" s="132"/>
      <c r="FB956" s="132"/>
      <c r="FC956" s="132"/>
      <c r="FD956" s="132"/>
      <c r="FE956" s="132"/>
      <c r="FF956" s="132"/>
      <c r="FG956" s="132"/>
      <c r="FH956" s="132"/>
      <c r="FI956" s="132"/>
      <c r="FJ956" s="132"/>
      <c r="FK956" s="132"/>
      <c r="FL956" s="132"/>
      <c r="FM956" s="132"/>
      <c r="FN956" s="132"/>
      <c r="FO956" s="132"/>
      <c r="FP956" s="132"/>
      <c r="FQ956" s="132"/>
      <c r="FR956" s="132"/>
      <c r="FS956" s="132"/>
      <c r="FT956" s="132"/>
      <c r="FU956" s="132"/>
      <c r="FV956" s="132"/>
      <c r="FW956" s="132"/>
      <c r="FX956" s="132"/>
      <c r="FY956" s="132"/>
      <c r="FZ956" s="132"/>
      <c r="GA956" s="132"/>
      <c r="GB956" s="132"/>
      <c r="GC956" s="132"/>
      <c r="GD956" s="132"/>
      <c r="GE956" s="132"/>
      <c r="GF956" s="132"/>
      <c r="GG956" s="132"/>
      <c r="GH956" s="132"/>
      <c r="GI956" s="132"/>
      <c r="GJ956" s="132"/>
      <c r="GK956" s="132"/>
      <c r="GL956" s="132"/>
      <c r="GM956" s="132"/>
      <c r="GN956" s="132"/>
      <c r="GO956" s="132"/>
      <c r="GP956" s="132"/>
      <c r="GQ956" s="132"/>
      <c r="GR956" s="132"/>
      <c r="GS956" s="132"/>
      <c r="GT956" s="132"/>
      <c r="GU956" s="132"/>
      <c r="GV956" s="132"/>
      <c r="GW956" s="132"/>
      <c r="GX956" s="132"/>
      <c r="GY956" s="132"/>
      <c r="GZ956" s="132"/>
      <c r="HA956" s="132"/>
      <c r="HB956" s="132"/>
      <c r="HC956" s="132"/>
      <c r="HD956" s="132"/>
      <c r="HE956" s="132"/>
      <c r="HF956" s="132"/>
      <c r="HG956" s="132"/>
      <c r="HH956" s="132"/>
      <c r="HI956" s="132"/>
      <c r="HJ956" s="132"/>
      <c r="HK956" s="132"/>
      <c r="HL956" s="132"/>
    </row>
    <row r="957" spans="2:220">
      <c r="J957" s="148"/>
      <c r="K957" s="148"/>
      <c r="L957" s="148"/>
      <c r="M957" s="148"/>
      <c r="AC957" s="150"/>
      <c r="AE957" s="150"/>
      <c r="AF957" s="150"/>
      <c r="AH957" s="150"/>
      <c r="AI957" s="150"/>
      <c r="AJ957" s="150"/>
      <c r="AL957" s="150"/>
      <c r="AM957" s="150"/>
      <c r="AN957" s="150"/>
      <c r="AP957" s="150"/>
      <c r="AQ957" s="150"/>
      <c r="AR957" s="150"/>
      <c r="AT957" s="150"/>
      <c r="AU957" s="150"/>
      <c r="AV957" s="150"/>
      <c r="AW957" s="150"/>
      <c r="AX957" s="150"/>
      <c r="AY957" s="150"/>
      <c r="BA957" s="150"/>
      <c r="BB957" s="150"/>
      <c r="BC957" s="150"/>
      <c r="BD957" s="150"/>
      <c r="BF957" s="150"/>
      <c r="BG957" s="150"/>
      <c r="BJ957" s="150"/>
      <c r="BK957" s="150"/>
      <c r="BL957" s="148"/>
      <c r="BM957" s="150"/>
      <c r="BO957" s="150"/>
      <c r="BP957" s="150"/>
      <c r="BQ957" s="148"/>
      <c r="BU957" s="148"/>
      <c r="BY957" s="152"/>
      <c r="BZ957" s="156"/>
      <c r="CF957" s="154"/>
    </row>
    <row r="958" spans="2:220">
      <c r="J958" s="148"/>
      <c r="K958" s="148"/>
      <c r="L958" s="148"/>
      <c r="M958" s="148"/>
      <c r="O958" s="149"/>
      <c r="P958" s="149"/>
      <c r="Q958" s="149"/>
      <c r="R958" s="149"/>
      <c r="T958" s="149"/>
      <c r="U958" s="149"/>
      <c r="V958" s="149"/>
      <c r="X958" s="149"/>
      <c r="Y958" s="149"/>
      <c r="Z958" s="149"/>
      <c r="AA958" s="149"/>
      <c r="AC958" s="150"/>
      <c r="AE958" s="150"/>
      <c r="AF958" s="150"/>
      <c r="AH958" s="150"/>
      <c r="AI958" s="150"/>
      <c r="AJ958" s="150"/>
      <c r="AL958" s="150"/>
      <c r="AM958" s="150"/>
      <c r="AN958" s="150"/>
      <c r="AP958" s="150"/>
      <c r="AQ958" s="150"/>
      <c r="AR958" s="150"/>
      <c r="AT958" s="150"/>
      <c r="AU958" s="150"/>
      <c r="AV958" s="150"/>
      <c r="AW958" s="150"/>
      <c r="AX958" s="150"/>
      <c r="AY958" s="150"/>
      <c r="BA958" s="150"/>
      <c r="BB958" s="150"/>
      <c r="BC958" s="150"/>
      <c r="BD958" s="150"/>
      <c r="BF958" s="150"/>
      <c r="BG958" s="150"/>
      <c r="BJ958" s="150"/>
      <c r="BK958" s="150"/>
      <c r="BL958" s="148"/>
      <c r="BM958" s="150"/>
      <c r="BO958" s="150"/>
      <c r="BP958" s="150"/>
      <c r="BQ958" s="148"/>
      <c r="BU958" s="148"/>
      <c r="BY958" s="152"/>
      <c r="BZ958" s="156"/>
      <c r="CC958" s="132"/>
      <c r="CF958" s="154"/>
    </row>
    <row r="959" spans="2:220">
      <c r="J959" s="148"/>
      <c r="K959" s="148"/>
      <c r="L959" s="148"/>
      <c r="M959" s="148"/>
      <c r="O959" s="149"/>
      <c r="P959" s="149"/>
      <c r="Q959" s="149"/>
      <c r="R959" s="149"/>
      <c r="T959" s="149"/>
      <c r="U959" s="149"/>
      <c r="V959" s="149"/>
      <c r="X959" s="149"/>
      <c r="Y959" s="149"/>
      <c r="Z959" s="149"/>
      <c r="AA959" s="149"/>
      <c r="AC959" s="150"/>
      <c r="AE959" s="150"/>
      <c r="AF959" s="150"/>
      <c r="AH959" s="150"/>
      <c r="AI959" s="150"/>
      <c r="AJ959" s="150"/>
      <c r="AL959" s="150"/>
      <c r="AM959" s="150"/>
      <c r="AN959" s="150"/>
      <c r="AP959" s="150"/>
      <c r="AQ959" s="150"/>
      <c r="AR959" s="150"/>
      <c r="AT959" s="150"/>
      <c r="AU959" s="150"/>
      <c r="AV959" s="150"/>
      <c r="AW959" s="150"/>
      <c r="AX959" s="150"/>
      <c r="AY959" s="150"/>
      <c r="BA959" s="150"/>
      <c r="BB959" s="150"/>
      <c r="BC959" s="150"/>
      <c r="BD959" s="150"/>
      <c r="BF959" s="150"/>
      <c r="BG959" s="150"/>
      <c r="BJ959" s="150"/>
      <c r="BK959" s="150"/>
      <c r="BL959" s="148"/>
      <c r="BM959" s="150"/>
      <c r="BO959" s="150"/>
      <c r="BP959" s="150"/>
      <c r="BQ959" s="148"/>
      <c r="BU959" s="148"/>
      <c r="BY959" s="152"/>
      <c r="BZ959" s="156"/>
      <c r="CC959" s="132"/>
      <c r="CF959" s="154"/>
    </row>
    <row r="960" spans="2:220">
      <c r="J960" s="148"/>
      <c r="K960" s="148"/>
      <c r="L960" s="148"/>
      <c r="M960" s="148"/>
      <c r="O960" s="149"/>
      <c r="P960" s="149"/>
      <c r="Q960" s="149"/>
      <c r="R960" s="149"/>
      <c r="T960" s="149"/>
      <c r="U960" s="149"/>
      <c r="V960" s="149"/>
      <c r="X960" s="149"/>
      <c r="Y960" s="149"/>
      <c r="Z960" s="149"/>
      <c r="AA960" s="149"/>
      <c r="AC960" s="150"/>
      <c r="AE960" s="150"/>
      <c r="AF960" s="150"/>
      <c r="AH960" s="150"/>
      <c r="AI960" s="150"/>
      <c r="AJ960" s="150"/>
      <c r="AL960" s="150"/>
      <c r="AM960" s="150"/>
      <c r="AN960" s="150"/>
      <c r="AP960" s="150"/>
      <c r="AQ960" s="150"/>
      <c r="AR960" s="150"/>
      <c r="AT960" s="150"/>
      <c r="AU960" s="150"/>
      <c r="AV960" s="150"/>
      <c r="AW960" s="150"/>
      <c r="AX960" s="150"/>
      <c r="AY960" s="150"/>
      <c r="BA960" s="150"/>
      <c r="BB960" s="150"/>
      <c r="BC960" s="150"/>
      <c r="BD960" s="150"/>
      <c r="BF960" s="150"/>
      <c r="BG960" s="150"/>
      <c r="BJ960" s="150"/>
      <c r="BK960" s="150"/>
      <c r="BL960" s="148"/>
      <c r="BM960" s="150"/>
      <c r="BO960" s="150"/>
      <c r="BP960" s="150"/>
      <c r="BQ960" s="148"/>
      <c r="BU960" s="148"/>
      <c r="BY960" s="152"/>
      <c r="BZ960" s="156"/>
      <c r="CC960" s="132"/>
      <c r="CF960" s="154"/>
    </row>
    <row r="961" spans="10:84">
      <c r="J961" s="148"/>
      <c r="K961" s="148"/>
      <c r="L961" s="148"/>
      <c r="M961" s="148"/>
      <c r="O961" s="149"/>
      <c r="P961" s="149"/>
      <c r="Q961" s="149"/>
      <c r="R961" s="149"/>
      <c r="T961" s="149"/>
      <c r="U961" s="149"/>
      <c r="V961" s="149"/>
      <c r="X961" s="149"/>
      <c r="Y961" s="149"/>
      <c r="Z961" s="149"/>
      <c r="AA961" s="149"/>
      <c r="AC961" s="150"/>
      <c r="AE961" s="150"/>
      <c r="AF961" s="150"/>
      <c r="AH961" s="150"/>
      <c r="AI961" s="150"/>
      <c r="AJ961" s="150"/>
      <c r="AL961" s="150"/>
      <c r="AM961" s="150"/>
      <c r="AN961" s="150"/>
      <c r="AP961" s="150"/>
      <c r="AQ961" s="150"/>
      <c r="AR961" s="150"/>
      <c r="AT961" s="150"/>
      <c r="AU961" s="150"/>
      <c r="AV961" s="150"/>
      <c r="AW961" s="150"/>
      <c r="AX961" s="150"/>
      <c r="AY961" s="150"/>
      <c r="BA961" s="150"/>
      <c r="BB961" s="150"/>
      <c r="BC961" s="150"/>
      <c r="BD961" s="150"/>
      <c r="BF961" s="150"/>
      <c r="BG961" s="150"/>
      <c r="BJ961" s="150"/>
      <c r="BK961" s="150"/>
      <c r="BL961" s="148"/>
      <c r="BM961" s="150"/>
      <c r="BO961" s="150"/>
      <c r="BP961" s="150"/>
      <c r="BQ961" s="148"/>
      <c r="BU961" s="148"/>
      <c r="BY961" s="152"/>
      <c r="BZ961" s="156"/>
      <c r="CC961" s="132"/>
      <c r="CF961" s="154"/>
    </row>
    <row r="962" spans="10:84">
      <c r="J962" s="148"/>
      <c r="K962" s="148"/>
      <c r="L962" s="148"/>
      <c r="M962" s="148"/>
      <c r="AC962" s="150"/>
      <c r="AE962" s="150"/>
      <c r="AF962" s="150"/>
      <c r="AH962" s="150"/>
      <c r="AI962" s="150"/>
      <c r="AJ962" s="150"/>
      <c r="AL962" s="150"/>
      <c r="AM962" s="150"/>
      <c r="AN962" s="150"/>
      <c r="AP962" s="150"/>
      <c r="AQ962" s="150"/>
      <c r="AR962" s="150"/>
      <c r="AT962" s="150"/>
      <c r="AU962" s="150"/>
      <c r="AV962" s="150"/>
      <c r="AW962" s="150"/>
      <c r="AX962" s="150"/>
      <c r="AY962" s="150"/>
      <c r="BA962" s="150"/>
      <c r="BB962" s="150"/>
      <c r="BC962" s="150"/>
      <c r="BD962" s="150"/>
      <c r="BF962" s="150"/>
      <c r="BG962" s="150"/>
      <c r="BJ962" s="150"/>
      <c r="BK962" s="150"/>
      <c r="BL962" s="148"/>
      <c r="BM962" s="150"/>
      <c r="BO962" s="150"/>
      <c r="BP962" s="150"/>
      <c r="BQ962" s="148"/>
      <c r="BU962" s="148"/>
      <c r="BY962" s="152"/>
      <c r="CF962" s="154"/>
    </row>
    <row r="963" spans="10:84">
      <c r="J963" s="148"/>
      <c r="K963" s="148"/>
      <c r="L963" s="148"/>
      <c r="M963" s="148"/>
      <c r="AE963" s="150"/>
      <c r="AT963" s="150"/>
      <c r="BL963" s="148"/>
      <c r="BM963" s="150"/>
      <c r="BQ963" s="148"/>
      <c r="BU963" s="148"/>
    </row>
    <row r="964" spans="10:84">
      <c r="J964" s="148"/>
      <c r="K964" s="148"/>
      <c r="L964" s="148"/>
      <c r="M964" s="148"/>
      <c r="AE964" s="150"/>
      <c r="AT964" s="150"/>
      <c r="BL964" s="148"/>
      <c r="BM964" s="150"/>
      <c r="BQ964" s="148"/>
      <c r="BU964" s="148"/>
    </row>
    <row r="965" spans="10:84">
      <c r="J965" s="148"/>
      <c r="K965" s="148"/>
      <c r="L965" s="148"/>
      <c r="M965" s="148"/>
      <c r="AE965" s="150"/>
      <c r="AT965" s="150"/>
      <c r="BL965" s="148"/>
      <c r="BM965" s="150"/>
      <c r="BQ965" s="148"/>
      <c r="BU965" s="148"/>
    </row>
    <row r="966" spans="10:84">
      <c r="J966" s="148"/>
      <c r="K966" s="148"/>
      <c r="L966" s="148"/>
      <c r="M966" s="148"/>
      <c r="AE966" s="150"/>
      <c r="AT966" s="150"/>
      <c r="BL966" s="148"/>
      <c r="BM966" s="150"/>
      <c r="BQ966" s="148"/>
      <c r="BU966" s="148"/>
    </row>
    <row r="967" spans="10:84">
      <c r="J967" s="148"/>
      <c r="K967" s="148"/>
      <c r="L967" s="148"/>
      <c r="M967" s="148"/>
      <c r="AE967" s="150"/>
      <c r="AT967" s="150"/>
      <c r="BL967" s="148"/>
      <c r="BM967" s="150"/>
      <c r="BQ967" s="148"/>
      <c r="BU967" s="148"/>
    </row>
    <row r="968" spans="10:84">
      <c r="J968" s="148"/>
      <c r="K968" s="148"/>
      <c r="L968" s="148"/>
      <c r="M968" s="148"/>
      <c r="AE968" s="150"/>
      <c r="AT968" s="150"/>
      <c r="BL968" s="148"/>
      <c r="BM968" s="150"/>
      <c r="BQ968" s="148"/>
      <c r="BU968" s="148"/>
    </row>
    <row r="969" spans="10:84">
      <c r="J969" s="148"/>
      <c r="K969" s="148"/>
      <c r="L969" s="148"/>
      <c r="M969" s="148"/>
      <c r="AE969" s="150"/>
      <c r="AT969" s="150"/>
      <c r="BL969" s="148"/>
      <c r="BM969" s="150"/>
      <c r="BQ969" s="148"/>
      <c r="BU969" s="148"/>
    </row>
    <row r="970" spans="10:84">
      <c r="J970" s="148"/>
      <c r="K970" s="148"/>
      <c r="L970" s="148"/>
      <c r="M970" s="148"/>
      <c r="AT970" s="150"/>
      <c r="BL970" s="148"/>
      <c r="BM970" s="150"/>
      <c r="BQ970" s="148"/>
      <c r="BU970" s="148"/>
      <c r="CB970" s="147"/>
      <c r="CC970" s="147"/>
    </row>
    <row r="971" spans="10:84">
      <c r="J971" s="148"/>
      <c r="K971" s="148"/>
      <c r="L971" s="148"/>
      <c r="M971" s="148"/>
      <c r="AT971" s="150"/>
      <c r="BL971" s="148"/>
      <c r="BM971" s="150"/>
      <c r="BQ971" s="148"/>
      <c r="BU971" s="148"/>
      <c r="CB971" s="147"/>
      <c r="CC971" s="147"/>
    </row>
    <row r="972" spans="10:84">
      <c r="J972" s="148"/>
      <c r="K972" s="148"/>
      <c r="L972" s="148"/>
      <c r="M972" s="148"/>
      <c r="AE972" s="150"/>
      <c r="AT972" s="150"/>
      <c r="BL972" s="148"/>
      <c r="BM972" s="150"/>
      <c r="BQ972" s="148"/>
      <c r="BU972" s="148"/>
    </row>
    <row r="973" spans="10:84">
      <c r="J973" s="148"/>
      <c r="K973" s="148"/>
      <c r="L973" s="148"/>
      <c r="M973" s="148"/>
      <c r="AE973" s="150"/>
      <c r="AT973" s="150"/>
      <c r="BL973" s="148"/>
      <c r="BM973" s="150"/>
      <c r="BQ973" s="148"/>
      <c r="BU973" s="148"/>
      <c r="CC973" s="147"/>
    </row>
    <row r="974" spans="10:84">
      <c r="J974" s="148"/>
      <c r="K974" s="148"/>
      <c r="L974" s="148"/>
      <c r="M974" s="148"/>
      <c r="O974" s="149"/>
      <c r="P974" s="149"/>
      <c r="Q974" s="149"/>
      <c r="R974" s="149"/>
      <c r="S974" s="149"/>
      <c r="T974" s="149"/>
      <c r="U974" s="149"/>
      <c r="V974" s="149"/>
      <c r="X974" s="149"/>
      <c r="Y974" s="149"/>
      <c r="Z974" s="149"/>
      <c r="AA974" s="149"/>
      <c r="AE974" s="150"/>
      <c r="AT974" s="150"/>
      <c r="BL974" s="148"/>
      <c r="BM974" s="150"/>
      <c r="BQ974" s="148"/>
      <c r="BU974" s="148"/>
      <c r="CC974" s="132"/>
    </row>
    <row r="975" spans="10:84">
      <c r="J975" s="148"/>
      <c r="K975" s="148"/>
      <c r="L975" s="148"/>
      <c r="M975" s="148"/>
      <c r="O975" s="149"/>
      <c r="P975" s="149"/>
      <c r="Q975" s="149"/>
      <c r="R975" s="149"/>
      <c r="S975" s="149"/>
      <c r="T975" s="149"/>
      <c r="U975" s="149"/>
      <c r="V975" s="149"/>
      <c r="X975" s="149"/>
      <c r="Y975" s="149"/>
      <c r="Z975" s="149"/>
      <c r="AA975" s="149"/>
      <c r="AE975" s="150"/>
      <c r="AT975" s="150"/>
      <c r="BL975" s="148"/>
      <c r="BM975" s="150"/>
      <c r="BQ975" s="148"/>
      <c r="BU975" s="148"/>
      <c r="CC975" s="132"/>
    </row>
    <row r="976" spans="10:84">
      <c r="J976" s="148"/>
      <c r="K976" s="148"/>
      <c r="L976" s="148"/>
      <c r="M976" s="148"/>
      <c r="O976" s="149"/>
      <c r="P976" s="149"/>
      <c r="Q976" s="149"/>
      <c r="R976" s="149"/>
      <c r="S976" s="149"/>
      <c r="T976" s="149"/>
      <c r="U976" s="149"/>
      <c r="V976" s="149"/>
      <c r="X976" s="149"/>
      <c r="Y976" s="149"/>
      <c r="Z976" s="149"/>
      <c r="AA976" s="149"/>
      <c r="AE976" s="150"/>
      <c r="AT976" s="150"/>
      <c r="BL976" s="148"/>
      <c r="BM976" s="150"/>
      <c r="BQ976" s="148"/>
      <c r="BU976" s="148"/>
      <c r="CC976" s="132"/>
    </row>
    <row r="977" spans="7:81">
      <c r="G977" s="158"/>
      <c r="H977" s="158"/>
      <c r="J977" s="148"/>
      <c r="K977" s="148"/>
      <c r="L977" s="148"/>
      <c r="M977" s="148"/>
      <c r="O977" s="149"/>
      <c r="P977" s="149"/>
      <c r="Q977" s="149"/>
      <c r="R977" s="149"/>
      <c r="S977" s="149"/>
      <c r="V977" s="149"/>
      <c r="X977" s="149"/>
      <c r="Y977" s="149"/>
      <c r="Z977" s="149"/>
      <c r="AA977" s="149"/>
      <c r="AE977" s="150"/>
      <c r="AT977" s="150"/>
      <c r="BL977" s="148"/>
      <c r="BM977" s="150"/>
      <c r="BQ977" s="148"/>
      <c r="BU977" s="148"/>
      <c r="BW977" s="156"/>
      <c r="CC977" s="132"/>
    </row>
    <row r="978" spans="7:81">
      <c r="G978" s="158"/>
      <c r="H978" s="158"/>
      <c r="J978" s="148"/>
      <c r="K978" s="148"/>
      <c r="L978" s="148"/>
      <c r="M978" s="148"/>
      <c r="O978" s="149"/>
      <c r="P978" s="149"/>
      <c r="Q978" s="149"/>
      <c r="R978" s="149"/>
      <c r="S978" s="149"/>
      <c r="V978" s="149"/>
      <c r="X978" s="149"/>
      <c r="Y978" s="149"/>
      <c r="Z978" s="149"/>
      <c r="AA978" s="149"/>
      <c r="AE978" s="150"/>
      <c r="AT978" s="150"/>
      <c r="BL978" s="148"/>
      <c r="BM978" s="150"/>
      <c r="BQ978" s="148"/>
      <c r="BU978" s="148"/>
      <c r="BW978" s="156"/>
      <c r="CC978" s="132"/>
    </row>
    <row r="979" spans="7:81">
      <c r="G979" s="158"/>
      <c r="H979" s="158"/>
      <c r="J979" s="148"/>
      <c r="K979" s="148"/>
      <c r="L979" s="148"/>
      <c r="M979" s="148"/>
      <c r="O979" s="149"/>
      <c r="P979" s="149"/>
      <c r="Q979" s="149"/>
      <c r="R979" s="149"/>
      <c r="V979" s="149"/>
      <c r="X979" s="149"/>
      <c r="Y979" s="149"/>
      <c r="Z979" s="149"/>
      <c r="AA979" s="149"/>
      <c r="AE979" s="150"/>
      <c r="AT979" s="150"/>
      <c r="BL979" s="148"/>
      <c r="BM979" s="150"/>
      <c r="BQ979" s="148"/>
      <c r="BU979" s="148"/>
      <c r="BW979" s="156"/>
      <c r="CC979" s="132"/>
    </row>
    <row r="980" spans="7:81">
      <c r="G980" s="158"/>
      <c r="H980" s="158"/>
      <c r="J980" s="148"/>
      <c r="K980" s="148"/>
      <c r="L980" s="148"/>
      <c r="M980" s="148"/>
      <c r="O980" s="149"/>
      <c r="P980" s="149"/>
      <c r="Q980" s="149"/>
      <c r="R980" s="149"/>
      <c r="V980" s="149"/>
      <c r="X980" s="149"/>
      <c r="Y980" s="149"/>
      <c r="Z980" s="149"/>
      <c r="AA980" s="149"/>
      <c r="AE980" s="150"/>
      <c r="AT980" s="150"/>
      <c r="BL980" s="148"/>
      <c r="BM980" s="150"/>
      <c r="BQ980" s="148"/>
      <c r="BU980" s="148"/>
      <c r="BW980" s="156"/>
      <c r="CC980" s="132"/>
    </row>
    <row r="981" spans="7:81">
      <c r="G981" s="158"/>
      <c r="H981" s="158"/>
      <c r="J981" s="148"/>
      <c r="K981" s="148"/>
      <c r="L981" s="148"/>
      <c r="M981" s="148"/>
      <c r="O981" s="149"/>
      <c r="P981" s="149"/>
      <c r="Q981" s="149"/>
      <c r="R981" s="149"/>
      <c r="V981" s="149"/>
      <c r="X981" s="149"/>
      <c r="Y981" s="149"/>
      <c r="Z981" s="149"/>
      <c r="AA981" s="149"/>
      <c r="AE981" s="150"/>
      <c r="AT981" s="150"/>
      <c r="BL981" s="148"/>
      <c r="BM981" s="150"/>
      <c r="BQ981" s="148"/>
      <c r="BU981" s="148"/>
      <c r="BW981" s="156"/>
      <c r="CC981" s="132"/>
    </row>
    <row r="982" spans="7:81">
      <c r="G982" s="158"/>
      <c r="H982" s="158"/>
      <c r="J982" s="148"/>
      <c r="K982" s="148"/>
      <c r="L982" s="148"/>
      <c r="M982" s="148"/>
      <c r="O982" s="149"/>
      <c r="P982" s="149"/>
      <c r="Q982" s="149"/>
      <c r="R982" s="149"/>
      <c r="V982" s="149"/>
      <c r="X982" s="149"/>
      <c r="Y982" s="149"/>
      <c r="Z982" s="149"/>
      <c r="AA982" s="149"/>
      <c r="AE982" s="150"/>
      <c r="AT982" s="150"/>
      <c r="BL982" s="148"/>
      <c r="BM982" s="150"/>
      <c r="BQ982" s="148"/>
      <c r="BU982" s="148"/>
      <c r="BW982" s="156"/>
      <c r="CC982" s="132"/>
    </row>
    <row r="983" spans="7:81">
      <c r="G983" s="158"/>
      <c r="H983" s="158"/>
      <c r="J983" s="148"/>
      <c r="K983" s="148"/>
      <c r="L983" s="148"/>
      <c r="M983" s="148"/>
      <c r="O983" s="149"/>
      <c r="P983" s="149"/>
      <c r="Q983" s="149"/>
      <c r="R983" s="149"/>
      <c r="V983" s="149"/>
      <c r="X983" s="149"/>
      <c r="Y983" s="149"/>
      <c r="Z983" s="149"/>
      <c r="AA983" s="149"/>
      <c r="AE983" s="150"/>
      <c r="AT983" s="150"/>
      <c r="BL983" s="148"/>
      <c r="BM983" s="150"/>
      <c r="BQ983" s="148"/>
      <c r="BU983" s="148"/>
      <c r="BW983" s="156"/>
      <c r="CC983" s="132"/>
    </row>
    <row r="984" spans="7:81">
      <c r="G984" s="158"/>
      <c r="H984" s="158"/>
      <c r="J984" s="148"/>
      <c r="K984" s="148"/>
      <c r="L984" s="148"/>
      <c r="M984" s="148"/>
      <c r="O984" s="149"/>
      <c r="P984" s="149"/>
      <c r="Q984" s="149"/>
      <c r="R984" s="149"/>
      <c r="V984" s="149"/>
      <c r="X984" s="149"/>
      <c r="Y984" s="149"/>
      <c r="Z984" s="149"/>
      <c r="AA984" s="149"/>
      <c r="AE984" s="150"/>
      <c r="AT984" s="150"/>
      <c r="BL984" s="148"/>
      <c r="BM984" s="150"/>
      <c r="BQ984" s="148"/>
      <c r="BU984" s="148"/>
      <c r="BW984" s="156"/>
      <c r="CC984" s="132"/>
    </row>
    <row r="985" spans="7:81">
      <c r="G985" s="158"/>
      <c r="H985" s="158"/>
      <c r="J985" s="148"/>
      <c r="K985" s="148"/>
      <c r="L985" s="148"/>
      <c r="M985" s="148"/>
      <c r="O985" s="149"/>
      <c r="P985" s="149"/>
      <c r="Q985" s="149"/>
      <c r="R985" s="149"/>
      <c r="V985" s="149"/>
      <c r="X985" s="149"/>
      <c r="Y985" s="149"/>
      <c r="Z985" s="149"/>
      <c r="AA985" s="149"/>
      <c r="AE985" s="150"/>
      <c r="AT985" s="150"/>
      <c r="BL985" s="148"/>
      <c r="BM985" s="150"/>
      <c r="BQ985" s="148"/>
      <c r="BU985" s="148"/>
      <c r="BW985" s="156"/>
      <c r="CC985" s="132"/>
    </row>
    <row r="986" spans="7:81">
      <c r="J986" s="148"/>
      <c r="K986" s="148"/>
      <c r="L986" s="148"/>
      <c r="M986" s="148"/>
      <c r="N986" s="156"/>
      <c r="O986" s="149"/>
      <c r="P986" s="149"/>
      <c r="Q986" s="149"/>
      <c r="R986" s="149"/>
      <c r="S986" s="149"/>
      <c r="T986" s="149"/>
      <c r="U986" s="149"/>
      <c r="V986" s="149"/>
      <c r="X986" s="149"/>
      <c r="Y986" s="149"/>
      <c r="Z986" s="149"/>
      <c r="AA986" s="149"/>
      <c r="AE986" s="150"/>
      <c r="AT986" s="150"/>
      <c r="BL986" s="148"/>
      <c r="BM986" s="150"/>
      <c r="BQ986" s="148"/>
      <c r="BU986" s="148"/>
      <c r="CC986" s="132"/>
    </row>
    <row r="987" spans="7:81">
      <c r="J987" s="148"/>
      <c r="K987" s="148"/>
      <c r="L987" s="148"/>
      <c r="M987" s="148"/>
      <c r="N987" s="156"/>
      <c r="O987" s="149"/>
      <c r="P987" s="149"/>
      <c r="Q987" s="149"/>
      <c r="R987" s="149"/>
      <c r="S987" s="149"/>
      <c r="T987" s="149"/>
      <c r="U987" s="149"/>
      <c r="V987" s="149"/>
      <c r="X987" s="149"/>
      <c r="Y987" s="149"/>
      <c r="Z987" s="149"/>
      <c r="AA987" s="149"/>
      <c r="AE987" s="150"/>
      <c r="AT987" s="150"/>
      <c r="BL987" s="148"/>
      <c r="BM987" s="150"/>
      <c r="BQ987" s="148"/>
      <c r="BU987" s="148"/>
      <c r="CC987" s="132"/>
    </row>
    <row r="988" spans="7:81">
      <c r="J988" s="148"/>
      <c r="K988" s="148"/>
      <c r="L988" s="148"/>
      <c r="M988" s="148"/>
      <c r="N988" s="156"/>
      <c r="O988" s="149"/>
      <c r="P988" s="149"/>
      <c r="Q988" s="149"/>
      <c r="R988" s="149"/>
      <c r="S988" s="149"/>
      <c r="T988" s="149"/>
      <c r="U988" s="149"/>
      <c r="V988" s="149"/>
      <c r="X988" s="149"/>
      <c r="Y988" s="149"/>
      <c r="Z988" s="149"/>
      <c r="AA988" s="149"/>
      <c r="AE988" s="150"/>
      <c r="AT988" s="150"/>
      <c r="BL988" s="148"/>
      <c r="BM988" s="150"/>
      <c r="BQ988" s="148"/>
      <c r="BU988" s="148"/>
      <c r="CC988" s="132"/>
    </row>
    <row r="989" spans="7:81">
      <c r="J989" s="148"/>
      <c r="K989" s="148"/>
      <c r="L989" s="148"/>
      <c r="M989" s="148"/>
      <c r="N989" s="156"/>
      <c r="O989" s="149"/>
      <c r="P989" s="149"/>
      <c r="Q989" s="149"/>
      <c r="R989" s="149"/>
      <c r="S989" s="149"/>
      <c r="T989" s="149"/>
      <c r="U989" s="149"/>
      <c r="V989" s="149"/>
      <c r="X989" s="149"/>
      <c r="Y989" s="149"/>
      <c r="Z989" s="149"/>
      <c r="AA989" s="149"/>
      <c r="AE989" s="150"/>
      <c r="AT989" s="150"/>
      <c r="BL989" s="148"/>
      <c r="BM989" s="150"/>
      <c r="BQ989" s="148"/>
      <c r="BU989" s="148"/>
      <c r="CC989" s="132"/>
    </row>
    <row r="990" spans="7:81">
      <c r="J990" s="148"/>
      <c r="K990" s="148"/>
      <c r="L990" s="148"/>
      <c r="M990" s="148"/>
      <c r="O990" s="149"/>
      <c r="P990" s="149"/>
      <c r="Q990" s="149"/>
      <c r="R990" s="149"/>
      <c r="S990" s="149"/>
      <c r="T990" s="149"/>
      <c r="U990" s="149"/>
      <c r="V990" s="149"/>
      <c r="X990" s="149"/>
      <c r="Y990" s="149"/>
      <c r="Z990" s="149"/>
      <c r="AA990" s="149"/>
      <c r="AE990" s="150"/>
      <c r="AT990" s="150"/>
      <c r="BL990" s="148"/>
      <c r="BM990" s="150"/>
      <c r="BQ990" s="148"/>
      <c r="BU990" s="148"/>
      <c r="CC990" s="132"/>
    </row>
    <row r="991" spans="7:81">
      <c r="J991" s="148"/>
      <c r="K991" s="148"/>
      <c r="L991" s="148"/>
      <c r="M991" s="148"/>
      <c r="N991" s="156"/>
      <c r="O991" s="149"/>
      <c r="P991" s="149"/>
      <c r="Q991" s="149"/>
      <c r="R991" s="149"/>
      <c r="S991" s="149"/>
      <c r="T991" s="149"/>
      <c r="U991" s="149"/>
      <c r="V991" s="149"/>
      <c r="X991" s="149"/>
      <c r="Y991" s="149"/>
      <c r="Z991" s="149"/>
      <c r="AA991" s="149"/>
      <c r="AE991" s="150"/>
      <c r="AT991" s="150"/>
      <c r="BL991" s="148"/>
      <c r="BM991" s="150"/>
      <c r="BQ991" s="148"/>
      <c r="BU991" s="148"/>
      <c r="CC991" s="132"/>
    </row>
    <row r="992" spans="7:81">
      <c r="J992" s="148"/>
      <c r="K992" s="148"/>
      <c r="L992" s="148"/>
      <c r="M992" s="148"/>
      <c r="N992" s="156"/>
      <c r="O992" s="149"/>
      <c r="P992" s="149"/>
      <c r="Q992" s="149"/>
      <c r="R992" s="149"/>
      <c r="S992" s="149"/>
      <c r="T992" s="149"/>
      <c r="U992" s="149"/>
      <c r="V992" s="149"/>
      <c r="X992" s="149"/>
      <c r="Y992" s="149"/>
      <c r="Z992" s="149"/>
      <c r="AA992" s="149"/>
      <c r="AE992" s="150"/>
      <c r="AT992" s="150"/>
      <c r="BL992" s="148"/>
      <c r="BM992" s="150"/>
      <c r="BQ992" s="148"/>
      <c r="BU992" s="148"/>
      <c r="CC992" s="132"/>
    </row>
    <row r="993" spans="7:81">
      <c r="H993" s="158"/>
      <c r="J993" s="148"/>
      <c r="K993" s="148"/>
      <c r="L993" s="148"/>
      <c r="M993" s="148"/>
      <c r="O993" s="149"/>
      <c r="P993" s="149"/>
      <c r="Q993" s="149"/>
      <c r="R993" s="149"/>
      <c r="S993" s="149"/>
      <c r="T993" s="149"/>
      <c r="U993" s="149"/>
      <c r="V993" s="149"/>
      <c r="X993" s="149"/>
      <c r="Y993" s="149"/>
      <c r="Z993" s="149"/>
      <c r="AA993" s="149"/>
      <c r="AE993" s="150"/>
      <c r="AT993" s="150"/>
      <c r="BL993" s="148"/>
      <c r="BM993" s="150"/>
      <c r="BQ993" s="148"/>
      <c r="BU993" s="148"/>
      <c r="CC993" s="132"/>
    </row>
    <row r="994" spans="7:81">
      <c r="H994" s="158"/>
      <c r="J994" s="148"/>
      <c r="K994" s="148"/>
      <c r="L994" s="148"/>
      <c r="M994" s="148"/>
      <c r="O994" s="149"/>
      <c r="P994" s="149"/>
      <c r="Q994" s="149"/>
      <c r="R994" s="149"/>
      <c r="S994" s="149"/>
      <c r="T994" s="149"/>
      <c r="U994" s="149"/>
      <c r="V994" s="149"/>
      <c r="X994" s="149"/>
      <c r="Y994" s="149"/>
      <c r="Z994" s="149"/>
      <c r="AA994" s="149"/>
      <c r="AE994" s="150"/>
      <c r="AT994" s="150"/>
      <c r="BL994" s="148"/>
      <c r="BM994" s="150"/>
      <c r="BQ994" s="148"/>
      <c r="BU994" s="148"/>
      <c r="CC994" s="132"/>
    </row>
    <row r="995" spans="7:81">
      <c r="H995" s="158"/>
      <c r="J995" s="148"/>
      <c r="K995" s="148"/>
      <c r="L995" s="148"/>
      <c r="M995" s="148"/>
      <c r="O995" s="149"/>
      <c r="P995" s="149"/>
      <c r="Q995" s="149"/>
      <c r="R995" s="149"/>
      <c r="S995" s="149"/>
      <c r="T995" s="149"/>
      <c r="U995" s="149"/>
      <c r="V995" s="149"/>
      <c r="X995" s="149"/>
      <c r="Y995" s="149"/>
      <c r="Z995" s="149"/>
      <c r="AA995" s="149"/>
      <c r="AE995" s="150"/>
      <c r="AT995" s="150"/>
      <c r="BL995" s="148"/>
      <c r="BM995" s="150"/>
      <c r="BQ995" s="148"/>
      <c r="BU995" s="148"/>
      <c r="CC995" s="132"/>
    </row>
    <row r="996" spans="7:81">
      <c r="J996" s="148"/>
      <c r="K996" s="148"/>
      <c r="L996" s="148"/>
      <c r="M996" s="148"/>
      <c r="O996" s="149"/>
      <c r="P996" s="149"/>
      <c r="Q996" s="149"/>
      <c r="R996" s="149"/>
      <c r="S996" s="149"/>
      <c r="T996" s="149"/>
      <c r="U996" s="149"/>
      <c r="V996" s="149"/>
      <c r="X996" s="149"/>
      <c r="Y996" s="149"/>
      <c r="Z996" s="149"/>
      <c r="AA996" s="149"/>
      <c r="AE996" s="150"/>
      <c r="AT996" s="150"/>
      <c r="BL996" s="148"/>
      <c r="BM996" s="150"/>
      <c r="BQ996" s="148"/>
      <c r="BU996" s="148"/>
      <c r="CC996" s="132"/>
    </row>
    <row r="997" spans="7:81">
      <c r="J997" s="148"/>
      <c r="K997" s="148"/>
      <c r="L997" s="148"/>
      <c r="M997" s="148"/>
      <c r="O997" s="149"/>
      <c r="P997" s="149"/>
      <c r="Q997" s="149"/>
      <c r="R997" s="149"/>
      <c r="S997" s="149"/>
      <c r="T997" s="149"/>
      <c r="U997" s="149"/>
      <c r="V997" s="149"/>
      <c r="X997" s="149"/>
      <c r="Y997" s="149"/>
      <c r="Z997" s="149"/>
      <c r="AA997" s="149"/>
      <c r="AE997" s="150"/>
      <c r="AT997" s="150"/>
      <c r="BL997" s="148"/>
      <c r="BM997" s="150"/>
      <c r="BQ997" s="148"/>
      <c r="BU997" s="148"/>
      <c r="CC997" s="132"/>
    </row>
    <row r="998" spans="7:81">
      <c r="J998" s="148"/>
      <c r="K998" s="148"/>
      <c r="L998" s="148"/>
      <c r="M998" s="148"/>
      <c r="O998" s="149"/>
      <c r="P998" s="149"/>
      <c r="Q998" s="149"/>
      <c r="R998" s="149"/>
      <c r="S998" s="149"/>
      <c r="T998" s="149"/>
      <c r="U998" s="149"/>
      <c r="V998" s="149"/>
      <c r="X998" s="149"/>
      <c r="Y998" s="149"/>
      <c r="Z998" s="149"/>
      <c r="AA998" s="149"/>
      <c r="AE998" s="150"/>
      <c r="AT998" s="150"/>
      <c r="BL998" s="148"/>
      <c r="BM998" s="150"/>
      <c r="BQ998" s="148"/>
      <c r="BU998" s="148"/>
      <c r="CC998" s="132"/>
    </row>
    <row r="999" spans="7:81">
      <c r="J999" s="148"/>
      <c r="K999" s="148"/>
      <c r="L999" s="148"/>
      <c r="M999" s="148"/>
      <c r="O999" s="149"/>
      <c r="P999" s="149"/>
      <c r="Q999" s="149"/>
      <c r="R999" s="149"/>
      <c r="S999" s="149"/>
      <c r="T999" s="149"/>
      <c r="U999" s="149"/>
      <c r="V999" s="149"/>
      <c r="X999" s="149"/>
      <c r="Y999" s="149"/>
      <c r="Z999" s="149"/>
      <c r="AA999" s="149"/>
      <c r="AE999" s="150"/>
      <c r="AT999" s="150"/>
      <c r="BL999" s="148"/>
      <c r="BM999" s="150"/>
      <c r="BQ999" s="148"/>
      <c r="BU999" s="148"/>
      <c r="CC999" s="132"/>
    </row>
    <row r="1000" spans="7:81">
      <c r="J1000" s="148"/>
      <c r="K1000" s="148"/>
      <c r="L1000" s="148"/>
      <c r="M1000" s="148"/>
      <c r="O1000" s="149"/>
      <c r="P1000" s="149"/>
      <c r="Q1000" s="149"/>
      <c r="R1000" s="149"/>
      <c r="S1000" s="149"/>
      <c r="T1000" s="149"/>
      <c r="U1000" s="149"/>
      <c r="V1000" s="149"/>
      <c r="X1000" s="149"/>
      <c r="Y1000" s="149"/>
      <c r="Z1000" s="149"/>
      <c r="AA1000" s="149"/>
      <c r="AE1000" s="150"/>
      <c r="AT1000" s="150"/>
      <c r="BL1000" s="148"/>
      <c r="BM1000" s="150"/>
      <c r="BQ1000" s="148"/>
      <c r="BU1000" s="148"/>
      <c r="CC1000" s="132"/>
    </row>
    <row r="1001" spans="7:81">
      <c r="J1001" s="148"/>
      <c r="K1001" s="148"/>
      <c r="L1001" s="148"/>
      <c r="M1001" s="148"/>
      <c r="N1001" s="156"/>
      <c r="O1001" s="149"/>
      <c r="P1001" s="149"/>
      <c r="Q1001" s="149"/>
      <c r="R1001" s="149"/>
      <c r="S1001" s="149"/>
      <c r="T1001" s="149"/>
      <c r="U1001" s="149"/>
      <c r="V1001" s="149"/>
      <c r="X1001" s="149"/>
      <c r="Y1001" s="149"/>
      <c r="Z1001" s="149"/>
      <c r="AA1001" s="149"/>
      <c r="AE1001" s="150"/>
      <c r="AT1001" s="150"/>
      <c r="BL1001" s="148"/>
      <c r="BM1001" s="150"/>
      <c r="BQ1001" s="148"/>
      <c r="BU1001" s="148"/>
      <c r="CC1001" s="132"/>
    </row>
    <row r="1002" spans="7:81">
      <c r="G1002" s="158"/>
      <c r="H1002" s="158"/>
      <c r="J1002" s="148"/>
      <c r="K1002" s="148"/>
      <c r="L1002" s="148"/>
      <c r="M1002" s="148"/>
      <c r="O1002" s="149"/>
      <c r="P1002" s="149"/>
      <c r="Q1002" s="149"/>
      <c r="R1002" s="149"/>
      <c r="V1002" s="149"/>
      <c r="X1002" s="149"/>
      <c r="Y1002" s="149"/>
      <c r="Z1002" s="149"/>
      <c r="AA1002" s="149"/>
      <c r="AE1002" s="150"/>
      <c r="AT1002" s="150"/>
      <c r="BL1002" s="148"/>
      <c r="BM1002" s="150"/>
      <c r="BQ1002" s="148"/>
      <c r="BU1002" s="148"/>
      <c r="BW1002" s="156"/>
      <c r="CC1002" s="132"/>
    </row>
    <row r="1003" spans="7:81">
      <c r="G1003" s="158"/>
      <c r="H1003" s="158"/>
      <c r="J1003" s="148"/>
      <c r="K1003" s="148"/>
      <c r="L1003" s="148"/>
      <c r="M1003" s="148"/>
      <c r="O1003" s="149"/>
      <c r="P1003" s="149"/>
      <c r="Q1003" s="149"/>
      <c r="R1003" s="149"/>
      <c r="V1003" s="149"/>
      <c r="X1003" s="149"/>
      <c r="Y1003" s="149"/>
      <c r="Z1003" s="149"/>
      <c r="AA1003" s="149"/>
      <c r="AE1003" s="150"/>
      <c r="AT1003" s="150"/>
      <c r="BL1003" s="148"/>
      <c r="BM1003" s="150"/>
      <c r="BQ1003" s="148"/>
      <c r="BU1003" s="148"/>
      <c r="BW1003" s="156"/>
      <c r="CC1003" s="132"/>
    </row>
    <row r="1004" spans="7:81">
      <c r="G1004" s="158"/>
      <c r="H1004" s="158"/>
      <c r="J1004" s="148"/>
      <c r="K1004" s="148"/>
      <c r="L1004" s="148"/>
      <c r="M1004" s="148"/>
      <c r="O1004" s="149"/>
      <c r="P1004" s="149"/>
      <c r="Q1004" s="149"/>
      <c r="R1004" s="149"/>
      <c r="V1004" s="149"/>
      <c r="X1004" s="149"/>
      <c r="Y1004" s="149"/>
      <c r="Z1004" s="149"/>
      <c r="AA1004" s="149"/>
      <c r="AE1004" s="150"/>
      <c r="AT1004" s="150"/>
      <c r="BL1004" s="148"/>
      <c r="BM1004" s="150"/>
      <c r="BQ1004" s="148"/>
      <c r="BU1004" s="148"/>
      <c r="BW1004" s="156"/>
      <c r="CC1004" s="132"/>
    </row>
    <row r="1005" spans="7:81">
      <c r="G1005" s="158"/>
      <c r="H1005" s="158"/>
      <c r="J1005" s="148"/>
      <c r="K1005" s="148"/>
      <c r="L1005" s="148"/>
      <c r="M1005" s="148"/>
      <c r="O1005" s="149"/>
      <c r="P1005" s="149"/>
      <c r="Q1005" s="149"/>
      <c r="R1005" s="149"/>
      <c r="V1005" s="149"/>
      <c r="X1005" s="149"/>
      <c r="Y1005" s="149"/>
      <c r="Z1005" s="149"/>
      <c r="AA1005" s="149"/>
      <c r="AE1005" s="150"/>
      <c r="AT1005" s="150"/>
      <c r="BL1005" s="148"/>
      <c r="BM1005" s="150"/>
      <c r="BQ1005" s="148"/>
      <c r="BU1005" s="148"/>
      <c r="BW1005" s="156"/>
      <c r="CC1005" s="132"/>
    </row>
    <row r="1006" spans="7:81">
      <c r="G1006" s="158"/>
      <c r="H1006" s="158"/>
      <c r="J1006" s="148"/>
      <c r="K1006" s="148"/>
      <c r="L1006" s="148"/>
      <c r="M1006" s="148"/>
      <c r="O1006" s="149"/>
      <c r="P1006" s="149"/>
      <c r="Q1006" s="149"/>
      <c r="R1006" s="149"/>
      <c r="V1006" s="149"/>
      <c r="X1006" s="149"/>
      <c r="Y1006" s="149"/>
      <c r="Z1006" s="149"/>
      <c r="AA1006" s="149"/>
      <c r="AE1006" s="150"/>
      <c r="AT1006" s="150"/>
      <c r="BL1006" s="148"/>
      <c r="BM1006" s="150"/>
      <c r="BQ1006" s="148"/>
      <c r="BU1006" s="148"/>
      <c r="BW1006" s="156"/>
      <c r="CC1006" s="132"/>
    </row>
    <row r="1007" spans="7:81">
      <c r="G1007" s="158"/>
      <c r="H1007" s="158"/>
      <c r="J1007" s="148"/>
      <c r="K1007" s="148"/>
      <c r="L1007" s="148"/>
      <c r="M1007" s="148"/>
      <c r="O1007" s="149"/>
      <c r="P1007" s="149"/>
      <c r="Q1007" s="149"/>
      <c r="R1007" s="149"/>
      <c r="V1007" s="149"/>
      <c r="X1007" s="149"/>
      <c r="Y1007" s="149"/>
      <c r="Z1007" s="149"/>
      <c r="AA1007" s="149"/>
      <c r="AE1007" s="150"/>
      <c r="AT1007" s="150"/>
      <c r="BL1007" s="148"/>
      <c r="BM1007" s="150"/>
      <c r="BQ1007" s="148"/>
      <c r="BU1007" s="148"/>
      <c r="BW1007" s="156"/>
      <c r="CC1007" s="132"/>
    </row>
    <row r="1008" spans="7:81">
      <c r="G1008" s="158"/>
      <c r="H1008" s="158"/>
      <c r="J1008" s="148"/>
      <c r="K1008" s="148"/>
      <c r="L1008" s="148"/>
      <c r="M1008" s="148"/>
      <c r="O1008" s="149"/>
      <c r="P1008" s="149"/>
      <c r="Q1008" s="149"/>
      <c r="R1008" s="149"/>
      <c r="V1008" s="149"/>
      <c r="X1008" s="149"/>
      <c r="Y1008" s="149"/>
      <c r="Z1008" s="149"/>
      <c r="AA1008" s="149"/>
      <c r="AE1008" s="150"/>
      <c r="AT1008" s="150"/>
      <c r="BL1008" s="148"/>
      <c r="BM1008" s="150"/>
      <c r="BQ1008" s="148"/>
      <c r="BU1008" s="148"/>
      <c r="BW1008" s="156"/>
      <c r="CC1008" s="132"/>
    </row>
    <row r="1009" spans="7:81">
      <c r="G1009" s="158"/>
      <c r="H1009" s="158"/>
      <c r="J1009" s="148"/>
      <c r="K1009" s="148"/>
      <c r="L1009" s="148"/>
      <c r="M1009" s="148"/>
      <c r="O1009" s="149"/>
      <c r="P1009" s="149"/>
      <c r="Q1009" s="149"/>
      <c r="R1009" s="149"/>
      <c r="V1009" s="149"/>
      <c r="X1009" s="149"/>
      <c r="Y1009" s="149"/>
      <c r="Z1009" s="149"/>
      <c r="AA1009" s="149"/>
      <c r="AE1009" s="150"/>
      <c r="AT1009" s="150"/>
      <c r="BL1009" s="148"/>
      <c r="BM1009" s="150"/>
      <c r="BQ1009" s="148"/>
      <c r="BU1009" s="148"/>
      <c r="BW1009" s="156"/>
      <c r="CC1009" s="132"/>
    </row>
    <row r="1010" spans="7:81">
      <c r="J1010" s="148"/>
      <c r="K1010" s="148"/>
      <c r="L1010" s="148"/>
      <c r="M1010" s="148"/>
      <c r="N1010" s="156"/>
      <c r="O1010" s="149"/>
      <c r="P1010" s="149"/>
      <c r="Q1010" s="149"/>
      <c r="R1010" s="149"/>
      <c r="S1010" s="149"/>
      <c r="T1010" s="149"/>
      <c r="U1010" s="149"/>
      <c r="V1010" s="149"/>
      <c r="X1010" s="149"/>
      <c r="Y1010" s="149"/>
      <c r="Z1010" s="149"/>
      <c r="AA1010" s="149"/>
      <c r="AE1010" s="150"/>
      <c r="AT1010" s="150"/>
      <c r="BL1010" s="148"/>
      <c r="BM1010" s="150"/>
      <c r="BQ1010" s="148"/>
      <c r="BU1010" s="148"/>
      <c r="CC1010" s="132"/>
    </row>
    <row r="1011" spans="7:81">
      <c r="J1011" s="148"/>
      <c r="K1011" s="148"/>
      <c r="L1011" s="148"/>
      <c r="M1011" s="148"/>
      <c r="N1011" s="156"/>
      <c r="O1011" s="149"/>
      <c r="P1011" s="149"/>
      <c r="Q1011" s="149"/>
      <c r="R1011" s="149"/>
      <c r="S1011" s="149"/>
      <c r="T1011" s="149"/>
      <c r="U1011" s="149"/>
      <c r="V1011" s="149"/>
      <c r="X1011" s="149"/>
      <c r="Y1011" s="149"/>
      <c r="Z1011" s="149"/>
      <c r="AA1011" s="149"/>
      <c r="AE1011" s="150"/>
      <c r="AT1011" s="150"/>
      <c r="BL1011" s="148"/>
      <c r="BM1011" s="150"/>
      <c r="BQ1011" s="148"/>
      <c r="BU1011" s="148"/>
      <c r="CC1011" s="132"/>
    </row>
    <row r="1012" spans="7:81">
      <c r="J1012" s="148"/>
      <c r="K1012" s="148"/>
      <c r="L1012" s="148"/>
      <c r="M1012" s="148"/>
      <c r="N1012" s="156"/>
      <c r="O1012" s="149"/>
      <c r="P1012" s="149"/>
      <c r="Q1012" s="149"/>
      <c r="R1012" s="149"/>
      <c r="S1012" s="149"/>
      <c r="T1012" s="149"/>
      <c r="U1012" s="149"/>
      <c r="V1012" s="149"/>
      <c r="X1012" s="149"/>
      <c r="Y1012" s="149"/>
      <c r="Z1012" s="149"/>
      <c r="AA1012" s="149"/>
      <c r="AE1012" s="150"/>
      <c r="AT1012" s="150"/>
      <c r="BL1012" s="148"/>
      <c r="BM1012" s="150"/>
      <c r="BQ1012" s="148"/>
      <c r="BU1012" s="148"/>
      <c r="CC1012" s="132"/>
    </row>
    <row r="1013" spans="7:81">
      <c r="J1013" s="148"/>
      <c r="K1013" s="148"/>
      <c r="L1013" s="148"/>
      <c r="M1013" s="148"/>
      <c r="N1013" s="156"/>
      <c r="O1013" s="149"/>
      <c r="P1013" s="149"/>
      <c r="Q1013" s="149"/>
      <c r="R1013" s="149"/>
      <c r="S1013" s="149"/>
      <c r="T1013" s="149"/>
      <c r="U1013" s="149"/>
      <c r="V1013" s="149"/>
      <c r="X1013" s="149"/>
      <c r="Y1013" s="149"/>
      <c r="Z1013" s="149"/>
      <c r="AA1013" s="149"/>
      <c r="AE1013" s="150"/>
      <c r="AT1013" s="150"/>
      <c r="BL1013" s="148"/>
      <c r="BM1013" s="150"/>
      <c r="BQ1013" s="148"/>
      <c r="BU1013" s="148"/>
      <c r="CC1013" s="132"/>
    </row>
    <row r="1014" spans="7:81">
      <c r="J1014" s="148"/>
      <c r="K1014" s="148"/>
      <c r="L1014" s="148"/>
      <c r="M1014" s="148"/>
      <c r="O1014" s="149"/>
      <c r="P1014" s="149"/>
      <c r="Q1014" s="149"/>
      <c r="R1014" s="149"/>
      <c r="S1014" s="149"/>
      <c r="T1014" s="149"/>
      <c r="U1014" s="149"/>
      <c r="V1014" s="149"/>
      <c r="X1014" s="149"/>
      <c r="Y1014" s="149"/>
      <c r="Z1014" s="149"/>
      <c r="AA1014" s="149"/>
      <c r="AE1014" s="150"/>
      <c r="AT1014" s="150"/>
      <c r="BL1014" s="148"/>
      <c r="BM1014" s="150"/>
      <c r="BQ1014" s="148"/>
      <c r="BU1014" s="148"/>
      <c r="CC1014" s="132"/>
    </row>
    <row r="1015" spans="7:81">
      <c r="J1015" s="148"/>
      <c r="K1015" s="148"/>
      <c r="L1015" s="148"/>
      <c r="M1015" s="148"/>
      <c r="O1015" s="149"/>
      <c r="P1015" s="149"/>
      <c r="Q1015" s="149"/>
      <c r="R1015" s="149"/>
      <c r="S1015" s="149"/>
      <c r="T1015" s="149"/>
      <c r="U1015" s="149"/>
      <c r="V1015" s="149"/>
      <c r="X1015" s="149"/>
      <c r="Y1015" s="149"/>
      <c r="Z1015" s="149"/>
      <c r="AA1015" s="149"/>
      <c r="AE1015" s="150"/>
      <c r="AT1015" s="150"/>
      <c r="BL1015" s="148"/>
      <c r="BM1015" s="150"/>
      <c r="BQ1015" s="148"/>
      <c r="BU1015" s="148"/>
      <c r="CC1015" s="132"/>
    </row>
    <row r="1016" spans="7:81">
      <c r="J1016" s="148"/>
      <c r="K1016" s="148"/>
      <c r="L1016" s="148"/>
      <c r="M1016" s="148"/>
      <c r="O1016" s="149"/>
      <c r="P1016" s="149"/>
      <c r="Q1016" s="149"/>
      <c r="R1016" s="149"/>
      <c r="S1016" s="149"/>
      <c r="T1016" s="149"/>
      <c r="U1016" s="149"/>
      <c r="V1016" s="149"/>
      <c r="X1016" s="149"/>
      <c r="Y1016" s="149"/>
      <c r="Z1016" s="149"/>
      <c r="AA1016" s="149"/>
      <c r="AE1016" s="150"/>
      <c r="AT1016" s="150"/>
      <c r="BL1016" s="148"/>
      <c r="BM1016" s="150"/>
      <c r="BQ1016" s="148"/>
      <c r="BU1016" s="148"/>
      <c r="CC1016" s="132"/>
    </row>
    <row r="1017" spans="7:81">
      <c r="J1017" s="148"/>
      <c r="K1017" s="148"/>
      <c r="L1017" s="148"/>
      <c r="M1017" s="148"/>
      <c r="O1017" s="149"/>
      <c r="P1017" s="149"/>
      <c r="Q1017" s="149"/>
      <c r="R1017" s="149"/>
      <c r="S1017" s="149"/>
      <c r="T1017" s="149"/>
      <c r="U1017" s="149"/>
      <c r="V1017" s="149"/>
      <c r="X1017" s="149"/>
      <c r="Y1017" s="149"/>
      <c r="Z1017" s="149"/>
      <c r="AA1017" s="149"/>
      <c r="AE1017" s="150"/>
      <c r="AT1017" s="150"/>
      <c r="BL1017" s="148"/>
      <c r="BM1017" s="150"/>
      <c r="BQ1017" s="148"/>
      <c r="BU1017" s="148"/>
      <c r="CC1017" s="132"/>
    </row>
    <row r="1018" spans="7:81">
      <c r="J1018" s="148"/>
      <c r="K1018" s="148"/>
      <c r="L1018" s="148"/>
      <c r="M1018" s="148"/>
      <c r="O1018" s="149"/>
      <c r="P1018" s="149"/>
      <c r="Q1018" s="149"/>
      <c r="R1018" s="149"/>
      <c r="S1018" s="149"/>
      <c r="T1018" s="149"/>
      <c r="U1018" s="149"/>
      <c r="V1018" s="149"/>
      <c r="X1018" s="149"/>
      <c r="Y1018" s="149"/>
      <c r="Z1018" s="149"/>
      <c r="AA1018" s="149"/>
      <c r="AE1018" s="150"/>
      <c r="AT1018" s="150"/>
      <c r="BL1018" s="148"/>
      <c r="BM1018" s="150"/>
      <c r="BQ1018" s="148"/>
      <c r="BU1018" s="148"/>
      <c r="CC1018" s="132"/>
    </row>
    <row r="1019" spans="7:81">
      <c r="J1019" s="148"/>
      <c r="K1019" s="148"/>
      <c r="L1019" s="148"/>
      <c r="M1019" s="148"/>
      <c r="O1019" s="149"/>
      <c r="P1019" s="149"/>
      <c r="Q1019" s="149"/>
      <c r="R1019" s="149"/>
      <c r="S1019" s="149"/>
      <c r="T1019" s="149"/>
      <c r="U1019" s="149"/>
      <c r="V1019" s="149"/>
      <c r="X1019" s="149"/>
      <c r="Y1019" s="149"/>
      <c r="Z1019" s="149"/>
      <c r="AA1019" s="149"/>
      <c r="AE1019" s="150"/>
      <c r="AT1019" s="150"/>
      <c r="BL1019" s="148"/>
      <c r="BM1019" s="150"/>
      <c r="BQ1019" s="148"/>
      <c r="BU1019" s="148"/>
      <c r="CC1019" s="132"/>
    </row>
    <row r="1020" spans="7:81">
      <c r="J1020" s="148"/>
      <c r="K1020" s="148"/>
      <c r="L1020" s="148"/>
      <c r="M1020" s="148"/>
      <c r="O1020" s="149"/>
      <c r="P1020" s="149"/>
      <c r="Q1020" s="149"/>
      <c r="R1020" s="149"/>
      <c r="S1020" s="149"/>
      <c r="T1020" s="149"/>
      <c r="U1020" s="149"/>
      <c r="V1020" s="149"/>
      <c r="X1020" s="149"/>
      <c r="Y1020" s="149"/>
      <c r="Z1020" s="149"/>
      <c r="AA1020" s="149"/>
      <c r="AE1020" s="150"/>
      <c r="AT1020" s="150"/>
      <c r="BL1020" s="148"/>
      <c r="BM1020" s="150"/>
      <c r="BQ1020" s="148"/>
      <c r="BU1020" s="148"/>
      <c r="CC1020" s="132"/>
    </row>
    <row r="1021" spans="7:81">
      <c r="J1021" s="148"/>
      <c r="K1021" s="148"/>
      <c r="L1021" s="148"/>
      <c r="M1021" s="148"/>
      <c r="O1021" s="149"/>
      <c r="P1021" s="149"/>
      <c r="Q1021" s="149"/>
      <c r="R1021" s="149"/>
      <c r="S1021" s="149"/>
      <c r="T1021" s="149"/>
      <c r="U1021" s="149"/>
      <c r="V1021" s="149"/>
      <c r="X1021" s="149"/>
      <c r="Y1021" s="149"/>
      <c r="Z1021" s="149"/>
      <c r="AA1021" s="149"/>
      <c r="AE1021" s="150"/>
      <c r="AT1021" s="150"/>
      <c r="BL1021" s="148"/>
      <c r="BM1021" s="150"/>
      <c r="BQ1021" s="148"/>
      <c r="BU1021" s="148"/>
      <c r="CC1021" s="132"/>
    </row>
    <row r="1022" spans="7:81">
      <c r="J1022" s="148"/>
      <c r="K1022" s="148"/>
      <c r="L1022" s="148"/>
      <c r="M1022" s="148"/>
      <c r="N1022" s="156"/>
      <c r="O1022" s="149"/>
      <c r="P1022" s="149"/>
      <c r="Q1022" s="149"/>
      <c r="R1022" s="149"/>
      <c r="S1022" s="149"/>
      <c r="T1022" s="149"/>
      <c r="U1022" s="149"/>
      <c r="V1022" s="149"/>
      <c r="X1022" s="149"/>
      <c r="Y1022" s="149"/>
      <c r="Z1022" s="149"/>
      <c r="AA1022" s="149"/>
      <c r="AE1022" s="150"/>
      <c r="AT1022" s="150"/>
      <c r="BL1022" s="148"/>
      <c r="BM1022" s="150"/>
      <c r="BQ1022" s="148"/>
      <c r="BU1022" s="148"/>
      <c r="CC1022" s="132"/>
    </row>
    <row r="1023" spans="7:81">
      <c r="J1023" s="148"/>
      <c r="K1023" s="148"/>
      <c r="L1023" s="148"/>
      <c r="M1023" s="148"/>
      <c r="N1023" s="156"/>
      <c r="O1023" s="149"/>
      <c r="P1023" s="149"/>
      <c r="Q1023" s="149"/>
      <c r="R1023" s="149"/>
      <c r="S1023" s="149"/>
      <c r="T1023" s="149"/>
      <c r="U1023" s="149"/>
      <c r="V1023" s="149"/>
      <c r="X1023" s="149"/>
      <c r="Y1023" s="149"/>
      <c r="Z1023" s="149"/>
      <c r="AA1023" s="149"/>
      <c r="AE1023" s="150"/>
      <c r="AT1023" s="150"/>
      <c r="BL1023" s="148"/>
      <c r="BM1023" s="150"/>
      <c r="BQ1023" s="148"/>
      <c r="BU1023" s="148"/>
      <c r="CC1023" s="132"/>
    </row>
    <row r="1024" spans="7:81">
      <c r="J1024" s="148"/>
      <c r="K1024" s="148"/>
      <c r="L1024" s="148"/>
      <c r="M1024" s="148"/>
      <c r="N1024" s="156"/>
      <c r="O1024" s="149"/>
      <c r="P1024" s="149"/>
      <c r="Q1024" s="149"/>
      <c r="R1024" s="149"/>
      <c r="S1024" s="149"/>
      <c r="T1024" s="149"/>
      <c r="U1024" s="149"/>
      <c r="V1024" s="149"/>
      <c r="X1024" s="149"/>
      <c r="Y1024" s="149"/>
      <c r="Z1024" s="149"/>
      <c r="AA1024" s="149"/>
      <c r="AE1024" s="150"/>
      <c r="AT1024" s="150"/>
      <c r="BL1024" s="148"/>
      <c r="BM1024" s="150"/>
      <c r="BQ1024" s="148"/>
      <c r="BU1024" s="148"/>
      <c r="CC1024" s="132"/>
    </row>
    <row r="1025" spans="2:83">
      <c r="J1025" s="148"/>
      <c r="K1025" s="148"/>
      <c r="L1025" s="148"/>
      <c r="M1025" s="148"/>
      <c r="N1025" s="156"/>
      <c r="O1025" s="149"/>
      <c r="P1025" s="149"/>
      <c r="Q1025" s="149"/>
      <c r="R1025" s="149"/>
      <c r="S1025" s="149"/>
      <c r="T1025" s="149"/>
      <c r="U1025" s="149"/>
      <c r="V1025" s="149"/>
      <c r="X1025" s="149"/>
      <c r="Y1025" s="149"/>
      <c r="Z1025" s="149"/>
      <c r="AA1025" s="149"/>
      <c r="AE1025" s="150"/>
      <c r="AT1025" s="150"/>
      <c r="BL1025" s="148"/>
      <c r="BM1025" s="150"/>
      <c r="BQ1025" s="148"/>
      <c r="BU1025" s="148"/>
      <c r="CC1025" s="132"/>
    </row>
    <row r="1026" spans="2:83">
      <c r="J1026" s="148"/>
      <c r="K1026" s="148"/>
      <c r="L1026" s="148"/>
      <c r="M1026" s="148"/>
      <c r="N1026" s="156"/>
      <c r="O1026" s="149"/>
      <c r="P1026" s="149"/>
      <c r="Q1026" s="149"/>
      <c r="R1026" s="149"/>
      <c r="S1026" s="149"/>
      <c r="T1026" s="149"/>
      <c r="U1026" s="149"/>
      <c r="V1026" s="149"/>
      <c r="X1026" s="149"/>
      <c r="Y1026" s="149"/>
      <c r="Z1026" s="149"/>
      <c r="AA1026" s="149"/>
      <c r="AE1026" s="150"/>
      <c r="AT1026" s="150"/>
      <c r="BL1026" s="148"/>
      <c r="BM1026" s="150"/>
      <c r="BQ1026" s="148"/>
      <c r="BU1026" s="148"/>
      <c r="CC1026" s="132"/>
    </row>
    <row r="1027" spans="2:83">
      <c r="J1027" s="148"/>
      <c r="K1027" s="148"/>
      <c r="L1027" s="148"/>
      <c r="M1027" s="148"/>
      <c r="N1027" s="156"/>
      <c r="O1027" s="149"/>
      <c r="P1027" s="149"/>
      <c r="Q1027" s="149"/>
      <c r="R1027" s="149"/>
      <c r="S1027" s="149"/>
      <c r="T1027" s="149"/>
      <c r="U1027" s="149"/>
      <c r="V1027" s="149"/>
      <c r="X1027" s="149"/>
      <c r="Y1027" s="149"/>
      <c r="Z1027" s="149"/>
      <c r="AA1027" s="149"/>
      <c r="AE1027" s="150"/>
      <c r="AT1027" s="150"/>
      <c r="BL1027" s="148"/>
      <c r="BM1027" s="150"/>
      <c r="BQ1027" s="148"/>
      <c r="BU1027" s="148"/>
      <c r="CC1027" s="132"/>
    </row>
    <row r="1028" spans="2:83">
      <c r="J1028" s="148"/>
      <c r="K1028" s="148"/>
      <c r="L1028" s="148"/>
      <c r="M1028" s="148"/>
      <c r="N1028" s="156"/>
      <c r="O1028" s="149"/>
      <c r="P1028" s="149"/>
      <c r="Q1028" s="149"/>
      <c r="R1028" s="149"/>
      <c r="S1028" s="149"/>
      <c r="T1028" s="149"/>
      <c r="U1028" s="149"/>
      <c r="V1028" s="149"/>
      <c r="X1028" s="149"/>
      <c r="Y1028" s="149"/>
      <c r="Z1028" s="149"/>
      <c r="AA1028" s="149"/>
      <c r="AE1028" s="150"/>
      <c r="AT1028" s="150"/>
      <c r="BL1028" s="148"/>
      <c r="BM1028" s="150"/>
      <c r="BQ1028" s="148"/>
      <c r="BU1028" s="148"/>
      <c r="CC1028" s="132"/>
    </row>
    <row r="1029" spans="2:83">
      <c r="B1029" s="172"/>
      <c r="C1029" s="172"/>
      <c r="D1029" s="172"/>
      <c r="E1029" s="172"/>
      <c r="F1029" s="172"/>
      <c r="J1029" s="148"/>
      <c r="K1029" s="148"/>
      <c r="L1029" s="148"/>
      <c r="M1029" s="148"/>
      <c r="N1029" s="156"/>
      <c r="O1029" s="149"/>
      <c r="P1029" s="149"/>
      <c r="Q1029" s="149"/>
      <c r="R1029" s="149"/>
      <c r="S1029" s="149"/>
      <c r="T1029" s="149"/>
      <c r="U1029" s="149"/>
      <c r="V1029" s="149"/>
      <c r="W1029" s="172"/>
      <c r="X1029" s="149"/>
      <c r="Y1029" s="149"/>
      <c r="Z1029" s="149"/>
      <c r="AA1029" s="149"/>
      <c r="AE1029" s="150"/>
      <c r="AT1029" s="150"/>
      <c r="BL1029" s="148"/>
      <c r="BM1029" s="150"/>
      <c r="BQ1029" s="148"/>
      <c r="BU1029" s="148"/>
      <c r="CC1029" s="132"/>
      <c r="CE1029" s="173"/>
    </row>
    <row r="1030" spans="2:83">
      <c r="J1030" s="148"/>
      <c r="K1030" s="148"/>
      <c r="L1030" s="148"/>
      <c r="M1030" s="148"/>
      <c r="N1030" s="156"/>
      <c r="O1030" s="149"/>
      <c r="P1030" s="149"/>
      <c r="Q1030" s="149"/>
      <c r="R1030" s="149"/>
      <c r="S1030" s="149"/>
      <c r="T1030" s="149"/>
      <c r="U1030" s="149"/>
      <c r="V1030" s="149"/>
      <c r="X1030" s="149"/>
      <c r="Y1030" s="149"/>
      <c r="Z1030" s="149"/>
      <c r="AA1030" s="149"/>
      <c r="AE1030" s="150"/>
      <c r="AT1030" s="150"/>
      <c r="BL1030" s="148"/>
      <c r="BM1030" s="150"/>
      <c r="BQ1030" s="148"/>
      <c r="BU1030" s="148"/>
      <c r="CC1030" s="132"/>
    </row>
    <row r="1031" spans="2:83">
      <c r="J1031" s="148"/>
      <c r="K1031" s="148"/>
      <c r="L1031" s="148"/>
      <c r="M1031" s="148"/>
      <c r="N1031" s="156"/>
      <c r="O1031" s="149"/>
      <c r="P1031" s="149"/>
      <c r="Q1031" s="149"/>
      <c r="R1031" s="149"/>
      <c r="S1031" s="149"/>
      <c r="T1031" s="149"/>
      <c r="U1031" s="149"/>
      <c r="V1031" s="149"/>
      <c r="X1031" s="149"/>
      <c r="Y1031" s="149"/>
      <c r="Z1031" s="149"/>
      <c r="AA1031" s="149"/>
      <c r="AE1031" s="150"/>
      <c r="AT1031" s="150"/>
      <c r="BL1031" s="148"/>
      <c r="BM1031" s="150"/>
      <c r="BQ1031" s="148"/>
      <c r="BU1031" s="148"/>
      <c r="CC1031" s="132"/>
    </row>
    <row r="1032" spans="2:83">
      <c r="J1032" s="148"/>
      <c r="K1032" s="148"/>
      <c r="L1032" s="148"/>
      <c r="M1032" s="148"/>
      <c r="N1032" s="156"/>
      <c r="O1032" s="149"/>
      <c r="P1032" s="149"/>
      <c r="Q1032" s="149"/>
      <c r="R1032" s="149"/>
      <c r="S1032" s="149"/>
      <c r="T1032" s="149"/>
      <c r="U1032" s="149"/>
      <c r="V1032" s="149"/>
      <c r="X1032" s="149"/>
      <c r="Y1032" s="149"/>
      <c r="Z1032" s="149"/>
      <c r="AA1032" s="149"/>
      <c r="AE1032" s="150"/>
      <c r="AT1032" s="150"/>
      <c r="BL1032" s="148"/>
      <c r="BM1032" s="150"/>
      <c r="BQ1032" s="148"/>
      <c r="BU1032" s="148"/>
      <c r="CC1032" s="132"/>
    </row>
    <row r="1033" spans="2:83">
      <c r="J1033" s="148"/>
      <c r="K1033" s="148"/>
      <c r="L1033" s="148"/>
      <c r="M1033" s="148"/>
      <c r="N1033" s="156"/>
      <c r="O1033" s="149"/>
      <c r="P1033" s="149"/>
      <c r="Q1033" s="149"/>
      <c r="R1033" s="149"/>
      <c r="S1033" s="149"/>
      <c r="T1033" s="149"/>
      <c r="U1033" s="149"/>
      <c r="V1033" s="149"/>
      <c r="X1033" s="149"/>
      <c r="Y1033" s="149"/>
      <c r="Z1033" s="149"/>
      <c r="AA1033" s="149"/>
      <c r="AE1033" s="150"/>
      <c r="AT1033" s="150"/>
      <c r="BL1033" s="148"/>
      <c r="BM1033" s="150"/>
      <c r="BQ1033" s="148"/>
      <c r="BU1033" s="148"/>
      <c r="CC1033" s="132"/>
    </row>
    <row r="1034" spans="2:83">
      <c r="J1034" s="148"/>
      <c r="K1034" s="148"/>
      <c r="L1034" s="148"/>
      <c r="M1034" s="148"/>
      <c r="N1034" s="156"/>
      <c r="O1034" s="149"/>
      <c r="P1034" s="149"/>
      <c r="Q1034" s="149"/>
      <c r="R1034" s="149"/>
      <c r="S1034" s="149"/>
      <c r="T1034" s="149"/>
      <c r="U1034" s="149"/>
      <c r="V1034" s="149"/>
      <c r="X1034" s="149"/>
      <c r="Y1034" s="149"/>
      <c r="Z1034" s="149"/>
      <c r="AA1034" s="149"/>
      <c r="AE1034" s="150"/>
      <c r="AT1034" s="150"/>
      <c r="BL1034" s="148"/>
      <c r="BM1034" s="150"/>
      <c r="BQ1034" s="148"/>
      <c r="BU1034" s="148"/>
      <c r="CC1034" s="132"/>
    </row>
    <row r="1035" spans="2:83">
      <c r="J1035" s="148"/>
      <c r="K1035" s="148"/>
      <c r="L1035" s="148"/>
      <c r="M1035" s="148"/>
      <c r="O1035" s="149"/>
      <c r="P1035" s="149"/>
      <c r="Q1035" s="149"/>
      <c r="R1035" s="149"/>
      <c r="S1035" s="149"/>
      <c r="T1035" s="149"/>
      <c r="U1035" s="149"/>
      <c r="V1035" s="149"/>
      <c r="X1035" s="149"/>
      <c r="Y1035" s="149"/>
      <c r="Z1035" s="149"/>
      <c r="AA1035" s="149"/>
      <c r="AE1035" s="150"/>
      <c r="AT1035" s="150"/>
      <c r="BL1035" s="148"/>
      <c r="BM1035" s="150"/>
      <c r="BQ1035" s="148"/>
      <c r="BU1035" s="148"/>
      <c r="CC1035" s="132"/>
    </row>
    <row r="1036" spans="2:83">
      <c r="J1036" s="148"/>
      <c r="K1036" s="148"/>
      <c r="L1036" s="148"/>
      <c r="M1036" s="148"/>
      <c r="O1036" s="149"/>
      <c r="P1036" s="149"/>
      <c r="Q1036" s="149"/>
      <c r="R1036" s="149"/>
      <c r="S1036" s="149"/>
      <c r="T1036" s="149"/>
      <c r="U1036" s="149"/>
      <c r="V1036" s="149"/>
      <c r="X1036" s="149"/>
      <c r="Y1036" s="149"/>
      <c r="Z1036" s="149"/>
      <c r="AA1036" s="149"/>
      <c r="AE1036" s="150"/>
      <c r="AT1036" s="150"/>
      <c r="BL1036" s="148"/>
      <c r="BM1036" s="150"/>
      <c r="BQ1036" s="148"/>
      <c r="BU1036" s="148"/>
      <c r="CC1036" s="132"/>
    </row>
    <row r="1037" spans="2:83">
      <c r="J1037" s="148"/>
      <c r="K1037" s="148"/>
      <c r="L1037" s="148"/>
      <c r="M1037" s="148"/>
      <c r="O1037" s="149"/>
      <c r="P1037" s="149"/>
      <c r="Q1037" s="149"/>
      <c r="R1037" s="149"/>
      <c r="S1037" s="149"/>
      <c r="T1037" s="149"/>
      <c r="U1037" s="149"/>
      <c r="V1037" s="149"/>
      <c r="X1037" s="149"/>
      <c r="Y1037" s="149"/>
      <c r="Z1037" s="149"/>
      <c r="AA1037" s="149"/>
      <c r="AE1037" s="150"/>
      <c r="AT1037" s="150"/>
      <c r="BL1037" s="148"/>
      <c r="BM1037" s="150"/>
      <c r="BQ1037" s="148"/>
      <c r="BU1037" s="148"/>
      <c r="CC1037" s="132"/>
    </row>
    <row r="1038" spans="2:83">
      <c r="J1038" s="148"/>
      <c r="K1038" s="148"/>
      <c r="L1038" s="148"/>
      <c r="M1038" s="148"/>
      <c r="O1038" s="149"/>
      <c r="P1038" s="149"/>
      <c r="Q1038" s="149"/>
      <c r="R1038" s="149"/>
      <c r="S1038" s="149"/>
      <c r="T1038" s="149"/>
      <c r="U1038" s="149"/>
      <c r="V1038" s="149"/>
      <c r="X1038" s="149"/>
      <c r="Y1038" s="149"/>
      <c r="Z1038" s="149"/>
      <c r="AA1038" s="149"/>
      <c r="AE1038" s="150"/>
      <c r="AT1038" s="150"/>
      <c r="BL1038" s="148"/>
      <c r="BM1038" s="150"/>
      <c r="BQ1038" s="148"/>
      <c r="BU1038" s="148"/>
      <c r="CC1038" s="132"/>
    </row>
    <row r="1039" spans="2:83">
      <c r="J1039" s="148"/>
      <c r="K1039" s="148"/>
      <c r="L1039" s="148"/>
      <c r="M1039" s="148"/>
      <c r="O1039" s="149"/>
      <c r="P1039" s="149"/>
      <c r="Q1039" s="149"/>
      <c r="R1039" s="149"/>
      <c r="S1039" s="149"/>
      <c r="T1039" s="149"/>
      <c r="U1039" s="149"/>
      <c r="V1039" s="149"/>
      <c r="X1039" s="149"/>
      <c r="Y1039" s="149"/>
      <c r="Z1039" s="149"/>
      <c r="AA1039" s="149"/>
      <c r="AE1039" s="150"/>
      <c r="AT1039" s="150"/>
      <c r="BL1039" s="148"/>
      <c r="BM1039" s="150"/>
      <c r="BQ1039" s="148"/>
      <c r="BU1039" s="148"/>
      <c r="CC1039" s="132"/>
    </row>
    <row r="1040" spans="2:83">
      <c r="J1040" s="148"/>
      <c r="K1040" s="148"/>
      <c r="L1040" s="148"/>
      <c r="M1040" s="148"/>
      <c r="O1040" s="149"/>
      <c r="P1040" s="149"/>
      <c r="Q1040" s="149"/>
      <c r="R1040" s="149"/>
      <c r="S1040" s="149"/>
      <c r="T1040" s="149"/>
      <c r="U1040" s="149"/>
      <c r="V1040" s="149"/>
      <c r="X1040" s="149"/>
      <c r="Y1040" s="149"/>
      <c r="Z1040" s="149"/>
      <c r="AA1040" s="149"/>
      <c r="AE1040" s="150"/>
      <c r="AT1040" s="150"/>
      <c r="BL1040" s="148"/>
      <c r="BM1040" s="150"/>
      <c r="BQ1040" s="148"/>
      <c r="BU1040" s="148"/>
      <c r="CC1040" s="132"/>
    </row>
    <row r="1041" spans="2:83">
      <c r="J1041" s="148"/>
      <c r="K1041" s="148"/>
      <c r="L1041" s="148"/>
      <c r="M1041" s="148"/>
      <c r="O1041" s="149"/>
      <c r="P1041" s="149"/>
      <c r="Q1041" s="149"/>
      <c r="R1041" s="149"/>
      <c r="S1041" s="149"/>
      <c r="T1041" s="149"/>
      <c r="U1041" s="149"/>
      <c r="V1041" s="149"/>
      <c r="X1041" s="149"/>
      <c r="Y1041" s="149"/>
      <c r="Z1041" s="149"/>
      <c r="AA1041" s="149"/>
      <c r="AE1041" s="150"/>
      <c r="AT1041" s="150"/>
      <c r="BL1041" s="148"/>
      <c r="BM1041" s="150"/>
      <c r="BQ1041" s="148"/>
      <c r="BU1041" s="148"/>
      <c r="CC1041" s="132"/>
    </row>
    <row r="1042" spans="2:83">
      <c r="J1042" s="148"/>
      <c r="K1042" s="148"/>
      <c r="L1042" s="148"/>
      <c r="M1042" s="148"/>
      <c r="O1042" s="149"/>
      <c r="P1042" s="149"/>
      <c r="Q1042" s="149"/>
      <c r="R1042" s="149"/>
      <c r="S1042" s="149"/>
      <c r="T1042" s="149"/>
      <c r="U1042" s="149"/>
      <c r="V1042" s="149"/>
      <c r="X1042" s="149"/>
      <c r="Y1042" s="149"/>
      <c r="Z1042" s="149"/>
      <c r="AA1042" s="149"/>
      <c r="AE1042" s="150"/>
      <c r="AT1042" s="150"/>
      <c r="BL1042" s="148"/>
      <c r="BM1042" s="150"/>
      <c r="BQ1042" s="148"/>
      <c r="BU1042" s="148"/>
      <c r="CC1042" s="132"/>
    </row>
    <row r="1043" spans="2:83">
      <c r="J1043" s="148"/>
      <c r="K1043" s="148"/>
      <c r="L1043" s="148"/>
      <c r="M1043" s="148"/>
      <c r="O1043" s="149"/>
      <c r="P1043" s="149"/>
      <c r="Q1043" s="149"/>
      <c r="R1043" s="149"/>
      <c r="S1043" s="149"/>
      <c r="T1043" s="149"/>
      <c r="U1043" s="149"/>
      <c r="V1043" s="149"/>
      <c r="X1043" s="149"/>
      <c r="Y1043" s="149"/>
      <c r="Z1043" s="149"/>
      <c r="AA1043" s="149"/>
      <c r="AE1043" s="150"/>
      <c r="AT1043" s="150"/>
      <c r="BL1043" s="148"/>
      <c r="BM1043" s="150"/>
      <c r="BQ1043" s="148"/>
      <c r="BU1043" s="148"/>
      <c r="CC1043" s="132"/>
    </row>
    <row r="1044" spans="2:83">
      <c r="J1044" s="148"/>
      <c r="K1044" s="148"/>
      <c r="L1044" s="148"/>
      <c r="M1044" s="148"/>
      <c r="O1044" s="149"/>
      <c r="P1044" s="149"/>
      <c r="Q1044" s="149"/>
      <c r="R1044" s="149"/>
      <c r="S1044" s="149"/>
      <c r="T1044" s="149"/>
      <c r="U1044" s="149"/>
      <c r="V1044" s="149"/>
      <c r="X1044" s="149"/>
      <c r="Y1044" s="149"/>
      <c r="Z1044" s="149"/>
      <c r="AA1044" s="149"/>
      <c r="AE1044" s="150"/>
      <c r="AT1044" s="150"/>
      <c r="BL1044" s="148"/>
      <c r="BM1044" s="150"/>
      <c r="BQ1044" s="148"/>
      <c r="BU1044" s="148"/>
      <c r="CC1044" s="132"/>
    </row>
    <row r="1045" spans="2:83">
      <c r="J1045" s="148"/>
      <c r="K1045" s="148"/>
      <c r="L1045" s="148"/>
      <c r="M1045" s="148"/>
      <c r="O1045" s="149"/>
      <c r="P1045" s="149"/>
      <c r="Q1045" s="149"/>
      <c r="R1045" s="149"/>
      <c r="S1045" s="149"/>
      <c r="T1045" s="149"/>
      <c r="U1045" s="149"/>
      <c r="V1045" s="149"/>
      <c r="X1045" s="149"/>
      <c r="Y1045" s="149"/>
      <c r="Z1045" s="149"/>
      <c r="AA1045" s="149"/>
      <c r="AE1045" s="150"/>
      <c r="AT1045" s="150"/>
      <c r="BL1045" s="148"/>
      <c r="BM1045" s="150"/>
      <c r="BQ1045" s="148"/>
      <c r="BU1045" s="148"/>
      <c r="CC1045" s="132"/>
    </row>
    <row r="1046" spans="2:83">
      <c r="J1046" s="148"/>
      <c r="K1046" s="148"/>
      <c r="L1046" s="148"/>
      <c r="M1046" s="148"/>
      <c r="O1046" s="149"/>
      <c r="P1046" s="149"/>
      <c r="Q1046" s="149"/>
      <c r="R1046" s="149"/>
      <c r="S1046" s="149"/>
      <c r="T1046" s="149"/>
      <c r="U1046" s="149"/>
      <c r="V1046" s="149"/>
      <c r="X1046" s="149"/>
      <c r="Y1046" s="149"/>
      <c r="Z1046" s="149"/>
      <c r="AA1046" s="149"/>
      <c r="AE1046" s="150"/>
      <c r="AT1046" s="150"/>
      <c r="BL1046" s="148"/>
      <c r="BM1046" s="150"/>
      <c r="BQ1046" s="148"/>
      <c r="BU1046" s="148"/>
      <c r="CC1046" s="132"/>
    </row>
    <row r="1047" spans="2:83">
      <c r="J1047" s="148"/>
      <c r="K1047" s="148"/>
      <c r="L1047" s="148"/>
      <c r="M1047" s="148"/>
      <c r="O1047" s="149"/>
      <c r="P1047" s="149"/>
      <c r="Q1047" s="149"/>
      <c r="R1047" s="149"/>
      <c r="S1047" s="149"/>
      <c r="T1047" s="149"/>
      <c r="U1047" s="149"/>
      <c r="V1047" s="149"/>
      <c r="X1047" s="149"/>
      <c r="Y1047" s="149"/>
      <c r="Z1047" s="149"/>
      <c r="AA1047" s="149"/>
      <c r="AE1047" s="150"/>
      <c r="AT1047" s="150"/>
      <c r="BL1047" s="148"/>
      <c r="BM1047" s="150"/>
      <c r="BQ1047" s="148"/>
      <c r="BU1047" s="148"/>
      <c r="CC1047" s="132"/>
    </row>
    <row r="1048" spans="2:83">
      <c r="J1048" s="148"/>
      <c r="K1048" s="148"/>
      <c r="L1048" s="148"/>
      <c r="M1048" s="148"/>
      <c r="O1048" s="149"/>
      <c r="P1048" s="149"/>
      <c r="Q1048" s="149"/>
      <c r="R1048" s="149"/>
      <c r="S1048" s="149"/>
      <c r="T1048" s="149"/>
      <c r="U1048" s="149"/>
      <c r="V1048" s="149"/>
      <c r="X1048" s="149"/>
      <c r="Y1048" s="149"/>
      <c r="Z1048" s="149"/>
      <c r="AA1048" s="149"/>
      <c r="AE1048" s="150"/>
      <c r="AT1048" s="150"/>
      <c r="BL1048" s="148"/>
      <c r="BM1048" s="150"/>
      <c r="BQ1048" s="148"/>
      <c r="BU1048" s="148"/>
      <c r="CC1048" s="132"/>
    </row>
    <row r="1049" spans="2:83">
      <c r="J1049" s="148"/>
      <c r="K1049" s="148"/>
      <c r="L1049" s="148"/>
      <c r="M1049" s="148"/>
      <c r="O1049" s="149"/>
      <c r="P1049" s="149"/>
      <c r="Q1049" s="149"/>
      <c r="R1049" s="149"/>
      <c r="S1049" s="149"/>
      <c r="T1049" s="149"/>
      <c r="U1049" s="149"/>
      <c r="V1049" s="149"/>
      <c r="X1049" s="149"/>
      <c r="Y1049" s="149"/>
      <c r="Z1049" s="149"/>
      <c r="AA1049" s="149"/>
      <c r="AE1049" s="150"/>
      <c r="AT1049" s="150"/>
      <c r="BL1049" s="148"/>
      <c r="BM1049" s="150"/>
      <c r="BQ1049" s="148"/>
      <c r="BU1049" s="148"/>
      <c r="CC1049" s="132"/>
    </row>
    <row r="1050" spans="2:83">
      <c r="J1050" s="148"/>
      <c r="K1050" s="148"/>
      <c r="L1050" s="148"/>
      <c r="M1050" s="148"/>
      <c r="O1050" s="149"/>
      <c r="P1050" s="149"/>
      <c r="Q1050" s="149"/>
      <c r="R1050" s="149"/>
      <c r="S1050" s="149"/>
      <c r="T1050" s="149"/>
      <c r="U1050" s="149"/>
      <c r="V1050" s="149"/>
      <c r="X1050" s="149"/>
      <c r="Y1050" s="149"/>
      <c r="Z1050" s="149"/>
      <c r="AA1050" s="149"/>
      <c r="AE1050" s="150"/>
      <c r="AT1050" s="150"/>
      <c r="BL1050" s="148"/>
      <c r="BM1050" s="150"/>
      <c r="BQ1050" s="148"/>
      <c r="BU1050" s="148"/>
      <c r="CC1050" s="132"/>
    </row>
    <row r="1051" spans="2:83">
      <c r="J1051" s="148"/>
      <c r="K1051" s="148"/>
      <c r="L1051" s="148"/>
      <c r="M1051" s="148"/>
      <c r="O1051" s="149"/>
      <c r="P1051" s="149"/>
      <c r="Q1051" s="149"/>
      <c r="R1051" s="149"/>
      <c r="S1051" s="149"/>
      <c r="T1051" s="149"/>
      <c r="U1051" s="149"/>
      <c r="V1051" s="149"/>
      <c r="X1051" s="149"/>
      <c r="Y1051" s="149"/>
      <c r="Z1051" s="149"/>
      <c r="AA1051" s="149"/>
      <c r="AE1051" s="150"/>
      <c r="AT1051" s="150"/>
      <c r="BL1051" s="148"/>
      <c r="BM1051" s="150"/>
      <c r="BQ1051" s="148"/>
      <c r="BU1051" s="148"/>
      <c r="CC1051" s="132"/>
    </row>
    <row r="1052" spans="2:83">
      <c r="J1052" s="148"/>
      <c r="K1052" s="148"/>
      <c r="L1052" s="148"/>
      <c r="M1052" s="148"/>
      <c r="O1052" s="149"/>
      <c r="P1052" s="149"/>
      <c r="Q1052" s="149"/>
      <c r="R1052" s="149"/>
      <c r="S1052" s="149"/>
      <c r="T1052" s="149"/>
      <c r="U1052" s="149"/>
      <c r="V1052" s="149"/>
      <c r="X1052" s="149"/>
      <c r="Y1052" s="149"/>
      <c r="Z1052" s="149"/>
      <c r="AA1052" s="149"/>
      <c r="AE1052" s="150"/>
      <c r="AT1052" s="150"/>
      <c r="BL1052" s="148"/>
      <c r="BM1052" s="150"/>
      <c r="BQ1052" s="148"/>
      <c r="BU1052" s="148"/>
      <c r="CC1052" s="132"/>
    </row>
    <row r="1053" spans="2:83">
      <c r="B1053" s="172"/>
      <c r="C1053" s="172"/>
      <c r="D1053" s="172"/>
      <c r="E1053" s="172"/>
      <c r="F1053" s="172"/>
      <c r="J1053" s="148"/>
      <c r="K1053" s="148"/>
      <c r="L1053" s="148"/>
      <c r="M1053" s="148"/>
      <c r="O1053" s="149"/>
      <c r="P1053" s="149"/>
      <c r="Q1053" s="149"/>
      <c r="R1053" s="149"/>
      <c r="S1053" s="149"/>
      <c r="T1053" s="149"/>
      <c r="U1053" s="149"/>
      <c r="V1053" s="149"/>
      <c r="W1053" s="172"/>
      <c r="X1053" s="149"/>
      <c r="Y1053" s="149"/>
      <c r="Z1053" s="149"/>
      <c r="AA1053" s="149"/>
      <c r="AE1053" s="150"/>
      <c r="AT1053" s="150"/>
      <c r="BL1053" s="148"/>
      <c r="BM1053" s="150"/>
      <c r="BQ1053" s="148"/>
      <c r="BU1053" s="148"/>
      <c r="CC1053" s="132"/>
      <c r="CE1053" s="173"/>
    </row>
    <row r="1054" spans="2:83">
      <c r="J1054" s="148"/>
      <c r="K1054" s="148"/>
      <c r="L1054" s="148"/>
      <c r="M1054" s="148"/>
      <c r="O1054" s="149"/>
      <c r="P1054" s="149"/>
      <c r="Q1054" s="149"/>
      <c r="R1054" s="149"/>
      <c r="S1054" s="149"/>
      <c r="T1054" s="149"/>
      <c r="U1054" s="149"/>
      <c r="V1054" s="149"/>
      <c r="X1054" s="149"/>
      <c r="Y1054" s="149"/>
      <c r="Z1054" s="149"/>
      <c r="AA1054" s="149"/>
      <c r="AE1054" s="150"/>
      <c r="AT1054" s="150"/>
      <c r="BL1054" s="148"/>
      <c r="BM1054" s="150"/>
      <c r="BQ1054" s="148"/>
      <c r="BU1054" s="148"/>
      <c r="CC1054" s="132"/>
    </row>
    <row r="1055" spans="2:83">
      <c r="J1055" s="148"/>
      <c r="K1055" s="148"/>
      <c r="L1055" s="148"/>
      <c r="M1055" s="148"/>
      <c r="O1055" s="149"/>
      <c r="P1055" s="149"/>
      <c r="Q1055" s="149"/>
      <c r="R1055" s="149"/>
      <c r="S1055" s="149"/>
      <c r="T1055" s="149"/>
      <c r="U1055" s="149"/>
      <c r="V1055" s="149"/>
      <c r="X1055" s="149"/>
      <c r="Y1055" s="149"/>
      <c r="Z1055" s="149"/>
      <c r="AA1055" s="149"/>
      <c r="AE1055" s="150"/>
      <c r="AT1055" s="150"/>
      <c r="BL1055" s="148"/>
      <c r="BM1055" s="150"/>
      <c r="BQ1055" s="148"/>
      <c r="BU1055" s="148"/>
      <c r="CC1055" s="132"/>
    </row>
    <row r="1056" spans="2:83">
      <c r="J1056" s="148"/>
      <c r="K1056" s="148"/>
      <c r="L1056" s="148"/>
      <c r="M1056" s="148"/>
      <c r="O1056" s="149"/>
      <c r="P1056" s="149"/>
      <c r="Q1056" s="149"/>
      <c r="R1056" s="149"/>
      <c r="S1056" s="149"/>
      <c r="T1056" s="149"/>
      <c r="U1056" s="149"/>
      <c r="V1056" s="149"/>
      <c r="X1056" s="149"/>
      <c r="Y1056" s="149"/>
      <c r="Z1056" s="149"/>
      <c r="AA1056" s="149"/>
      <c r="AE1056" s="150"/>
      <c r="AT1056" s="150"/>
      <c r="BL1056" s="148"/>
      <c r="BM1056" s="150"/>
      <c r="BQ1056" s="148"/>
      <c r="BU1056" s="148"/>
      <c r="CC1056" s="132"/>
    </row>
    <row r="1057" spans="10:81">
      <c r="J1057" s="148"/>
      <c r="K1057" s="148"/>
      <c r="L1057" s="148"/>
      <c r="M1057" s="148"/>
      <c r="O1057" s="149"/>
      <c r="P1057" s="149"/>
      <c r="Q1057" s="149"/>
      <c r="R1057" s="149"/>
      <c r="S1057" s="149"/>
      <c r="T1057" s="149"/>
      <c r="U1057" s="149"/>
      <c r="V1057" s="149"/>
      <c r="X1057" s="149"/>
      <c r="Y1057" s="149"/>
      <c r="Z1057" s="149"/>
      <c r="AA1057" s="149"/>
      <c r="AE1057" s="150"/>
      <c r="AT1057" s="150"/>
      <c r="BL1057" s="148"/>
      <c r="BM1057" s="150"/>
      <c r="BQ1057" s="148"/>
      <c r="BU1057" s="148"/>
      <c r="CC1057" s="132"/>
    </row>
    <row r="1058" spans="10:81">
      <c r="J1058" s="148"/>
      <c r="K1058" s="148"/>
      <c r="L1058" s="148"/>
      <c r="M1058" s="148"/>
      <c r="O1058" s="149"/>
      <c r="P1058" s="149"/>
      <c r="Q1058" s="149"/>
      <c r="R1058" s="149"/>
      <c r="S1058" s="149"/>
      <c r="T1058" s="149"/>
      <c r="U1058" s="149"/>
      <c r="V1058" s="149"/>
      <c r="X1058" s="149"/>
      <c r="Y1058" s="149"/>
      <c r="Z1058" s="149"/>
      <c r="AA1058" s="149"/>
      <c r="AE1058" s="150"/>
      <c r="AT1058" s="150"/>
      <c r="BL1058" s="148"/>
      <c r="BM1058" s="150"/>
      <c r="BQ1058" s="148"/>
      <c r="BU1058" s="148"/>
      <c r="CC1058" s="132"/>
    </row>
    <row r="1059" spans="10:81">
      <c r="J1059" s="148"/>
      <c r="K1059" s="148"/>
      <c r="L1059" s="148"/>
      <c r="M1059" s="148"/>
      <c r="O1059" s="149"/>
      <c r="P1059" s="149"/>
      <c r="Q1059" s="149"/>
      <c r="R1059" s="149"/>
      <c r="S1059" s="149"/>
      <c r="T1059" s="149"/>
      <c r="U1059" s="149"/>
      <c r="V1059" s="149"/>
      <c r="X1059" s="149"/>
      <c r="Y1059" s="149"/>
      <c r="Z1059" s="149"/>
      <c r="AA1059" s="149"/>
      <c r="AE1059" s="150"/>
      <c r="AT1059" s="150"/>
      <c r="BL1059" s="148"/>
      <c r="BM1059" s="150"/>
      <c r="BQ1059" s="148"/>
      <c r="BU1059" s="148"/>
      <c r="CC1059" s="132"/>
    </row>
    <row r="1060" spans="10:81">
      <c r="J1060" s="148"/>
      <c r="K1060" s="148"/>
      <c r="L1060" s="148"/>
      <c r="M1060" s="148"/>
      <c r="O1060" s="149"/>
      <c r="P1060" s="149"/>
      <c r="Q1060" s="149"/>
      <c r="R1060" s="149"/>
      <c r="S1060" s="149"/>
      <c r="T1060" s="149"/>
      <c r="U1060" s="149"/>
      <c r="V1060" s="149"/>
      <c r="X1060" s="149"/>
      <c r="Y1060" s="149"/>
      <c r="Z1060" s="149"/>
      <c r="AA1060" s="149"/>
      <c r="AE1060" s="150"/>
      <c r="AT1060" s="150"/>
      <c r="BL1060" s="148"/>
      <c r="BM1060" s="150"/>
      <c r="BQ1060" s="148"/>
      <c r="BU1060" s="148"/>
      <c r="CC1060" s="132"/>
    </row>
    <row r="1061" spans="10:81">
      <c r="J1061" s="148"/>
      <c r="K1061" s="148"/>
      <c r="L1061" s="148"/>
      <c r="M1061" s="148"/>
      <c r="O1061" s="149"/>
      <c r="P1061" s="149"/>
      <c r="Q1061" s="149"/>
      <c r="R1061" s="149"/>
      <c r="S1061" s="149"/>
      <c r="T1061" s="149"/>
      <c r="U1061" s="149"/>
      <c r="V1061" s="149"/>
      <c r="X1061" s="149"/>
      <c r="Y1061" s="149"/>
      <c r="Z1061" s="149"/>
      <c r="AA1061" s="149"/>
      <c r="AE1061" s="150"/>
      <c r="AT1061" s="150"/>
      <c r="BL1061" s="148"/>
      <c r="BM1061" s="150"/>
      <c r="BQ1061" s="148"/>
      <c r="BU1061" s="148"/>
      <c r="CC1061" s="132"/>
    </row>
    <row r="1062" spans="10:81">
      <c r="J1062" s="148"/>
      <c r="K1062" s="148"/>
      <c r="L1062" s="148"/>
      <c r="M1062" s="148"/>
      <c r="O1062" s="149"/>
      <c r="P1062" s="149"/>
      <c r="Q1062" s="149"/>
      <c r="R1062" s="149"/>
      <c r="S1062" s="149"/>
      <c r="T1062" s="149"/>
      <c r="U1062" s="149"/>
      <c r="V1062" s="149"/>
      <c r="X1062" s="149"/>
      <c r="Y1062" s="149"/>
      <c r="Z1062" s="149"/>
      <c r="AA1062" s="149"/>
      <c r="AE1062" s="150"/>
      <c r="AT1062" s="150"/>
      <c r="BL1062" s="148"/>
      <c r="BM1062" s="150"/>
      <c r="BQ1062" s="148"/>
      <c r="BU1062" s="148"/>
      <c r="CC1062" s="132"/>
    </row>
    <row r="1063" spans="10:81">
      <c r="J1063" s="148"/>
      <c r="K1063" s="148"/>
      <c r="L1063" s="148"/>
      <c r="M1063" s="148"/>
      <c r="O1063" s="149"/>
      <c r="P1063" s="149"/>
      <c r="Q1063" s="149"/>
      <c r="R1063" s="149"/>
      <c r="S1063" s="149"/>
      <c r="T1063" s="149"/>
      <c r="U1063" s="149"/>
      <c r="V1063" s="149"/>
      <c r="X1063" s="149"/>
      <c r="Y1063" s="149"/>
      <c r="Z1063" s="149"/>
      <c r="AA1063" s="149"/>
      <c r="AE1063" s="150"/>
      <c r="AT1063" s="150"/>
      <c r="BL1063" s="148"/>
      <c r="BM1063" s="150"/>
      <c r="BQ1063" s="148"/>
      <c r="BU1063" s="148"/>
      <c r="CC1063" s="132"/>
    </row>
    <row r="1064" spans="10:81">
      <c r="J1064" s="148"/>
      <c r="K1064" s="148"/>
      <c r="L1064" s="148"/>
      <c r="M1064" s="148"/>
      <c r="O1064" s="149"/>
      <c r="P1064" s="149"/>
      <c r="Q1064" s="149"/>
      <c r="R1064" s="149"/>
      <c r="S1064" s="149"/>
      <c r="T1064" s="149"/>
      <c r="U1064" s="149"/>
      <c r="V1064" s="149"/>
      <c r="X1064" s="149"/>
      <c r="Y1064" s="149"/>
      <c r="Z1064" s="149"/>
      <c r="AA1064" s="149"/>
      <c r="AE1064" s="150"/>
      <c r="AT1064" s="150"/>
      <c r="BL1064" s="148"/>
      <c r="BM1064" s="150"/>
      <c r="BQ1064" s="148"/>
      <c r="BU1064" s="148"/>
      <c r="CC1064" s="132"/>
    </row>
    <row r="1065" spans="10:81">
      <c r="J1065" s="148"/>
      <c r="K1065" s="148"/>
      <c r="L1065" s="148"/>
      <c r="M1065" s="148"/>
      <c r="O1065" s="149"/>
      <c r="P1065" s="149"/>
      <c r="Q1065" s="149"/>
      <c r="R1065" s="149"/>
      <c r="S1065" s="149"/>
      <c r="T1065" s="149"/>
      <c r="U1065" s="149"/>
      <c r="V1065" s="149"/>
      <c r="X1065" s="149"/>
      <c r="Y1065" s="149"/>
      <c r="Z1065" s="149"/>
      <c r="AA1065" s="149"/>
      <c r="AE1065" s="150"/>
      <c r="AT1065" s="150"/>
      <c r="BL1065" s="148"/>
      <c r="BM1065" s="150"/>
      <c r="BQ1065" s="148"/>
      <c r="BU1065" s="148"/>
      <c r="CC1065" s="132"/>
    </row>
    <row r="1066" spans="10:81">
      <c r="J1066" s="148"/>
      <c r="K1066" s="148"/>
      <c r="L1066" s="148"/>
      <c r="M1066" s="148"/>
      <c r="O1066" s="149"/>
      <c r="P1066" s="149"/>
      <c r="Q1066" s="149"/>
      <c r="R1066" s="149"/>
      <c r="S1066" s="149"/>
      <c r="T1066" s="149"/>
      <c r="U1066" s="149"/>
      <c r="V1066" s="149"/>
      <c r="X1066" s="149"/>
      <c r="Y1066" s="149"/>
      <c r="Z1066" s="149"/>
      <c r="AA1066" s="149"/>
      <c r="AE1066" s="150"/>
      <c r="AT1066" s="150"/>
      <c r="BL1066" s="148"/>
      <c r="BM1066" s="150"/>
      <c r="BQ1066" s="148"/>
      <c r="BU1066" s="148"/>
      <c r="CC1066" s="132"/>
    </row>
    <row r="1067" spans="10:81">
      <c r="J1067" s="148"/>
      <c r="K1067" s="148"/>
      <c r="L1067" s="148"/>
      <c r="M1067" s="148"/>
      <c r="O1067" s="149"/>
      <c r="P1067" s="149"/>
      <c r="Q1067" s="149"/>
      <c r="R1067" s="149"/>
      <c r="S1067" s="149"/>
      <c r="T1067" s="149"/>
      <c r="U1067" s="149"/>
      <c r="V1067" s="149"/>
      <c r="X1067" s="149"/>
      <c r="Y1067" s="149"/>
      <c r="Z1067" s="149"/>
      <c r="AA1067" s="149"/>
      <c r="AE1067" s="150"/>
      <c r="AT1067" s="150"/>
      <c r="BL1067" s="148"/>
      <c r="BM1067" s="150"/>
      <c r="BQ1067" s="148"/>
      <c r="BU1067" s="148"/>
      <c r="CC1067" s="132"/>
    </row>
    <row r="1068" spans="10:81">
      <c r="J1068" s="148"/>
      <c r="K1068" s="148"/>
      <c r="L1068" s="148"/>
      <c r="M1068" s="148"/>
      <c r="O1068" s="149"/>
      <c r="P1068" s="149"/>
      <c r="Q1068" s="149"/>
      <c r="R1068" s="149"/>
      <c r="S1068" s="149"/>
      <c r="T1068" s="149"/>
      <c r="U1068" s="149"/>
      <c r="V1068" s="149"/>
      <c r="X1068" s="149"/>
      <c r="Y1068" s="149"/>
      <c r="Z1068" s="149"/>
      <c r="AA1068" s="149"/>
      <c r="AE1068" s="150"/>
      <c r="AT1068" s="150"/>
      <c r="BL1068" s="148"/>
      <c r="BM1068" s="150"/>
      <c r="BQ1068" s="148"/>
      <c r="BU1068" s="148"/>
      <c r="CC1068" s="132"/>
    </row>
    <row r="1069" spans="10:81">
      <c r="J1069" s="148"/>
      <c r="K1069" s="148"/>
      <c r="L1069" s="148"/>
      <c r="M1069" s="148"/>
      <c r="O1069" s="149"/>
      <c r="P1069" s="149"/>
      <c r="Q1069" s="149"/>
      <c r="R1069" s="149"/>
      <c r="S1069" s="149"/>
      <c r="T1069" s="149"/>
      <c r="U1069" s="149"/>
      <c r="V1069" s="149"/>
      <c r="X1069" s="149"/>
      <c r="Y1069" s="149"/>
      <c r="Z1069" s="149"/>
      <c r="AA1069" s="149"/>
      <c r="AE1069" s="150"/>
      <c r="AT1069" s="150"/>
      <c r="BL1069" s="148"/>
      <c r="BM1069" s="150"/>
      <c r="BQ1069" s="148"/>
      <c r="BU1069" s="148"/>
      <c r="CC1069" s="132"/>
    </row>
    <row r="1070" spans="10:81">
      <c r="J1070" s="148"/>
      <c r="K1070" s="148"/>
      <c r="L1070" s="148"/>
      <c r="M1070" s="148"/>
      <c r="O1070" s="149"/>
      <c r="P1070" s="149"/>
      <c r="Q1070" s="149"/>
      <c r="R1070" s="149"/>
      <c r="S1070" s="149"/>
      <c r="T1070" s="149"/>
      <c r="U1070" s="149"/>
      <c r="V1070" s="149"/>
      <c r="X1070" s="149"/>
      <c r="Y1070" s="149"/>
      <c r="Z1070" s="149"/>
      <c r="AA1070" s="149"/>
      <c r="AE1070" s="150"/>
      <c r="AT1070" s="150"/>
      <c r="BL1070" s="148"/>
      <c r="BM1070" s="150"/>
      <c r="BQ1070" s="148"/>
      <c r="BU1070" s="148"/>
      <c r="CC1070" s="132"/>
    </row>
    <row r="1071" spans="10:81">
      <c r="J1071" s="148"/>
      <c r="K1071" s="148"/>
      <c r="L1071" s="148"/>
      <c r="M1071" s="148"/>
      <c r="O1071" s="149"/>
      <c r="P1071" s="149"/>
      <c r="Q1071" s="149"/>
      <c r="R1071" s="149"/>
      <c r="S1071" s="149"/>
      <c r="T1071" s="149"/>
      <c r="U1071" s="149"/>
      <c r="V1071" s="149"/>
      <c r="X1071" s="149"/>
      <c r="Y1071" s="149"/>
      <c r="Z1071" s="149"/>
      <c r="AA1071" s="149"/>
      <c r="AE1071" s="150"/>
      <c r="AT1071" s="150"/>
      <c r="BL1071" s="148"/>
      <c r="BM1071" s="150"/>
      <c r="BQ1071" s="148"/>
      <c r="BU1071" s="148"/>
      <c r="CC1071" s="132"/>
    </row>
    <row r="1072" spans="10:81">
      <c r="J1072" s="148"/>
      <c r="K1072" s="148"/>
      <c r="L1072" s="148"/>
      <c r="M1072" s="148"/>
      <c r="O1072" s="149"/>
      <c r="P1072" s="149"/>
      <c r="Q1072" s="149"/>
      <c r="R1072" s="149"/>
      <c r="S1072" s="149"/>
      <c r="T1072" s="149"/>
      <c r="U1072" s="149"/>
      <c r="V1072" s="149"/>
      <c r="X1072" s="149"/>
      <c r="Y1072" s="149"/>
      <c r="Z1072" s="149"/>
      <c r="AA1072" s="149"/>
      <c r="AE1072" s="150"/>
      <c r="AT1072" s="150"/>
      <c r="BL1072" s="148"/>
      <c r="BM1072" s="150"/>
      <c r="BQ1072" s="148"/>
      <c r="BU1072" s="148"/>
      <c r="CC1072" s="132"/>
    </row>
    <row r="1073" spans="10:81">
      <c r="J1073" s="148"/>
      <c r="K1073" s="148"/>
      <c r="L1073" s="148"/>
      <c r="M1073" s="148"/>
      <c r="N1073" s="156"/>
      <c r="O1073" s="149"/>
      <c r="P1073" s="149"/>
      <c r="Q1073" s="149"/>
      <c r="R1073" s="149"/>
      <c r="S1073" s="149"/>
      <c r="T1073" s="149"/>
      <c r="U1073" s="149"/>
      <c r="V1073" s="149"/>
      <c r="X1073" s="149"/>
      <c r="Y1073" s="149"/>
      <c r="Z1073" s="149"/>
      <c r="AA1073" s="149"/>
      <c r="AE1073" s="150"/>
      <c r="AT1073" s="150"/>
      <c r="BL1073" s="148"/>
      <c r="BM1073" s="150"/>
      <c r="BQ1073" s="148"/>
      <c r="BU1073" s="148"/>
      <c r="CC1073" s="132"/>
    </row>
    <row r="1074" spans="10:81">
      <c r="J1074" s="148"/>
      <c r="K1074" s="148"/>
      <c r="L1074" s="148"/>
      <c r="M1074" s="148"/>
      <c r="N1074" s="156"/>
      <c r="O1074" s="149"/>
      <c r="P1074" s="149"/>
      <c r="Q1074" s="149"/>
      <c r="R1074" s="149"/>
      <c r="S1074" s="149"/>
      <c r="T1074" s="149"/>
      <c r="U1074" s="149"/>
      <c r="V1074" s="149"/>
      <c r="X1074" s="149"/>
      <c r="Y1074" s="149"/>
      <c r="Z1074" s="149"/>
      <c r="AA1074" s="149"/>
      <c r="AE1074" s="150"/>
      <c r="AT1074" s="150"/>
      <c r="BL1074" s="148"/>
      <c r="BM1074" s="150"/>
      <c r="BQ1074" s="148"/>
      <c r="BU1074" s="148"/>
      <c r="CC1074" s="132"/>
    </row>
    <row r="1075" spans="10:81">
      <c r="J1075" s="148"/>
      <c r="K1075" s="148"/>
      <c r="L1075" s="148"/>
      <c r="M1075" s="148"/>
      <c r="O1075" s="149"/>
      <c r="P1075" s="149"/>
      <c r="Q1075" s="149"/>
      <c r="R1075" s="149"/>
      <c r="S1075" s="149"/>
      <c r="T1075" s="149"/>
      <c r="U1075" s="149"/>
      <c r="V1075" s="149"/>
      <c r="X1075" s="149"/>
      <c r="Y1075" s="149"/>
      <c r="Z1075" s="149"/>
      <c r="AA1075" s="149"/>
      <c r="AE1075" s="150"/>
      <c r="AT1075" s="150"/>
      <c r="BL1075" s="148"/>
      <c r="BM1075" s="150"/>
      <c r="BQ1075" s="148"/>
      <c r="BU1075" s="148"/>
      <c r="CC1075" s="132"/>
    </row>
    <row r="1076" spans="10:81">
      <c r="J1076" s="148"/>
      <c r="K1076" s="148"/>
      <c r="L1076" s="148"/>
      <c r="M1076" s="148"/>
      <c r="O1076" s="149"/>
      <c r="P1076" s="149"/>
      <c r="Q1076" s="149"/>
      <c r="R1076" s="149"/>
      <c r="S1076" s="149"/>
      <c r="T1076" s="149"/>
      <c r="U1076" s="149"/>
      <c r="V1076" s="149"/>
      <c r="X1076" s="149"/>
      <c r="Y1076" s="149"/>
      <c r="Z1076" s="149"/>
      <c r="AA1076" s="149"/>
      <c r="AE1076" s="150"/>
      <c r="AT1076" s="150"/>
      <c r="BL1076" s="148"/>
      <c r="BM1076" s="150"/>
      <c r="BQ1076" s="148"/>
      <c r="BU1076" s="148"/>
      <c r="CC1076" s="132"/>
    </row>
    <row r="1077" spans="10:81">
      <c r="J1077" s="148"/>
      <c r="K1077" s="148"/>
      <c r="L1077" s="148"/>
      <c r="M1077" s="148"/>
      <c r="O1077" s="149"/>
      <c r="P1077" s="149"/>
      <c r="Q1077" s="149"/>
      <c r="R1077" s="149"/>
      <c r="S1077" s="149"/>
      <c r="T1077" s="149"/>
      <c r="U1077" s="149"/>
      <c r="V1077" s="149"/>
      <c r="X1077" s="149"/>
      <c r="Y1077" s="149"/>
      <c r="Z1077" s="149"/>
      <c r="AA1077" s="149"/>
      <c r="AE1077" s="150"/>
      <c r="AT1077" s="150"/>
      <c r="BL1077" s="148"/>
      <c r="BM1077" s="150"/>
      <c r="BQ1077" s="148"/>
      <c r="BU1077" s="148"/>
      <c r="CC1077" s="132"/>
    </row>
    <row r="1078" spans="10:81">
      <c r="J1078" s="148"/>
      <c r="K1078" s="148"/>
      <c r="L1078" s="148"/>
      <c r="M1078" s="148"/>
      <c r="O1078" s="149"/>
      <c r="P1078" s="149"/>
      <c r="Q1078" s="149"/>
      <c r="R1078" s="149"/>
      <c r="S1078" s="149"/>
      <c r="T1078" s="149"/>
      <c r="U1078" s="149"/>
      <c r="V1078" s="149"/>
      <c r="X1078" s="149"/>
      <c r="Y1078" s="149"/>
      <c r="Z1078" s="149"/>
      <c r="AA1078" s="149"/>
      <c r="AE1078" s="150"/>
      <c r="AT1078" s="150"/>
      <c r="BL1078" s="148"/>
      <c r="BM1078" s="150"/>
      <c r="BQ1078" s="148"/>
      <c r="BU1078" s="148"/>
      <c r="CC1078" s="132"/>
    </row>
    <row r="1079" spans="10:81">
      <c r="J1079" s="148"/>
      <c r="K1079" s="148"/>
      <c r="L1079" s="148"/>
      <c r="M1079" s="148"/>
      <c r="O1079" s="149"/>
      <c r="P1079" s="149"/>
      <c r="Q1079" s="149"/>
      <c r="R1079" s="149"/>
      <c r="S1079" s="149"/>
      <c r="T1079" s="149"/>
      <c r="U1079" s="149"/>
      <c r="V1079" s="149"/>
      <c r="X1079" s="149"/>
      <c r="Y1079" s="149"/>
      <c r="Z1079" s="149"/>
      <c r="AA1079" s="149"/>
      <c r="AE1079" s="150"/>
      <c r="AT1079" s="150"/>
      <c r="BL1079" s="148"/>
      <c r="BM1079" s="150"/>
      <c r="BQ1079" s="148"/>
      <c r="BU1079" s="148"/>
      <c r="CC1079" s="132"/>
    </row>
    <row r="1080" spans="10:81">
      <c r="J1080" s="148"/>
      <c r="K1080" s="148"/>
      <c r="L1080" s="148"/>
      <c r="M1080" s="148"/>
      <c r="O1080" s="149"/>
      <c r="P1080" s="149"/>
      <c r="Q1080" s="149"/>
      <c r="R1080" s="149"/>
      <c r="S1080" s="149"/>
      <c r="T1080" s="149"/>
      <c r="U1080" s="149"/>
      <c r="V1080" s="149"/>
      <c r="X1080" s="149"/>
      <c r="Y1080" s="149"/>
      <c r="Z1080" s="149"/>
      <c r="AA1080" s="149"/>
      <c r="AE1080" s="150"/>
      <c r="AT1080" s="150"/>
      <c r="BL1080" s="148"/>
      <c r="BM1080" s="150"/>
      <c r="BQ1080" s="148"/>
      <c r="BU1080" s="148"/>
      <c r="CC1080" s="132"/>
    </row>
    <row r="1081" spans="10:81">
      <c r="J1081" s="148"/>
      <c r="K1081" s="148"/>
      <c r="L1081" s="148"/>
      <c r="M1081" s="148"/>
      <c r="O1081" s="149"/>
      <c r="P1081" s="149"/>
      <c r="Q1081" s="149"/>
      <c r="R1081" s="149"/>
      <c r="S1081" s="149"/>
      <c r="T1081" s="149"/>
      <c r="U1081" s="149"/>
      <c r="V1081" s="149"/>
      <c r="X1081" s="149"/>
      <c r="Y1081" s="149"/>
      <c r="Z1081" s="149"/>
      <c r="AA1081" s="149"/>
      <c r="AE1081" s="150"/>
      <c r="AT1081" s="150"/>
      <c r="BL1081" s="148"/>
      <c r="BM1081" s="150"/>
      <c r="BQ1081" s="148"/>
      <c r="BU1081" s="148"/>
      <c r="CC1081" s="132"/>
    </row>
    <row r="1082" spans="10:81">
      <c r="J1082" s="148"/>
      <c r="K1082" s="148"/>
      <c r="L1082" s="148"/>
      <c r="M1082" s="148"/>
      <c r="N1082" s="156"/>
      <c r="O1082" s="149"/>
      <c r="P1082" s="149"/>
      <c r="Q1082" s="149"/>
      <c r="R1082" s="149"/>
      <c r="S1082" s="149"/>
      <c r="T1082" s="149"/>
      <c r="U1082" s="149"/>
      <c r="V1082" s="149"/>
      <c r="X1082" s="149"/>
      <c r="Y1082" s="149"/>
      <c r="Z1082" s="149"/>
      <c r="AA1082" s="149"/>
      <c r="AE1082" s="150"/>
      <c r="AT1082" s="150"/>
      <c r="BL1082" s="148"/>
      <c r="BM1082" s="150"/>
      <c r="BQ1082" s="148"/>
      <c r="BU1082" s="148"/>
      <c r="CC1082" s="132"/>
    </row>
    <row r="1083" spans="10:81">
      <c r="J1083" s="148"/>
      <c r="K1083" s="148"/>
      <c r="L1083" s="148"/>
      <c r="M1083" s="148"/>
      <c r="N1083" s="156"/>
      <c r="O1083" s="149"/>
      <c r="P1083" s="149"/>
      <c r="Q1083" s="149"/>
      <c r="R1083" s="149"/>
      <c r="S1083" s="149"/>
      <c r="T1083" s="149"/>
      <c r="U1083" s="149"/>
      <c r="V1083" s="149"/>
      <c r="X1083" s="149"/>
      <c r="Y1083" s="149"/>
      <c r="Z1083" s="149"/>
      <c r="AA1083" s="149"/>
      <c r="AE1083" s="150"/>
      <c r="AT1083" s="150"/>
      <c r="BL1083" s="148"/>
      <c r="BM1083" s="150"/>
      <c r="BQ1083" s="148"/>
      <c r="BU1083" s="148"/>
      <c r="CC1083" s="132"/>
    </row>
    <row r="1084" spans="10:81">
      <c r="J1084" s="148"/>
      <c r="K1084" s="148"/>
      <c r="L1084" s="148"/>
      <c r="M1084" s="148"/>
      <c r="N1084" s="156"/>
      <c r="O1084" s="149"/>
      <c r="P1084" s="149"/>
      <c r="Q1084" s="149"/>
      <c r="R1084" s="149"/>
      <c r="S1084" s="149"/>
      <c r="T1084" s="149"/>
      <c r="U1084" s="149"/>
      <c r="V1084" s="149"/>
      <c r="X1084" s="149"/>
      <c r="Y1084" s="149"/>
      <c r="Z1084" s="149"/>
      <c r="AA1084" s="149"/>
      <c r="AE1084" s="150"/>
      <c r="AT1084" s="150"/>
      <c r="BL1084" s="148"/>
      <c r="BM1084" s="150"/>
      <c r="BQ1084" s="148"/>
      <c r="BU1084" s="148"/>
      <c r="CC1084" s="132"/>
    </row>
    <row r="1085" spans="10:81">
      <c r="J1085" s="148"/>
      <c r="K1085" s="148"/>
      <c r="L1085" s="148"/>
      <c r="M1085" s="148"/>
      <c r="N1085" s="156"/>
      <c r="O1085" s="149"/>
      <c r="P1085" s="149"/>
      <c r="Q1085" s="149"/>
      <c r="R1085" s="149"/>
      <c r="S1085" s="149"/>
      <c r="T1085" s="149"/>
      <c r="U1085" s="149"/>
      <c r="V1085" s="149"/>
      <c r="X1085" s="149"/>
      <c r="Y1085" s="149"/>
      <c r="Z1085" s="149"/>
      <c r="AA1085" s="149"/>
      <c r="AE1085" s="150"/>
      <c r="AT1085" s="150"/>
      <c r="BL1085" s="148"/>
      <c r="BM1085" s="150"/>
      <c r="BQ1085" s="148"/>
      <c r="BU1085" s="148"/>
      <c r="CC1085" s="132"/>
    </row>
    <row r="1086" spans="10:81">
      <c r="J1086" s="148"/>
      <c r="K1086" s="148"/>
      <c r="L1086" s="148"/>
      <c r="M1086" s="148"/>
      <c r="N1086" s="156"/>
      <c r="O1086" s="149"/>
      <c r="P1086" s="149"/>
      <c r="Q1086" s="149"/>
      <c r="R1086" s="149"/>
      <c r="S1086" s="149"/>
      <c r="T1086" s="149"/>
      <c r="U1086" s="149"/>
      <c r="V1086" s="149"/>
      <c r="X1086" s="149"/>
      <c r="Y1086" s="149"/>
      <c r="Z1086" s="149"/>
      <c r="AA1086" s="149"/>
      <c r="AE1086" s="150"/>
      <c r="AT1086" s="150"/>
      <c r="BL1086" s="148"/>
      <c r="BM1086" s="150"/>
      <c r="BQ1086" s="148"/>
      <c r="BU1086" s="148"/>
      <c r="CC1086" s="132"/>
    </row>
    <row r="1087" spans="10:81">
      <c r="J1087" s="148"/>
      <c r="K1087" s="148"/>
      <c r="L1087" s="148"/>
      <c r="M1087" s="148"/>
      <c r="O1087" s="149"/>
      <c r="P1087" s="149"/>
      <c r="Q1087" s="149"/>
      <c r="R1087" s="149"/>
      <c r="S1087" s="149"/>
      <c r="T1087" s="149"/>
      <c r="U1087" s="149"/>
      <c r="V1087" s="149"/>
      <c r="X1087" s="149"/>
      <c r="Y1087" s="149"/>
      <c r="Z1087" s="149"/>
      <c r="AA1087" s="149"/>
      <c r="AE1087" s="150"/>
      <c r="AT1087" s="150"/>
      <c r="BL1087" s="148"/>
      <c r="BM1087" s="150"/>
      <c r="BQ1087" s="148"/>
      <c r="BU1087" s="148"/>
      <c r="CC1087" s="132"/>
    </row>
    <row r="1088" spans="10:81">
      <c r="J1088" s="148"/>
      <c r="K1088" s="148"/>
      <c r="L1088" s="148"/>
      <c r="M1088" s="148"/>
      <c r="O1088" s="149"/>
      <c r="P1088" s="149"/>
      <c r="Q1088" s="149"/>
      <c r="R1088" s="149"/>
      <c r="S1088" s="149"/>
      <c r="T1088" s="149"/>
      <c r="U1088" s="149"/>
      <c r="V1088" s="149"/>
      <c r="X1088" s="149"/>
      <c r="Y1088" s="149"/>
      <c r="Z1088" s="149"/>
      <c r="AA1088" s="149"/>
      <c r="AE1088" s="150"/>
      <c r="AT1088" s="150"/>
      <c r="BL1088" s="148"/>
      <c r="BM1088" s="150"/>
      <c r="BQ1088" s="148"/>
      <c r="BU1088" s="148"/>
      <c r="CC1088" s="132"/>
    </row>
    <row r="1089" spans="10:81">
      <c r="J1089" s="148"/>
      <c r="K1089" s="148"/>
      <c r="L1089" s="148"/>
      <c r="M1089" s="148"/>
      <c r="O1089" s="149"/>
      <c r="P1089" s="149"/>
      <c r="Q1089" s="149"/>
      <c r="R1089" s="149"/>
      <c r="S1089" s="149"/>
      <c r="T1089" s="149"/>
      <c r="U1089" s="149"/>
      <c r="V1089" s="149"/>
      <c r="X1089" s="149"/>
      <c r="Y1089" s="149"/>
      <c r="Z1089" s="149"/>
      <c r="AA1089" s="149"/>
      <c r="AE1089" s="150"/>
      <c r="AT1089" s="150"/>
      <c r="BL1089" s="148"/>
      <c r="BM1089" s="150"/>
      <c r="BQ1089" s="148"/>
      <c r="BU1089" s="148"/>
      <c r="CC1089" s="132"/>
    </row>
    <row r="1090" spans="10:81">
      <c r="J1090" s="148"/>
      <c r="K1090" s="148"/>
      <c r="L1090" s="148"/>
      <c r="M1090" s="148"/>
      <c r="O1090" s="149"/>
      <c r="P1090" s="149"/>
      <c r="Q1090" s="149"/>
      <c r="R1090" s="149"/>
      <c r="S1090" s="149"/>
      <c r="T1090" s="149"/>
      <c r="U1090" s="149"/>
      <c r="V1090" s="149"/>
      <c r="X1090" s="149"/>
      <c r="Y1090" s="149"/>
      <c r="Z1090" s="149"/>
      <c r="AA1090" s="149"/>
      <c r="AE1090" s="150"/>
      <c r="AT1090" s="150"/>
      <c r="BL1090" s="148"/>
      <c r="BM1090" s="150"/>
      <c r="BQ1090" s="148"/>
      <c r="BU1090" s="148"/>
      <c r="CC1090" s="132"/>
    </row>
    <row r="1091" spans="10:81">
      <c r="J1091" s="148"/>
      <c r="K1091" s="148"/>
      <c r="L1091" s="148"/>
      <c r="M1091" s="148"/>
      <c r="O1091" s="149"/>
      <c r="P1091" s="149"/>
      <c r="Q1091" s="149"/>
      <c r="R1091" s="149"/>
      <c r="S1091" s="149"/>
      <c r="T1091" s="149"/>
      <c r="U1091" s="149"/>
      <c r="V1091" s="149"/>
      <c r="X1091" s="149"/>
      <c r="Y1091" s="149"/>
      <c r="Z1091" s="149"/>
      <c r="AA1091" s="149"/>
      <c r="AE1091" s="150"/>
      <c r="AT1091" s="150"/>
      <c r="BL1091" s="148"/>
      <c r="BM1091" s="150"/>
      <c r="BQ1091" s="148"/>
      <c r="BU1091" s="148"/>
      <c r="CC1091" s="132"/>
    </row>
    <row r="1092" spans="10:81">
      <c r="J1092" s="148"/>
      <c r="K1092" s="148"/>
      <c r="L1092" s="148"/>
      <c r="M1092" s="148"/>
      <c r="O1092" s="149"/>
      <c r="P1092" s="149"/>
      <c r="Q1092" s="149"/>
      <c r="R1092" s="149"/>
      <c r="S1092" s="149"/>
      <c r="T1092" s="149"/>
      <c r="U1092" s="149"/>
      <c r="V1092" s="149"/>
      <c r="X1092" s="149"/>
      <c r="Y1092" s="149"/>
      <c r="Z1092" s="149"/>
      <c r="AA1092" s="149"/>
      <c r="AE1092" s="150"/>
      <c r="AT1092" s="150"/>
      <c r="BL1092" s="148"/>
      <c r="BM1092" s="150"/>
      <c r="BQ1092" s="148"/>
      <c r="BU1092" s="148"/>
      <c r="CC1092" s="132"/>
    </row>
    <row r="1093" spans="10:81">
      <c r="J1093" s="148"/>
      <c r="K1093" s="148"/>
      <c r="L1093" s="148"/>
      <c r="M1093" s="148"/>
      <c r="O1093" s="149"/>
      <c r="P1093" s="149"/>
      <c r="Q1093" s="149"/>
      <c r="R1093" s="149"/>
      <c r="S1093" s="149"/>
      <c r="T1093" s="149"/>
      <c r="U1093" s="149"/>
      <c r="V1093" s="149"/>
      <c r="X1093" s="149"/>
      <c r="Y1093" s="149"/>
      <c r="Z1093" s="149"/>
      <c r="AA1093" s="149"/>
      <c r="AE1093" s="150"/>
      <c r="AT1093" s="150"/>
      <c r="BL1093" s="148"/>
      <c r="BM1093" s="150"/>
      <c r="BQ1093" s="148"/>
      <c r="BU1093" s="148"/>
      <c r="CC1093" s="132"/>
    </row>
    <row r="1094" spans="10:81">
      <c r="J1094" s="148"/>
      <c r="K1094" s="148"/>
      <c r="L1094" s="148"/>
      <c r="M1094" s="148"/>
      <c r="O1094" s="149"/>
      <c r="P1094" s="149"/>
      <c r="Q1094" s="149"/>
      <c r="R1094" s="149"/>
      <c r="S1094" s="149"/>
      <c r="T1094" s="149"/>
      <c r="U1094" s="149"/>
      <c r="V1094" s="149"/>
      <c r="X1094" s="149"/>
      <c r="Y1094" s="149"/>
      <c r="Z1094" s="149"/>
      <c r="AA1094" s="149"/>
      <c r="AE1094" s="150"/>
      <c r="AT1094" s="150"/>
      <c r="BL1094" s="148"/>
      <c r="BM1094" s="150"/>
      <c r="BQ1094" s="148"/>
      <c r="BU1094" s="148"/>
      <c r="CC1094" s="132"/>
    </row>
    <row r="1095" spans="10:81">
      <c r="J1095" s="148"/>
      <c r="K1095" s="148"/>
      <c r="L1095" s="148"/>
      <c r="M1095" s="148"/>
      <c r="O1095" s="149"/>
      <c r="P1095" s="149"/>
      <c r="Q1095" s="149"/>
      <c r="R1095" s="149"/>
      <c r="S1095" s="149"/>
      <c r="T1095" s="149"/>
      <c r="U1095" s="149"/>
      <c r="V1095" s="149"/>
      <c r="X1095" s="149"/>
      <c r="Y1095" s="149"/>
      <c r="Z1095" s="149"/>
      <c r="AA1095" s="149"/>
      <c r="AE1095" s="150"/>
      <c r="AT1095" s="150"/>
      <c r="BL1095" s="148"/>
      <c r="BM1095" s="150"/>
      <c r="BQ1095" s="148"/>
      <c r="BU1095" s="148"/>
      <c r="CC1095" s="132"/>
    </row>
    <row r="1096" spans="10:81">
      <c r="J1096" s="148"/>
      <c r="K1096" s="148"/>
      <c r="L1096" s="148"/>
      <c r="M1096" s="148"/>
      <c r="O1096" s="149"/>
      <c r="P1096" s="149"/>
      <c r="Q1096" s="149"/>
      <c r="R1096" s="149"/>
      <c r="S1096" s="149"/>
      <c r="T1096" s="149"/>
      <c r="U1096" s="149"/>
      <c r="V1096" s="149"/>
      <c r="X1096" s="149"/>
      <c r="Y1096" s="149"/>
      <c r="Z1096" s="149"/>
      <c r="AA1096" s="149"/>
      <c r="AE1096" s="150"/>
      <c r="AT1096" s="150"/>
      <c r="BL1096" s="148"/>
      <c r="BM1096" s="150"/>
      <c r="BQ1096" s="148"/>
      <c r="BU1096" s="148"/>
      <c r="CC1096" s="132"/>
    </row>
    <row r="1097" spans="10:81">
      <c r="J1097" s="148"/>
      <c r="K1097" s="148"/>
      <c r="L1097" s="148"/>
      <c r="M1097" s="148"/>
      <c r="O1097" s="149"/>
      <c r="P1097" s="149"/>
      <c r="Q1097" s="149"/>
      <c r="R1097" s="149"/>
      <c r="S1097" s="149"/>
      <c r="T1097" s="149"/>
      <c r="U1097" s="149"/>
      <c r="V1097" s="149"/>
      <c r="X1097" s="149"/>
      <c r="Y1097" s="149"/>
      <c r="Z1097" s="149"/>
      <c r="AA1097" s="149"/>
      <c r="AE1097" s="150"/>
      <c r="AT1097" s="150"/>
      <c r="BL1097" s="148"/>
      <c r="BM1097" s="150"/>
      <c r="BQ1097" s="148"/>
      <c r="BU1097" s="148"/>
      <c r="CC1097" s="132"/>
    </row>
    <row r="1098" spans="10:81">
      <c r="J1098" s="148"/>
      <c r="K1098" s="148"/>
      <c r="L1098" s="148"/>
      <c r="M1098" s="148"/>
      <c r="O1098" s="149"/>
      <c r="P1098" s="149"/>
      <c r="Q1098" s="149"/>
      <c r="R1098" s="149"/>
      <c r="S1098" s="149"/>
      <c r="T1098" s="149"/>
      <c r="U1098" s="149"/>
      <c r="V1098" s="149"/>
      <c r="X1098" s="149"/>
      <c r="Y1098" s="149"/>
      <c r="Z1098" s="149"/>
      <c r="AA1098" s="149"/>
      <c r="AE1098" s="150"/>
      <c r="AT1098" s="150"/>
      <c r="BL1098" s="148"/>
      <c r="BM1098" s="150"/>
      <c r="BQ1098" s="148"/>
      <c r="BU1098" s="148"/>
      <c r="CC1098" s="132"/>
    </row>
    <row r="1099" spans="10:81">
      <c r="J1099" s="148"/>
      <c r="K1099" s="148"/>
      <c r="L1099" s="148"/>
      <c r="M1099" s="148"/>
      <c r="O1099" s="149"/>
      <c r="P1099" s="149"/>
      <c r="Q1099" s="149"/>
      <c r="R1099" s="149"/>
      <c r="S1099" s="149"/>
      <c r="T1099" s="149"/>
      <c r="U1099" s="149"/>
      <c r="V1099" s="149"/>
      <c r="X1099" s="149"/>
      <c r="Y1099" s="149"/>
      <c r="Z1099" s="149"/>
      <c r="AA1099" s="149"/>
      <c r="AE1099" s="150"/>
      <c r="AT1099" s="150"/>
      <c r="BL1099" s="148"/>
      <c r="BM1099" s="150"/>
      <c r="BQ1099" s="148"/>
      <c r="BU1099" s="148"/>
      <c r="CC1099" s="132"/>
    </row>
    <row r="1100" spans="10:81">
      <c r="J1100" s="148"/>
      <c r="K1100" s="148"/>
      <c r="L1100" s="148"/>
      <c r="M1100" s="148"/>
      <c r="O1100" s="149"/>
      <c r="P1100" s="149"/>
      <c r="Q1100" s="149"/>
      <c r="R1100" s="149"/>
      <c r="S1100" s="149"/>
      <c r="T1100" s="149"/>
      <c r="U1100" s="149"/>
      <c r="V1100" s="149"/>
      <c r="X1100" s="149"/>
      <c r="Y1100" s="149"/>
      <c r="Z1100" s="149"/>
      <c r="AA1100" s="149"/>
      <c r="AE1100" s="150"/>
      <c r="AT1100" s="150"/>
      <c r="BL1100" s="148"/>
      <c r="BM1100" s="150"/>
      <c r="BQ1100" s="148"/>
      <c r="BU1100" s="148"/>
      <c r="CC1100" s="132"/>
    </row>
    <row r="1101" spans="10:81">
      <c r="J1101" s="148"/>
      <c r="K1101" s="148"/>
      <c r="L1101" s="148"/>
      <c r="M1101" s="148"/>
      <c r="O1101" s="149"/>
      <c r="P1101" s="149"/>
      <c r="Q1101" s="149"/>
      <c r="R1101" s="149"/>
      <c r="S1101" s="149"/>
      <c r="T1101" s="149"/>
      <c r="U1101" s="149"/>
      <c r="V1101" s="149"/>
      <c r="X1101" s="149"/>
      <c r="Y1101" s="149"/>
      <c r="Z1101" s="149"/>
      <c r="AA1101" s="149"/>
      <c r="AE1101" s="150"/>
      <c r="AT1101" s="150"/>
      <c r="BL1101" s="148"/>
      <c r="BM1101" s="150"/>
      <c r="BQ1101" s="148"/>
      <c r="BU1101" s="148"/>
      <c r="CC1101" s="132"/>
    </row>
    <row r="1102" spans="10:81">
      <c r="J1102" s="148"/>
      <c r="K1102" s="148"/>
      <c r="L1102" s="148"/>
      <c r="M1102" s="148"/>
      <c r="O1102" s="149"/>
      <c r="P1102" s="149"/>
      <c r="Q1102" s="149"/>
      <c r="R1102" s="149"/>
      <c r="S1102" s="149"/>
      <c r="T1102" s="149"/>
      <c r="U1102" s="149"/>
      <c r="V1102" s="149"/>
      <c r="X1102" s="149"/>
      <c r="Y1102" s="149"/>
      <c r="Z1102" s="149"/>
      <c r="AA1102" s="149"/>
      <c r="AE1102" s="150"/>
      <c r="AT1102" s="150"/>
      <c r="BL1102" s="148"/>
      <c r="BM1102" s="150"/>
      <c r="BQ1102" s="148"/>
      <c r="BU1102" s="148"/>
      <c r="CC1102" s="132"/>
    </row>
    <row r="1103" spans="10:81">
      <c r="J1103" s="148"/>
      <c r="K1103" s="148"/>
      <c r="L1103" s="148"/>
      <c r="M1103" s="148"/>
      <c r="O1103" s="149"/>
      <c r="P1103" s="149"/>
      <c r="Q1103" s="149"/>
      <c r="R1103" s="149"/>
      <c r="S1103" s="149"/>
      <c r="T1103" s="149"/>
      <c r="U1103" s="149"/>
      <c r="V1103" s="149"/>
      <c r="X1103" s="149"/>
      <c r="Y1103" s="149"/>
      <c r="Z1103" s="149"/>
      <c r="AA1103" s="149"/>
      <c r="AE1103" s="150"/>
      <c r="AT1103" s="150"/>
      <c r="BL1103" s="148"/>
      <c r="BM1103" s="150"/>
      <c r="BQ1103" s="148"/>
      <c r="BU1103" s="148"/>
      <c r="CC1103" s="132"/>
    </row>
    <row r="1104" spans="10:81">
      <c r="J1104" s="148"/>
      <c r="K1104" s="148"/>
      <c r="L1104" s="148"/>
      <c r="M1104" s="148"/>
      <c r="O1104" s="149"/>
      <c r="P1104" s="149"/>
      <c r="Q1104" s="149"/>
      <c r="R1104" s="149"/>
      <c r="S1104" s="149"/>
      <c r="T1104" s="149"/>
      <c r="U1104" s="149"/>
      <c r="V1104" s="149"/>
      <c r="X1104" s="149"/>
      <c r="Y1104" s="149"/>
      <c r="Z1104" s="149"/>
      <c r="AA1104" s="149"/>
      <c r="AE1104" s="150"/>
      <c r="AT1104" s="150"/>
      <c r="BL1104" s="148"/>
      <c r="BM1104" s="150"/>
      <c r="BQ1104" s="148"/>
      <c r="BU1104" s="148"/>
      <c r="CC1104" s="132"/>
    </row>
    <row r="1105" spans="10:81">
      <c r="J1105" s="148"/>
      <c r="K1105" s="148"/>
      <c r="L1105" s="148"/>
      <c r="M1105" s="148"/>
      <c r="N1105" s="156"/>
      <c r="O1105" s="149"/>
      <c r="P1105" s="149"/>
      <c r="Q1105" s="149"/>
      <c r="R1105" s="149"/>
      <c r="S1105" s="149"/>
      <c r="T1105" s="149"/>
      <c r="U1105" s="149"/>
      <c r="V1105" s="149"/>
      <c r="X1105" s="149"/>
      <c r="Y1105" s="149"/>
      <c r="Z1105" s="149"/>
      <c r="AA1105" s="149"/>
      <c r="AE1105" s="150"/>
      <c r="AT1105" s="150"/>
      <c r="BL1105" s="148"/>
      <c r="BM1105" s="150"/>
      <c r="BQ1105" s="148"/>
      <c r="BU1105" s="148"/>
      <c r="CC1105" s="132"/>
    </row>
    <row r="1106" spans="10:81">
      <c r="J1106" s="148"/>
      <c r="K1106" s="148"/>
      <c r="L1106" s="148"/>
      <c r="M1106" s="148"/>
      <c r="N1106" s="156"/>
      <c r="O1106" s="149"/>
      <c r="P1106" s="149"/>
      <c r="Q1106" s="149"/>
      <c r="R1106" s="149"/>
      <c r="S1106" s="149"/>
      <c r="T1106" s="149"/>
      <c r="U1106" s="149"/>
      <c r="V1106" s="149"/>
      <c r="X1106" s="149"/>
      <c r="Y1106" s="149"/>
      <c r="Z1106" s="149"/>
      <c r="AA1106" s="149"/>
      <c r="AE1106" s="150"/>
      <c r="AT1106" s="150"/>
      <c r="BL1106" s="148"/>
      <c r="BM1106" s="150"/>
      <c r="BQ1106" s="148"/>
      <c r="BU1106" s="148"/>
      <c r="CC1106" s="132"/>
    </row>
    <row r="1107" spans="10:81">
      <c r="J1107" s="148"/>
      <c r="K1107" s="148"/>
      <c r="L1107" s="148"/>
      <c r="M1107" s="148"/>
      <c r="N1107" s="156"/>
      <c r="O1107" s="149"/>
      <c r="P1107" s="149"/>
      <c r="Q1107" s="149"/>
      <c r="R1107" s="149"/>
      <c r="S1107" s="149"/>
      <c r="T1107" s="149"/>
      <c r="U1107" s="149"/>
      <c r="V1107" s="149"/>
      <c r="X1107" s="149"/>
      <c r="Y1107" s="149"/>
      <c r="Z1107" s="149"/>
      <c r="AA1107" s="149"/>
      <c r="AE1107" s="150"/>
      <c r="AT1107" s="150"/>
      <c r="BL1107" s="148"/>
      <c r="BM1107" s="150"/>
      <c r="BQ1107" s="148"/>
      <c r="BU1107" s="148"/>
      <c r="CC1107" s="132"/>
    </row>
    <row r="1108" spans="10:81">
      <c r="J1108" s="148"/>
      <c r="K1108" s="148"/>
      <c r="L1108" s="148"/>
      <c r="M1108" s="148"/>
      <c r="N1108" s="156"/>
      <c r="O1108" s="149"/>
      <c r="P1108" s="149"/>
      <c r="Q1108" s="149"/>
      <c r="R1108" s="149"/>
      <c r="S1108" s="149"/>
      <c r="T1108" s="149"/>
      <c r="U1108" s="149"/>
      <c r="V1108" s="149"/>
      <c r="X1108" s="149"/>
      <c r="Y1108" s="149"/>
      <c r="Z1108" s="149"/>
      <c r="AA1108" s="149"/>
      <c r="AE1108" s="150"/>
      <c r="AT1108" s="150"/>
      <c r="BL1108" s="148"/>
      <c r="BM1108" s="150"/>
      <c r="BQ1108" s="148"/>
      <c r="BU1108" s="148"/>
      <c r="CC1108" s="132"/>
    </row>
    <row r="1109" spans="10:81">
      <c r="J1109" s="148"/>
      <c r="K1109" s="148"/>
      <c r="L1109" s="148"/>
      <c r="M1109" s="148"/>
      <c r="O1109" s="149"/>
      <c r="P1109" s="149"/>
      <c r="Q1109" s="149"/>
      <c r="R1109" s="149"/>
      <c r="S1109" s="149"/>
      <c r="T1109" s="149"/>
      <c r="U1109" s="149"/>
      <c r="V1109" s="149"/>
      <c r="X1109" s="149"/>
      <c r="Y1109" s="149"/>
      <c r="Z1109" s="149"/>
      <c r="AA1109" s="149"/>
      <c r="AE1109" s="150"/>
      <c r="AT1109" s="150"/>
      <c r="BL1109" s="148"/>
      <c r="BM1109" s="150"/>
      <c r="BQ1109" s="148"/>
      <c r="BU1109" s="148"/>
      <c r="CC1109" s="132"/>
    </row>
    <row r="1110" spans="10:81">
      <c r="J1110" s="148"/>
      <c r="K1110" s="148"/>
      <c r="L1110" s="148"/>
      <c r="M1110" s="148"/>
      <c r="O1110" s="149"/>
      <c r="P1110" s="149"/>
      <c r="Q1110" s="149"/>
      <c r="R1110" s="149"/>
      <c r="S1110" s="149"/>
      <c r="T1110" s="149"/>
      <c r="U1110" s="149"/>
      <c r="V1110" s="149"/>
      <c r="X1110" s="149"/>
      <c r="Y1110" s="149"/>
      <c r="Z1110" s="149"/>
      <c r="AA1110" s="149"/>
      <c r="AE1110" s="150"/>
      <c r="AT1110" s="150"/>
      <c r="BL1110" s="148"/>
      <c r="BM1110" s="150"/>
      <c r="BQ1110" s="148"/>
      <c r="BU1110" s="148"/>
      <c r="CC1110" s="132"/>
    </row>
    <row r="1111" spans="10:81">
      <c r="J1111" s="148"/>
      <c r="K1111" s="148"/>
      <c r="L1111" s="148"/>
      <c r="M1111" s="148"/>
      <c r="O1111" s="149"/>
      <c r="P1111" s="149"/>
      <c r="Q1111" s="149"/>
      <c r="R1111" s="149"/>
      <c r="S1111" s="149"/>
      <c r="T1111" s="149"/>
      <c r="U1111" s="149"/>
      <c r="V1111" s="149"/>
      <c r="X1111" s="149"/>
      <c r="Y1111" s="149"/>
      <c r="Z1111" s="149"/>
      <c r="AA1111" s="149"/>
      <c r="AE1111" s="150"/>
      <c r="AT1111" s="150"/>
      <c r="BL1111" s="148"/>
      <c r="BM1111" s="150"/>
      <c r="BQ1111" s="148"/>
      <c r="BU1111" s="148"/>
      <c r="CC1111" s="132"/>
    </row>
    <row r="1112" spans="10:81">
      <c r="J1112" s="148"/>
      <c r="K1112" s="148"/>
      <c r="L1112" s="148"/>
      <c r="M1112" s="148"/>
      <c r="O1112" s="149"/>
      <c r="P1112" s="149"/>
      <c r="Q1112" s="149"/>
      <c r="R1112" s="149"/>
      <c r="S1112" s="149"/>
      <c r="T1112" s="149"/>
      <c r="U1112" s="149"/>
      <c r="V1112" s="149"/>
      <c r="X1112" s="149"/>
      <c r="Y1112" s="149"/>
      <c r="Z1112" s="149"/>
      <c r="AA1112" s="149"/>
      <c r="AE1112" s="150"/>
      <c r="AT1112" s="150"/>
      <c r="BL1112" s="148"/>
      <c r="BM1112" s="150"/>
      <c r="BQ1112" s="148"/>
      <c r="BU1112" s="148"/>
      <c r="CC1112" s="132"/>
    </row>
    <row r="1113" spans="10:81">
      <c r="J1113" s="148"/>
      <c r="K1113" s="148"/>
      <c r="L1113" s="148"/>
      <c r="M1113" s="148"/>
      <c r="O1113" s="149"/>
      <c r="P1113" s="149"/>
      <c r="Q1113" s="149"/>
      <c r="R1113" s="149"/>
      <c r="S1113" s="149"/>
      <c r="T1113" s="149"/>
      <c r="U1113" s="149"/>
      <c r="V1113" s="149"/>
      <c r="X1113" s="149"/>
      <c r="Y1113" s="149"/>
      <c r="Z1113" s="149"/>
      <c r="AA1113" s="149"/>
      <c r="AE1113" s="150"/>
      <c r="AT1113" s="150"/>
      <c r="BL1113" s="148"/>
      <c r="BM1113" s="150"/>
      <c r="BQ1113" s="148"/>
      <c r="BU1113" s="148"/>
      <c r="CC1113" s="132"/>
    </row>
    <row r="1114" spans="10:81">
      <c r="J1114" s="148"/>
      <c r="K1114" s="148"/>
      <c r="L1114" s="148"/>
      <c r="M1114" s="148"/>
      <c r="O1114" s="149"/>
      <c r="P1114" s="149"/>
      <c r="Q1114" s="149"/>
      <c r="R1114" s="149"/>
      <c r="S1114" s="149"/>
      <c r="T1114" s="149"/>
      <c r="U1114" s="149"/>
      <c r="V1114" s="149"/>
      <c r="X1114" s="149"/>
      <c r="Y1114" s="149"/>
      <c r="Z1114" s="149"/>
      <c r="AA1114" s="149"/>
      <c r="AE1114" s="150"/>
      <c r="AT1114" s="150"/>
      <c r="BL1114" s="148"/>
      <c r="BM1114" s="150"/>
      <c r="BQ1114" s="148"/>
      <c r="BU1114" s="148"/>
      <c r="CC1114" s="132"/>
    </row>
    <row r="1115" spans="10:81">
      <c r="J1115" s="148"/>
      <c r="K1115" s="148"/>
      <c r="L1115" s="148"/>
      <c r="M1115" s="148"/>
      <c r="O1115" s="149"/>
      <c r="P1115" s="149"/>
      <c r="Q1115" s="149"/>
      <c r="R1115" s="149"/>
      <c r="S1115" s="149"/>
      <c r="T1115" s="149"/>
      <c r="U1115" s="149"/>
      <c r="V1115" s="149"/>
      <c r="X1115" s="149"/>
      <c r="Y1115" s="149"/>
      <c r="Z1115" s="149"/>
      <c r="AA1115" s="149"/>
      <c r="AE1115" s="150"/>
      <c r="AT1115" s="150"/>
      <c r="BL1115" s="148"/>
      <c r="BM1115" s="150"/>
      <c r="BQ1115" s="148"/>
      <c r="BU1115" s="148"/>
      <c r="CC1115" s="132"/>
    </row>
    <row r="1116" spans="10:81">
      <c r="J1116" s="148"/>
      <c r="K1116" s="148"/>
      <c r="L1116" s="148"/>
      <c r="M1116" s="148"/>
      <c r="O1116" s="149"/>
      <c r="P1116" s="149"/>
      <c r="Q1116" s="149"/>
      <c r="R1116" s="149"/>
      <c r="S1116" s="149"/>
      <c r="T1116" s="149"/>
      <c r="U1116" s="149"/>
      <c r="V1116" s="149"/>
      <c r="X1116" s="149"/>
      <c r="Y1116" s="149"/>
      <c r="Z1116" s="149"/>
      <c r="AA1116" s="149"/>
      <c r="AE1116" s="150"/>
      <c r="AT1116" s="150"/>
      <c r="BL1116" s="148"/>
      <c r="BM1116" s="150"/>
      <c r="BQ1116" s="148"/>
      <c r="BU1116" s="148"/>
      <c r="CC1116" s="132"/>
    </row>
    <row r="1117" spans="10:81">
      <c r="J1117" s="148"/>
      <c r="K1117" s="148"/>
      <c r="L1117" s="148"/>
      <c r="M1117" s="148"/>
      <c r="O1117" s="149"/>
      <c r="P1117" s="149"/>
      <c r="Q1117" s="149"/>
      <c r="R1117" s="149"/>
      <c r="S1117" s="149"/>
      <c r="T1117" s="149"/>
      <c r="U1117" s="149"/>
      <c r="V1117" s="149"/>
      <c r="X1117" s="149"/>
      <c r="Y1117" s="149"/>
      <c r="Z1117" s="149"/>
      <c r="AA1117" s="149"/>
      <c r="AE1117" s="150"/>
      <c r="AT1117" s="150"/>
      <c r="BL1117" s="148"/>
      <c r="BM1117" s="150"/>
      <c r="BQ1117" s="148"/>
      <c r="BU1117" s="148"/>
      <c r="CC1117" s="132"/>
    </row>
    <row r="1118" spans="10:81">
      <c r="J1118" s="148"/>
      <c r="K1118" s="148"/>
      <c r="L1118" s="148"/>
      <c r="M1118" s="148"/>
      <c r="O1118" s="149"/>
      <c r="P1118" s="149"/>
      <c r="Q1118" s="149"/>
      <c r="R1118" s="149"/>
      <c r="S1118" s="149"/>
      <c r="T1118" s="149"/>
      <c r="U1118" s="149"/>
      <c r="V1118" s="149"/>
      <c r="X1118" s="149"/>
      <c r="Y1118" s="149"/>
      <c r="Z1118" s="149"/>
      <c r="AA1118" s="149"/>
      <c r="AE1118" s="150"/>
      <c r="AT1118" s="150"/>
      <c r="BL1118" s="148"/>
      <c r="BM1118" s="150"/>
      <c r="BQ1118" s="148"/>
      <c r="BU1118" s="148"/>
      <c r="CC1118" s="132"/>
    </row>
    <row r="1119" spans="10:81">
      <c r="J1119" s="148"/>
      <c r="K1119" s="148"/>
      <c r="L1119" s="148"/>
      <c r="M1119" s="148"/>
      <c r="O1119" s="149"/>
      <c r="P1119" s="149"/>
      <c r="Q1119" s="149"/>
      <c r="R1119" s="149"/>
      <c r="S1119" s="149"/>
      <c r="T1119" s="149"/>
      <c r="U1119" s="149"/>
      <c r="V1119" s="149"/>
      <c r="X1119" s="149"/>
      <c r="Y1119" s="149"/>
      <c r="Z1119" s="149"/>
      <c r="AA1119" s="149"/>
      <c r="AE1119" s="150"/>
      <c r="AT1119" s="150"/>
      <c r="BL1119" s="148"/>
      <c r="BM1119" s="150"/>
      <c r="BQ1119" s="148"/>
      <c r="BU1119" s="148"/>
      <c r="CC1119" s="132"/>
    </row>
    <row r="1120" spans="10:81">
      <c r="J1120" s="148"/>
      <c r="K1120" s="148"/>
      <c r="L1120" s="148"/>
      <c r="M1120" s="148"/>
      <c r="O1120" s="149"/>
      <c r="P1120" s="149"/>
      <c r="Q1120" s="149"/>
      <c r="R1120" s="149"/>
      <c r="S1120" s="149"/>
      <c r="T1120" s="149"/>
      <c r="U1120" s="149"/>
      <c r="V1120" s="149"/>
      <c r="X1120" s="149"/>
      <c r="Y1120" s="149"/>
      <c r="Z1120" s="149"/>
      <c r="AA1120" s="149"/>
      <c r="AE1120" s="150"/>
      <c r="AT1120" s="150"/>
      <c r="BL1120" s="148"/>
      <c r="BM1120" s="150"/>
      <c r="BQ1120" s="148"/>
      <c r="BU1120" s="148"/>
      <c r="CC1120" s="132"/>
    </row>
    <row r="1121" spans="8:81">
      <c r="J1121" s="148"/>
      <c r="K1121" s="148"/>
      <c r="L1121" s="148"/>
      <c r="M1121" s="148"/>
      <c r="O1121" s="149"/>
      <c r="P1121" s="149"/>
      <c r="Q1121" s="149"/>
      <c r="R1121" s="149"/>
      <c r="S1121" s="149"/>
      <c r="T1121" s="149"/>
      <c r="U1121" s="149"/>
      <c r="V1121" s="149"/>
      <c r="X1121" s="149"/>
      <c r="Y1121" s="149"/>
      <c r="Z1121" s="149"/>
      <c r="AA1121" s="149"/>
      <c r="AE1121" s="150"/>
      <c r="AT1121" s="150"/>
      <c r="BL1121" s="148"/>
      <c r="BM1121" s="150"/>
      <c r="BQ1121" s="148"/>
      <c r="BU1121" s="148"/>
      <c r="CC1121" s="132"/>
    </row>
    <row r="1122" spans="8:81">
      <c r="J1122" s="148"/>
      <c r="K1122" s="148"/>
      <c r="L1122" s="148"/>
      <c r="M1122" s="148"/>
      <c r="N1122" s="156"/>
      <c r="O1122" s="149"/>
      <c r="P1122" s="149"/>
      <c r="Q1122" s="149"/>
      <c r="R1122" s="149"/>
      <c r="S1122" s="149"/>
      <c r="T1122" s="149"/>
      <c r="U1122" s="149"/>
      <c r="V1122" s="149"/>
      <c r="X1122" s="149"/>
      <c r="Y1122" s="149"/>
      <c r="Z1122" s="149"/>
      <c r="AA1122" s="149"/>
      <c r="AE1122" s="150"/>
      <c r="AT1122" s="150"/>
      <c r="BL1122" s="148"/>
      <c r="BM1122" s="150"/>
      <c r="BQ1122" s="148"/>
      <c r="BU1122" s="148"/>
      <c r="CC1122" s="132"/>
    </row>
    <row r="1123" spans="8:81">
      <c r="J1123" s="148"/>
      <c r="K1123" s="148"/>
      <c r="L1123" s="148"/>
      <c r="M1123" s="148"/>
      <c r="N1123" s="156"/>
      <c r="O1123" s="149"/>
      <c r="P1123" s="149"/>
      <c r="Q1123" s="149"/>
      <c r="R1123" s="149"/>
      <c r="S1123" s="149"/>
      <c r="T1123" s="149"/>
      <c r="U1123" s="149"/>
      <c r="V1123" s="149"/>
      <c r="X1123" s="149"/>
      <c r="Y1123" s="149"/>
      <c r="Z1123" s="149"/>
      <c r="AA1123" s="149"/>
      <c r="AE1123" s="150"/>
      <c r="AT1123" s="150"/>
      <c r="BL1123" s="148"/>
      <c r="BM1123" s="150"/>
      <c r="BQ1123" s="148"/>
      <c r="BU1123" s="148"/>
      <c r="CC1123" s="132"/>
    </row>
    <row r="1124" spans="8:81">
      <c r="J1124" s="148"/>
      <c r="K1124" s="148"/>
      <c r="L1124" s="148"/>
      <c r="M1124" s="148"/>
      <c r="O1124" s="149"/>
      <c r="P1124" s="149"/>
      <c r="Q1124" s="149"/>
      <c r="R1124" s="149"/>
      <c r="S1124" s="149"/>
      <c r="T1124" s="149"/>
      <c r="U1124" s="149"/>
      <c r="V1124" s="149"/>
      <c r="X1124" s="149"/>
      <c r="Y1124" s="149"/>
      <c r="Z1124" s="149"/>
      <c r="AA1124" s="149"/>
      <c r="AE1124" s="150"/>
      <c r="AT1124" s="150"/>
      <c r="BL1124" s="148"/>
      <c r="BM1124" s="150"/>
      <c r="BQ1124" s="148"/>
      <c r="BU1124" s="148"/>
      <c r="CC1124" s="132"/>
    </row>
    <row r="1125" spans="8:81">
      <c r="J1125" s="148"/>
      <c r="K1125" s="148"/>
      <c r="L1125" s="148"/>
      <c r="M1125" s="148"/>
      <c r="O1125" s="149"/>
      <c r="P1125" s="149"/>
      <c r="Q1125" s="149"/>
      <c r="R1125" s="149"/>
      <c r="S1125" s="149"/>
      <c r="T1125" s="149"/>
      <c r="U1125" s="149"/>
      <c r="V1125" s="149"/>
      <c r="X1125" s="149"/>
      <c r="Y1125" s="149"/>
      <c r="Z1125" s="149"/>
      <c r="AA1125" s="149"/>
      <c r="AE1125" s="150"/>
      <c r="AT1125" s="150"/>
      <c r="BL1125" s="148"/>
      <c r="BM1125" s="150"/>
      <c r="BQ1125" s="148"/>
      <c r="BU1125" s="148"/>
      <c r="CC1125" s="132"/>
    </row>
    <row r="1126" spans="8:81">
      <c r="J1126" s="148"/>
      <c r="K1126" s="148"/>
      <c r="L1126" s="148"/>
      <c r="M1126" s="148"/>
      <c r="O1126" s="149"/>
      <c r="P1126" s="149"/>
      <c r="Q1126" s="149"/>
      <c r="R1126" s="149"/>
      <c r="S1126" s="149"/>
      <c r="T1126" s="149"/>
      <c r="U1126" s="149"/>
      <c r="V1126" s="149"/>
      <c r="X1126" s="149"/>
      <c r="Y1126" s="149"/>
      <c r="Z1126" s="149"/>
      <c r="AA1126" s="149"/>
      <c r="AE1126" s="150"/>
      <c r="AT1126" s="150"/>
      <c r="BL1126" s="148"/>
      <c r="BM1126" s="150"/>
      <c r="BQ1126" s="148"/>
      <c r="BU1126" s="148"/>
      <c r="CC1126" s="132"/>
    </row>
    <row r="1127" spans="8:81">
      <c r="J1127" s="148"/>
      <c r="K1127" s="148"/>
      <c r="L1127" s="148"/>
      <c r="M1127" s="148"/>
      <c r="O1127" s="149"/>
      <c r="P1127" s="149"/>
      <c r="Q1127" s="149"/>
      <c r="R1127" s="149"/>
      <c r="S1127" s="149"/>
      <c r="T1127" s="149"/>
      <c r="U1127" s="149"/>
      <c r="V1127" s="149"/>
      <c r="X1127" s="149"/>
      <c r="Y1127" s="149"/>
      <c r="Z1127" s="149"/>
      <c r="AA1127" s="149"/>
      <c r="AE1127" s="150"/>
      <c r="AT1127" s="150"/>
      <c r="BL1127" s="148"/>
      <c r="BM1127" s="150"/>
      <c r="BQ1127" s="148"/>
      <c r="BU1127" s="148"/>
      <c r="CC1127" s="132"/>
    </row>
    <row r="1128" spans="8:81">
      <c r="J1128" s="148"/>
      <c r="K1128" s="148"/>
      <c r="L1128" s="148"/>
      <c r="M1128" s="148"/>
      <c r="O1128" s="149"/>
      <c r="P1128" s="149"/>
      <c r="Q1128" s="149"/>
      <c r="R1128" s="149"/>
      <c r="S1128" s="149"/>
      <c r="T1128" s="149"/>
      <c r="U1128" s="149"/>
      <c r="V1128" s="149"/>
      <c r="X1128" s="149"/>
      <c r="Y1128" s="149"/>
      <c r="Z1128" s="149"/>
      <c r="AA1128" s="149"/>
      <c r="AE1128" s="150"/>
      <c r="AT1128" s="150"/>
      <c r="BL1128" s="148"/>
      <c r="BM1128" s="150"/>
      <c r="BQ1128" s="148"/>
      <c r="BU1128" s="148"/>
      <c r="CC1128" s="132"/>
    </row>
    <row r="1129" spans="8:81">
      <c r="J1129" s="148"/>
      <c r="K1129" s="148"/>
      <c r="L1129" s="148"/>
      <c r="M1129" s="148"/>
      <c r="O1129" s="149"/>
      <c r="P1129" s="149"/>
      <c r="Q1129" s="149"/>
      <c r="R1129" s="149"/>
      <c r="S1129" s="149"/>
      <c r="T1129" s="149"/>
      <c r="U1129" s="149"/>
      <c r="V1129" s="149"/>
      <c r="X1129" s="149"/>
      <c r="Y1129" s="149"/>
      <c r="Z1129" s="149"/>
      <c r="AA1129" s="149"/>
      <c r="AE1129" s="150"/>
      <c r="AT1129" s="150"/>
      <c r="BL1129" s="148"/>
      <c r="BM1129" s="150"/>
      <c r="BQ1129" s="148"/>
      <c r="BU1129" s="148"/>
      <c r="CC1129" s="132"/>
    </row>
    <row r="1130" spans="8:81">
      <c r="J1130" s="148"/>
      <c r="K1130" s="148"/>
      <c r="L1130" s="148"/>
      <c r="M1130" s="148"/>
      <c r="O1130" s="149"/>
      <c r="P1130" s="149"/>
      <c r="Q1130" s="149"/>
      <c r="R1130" s="149"/>
      <c r="S1130" s="149"/>
      <c r="T1130" s="149"/>
      <c r="U1130" s="149"/>
      <c r="V1130" s="149"/>
      <c r="X1130" s="149"/>
      <c r="Y1130" s="149"/>
      <c r="Z1130" s="149"/>
      <c r="AA1130" s="149"/>
      <c r="AE1130" s="150"/>
      <c r="AT1130" s="150"/>
      <c r="BL1130" s="148"/>
      <c r="BM1130" s="150"/>
      <c r="BQ1130" s="148"/>
      <c r="BU1130" s="148"/>
      <c r="CC1130" s="132"/>
    </row>
    <row r="1131" spans="8:81">
      <c r="J1131" s="148"/>
      <c r="K1131" s="148"/>
      <c r="L1131" s="148"/>
      <c r="M1131" s="148"/>
      <c r="O1131" s="149"/>
      <c r="P1131" s="149"/>
      <c r="Q1131" s="149"/>
      <c r="R1131" s="149"/>
      <c r="S1131" s="149"/>
      <c r="T1131" s="149"/>
      <c r="U1131" s="149"/>
      <c r="V1131" s="149"/>
      <c r="X1131" s="149"/>
      <c r="Y1131" s="149"/>
      <c r="Z1131" s="149"/>
      <c r="AA1131" s="149"/>
      <c r="AE1131" s="150"/>
      <c r="AT1131" s="150"/>
      <c r="BL1131" s="148"/>
      <c r="BM1131" s="150"/>
      <c r="BQ1131" s="148"/>
      <c r="BU1131" s="148"/>
      <c r="CC1131" s="132"/>
    </row>
    <row r="1132" spans="8:81">
      <c r="J1132" s="148"/>
      <c r="K1132" s="148"/>
      <c r="L1132" s="148"/>
      <c r="M1132" s="148"/>
      <c r="O1132" s="149"/>
      <c r="P1132" s="149"/>
      <c r="Q1132" s="149"/>
      <c r="R1132" s="149"/>
      <c r="S1132" s="149"/>
      <c r="T1132" s="149"/>
      <c r="U1132" s="149"/>
      <c r="V1132" s="149"/>
      <c r="X1132" s="149"/>
      <c r="Y1132" s="149"/>
      <c r="Z1132" s="149"/>
      <c r="AA1132" s="149"/>
      <c r="AE1132" s="150"/>
      <c r="AT1132" s="150"/>
      <c r="BL1132" s="148"/>
      <c r="BM1132" s="150"/>
      <c r="BQ1132" s="148"/>
      <c r="BU1132" s="148"/>
      <c r="CC1132" s="132"/>
    </row>
    <row r="1133" spans="8:81">
      <c r="J1133" s="148"/>
      <c r="K1133" s="148"/>
      <c r="L1133" s="148"/>
      <c r="M1133" s="148"/>
      <c r="O1133" s="149"/>
      <c r="P1133" s="149"/>
      <c r="Q1133" s="149"/>
      <c r="R1133" s="149"/>
      <c r="S1133" s="149"/>
      <c r="T1133" s="149"/>
      <c r="U1133" s="149"/>
      <c r="V1133" s="149"/>
      <c r="X1133" s="149"/>
      <c r="Y1133" s="149"/>
      <c r="Z1133" s="149"/>
      <c r="AA1133" s="149"/>
      <c r="AE1133" s="150"/>
      <c r="AT1133" s="150"/>
      <c r="BL1133" s="148"/>
      <c r="BM1133" s="150"/>
      <c r="BQ1133" s="148"/>
      <c r="BU1133" s="148"/>
      <c r="CC1133" s="132"/>
    </row>
    <row r="1134" spans="8:81">
      <c r="H1134" s="158"/>
      <c r="J1134" s="148"/>
      <c r="K1134" s="148"/>
      <c r="L1134" s="148"/>
      <c r="M1134" s="148"/>
      <c r="N1134" s="156"/>
      <c r="O1134" s="149"/>
      <c r="P1134" s="149"/>
      <c r="Q1134" s="149"/>
      <c r="R1134" s="149"/>
      <c r="S1134" s="149"/>
      <c r="T1134" s="149"/>
      <c r="U1134" s="149"/>
      <c r="V1134" s="149"/>
      <c r="X1134" s="149"/>
      <c r="Y1134" s="149"/>
      <c r="Z1134" s="149"/>
      <c r="AA1134" s="149"/>
      <c r="AE1134" s="150"/>
      <c r="AT1134" s="150"/>
      <c r="BL1134" s="148"/>
      <c r="BM1134" s="150"/>
      <c r="BQ1134" s="148"/>
      <c r="BU1134" s="148"/>
      <c r="CC1134" s="132"/>
    </row>
    <row r="1135" spans="8:81">
      <c r="H1135" s="158"/>
      <c r="J1135" s="148"/>
      <c r="K1135" s="148"/>
      <c r="L1135" s="148"/>
      <c r="M1135" s="148"/>
      <c r="N1135" s="156"/>
      <c r="O1135" s="149"/>
      <c r="P1135" s="149"/>
      <c r="Q1135" s="149"/>
      <c r="R1135" s="149"/>
      <c r="S1135" s="149"/>
      <c r="T1135" s="149"/>
      <c r="U1135" s="149"/>
      <c r="V1135" s="149"/>
      <c r="X1135" s="149"/>
      <c r="Y1135" s="149"/>
      <c r="Z1135" s="149"/>
      <c r="AA1135" s="149"/>
      <c r="AE1135" s="150"/>
      <c r="AT1135" s="150"/>
      <c r="BL1135" s="148"/>
      <c r="BM1135" s="150"/>
      <c r="BQ1135" s="148"/>
      <c r="BU1135" s="148"/>
      <c r="CC1135" s="132"/>
    </row>
    <row r="1136" spans="8:81">
      <c r="H1136" s="158"/>
      <c r="J1136" s="148"/>
      <c r="K1136" s="148"/>
      <c r="L1136" s="148"/>
      <c r="M1136" s="148"/>
      <c r="N1136" s="156"/>
      <c r="O1136" s="149"/>
      <c r="P1136" s="149"/>
      <c r="Q1136" s="149"/>
      <c r="R1136" s="149"/>
      <c r="S1136" s="149"/>
      <c r="T1136" s="149"/>
      <c r="U1136" s="149"/>
      <c r="V1136" s="149"/>
      <c r="X1136" s="149"/>
      <c r="Y1136" s="149"/>
      <c r="Z1136" s="149"/>
      <c r="AA1136" s="149"/>
      <c r="AE1136" s="150"/>
      <c r="AT1136" s="150"/>
      <c r="BL1136" s="148"/>
      <c r="BM1136" s="150"/>
      <c r="BQ1136" s="148"/>
      <c r="BU1136" s="148"/>
      <c r="CC1136" s="132"/>
    </row>
    <row r="1137" spans="8:81">
      <c r="H1137" s="158"/>
      <c r="J1137" s="148"/>
      <c r="K1137" s="148"/>
      <c r="L1137" s="148"/>
      <c r="M1137" s="148"/>
      <c r="N1137" s="156"/>
      <c r="O1137" s="149"/>
      <c r="P1137" s="149"/>
      <c r="Q1137" s="149"/>
      <c r="R1137" s="149"/>
      <c r="S1137" s="149"/>
      <c r="T1137" s="149"/>
      <c r="U1137" s="149"/>
      <c r="V1137" s="149"/>
      <c r="X1137" s="149"/>
      <c r="Y1137" s="149"/>
      <c r="Z1137" s="149"/>
      <c r="AA1137" s="149"/>
      <c r="AE1137" s="150"/>
      <c r="AT1137" s="150"/>
      <c r="BL1137" s="148"/>
      <c r="BM1137" s="150"/>
      <c r="BQ1137" s="148"/>
      <c r="BU1137" s="148"/>
      <c r="CC1137" s="132"/>
    </row>
    <row r="1138" spans="8:81">
      <c r="H1138" s="158"/>
      <c r="J1138" s="148"/>
      <c r="K1138" s="148"/>
      <c r="L1138" s="148"/>
      <c r="M1138" s="148"/>
      <c r="N1138" s="156"/>
      <c r="O1138" s="149"/>
      <c r="P1138" s="149"/>
      <c r="Q1138" s="149"/>
      <c r="R1138" s="149"/>
      <c r="S1138" s="149"/>
      <c r="T1138" s="149"/>
      <c r="U1138" s="149"/>
      <c r="V1138" s="149"/>
      <c r="X1138" s="149"/>
      <c r="Y1138" s="149"/>
      <c r="Z1138" s="149"/>
      <c r="AA1138" s="149"/>
      <c r="AE1138" s="150"/>
      <c r="AT1138" s="150"/>
      <c r="BL1138" s="148"/>
      <c r="BM1138" s="150"/>
      <c r="BQ1138" s="148"/>
      <c r="BU1138" s="148"/>
      <c r="CC1138" s="132"/>
    </row>
    <row r="1139" spans="8:81">
      <c r="H1139" s="158"/>
      <c r="J1139" s="148"/>
      <c r="K1139" s="148"/>
      <c r="L1139" s="148"/>
      <c r="M1139" s="148"/>
      <c r="N1139" s="156"/>
      <c r="O1139" s="149"/>
      <c r="P1139" s="149"/>
      <c r="Q1139" s="149"/>
      <c r="R1139" s="149"/>
      <c r="S1139" s="149"/>
      <c r="T1139" s="149"/>
      <c r="U1139" s="149"/>
      <c r="V1139" s="149"/>
      <c r="X1139" s="149"/>
      <c r="Y1139" s="149"/>
      <c r="Z1139" s="149"/>
      <c r="AA1139" s="149"/>
      <c r="AE1139" s="150"/>
      <c r="AT1139" s="150"/>
      <c r="BL1139" s="148"/>
      <c r="BM1139" s="150"/>
      <c r="BQ1139" s="148"/>
      <c r="BU1139" s="148"/>
      <c r="CC1139" s="132"/>
    </row>
    <row r="1140" spans="8:81">
      <c r="J1140" s="148"/>
      <c r="K1140" s="148"/>
      <c r="L1140" s="148"/>
      <c r="M1140" s="148"/>
      <c r="O1140" s="149"/>
      <c r="P1140" s="149"/>
      <c r="Q1140" s="149"/>
      <c r="R1140" s="149"/>
      <c r="S1140" s="149"/>
      <c r="T1140" s="149"/>
      <c r="U1140" s="149"/>
      <c r="V1140" s="149"/>
      <c r="X1140" s="149"/>
      <c r="Y1140" s="149"/>
      <c r="Z1140" s="149"/>
      <c r="AA1140" s="149"/>
      <c r="AE1140" s="150"/>
      <c r="AT1140" s="150"/>
      <c r="BL1140" s="148"/>
      <c r="BM1140" s="150"/>
      <c r="BQ1140" s="148"/>
      <c r="BU1140" s="148"/>
      <c r="CC1140" s="132"/>
    </row>
    <row r="1141" spans="8:81">
      <c r="J1141" s="148"/>
      <c r="K1141" s="148"/>
      <c r="L1141" s="148"/>
      <c r="M1141" s="148"/>
      <c r="O1141" s="149"/>
      <c r="P1141" s="149"/>
      <c r="Q1141" s="149"/>
      <c r="R1141" s="149"/>
      <c r="S1141" s="149"/>
      <c r="T1141" s="149"/>
      <c r="U1141" s="149"/>
      <c r="V1141" s="149"/>
      <c r="X1141" s="149"/>
      <c r="Y1141" s="149"/>
      <c r="Z1141" s="149"/>
      <c r="AA1141" s="149"/>
      <c r="AE1141" s="150"/>
      <c r="AT1141" s="150"/>
      <c r="BL1141" s="148"/>
      <c r="BM1141" s="150"/>
      <c r="BQ1141" s="148"/>
      <c r="BU1141" s="148"/>
      <c r="CC1141" s="132"/>
    </row>
    <row r="1142" spans="8:81">
      <c r="J1142" s="148"/>
      <c r="K1142" s="148"/>
      <c r="L1142" s="148"/>
      <c r="M1142" s="148"/>
      <c r="O1142" s="149"/>
      <c r="P1142" s="149"/>
      <c r="Q1142" s="149"/>
      <c r="R1142" s="149"/>
      <c r="S1142" s="149"/>
      <c r="T1142" s="149"/>
      <c r="U1142" s="149"/>
      <c r="V1142" s="149"/>
      <c r="X1142" s="149"/>
      <c r="Y1142" s="149"/>
      <c r="Z1142" s="149"/>
      <c r="AA1142" s="149"/>
      <c r="AE1142" s="150"/>
      <c r="AT1142" s="150"/>
      <c r="BL1142" s="148"/>
      <c r="BM1142" s="150"/>
      <c r="BQ1142" s="148"/>
      <c r="BU1142" s="148"/>
      <c r="CC1142" s="132"/>
    </row>
    <row r="1143" spans="8:81">
      <c r="J1143" s="148"/>
      <c r="K1143" s="148"/>
      <c r="L1143" s="148"/>
      <c r="M1143" s="148"/>
      <c r="O1143" s="149"/>
      <c r="P1143" s="149"/>
      <c r="Q1143" s="149"/>
      <c r="R1143" s="149"/>
      <c r="S1143" s="149"/>
      <c r="T1143" s="149"/>
      <c r="U1143" s="149"/>
      <c r="V1143" s="149"/>
      <c r="X1143" s="149"/>
      <c r="Y1143" s="149"/>
      <c r="Z1143" s="149"/>
      <c r="AA1143" s="149"/>
      <c r="AE1143" s="150"/>
      <c r="AT1143" s="150"/>
      <c r="BL1143" s="148"/>
      <c r="BM1143" s="150"/>
      <c r="BQ1143" s="148"/>
      <c r="BU1143" s="148"/>
      <c r="CC1143" s="132"/>
    </row>
    <row r="1144" spans="8:81">
      <c r="J1144" s="148"/>
      <c r="K1144" s="148"/>
      <c r="L1144" s="148"/>
      <c r="M1144" s="148"/>
      <c r="O1144" s="149"/>
      <c r="P1144" s="149"/>
      <c r="Q1144" s="149"/>
      <c r="R1144" s="149"/>
      <c r="S1144" s="149"/>
      <c r="T1144" s="149"/>
      <c r="U1144" s="149"/>
      <c r="V1144" s="149"/>
      <c r="X1144" s="149"/>
      <c r="Y1144" s="149"/>
      <c r="Z1144" s="149"/>
      <c r="AA1144" s="149"/>
      <c r="AE1144" s="150"/>
      <c r="AT1144" s="150"/>
      <c r="BL1144" s="148"/>
      <c r="BM1144" s="150"/>
      <c r="BQ1144" s="148"/>
      <c r="BU1144" s="148"/>
      <c r="CC1144" s="132"/>
    </row>
    <row r="1145" spans="8:81">
      <c r="J1145" s="148"/>
      <c r="K1145" s="148"/>
      <c r="L1145" s="148"/>
      <c r="M1145" s="148"/>
      <c r="O1145" s="149"/>
      <c r="P1145" s="149"/>
      <c r="Q1145" s="149"/>
      <c r="R1145" s="149"/>
      <c r="S1145" s="149"/>
      <c r="T1145" s="149"/>
      <c r="U1145" s="149"/>
      <c r="V1145" s="149"/>
      <c r="X1145" s="149"/>
      <c r="Y1145" s="149"/>
      <c r="Z1145" s="149"/>
      <c r="AA1145" s="149"/>
      <c r="AE1145" s="150"/>
      <c r="AT1145" s="150"/>
      <c r="BL1145" s="148"/>
      <c r="BM1145" s="150"/>
      <c r="BQ1145" s="148"/>
      <c r="BU1145" s="148"/>
      <c r="CC1145" s="132"/>
    </row>
    <row r="1146" spans="8:81">
      <c r="J1146" s="148"/>
      <c r="K1146" s="148"/>
      <c r="L1146" s="148"/>
      <c r="M1146" s="148"/>
      <c r="O1146" s="149"/>
      <c r="P1146" s="149"/>
      <c r="Q1146" s="149"/>
      <c r="R1146" s="149"/>
      <c r="S1146" s="149"/>
      <c r="T1146" s="149"/>
      <c r="U1146" s="149"/>
      <c r="V1146" s="149"/>
      <c r="X1146" s="149"/>
      <c r="Y1146" s="149"/>
      <c r="Z1146" s="149"/>
      <c r="AA1146" s="149"/>
      <c r="AE1146" s="150"/>
      <c r="AT1146" s="150"/>
      <c r="BL1146" s="148"/>
      <c r="BM1146" s="150"/>
      <c r="BQ1146" s="148"/>
      <c r="BU1146" s="148"/>
      <c r="CC1146" s="132"/>
    </row>
    <row r="1147" spans="8:81">
      <c r="J1147" s="148"/>
      <c r="K1147" s="148"/>
      <c r="L1147" s="148"/>
      <c r="M1147" s="148"/>
      <c r="O1147" s="149"/>
      <c r="P1147" s="149"/>
      <c r="Q1147" s="149"/>
      <c r="R1147" s="149"/>
      <c r="S1147" s="149"/>
      <c r="T1147" s="149"/>
      <c r="U1147" s="149"/>
      <c r="V1147" s="149"/>
      <c r="X1147" s="149"/>
      <c r="Y1147" s="149"/>
      <c r="Z1147" s="149"/>
      <c r="AA1147" s="149"/>
      <c r="AE1147" s="150"/>
      <c r="AT1147" s="150"/>
      <c r="BL1147" s="148"/>
      <c r="BM1147" s="150"/>
      <c r="BQ1147" s="148"/>
      <c r="BU1147" s="148"/>
      <c r="CC1147" s="132"/>
    </row>
    <row r="1148" spans="8:81">
      <c r="J1148" s="148"/>
      <c r="K1148" s="148"/>
      <c r="L1148" s="148"/>
      <c r="M1148" s="148"/>
      <c r="O1148" s="149"/>
      <c r="P1148" s="149"/>
      <c r="Q1148" s="149"/>
      <c r="R1148" s="149"/>
      <c r="S1148" s="149"/>
      <c r="T1148" s="149"/>
      <c r="U1148" s="149"/>
      <c r="V1148" s="149"/>
      <c r="X1148" s="149"/>
      <c r="Y1148" s="149"/>
      <c r="Z1148" s="149"/>
      <c r="AA1148" s="149"/>
      <c r="AE1148" s="150"/>
      <c r="AT1148" s="150"/>
      <c r="BL1148" s="148"/>
      <c r="BM1148" s="150"/>
      <c r="BQ1148" s="148"/>
      <c r="BU1148" s="148"/>
      <c r="CC1148" s="132"/>
    </row>
    <row r="1149" spans="8:81">
      <c r="J1149" s="148"/>
      <c r="K1149" s="148"/>
      <c r="L1149" s="148"/>
      <c r="M1149" s="148"/>
      <c r="N1149" s="156"/>
      <c r="O1149" s="149"/>
      <c r="P1149" s="149"/>
      <c r="Q1149" s="149"/>
      <c r="R1149" s="149"/>
      <c r="S1149" s="149"/>
      <c r="T1149" s="149"/>
      <c r="U1149" s="149"/>
      <c r="V1149" s="149"/>
      <c r="X1149" s="149"/>
      <c r="Y1149" s="149"/>
      <c r="Z1149" s="149"/>
      <c r="AA1149" s="149"/>
      <c r="AE1149" s="150"/>
      <c r="AT1149" s="150"/>
      <c r="BL1149" s="148"/>
      <c r="BM1149" s="150"/>
      <c r="BQ1149" s="148"/>
      <c r="BU1149" s="148"/>
      <c r="CC1149" s="132"/>
    </row>
    <row r="1150" spans="8:81">
      <c r="J1150" s="148"/>
      <c r="K1150" s="148"/>
      <c r="L1150" s="148"/>
      <c r="M1150" s="148"/>
      <c r="N1150" s="156"/>
      <c r="O1150" s="149"/>
      <c r="P1150" s="149"/>
      <c r="Q1150" s="149"/>
      <c r="R1150" s="149"/>
      <c r="S1150" s="149"/>
      <c r="T1150" s="149"/>
      <c r="U1150" s="149"/>
      <c r="V1150" s="149"/>
      <c r="X1150" s="149"/>
      <c r="Y1150" s="149"/>
      <c r="Z1150" s="149"/>
      <c r="AA1150" s="149"/>
      <c r="AE1150" s="150"/>
      <c r="AT1150" s="150"/>
      <c r="BL1150" s="148"/>
      <c r="BM1150" s="150"/>
      <c r="BQ1150" s="148"/>
      <c r="BU1150" s="148"/>
      <c r="CC1150" s="132"/>
    </row>
    <row r="1151" spans="8:81">
      <c r="J1151" s="148"/>
      <c r="K1151" s="148"/>
      <c r="L1151" s="148"/>
      <c r="M1151" s="148"/>
      <c r="N1151" s="156"/>
      <c r="O1151" s="149"/>
      <c r="P1151" s="149"/>
      <c r="Q1151" s="149"/>
      <c r="R1151" s="149"/>
      <c r="S1151" s="149"/>
      <c r="T1151" s="149"/>
      <c r="U1151" s="149"/>
      <c r="V1151" s="149"/>
      <c r="X1151" s="149"/>
      <c r="Y1151" s="149"/>
      <c r="Z1151" s="149"/>
      <c r="AA1151" s="149"/>
      <c r="AE1151" s="150"/>
      <c r="AT1151" s="150"/>
      <c r="BL1151" s="148"/>
      <c r="BM1151" s="150"/>
      <c r="BQ1151" s="148"/>
      <c r="BU1151" s="148"/>
      <c r="CC1151" s="132"/>
    </row>
    <row r="1152" spans="8:81">
      <c r="J1152" s="148"/>
      <c r="K1152" s="148"/>
      <c r="L1152" s="148"/>
      <c r="M1152" s="148"/>
      <c r="N1152" s="156"/>
      <c r="O1152" s="149"/>
      <c r="P1152" s="149"/>
      <c r="Q1152" s="149"/>
      <c r="R1152" s="149"/>
      <c r="S1152" s="149"/>
      <c r="T1152" s="149"/>
      <c r="U1152" s="149"/>
      <c r="V1152" s="149"/>
      <c r="X1152" s="149"/>
      <c r="Y1152" s="149"/>
      <c r="Z1152" s="149"/>
      <c r="AA1152" s="149"/>
      <c r="AE1152" s="150"/>
      <c r="AT1152" s="150"/>
      <c r="BL1152" s="148"/>
      <c r="BM1152" s="150"/>
      <c r="BQ1152" s="148"/>
      <c r="BU1152" s="148"/>
      <c r="CC1152" s="132"/>
    </row>
    <row r="1153" spans="10:81">
      <c r="J1153" s="148"/>
      <c r="K1153" s="148"/>
      <c r="L1153" s="148"/>
      <c r="M1153" s="148"/>
      <c r="N1153" s="156"/>
      <c r="O1153" s="149"/>
      <c r="P1153" s="149"/>
      <c r="Q1153" s="149"/>
      <c r="R1153" s="149"/>
      <c r="S1153" s="149"/>
      <c r="T1153" s="149"/>
      <c r="U1153" s="149"/>
      <c r="V1153" s="149"/>
      <c r="X1153" s="149"/>
      <c r="Y1153" s="149"/>
      <c r="Z1153" s="149"/>
      <c r="AA1153" s="149"/>
      <c r="AE1153" s="150"/>
      <c r="AT1153" s="150"/>
      <c r="BL1153" s="148"/>
      <c r="BM1153" s="150"/>
      <c r="BQ1153" s="148"/>
      <c r="BU1153" s="148"/>
      <c r="CC1153" s="132"/>
    </row>
    <row r="1154" spans="10:81">
      <c r="J1154" s="148"/>
      <c r="K1154" s="148"/>
      <c r="L1154" s="148"/>
      <c r="M1154" s="148"/>
      <c r="N1154" s="156"/>
      <c r="O1154" s="149"/>
      <c r="P1154" s="149"/>
      <c r="Q1154" s="149"/>
      <c r="R1154" s="149"/>
      <c r="S1154" s="149"/>
      <c r="T1154" s="149"/>
      <c r="U1154" s="149"/>
      <c r="V1154" s="149"/>
      <c r="X1154" s="149"/>
      <c r="Y1154" s="149"/>
      <c r="Z1154" s="149"/>
      <c r="AA1154" s="149"/>
      <c r="AE1154" s="150"/>
      <c r="AT1154" s="150"/>
      <c r="BL1154" s="148"/>
      <c r="BM1154" s="150"/>
      <c r="BQ1154" s="148"/>
      <c r="BU1154" s="148"/>
      <c r="CC1154" s="132"/>
    </row>
    <row r="1155" spans="10:81">
      <c r="J1155" s="148"/>
      <c r="K1155" s="148"/>
      <c r="L1155" s="148"/>
      <c r="M1155" s="148"/>
      <c r="N1155" s="156"/>
      <c r="O1155" s="149"/>
      <c r="P1155" s="149"/>
      <c r="Q1155" s="149"/>
      <c r="R1155" s="149"/>
      <c r="S1155" s="149"/>
      <c r="T1155" s="149"/>
      <c r="U1155" s="149"/>
      <c r="V1155" s="149"/>
      <c r="X1155" s="149"/>
      <c r="Y1155" s="149"/>
      <c r="Z1155" s="149"/>
      <c r="AA1155" s="149"/>
      <c r="AE1155" s="150"/>
      <c r="AT1155" s="150"/>
      <c r="BL1155" s="148"/>
      <c r="BM1155" s="150"/>
      <c r="BQ1155" s="148"/>
      <c r="BU1155" s="148"/>
      <c r="CC1155" s="132"/>
    </row>
    <row r="1156" spans="10:81">
      <c r="J1156" s="148"/>
      <c r="K1156" s="148"/>
      <c r="L1156" s="148"/>
      <c r="M1156" s="148"/>
      <c r="N1156" s="156"/>
      <c r="O1156" s="149"/>
      <c r="P1156" s="149"/>
      <c r="Q1156" s="149"/>
      <c r="R1156" s="149"/>
      <c r="S1156" s="149"/>
      <c r="T1156" s="149"/>
      <c r="U1156" s="149"/>
      <c r="V1156" s="149"/>
      <c r="X1156" s="149"/>
      <c r="Y1156" s="149"/>
      <c r="Z1156" s="149"/>
      <c r="AA1156" s="149"/>
      <c r="AE1156" s="150"/>
      <c r="AT1156" s="150"/>
      <c r="BL1156" s="148"/>
      <c r="BM1156" s="150"/>
      <c r="BQ1156" s="148"/>
      <c r="BU1156" s="148"/>
      <c r="CC1156" s="132"/>
    </row>
    <row r="1157" spans="10:81">
      <c r="J1157" s="148"/>
      <c r="K1157" s="148"/>
      <c r="L1157" s="148"/>
      <c r="M1157" s="148"/>
      <c r="N1157" s="156"/>
      <c r="O1157" s="149"/>
      <c r="P1157" s="149"/>
      <c r="Q1157" s="149"/>
      <c r="R1157" s="149"/>
      <c r="S1157" s="149"/>
      <c r="T1157" s="149"/>
      <c r="U1157" s="149"/>
      <c r="V1157" s="149"/>
      <c r="X1157" s="149"/>
      <c r="Y1157" s="149"/>
      <c r="Z1157" s="149"/>
      <c r="AA1157" s="149"/>
      <c r="AE1157" s="150"/>
      <c r="AT1157" s="150"/>
      <c r="BL1157" s="148"/>
      <c r="BM1157" s="150"/>
      <c r="BQ1157" s="148"/>
      <c r="BU1157" s="148"/>
      <c r="CC1157" s="132"/>
    </row>
    <row r="1158" spans="10:81">
      <c r="J1158" s="148"/>
      <c r="K1158" s="148"/>
      <c r="L1158" s="148"/>
      <c r="M1158" s="148"/>
      <c r="N1158" s="156"/>
      <c r="O1158" s="149"/>
      <c r="P1158" s="149"/>
      <c r="Q1158" s="149"/>
      <c r="R1158" s="149"/>
      <c r="S1158" s="149"/>
      <c r="T1158" s="149"/>
      <c r="U1158" s="149"/>
      <c r="V1158" s="149"/>
      <c r="X1158" s="149"/>
      <c r="Y1158" s="149"/>
      <c r="Z1158" s="149"/>
      <c r="AA1158" s="149"/>
      <c r="AE1158" s="150"/>
      <c r="AT1158" s="150"/>
      <c r="BL1158" s="148"/>
      <c r="BM1158" s="150"/>
      <c r="BQ1158" s="148"/>
      <c r="BU1158" s="148"/>
      <c r="CC1158" s="132"/>
    </row>
    <row r="1159" spans="10:81">
      <c r="J1159" s="148"/>
      <c r="K1159" s="148"/>
      <c r="L1159" s="148"/>
      <c r="M1159" s="148"/>
      <c r="N1159" s="156"/>
      <c r="O1159" s="149"/>
      <c r="P1159" s="149"/>
      <c r="Q1159" s="149"/>
      <c r="R1159" s="149"/>
      <c r="S1159" s="149"/>
      <c r="T1159" s="149"/>
      <c r="U1159" s="149"/>
      <c r="V1159" s="149"/>
      <c r="X1159" s="149"/>
      <c r="Y1159" s="149"/>
      <c r="Z1159" s="149"/>
      <c r="AA1159" s="149"/>
      <c r="AE1159" s="150"/>
      <c r="AT1159" s="150"/>
      <c r="BL1159" s="148"/>
      <c r="BM1159" s="150"/>
      <c r="BQ1159" s="148"/>
      <c r="BU1159" s="148"/>
      <c r="CC1159" s="132"/>
    </row>
    <row r="1160" spans="10:81">
      <c r="J1160" s="148"/>
      <c r="K1160" s="148"/>
      <c r="L1160" s="148"/>
      <c r="M1160" s="148"/>
      <c r="N1160" s="156"/>
      <c r="O1160" s="149"/>
      <c r="P1160" s="149"/>
      <c r="Q1160" s="149"/>
      <c r="R1160" s="149"/>
      <c r="S1160" s="149"/>
      <c r="T1160" s="149"/>
      <c r="U1160" s="149"/>
      <c r="V1160" s="149"/>
      <c r="X1160" s="149"/>
      <c r="Y1160" s="149"/>
      <c r="Z1160" s="149"/>
      <c r="AA1160" s="149"/>
      <c r="AE1160" s="150"/>
      <c r="AT1160" s="150"/>
      <c r="BL1160" s="148"/>
      <c r="BM1160" s="150"/>
      <c r="BQ1160" s="148"/>
      <c r="BU1160" s="148"/>
      <c r="CC1160" s="132"/>
    </row>
    <row r="1161" spans="10:81">
      <c r="J1161" s="148"/>
      <c r="K1161" s="148"/>
      <c r="L1161" s="148"/>
      <c r="M1161" s="148"/>
      <c r="N1161" s="156"/>
      <c r="O1161" s="149"/>
      <c r="P1161" s="149"/>
      <c r="Q1161" s="149"/>
      <c r="R1161" s="149"/>
      <c r="S1161" s="149"/>
      <c r="T1161" s="149"/>
      <c r="U1161" s="149"/>
      <c r="V1161" s="149"/>
      <c r="X1161" s="149"/>
      <c r="Y1161" s="149"/>
      <c r="Z1161" s="149"/>
      <c r="AA1161" s="149"/>
      <c r="AE1161" s="150"/>
      <c r="AT1161" s="150"/>
      <c r="BL1161" s="148"/>
      <c r="BM1161" s="150"/>
      <c r="BQ1161" s="148"/>
      <c r="BU1161" s="148"/>
      <c r="CC1161" s="132"/>
    </row>
    <row r="1162" spans="10:81">
      <c r="J1162" s="148"/>
      <c r="K1162" s="148"/>
      <c r="L1162" s="148"/>
      <c r="M1162" s="148"/>
      <c r="N1162" s="156"/>
      <c r="O1162" s="149"/>
      <c r="P1162" s="149"/>
      <c r="Q1162" s="149"/>
      <c r="R1162" s="149"/>
      <c r="S1162" s="149"/>
      <c r="T1162" s="149"/>
      <c r="U1162" s="149"/>
      <c r="V1162" s="149"/>
      <c r="X1162" s="149"/>
      <c r="Y1162" s="149"/>
      <c r="Z1162" s="149"/>
      <c r="AA1162" s="149"/>
      <c r="AE1162" s="150"/>
      <c r="AT1162" s="150"/>
      <c r="BL1162" s="148"/>
      <c r="BM1162" s="150"/>
      <c r="BQ1162" s="148"/>
      <c r="BU1162" s="148"/>
      <c r="CC1162" s="132"/>
    </row>
    <row r="1163" spans="10:81">
      <c r="J1163" s="148"/>
      <c r="K1163" s="148"/>
      <c r="L1163" s="148"/>
      <c r="M1163" s="148"/>
      <c r="N1163" s="156"/>
      <c r="O1163" s="149"/>
      <c r="P1163" s="149"/>
      <c r="Q1163" s="149"/>
      <c r="R1163" s="149"/>
      <c r="S1163" s="149"/>
      <c r="T1163" s="149"/>
      <c r="U1163" s="149"/>
      <c r="V1163" s="149"/>
      <c r="X1163" s="149"/>
      <c r="Y1163" s="149"/>
      <c r="Z1163" s="149"/>
      <c r="AA1163" s="149"/>
      <c r="AE1163" s="150"/>
      <c r="AT1163" s="150"/>
      <c r="BL1163" s="148"/>
      <c r="BM1163" s="150"/>
      <c r="BQ1163" s="148"/>
      <c r="BU1163" s="148"/>
      <c r="CC1163" s="132"/>
    </row>
    <row r="1164" spans="10:81">
      <c r="J1164" s="148"/>
      <c r="K1164" s="148"/>
      <c r="L1164" s="148"/>
      <c r="M1164" s="148"/>
      <c r="N1164" s="156"/>
      <c r="O1164" s="149"/>
      <c r="P1164" s="149"/>
      <c r="Q1164" s="149"/>
      <c r="R1164" s="149"/>
      <c r="S1164" s="149"/>
      <c r="T1164" s="149"/>
      <c r="U1164" s="149"/>
      <c r="V1164" s="149"/>
      <c r="X1164" s="149"/>
      <c r="Y1164" s="149"/>
      <c r="Z1164" s="149"/>
      <c r="AA1164" s="149"/>
      <c r="AE1164" s="150"/>
      <c r="AT1164" s="150"/>
      <c r="BL1164" s="148"/>
      <c r="BM1164" s="150"/>
      <c r="BQ1164" s="148"/>
      <c r="BU1164" s="148"/>
      <c r="CC1164" s="132"/>
    </row>
    <row r="1165" spans="10:81">
      <c r="J1165" s="148"/>
      <c r="K1165" s="148"/>
      <c r="L1165" s="148"/>
      <c r="M1165" s="148"/>
      <c r="N1165" s="156"/>
      <c r="O1165" s="149"/>
      <c r="P1165" s="149"/>
      <c r="Q1165" s="149"/>
      <c r="R1165" s="149"/>
      <c r="S1165" s="149"/>
      <c r="T1165" s="149"/>
      <c r="U1165" s="149"/>
      <c r="V1165" s="149"/>
      <c r="X1165" s="149"/>
      <c r="Y1165" s="149"/>
      <c r="Z1165" s="149"/>
      <c r="AA1165" s="149"/>
      <c r="AE1165" s="150"/>
      <c r="AT1165" s="150"/>
      <c r="BL1165" s="148"/>
      <c r="BM1165" s="150"/>
      <c r="BQ1165" s="148"/>
      <c r="BU1165" s="148"/>
      <c r="CC1165" s="132"/>
    </row>
    <row r="1166" spans="10:81">
      <c r="J1166" s="148"/>
      <c r="K1166" s="148"/>
      <c r="L1166" s="148"/>
      <c r="M1166" s="148"/>
      <c r="N1166" s="156"/>
      <c r="O1166" s="149"/>
      <c r="P1166" s="149"/>
      <c r="Q1166" s="149"/>
      <c r="R1166" s="149"/>
      <c r="S1166" s="149"/>
      <c r="T1166" s="149"/>
      <c r="U1166" s="149"/>
      <c r="V1166" s="149"/>
      <c r="X1166" s="149"/>
      <c r="Y1166" s="149"/>
      <c r="Z1166" s="149"/>
      <c r="AA1166" s="149"/>
      <c r="AE1166" s="150"/>
      <c r="AT1166" s="150"/>
      <c r="BL1166" s="148"/>
      <c r="BM1166" s="150"/>
      <c r="BQ1166" s="148"/>
      <c r="BU1166" s="148"/>
      <c r="CC1166" s="132"/>
    </row>
    <row r="1167" spans="10:81">
      <c r="J1167" s="148"/>
      <c r="K1167" s="148"/>
      <c r="L1167" s="148"/>
      <c r="M1167" s="148"/>
      <c r="N1167" s="156"/>
      <c r="O1167" s="149"/>
      <c r="P1167" s="149"/>
      <c r="Q1167" s="149"/>
      <c r="R1167" s="149"/>
      <c r="S1167" s="149"/>
      <c r="T1167" s="149"/>
      <c r="U1167" s="149"/>
      <c r="V1167" s="149"/>
      <c r="X1167" s="149"/>
      <c r="Y1167" s="149"/>
      <c r="Z1167" s="149"/>
      <c r="AA1167" s="149"/>
      <c r="AE1167" s="150"/>
      <c r="AT1167" s="150"/>
      <c r="BL1167" s="148"/>
      <c r="BM1167" s="150"/>
      <c r="BQ1167" s="148"/>
      <c r="BU1167" s="148"/>
      <c r="CC1167" s="132"/>
    </row>
    <row r="1168" spans="10:81">
      <c r="J1168" s="148"/>
      <c r="K1168" s="148"/>
      <c r="L1168" s="148"/>
      <c r="M1168" s="148"/>
      <c r="N1168" s="156"/>
      <c r="O1168" s="149"/>
      <c r="P1168" s="149"/>
      <c r="Q1168" s="149"/>
      <c r="R1168" s="149"/>
      <c r="S1168" s="149"/>
      <c r="T1168" s="149"/>
      <c r="U1168" s="149"/>
      <c r="V1168" s="149"/>
      <c r="X1168" s="149"/>
      <c r="Y1168" s="149"/>
      <c r="Z1168" s="149"/>
      <c r="AA1168" s="149"/>
      <c r="AE1168" s="150"/>
      <c r="AT1168" s="150"/>
      <c r="BL1168" s="148"/>
      <c r="BM1168" s="150"/>
      <c r="BQ1168" s="148"/>
      <c r="BU1168" s="148"/>
      <c r="CC1168" s="132"/>
    </row>
    <row r="1169" spans="10:81">
      <c r="J1169" s="148"/>
      <c r="K1169" s="148"/>
      <c r="L1169" s="148"/>
      <c r="M1169" s="148"/>
      <c r="N1169" s="156"/>
      <c r="O1169" s="149"/>
      <c r="P1169" s="149"/>
      <c r="Q1169" s="149"/>
      <c r="R1169" s="149"/>
      <c r="S1169" s="149"/>
      <c r="T1169" s="149"/>
      <c r="U1169" s="149"/>
      <c r="V1169" s="149"/>
      <c r="X1169" s="149"/>
      <c r="Y1169" s="149"/>
      <c r="Z1169" s="149"/>
      <c r="AA1169" s="149"/>
      <c r="AE1169" s="150"/>
      <c r="AT1169" s="150"/>
      <c r="BL1169" s="148"/>
      <c r="BM1169" s="150"/>
      <c r="BQ1169" s="148"/>
      <c r="BU1169" s="148"/>
      <c r="CC1169" s="132"/>
    </row>
    <row r="1170" spans="10:81">
      <c r="J1170" s="148"/>
      <c r="K1170" s="148"/>
      <c r="L1170" s="148"/>
      <c r="M1170" s="148"/>
      <c r="O1170" s="149"/>
      <c r="P1170" s="149"/>
      <c r="Q1170" s="149"/>
      <c r="R1170" s="149"/>
      <c r="S1170" s="149"/>
      <c r="T1170" s="149"/>
      <c r="U1170" s="149"/>
      <c r="V1170" s="149"/>
      <c r="X1170" s="149"/>
      <c r="Y1170" s="149"/>
      <c r="Z1170" s="149"/>
      <c r="AA1170" s="149"/>
      <c r="AE1170" s="150"/>
      <c r="AT1170" s="150"/>
      <c r="BL1170" s="148"/>
      <c r="BM1170" s="150"/>
      <c r="BQ1170" s="148"/>
      <c r="BU1170" s="148"/>
      <c r="CC1170" s="132"/>
    </row>
    <row r="1171" spans="10:81">
      <c r="J1171" s="148"/>
      <c r="K1171" s="148"/>
      <c r="L1171" s="148"/>
      <c r="M1171" s="148"/>
      <c r="O1171" s="149"/>
      <c r="P1171" s="149"/>
      <c r="Q1171" s="149"/>
      <c r="R1171" s="149"/>
      <c r="S1171" s="149"/>
      <c r="T1171" s="149"/>
      <c r="U1171" s="149"/>
      <c r="V1171" s="149"/>
      <c r="X1171" s="149"/>
      <c r="Y1171" s="149"/>
      <c r="Z1171" s="149"/>
      <c r="AA1171" s="149"/>
      <c r="AE1171" s="150"/>
      <c r="AT1171" s="150"/>
      <c r="BL1171" s="148"/>
      <c r="BM1171" s="150"/>
      <c r="BQ1171" s="148"/>
      <c r="BU1171" s="148"/>
      <c r="CC1171" s="132"/>
    </row>
    <row r="1172" spans="10:81">
      <c r="J1172" s="148"/>
      <c r="K1172" s="148"/>
      <c r="L1172" s="148"/>
      <c r="M1172" s="148"/>
      <c r="O1172" s="149"/>
      <c r="P1172" s="149"/>
      <c r="Q1172" s="149"/>
      <c r="R1172" s="149"/>
      <c r="S1172" s="149"/>
      <c r="T1172" s="149"/>
      <c r="U1172" s="149"/>
      <c r="V1172" s="149"/>
      <c r="X1172" s="149"/>
      <c r="Y1172" s="149"/>
      <c r="Z1172" s="149"/>
      <c r="AA1172" s="149"/>
      <c r="AE1172" s="150"/>
      <c r="AT1172" s="150"/>
      <c r="BL1172" s="148"/>
      <c r="BM1172" s="150"/>
      <c r="BQ1172" s="148"/>
      <c r="BU1172" s="148"/>
      <c r="CC1172" s="132"/>
    </row>
    <row r="1173" spans="10:81">
      <c r="J1173" s="148"/>
      <c r="K1173" s="148"/>
      <c r="L1173" s="148"/>
      <c r="M1173" s="148"/>
      <c r="O1173" s="149"/>
      <c r="P1173" s="149"/>
      <c r="Q1173" s="149"/>
      <c r="R1173" s="149"/>
      <c r="S1173" s="149"/>
      <c r="T1173" s="149"/>
      <c r="U1173" s="149"/>
      <c r="V1173" s="149"/>
      <c r="X1173" s="149"/>
      <c r="Y1173" s="149"/>
      <c r="Z1173" s="149"/>
      <c r="AA1173" s="149"/>
      <c r="AE1173" s="150"/>
      <c r="AT1173" s="150"/>
      <c r="BL1173" s="148"/>
      <c r="BM1173" s="150"/>
      <c r="BQ1173" s="148"/>
      <c r="BU1173" s="148"/>
      <c r="CC1173" s="132"/>
    </row>
    <row r="1174" spans="10:81">
      <c r="J1174" s="148"/>
      <c r="K1174" s="148"/>
      <c r="L1174" s="148"/>
      <c r="M1174" s="148"/>
      <c r="O1174" s="149"/>
      <c r="P1174" s="149"/>
      <c r="Q1174" s="149"/>
      <c r="R1174" s="149"/>
      <c r="S1174" s="149"/>
      <c r="T1174" s="149"/>
      <c r="U1174" s="149"/>
      <c r="V1174" s="149"/>
      <c r="X1174" s="149"/>
      <c r="Y1174" s="149"/>
      <c r="Z1174" s="149"/>
      <c r="AA1174" s="149"/>
      <c r="AE1174" s="150"/>
      <c r="AT1174" s="150"/>
      <c r="BL1174" s="148"/>
      <c r="BM1174" s="150"/>
      <c r="BQ1174" s="148"/>
      <c r="BU1174" s="148"/>
      <c r="CC1174" s="132"/>
    </row>
    <row r="1175" spans="10:81">
      <c r="J1175" s="148"/>
      <c r="K1175" s="148"/>
      <c r="L1175" s="148"/>
      <c r="M1175" s="148"/>
      <c r="O1175" s="149"/>
      <c r="P1175" s="149"/>
      <c r="Q1175" s="149"/>
      <c r="R1175" s="149"/>
      <c r="S1175" s="149"/>
      <c r="T1175" s="149"/>
      <c r="U1175" s="149"/>
      <c r="V1175" s="149"/>
      <c r="X1175" s="149"/>
      <c r="Y1175" s="149"/>
      <c r="Z1175" s="149"/>
      <c r="AA1175" s="149"/>
      <c r="AE1175" s="150"/>
      <c r="AT1175" s="150"/>
      <c r="BL1175" s="148"/>
      <c r="BM1175" s="150"/>
      <c r="BQ1175" s="148"/>
      <c r="BU1175" s="148"/>
      <c r="CC1175" s="132"/>
    </row>
    <row r="1176" spans="10:81">
      <c r="J1176" s="148"/>
      <c r="K1176" s="148"/>
      <c r="L1176" s="148"/>
      <c r="M1176" s="148"/>
      <c r="N1176" s="156"/>
      <c r="O1176" s="149"/>
      <c r="P1176" s="149"/>
      <c r="Q1176" s="149"/>
      <c r="R1176" s="149"/>
      <c r="S1176" s="149"/>
      <c r="T1176" s="149"/>
      <c r="U1176" s="149"/>
      <c r="V1176" s="149"/>
      <c r="X1176" s="149"/>
      <c r="Y1176" s="149"/>
      <c r="Z1176" s="149"/>
      <c r="AA1176" s="149"/>
      <c r="AE1176" s="150"/>
      <c r="AT1176" s="150"/>
      <c r="BL1176" s="148"/>
      <c r="BM1176" s="150"/>
      <c r="BQ1176" s="148"/>
      <c r="BU1176" s="148"/>
      <c r="CC1176" s="132"/>
    </row>
    <row r="1177" spans="10:81">
      <c r="J1177" s="148"/>
      <c r="K1177" s="148"/>
      <c r="L1177" s="148"/>
      <c r="M1177" s="148"/>
      <c r="N1177" s="156"/>
      <c r="O1177" s="149"/>
      <c r="P1177" s="149"/>
      <c r="Q1177" s="149"/>
      <c r="R1177" s="149"/>
      <c r="S1177" s="149"/>
      <c r="T1177" s="149"/>
      <c r="U1177" s="149"/>
      <c r="V1177" s="149"/>
      <c r="X1177" s="149"/>
      <c r="Y1177" s="149"/>
      <c r="Z1177" s="149"/>
      <c r="AA1177" s="149"/>
      <c r="AE1177" s="150"/>
      <c r="AT1177" s="150"/>
      <c r="BL1177" s="148"/>
      <c r="BM1177" s="150"/>
      <c r="BQ1177" s="148"/>
      <c r="BU1177" s="148"/>
      <c r="CC1177" s="132"/>
    </row>
    <row r="1178" spans="10:81">
      <c r="J1178" s="148"/>
      <c r="K1178" s="148"/>
      <c r="L1178" s="148"/>
      <c r="M1178" s="148"/>
      <c r="N1178" s="156"/>
      <c r="O1178" s="149"/>
      <c r="P1178" s="149"/>
      <c r="Q1178" s="149"/>
      <c r="R1178" s="149"/>
      <c r="S1178" s="149"/>
      <c r="T1178" s="149"/>
      <c r="U1178" s="149"/>
      <c r="V1178" s="149"/>
      <c r="X1178" s="149"/>
      <c r="Y1178" s="149"/>
      <c r="Z1178" s="149"/>
      <c r="AA1178" s="149"/>
      <c r="AE1178" s="150"/>
      <c r="AT1178" s="150"/>
      <c r="BL1178" s="148"/>
      <c r="BM1178" s="150"/>
      <c r="BQ1178" s="148"/>
      <c r="BU1178" s="148"/>
      <c r="CC1178" s="132"/>
    </row>
    <row r="1179" spans="10:81">
      <c r="J1179" s="148"/>
      <c r="K1179" s="148"/>
      <c r="L1179" s="148"/>
      <c r="M1179" s="148"/>
      <c r="N1179" s="156"/>
      <c r="O1179" s="149"/>
      <c r="P1179" s="149"/>
      <c r="Q1179" s="149"/>
      <c r="R1179" s="149"/>
      <c r="S1179" s="149"/>
      <c r="T1179" s="149"/>
      <c r="U1179" s="149"/>
      <c r="V1179" s="149"/>
      <c r="X1179" s="149"/>
      <c r="Y1179" s="149"/>
      <c r="Z1179" s="149"/>
      <c r="AA1179" s="149"/>
      <c r="AE1179" s="150"/>
      <c r="AT1179" s="150"/>
      <c r="BL1179" s="148"/>
      <c r="BM1179" s="150"/>
      <c r="BQ1179" s="148"/>
      <c r="BU1179" s="148"/>
      <c r="CC1179" s="132"/>
    </row>
    <row r="1180" spans="10:81">
      <c r="J1180" s="148"/>
      <c r="K1180" s="148"/>
      <c r="L1180" s="148"/>
      <c r="M1180" s="148"/>
      <c r="N1180" s="156"/>
      <c r="O1180" s="149"/>
      <c r="P1180" s="149"/>
      <c r="Q1180" s="149"/>
      <c r="R1180" s="149"/>
      <c r="S1180" s="149"/>
      <c r="T1180" s="149"/>
      <c r="U1180" s="149"/>
      <c r="V1180" s="149"/>
      <c r="X1180" s="149"/>
      <c r="Y1180" s="149"/>
      <c r="Z1180" s="149"/>
      <c r="AA1180" s="149"/>
      <c r="AE1180" s="150"/>
      <c r="AT1180" s="150"/>
      <c r="BL1180" s="148"/>
      <c r="BM1180" s="150"/>
      <c r="BQ1180" s="148"/>
      <c r="BU1180" s="148"/>
      <c r="CC1180" s="132"/>
    </row>
    <row r="1181" spans="10:81">
      <c r="J1181" s="148"/>
      <c r="K1181" s="148"/>
      <c r="L1181" s="148"/>
      <c r="M1181" s="148"/>
      <c r="N1181" s="156"/>
      <c r="O1181" s="149"/>
      <c r="P1181" s="149"/>
      <c r="Q1181" s="149"/>
      <c r="R1181" s="149"/>
      <c r="S1181" s="149"/>
      <c r="T1181" s="149"/>
      <c r="U1181" s="149"/>
      <c r="V1181" s="149"/>
      <c r="X1181" s="149"/>
      <c r="Y1181" s="149"/>
      <c r="Z1181" s="149"/>
      <c r="AA1181" s="149"/>
      <c r="AE1181" s="150"/>
      <c r="AT1181" s="150"/>
      <c r="BL1181" s="148"/>
      <c r="BM1181" s="150"/>
      <c r="BQ1181" s="148"/>
      <c r="BU1181" s="148"/>
      <c r="CC1181" s="132"/>
    </row>
    <row r="1182" spans="10:81">
      <c r="J1182" s="148"/>
      <c r="K1182" s="148"/>
      <c r="L1182" s="148"/>
      <c r="M1182" s="148"/>
      <c r="N1182" s="156"/>
      <c r="O1182" s="149"/>
      <c r="P1182" s="149"/>
      <c r="Q1182" s="149"/>
      <c r="R1182" s="149"/>
      <c r="S1182" s="149"/>
      <c r="T1182" s="149"/>
      <c r="U1182" s="149"/>
      <c r="V1182" s="149"/>
      <c r="X1182" s="149"/>
      <c r="Y1182" s="149"/>
      <c r="Z1182" s="149"/>
      <c r="AA1182" s="149"/>
      <c r="AE1182" s="150"/>
      <c r="AT1182" s="150"/>
      <c r="BL1182" s="148"/>
      <c r="BM1182" s="150"/>
      <c r="BQ1182" s="148"/>
      <c r="BU1182" s="148"/>
      <c r="CC1182" s="132"/>
    </row>
    <row r="1183" spans="10:81">
      <c r="J1183" s="148"/>
      <c r="K1183" s="148"/>
      <c r="L1183" s="148"/>
      <c r="M1183" s="148"/>
      <c r="N1183" s="156"/>
      <c r="O1183" s="149"/>
      <c r="P1183" s="149"/>
      <c r="Q1183" s="149"/>
      <c r="R1183" s="149"/>
      <c r="S1183" s="149"/>
      <c r="T1183" s="149"/>
      <c r="U1183" s="149"/>
      <c r="V1183" s="149"/>
      <c r="X1183" s="149"/>
      <c r="Y1183" s="149"/>
      <c r="Z1183" s="149"/>
      <c r="AA1183" s="149"/>
      <c r="AE1183" s="150"/>
      <c r="AT1183" s="150"/>
      <c r="BL1183" s="148"/>
      <c r="BM1183" s="150"/>
      <c r="BQ1183" s="148"/>
      <c r="BU1183" s="148"/>
      <c r="CC1183" s="132"/>
    </row>
    <row r="1184" spans="10:81">
      <c r="J1184" s="148"/>
      <c r="K1184" s="148"/>
      <c r="L1184" s="148"/>
      <c r="M1184" s="148"/>
      <c r="N1184" s="156"/>
      <c r="O1184" s="149"/>
      <c r="P1184" s="149"/>
      <c r="Q1184" s="149"/>
      <c r="R1184" s="149"/>
      <c r="S1184" s="149"/>
      <c r="T1184" s="149"/>
      <c r="U1184" s="149"/>
      <c r="V1184" s="149"/>
      <c r="X1184" s="149"/>
      <c r="Y1184" s="149"/>
      <c r="Z1184" s="149"/>
      <c r="AA1184" s="149"/>
      <c r="AE1184" s="150"/>
      <c r="AT1184" s="150"/>
      <c r="BL1184" s="148"/>
      <c r="BM1184" s="150"/>
      <c r="BQ1184" s="148"/>
      <c r="BU1184" s="148"/>
      <c r="CC1184" s="132"/>
    </row>
    <row r="1185" spans="2:83">
      <c r="J1185" s="148"/>
      <c r="K1185" s="148"/>
      <c r="L1185" s="148"/>
      <c r="M1185" s="148"/>
      <c r="N1185" s="156"/>
      <c r="O1185" s="149"/>
      <c r="P1185" s="149"/>
      <c r="Q1185" s="149"/>
      <c r="R1185" s="149"/>
      <c r="S1185" s="149"/>
      <c r="T1185" s="149"/>
      <c r="U1185" s="149"/>
      <c r="V1185" s="149"/>
      <c r="X1185" s="149"/>
      <c r="Y1185" s="149"/>
      <c r="Z1185" s="149"/>
      <c r="AA1185" s="149"/>
      <c r="AE1185" s="150"/>
      <c r="AT1185" s="150"/>
      <c r="BL1185" s="148"/>
      <c r="BM1185" s="150"/>
      <c r="BQ1185" s="148"/>
      <c r="BU1185" s="148"/>
      <c r="CC1185" s="132"/>
    </row>
    <row r="1186" spans="2:83">
      <c r="J1186" s="148"/>
      <c r="K1186" s="148"/>
      <c r="L1186" s="148"/>
      <c r="M1186" s="148"/>
      <c r="N1186" s="156"/>
      <c r="O1186" s="149"/>
      <c r="P1186" s="149"/>
      <c r="Q1186" s="149"/>
      <c r="R1186" s="149"/>
      <c r="S1186" s="149"/>
      <c r="T1186" s="149"/>
      <c r="U1186" s="149"/>
      <c r="V1186" s="149"/>
      <c r="X1186" s="149"/>
      <c r="Y1186" s="149"/>
      <c r="Z1186" s="149"/>
      <c r="AA1186" s="149"/>
      <c r="AE1186" s="150"/>
      <c r="AT1186" s="150"/>
      <c r="BL1186" s="148"/>
      <c r="BM1186" s="150"/>
      <c r="BQ1186" s="148"/>
      <c r="BU1186" s="148"/>
      <c r="CC1186" s="132"/>
    </row>
    <row r="1187" spans="2:83">
      <c r="J1187" s="148"/>
      <c r="K1187" s="148"/>
      <c r="L1187" s="148"/>
      <c r="M1187" s="148"/>
      <c r="N1187" s="156"/>
      <c r="O1187" s="149"/>
      <c r="P1187" s="149"/>
      <c r="Q1187" s="149"/>
      <c r="R1187" s="149"/>
      <c r="S1187" s="149"/>
      <c r="T1187" s="149"/>
      <c r="U1187" s="149"/>
      <c r="V1187" s="149"/>
      <c r="X1187" s="149"/>
      <c r="Y1187" s="149"/>
      <c r="Z1187" s="149"/>
      <c r="AA1187" s="149"/>
      <c r="AE1187" s="150"/>
      <c r="AT1187" s="150"/>
      <c r="BL1187" s="148"/>
      <c r="BM1187" s="150"/>
      <c r="BQ1187" s="148"/>
      <c r="BU1187" s="148"/>
      <c r="CC1187" s="132"/>
    </row>
    <row r="1188" spans="2:83">
      <c r="J1188" s="148"/>
      <c r="K1188" s="148"/>
      <c r="L1188" s="148"/>
      <c r="M1188" s="148"/>
      <c r="N1188" s="156"/>
      <c r="O1188" s="149"/>
      <c r="P1188" s="149"/>
      <c r="Q1188" s="149"/>
      <c r="R1188" s="149"/>
      <c r="S1188" s="149"/>
      <c r="T1188" s="149"/>
      <c r="U1188" s="149"/>
      <c r="V1188" s="149"/>
      <c r="X1188" s="149"/>
      <c r="Y1188" s="149"/>
      <c r="Z1188" s="149"/>
      <c r="AA1188" s="149"/>
      <c r="AE1188" s="150"/>
      <c r="AT1188" s="150"/>
      <c r="BL1188" s="148"/>
      <c r="BM1188" s="150"/>
      <c r="BQ1188" s="148"/>
      <c r="BU1188" s="148"/>
      <c r="CC1188" s="132"/>
    </row>
    <row r="1189" spans="2:83">
      <c r="B1189" s="172"/>
      <c r="C1189" s="172"/>
      <c r="D1189" s="172"/>
      <c r="E1189" s="172"/>
      <c r="F1189" s="172"/>
      <c r="J1189" s="148"/>
      <c r="K1189" s="148"/>
      <c r="L1189" s="148"/>
      <c r="M1189" s="148"/>
      <c r="N1189" s="156"/>
      <c r="O1189" s="149"/>
      <c r="P1189" s="149"/>
      <c r="Q1189" s="149"/>
      <c r="R1189" s="149"/>
      <c r="S1189" s="149"/>
      <c r="T1189" s="149"/>
      <c r="U1189" s="149"/>
      <c r="V1189" s="149"/>
      <c r="W1189" s="172"/>
      <c r="X1189" s="149"/>
      <c r="Y1189" s="149"/>
      <c r="Z1189" s="149"/>
      <c r="AA1189" s="149"/>
      <c r="AE1189" s="150"/>
      <c r="AT1189" s="150"/>
      <c r="BL1189" s="148"/>
      <c r="BM1189" s="150"/>
      <c r="BQ1189" s="148"/>
      <c r="BU1189" s="148"/>
      <c r="CC1189" s="132"/>
      <c r="CE1189" s="173"/>
    </row>
    <row r="1190" spans="2:83">
      <c r="J1190" s="148"/>
      <c r="K1190" s="148"/>
      <c r="L1190" s="148"/>
      <c r="M1190" s="148"/>
      <c r="O1190" s="149"/>
      <c r="P1190" s="149"/>
      <c r="Q1190" s="149"/>
      <c r="R1190" s="149"/>
      <c r="S1190" s="149"/>
      <c r="T1190" s="149"/>
      <c r="U1190" s="149"/>
      <c r="V1190" s="149"/>
      <c r="X1190" s="149"/>
      <c r="Y1190" s="149"/>
      <c r="Z1190" s="149"/>
      <c r="AA1190" s="149"/>
      <c r="AE1190" s="150"/>
      <c r="AT1190" s="150"/>
      <c r="BL1190" s="148"/>
      <c r="BM1190" s="150"/>
      <c r="BQ1190" s="148"/>
      <c r="BU1190" s="148"/>
      <c r="CC1190" s="132"/>
    </row>
    <row r="1191" spans="2:83">
      <c r="J1191" s="148"/>
      <c r="K1191" s="148"/>
      <c r="L1191" s="148"/>
      <c r="M1191" s="148"/>
      <c r="O1191" s="149"/>
      <c r="P1191" s="149"/>
      <c r="Q1191" s="149"/>
      <c r="R1191" s="149"/>
      <c r="S1191" s="149"/>
      <c r="T1191" s="149"/>
      <c r="U1191" s="149"/>
      <c r="V1191" s="149"/>
      <c r="X1191" s="149"/>
      <c r="Y1191" s="149"/>
      <c r="Z1191" s="149"/>
      <c r="AA1191" s="149"/>
      <c r="AE1191" s="150"/>
      <c r="AT1191" s="150"/>
      <c r="BL1191" s="148"/>
      <c r="BM1191" s="150"/>
      <c r="BQ1191" s="148"/>
      <c r="BU1191" s="148"/>
      <c r="CC1191" s="132"/>
    </row>
    <row r="1192" spans="2:83">
      <c r="J1192" s="148"/>
      <c r="K1192" s="148"/>
      <c r="L1192" s="148"/>
      <c r="M1192" s="148"/>
      <c r="O1192" s="149"/>
      <c r="P1192" s="149"/>
      <c r="Q1192" s="149"/>
      <c r="R1192" s="149"/>
      <c r="S1192" s="149"/>
      <c r="T1192" s="149"/>
      <c r="U1192" s="149"/>
      <c r="V1192" s="149"/>
      <c r="X1192" s="149"/>
      <c r="Y1192" s="149"/>
      <c r="Z1192" s="149"/>
      <c r="AA1192" s="149"/>
      <c r="AE1192" s="150"/>
      <c r="AT1192" s="150"/>
      <c r="BL1192" s="148"/>
      <c r="BM1192" s="150"/>
      <c r="BQ1192" s="148"/>
      <c r="BU1192" s="148"/>
      <c r="CC1192" s="132"/>
    </row>
    <row r="1193" spans="2:83">
      <c r="J1193" s="148"/>
      <c r="K1193" s="148"/>
      <c r="L1193" s="148"/>
      <c r="M1193" s="148"/>
      <c r="O1193" s="149"/>
      <c r="P1193" s="149"/>
      <c r="Q1193" s="149"/>
      <c r="R1193" s="149"/>
      <c r="S1193" s="149"/>
      <c r="T1193" s="149"/>
      <c r="U1193" s="149"/>
      <c r="V1193" s="149"/>
      <c r="X1193" s="149"/>
      <c r="Y1193" s="149"/>
      <c r="Z1193" s="149"/>
      <c r="AA1193" s="149"/>
      <c r="AE1193" s="150"/>
      <c r="AT1193" s="150"/>
      <c r="BL1193" s="148"/>
      <c r="BM1193" s="150"/>
      <c r="BQ1193" s="148"/>
      <c r="BU1193" s="148"/>
      <c r="CC1193" s="132"/>
    </row>
    <row r="1194" spans="2:83">
      <c r="J1194" s="148"/>
      <c r="K1194" s="148"/>
      <c r="L1194" s="148"/>
      <c r="M1194" s="148"/>
      <c r="O1194" s="149"/>
      <c r="P1194" s="149"/>
      <c r="Q1194" s="149"/>
      <c r="R1194" s="149"/>
      <c r="S1194" s="149"/>
      <c r="T1194" s="149"/>
      <c r="U1194" s="149"/>
      <c r="V1194" s="149"/>
      <c r="X1194" s="149"/>
      <c r="Y1194" s="149"/>
      <c r="Z1194" s="149"/>
      <c r="AA1194" s="149"/>
      <c r="AE1194" s="150"/>
      <c r="AT1194" s="150"/>
      <c r="BL1194" s="148"/>
      <c r="BM1194" s="150"/>
      <c r="BQ1194" s="148"/>
      <c r="BU1194" s="148"/>
      <c r="CC1194" s="132"/>
    </row>
    <row r="1195" spans="2:83">
      <c r="J1195" s="148"/>
      <c r="K1195" s="148"/>
      <c r="L1195" s="148"/>
      <c r="M1195" s="148"/>
      <c r="O1195" s="149"/>
      <c r="P1195" s="149"/>
      <c r="Q1195" s="149"/>
      <c r="R1195" s="149"/>
      <c r="S1195" s="149"/>
      <c r="T1195" s="149"/>
      <c r="U1195" s="149"/>
      <c r="V1195" s="149"/>
      <c r="X1195" s="149"/>
      <c r="Y1195" s="149"/>
      <c r="Z1195" s="149"/>
      <c r="AA1195" s="149"/>
      <c r="AE1195" s="150"/>
      <c r="AT1195" s="150"/>
      <c r="BL1195" s="148"/>
      <c r="BM1195" s="150"/>
      <c r="BQ1195" s="148"/>
      <c r="BU1195" s="148"/>
      <c r="CC1195" s="132"/>
    </row>
    <row r="1196" spans="2:83">
      <c r="J1196" s="148"/>
      <c r="K1196" s="148"/>
      <c r="L1196" s="148"/>
      <c r="M1196" s="148"/>
      <c r="O1196" s="149"/>
      <c r="P1196" s="149"/>
      <c r="Q1196" s="149"/>
      <c r="R1196" s="149"/>
      <c r="S1196" s="149"/>
      <c r="T1196" s="149"/>
      <c r="U1196" s="149"/>
      <c r="V1196" s="149"/>
      <c r="X1196" s="149"/>
      <c r="Y1196" s="149"/>
      <c r="Z1196" s="149"/>
      <c r="AA1196" s="149"/>
      <c r="AE1196" s="150"/>
      <c r="AT1196" s="150"/>
      <c r="BL1196" s="148"/>
      <c r="BM1196" s="150"/>
      <c r="BQ1196" s="148"/>
      <c r="BU1196" s="148"/>
      <c r="CC1196" s="132"/>
    </row>
    <row r="1197" spans="2:83">
      <c r="J1197" s="148"/>
      <c r="K1197" s="148"/>
      <c r="L1197" s="148"/>
      <c r="M1197" s="148"/>
      <c r="O1197" s="149"/>
      <c r="P1197" s="149"/>
      <c r="Q1197" s="149"/>
      <c r="R1197" s="149"/>
      <c r="S1197" s="149"/>
      <c r="T1197" s="149"/>
      <c r="U1197" s="149"/>
      <c r="V1197" s="149"/>
      <c r="X1197" s="149"/>
      <c r="Y1197" s="149"/>
      <c r="Z1197" s="149"/>
      <c r="AA1197" s="149"/>
      <c r="AE1197" s="150"/>
      <c r="AT1197" s="150"/>
      <c r="BL1197" s="148"/>
      <c r="BM1197" s="150"/>
      <c r="BQ1197" s="148"/>
      <c r="BU1197" s="148"/>
      <c r="CC1197" s="132"/>
    </row>
    <row r="1198" spans="2:83">
      <c r="J1198" s="148"/>
      <c r="K1198" s="148"/>
      <c r="L1198" s="148"/>
      <c r="M1198" s="148"/>
      <c r="O1198" s="149"/>
      <c r="P1198" s="149"/>
      <c r="Q1198" s="149"/>
      <c r="R1198" s="149"/>
      <c r="S1198" s="149"/>
      <c r="T1198" s="149"/>
      <c r="U1198" s="149"/>
      <c r="V1198" s="149"/>
      <c r="X1198" s="149"/>
      <c r="Y1198" s="149"/>
      <c r="Z1198" s="149"/>
      <c r="AA1198" s="149"/>
      <c r="AE1198" s="150"/>
      <c r="AT1198" s="150"/>
      <c r="BL1198" s="148"/>
      <c r="BM1198" s="150"/>
      <c r="BQ1198" s="148"/>
      <c r="BU1198" s="148"/>
      <c r="CC1198" s="132"/>
    </row>
    <row r="1199" spans="2:83">
      <c r="J1199" s="148"/>
      <c r="K1199" s="148"/>
      <c r="L1199" s="148"/>
      <c r="M1199" s="148"/>
      <c r="O1199" s="149"/>
      <c r="P1199" s="149"/>
      <c r="Q1199" s="149"/>
      <c r="R1199" s="149"/>
      <c r="S1199" s="149"/>
      <c r="T1199" s="149"/>
      <c r="U1199" s="149"/>
      <c r="V1199" s="149"/>
      <c r="X1199" s="149"/>
      <c r="Y1199" s="149"/>
      <c r="Z1199" s="149"/>
      <c r="AA1199" s="149"/>
      <c r="AE1199" s="150"/>
      <c r="AT1199" s="150"/>
      <c r="BL1199" s="148"/>
      <c r="BM1199" s="150"/>
      <c r="BQ1199" s="148"/>
      <c r="BU1199" s="148"/>
      <c r="CC1199" s="132"/>
    </row>
    <row r="1200" spans="2:83">
      <c r="J1200" s="148"/>
      <c r="K1200" s="148"/>
      <c r="L1200" s="148"/>
      <c r="M1200" s="148"/>
      <c r="N1200" s="156"/>
      <c r="O1200" s="149"/>
      <c r="P1200" s="149"/>
      <c r="Q1200" s="149"/>
      <c r="R1200" s="149"/>
      <c r="S1200" s="149"/>
      <c r="T1200" s="149"/>
      <c r="U1200" s="149"/>
      <c r="V1200" s="149"/>
      <c r="X1200" s="149"/>
      <c r="Y1200" s="149"/>
      <c r="Z1200" s="149"/>
      <c r="AA1200" s="149"/>
      <c r="AE1200" s="150"/>
      <c r="AT1200" s="150"/>
      <c r="BL1200" s="148"/>
      <c r="BM1200" s="150"/>
      <c r="BQ1200" s="148"/>
      <c r="BU1200" s="148"/>
      <c r="CC1200" s="132"/>
    </row>
    <row r="1201" spans="10:81">
      <c r="J1201" s="148"/>
      <c r="K1201" s="148"/>
      <c r="L1201" s="148"/>
      <c r="M1201" s="148"/>
      <c r="N1201" s="156"/>
      <c r="O1201" s="149"/>
      <c r="P1201" s="149"/>
      <c r="Q1201" s="149"/>
      <c r="R1201" s="149"/>
      <c r="S1201" s="149"/>
      <c r="T1201" s="149"/>
      <c r="U1201" s="149"/>
      <c r="V1201" s="149"/>
      <c r="X1201" s="149"/>
      <c r="Y1201" s="149"/>
      <c r="Z1201" s="149"/>
      <c r="AA1201" s="149"/>
      <c r="AE1201" s="150"/>
      <c r="AT1201" s="150"/>
      <c r="BL1201" s="148"/>
      <c r="BM1201" s="150"/>
      <c r="BQ1201" s="148"/>
      <c r="BU1201" s="148"/>
      <c r="CC1201" s="132"/>
    </row>
    <row r="1202" spans="10:81">
      <c r="J1202" s="148"/>
      <c r="K1202" s="148"/>
      <c r="L1202" s="148"/>
      <c r="M1202" s="148"/>
      <c r="N1202" s="156"/>
      <c r="O1202" s="149"/>
      <c r="P1202" s="149"/>
      <c r="Q1202" s="149"/>
      <c r="R1202" s="149"/>
      <c r="S1202" s="149"/>
      <c r="T1202" s="149"/>
      <c r="U1202" s="149"/>
      <c r="V1202" s="149"/>
      <c r="X1202" s="149"/>
      <c r="Y1202" s="149"/>
      <c r="Z1202" s="149"/>
      <c r="AA1202" s="149"/>
      <c r="AE1202" s="150"/>
      <c r="AT1202" s="150"/>
      <c r="BL1202" s="148"/>
      <c r="BM1202" s="150"/>
      <c r="BQ1202" s="148"/>
      <c r="BU1202" s="148"/>
      <c r="CC1202" s="132"/>
    </row>
    <row r="1203" spans="10:81">
      <c r="J1203" s="148"/>
      <c r="K1203" s="148"/>
      <c r="L1203" s="148"/>
      <c r="M1203" s="148"/>
      <c r="N1203" s="156"/>
      <c r="O1203" s="149"/>
      <c r="P1203" s="149"/>
      <c r="Q1203" s="149"/>
      <c r="R1203" s="149"/>
      <c r="S1203" s="149"/>
      <c r="T1203" s="149"/>
      <c r="U1203" s="149"/>
      <c r="V1203" s="149"/>
      <c r="X1203" s="149"/>
      <c r="Y1203" s="149"/>
      <c r="Z1203" s="149"/>
      <c r="AA1203" s="149"/>
      <c r="AE1203" s="150"/>
      <c r="AT1203" s="150"/>
      <c r="BL1203" s="148"/>
      <c r="BM1203" s="150"/>
      <c r="BQ1203" s="148"/>
      <c r="BU1203" s="148"/>
      <c r="CC1203" s="132"/>
    </row>
    <row r="1204" spans="10:81">
      <c r="J1204" s="148"/>
      <c r="K1204" s="148"/>
      <c r="L1204" s="148"/>
      <c r="M1204" s="148"/>
      <c r="N1204" s="156"/>
      <c r="O1204" s="149"/>
      <c r="P1204" s="149"/>
      <c r="Q1204" s="149"/>
      <c r="R1204" s="149"/>
      <c r="S1204" s="149"/>
      <c r="T1204" s="149"/>
      <c r="U1204" s="149"/>
      <c r="V1204" s="149"/>
      <c r="X1204" s="149"/>
      <c r="Y1204" s="149"/>
      <c r="Z1204" s="149"/>
      <c r="AA1204" s="149"/>
      <c r="AE1204" s="150"/>
      <c r="AT1204" s="150"/>
      <c r="BL1204" s="148"/>
      <c r="BM1204" s="150"/>
      <c r="BQ1204" s="148"/>
      <c r="BU1204" s="148"/>
      <c r="CC1204" s="132"/>
    </row>
    <row r="1205" spans="10:81">
      <c r="J1205" s="148"/>
      <c r="K1205" s="148"/>
      <c r="L1205" s="148"/>
      <c r="M1205" s="148"/>
      <c r="O1205" s="149"/>
      <c r="P1205" s="149"/>
      <c r="Q1205" s="149"/>
      <c r="R1205" s="149"/>
      <c r="S1205" s="149"/>
      <c r="T1205" s="149"/>
      <c r="U1205" s="149"/>
      <c r="V1205" s="149"/>
      <c r="X1205" s="149"/>
      <c r="Y1205" s="149"/>
      <c r="Z1205" s="149"/>
      <c r="AA1205" s="149"/>
      <c r="AE1205" s="150"/>
      <c r="AT1205" s="150"/>
      <c r="BL1205" s="148"/>
      <c r="BM1205" s="150"/>
      <c r="BQ1205" s="148"/>
      <c r="BU1205" s="148"/>
      <c r="CC1205" s="132"/>
    </row>
    <row r="1206" spans="10:81">
      <c r="J1206" s="148"/>
      <c r="K1206" s="148"/>
      <c r="L1206" s="148"/>
      <c r="M1206" s="148"/>
      <c r="O1206" s="149"/>
      <c r="P1206" s="149"/>
      <c r="Q1206" s="149"/>
      <c r="R1206" s="149"/>
      <c r="S1206" s="149"/>
      <c r="T1206" s="149"/>
      <c r="U1206" s="149"/>
      <c r="V1206" s="149"/>
      <c r="X1206" s="149"/>
      <c r="Y1206" s="149"/>
      <c r="Z1206" s="149"/>
      <c r="AA1206" s="149"/>
      <c r="AE1206" s="150"/>
      <c r="AT1206" s="150"/>
      <c r="BL1206" s="148"/>
      <c r="BM1206" s="150"/>
      <c r="BQ1206" s="148"/>
      <c r="BU1206" s="148"/>
      <c r="CC1206" s="132"/>
    </row>
    <row r="1207" spans="10:81">
      <c r="J1207" s="148"/>
      <c r="K1207" s="148"/>
      <c r="L1207" s="148"/>
      <c r="M1207" s="148"/>
      <c r="O1207" s="149"/>
      <c r="P1207" s="149"/>
      <c r="Q1207" s="149"/>
      <c r="R1207" s="149"/>
      <c r="S1207" s="149"/>
      <c r="T1207" s="149"/>
      <c r="U1207" s="149"/>
      <c r="V1207" s="149"/>
      <c r="X1207" s="149"/>
      <c r="Y1207" s="149"/>
      <c r="Z1207" s="149"/>
      <c r="AA1207" s="149"/>
      <c r="AE1207" s="150"/>
      <c r="AT1207" s="150"/>
      <c r="BL1207" s="148"/>
      <c r="BM1207" s="150"/>
      <c r="BQ1207" s="148"/>
      <c r="BU1207" s="148"/>
      <c r="CC1207" s="132"/>
    </row>
    <row r="1208" spans="10:81">
      <c r="J1208" s="148"/>
      <c r="K1208" s="148"/>
      <c r="L1208" s="148"/>
      <c r="M1208" s="148"/>
      <c r="O1208" s="149"/>
      <c r="P1208" s="149"/>
      <c r="Q1208" s="149"/>
      <c r="R1208" s="149"/>
      <c r="S1208" s="149"/>
      <c r="T1208" s="149"/>
      <c r="U1208" s="149"/>
      <c r="V1208" s="149"/>
      <c r="X1208" s="149"/>
      <c r="Y1208" s="149"/>
      <c r="Z1208" s="149"/>
      <c r="AA1208" s="149"/>
      <c r="AE1208" s="150"/>
      <c r="AT1208" s="150"/>
      <c r="BL1208" s="148"/>
      <c r="BM1208" s="150"/>
      <c r="BQ1208" s="148"/>
      <c r="BU1208" s="148"/>
      <c r="CC1208" s="132"/>
    </row>
    <row r="1209" spans="10:81">
      <c r="J1209" s="148"/>
      <c r="K1209" s="148"/>
      <c r="L1209" s="148"/>
      <c r="M1209" s="148"/>
      <c r="O1209" s="149"/>
      <c r="P1209" s="149"/>
      <c r="Q1209" s="149"/>
      <c r="R1209" s="149"/>
      <c r="S1209" s="149"/>
      <c r="T1209" s="149"/>
      <c r="U1209" s="149"/>
      <c r="V1209" s="149"/>
      <c r="X1209" s="149"/>
      <c r="Y1209" s="149"/>
      <c r="Z1209" s="149"/>
      <c r="AA1209" s="149"/>
      <c r="AE1209" s="150"/>
      <c r="AT1209" s="150"/>
      <c r="BL1209" s="148"/>
      <c r="BM1209" s="150"/>
      <c r="BQ1209" s="148"/>
      <c r="BU1209" s="148"/>
      <c r="CC1209" s="132"/>
    </row>
    <row r="1210" spans="10:81">
      <c r="J1210" s="148"/>
      <c r="K1210" s="148"/>
      <c r="L1210" s="148"/>
      <c r="M1210" s="148"/>
      <c r="O1210" s="149"/>
      <c r="P1210" s="149"/>
      <c r="Q1210" s="149"/>
      <c r="R1210" s="149"/>
      <c r="S1210" s="149"/>
      <c r="T1210" s="149"/>
      <c r="U1210" s="149"/>
      <c r="V1210" s="149"/>
      <c r="X1210" s="149"/>
      <c r="Y1210" s="149"/>
      <c r="Z1210" s="149"/>
      <c r="AA1210" s="149"/>
      <c r="AE1210" s="150"/>
      <c r="AT1210" s="150"/>
      <c r="BL1210" s="148"/>
      <c r="BM1210" s="150"/>
      <c r="BQ1210" s="148"/>
      <c r="BU1210" s="148"/>
      <c r="CC1210" s="132"/>
    </row>
    <row r="1211" spans="10:81">
      <c r="J1211" s="148"/>
      <c r="K1211" s="148"/>
      <c r="L1211" s="148"/>
      <c r="M1211" s="148"/>
      <c r="O1211" s="149"/>
      <c r="P1211" s="149"/>
      <c r="Q1211" s="149"/>
      <c r="R1211" s="149"/>
      <c r="S1211" s="149"/>
      <c r="T1211" s="149"/>
      <c r="U1211" s="149"/>
      <c r="V1211" s="149"/>
      <c r="X1211" s="149"/>
      <c r="Y1211" s="149"/>
      <c r="Z1211" s="149"/>
      <c r="AA1211" s="149"/>
      <c r="AE1211" s="150"/>
      <c r="AT1211" s="150"/>
      <c r="BL1211" s="148"/>
      <c r="BM1211" s="150"/>
      <c r="BQ1211" s="148"/>
      <c r="BU1211" s="148"/>
      <c r="CC1211" s="132"/>
    </row>
    <row r="1212" spans="10:81">
      <c r="J1212" s="148"/>
      <c r="K1212" s="148"/>
      <c r="L1212" s="148"/>
      <c r="M1212" s="148"/>
      <c r="O1212" s="149"/>
      <c r="P1212" s="149"/>
      <c r="Q1212" s="149"/>
      <c r="R1212" s="149"/>
      <c r="S1212" s="149"/>
      <c r="T1212" s="149"/>
      <c r="U1212" s="149"/>
      <c r="V1212" s="149"/>
      <c r="X1212" s="149"/>
      <c r="Y1212" s="149"/>
      <c r="Z1212" s="149"/>
      <c r="AA1212" s="149"/>
      <c r="AE1212" s="150"/>
      <c r="AT1212" s="150"/>
      <c r="BL1212" s="148"/>
      <c r="BM1212" s="150"/>
      <c r="BQ1212" s="148"/>
      <c r="BU1212" s="148"/>
      <c r="CC1212" s="132"/>
    </row>
    <row r="1213" spans="10:81">
      <c r="J1213" s="148"/>
      <c r="K1213" s="148"/>
      <c r="L1213" s="148"/>
      <c r="M1213" s="148"/>
      <c r="O1213" s="149"/>
      <c r="P1213" s="149"/>
      <c r="Q1213" s="149"/>
      <c r="R1213" s="149"/>
      <c r="S1213" s="149"/>
      <c r="T1213" s="149"/>
      <c r="U1213" s="149"/>
      <c r="V1213" s="149"/>
      <c r="X1213" s="149"/>
      <c r="Y1213" s="149"/>
      <c r="Z1213" s="149"/>
      <c r="AA1213" s="149"/>
      <c r="AE1213" s="150"/>
      <c r="AT1213" s="150"/>
      <c r="BL1213" s="148"/>
      <c r="BM1213" s="150"/>
      <c r="BQ1213" s="148"/>
      <c r="BU1213" s="148"/>
      <c r="CC1213" s="132"/>
    </row>
    <row r="1214" spans="10:81">
      <c r="J1214" s="148"/>
      <c r="K1214" s="148"/>
      <c r="L1214" s="148"/>
      <c r="M1214" s="148"/>
      <c r="O1214" s="149"/>
      <c r="P1214" s="149"/>
      <c r="Q1214" s="149"/>
      <c r="R1214" s="149"/>
      <c r="S1214" s="149"/>
      <c r="T1214" s="149"/>
      <c r="U1214" s="149"/>
      <c r="V1214" s="149"/>
      <c r="X1214" s="149"/>
      <c r="Y1214" s="149"/>
      <c r="Z1214" s="149"/>
      <c r="AA1214" s="149"/>
      <c r="AE1214" s="150"/>
      <c r="AT1214" s="150"/>
      <c r="BL1214" s="148"/>
      <c r="BM1214" s="150"/>
      <c r="BQ1214" s="148"/>
      <c r="BU1214" s="148"/>
      <c r="CC1214" s="132"/>
    </row>
    <row r="1215" spans="10:81">
      <c r="J1215" s="148"/>
      <c r="K1215" s="148"/>
      <c r="L1215" s="148"/>
      <c r="M1215" s="148"/>
      <c r="O1215" s="149"/>
      <c r="P1215" s="149"/>
      <c r="Q1215" s="149"/>
      <c r="R1215" s="149"/>
      <c r="S1215" s="149"/>
      <c r="T1215" s="149"/>
      <c r="U1215" s="149"/>
      <c r="V1215" s="149"/>
      <c r="X1215" s="149"/>
      <c r="Y1215" s="149"/>
      <c r="Z1215" s="149"/>
      <c r="AA1215" s="149"/>
      <c r="AE1215" s="150"/>
      <c r="AT1215" s="150"/>
      <c r="BL1215" s="148"/>
      <c r="BM1215" s="150"/>
      <c r="BQ1215" s="148"/>
      <c r="BU1215" s="148"/>
      <c r="CC1215" s="132"/>
    </row>
    <row r="1216" spans="10:81">
      <c r="J1216" s="148"/>
      <c r="K1216" s="148"/>
      <c r="L1216" s="148"/>
      <c r="M1216" s="148"/>
      <c r="O1216" s="149"/>
      <c r="P1216" s="149"/>
      <c r="Q1216" s="149"/>
      <c r="R1216" s="149"/>
      <c r="S1216" s="149"/>
      <c r="T1216" s="149"/>
      <c r="U1216" s="149"/>
      <c r="V1216" s="149"/>
      <c r="X1216" s="149"/>
      <c r="Y1216" s="149"/>
      <c r="Z1216" s="149"/>
      <c r="AA1216" s="149"/>
      <c r="AE1216" s="150"/>
      <c r="AT1216" s="150"/>
      <c r="BL1216" s="148"/>
      <c r="BM1216" s="150"/>
      <c r="BQ1216" s="148"/>
      <c r="BU1216" s="148"/>
      <c r="CC1216" s="132"/>
    </row>
    <row r="1217" spans="2:83">
      <c r="J1217" s="148"/>
      <c r="K1217" s="148"/>
      <c r="L1217" s="148"/>
      <c r="M1217" s="148"/>
      <c r="O1217" s="149"/>
      <c r="P1217" s="149"/>
      <c r="Q1217" s="149"/>
      <c r="R1217" s="149"/>
      <c r="S1217" s="149"/>
      <c r="T1217" s="149"/>
      <c r="U1217" s="149"/>
      <c r="V1217" s="149"/>
      <c r="X1217" s="149"/>
      <c r="Y1217" s="149"/>
      <c r="Z1217" s="149"/>
      <c r="AA1217" s="149"/>
      <c r="AE1217" s="150"/>
      <c r="AT1217" s="150"/>
      <c r="BL1217" s="148"/>
      <c r="BM1217" s="150"/>
      <c r="BQ1217" s="148"/>
      <c r="BU1217" s="148"/>
      <c r="CC1217" s="132"/>
    </row>
    <row r="1218" spans="2:83">
      <c r="J1218" s="148"/>
      <c r="K1218" s="148"/>
      <c r="L1218" s="148"/>
      <c r="M1218" s="148"/>
      <c r="O1218" s="149"/>
      <c r="P1218" s="149"/>
      <c r="Q1218" s="149"/>
      <c r="R1218" s="149"/>
      <c r="S1218" s="149"/>
      <c r="T1218" s="149"/>
      <c r="U1218" s="149"/>
      <c r="V1218" s="149"/>
      <c r="X1218" s="149"/>
      <c r="Y1218" s="149"/>
      <c r="Z1218" s="149"/>
      <c r="AA1218" s="149"/>
      <c r="AE1218" s="150"/>
      <c r="AT1218" s="150"/>
      <c r="BL1218" s="148"/>
      <c r="BM1218" s="150"/>
      <c r="BQ1218" s="148"/>
      <c r="BU1218" s="148"/>
      <c r="CC1218" s="132"/>
    </row>
    <row r="1219" spans="2:83">
      <c r="J1219" s="148"/>
      <c r="K1219" s="148"/>
      <c r="L1219" s="148"/>
      <c r="M1219" s="148"/>
      <c r="O1219" s="149"/>
      <c r="P1219" s="149"/>
      <c r="Q1219" s="149"/>
      <c r="R1219" s="149"/>
      <c r="S1219" s="149"/>
      <c r="T1219" s="149"/>
      <c r="U1219" s="149"/>
      <c r="V1219" s="149"/>
      <c r="X1219" s="149"/>
      <c r="Y1219" s="149"/>
      <c r="Z1219" s="149"/>
      <c r="AA1219" s="149"/>
      <c r="AE1219" s="150"/>
      <c r="AT1219" s="150"/>
      <c r="BL1219" s="148"/>
      <c r="BM1219" s="150"/>
      <c r="BQ1219" s="148"/>
      <c r="BU1219" s="148"/>
      <c r="CC1219" s="132"/>
    </row>
    <row r="1220" spans="2:83">
      <c r="J1220" s="148"/>
      <c r="K1220" s="148"/>
      <c r="L1220" s="148"/>
      <c r="M1220" s="148"/>
      <c r="O1220" s="149"/>
      <c r="P1220" s="149"/>
      <c r="Q1220" s="149"/>
      <c r="R1220" s="149"/>
      <c r="S1220" s="149"/>
      <c r="T1220" s="149"/>
      <c r="U1220" s="149"/>
      <c r="V1220" s="149"/>
      <c r="X1220" s="149"/>
      <c r="Y1220" s="149"/>
      <c r="Z1220" s="149"/>
      <c r="AA1220" s="149"/>
      <c r="AE1220" s="150"/>
      <c r="AT1220" s="150"/>
      <c r="BL1220" s="148"/>
      <c r="BM1220" s="150"/>
      <c r="BQ1220" s="148"/>
      <c r="BU1220" s="148"/>
      <c r="CC1220" s="132"/>
    </row>
    <row r="1221" spans="2:83">
      <c r="J1221" s="148"/>
      <c r="K1221" s="148"/>
      <c r="L1221" s="148"/>
      <c r="M1221" s="148"/>
      <c r="O1221" s="149"/>
      <c r="P1221" s="149"/>
      <c r="Q1221" s="149"/>
      <c r="R1221" s="149"/>
      <c r="S1221" s="149"/>
      <c r="T1221" s="149"/>
      <c r="U1221" s="149"/>
      <c r="V1221" s="149"/>
      <c r="X1221" s="149"/>
      <c r="Y1221" s="149"/>
      <c r="Z1221" s="149"/>
      <c r="AA1221" s="149"/>
      <c r="AE1221" s="150"/>
      <c r="AT1221" s="150"/>
      <c r="BL1221" s="148"/>
      <c r="BM1221" s="150"/>
      <c r="BQ1221" s="148"/>
      <c r="BU1221" s="148"/>
      <c r="CC1221" s="132"/>
    </row>
    <row r="1222" spans="2:83">
      <c r="J1222" s="148"/>
      <c r="K1222" s="148"/>
      <c r="L1222" s="148"/>
      <c r="M1222" s="148"/>
      <c r="O1222" s="149"/>
      <c r="P1222" s="149"/>
      <c r="Q1222" s="149"/>
      <c r="R1222" s="149"/>
      <c r="S1222" s="149"/>
      <c r="T1222" s="149"/>
      <c r="U1222" s="149"/>
      <c r="V1222" s="149"/>
      <c r="X1222" s="149"/>
      <c r="Y1222" s="149"/>
      <c r="Z1222" s="149"/>
      <c r="AA1222" s="149"/>
      <c r="AE1222" s="150"/>
      <c r="AT1222" s="150"/>
      <c r="BL1222" s="148"/>
      <c r="BM1222" s="150"/>
      <c r="BQ1222" s="148"/>
      <c r="BU1222" s="148"/>
      <c r="CC1222" s="132"/>
    </row>
    <row r="1223" spans="2:83">
      <c r="J1223" s="148"/>
      <c r="K1223" s="148"/>
      <c r="L1223" s="148"/>
      <c r="M1223" s="148"/>
      <c r="O1223" s="149"/>
      <c r="P1223" s="149"/>
      <c r="Q1223" s="149"/>
      <c r="R1223" s="149"/>
      <c r="S1223" s="149"/>
      <c r="T1223" s="149"/>
      <c r="U1223" s="149"/>
      <c r="V1223" s="149"/>
      <c r="X1223" s="149"/>
      <c r="Y1223" s="149"/>
      <c r="Z1223" s="149"/>
      <c r="AA1223" s="149"/>
      <c r="AE1223" s="150"/>
      <c r="AT1223" s="150"/>
      <c r="BL1223" s="148"/>
      <c r="BM1223" s="150"/>
      <c r="BQ1223" s="148"/>
      <c r="BU1223" s="148"/>
      <c r="CC1223" s="132"/>
    </row>
    <row r="1224" spans="2:83">
      <c r="B1224" s="181"/>
      <c r="C1224" s="181"/>
      <c r="D1224" s="181"/>
      <c r="E1224" s="181"/>
      <c r="F1224" s="181"/>
      <c r="J1224" s="148"/>
      <c r="K1224" s="148"/>
      <c r="L1224" s="148"/>
      <c r="M1224" s="148"/>
      <c r="O1224" s="149"/>
      <c r="P1224" s="149"/>
      <c r="Q1224" s="149"/>
      <c r="R1224" s="149"/>
      <c r="S1224" s="149"/>
      <c r="T1224" s="149"/>
      <c r="U1224" s="149"/>
      <c r="V1224" s="149"/>
      <c r="W1224" s="181"/>
      <c r="X1224" s="149"/>
      <c r="Y1224" s="149"/>
      <c r="Z1224" s="149"/>
      <c r="AA1224" s="149"/>
      <c r="AE1224" s="150"/>
      <c r="AT1224" s="150"/>
      <c r="BL1224" s="148"/>
      <c r="BM1224" s="150"/>
      <c r="BQ1224" s="148"/>
      <c r="BU1224" s="148"/>
      <c r="CC1224" s="132"/>
      <c r="CE1224" s="182"/>
    </row>
    <row r="1225" spans="2:83">
      <c r="J1225" s="148"/>
      <c r="K1225" s="148"/>
      <c r="L1225" s="148"/>
      <c r="M1225" s="148"/>
      <c r="O1225" s="149"/>
      <c r="P1225" s="149"/>
      <c r="Q1225" s="149"/>
      <c r="R1225" s="149"/>
      <c r="S1225" s="149"/>
      <c r="T1225" s="149"/>
      <c r="U1225" s="149"/>
      <c r="V1225" s="149"/>
      <c r="X1225" s="149"/>
      <c r="Y1225" s="149"/>
      <c r="Z1225" s="149"/>
      <c r="AA1225" s="149"/>
      <c r="AE1225" s="150"/>
      <c r="AT1225" s="150"/>
      <c r="BL1225" s="148"/>
      <c r="BM1225" s="150"/>
      <c r="BQ1225" s="148"/>
      <c r="BU1225" s="148"/>
      <c r="CC1225" s="132"/>
    </row>
    <row r="1226" spans="2:83">
      <c r="J1226" s="148"/>
      <c r="K1226" s="148"/>
      <c r="L1226" s="148"/>
      <c r="M1226" s="148"/>
      <c r="O1226" s="149"/>
      <c r="P1226" s="149"/>
      <c r="Q1226" s="149"/>
      <c r="R1226" s="149"/>
      <c r="S1226" s="149"/>
      <c r="T1226" s="149"/>
      <c r="U1226" s="149"/>
      <c r="V1226" s="149"/>
      <c r="X1226" s="149"/>
      <c r="Y1226" s="149"/>
      <c r="Z1226" s="149"/>
      <c r="AA1226" s="149"/>
      <c r="AE1226" s="150"/>
      <c r="AT1226" s="150"/>
      <c r="BL1226" s="148"/>
      <c r="BM1226" s="150"/>
      <c r="BQ1226" s="148"/>
      <c r="BU1226" s="148"/>
      <c r="CC1226" s="132"/>
    </row>
    <row r="1227" spans="2:83">
      <c r="J1227" s="148"/>
      <c r="K1227" s="148"/>
      <c r="L1227" s="148"/>
      <c r="M1227" s="148"/>
      <c r="O1227" s="149"/>
      <c r="P1227" s="149"/>
      <c r="Q1227" s="149"/>
      <c r="R1227" s="149"/>
      <c r="S1227" s="149"/>
      <c r="T1227" s="149"/>
      <c r="U1227" s="149"/>
      <c r="V1227" s="149"/>
      <c r="X1227" s="149"/>
      <c r="Y1227" s="149"/>
      <c r="Z1227" s="149"/>
      <c r="AA1227" s="149"/>
      <c r="AE1227" s="150"/>
      <c r="AT1227" s="150"/>
      <c r="BL1227" s="148"/>
      <c r="BM1227" s="150"/>
      <c r="BQ1227" s="148"/>
      <c r="BU1227" s="148"/>
      <c r="CC1227" s="132"/>
    </row>
    <row r="1228" spans="2:83">
      <c r="J1228" s="148"/>
      <c r="K1228" s="148"/>
      <c r="L1228" s="148"/>
      <c r="M1228" s="148"/>
      <c r="N1228" s="156"/>
      <c r="O1228" s="149"/>
      <c r="P1228" s="149"/>
      <c r="Q1228" s="149"/>
      <c r="R1228" s="149"/>
      <c r="S1228" s="149"/>
      <c r="T1228" s="149"/>
      <c r="U1228" s="149"/>
      <c r="V1228" s="149"/>
      <c r="X1228" s="149"/>
      <c r="Y1228" s="149"/>
      <c r="Z1228" s="149"/>
      <c r="AA1228" s="149"/>
      <c r="AE1228" s="150"/>
      <c r="AT1228" s="150"/>
      <c r="BL1228" s="148"/>
      <c r="BM1228" s="150"/>
      <c r="BQ1228" s="148"/>
      <c r="BU1228" s="148"/>
      <c r="CC1228" s="132"/>
    </row>
    <row r="1229" spans="2:83">
      <c r="J1229" s="148"/>
      <c r="K1229" s="148"/>
      <c r="L1229" s="148"/>
      <c r="M1229" s="148"/>
      <c r="N1229" s="156"/>
      <c r="O1229" s="149"/>
      <c r="P1229" s="149"/>
      <c r="Q1229" s="149"/>
      <c r="R1229" s="149"/>
      <c r="S1229" s="149"/>
      <c r="T1229" s="149"/>
      <c r="U1229" s="149"/>
      <c r="V1229" s="149"/>
      <c r="X1229" s="149"/>
      <c r="Y1229" s="149"/>
      <c r="Z1229" s="149"/>
      <c r="AA1229" s="149"/>
      <c r="AE1229" s="150"/>
      <c r="AT1229" s="150"/>
      <c r="BL1229" s="148"/>
      <c r="BM1229" s="150"/>
      <c r="BQ1229" s="148"/>
      <c r="BU1229" s="148"/>
      <c r="CC1229" s="132"/>
    </row>
    <row r="1230" spans="2:83">
      <c r="J1230" s="148"/>
      <c r="K1230" s="148"/>
      <c r="L1230" s="148"/>
      <c r="M1230" s="148"/>
      <c r="O1230" s="149"/>
      <c r="P1230" s="149"/>
      <c r="Q1230" s="149"/>
      <c r="R1230" s="149"/>
      <c r="S1230" s="149"/>
      <c r="T1230" s="149"/>
      <c r="U1230" s="149"/>
      <c r="V1230" s="149"/>
      <c r="X1230" s="149"/>
      <c r="Y1230" s="149"/>
      <c r="Z1230" s="149"/>
      <c r="AA1230" s="149"/>
      <c r="AE1230" s="150"/>
      <c r="AT1230" s="150"/>
      <c r="BL1230" s="148"/>
      <c r="BM1230" s="150"/>
      <c r="BQ1230" s="148"/>
      <c r="BU1230" s="148"/>
      <c r="CC1230" s="132"/>
    </row>
    <row r="1231" spans="2:83">
      <c r="J1231" s="148"/>
      <c r="K1231" s="148"/>
      <c r="L1231" s="148"/>
      <c r="M1231" s="148"/>
      <c r="O1231" s="149"/>
      <c r="P1231" s="149"/>
      <c r="Q1231" s="149"/>
      <c r="R1231" s="149"/>
      <c r="S1231" s="149"/>
      <c r="T1231" s="149"/>
      <c r="U1231" s="149"/>
      <c r="V1231" s="149"/>
      <c r="X1231" s="149"/>
      <c r="Y1231" s="149"/>
      <c r="Z1231" s="149"/>
      <c r="AA1231" s="149"/>
      <c r="AE1231" s="150"/>
      <c r="AT1231" s="150"/>
      <c r="BL1231" s="148"/>
      <c r="BM1231" s="150"/>
      <c r="BQ1231" s="148"/>
      <c r="BU1231" s="148"/>
      <c r="CC1231" s="132"/>
    </row>
    <row r="1232" spans="2:83">
      <c r="J1232" s="148"/>
      <c r="K1232" s="148"/>
      <c r="L1232" s="148"/>
      <c r="M1232" s="148"/>
      <c r="O1232" s="149"/>
      <c r="P1232" s="149"/>
      <c r="Q1232" s="149"/>
      <c r="R1232" s="149"/>
      <c r="S1232" s="149"/>
      <c r="T1232" s="149"/>
      <c r="U1232" s="149"/>
      <c r="V1232" s="149"/>
      <c r="X1232" s="149"/>
      <c r="Y1232" s="149"/>
      <c r="Z1232" s="149"/>
      <c r="AA1232" s="149"/>
      <c r="AE1232" s="150"/>
      <c r="AT1232" s="150"/>
      <c r="BL1232" s="148"/>
      <c r="BM1232" s="150"/>
      <c r="BQ1232" s="148"/>
      <c r="BU1232" s="148"/>
      <c r="CC1232" s="132"/>
    </row>
    <row r="1233" spans="2:83">
      <c r="J1233" s="148"/>
      <c r="K1233" s="148"/>
      <c r="L1233" s="148"/>
      <c r="M1233" s="148"/>
      <c r="N1233" s="156"/>
      <c r="O1233" s="149"/>
      <c r="P1233" s="149"/>
      <c r="Q1233" s="149"/>
      <c r="R1233" s="149"/>
      <c r="S1233" s="149"/>
      <c r="T1233" s="149"/>
      <c r="U1233" s="149"/>
      <c r="V1233" s="149"/>
      <c r="X1233" s="149"/>
      <c r="Y1233" s="149"/>
      <c r="Z1233" s="149"/>
      <c r="AA1233" s="149"/>
      <c r="AE1233" s="150"/>
      <c r="AT1233" s="150"/>
      <c r="BL1233" s="148"/>
      <c r="BM1233" s="150"/>
      <c r="BQ1233" s="148"/>
      <c r="BU1233" s="148"/>
      <c r="CC1233" s="132"/>
    </row>
    <row r="1234" spans="2:83">
      <c r="J1234" s="148"/>
      <c r="K1234" s="148"/>
      <c r="L1234" s="148"/>
      <c r="M1234" s="148"/>
      <c r="N1234" s="156"/>
      <c r="O1234" s="149"/>
      <c r="P1234" s="149"/>
      <c r="Q1234" s="149"/>
      <c r="R1234" s="149"/>
      <c r="S1234" s="149"/>
      <c r="T1234" s="149"/>
      <c r="U1234" s="149"/>
      <c r="V1234" s="149"/>
      <c r="X1234" s="149"/>
      <c r="Y1234" s="149"/>
      <c r="Z1234" s="149"/>
      <c r="AA1234" s="149"/>
      <c r="AE1234" s="150"/>
      <c r="AT1234" s="150"/>
      <c r="BL1234" s="148"/>
      <c r="BM1234" s="150"/>
      <c r="BQ1234" s="148"/>
      <c r="BU1234" s="148"/>
      <c r="CC1234" s="132"/>
    </row>
    <row r="1235" spans="2:83">
      <c r="J1235" s="148"/>
      <c r="K1235" s="148"/>
      <c r="L1235" s="148"/>
      <c r="M1235" s="148"/>
      <c r="N1235" s="156"/>
      <c r="O1235" s="149"/>
      <c r="P1235" s="149"/>
      <c r="Q1235" s="149"/>
      <c r="R1235" s="149"/>
      <c r="S1235" s="149"/>
      <c r="T1235" s="149"/>
      <c r="U1235" s="149"/>
      <c r="V1235" s="149"/>
      <c r="X1235" s="149"/>
      <c r="Y1235" s="149"/>
      <c r="Z1235" s="149"/>
      <c r="AA1235" s="149"/>
      <c r="AE1235" s="150"/>
      <c r="AT1235" s="150"/>
      <c r="BL1235" s="148"/>
      <c r="BM1235" s="150"/>
      <c r="BQ1235" s="148"/>
      <c r="BU1235" s="148"/>
      <c r="CC1235" s="132"/>
    </row>
    <row r="1236" spans="2:83">
      <c r="J1236" s="148"/>
      <c r="K1236" s="148"/>
      <c r="L1236" s="148"/>
      <c r="M1236" s="148"/>
      <c r="N1236" s="156"/>
      <c r="O1236" s="149"/>
      <c r="P1236" s="149"/>
      <c r="Q1236" s="149"/>
      <c r="R1236" s="149"/>
      <c r="S1236" s="149"/>
      <c r="T1236" s="149"/>
      <c r="U1236" s="149"/>
      <c r="V1236" s="149"/>
      <c r="X1236" s="149"/>
      <c r="Y1236" s="149"/>
      <c r="Z1236" s="149"/>
      <c r="AA1236" s="149"/>
      <c r="AE1236" s="150"/>
      <c r="AT1236" s="150"/>
      <c r="BL1236" s="148"/>
      <c r="BM1236" s="150"/>
      <c r="BQ1236" s="148"/>
      <c r="BU1236" s="148"/>
      <c r="CC1236" s="132"/>
    </row>
    <row r="1237" spans="2:83">
      <c r="J1237" s="148"/>
      <c r="K1237" s="148"/>
      <c r="L1237" s="148"/>
      <c r="M1237" s="148"/>
      <c r="N1237" s="156"/>
      <c r="O1237" s="149"/>
      <c r="P1237" s="149"/>
      <c r="Q1237" s="149"/>
      <c r="R1237" s="149"/>
      <c r="S1237" s="149"/>
      <c r="T1237" s="149"/>
      <c r="U1237" s="149"/>
      <c r="V1237" s="149"/>
      <c r="X1237" s="149"/>
      <c r="Y1237" s="149"/>
      <c r="Z1237" s="149"/>
      <c r="AA1237" s="149"/>
      <c r="AE1237" s="150"/>
      <c r="AT1237" s="150"/>
      <c r="BL1237" s="148"/>
      <c r="BM1237" s="150"/>
      <c r="BQ1237" s="148"/>
      <c r="BU1237" s="148"/>
      <c r="CC1237" s="132"/>
    </row>
    <row r="1238" spans="2:83">
      <c r="J1238" s="148"/>
      <c r="K1238" s="148"/>
      <c r="L1238" s="148"/>
      <c r="M1238" s="148"/>
      <c r="N1238" s="156"/>
      <c r="O1238" s="149"/>
      <c r="P1238" s="149"/>
      <c r="Q1238" s="149"/>
      <c r="R1238" s="149"/>
      <c r="S1238" s="149"/>
      <c r="T1238" s="149"/>
      <c r="U1238" s="149"/>
      <c r="V1238" s="149"/>
      <c r="X1238" s="149"/>
      <c r="Y1238" s="149"/>
      <c r="Z1238" s="149"/>
      <c r="AA1238" s="149"/>
      <c r="AE1238" s="150"/>
      <c r="AT1238" s="150"/>
      <c r="BL1238" s="148"/>
      <c r="BM1238" s="150"/>
      <c r="BQ1238" s="148"/>
      <c r="BU1238" s="148"/>
      <c r="CC1238" s="132"/>
    </row>
    <row r="1239" spans="2:83">
      <c r="J1239" s="148"/>
      <c r="K1239" s="148"/>
      <c r="L1239" s="148"/>
      <c r="M1239" s="148"/>
      <c r="N1239" s="156"/>
      <c r="O1239" s="149"/>
      <c r="P1239" s="149"/>
      <c r="Q1239" s="149"/>
      <c r="R1239" s="149"/>
      <c r="S1239" s="149"/>
      <c r="T1239" s="149"/>
      <c r="U1239" s="149"/>
      <c r="V1239" s="149"/>
      <c r="X1239" s="149"/>
      <c r="Y1239" s="149"/>
      <c r="Z1239" s="149"/>
      <c r="AA1239" s="149"/>
      <c r="AE1239" s="150"/>
      <c r="AT1239" s="150"/>
      <c r="BL1239" s="148"/>
      <c r="BM1239" s="150"/>
      <c r="BQ1239" s="148"/>
      <c r="BU1239" s="148"/>
      <c r="CC1239" s="132"/>
    </row>
    <row r="1240" spans="2:83">
      <c r="J1240" s="148"/>
      <c r="K1240" s="148"/>
      <c r="L1240" s="148"/>
      <c r="M1240" s="148"/>
      <c r="N1240" s="156"/>
      <c r="O1240" s="149"/>
      <c r="P1240" s="149"/>
      <c r="Q1240" s="149"/>
      <c r="R1240" s="149"/>
      <c r="S1240" s="149"/>
      <c r="T1240" s="149"/>
      <c r="U1240" s="149"/>
      <c r="V1240" s="149"/>
      <c r="X1240" s="149"/>
      <c r="Y1240" s="149"/>
      <c r="Z1240" s="149"/>
      <c r="AA1240" s="149"/>
      <c r="AE1240" s="150"/>
      <c r="AT1240" s="150"/>
      <c r="BL1240" s="148"/>
      <c r="BM1240" s="150"/>
      <c r="BQ1240" s="148"/>
      <c r="BU1240" s="148"/>
      <c r="CC1240" s="132"/>
    </row>
    <row r="1241" spans="2:83">
      <c r="J1241" s="148"/>
      <c r="K1241" s="148"/>
      <c r="L1241" s="148"/>
      <c r="M1241" s="148"/>
      <c r="N1241" s="156"/>
      <c r="O1241" s="149"/>
      <c r="P1241" s="149"/>
      <c r="Q1241" s="149"/>
      <c r="R1241" s="149"/>
      <c r="S1241" s="149"/>
      <c r="T1241" s="149"/>
      <c r="U1241" s="149"/>
      <c r="V1241" s="149"/>
      <c r="X1241" s="149"/>
      <c r="Y1241" s="149"/>
      <c r="Z1241" s="149"/>
      <c r="AA1241" s="149"/>
      <c r="AE1241" s="150"/>
      <c r="AT1241" s="150"/>
      <c r="BL1241" s="148"/>
      <c r="BM1241" s="150"/>
      <c r="BQ1241" s="148"/>
      <c r="BU1241" s="148"/>
      <c r="CC1241" s="132"/>
    </row>
    <row r="1242" spans="2:83">
      <c r="J1242" s="148"/>
      <c r="K1242" s="148"/>
      <c r="L1242" s="148"/>
      <c r="M1242" s="148"/>
      <c r="N1242" s="156"/>
      <c r="O1242" s="149"/>
      <c r="P1242" s="149"/>
      <c r="Q1242" s="149"/>
      <c r="R1242" s="149"/>
      <c r="S1242" s="149"/>
      <c r="T1242" s="149"/>
      <c r="U1242" s="149"/>
      <c r="V1242" s="149"/>
      <c r="X1242" s="149"/>
      <c r="Y1242" s="149"/>
      <c r="Z1242" s="149"/>
      <c r="AA1242" s="149"/>
      <c r="AE1242" s="150"/>
      <c r="AT1242" s="150"/>
      <c r="BL1242" s="148"/>
      <c r="BM1242" s="150"/>
      <c r="BQ1242" s="148"/>
      <c r="BU1242" s="148"/>
      <c r="CC1242" s="132"/>
    </row>
    <row r="1243" spans="2:83">
      <c r="J1243" s="148"/>
      <c r="K1243" s="148"/>
      <c r="L1243" s="148"/>
      <c r="M1243" s="148"/>
      <c r="AE1243" s="150"/>
      <c r="AT1243" s="150"/>
      <c r="BL1243" s="148"/>
      <c r="BM1243" s="150"/>
      <c r="BQ1243" s="148"/>
      <c r="BU1243" s="148"/>
    </row>
    <row r="1244" spans="2:83">
      <c r="J1244" s="148"/>
      <c r="K1244" s="148"/>
      <c r="L1244" s="148"/>
      <c r="M1244" s="148"/>
      <c r="O1244" s="149"/>
      <c r="P1244" s="149"/>
      <c r="Q1244" s="149"/>
      <c r="R1244" s="149"/>
      <c r="S1244" s="149"/>
      <c r="T1244" s="149"/>
      <c r="U1244" s="149"/>
      <c r="V1244" s="149"/>
      <c r="X1244" s="149"/>
      <c r="Y1244" s="149"/>
      <c r="Z1244" s="149"/>
      <c r="AA1244" s="149"/>
      <c r="AE1244" s="150"/>
      <c r="AT1244" s="150"/>
      <c r="BL1244" s="148"/>
      <c r="BM1244" s="150"/>
      <c r="BQ1244" s="148"/>
      <c r="BU1244" s="148"/>
      <c r="CC1244" s="132"/>
    </row>
    <row r="1245" spans="2:83">
      <c r="J1245" s="148"/>
      <c r="K1245" s="148"/>
      <c r="L1245" s="148"/>
      <c r="M1245" s="148"/>
      <c r="O1245" s="149"/>
      <c r="P1245" s="149"/>
      <c r="Q1245" s="149"/>
      <c r="R1245" s="149"/>
      <c r="S1245" s="149"/>
      <c r="T1245" s="149"/>
      <c r="U1245" s="149"/>
      <c r="V1245" s="149"/>
      <c r="X1245" s="149"/>
      <c r="Y1245" s="149"/>
      <c r="Z1245" s="149"/>
      <c r="AA1245" s="149"/>
      <c r="AE1245" s="150"/>
      <c r="AT1245" s="150"/>
      <c r="BL1245" s="148"/>
      <c r="BM1245" s="150"/>
      <c r="BQ1245" s="148"/>
      <c r="BU1245" s="148"/>
      <c r="CC1245" s="132"/>
    </row>
    <row r="1246" spans="2:83">
      <c r="J1246" s="148"/>
      <c r="K1246" s="148"/>
      <c r="L1246" s="148"/>
      <c r="M1246" s="148"/>
      <c r="O1246" s="149"/>
      <c r="P1246" s="149"/>
      <c r="Q1246" s="149"/>
      <c r="R1246" s="149"/>
      <c r="S1246" s="149"/>
      <c r="T1246" s="149"/>
      <c r="U1246" s="149"/>
      <c r="V1246" s="149"/>
      <c r="X1246" s="149"/>
      <c r="Y1246" s="149"/>
      <c r="Z1246" s="149"/>
      <c r="AA1246" s="149"/>
      <c r="AE1246" s="150"/>
      <c r="AT1246" s="150"/>
      <c r="BL1246" s="148"/>
      <c r="BM1246" s="150"/>
      <c r="BQ1246" s="148"/>
      <c r="BU1246" s="148"/>
      <c r="CC1246" s="132"/>
    </row>
    <row r="1247" spans="2:83">
      <c r="B1247" s="172"/>
      <c r="C1247" s="172"/>
      <c r="D1247" s="172"/>
      <c r="E1247" s="172"/>
      <c r="F1247" s="172"/>
      <c r="J1247" s="148"/>
      <c r="K1247" s="148"/>
      <c r="L1247" s="148"/>
      <c r="M1247" s="148"/>
      <c r="O1247" s="149"/>
      <c r="P1247" s="149"/>
      <c r="Q1247" s="149"/>
      <c r="R1247" s="149"/>
      <c r="S1247" s="149"/>
      <c r="T1247" s="149"/>
      <c r="U1247" s="149"/>
      <c r="V1247" s="149"/>
      <c r="W1247" s="172"/>
      <c r="X1247" s="149"/>
      <c r="Y1247" s="149"/>
      <c r="Z1247" s="149"/>
      <c r="AA1247" s="149"/>
      <c r="AE1247" s="150"/>
      <c r="AT1247" s="150"/>
      <c r="BL1247" s="148"/>
      <c r="BM1247" s="150"/>
      <c r="BQ1247" s="148"/>
      <c r="BU1247" s="148"/>
      <c r="CC1247" s="132"/>
      <c r="CE1247" s="173"/>
    </row>
    <row r="1248" spans="2:83">
      <c r="J1248" s="148"/>
      <c r="K1248" s="148"/>
      <c r="L1248" s="148"/>
      <c r="M1248" s="148"/>
      <c r="O1248" s="149"/>
      <c r="P1248" s="149"/>
      <c r="Q1248" s="149"/>
      <c r="R1248" s="149"/>
      <c r="S1248" s="149"/>
      <c r="T1248" s="149"/>
      <c r="U1248" s="149"/>
      <c r="V1248" s="149"/>
      <c r="X1248" s="149"/>
      <c r="Y1248" s="149"/>
      <c r="Z1248" s="149"/>
      <c r="AA1248" s="149"/>
      <c r="AE1248" s="150"/>
      <c r="AT1248" s="150"/>
      <c r="BL1248" s="148"/>
      <c r="BM1248" s="150"/>
      <c r="BQ1248" s="148"/>
      <c r="BU1248" s="148"/>
      <c r="CC1248" s="132"/>
    </row>
    <row r="1249" spans="10:81">
      <c r="J1249" s="148"/>
      <c r="K1249" s="148"/>
      <c r="L1249" s="148"/>
      <c r="M1249" s="148"/>
      <c r="N1249" s="156"/>
      <c r="O1249" s="149"/>
      <c r="P1249" s="149"/>
      <c r="Q1249" s="149"/>
      <c r="R1249" s="149"/>
      <c r="S1249" s="149"/>
      <c r="T1249" s="149"/>
      <c r="U1249" s="149"/>
      <c r="V1249" s="149"/>
      <c r="X1249" s="149"/>
      <c r="Y1249" s="149"/>
      <c r="Z1249" s="149"/>
      <c r="AA1249" s="149"/>
      <c r="AE1249" s="150"/>
      <c r="AT1249" s="150"/>
      <c r="BL1249" s="148"/>
      <c r="BM1249" s="150"/>
      <c r="BQ1249" s="148"/>
      <c r="BU1249" s="148"/>
      <c r="CC1249" s="132"/>
    </row>
    <row r="1250" spans="10:81">
      <c r="J1250" s="148"/>
      <c r="K1250" s="148"/>
      <c r="L1250" s="148"/>
      <c r="M1250" s="148"/>
      <c r="N1250" s="156"/>
      <c r="O1250" s="149"/>
      <c r="P1250" s="149"/>
      <c r="Q1250" s="149"/>
      <c r="R1250" s="149"/>
      <c r="S1250" s="149"/>
      <c r="T1250" s="149"/>
      <c r="U1250" s="149"/>
      <c r="V1250" s="149"/>
      <c r="X1250" s="149"/>
      <c r="Y1250" s="149"/>
      <c r="Z1250" s="149"/>
      <c r="AA1250" s="149"/>
      <c r="AE1250" s="150"/>
      <c r="AT1250" s="150"/>
      <c r="BL1250" s="148"/>
      <c r="BM1250" s="150"/>
      <c r="BQ1250" s="148"/>
      <c r="BU1250" s="148"/>
      <c r="CC1250" s="132"/>
    </row>
    <row r="1251" spans="10:81">
      <c r="J1251" s="148"/>
      <c r="K1251" s="148"/>
      <c r="L1251" s="148"/>
      <c r="M1251" s="148"/>
      <c r="N1251" s="156"/>
      <c r="O1251" s="149"/>
      <c r="P1251" s="149"/>
      <c r="Q1251" s="149"/>
      <c r="R1251" s="149"/>
      <c r="S1251" s="149"/>
      <c r="T1251" s="149"/>
      <c r="U1251" s="149"/>
      <c r="V1251" s="149"/>
      <c r="X1251" s="149"/>
      <c r="Y1251" s="149"/>
      <c r="Z1251" s="149"/>
      <c r="AA1251" s="149"/>
      <c r="AE1251" s="150"/>
      <c r="AT1251" s="150"/>
      <c r="BL1251" s="148"/>
      <c r="BM1251" s="150"/>
      <c r="BQ1251" s="148"/>
      <c r="BU1251" s="148"/>
      <c r="CC1251" s="132"/>
    </row>
    <row r="1252" spans="10:81">
      <c r="J1252" s="148"/>
      <c r="K1252" s="148"/>
      <c r="L1252" s="148"/>
      <c r="M1252" s="148"/>
      <c r="N1252" s="156"/>
      <c r="O1252" s="149"/>
      <c r="P1252" s="149"/>
      <c r="Q1252" s="149"/>
      <c r="R1252" s="149"/>
      <c r="S1252" s="149"/>
      <c r="T1252" s="149"/>
      <c r="U1252" s="149"/>
      <c r="V1252" s="149"/>
      <c r="X1252" s="149"/>
      <c r="Y1252" s="149"/>
      <c r="Z1252" s="149"/>
      <c r="AA1252" s="149"/>
      <c r="AE1252" s="150"/>
      <c r="AT1252" s="150"/>
      <c r="BL1252" s="148"/>
      <c r="BM1252" s="150"/>
      <c r="BQ1252" s="148"/>
      <c r="BU1252" s="148"/>
      <c r="CC1252" s="132"/>
    </row>
    <row r="1253" spans="10:81">
      <c r="J1253" s="148"/>
      <c r="K1253" s="148"/>
      <c r="L1253" s="148"/>
      <c r="M1253" s="148"/>
      <c r="N1253" s="156"/>
      <c r="O1253" s="149"/>
      <c r="P1253" s="149"/>
      <c r="Q1253" s="149"/>
      <c r="R1253" s="149"/>
      <c r="S1253" s="149"/>
      <c r="T1253" s="149"/>
      <c r="U1253" s="149"/>
      <c r="V1253" s="149"/>
      <c r="X1253" s="149"/>
      <c r="Y1253" s="149"/>
      <c r="Z1253" s="149"/>
      <c r="AA1253" s="149"/>
      <c r="AE1253" s="150"/>
      <c r="AT1253" s="150"/>
      <c r="BL1253" s="148"/>
      <c r="BM1253" s="150"/>
      <c r="BQ1253" s="148"/>
      <c r="BU1253" s="148"/>
      <c r="CC1253" s="132"/>
    </row>
    <row r="1254" spans="10:81">
      <c r="J1254" s="148"/>
      <c r="K1254" s="148"/>
      <c r="L1254" s="148"/>
      <c r="M1254" s="148"/>
      <c r="N1254" s="156"/>
      <c r="O1254" s="149"/>
      <c r="P1254" s="149"/>
      <c r="Q1254" s="149"/>
      <c r="R1254" s="149"/>
      <c r="S1254" s="149"/>
      <c r="T1254" s="149"/>
      <c r="U1254" s="149"/>
      <c r="V1254" s="149"/>
      <c r="X1254" s="149"/>
      <c r="Y1254" s="149"/>
      <c r="Z1254" s="149"/>
      <c r="AA1254" s="149"/>
      <c r="AE1254" s="150"/>
      <c r="AT1254" s="150"/>
      <c r="BL1254" s="148"/>
      <c r="BM1254" s="150"/>
      <c r="BQ1254" s="148"/>
      <c r="BU1254" s="148"/>
      <c r="CC1254" s="132"/>
    </row>
    <row r="1255" spans="10:81">
      <c r="J1255" s="148"/>
      <c r="K1255" s="148"/>
      <c r="L1255" s="148"/>
      <c r="M1255" s="148"/>
      <c r="N1255" s="156"/>
      <c r="O1255" s="149"/>
      <c r="P1255" s="149"/>
      <c r="Q1255" s="149"/>
      <c r="R1255" s="149"/>
      <c r="S1255" s="149"/>
      <c r="T1255" s="149"/>
      <c r="U1255" s="149"/>
      <c r="V1255" s="149"/>
      <c r="X1255" s="149"/>
      <c r="Y1255" s="149"/>
      <c r="Z1255" s="149"/>
      <c r="AA1255" s="149"/>
      <c r="AE1255" s="150"/>
      <c r="AT1255" s="150"/>
      <c r="BL1255" s="148"/>
      <c r="BM1255" s="150"/>
      <c r="BQ1255" s="148"/>
      <c r="BU1255" s="148"/>
      <c r="CC1255" s="132"/>
    </row>
    <row r="1256" spans="10:81">
      <c r="J1256" s="148"/>
      <c r="K1256" s="148"/>
      <c r="L1256" s="148"/>
      <c r="M1256" s="148"/>
      <c r="N1256" s="156"/>
      <c r="O1256" s="149"/>
      <c r="P1256" s="149"/>
      <c r="Q1256" s="149"/>
      <c r="R1256" s="149"/>
      <c r="S1256" s="149"/>
      <c r="T1256" s="149"/>
      <c r="U1256" s="149"/>
      <c r="V1256" s="149"/>
      <c r="X1256" s="149"/>
      <c r="Y1256" s="149"/>
      <c r="Z1256" s="149"/>
      <c r="AA1256" s="149"/>
      <c r="AE1256" s="150"/>
      <c r="AT1256" s="150"/>
      <c r="BL1256" s="148"/>
      <c r="BM1256" s="150"/>
      <c r="BQ1256" s="148"/>
      <c r="BU1256" s="148"/>
      <c r="CC1256" s="132"/>
    </row>
    <row r="1257" spans="10:81">
      <c r="J1257" s="148"/>
      <c r="K1257" s="148"/>
      <c r="L1257" s="148"/>
      <c r="M1257" s="148"/>
      <c r="O1257" s="149"/>
      <c r="P1257" s="149"/>
      <c r="Q1257" s="149"/>
      <c r="R1257" s="149"/>
      <c r="T1257" s="149"/>
      <c r="U1257" s="149"/>
      <c r="V1257" s="149"/>
      <c r="X1257" s="149"/>
      <c r="Y1257" s="149"/>
      <c r="Z1257" s="149"/>
      <c r="AA1257" s="149"/>
      <c r="AE1257" s="150"/>
      <c r="AT1257" s="150"/>
      <c r="BL1257" s="148"/>
      <c r="BM1257" s="150"/>
      <c r="BQ1257" s="148"/>
      <c r="BU1257" s="148"/>
      <c r="CC1257" s="132"/>
    </row>
    <row r="1258" spans="10:81">
      <c r="J1258" s="148"/>
      <c r="K1258" s="148"/>
      <c r="L1258" s="148"/>
      <c r="M1258" s="148"/>
      <c r="O1258" s="149"/>
      <c r="P1258" s="149"/>
      <c r="Q1258" s="149"/>
      <c r="R1258" s="149"/>
      <c r="T1258" s="149"/>
      <c r="U1258" s="149"/>
      <c r="V1258" s="149"/>
      <c r="X1258" s="149"/>
      <c r="Y1258" s="149"/>
      <c r="Z1258" s="149"/>
      <c r="AA1258" s="149"/>
      <c r="AE1258" s="150"/>
      <c r="AT1258" s="150"/>
      <c r="BL1258" s="148"/>
      <c r="BM1258" s="150"/>
      <c r="BQ1258" s="148"/>
      <c r="BU1258" s="148"/>
      <c r="CC1258" s="132"/>
    </row>
    <row r="1259" spans="10:81">
      <c r="J1259" s="148"/>
      <c r="K1259" s="148"/>
      <c r="L1259" s="148"/>
      <c r="M1259" s="148"/>
      <c r="AE1259" s="150"/>
      <c r="AT1259" s="150"/>
      <c r="BL1259" s="148"/>
      <c r="BM1259" s="150"/>
      <c r="BQ1259" s="148"/>
      <c r="BU1259" s="148"/>
    </row>
    <row r="1260" spans="10:81">
      <c r="J1260" s="148"/>
      <c r="K1260" s="148"/>
      <c r="L1260" s="148"/>
      <c r="M1260" s="148"/>
      <c r="AT1260" s="150"/>
      <c r="BL1260" s="148"/>
      <c r="BM1260" s="150"/>
      <c r="BQ1260" s="148"/>
      <c r="BU1260" s="148"/>
      <c r="CB1260" s="147"/>
      <c r="CC1260" s="147"/>
    </row>
    <row r="1261" spans="10:81">
      <c r="J1261" s="148"/>
      <c r="K1261" s="148"/>
      <c r="L1261" s="148"/>
      <c r="M1261" s="148"/>
      <c r="AT1261" s="150"/>
      <c r="BL1261" s="148"/>
      <c r="BM1261" s="150"/>
      <c r="BQ1261" s="148"/>
      <c r="BU1261" s="148"/>
      <c r="CB1261" s="147"/>
      <c r="CC1261" s="147"/>
    </row>
    <row r="1262" spans="10:81">
      <c r="J1262" s="148"/>
      <c r="K1262" s="148"/>
      <c r="L1262" s="148"/>
      <c r="M1262" s="148"/>
      <c r="AE1262" s="150"/>
      <c r="AT1262" s="150"/>
      <c r="BL1262" s="148"/>
      <c r="BM1262" s="150"/>
      <c r="BQ1262" s="148"/>
      <c r="BU1262" s="148"/>
    </row>
    <row r="1263" spans="10:81">
      <c r="J1263" s="148"/>
      <c r="K1263" s="148"/>
      <c r="L1263" s="148"/>
      <c r="M1263" s="148"/>
      <c r="AE1263" s="150"/>
      <c r="AT1263" s="150"/>
      <c r="BL1263" s="148"/>
      <c r="BM1263" s="150"/>
      <c r="BQ1263" s="148"/>
      <c r="BU1263" s="148"/>
    </row>
    <row r="1264" spans="10:81">
      <c r="J1264" s="148"/>
      <c r="K1264" s="148"/>
      <c r="L1264" s="148"/>
      <c r="M1264" s="148"/>
      <c r="AE1264" s="150"/>
      <c r="AT1264" s="150"/>
      <c r="BL1264" s="148"/>
      <c r="BM1264" s="150"/>
      <c r="BQ1264" s="148"/>
      <c r="BU1264" s="148"/>
    </row>
    <row r="1265" spans="10:81">
      <c r="J1265" s="148"/>
      <c r="K1265" s="148"/>
      <c r="L1265" s="148"/>
      <c r="M1265" s="148"/>
      <c r="AE1265" s="150"/>
      <c r="AT1265" s="150"/>
      <c r="BL1265" s="148"/>
      <c r="BM1265" s="150"/>
      <c r="BQ1265" s="148"/>
      <c r="BU1265" s="148"/>
    </row>
    <row r="1266" spans="10:81">
      <c r="J1266" s="148"/>
      <c r="K1266" s="148"/>
      <c r="L1266" s="148"/>
      <c r="M1266" s="148"/>
      <c r="AE1266" s="150"/>
      <c r="AT1266" s="150"/>
      <c r="BL1266" s="148"/>
      <c r="BM1266" s="150"/>
      <c r="BQ1266" s="148"/>
      <c r="BU1266" s="148"/>
    </row>
    <row r="1267" spans="10:81">
      <c r="J1267" s="148"/>
      <c r="K1267" s="148"/>
      <c r="L1267" s="148"/>
      <c r="M1267" s="148"/>
      <c r="AE1267" s="150"/>
      <c r="AT1267" s="150"/>
      <c r="BL1267" s="148"/>
      <c r="BM1267" s="150"/>
      <c r="BQ1267" s="148"/>
      <c r="BU1267" s="148"/>
    </row>
    <row r="1268" spans="10:81">
      <c r="J1268" s="148"/>
      <c r="K1268" s="148"/>
      <c r="L1268" s="148"/>
      <c r="M1268" s="148"/>
      <c r="AE1268" s="150"/>
      <c r="AT1268" s="150"/>
      <c r="BL1268" s="148"/>
      <c r="BM1268" s="150"/>
      <c r="BQ1268" s="148"/>
      <c r="BU1268" s="148"/>
    </row>
    <row r="1269" spans="10:81">
      <c r="J1269" s="148"/>
      <c r="K1269" s="148"/>
      <c r="L1269" s="148"/>
      <c r="M1269" s="148"/>
      <c r="AE1269" s="150"/>
      <c r="AT1269" s="150"/>
      <c r="BL1269" s="148"/>
      <c r="BM1269" s="150"/>
      <c r="BQ1269" s="148"/>
      <c r="BU1269" s="148"/>
    </row>
    <row r="1270" spans="10:81">
      <c r="J1270" s="148"/>
      <c r="K1270" s="148"/>
      <c r="L1270" s="148"/>
      <c r="M1270" s="148"/>
      <c r="AE1270" s="150"/>
      <c r="AT1270" s="150"/>
      <c r="BL1270" s="148"/>
      <c r="BM1270" s="150"/>
      <c r="BQ1270" s="148"/>
      <c r="BU1270" s="148"/>
    </row>
    <row r="1271" spans="10:81">
      <c r="J1271" s="148"/>
      <c r="K1271" s="148"/>
      <c r="L1271" s="148"/>
      <c r="M1271" s="148"/>
      <c r="AE1271" s="150"/>
      <c r="AT1271" s="150"/>
      <c r="BL1271" s="148"/>
      <c r="BM1271" s="150"/>
      <c r="BQ1271" s="148"/>
      <c r="BU1271" s="148"/>
    </row>
    <row r="1272" spans="10:81">
      <c r="J1272" s="148"/>
      <c r="K1272" s="148"/>
      <c r="L1272" s="148"/>
      <c r="M1272" s="148"/>
      <c r="AE1272" s="150"/>
      <c r="AT1272" s="150"/>
      <c r="BL1272" s="148"/>
      <c r="BM1272" s="150"/>
      <c r="BQ1272" s="148"/>
      <c r="BU1272" s="148"/>
    </row>
    <row r="1273" spans="10:81">
      <c r="J1273" s="148"/>
      <c r="K1273" s="148"/>
      <c r="L1273" s="148"/>
      <c r="M1273" s="148"/>
      <c r="AE1273" s="150"/>
      <c r="AT1273" s="150"/>
      <c r="BL1273" s="148"/>
      <c r="BM1273" s="150"/>
      <c r="BQ1273" s="148"/>
      <c r="BU1273" s="148"/>
    </row>
    <row r="1274" spans="10:81">
      <c r="J1274" s="148"/>
      <c r="K1274" s="148"/>
      <c r="L1274" s="148"/>
      <c r="M1274" s="148"/>
      <c r="AE1274" s="150"/>
      <c r="AT1274" s="150"/>
      <c r="BL1274" s="148"/>
      <c r="BM1274" s="150"/>
      <c r="BQ1274" s="148"/>
      <c r="BU1274" s="148"/>
    </row>
    <row r="1275" spans="10:81">
      <c r="J1275" s="148"/>
      <c r="K1275" s="148"/>
      <c r="L1275" s="148"/>
      <c r="M1275" s="148"/>
      <c r="AE1275" s="150"/>
      <c r="AT1275" s="150"/>
      <c r="BL1275" s="148"/>
      <c r="BM1275" s="150"/>
      <c r="BQ1275" s="148"/>
      <c r="BU1275" s="148"/>
    </row>
    <row r="1276" spans="10:81">
      <c r="J1276" s="148"/>
      <c r="K1276" s="148"/>
      <c r="L1276" s="148"/>
      <c r="M1276" s="148"/>
      <c r="AE1276" s="150"/>
      <c r="AT1276" s="150"/>
      <c r="BL1276" s="148"/>
      <c r="BM1276" s="150"/>
      <c r="BQ1276" s="148"/>
      <c r="BU1276" s="148"/>
    </row>
    <row r="1277" spans="10:81">
      <c r="J1277" s="148"/>
      <c r="K1277" s="148"/>
      <c r="L1277" s="148"/>
      <c r="M1277" s="148"/>
      <c r="AE1277" s="150"/>
      <c r="AT1277" s="150"/>
      <c r="BL1277" s="148"/>
      <c r="BM1277" s="150"/>
      <c r="BQ1277" s="148"/>
      <c r="BU1277" s="148"/>
      <c r="CB1277" s="147"/>
      <c r="CC1277" s="147"/>
    </row>
    <row r="1278" spans="10:81">
      <c r="J1278" s="148"/>
      <c r="K1278" s="148"/>
      <c r="L1278" s="148"/>
      <c r="M1278" s="148"/>
      <c r="AE1278" s="150"/>
      <c r="AT1278" s="150"/>
      <c r="BL1278" s="148"/>
      <c r="BM1278" s="150"/>
      <c r="BQ1278" s="148"/>
      <c r="BU1278" s="148"/>
      <c r="CB1278" s="147"/>
      <c r="CC1278" s="147"/>
    </row>
    <row r="1279" spans="10:81">
      <c r="J1279" s="148"/>
      <c r="K1279" s="148"/>
      <c r="L1279" s="148"/>
      <c r="M1279" s="148"/>
      <c r="AE1279" s="150"/>
      <c r="AT1279" s="150"/>
      <c r="BL1279" s="148"/>
      <c r="BM1279" s="150"/>
      <c r="BQ1279" s="148"/>
      <c r="BU1279" s="148"/>
    </row>
    <row r="1280" spans="10:81">
      <c r="J1280" s="148"/>
      <c r="K1280" s="148"/>
      <c r="L1280" s="148"/>
      <c r="M1280" s="148"/>
      <c r="O1280" s="149"/>
      <c r="P1280" s="149"/>
      <c r="Q1280" s="149"/>
      <c r="R1280" s="149"/>
      <c r="S1280" s="149"/>
      <c r="T1280" s="149"/>
      <c r="U1280" s="149"/>
      <c r="V1280" s="149"/>
      <c r="X1280" s="149"/>
      <c r="Y1280" s="149"/>
      <c r="Z1280" s="149"/>
      <c r="AA1280" s="149"/>
      <c r="AE1280" s="150"/>
      <c r="AT1280" s="150"/>
      <c r="BL1280" s="148"/>
      <c r="BM1280" s="150"/>
      <c r="BQ1280" s="148"/>
      <c r="BU1280" s="148"/>
      <c r="CC1280" s="132"/>
    </row>
    <row r="1281" spans="7:81">
      <c r="J1281" s="148"/>
      <c r="K1281" s="148"/>
      <c r="L1281" s="148"/>
      <c r="M1281" s="148"/>
      <c r="O1281" s="149"/>
      <c r="P1281" s="149"/>
      <c r="Q1281" s="149"/>
      <c r="R1281" s="149"/>
      <c r="S1281" s="149"/>
      <c r="T1281" s="149"/>
      <c r="U1281" s="149"/>
      <c r="V1281" s="149"/>
      <c r="X1281" s="149"/>
      <c r="Y1281" s="149"/>
      <c r="Z1281" s="149"/>
      <c r="AA1281" s="149"/>
      <c r="AE1281" s="150"/>
      <c r="AT1281" s="150"/>
      <c r="BL1281" s="148"/>
      <c r="BM1281" s="150"/>
      <c r="BQ1281" s="148"/>
      <c r="BU1281" s="148"/>
      <c r="CC1281" s="132"/>
    </row>
    <row r="1282" spans="7:81">
      <c r="J1282" s="148"/>
      <c r="K1282" s="148"/>
      <c r="L1282" s="148"/>
      <c r="M1282" s="148"/>
      <c r="O1282" s="149"/>
      <c r="P1282" s="149"/>
      <c r="Q1282" s="149"/>
      <c r="R1282" s="149"/>
      <c r="S1282" s="149"/>
      <c r="T1282" s="149"/>
      <c r="U1282" s="149"/>
      <c r="V1282" s="149"/>
      <c r="X1282" s="149"/>
      <c r="Y1282" s="149"/>
      <c r="Z1282" s="149"/>
      <c r="AA1282" s="149"/>
      <c r="AE1282" s="150"/>
      <c r="AT1282" s="150"/>
      <c r="BL1282" s="148"/>
      <c r="BM1282" s="150"/>
      <c r="BQ1282" s="148"/>
      <c r="BU1282" s="148"/>
      <c r="CC1282" s="132"/>
    </row>
    <row r="1283" spans="7:81">
      <c r="J1283" s="148"/>
      <c r="K1283" s="148"/>
      <c r="L1283" s="148"/>
      <c r="M1283" s="148"/>
      <c r="O1283" s="149"/>
      <c r="P1283" s="149"/>
      <c r="Q1283" s="149"/>
      <c r="R1283" s="149"/>
      <c r="S1283" s="149"/>
      <c r="T1283" s="149"/>
      <c r="U1283" s="149"/>
      <c r="V1283" s="149"/>
      <c r="X1283" s="149"/>
      <c r="Y1283" s="149"/>
      <c r="Z1283" s="149"/>
      <c r="AA1283" s="149"/>
      <c r="AE1283" s="150"/>
      <c r="AT1283" s="150"/>
      <c r="BL1283" s="148"/>
      <c r="BM1283" s="150"/>
      <c r="BQ1283" s="148"/>
      <c r="BU1283" s="148"/>
      <c r="CC1283" s="132"/>
    </row>
    <row r="1284" spans="7:81">
      <c r="J1284" s="148"/>
      <c r="K1284" s="148"/>
      <c r="L1284" s="148"/>
      <c r="M1284" s="148"/>
      <c r="O1284" s="149"/>
      <c r="P1284" s="149"/>
      <c r="Q1284" s="149"/>
      <c r="R1284" s="149"/>
      <c r="S1284" s="149"/>
      <c r="T1284" s="149"/>
      <c r="U1284" s="149"/>
      <c r="V1284" s="149"/>
      <c r="X1284" s="149"/>
      <c r="Y1284" s="149"/>
      <c r="Z1284" s="149"/>
      <c r="AA1284" s="149"/>
      <c r="AE1284" s="150"/>
      <c r="AT1284" s="150"/>
      <c r="BL1284" s="148"/>
      <c r="BM1284" s="150"/>
      <c r="BQ1284" s="148"/>
      <c r="BU1284" s="148"/>
      <c r="CC1284" s="132"/>
    </row>
    <row r="1285" spans="7:81">
      <c r="J1285" s="148"/>
      <c r="K1285" s="148"/>
      <c r="L1285" s="148"/>
      <c r="M1285" s="148"/>
      <c r="O1285" s="149"/>
      <c r="P1285" s="149"/>
      <c r="Q1285" s="149"/>
      <c r="R1285" s="149"/>
      <c r="S1285" s="149"/>
      <c r="T1285" s="149"/>
      <c r="U1285" s="149"/>
      <c r="V1285" s="149"/>
      <c r="X1285" s="149"/>
      <c r="Y1285" s="149"/>
      <c r="Z1285" s="149"/>
      <c r="AA1285" s="149"/>
      <c r="AE1285" s="150"/>
      <c r="AT1285" s="150"/>
      <c r="BL1285" s="148"/>
      <c r="BM1285" s="150"/>
      <c r="BQ1285" s="148"/>
      <c r="BU1285" s="148"/>
      <c r="CC1285" s="132"/>
    </row>
    <row r="1286" spans="7:81">
      <c r="J1286" s="148"/>
      <c r="K1286" s="148"/>
      <c r="L1286" s="148"/>
      <c r="M1286" s="148"/>
      <c r="O1286" s="149"/>
      <c r="P1286" s="149"/>
      <c r="Q1286" s="149"/>
      <c r="R1286" s="149"/>
      <c r="S1286" s="149"/>
      <c r="T1286" s="149"/>
      <c r="U1286" s="149"/>
      <c r="V1286" s="149"/>
      <c r="X1286" s="149"/>
      <c r="Y1286" s="149"/>
      <c r="Z1286" s="149"/>
      <c r="AA1286" s="149"/>
      <c r="AE1286" s="150"/>
      <c r="AT1286" s="150"/>
      <c r="BL1286" s="148"/>
      <c r="BM1286" s="150"/>
      <c r="BQ1286" s="148"/>
      <c r="BU1286" s="148"/>
      <c r="CC1286" s="132"/>
    </row>
    <row r="1287" spans="7:81">
      <c r="J1287" s="148"/>
      <c r="K1287" s="148"/>
      <c r="L1287" s="148"/>
      <c r="M1287" s="148"/>
      <c r="O1287" s="149"/>
      <c r="P1287" s="149"/>
      <c r="Q1287" s="149"/>
      <c r="R1287" s="149"/>
      <c r="S1287" s="149"/>
      <c r="T1287" s="149"/>
      <c r="U1287" s="149"/>
      <c r="V1287" s="149"/>
      <c r="X1287" s="149"/>
      <c r="Y1287" s="149"/>
      <c r="Z1287" s="149"/>
      <c r="AA1287" s="149"/>
      <c r="AE1287" s="150"/>
      <c r="AT1287" s="150"/>
      <c r="BL1287" s="148"/>
      <c r="BM1287" s="150"/>
      <c r="BQ1287" s="148"/>
      <c r="BU1287" s="148"/>
      <c r="CC1287" s="132"/>
    </row>
    <row r="1288" spans="7:81">
      <c r="G1288" s="158"/>
      <c r="H1288" s="158"/>
      <c r="I1288" s="156"/>
      <c r="J1288" s="148"/>
      <c r="K1288" s="148"/>
      <c r="L1288" s="148"/>
      <c r="M1288" s="148"/>
      <c r="O1288" s="149"/>
      <c r="P1288" s="149"/>
      <c r="Q1288" s="149"/>
      <c r="R1288" s="149"/>
      <c r="S1288" s="149"/>
      <c r="T1288" s="149"/>
      <c r="U1288" s="149"/>
      <c r="V1288" s="149"/>
      <c r="X1288" s="149"/>
      <c r="Y1288" s="149"/>
      <c r="Z1288" s="149"/>
      <c r="AA1288" s="149"/>
      <c r="AE1288" s="150"/>
      <c r="AT1288" s="150"/>
      <c r="BL1288" s="148"/>
      <c r="BM1288" s="150"/>
      <c r="BQ1288" s="148"/>
      <c r="BU1288" s="148"/>
      <c r="BW1288" s="156"/>
      <c r="CC1288" s="132"/>
    </row>
    <row r="1289" spans="7:81">
      <c r="J1289" s="148"/>
      <c r="K1289" s="148"/>
      <c r="L1289" s="148"/>
      <c r="M1289" s="148"/>
      <c r="O1289" s="149"/>
      <c r="P1289" s="149"/>
      <c r="Q1289" s="149"/>
      <c r="R1289" s="149"/>
      <c r="S1289" s="149"/>
      <c r="T1289" s="149"/>
      <c r="U1289" s="149"/>
      <c r="V1289" s="149"/>
      <c r="X1289" s="149"/>
      <c r="Y1289" s="149"/>
      <c r="Z1289" s="149"/>
      <c r="AA1289" s="149"/>
      <c r="AE1289" s="150"/>
      <c r="AT1289" s="150"/>
      <c r="BL1289" s="148"/>
      <c r="BM1289" s="150"/>
      <c r="BQ1289" s="148"/>
      <c r="BU1289" s="148"/>
      <c r="CC1289" s="132"/>
    </row>
    <row r="1290" spans="7:81">
      <c r="J1290" s="148"/>
      <c r="K1290" s="148"/>
      <c r="L1290" s="148"/>
      <c r="M1290" s="148"/>
      <c r="O1290" s="149"/>
      <c r="P1290" s="149"/>
      <c r="Q1290" s="149"/>
      <c r="R1290" s="149"/>
      <c r="S1290" s="149"/>
      <c r="T1290" s="149"/>
      <c r="U1290" s="149"/>
      <c r="V1290" s="149"/>
      <c r="X1290" s="149"/>
      <c r="Y1290" s="149"/>
      <c r="Z1290" s="149"/>
      <c r="AA1290" s="149"/>
      <c r="AE1290" s="150"/>
      <c r="AT1290" s="150"/>
      <c r="BL1290" s="148"/>
      <c r="BM1290" s="150"/>
      <c r="BQ1290" s="148"/>
      <c r="BU1290" s="148"/>
      <c r="CC1290" s="132"/>
    </row>
    <row r="1291" spans="7:81">
      <c r="J1291" s="148"/>
      <c r="K1291" s="148"/>
      <c r="L1291" s="148"/>
      <c r="M1291" s="148"/>
      <c r="O1291" s="149"/>
      <c r="P1291" s="149"/>
      <c r="Q1291" s="149"/>
      <c r="R1291" s="149"/>
      <c r="S1291" s="149"/>
      <c r="T1291" s="149"/>
      <c r="U1291" s="149"/>
      <c r="V1291" s="149"/>
      <c r="X1291" s="149"/>
      <c r="Y1291" s="149"/>
      <c r="Z1291" s="149"/>
      <c r="AA1291" s="149"/>
      <c r="AE1291" s="150"/>
      <c r="AT1291" s="150"/>
      <c r="BL1291" s="148"/>
      <c r="BM1291" s="150"/>
      <c r="BQ1291" s="148"/>
      <c r="BU1291" s="148"/>
      <c r="CC1291" s="132"/>
    </row>
    <row r="1292" spans="7:81">
      <c r="J1292" s="148"/>
      <c r="K1292" s="148"/>
      <c r="L1292" s="148"/>
      <c r="M1292" s="148"/>
      <c r="O1292" s="149"/>
      <c r="P1292" s="149"/>
      <c r="Q1292" s="149"/>
      <c r="R1292" s="149"/>
      <c r="S1292" s="149"/>
      <c r="T1292" s="149"/>
      <c r="U1292" s="149"/>
      <c r="V1292" s="149"/>
      <c r="X1292" s="149"/>
      <c r="Y1292" s="149"/>
      <c r="Z1292" s="149"/>
      <c r="AA1292" s="149"/>
      <c r="AE1292" s="150"/>
      <c r="AT1292" s="150"/>
      <c r="BL1292" s="148"/>
      <c r="BM1292" s="150"/>
      <c r="BQ1292" s="148"/>
      <c r="BU1292" s="148"/>
      <c r="CC1292" s="132"/>
    </row>
    <row r="1293" spans="7:81">
      <c r="J1293" s="148"/>
      <c r="K1293" s="148"/>
      <c r="L1293" s="148"/>
      <c r="M1293" s="148"/>
      <c r="O1293" s="149"/>
      <c r="P1293" s="149"/>
      <c r="Q1293" s="149"/>
      <c r="R1293" s="149"/>
      <c r="S1293" s="149"/>
      <c r="T1293" s="149"/>
      <c r="U1293" s="149"/>
      <c r="V1293" s="149"/>
      <c r="X1293" s="149"/>
      <c r="Y1293" s="149"/>
      <c r="Z1293" s="149"/>
      <c r="AA1293" s="149"/>
      <c r="AE1293" s="150"/>
      <c r="AT1293" s="150"/>
      <c r="BL1293" s="148"/>
      <c r="BM1293" s="150"/>
      <c r="BQ1293" s="148"/>
      <c r="BU1293" s="148"/>
      <c r="CC1293" s="132"/>
    </row>
    <row r="1294" spans="7:81">
      <c r="J1294" s="148"/>
      <c r="K1294" s="148"/>
      <c r="L1294" s="148"/>
      <c r="M1294" s="148"/>
      <c r="O1294" s="149"/>
      <c r="P1294" s="149"/>
      <c r="Q1294" s="149"/>
      <c r="R1294" s="149"/>
      <c r="S1294" s="149"/>
      <c r="T1294" s="149"/>
      <c r="U1294" s="149"/>
      <c r="V1294" s="149"/>
      <c r="X1294" s="149"/>
      <c r="Y1294" s="149"/>
      <c r="Z1294" s="149"/>
      <c r="AA1294" s="149"/>
      <c r="AE1294" s="150"/>
      <c r="AT1294" s="150"/>
      <c r="BL1294" s="148"/>
      <c r="BM1294" s="150"/>
      <c r="BQ1294" s="148"/>
      <c r="BU1294" s="148"/>
      <c r="CC1294" s="132"/>
    </row>
    <row r="1295" spans="7:81">
      <c r="J1295" s="148"/>
      <c r="K1295" s="148"/>
      <c r="L1295" s="148"/>
      <c r="M1295" s="148"/>
      <c r="O1295" s="149"/>
      <c r="P1295" s="149"/>
      <c r="Q1295" s="149"/>
      <c r="R1295" s="149"/>
      <c r="S1295" s="149"/>
      <c r="T1295" s="149"/>
      <c r="U1295" s="149"/>
      <c r="V1295" s="149"/>
      <c r="X1295" s="149"/>
      <c r="Y1295" s="149"/>
      <c r="Z1295" s="149"/>
      <c r="AA1295" s="149"/>
      <c r="AE1295" s="150"/>
      <c r="AT1295" s="150"/>
      <c r="BL1295" s="148"/>
      <c r="BM1295" s="150"/>
      <c r="BQ1295" s="148"/>
      <c r="BU1295" s="148"/>
      <c r="CC1295" s="132"/>
    </row>
    <row r="1296" spans="7:81">
      <c r="J1296" s="148"/>
      <c r="K1296" s="148"/>
      <c r="L1296" s="148"/>
      <c r="M1296" s="148"/>
      <c r="O1296" s="149"/>
      <c r="P1296" s="149"/>
      <c r="Q1296" s="149"/>
      <c r="R1296" s="149"/>
      <c r="S1296" s="149"/>
      <c r="T1296" s="149"/>
      <c r="U1296" s="149"/>
      <c r="V1296" s="149"/>
      <c r="X1296" s="149"/>
      <c r="Y1296" s="149"/>
      <c r="Z1296" s="149"/>
      <c r="AA1296" s="149"/>
      <c r="AE1296" s="150"/>
      <c r="AT1296" s="150"/>
      <c r="BL1296" s="148"/>
      <c r="BM1296" s="150"/>
      <c r="BQ1296" s="148"/>
      <c r="BU1296" s="148"/>
      <c r="CC1296" s="132"/>
    </row>
    <row r="1297" spans="10:81">
      <c r="J1297" s="148"/>
      <c r="K1297" s="148"/>
      <c r="L1297" s="148"/>
      <c r="M1297" s="148"/>
      <c r="O1297" s="149"/>
      <c r="P1297" s="149"/>
      <c r="Q1297" s="149"/>
      <c r="R1297" s="149"/>
      <c r="S1297" s="149"/>
      <c r="T1297" s="149"/>
      <c r="U1297" s="149"/>
      <c r="V1297" s="149"/>
      <c r="X1297" s="149"/>
      <c r="Y1297" s="149"/>
      <c r="Z1297" s="149"/>
      <c r="AA1297" s="149"/>
      <c r="AE1297" s="150"/>
      <c r="AT1297" s="150"/>
      <c r="BL1297" s="148"/>
      <c r="BM1297" s="150"/>
      <c r="BQ1297" s="148"/>
      <c r="BU1297" s="148"/>
      <c r="CC1297" s="132"/>
    </row>
    <row r="1298" spans="10:81">
      <c r="J1298" s="148"/>
      <c r="K1298" s="148"/>
      <c r="L1298" s="148"/>
      <c r="M1298" s="148"/>
      <c r="O1298" s="149"/>
      <c r="P1298" s="149"/>
      <c r="Q1298" s="149"/>
      <c r="R1298" s="149"/>
      <c r="S1298" s="149"/>
      <c r="T1298" s="149"/>
      <c r="U1298" s="149"/>
      <c r="V1298" s="149"/>
      <c r="X1298" s="149"/>
      <c r="Y1298" s="149"/>
      <c r="Z1298" s="149"/>
      <c r="AA1298" s="149"/>
      <c r="AE1298" s="150"/>
      <c r="AT1298" s="150"/>
      <c r="BL1298" s="148"/>
      <c r="BM1298" s="150"/>
      <c r="BQ1298" s="148"/>
      <c r="BU1298" s="148"/>
      <c r="CC1298" s="132"/>
    </row>
    <row r="1299" spans="10:81">
      <c r="J1299" s="148"/>
      <c r="K1299" s="148"/>
      <c r="L1299" s="148"/>
      <c r="M1299" s="148"/>
      <c r="O1299" s="149"/>
      <c r="P1299" s="149"/>
      <c r="Q1299" s="149"/>
      <c r="R1299" s="149"/>
      <c r="S1299" s="149"/>
      <c r="T1299" s="149"/>
      <c r="U1299" s="149"/>
      <c r="V1299" s="149"/>
      <c r="X1299" s="149"/>
      <c r="Y1299" s="149"/>
      <c r="Z1299" s="149"/>
      <c r="AA1299" s="149"/>
      <c r="AE1299" s="150"/>
      <c r="AT1299" s="150"/>
      <c r="BL1299" s="148"/>
      <c r="BM1299" s="150"/>
      <c r="BQ1299" s="148"/>
      <c r="BU1299" s="148"/>
      <c r="CC1299" s="132"/>
    </row>
    <row r="1300" spans="10:81">
      <c r="J1300" s="148"/>
      <c r="K1300" s="148"/>
      <c r="L1300" s="148"/>
      <c r="M1300" s="148"/>
      <c r="O1300" s="149"/>
      <c r="P1300" s="149"/>
      <c r="Q1300" s="149"/>
      <c r="R1300" s="149"/>
      <c r="S1300" s="149"/>
      <c r="T1300" s="149"/>
      <c r="U1300" s="149"/>
      <c r="V1300" s="149"/>
      <c r="X1300" s="149"/>
      <c r="Y1300" s="149"/>
      <c r="Z1300" s="149"/>
      <c r="AA1300" s="149"/>
      <c r="AE1300" s="150"/>
      <c r="AT1300" s="150"/>
      <c r="BL1300" s="148"/>
      <c r="BM1300" s="150"/>
      <c r="BQ1300" s="148"/>
      <c r="BU1300" s="148"/>
      <c r="CC1300" s="132"/>
    </row>
    <row r="1301" spans="10:81">
      <c r="J1301" s="148"/>
      <c r="K1301" s="148"/>
      <c r="L1301" s="148"/>
      <c r="M1301" s="148"/>
      <c r="O1301" s="149"/>
      <c r="P1301" s="149"/>
      <c r="Q1301" s="149"/>
      <c r="R1301" s="149"/>
      <c r="S1301" s="149"/>
      <c r="T1301" s="149"/>
      <c r="U1301" s="149"/>
      <c r="V1301" s="149"/>
      <c r="X1301" s="149"/>
      <c r="Y1301" s="149"/>
      <c r="Z1301" s="149"/>
      <c r="AA1301" s="149"/>
      <c r="AE1301" s="150"/>
      <c r="AT1301" s="150"/>
      <c r="BL1301" s="148"/>
      <c r="BM1301" s="150"/>
      <c r="BQ1301" s="148"/>
      <c r="BU1301" s="148"/>
      <c r="CC1301" s="132"/>
    </row>
    <row r="1302" spans="10:81">
      <c r="J1302" s="148"/>
      <c r="K1302" s="148"/>
      <c r="L1302" s="148"/>
      <c r="M1302" s="148"/>
      <c r="O1302" s="149"/>
      <c r="P1302" s="149"/>
      <c r="Q1302" s="149"/>
      <c r="R1302" s="149"/>
      <c r="S1302" s="149"/>
      <c r="T1302" s="149"/>
      <c r="U1302" s="149"/>
      <c r="V1302" s="149"/>
      <c r="X1302" s="149"/>
      <c r="Y1302" s="149"/>
      <c r="Z1302" s="149"/>
      <c r="AA1302" s="149"/>
      <c r="AE1302" s="150"/>
      <c r="AT1302" s="150"/>
      <c r="BL1302" s="148"/>
      <c r="BM1302" s="150"/>
      <c r="BQ1302" s="148"/>
      <c r="BU1302" s="148"/>
      <c r="CC1302" s="132"/>
    </row>
    <row r="1303" spans="10:81">
      <c r="J1303" s="148"/>
      <c r="K1303" s="148"/>
      <c r="L1303" s="148"/>
      <c r="M1303" s="148"/>
      <c r="O1303" s="149"/>
      <c r="P1303" s="149"/>
      <c r="Q1303" s="149"/>
      <c r="R1303" s="149"/>
      <c r="S1303" s="149"/>
      <c r="T1303" s="149"/>
      <c r="U1303" s="149"/>
      <c r="V1303" s="149"/>
      <c r="X1303" s="149"/>
      <c r="Y1303" s="149"/>
      <c r="Z1303" s="149"/>
      <c r="AA1303" s="149"/>
      <c r="AE1303" s="150"/>
      <c r="AT1303" s="150"/>
      <c r="BL1303" s="148"/>
      <c r="BM1303" s="150"/>
      <c r="BQ1303" s="148"/>
      <c r="BU1303" s="148"/>
      <c r="CC1303" s="132"/>
    </row>
    <row r="1304" spans="10:81">
      <c r="J1304" s="148"/>
      <c r="K1304" s="148"/>
      <c r="L1304" s="148"/>
      <c r="M1304" s="148"/>
      <c r="O1304" s="149"/>
      <c r="P1304" s="149"/>
      <c r="Q1304" s="149"/>
      <c r="R1304" s="149"/>
      <c r="S1304" s="149"/>
      <c r="T1304" s="149"/>
      <c r="U1304" s="149"/>
      <c r="V1304" s="149"/>
      <c r="X1304" s="149"/>
      <c r="Y1304" s="149"/>
      <c r="Z1304" s="149"/>
      <c r="AA1304" s="149"/>
      <c r="AE1304" s="150"/>
      <c r="AT1304" s="150"/>
      <c r="BL1304" s="148"/>
      <c r="BM1304" s="150"/>
      <c r="BQ1304" s="148"/>
      <c r="BU1304" s="148"/>
      <c r="CC1304" s="132"/>
    </row>
    <row r="1305" spans="10:81">
      <c r="J1305" s="148"/>
      <c r="K1305" s="148"/>
      <c r="L1305" s="148"/>
      <c r="M1305" s="148"/>
      <c r="O1305" s="149"/>
      <c r="P1305" s="149"/>
      <c r="Q1305" s="149"/>
      <c r="R1305" s="149"/>
      <c r="S1305" s="149"/>
      <c r="T1305" s="149"/>
      <c r="U1305" s="149"/>
      <c r="V1305" s="149"/>
      <c r="X1305" s="149"/>
      <c r="Y1305" s="149"/>
      <c r="Z1305" s="149"/>
      <c r="AA1305" s="149"/>
      <c r="AE1305" s="150"/>
      <c r="AT1305" s="150"/>
      <c r="BL1305" s="148"/>
      <c r="BM1305" s="150"/>
      <c r="BQ1305" s="148"/>
      <c r="BU1305" s="148"/>
      <c r="CC1305" s="132"/>
    </row>
    <row r="1306" spans="10:81">
      <c r="J1306" s="148"/>
      <c r="K1306" s="148"/>
      <c r="L1306" s="148"/>
      <c r="M1306" s="148"/>
      <c r="O1306" s="149"/>
      <c r="P1306" s="149"/>
      <c r="Q1306" s="149"/>
      <c r="R1306" s="149"/>
      <c r="S1306" s="149"/>
      <c r="T1306" s="149"/>
      <c r="U1306" s="149"/>
      <c r="V1306" s="149"/>
      <c r="X1306" s="149"/>
      <c r="Y1306" s="149"/>
      <c r="Z1306" s="149"/>
      <c r="AA1306" s="149"/>
      <c r="AE1306" s="150"/>
      <c r="AT1306" s="150"/>
      <c r="BL1306" s="148"/>
      <c r="BM1306" s="150"/>
      <c r="BQ1306" s="148"/>
      <c r="BU1306" s="148"/>
      <c r="CC1306" s="132"/>
    </row>
    <row r="1307" spans="10:81">
      <c r="J1307" s="148"/>
      <c r="K1307" s="148"/>
      <c r="L1307" s="148"/>
      <c r="M1307" s="148"/>
      <c r="O1307" s="149"/>
      <c r="P1307" s="149"/>
      <c r="Q1307" s="149"/>
      <c r="R1307" s="149"/>
      <c r="S1307" s="149"/>
      <c r="T1307" s="149"/>
      <c r="U1307" s="149"/>
      <c r="V1307" s="149"/>
      <c r="X1307" s="149"/>
      <c r="Y1307" s="149"/>
      <c r="Z1307" s="149"/>
      <c r="AA1307" s="149"/>
      <c r="AE1307" s="150"/>
      <c r="AT1307" s="150"/>
      <c r="BL1307" s="148"/>
      <c r="BM1307" s="150"/>
      <c r="BQ1307" s="148"/>
      <c r="BU1307" s="148"/>
      <c r="CC1307" s="132"/>
    </row>
    <row r="1308" spans="10:81">
      <c r="J1308" s="148"/>
      <c r="K1308" s="148"/>
      <c r="L1308" s="148"/>
      <c r="M1308" s="148"/>
      <c r="O1308" s="149"/>
      <c r="P1308" s="149"/>
      <c r="Q1308" s="149"/>
      <c r="R1308" s="149"/>
      <c r="S1308" s="149"/>
      <c r="T1308" s="149"/>
      <c r="U1308" s="149"/>
      <c r="V1308" s="149"/>
      <c r="X1308" s="149"/>
      <c r="Y1308" s="149"/>
      <c r="Z1308" s="149"/>
      <c r="AA1308" s="149"/>
      <c r="AE1308" s="150"/>
      <c r="AT1308" s="150"/>
      <c r="BL1308" s="148"/>
      <c r="BM1308" s="150"/>
      <c r="BQ1308" s="148"/>
      <c r="BU1308" s="148"/>
      <c r="CC1308" s="132"/>
    </row>
    <row r="1309" spans="10:81">
      <c r="J1309" s="148"/>
      <c r="K1309" s="148"/>
      <c r="L1309" s="148"/>
      <c r="M1309" s="148"/>
      <c r="O1309" s="149"/>
      <c r="P1309" s="149"/>
      <c r="Q1309" s="149"/>
      <c r="R1309" s="149"/>
      <c r="S1309" s="149"/>
      <c r="T1309" s="149"/>
      <c r="U1309" s="149"/>
      <c r="V1309" s="149"/>
      <c r="X1309" s="149"/>
      <c r="Y1309" s="149"/>
      <c r="Z1309" s="149"/>
      <c r="AA1309" s="149"/>
      <c r="AE1309" s="150"/>
      <c r="AT1309" s="150"/>
      <c r="BL1309" s="148"/>
      <c r="BM1309" s="150"/>
      <c r="BQ1309" s="148"/>
      <c r="BU1309" s="148"/>
      <c r="CC1309" s="132"/>
    </row>
    <row r="1310" spans="10:81">
      <c r="J1310" s="148"/>
      <c r="K1310" s="148"/>
      <c r="L1310" s="148"/>
      <c r="M1310" s="148"/>
      <c r="N1310" s="156"/>
      <c r="O1310" s="149"/>
      <c r="P1310" s="149"/>
      <c r="Q1310" s="149"/>
      <c r="R1310" s="149"/>
      <c r="S1310" s="149"/>
      <c r="T1310" s="149"/>
      <c r="U1310" s="149"/>
      <c r="V1310" s="149"/>
      <c r="X1310" s="149"/>
      <c r="Y1310" s="149"/>
      <c r="Z1310" s="149"/>
      <c r="AA1310" s="149"/>
      <c r="AE1310" s="150"/>
      <c r="AT1310" s="150"/>
      <c r="BL1310" s="148"/>
      <c r="BM1310" s="150"/>
      <c r="BQ1310" s="148"/>
      <c r="BU1310" s="148"/>
      <c r="CC1310" s="132"/>
    </row>
    <row r="1311" spans="10:81">
      <c r="J1311" s="148"/>
      <c r="K1311" s="148"/>
      <c r="L1311" s="148"/>
      <c r="M1311" s="148"/>
      <c r="N1311" s="156"/>
      <c r="O1311" s="149"/>
      <c r="P1311" s="149"/>
      <c r="Q1311" s="149"/>
      <c r="R1311" s="149"/>
      <c r="S1311" s="149"/>
      <c r="T1311" s="149"/>
      <c r="U1311" s="149"/>
      <c r="V1311" s="149"/>
      <c r="X1311" s="149"/>
      <c r="Y1311" s="149"/>
      <c r="Z1311" s="149"/>
      <c r="AA1311" s="149"/>
      <c r="AE1311" s="150"/>
      <c r="AT1311" s="150"/>
      <c r="BL1311" s="148"/>
      <c r="BM1311" s="150"/>
      <c r="BQ1311" s="148"/>
      <c r="BU1311" s="148"/>
      <c r="CC1311" s="132"/>
    </row>
    <row r="1312" spans="10:81">
      <c r="J1312" s="148"/>
      <c r="K1312" s="148"/>
      <c r="L1312" s="148"/>
      <c r="M1312" s="148"/>
      <c r="O1312" s="149"/>
      <c r="P1312" s="149"/>
      <c r="Q1312" s="149"/>
      <c r="R1312" s="149"/>
      <c r="S1312" s="149"/>
      <c r="T1312" s="149"/>
      <c r="U1312" s="149"/>
      <c r="V1312" s="149"/>
      <c r="X1312" s="149"/>
      <c r="Y1312" s="149"/>
      <c r="Z1312" s="149"/>
      <c r="AA1312" s="149"/>
      <c r="AE1312" s="150"/>
      <c r="AT1312" s="150"/>
      <c r="BL1312" s="148"/>
      <c r="BM1312" s="150"/>
      <c r="BQ1312" s="148"/>
      <c r="BU1312" s="148"/>
    </row>
    <row r="1313" spans="10:81">
      <c r="J1313" s="148"/>
      <c r="K1313" s="148"/>
      <c r="L1313" s="148"/>
      <c r="M1313" s="148"/>
      <c r="AE1313" s="150"/>
      <c r="AT1313" s="150"/>
      <c r="BL1313" s="148"/>
      <c r="BM1313" s="150"/>
      <c r="BQ1313" s="148"/>
      <c r="BU1313" s="148"/>
      <c r="CB1313" s="147"/>
      <c r="CC1313" s="147"/>
    </row>
    <row r="1314" spans="10:81">
      <c r="J1314" s="148"/>
      <c r="K1314" s="148"/>
      <c r="L1314" s="148"/>
      <c r="M1314" s="148"/>
      <c r="AE1314" s="150"/>
      <c r="AT1314" s="150"/>
      <c r="BL1314" s="148"/>
      <c r="BM1314" s="150"/>
      <c r="BQ1314" s="148"/>
      <c r="BU1314" s="148"/>
      <c r="CB1314" s="147"/>
      <c r="CC1314" s="147"/>
    </row>
    <row r="1315" spans="10:81">
      <c r="J1315" s="148"/>
      <c r="K1315" s="148"/>
      <c r="L1315" s="148"/>
      <c r="M1315" s="148"/>
      <c r="AE1315" s="150"/>
      <c r="AT1315" s="150"/>
      <c r="BL1315" s="148"/>
      <c r="BM1315" s="150"/>
      <c r="BQ1315" s="148"/>
      <c r="BU1315" s="148"/>
    </row>
    <row r="1316" spans="10:81">
      <c r="J1316" s="148"/>
      <c r="K1316" s="148"/>
      <c r="L1316" s="148"/>
      <c r="M1316" s="148"/>
      <c r="AE1316" s="150"/>
      <c r="AT1316" s="150"/>
      <c r="BL1316" s="148"/>
      <c r="BM1316" s="150"/>
      <c r="BQ1316" s="148"/>
      <c r="BU1316" s="148"/>
    </row>
    <row r="1317" spans="10:81">
      <c r="J1317" s="148"/>
      <c r="K1317" s="148"/>
      <c r="L1317" s="148"/>
      <c r="M1317" s="148"/>
      <c r="AE1317" s="150"/>
      <c r="AT1317" s="150"/>
      <c r="BL1317" s="148"/>
      <c r="BM1317" s="150"/>
      <c r="BQ1317" s="148"/>
      <c r="BU1317" s="148"/>
    </row>
    <row r="1318" spans="10:81">
      <c r="J1318" s="148"/>
      <c r="K1318" s="148"/>
      <c r="L1318" s="148"/>
      <c r="M1318" s="148"/>
      <c r="AE1318" s="150"/>
      <c r="AT1318" s="150"/>
      <c r="BL1318" s="148"/>
      <c r="BM1318" s="150"/>
      <c r="BQ1318" s="148"/>
      <c r="BU1318" s="148"/>
    </row>
    <row r="1319" spans="10:81">
      <c r="J1319" s="148"/>
      <c r="K1319" s="148"/>
      <c r="L1319" s="148"/>
      <c r="M1319" s="148"/>
      <c r="AE1319" s="150"/>
      <c r="AT1319" s="150"/>
      <c r="BL1319" s="148"/>
      <c r="BM1319" s="150"/>
      <c r="BQ1319" s="148"/>
      <c r="BU1319" s="148"/>
    </row>
    <row r="1320" spans="10:81">
      <c r="J1320" s="148"/>
      <c r="K1320" s="148"/>
      <c r="L1320" s="148"/>
      <c r="M1320" s="148"/>
      <c r="AE1320" s="150"/>
      <c r="AT1320" s="150"/>
      <c r="BL1320" s="148"/>
      <c r="BM1320" s="150"/>
      <c r="BQ1320" s="148"/>
      <c r="BU1320" s="148"/>
    </row>
    <row r="1321" spans="10:81">
      <c r="J1321" s="148"/>
      <c r="K1321" s="148"/>
      <c r="L1321" s="148"/>
      <c r="M1321" s="148"/>
      <c r="AE1321" s="150"/>
      <c r="AT1321" s="150"/>
      <c r="BL1321" s="148"/>
      <c r="BM1321" s="150"/>
      <c r="BQ1321" s="148"/>
      <c r="BU1321" s="148"/>
    </row>
    <row r="1322" spans="10:81">
      <c r="J1322" s="148"/>
      <c r="K1322" s="148"/>
      <c r="L1322" s="148"/>
      <c r="M1322" s="148"/>
      <c r="AE1322" s="150"/>
      <c r="AT1322" s="150"/>
      <c r="BL1322" s="148"/>
      <c r="BM1322" s="150"/>
      <c r="BQ1322" s="148"/>
      <c r="BU1322" s="148"/>
    </row>
    <row r="1323" spans="10:81">
      <c r="J1323" s="148"/>
      <c r="K1323" s="148"/>
      <c r="L1323" s="148"/>
      <c r="M1323" s="148"/>
      <c r="AE1323" s="150"/>
      <c r="AT1323" s="150"/>
      <c r="BL1323" s="148"/>
      <c r="BM1323" s="150"/>
      <c r="BQ1323" s="148"/>
      <c r="BU1323" s="148"/>
    </row>
    <row r="1324" spans="10:81">
      <c r="J1324" s="148"/>
      <c r="K1324" s="148"/>
      <c r="L1324" s="148"/>
      <c r="M1324" s="148"/>
      <c r="AE1324" s="150"/>
      <c r="AT1324" s="150"/>
      <c r="BL1324" s="148"/>
      <c r="BM1324" s="150"/>
      <c r="BQ1324" s="148"/>
      <c r="BU1324" s="148"/>
    </row>
    <row r="1325" spans="10:81">
      <c r="J1325" s="148"/>
      <c r="K1325" s="148"/>
      <c r="L1325" s="148"/>
      <c r="M1325" s="148"/>
      <c r="AE1325" s="150"/>
      <c r="AT1325" s="150"/>
      <c r="BL1325" s="148"/>
      <c r="BM1325" s="150"/>
      <c r="BQ1325" s="148"/>
      <c r="BU1325" s="148"/>
    </row>
    <row r="1326" spans="10:81">
      <c r="J1326" s="148"/>
      <c r="K1326" s="148"/>
      <c r="L1326" s="148"/>
      <c r="M1326" s="148"/>
      <c r="AE1326" s="150"/>
      <c r="AT1326" s="150"/>
      <c r="BL1326" s="148"/>
      <c r="BM1326" s="150"/>
      <c r="BQ1326" s="148"/>
      <c r="BU1326" s="148"/>
    </row>
    <row r="1327" spans="10:81">
      <c r="J1327" s="148"/>
      <c r="K1327" s="148"/>
      <c r="L1327" s="148"/>
      <c r="M1327" s="148"/>
      <c r="AE1327" s="150"/>
      <c r="AT1327" s="150"/>
      <c r="BL1327" s="148"/>
      <c r="BM1327" s="150"/>
      <c r="BQ1327" s="148"/>
      <c r="BU1327" s="148"/>
    </row>
    <row r="1328" spans="10:81">
      <c r="J1328" s="148"/>
      <c r="K1328" s="148"/>
      <c r="L1328" s="148"/>
      <c r="M1328" s="148"/>
      <c r="AE1328" s="150"/>
      <c r="AT1328" s="150"/>
      <c r="BL1328" s="148"/>
      <c r="BM1328" s="150"/>
      <c r="BQ1328" s="148"/>
      <c r="BU1328" s="148"/>
    </row>
    <row r="1329" spans="10:73">
      <c r="J1329" s="148"/>
      <c r="K1329" s="148"/>
      <c r="L1329" s="148"/>
      <c r="M1329" s="148"/>
      <c r="AE1329" s="150"/>
      <c r="AT1329" s="150"/>
      <c r="BL1329" s="148"/>
      <c r="BM1329" s="150"/>
      <c r="BQ1329" s="148"/>
      <c r="BU1329" s="148"/>
    </row>
    <row r="1330" spans="10:73">
      <c r="J1330" s="148"/>
      <c r="K1330" s="148"/>
      <c r="L1330" s="148"/>
      <c r="M1330" s="148"/>
      <c r="AE1330" s="150"/>
      <c r="AT1330" s="150"/>
      <c r="BL1330" s="148"/>
      <c r="BM1330" s="150"/>
      <c r="BQ1330" s="148"/>
      <c r="BU1330" s="148"/>
    </row>
    <row r="1331" spans="10:73">
      <c r="J1331" s="148"/>
      <c r="K1331" s="148"/>
      <c r="L1331" s="148"/>
      <c r="M1331" s="148"/>
      <c r="AE1331" s="150"/>
      <c r="AT1331" s="150"/>
      <c r="BL1331" s="148"/>
      <c r="BM1331" s="150"/>
      <c r="BQ1331" s="148"/>
      <c r="BU1331" s="148"/>
    </row>
    <row r="1332" spans="10:73">
      <c r="J1332" s="148"/>
      <c r="K1332" s="148"/>
      <c r="L1332" s="148"/>
      <c r="M1332" s="148"/>
      <c r="AE1332" s="150"/>
      <c r="AT1332" s="150"/>
      <c r="BL1332" s="148"/>
      <c r="BM1332" s="150"/>
      <c r="BQ1332" s="148"/>
      <c r="BU1332" s="148"/>
    </row>
    <row r="1333" spans="10:73">
      <c r="J1333" s="148"/>
      <c r="K1333" s="148"/>
      <c r="L1333" s="148"/>
      <c r="M1333" s="148"/>
      <c r="AE1333" s="150"/>
      <c r="AT1333" s="150"/>
      <c r="BL1333" s="148"/>
      <c r="BM1333" s="150"/>
      <c r="BQ1333" s="148"/>
      <c r="BU1333" s="148"/>
    </row>
    <row r="1334" spans="10:73">
      <c r="J1334" s="148"/>
      <c r="K1334" s="148"/>
      <c r="L1334" s="148"/>
      <c r="M1334" s="148"/>
      <c r="AE1334" s="150"/>
      <c r="AT1334" s="150"/>
      <c r="BL1334" s="148"/>
      <c r="BM1334" s="150"/>
      <c r="BQ1334" s="148"/>
      <c r="BU1334" s="148"/>
    </row>
    <row r="1335" spans="10:73">
      <c r="J1335" s="148"/>
      <c r="K1335" s="148"/>
      <c r="L1335" s="148"/>
      <c r="M1335" s="148"/>
      <c r="AE1335" s="150"/>
      <c r="AT1335" s="150"/>
      <c r="BL1335" s="148"/>
      <c r="BM1335" s="150"/>
      <c r="BQ1335" s="148"/>
      <c r="BU1335" s="148"/>
    </row>
    <row r="1336" spans="10:73">
      <c r="J1336" s="148"/>
      <c r="K1336" s="148"/>
      <c r="L1336" s="148"/>
      <c r="M1336" s="148"/>
      <c r="AE1336" s="150"/>
      <c r="AT1336" s="150"/>
      <c r="BL1336" s="148"/>
      <c r="BM1336" s="150"/>
      <c r="BQ1336" s="148"/>
      <c r="BU1336" s="148"/>
    </row>
    <row r="1337" spans="10:73">
      <c r="J1337" s="148"/>
      <c r="K1337" s="148"/>
      <c r="L1337" s="148"/>
      <c r="M1337" s="148"/>
      <c r="AE1337" s="150"/>
      <c r="AT1337" s="150"/>
      <c r="BL1337" s="148"/>
      <c r="BM1337" s="150"/>
      <c r="BQ1337" s="148"/>
      <c r="BU1337" s="148"/>
    </row>
    <row r="1338" spans="10:73">
      <c r="J1338" s="148"/>
      <c r="K1338" s="148"/>
      <c r="L1338" s="148"/>
      <c r="M1338" s="148"/>
      <c r="AE1338" s="150"/>
      <c r="AT1338" s="150"/>
      <c r="BL1338" s="148"/>
      <c r="BM1338" s="150"/>
      <c r="BQ1338" s="148"/>
      <c r="BU1338" s="148"/>
    </row>
    <row r="1339" spans="10:73">
      <c r="J1339" s="148"/>
      <c r="K1339" s="148"/>
      <c r="L1339" s="148"/>
      <c r="M1339" s="148"/>
      <c r="AE1339" s="150"/>
      <c r="AT1339" s="150"/>
      <c r="BL1339" s="148"/>
      <c r="BM1339" s="150"/>
      <c r="BQ1339" s="148"/>
      <c r="BU1339" s="148"/>
    </row>
    <row r="1340" spans="10:73">
      <c r="J1340" s="148"/>
      <c r="K1340" s="148"/>
      <c r="L1340" s="148"/>
      <c r="M1340" s="148"/>
      <c r="AE1340" s="150"/>
      <c r="AT1340" s="150"/>
      <c r="BL1340" s="148"/>
      <c r="BM1340" s="150"/>
      <c r="BQ1340" s="148"/>
      <c r="BU1340" s="148"/>
    </row>
    <row r="1341" spans="10:73">
      <c r="J1341" s="148"/>
      <c r="K1341" s="148"/>
      <c r="L1341" s="148"/>
      <c r="M1341" s="148"/>
      <c r="AE1341" s="150"/>
      <c r="AT1341" s="150"/>
      <c r="BL1341" s="148"/>
      <c r="BM1341" s="150"/>
      <c r="BQ1341" s="148"/>
      <c r="BU1341" s="148"/>
    </row>
    <row r="1342" spans="10:73">
      <c r="J1342" s="148"/>
      <c r="K1342" s="148"/>
      <c r="L1342" s="148"/>
      <c r="M1342" s="148"/>
      <c r="AE1342" s="150"/>
      <c r="AT1342" s="150"/>
      <c r="BL1342" s="148"/>
      <c r="BM1342" s="150"/>
      <c r="BQ1342" s="148"/>
      <c r="BU1342" s="148"/>
    </row>
    <row r="1343" spans="10:73">
      <c r="J1343" s="148"/>
      <c r="K1343" s="148"/>
      <c r="L1343" s="148"/>
      <c r="M1343" s="148"/>
      <c r="AE1343" s="150"/>
      <c r="AT1343" s="150"/>
      <c r="BL1343" s="148"/>
      <c r="BM1343" s="150"/>
      <c r="BQ1343" s="148"/>
      <c r="BU1343" s="148"/>
    </row>
    <row r="1344" spans="10:73">
      <c r="J1344" s="148"/>
      <c r="K1344" s="148"/>
      <c r="L1344" s="148"/>
      <c r="M1344" s="148"/>
      <c r="AE1344" s="150"/>
      <c r="AT1344" s="150"/>
      <c r="BL1344" s="148"/>
      <c r="BM1344" s="150"/>
      <c r="BQ1344" s="148"/>
      <c r="BU1344" s="148"/>
    </row>
    <row r="1345" spans="10:73">
      <c r="J1345" s="148"/>
      <c r="K1345" s="148"/>
      <c r="L1345" s="148"/>
      <c r="M1345" s="148"/>
      <c r="AE1345" s="150"/>
      <c r="AT1345" s="150"/>
      <c r="BL1345" s="148"/>
      <c r="BM1345" s="150"/>
      <c r="BQ1345" s="148"/>
      <c r="BU1345" s="148"/>
    </row>
    <row r="1346" spans="10:73">
      <c r="J1346" s="148"/>
      <c r="K1346" s="148"/>
      <c r="L1346" s="148"/>
      <c r="M1346" s="148"/>
      <c r="AE1346" s="150"/>
      <c r="AT1346" s="150"/>
      <c r="BL1346" s="148"/>
      <c r="BM1346" s="150"/>
      <c r="BQ1346" s="148"/>
      <c r="BU1346" s="148"/>
    </row>
    <row r="1347" spans="10:73">
      <c r="J1347" s="148"/>
      <c r="K1347" s="148"/>
      <c r="L1347" s="148"/>
      <c r="M1347" s="148"/>
      <c r="AE1347" s="150"/>
      <c r="AT1347" s="150"/>
      <c r="BL1347" s="148"/>
      <c r="BM1347" s="150"/>
      <c r="BQ1347" s="148"/>
      <c r="BU1347" s="148"/>
    </row>
    <row r="1348" spans="10:73">
      <c r="J1348" s="148"/>
      <c r="K1348" s="148"/>
      <c r="L1348" s="148"/>
      <c r="M1348" s="148"/>
      <c r="AE1348" s="150"/>
      <c r="AT1348" s="150"/>
      <c r="BL1348" s="148"/>
      <c r="BM1348" s="150"/>
      <c r="BQ1348" s="148"/>
      <c r="BU1348" s="148"/>
    </row>
    <row r="1349" spans="10:73">
      <c r="J1349" s="148"/>
      <c r="K1349" s="148"/>
      <c r="L1349" s="148"/>
      <c r="M1349" s="148"/>
      <c r="AE1349" s="150"/>
      <c r="AT1349" s="150"/>
      <c r="BL1349" s="148"/>
      <c r="BM1349" s="150"/>
      <c r="BQ1349" s="148"/>
      <c r="BU1349" s="148"/>
    </row>
    <row r="1350" spans="10:73">
      <c r="J1350" s="148"/>
      <c r="K1350" s="148"/>
      <c r="L1350" s="148"/>
      <c r="M1350" s="148"/>
      <c r="AE1350" s="150"/>
      <c r="AT1350" s="150"/>
      <c r="BL1350" s="148"/>
      <c r="BM1350" s="150"/>
      <c r="BQ1350" s="148"/>
      <c r="BU1350" s="148"/>
    </row>
    <row r="1351" spans="10:73">
      <c r="J1351" s="148"/>
      <c r="K1351" s="148"/>
      <c r="L1351" s="148"/>
      <c r="M1351" s="148"/>
      <c r="AE1351" s="150"/>
      <c r="AT1351" s="150"/>
      <c r="BL1351" s="148"/>
      <c r="BM1351" s="150"/>
      <c r="BQ1351" s="148"/>
      <c r="BU1351" s="148"/>
    </row>
    <row r="1352" spans="10:73">
      <c r="J1352" s="148"/>
      <c r="K1352" s="148"/>
      <c r="L1352" s="148"/>
      <c r="M1352" s="148"/>
      <c r="AE1352" s="150"/>
      <c r="AT1352" s="150"/>
      <c r="BL1352" s="148"/>
      <c r="BM1352" s="150"/>
      <c r="BQ1352" s="148"/>
      <c r="BU1352" s="148"/>
    </row>
    <row r="1353" spans="10:73">
      <c r="J1353" s="148"/>
      <c r="K1353" s="148"/>
      <c r="L1353" s="148"/>
      <c r="M1353" s="148"/>
      <c r="AE1353" s="150"/>
      <c r="AT1353" s="150"/>
      <c r="BL1353" s="148"/>
      <c r="BM1353" s="150"/>
      <c r="BQ1353" s="148"/>
      <c r="BU1353" s="148"/>
    </row>
    <row r="1354" spans="10:73">
      <c r="J1354" s="148"/>
      <c r="K1354" s="148"/>
      <c r="L1354" s="148"/>
      <c r="M1354" s="148"/>
      <c r="AE1354" s="150"/>
      <c r="AT1354" s="150"/>
      <c r="BL1354" s="148"/>
      <c r="BM1354" s="150"/>
      <c r="BQ1354" s="148"/>
      <c r="BU1354" s="148"/>
    </row>
    <row r="1355" spans="10:73">
      <c r="J1355" s="148"/>
      <c r="K1355" s="148"/>
      <c r="L1355" s="148"/>
      <c r="M1355" s="148"/>
      <c r="AE1355" s="150"/>
      <c r="AT1355" s="150"/>
      <c r="BL1355" s="148"/>
      <c r="BM1355" s="150"/>
      <c r="BQ1355" s="148"/>
      <c r="BU1355" s="148"/>
    </row>
    <row r="1356" spans="10:73">
      <c r="J1356" s="148"/>
      <c r="K1356" s="148"/>
      <c r="L1356" s="148"/>
      <c r="M1356" s="148"/>
      <c r="AE1356" s="150"/>
      <c r="AT1356" s="150"/>
      <c r="BL1356" s="148"/>
      <c r="BM1356" s="150"/>
      <c r="BQ1356" s="148"/>
      <c r="BU1356" s="148"/>
    </row>
    <row r="1357" spans="10:73">
      <c r="J1357" s="148"/>
      <c r="K1357" s="148"/>
      <c r="L1357" s="148"/>
      <c r="M1357" s="148"/>
      <c r="AE1357" s="150"/>
      <c r="AT1357" s="150"/>
      <c r="BL1357" s="148"/>
      <c r="BM1357" s="150"/>
      <c r="BQ1357" s="148"/>
      <c r="BU1357" s="148"/>
    </row>
    <row r="1358" spans="10:73">
      <c r="J1358" s="148"/>
      <c r="K1358" s="148"/>
      <c r="L1358" s="148"/>
      <c r="M1358" s="148"/>
      <c r="AE1358" s="150"/>
      <c r="AT1358" s="150"/>
      <c r="BL1358" s="148"/>
      <c r="BM1358" s="150"/>
      <c r="BQ1358" s="148"/>
      <c r="BU1358" s="148"/>
    </row>
    <row r="1359" spans="10:73">
      <c r="J1359" s="148"/>
      <c r="K1359" s="148"/>
      <c r="L1359" s="148"/>
      <c r="M1359" s="148"/>
      <c r="AE1359" s="150"/>
      <c r="AT1359" s="150"/>
      <c r="BL1359" s="148"/>
      <c r="BM1359" s="150"/>
      <c r="BQ1359" s="148"/>
      <c r="BU1359" s="148"/>
    </row>
    <row r="1360" spans="10:73">
      <c r="J1360" s="148"/>
      <c r="K1360" s="148"/>
      <c r="L1360" s="148"/>
      <c r="M1360" s="148"/>
      <c r="AE1360" s="150"/>
      <c r="AT1360" s="150"/>
      <c r="BL1360" s="148"/>
      <c r="BM1360" s="150"/>
      <c r="BQ1360" s="148"/>
      <c r="BU1360" s="148"/>
    </row>
    <row r="1361" spans="10:73">
      <c r="J1361" s="148"/>
      <c r="K1361" s="148"/>
      <c r="L1361" s="148"/>
      <c r="M1361" s="148"/>
      <c r="AE1361" s="150"/>
      <c r="AT1361" s="150"/>
      <c r="BL1361" s="148"/>
      <c r="BM1361" s="150"/>
      <c r="BQ1361" s="148"/>
      <c r="BU1361" s="148"/>
    </row>
    <row r="1362" spans="10:73">
      <c r="J1362" s="148"/>
      <c r="K1362" s="148"/>
      <c r="L1362" s="148"/>
      <c r="M1362" s="148"/>
      <c r="AE1362" s="150"/>
      <c r="AT1362" s="150"/>
      <c r="BL1362" s="148"/>
      <c r="BM1362" s="150"/>
      <c r="BQ1362" s="148"/>
      <c r="BU1362" s="148"/>
    </row>
    <row r="1363" spans="10:73">
      <c r="J1363" s="148"/>
      <c r="K1363" s="148"/>
      <c r="L1363" s="148"/>
      <c r="M1363" s="148"/>
      <c r="AE1363" s="150"/>
      <c r="AT1363" s="150"/>
      <c r="BL1363" s="148"/>
      <c r="BM1363" s="150"/>
      <c r="BQ1363" s="148"/>
      <c r="BU1363" s="148"/>
    </row>
    <row r="1364" spans="10:73">
      <c r="J1364" s="148"/>
      <c r="K1364" s="148"/>
      <c r="L1364" s="148"/>
      <c r="M1364" s="148"/>
      <c r="AE1364" s="150"/>
      <c r="AT1364" s="150"/>
      <c r="BL1364" s="148"/>
      <c r="BM1364" s="150"/>
      <c r="BQ1364" s="148"/>
      <c r="BU1364" s="148"/>
    </row>
    <row r="1365" spans="10:73">
      <c r="J1365" s="148"/>
      <c r="K1365" s="148"/>
      <c r="L1365" s="148"/>
      <c r="M1365" s="148"/>
      <c r="AE1365" s="150"/>
      <c r="AT1365" s="150"/>
      <c r="BL1365" s="148"/>
      <c r="BM1365" s="150"/>
      <c r="BQ1365" s="148"/>
      <c r="BU1365" s="148"/>
    </row>
    <row r="1366" spans="10:73">
      <c r="J1366" s="148"/>
      <c r="K1366" s="148"/>
      <c r="L1366" s="148"/>
      <c r="M1366" s="148"/>
      <c r="AE1366" s="150"/>
      <c r="AT1366" s="150"/>
      <c r="BL1366" s="148"/>
      <c r="BM1366" s="150"/>
      <c r="BQ1366" s="148"/>
      <c r="BU1366" s="148"/>
    </row>
    <row r="1367" spans="10:73">
      <c r="J1367" s="148"/>
      <c r="K1367" s="148"/>
      <c r="L1367" s="148"/>
      <c r="M1367" s="148"/>
      <c r="AE1367" s="150"/>
      <c r="AT1367" s="150"/>
      <c r="BL1367" s="148"/>
      <c r="BM1367" s="150"/>
      <c r="BQ1367" s="148"/>
      <c r="BU1367" s="148"/>
    </row>
    <row r="1368" spans="10:73">
      <c r="J1368" s="148"/>
      <c r="K1368" s="148"/>
      <c r="L1368" s="148"/>
      <c r="M1368" s="148"/>
      <c r="AE1368" s="150"/>
      <c r="AT1368" s="150"/>
      <c r="BL1368" s="148"/>
      <c r="BM1368" s="150"/>
      <c r="BQ1368" s="148"/>
      <c r="BU1368" s="148"/>
    </row>
    <row r="1369" spans="10:73">
      <c r="J1369" s="148"/>
      <c r="K1369" s="148"/>
      <c r="L1369" s="148"/>
      <c r="M1369" s="148"/>
      <c r="AE1369" s="150"/>
      <c r="AT1369" s="150"/>
      <c r="BL1369" s="148"/>
      <c r="BM1369" s="150"/>
      <c r="BQ1369" s="148"/>
      <c r="BU1369" s="148"/>
    </row>
    <row r="1370" spans="10:73">
      <c r="J1370" s="148"/>
      <c r="K1370" s="148"/>
      <c r="L1370" s="148"/>
      <c r="M1370" s="148"/>
      <c r="AE1370" s="150"/>
      <c r="AT1370" s="150"/>
      <c r="BL1370" s="148"/>
      <c r="BM1370" s="150"/>
      <c r="BQ1370" s="148"/>
      <c r="BU1370" s="148"/>
    </row>
    <row r="1371" spans="10:73">
      <c r="J1371" s="148"/>
      <c r="K1371" s="148"/>
      <c r="L1371" s="148"/>
      <c r="M1371" s="148"/>
      <c r="AE1371" s="150"/>
      <c r="AT1371" s="150"/>
      <c r="BL1371" s="148"/>
      <c r="BM1371" s="150"/>
      <c r="BQ1371" s="148"/>
      <c r="BU1371" s="148"/>
    </row>
    <row r="1372" spans="10:73">
      <c r="J1372" s="148"/>
      <c r="K1372" s="148"/>
      <c r="L1372" s="148"/>
      <c r="M1372" s="148"/>
      <c r="AE1372" s="150"/>
      <c r="AT1372" s="150"/>
      <c r="BL1372" s="148"/>
      <c r="BM1372" s="150"/>
      <c r="BQ1372" s="148"/>
      <c r="BU1372" s="148"/>
    </row>
    <row r="1373" spans="10:73">
      <c r="J1373" s="148"/>
      <c r="K1373" s="148"/>
      <c r="L1373" s="148"/>
      <c r="M1373" s="148"/>
      <c r="AE1373" s="150"/>
      <c r="AT1373" s="150"/>
      <c r="BL1373" s="148"/>
      <c r="BM1373" s="150"/>
      <c r="BQ1373" s="148"/>
      <c r="BU1373" s="148"/>
    </row>
    <row r="1374" spans="10:73">
      <c r="J1374" s="148"/>
      <c r="K1374" s="148"/>
      <c r="L1374" s="148"/>
      <c r="M1374" s="148"/>
      <c r="AE1374" s="150"/>
      <c r="AT1374" s="150"/>
      <c r="BL1374" s="148"/>
      <c r="BM1374" s="150"/>
      <c r="BQ1374" s="148"/>
      <c r="BU1374" s="148"/>
    </row>
    <row r="1375" spans="10:73">
      <c r="J1375" s="148"/>
      <c r="K1375" s="148"/>
      <c r="L1375" s="148"/>
      <c r="M1375" s="148"/>
      <c r="AE1375" s="150"/>
      <c r="AT1375" s="150"/>
      <c r="BL1375" s="148"/>
      <c r="BM1375" s="150"/>
      <c r="BQ1375" s="148"/>
      <c r="BU1375" s="148"/>
    </row>
    <row r="1376" spans="10:73">
      <c r="J1376" s="148"/>
      <c r="K1376" s="148"/>
      <c r="L1376" s="148"/>
      <c r="M1376" s="148"/>
      <c r="AE1376" s="150"/>
      <c r="AT1376" s="150"/>
      <c r="BL1376" s="148"/>
      <c r="BM1376" s="150"/>
      <c r="BQ1376" s="148"/>
      <c r="BU1376" s="148"/>
    </row>
    <row r="1377" spans="10:73">
      <c r="J1377" s="148"/>
      <c r="K1377" s="148"/>
      <c r="L1377" s="148"/>
      <c r="M1377" s="148"/>
      <c r="AE1377" s="150"/>
      <c r="AT1377" s="150"/>
      <c r="BL1377" s="148"/>
      <c r="BM1377" s="150"/>
      <c r="BQ1377" s="148"/>
      <c r="BU1377" s="148"/>
    </row>
    <row r="1378" spans="10:73">
      <c r="J1378" s="148"/>
      <c r="K1378" s="148"/>
      <c r="L1378" s="148"/>
      <c r="M1378" s="148"/>
      <c r="AE1378" s="150"/>
      <c r="AT1378" s="150"/>
      <c r="BL1378" s="148"/>
      <c r="BM1378" s="150"/>
      <c r="BQ1378" s="148"/>
      <c r="BU1378" s="148"/>
    </row>
    <row r="1379" spans="10:73">
      <c r="J1379" s="148"/>
      <c r="K1379" s="148"/>
      <c r="L1379" s="148"/>
      <c r="M1379" s="148"/>
      <c r="AE1379" s="150"/>
      <c r="AT1379" s="150"/>
      <c r="BL1379" s="148"/>
      <c r="BM1379" s="150"/>
      <c r="BQ1379" s="148"/>
      <c r="BU1379" s="148"/>
    </row>
    <row r="1380" spans="10:73">
      <c r="J1380" s="148"/>
      <c r="K1380" s="148"/>
      <c r="L1380" s="148"/>
      <c r="M1380" s="148"/>
      <c r="AE1380" s="150"/>
      <c r="AT1380" s="150"/>
      <c r="BL1380" s="148"/>
      <c r="BM1380" s="150"/>
      <c r="BQ1380" s="148"/>
      <c r="BU1380" s="148"/>
    </row>
    <row r="1381" spans="10:73">
      <c r="J1381" s="148"/>
      <c r="K1381" s="148"/>
      <c r="L1381" s="148"/>
      <c r="M1381" s="148"/>
      <c r="AE1381" s="150"/>
      <c r="AT1381" s="150"/>
      <c r="BL1381" s="148"/>
      <c r="BM1381" s="150"/>
      <c r="BQ1381" s="148"/>
      <c r="BU1381" s="148"/>
    </row>
    <row r="1382" spans="10:73">
      <c r="J1382" s="148"/>
      <c r="K1382" s="148"/>
      <c r="L1382" s="148"/>
      <c r="M1382" s="148"/>
      <c r="AE1382" s="150"/>
      <c r="AT1382" s="150"/>
      <c r="BL1382" s="148"/>
      <c r="BM1382" s="150"/>
      <c r="BQ1382" s="148"/>
      <c r="BU1382" s="148"/>
    </row>
    <row r="1383" spans="10:73">
      <c r="J1383" s="148"/>
      <c r="K1383" s="148"/>
      <c r="L1383" s="148"/>
      <c r="M1383" s="148"/>
      <c r="AE1383" s="150"/>
      <c r="AT1383" s="150"/>
      <c r="BL1383" s="148"/>
      <c r="BM1383" s="150"/>
      <c r="BQ1383" s="148"/>
      <c r="BU1383" s="148"/>
    </row>
    <row r="1384" spans="10:73">
      <c r="J1384" s="148"/>
      <c r="K1384" s="148"/>
      <c r="L1384" s="148"/>
      <c r="M1384" s="148"/>
      <c r="AE1384" s="150"/>
      <c r="AT1384" s="150"/>
      <c r="BL1384" s="148"/>
      <c r="BM1384" s="150"/>
      <c r="BQ1384" s="148"/>
      <c r="BU1384" s="148"/>
    </row>
    <row r="1385" spans="10:73">
      <c r="J1385" s="148"/>
      <c r="K1385" s="148"/>
      <c r="L1385" s="148"/>
      <c r="M1385" s="148"/>
      <c r="AE1385" s="150"/>
      <c r="AT1385" s="150"/>
      <c r="BL1385" s="148"/>
      <c r="BM1385" s="150"/>
      <c r="BQ1385" s="148"/>
      <c r="BU1385" s="148"/>
    </row>
    <row r="1386" spans="10:73">
      <c r="J1386" s="148"/>
      <c r="K1386" s="148"/>
      <c r="L1386" s="148"/>
      <c r="M1386" s="148"/>
      <c r="AE1386" s="150"/>
      <c r="AT1386" s="150"/>
      <c r="BL1386" s="148"/>
      <c r="BM1386" s="150"/>
      <c r="BQ1386" s="148"/>
      <c r="BU1386" s="148"/>
    </row>
    <row r="1387" spans="10:73">
      <c r="J1387" s="148"/>
      <c r="K1387" s="148"/>
      <c r="L1387" s="148"/>
      <c r="M1387" s="148"/>
      <c r="AE1387" s="150"/>
      <c r="AT1387" s="150"/>
      <c r="BL1387" s="148"/>
      <c r="BM1387" s="150"/>
      <c r="BQ1387" s="148"/>
      <c r="BU1387" s="148"/>
    </row>
    <row r="1388" spans="10:73">
      <c r="J1388" s="148"/>
      <c r="K1388" s="148"/>
      <c r="L1388" s="148"/>
      <c r="M1388" s="148"/>
      <c r="AE1388" s="150"/>
      <c r="AT1388" s="150"/>
      <c r="BL1388" s="148"/>
      <c r="BM1388" s="150"/>
      <c r="BQ1388" s="148"/>
      <c r="BU1388" s="148"/>
    </row>
    <row r="1389" spans="10:73">
      <c r="J1389" s="148"/>
      <c r="K1389" s="148"/>
      <c r="L1389" s="148"/>
      <c r="M1389" s="148"/>
      <c r="AE1389" s="150"/>
      <c r="AT1389" s="150"/>
      <c r="BL1389" s="148"/>
      <c r="BM1389" s="150"/>
      <c r="BQ1389" s="148"/>
      <c r="BU1389" s="148"/>
    </row>
    <row r="1390" spans="10:73">
      <c r="J1390" s="148"/>
      <c r="K1390" s="148"/>
      <c r="L1390" s="148"/>
      <c r="M1390" s="148"/>
      <c r="AE1390" s="150"/>
      <c r="AT1390" s="150"/>
      <c r="BL1390" s="148"/>
      <c r="BM1390" s="150"/>
      <c r="BQ1390" s="148"/>
      <c r="BU1390" s="148"/>
    </row>
    <row r="1391" spans="10:73">
      <c r="J1391" s="148"/>
      <c r="K1391" s="148"/>
      <c r="L1391" s="148"/>
      <c r="M1391" s="148"/>
      <c r="AE1391" s="150"/>
      <c r="AT1391" s="150"/>
      <c r="BL1391" s="148"/>
      <c r="BM1391" s="150"/>
      <c r="BQ1391" s="148"/>
      <c r="BU1391" s="148"/>
    </row>
    <row r="1392" spans="10:73">
      <c r="J1392" s="148"/>
      <c r="K1392" s="148"/>
      <c r="L1392" s="148"/>
      <c r="M1392" s="148"/>
      <c r="AE1392" s="150"/>
      <c r="AT1392" s="150"/>
      <c r="BL1392" s="148"/>
      <c r="BM1392" s="150"/>
      <c r="BQ1392" s="148"/>
      <c r="BU1392" s="148"/>
    </row>
    <row r="1393" spans="10:73">
      <c r="J1393" s="148"/>
      <c r="K1393" s="148"/>
      <c r="L1393" s="148"/>
      <c r="M1393" s="148"/>
      <c r="AE1393" s="150"/>
      <c r="AT1393" s="150"/>
      <c r="BL1393" s="148"/>
      <c r="BM1393" s="150"/>
      <c r="BQ1393" s="148"/>
      <c r="BU1393" s="148"/>
    </row>
    <row r="1394" spans="10:73">
      <c r="J1394" s="148"/>
      <c r="K1394" s="148"/>
      <c r="L1394" s="148"/>
      <c r="M1394" s="148"/>
      <c r="AE1394" s="150"/>
      <c r="AT1394" s="150"/>
      <c r="BL1394" s="148"/>
      <c r="BM1394" s="150"/>
      <c r="BQ1394" s="148"/>
      <c r="BU1394" s="148"/>
    </row>
    <row r="1395" spans="10:73">
      <c r="J1395" s="148"/>
      <c r="K1395" s="148"/>
      <c r="L1395" s="148"/>
      <c r="M1395" s="148"/>
      <c r="AE1395" s="150"/>
      <c r="AT1395" s="150"/>
      <c r="BL1395" s="148"/>
      <c r="BM1395" s="150"/>
      <c r="BQ1395" s="148"/>
      <c r="BU1395" s="148"/>
    </row>
    <row r="1396" spans="10:73">
      <c r="J1396" s="148"/>
      <c r="K1396" s="148"/>
      <c r="L1396" s="148"/>
      <c r="M1396" s="148"/>
      <c r="AE1396" s="150"/>
      <c r="AT1396" s="150"/>
      <c r="BL1396" s="148"/>
      <c r="BM1396" s="150"/>
      <c r="BQ1396" s="148"/>
      <c r="BU1396" s="148"/>
    </row>
    <row r="1397" spans="10:73">
      <c r="J1397" s="148"/>
      <c r="K1397" s="148"/>
      <c r="L1397" s="148"/>
      <c r="M1397" s="148"/>
      <c r="AE1397" s="150"/>
      <c r="AT1397" s="150"/>
      <c r="BL1397" s="148"/>
      <c r="BM1397" s="150"/>
      <c r="BQ1397" s="148"/>
      <c r="BU1397" s="148"/>
    </row>
    <row r="1398" spans="10:73">
      <c r="J1398" s="148"/>
      <c r="K1398" s="148"/>
      <c r="L1398" s="148"/>
      <c r="M1398" s="148"/>
      <c r="AE1398" s="150"/>
      <c r="AT1398" s="150"/>
      <c r="BL1398" s="148"/>
      <c r="BM1398" s="150"/>
      <c r="BQ1398" s="148"/>
      <c r="BU1398" s="148"/>
    </row>
    <row r="1399" spans="10:73">
      <c r="J1399" s="148"/>
      <c r="K1399" s="148"/>
      <c r="L1399" s="148"/>
      <c r="M1399" s="148"/>
      <c r="AE1399" s="150"/>
      <c r="AT1399" s="150"/>
      <c r="BL1399" s="148"/>
      <c r="BM1399" s="150"/>
      <c r="BQ1399" s="148"/>
      <c r="BU1399" s="148"/>
    </row>
    <row r="1400" spans="10:73">
      <c r="J1400" s="148"/>
      <c r="K1400" s="148"/>
      <c r="L1400" s="148"/>
      <c r="M1400" s="148"/>
      <c r="AE1400" s="150"/>
      <c r="AT1400" s="150"/>
      <c r="BL1400" s="148"/>
      <c r="BM1400" s="150"/>
      <c r="BQ1400" s="148"/>
      <c r="BU1400" s="148"/>
    </row>
    <row r="1401" spans="10:73">
      <c r="J1401" s="148"/>
      <c r="K1401" s="148"/>
      <c r="L1401" s="148"/>
      <c r="M1401" s="148"/>
      <c r="AE1401" s="150"/>
      <c r="AT1401" s="150"/>
      <c r="BL1401" s="148"/>
      <c r="BM1401" s="150"/>
      <c r="BQ1401" s="148"/>
      <c r="BU1401" s="148"/>
    </row>
    <row r="1402" spans="10:73">
      <c r="J1402" s="148"/>
      <c r="K1402" s="148"/>
      <c r="L1402" s="148"/>
      <c r="M1402" s="148"/>
      <c r="AE1402" s="150"/>
      <c r="AT1402" s="150"/>
      <c r="BL1402" s="148"/>
      <c r="BM1402" s="150"/>
      <c r="BQ1402" s="148"/>
      <c r="BU1402" s="148"/>
    </row>
    <row r="1403" spans="10:73">
      <c r="J1403" s="148"/>
      <c r="K1403" s="148"/>
      <c r="L1403" s="148"/>
      <c r="M1403" s="148"/>
      <c r="AE1403" s="150"/>
      <c r="AT1403" s="150"/>
      <c r="BL1403" s="148"/>
      <c r="BM1403" s="150"/>
      <c r="BQ1403" s="148"/>
      <c r="BU1403" s="148"/>
    </row>
    <row r="1404" spans="10:73">
      <c r="J1404" s="148"/>
      <c r="K1404" s="148"/>
      <c r="L1404" s="148"/>
      <c r="M1404" s="148"/>
      <c r="AE1404" s="150"/>
      <c r="AT1404" s="150"/>
      <c r="BL1404" s="148"/>
      <c r="BM1404" s="150"/>
      <c r="BQ1404" s="148"/>
      <c r="BU1404" s="148"/>
    </row>
    <row r="1405" spans="10:73">
      <c r="J1405" s="148"/>
      <c r="K1405" s="148"/>
      <c r="L1405" s="148"/>
      <c r="M1405" s="148"/>
      <c r="AE1405" s="150"/>
      <c r="AT1405" s="150"/>
      <c r="BL1405" s="148"/>
      <c r="BM1405" s="150"/>
      <c r="BQ1405" s="148"/>
      <c r="BU1405" s="148"/>
    </row>
    <row r="1406" spans="10:73">
      <c r="J1406" s="148"/>
      <c r="K1406" s="148"/>
      <c r="L1406" s="148"/>
      <c r="M1406" s="148"/>
      <c r="AE1406" s="150"/>
      <c r="AT1406" s="150"/>
      <c r="BL1406" s="148"/>
      <c r="BM1406" s="150"/>
      <c r="BQ1406" s="148"/>
      <c r="BU1406" s="148"/>
    </row>
    <row r="1407" spans="10:73">
      <c r="J1407" s="148"/>
      <c r="K1407" s="148"/>
      <c r="L1407" s="148"/>
      <c r="M1407" s="148"/>
      <c r="AE1407" s="150"/>
      <c r="AT1407" s="150"/>
      <c r="BL1407" s="148"/>
      <c r="BM1407" s="150"/>
      <c r="BQ1407" s="148"/>
      <c r="BU1407" s="148"/>
    </row>
    <row r="1408" spans="10:73">
      <c r="J1408" s="148"/>
      <c r="K1408" s="148"/>
      <c r="L1408" s="148"/>
      <c r="M1408" s="148"/>
      <c r="AE1408" s="150"/>
      <c r="AT1408" s="150"/>
      <c r="BL1408" s="148"/>
      <c r="BM1408" s="150"/>
      <c r="BQ1408" s="148"/>
      <c r="BU1408" s="148"/>
    </row>
    <row r="1409" spans="10:73">
      <c r="J1409" s="148"/>
      <c r="K1409" s="148"/>
      <c r="L1409" s="148"/>
      <c r="M1409" s="148"/>
      <c r="AE1409" s="150"/>
      <c r="AT1409" s="150"/>
      <c r="BL1409" s="148"/>
      <c r="BM1409" s="150"/>
      <c r="BQ1409" s="148"/>
      <c r="BU1409" s="148"/>
    </row>
    <row r="1410" spans="10:73">
      <c r="J1410" s="148"/>
      <c r="K1410" s="148"/>
      <c r="L1410" s="148"/>
      <c r="M1410" s="148"/>
      <c r="AE1410" s="150"/>
      <c r="AT1410" s="150"/>
      <c r="BL1410" s="148"/>
      <c r="BM1410" s="150"/>
      <c r="BQ1410" s="148"/>
      <c r="BU1410" s="148"/>
    </row>
    <row r="1411" spans="10:73">
      <c r="J1411" s="148"/>
      <c r="K1411" s="148"/>
      <c r="L1411" s="148"/>
      <c r="M1411" s="148"/>
      <c r="AE1411" s="150"/>
      <c r="AT1411" s="150"/>
      <c r="BL1411" s="148"/>
      <c r="BM1411" s="150"/>
      <c r="BQ1411" s="148"/>
      <c r="BU1411" s="148"/>
    </row>
    <row r="1412" spans="10:73">
      <c r="J1412" s="148"/>
      <c r="K1412" s="148"/>
      <c r="L1412" s="148"/>
      <c r="M1412" s="148"/>
      <c r="AE1412" s="150"/>
      <c r="AT1412" s="150"/>
      <c r="BL1412" s="148"/>
      <c r="BM1412" s="150"/>
      <c r="BQ1412" s="148"/>
      <c r="BU1412" s="148"/>
    </row>
    <row r="1413" spans="10:73">
      <c r="J1413" s="148"/>
      <c r="K1413" s="148"/>
      <c r="L1413" s="148"/>
      <c r="M1413" s="148"/>
      <c r="AE1413" s="150"/>
      <c r="AT1413" s="150"/>
      <c r="BL1413" s="148"/>
      <c r="BM1413" s="150"/>
      <c r="BQ1413" s="148"/>
      <c r="BU1413" s="148"/>
    </row>
    <row r="1414" spans="10:73">
      <c r="J1414" s="148"/>
      <c r="K1414" s="148"/>
      <c r="L1414" s="148"/>
      <c r="M1414" s="148"/>
      <c r="AE1414" s="150"/>
      <c r="AT1414" s="150"/>
      <c r="BL1414" s="148"/>
      <c r="BM1414" s="150"/>
      <c r="BQ1414" s="148"/>
      <c r="BU1414" s="148"/>
    </row>
    <row r="1415" spans="10:73">
      <c r="J1415" s="148"/>
      <c r="K1415" s="148"/>
      <c r="L1415" s="148"/>
      <c r="M1415" s="148"/>
      <c r="AE1415" s="150"/>
      <c r="AT1415" s="150"/>
      <c r="BL1415" s="148"/>
      <c r="BM1415" s="150"/>
      <c r="BQ1415" s="148"/>
      <c r="BU1415" s="148"/>
    </row>
    <row r="1416" spans="10:73">
      <c r="J1416" s="148"/>
      <c r="K1416" s="148"/>
      <c r="L1416" s="148"/>
      <c r="M1416" s="148"/>
      <c r="AE1416" s="150"/>
      <c r="AT1416" s="150"/>
      <c r="BL1416" s="148"/>
      <c r="BM1416" s="150"/>
      <c r="BQ1416" s="148"/>
      <c r="BU1416" s="148"/>
    </row>
    <row r="1417" spans="10:73">
      <c r="J1417" s="148"/>
      <c r="K1417" s="148"/>
      <c r="L1417" s="148"/>
      <c r="M1417" s="148"/>
      <c r="AE1417" s="150"/>
      <c r="AT1417" s="150"/>
      <c r="BL1417" s="148"/>
      <c r="BM1417" s="150"/>
      <c r="BQ1417" s="148"/>
      <c r="BU1417" s="148"/>
    </row>
    <row r="1418" spans="10:73">
      <c r="J1418" s="148"/>
      <c r="K1418" s="148"/>
      <c r="L1418" s="148"/>
      <c r="M1418" s="148"/>
      <c r="AE1418" s="150"/>
      <c r="AT1418" s="150"/>
      <c r="BL1418" s="148"/>
      <c r="BM1418" s="150"/>
      <c r="BQ1418" s="148"/>
      <c r="BU1418" s="148"/>
    </row>
    <row r="1419" spans="10:73">
      <c r="J1419" s="148"/>
      <c r="K1419" s="148"/>
      <c r="L1419" s="148"/>
      <c r="M1419" s="148"/>
      <c r="AE1419" s="150"/>
      <c r="AT1419" s="150"/>
      <c r="BL1419" s="148"/>
      <c r="BM1419" s="150"/>
      <c r="BQ1419" s="148"/>
      <c r="BU1419" s="148"/>
    </row>
    <row r="1420" spans="10:73">
      <c r="J1420" s="148"/>
      <c r="K1420" s="148"/>
      <c r="L1420" s="148"/>
      <c r="M1420" s="148"/>
      <c r="AE1420" s="150"/>
      <c r="AT1420" s="150"/>
      <c r="BL1420" s="148"/>
      <c r="BM1420" s="150"/>
      <c r="BQ1420" s="148"/>
      <c r="BU1420" s="148"/>
    </row>
    <row r="1421" spans="10:73">
      <c r="J1421" s="148"/>
      <c r="K1421" s="148"/>
      <c r="L1421" s="148"/>
      <c r="M1421" s="148"/>
      <c r="AE1421" s="150"/>
      <c r="AT1421" s="150"/>
      <c r="BL1421" s="148"/>
      <c r="BM1421" s="150"/>
      <c r="BQ1421" s="148"/>
      <c r="BU1421" s="148"/>
    </row>
    <row r="1422" spans="10:73">
      <c r="J1422" s="148"/>
      <c r="K1422" s="148"/>
      <c r="L1422" s="148"/>
      <c r="M1422" s="148"/>
      <c r="AE1422" s="150"/>
      <c r="AT1422" s="150"/>
      <c r="BL1422" s="148"/>
      <c r="BM1422" s="150"/>
      <c r="BQ1422" s="148"/>
      <c r="BU1422" s="148"/>
    </row>
    <row r="1423" spans="10:73">
      <c r="J1423" s="148"/>
      <c r="K1423" s="148"/>
      <c r="L1423" s="148"/>
      <c r="M1423" s="148"/>
      <c r="AE1423" s="150"/>
      <c r="AT1423" s="150"/>
      <c r="BL1423" s="148"/>
      <c r="BM1423" s="150"/>
      <c r="BQ1423" s="148"/>
      <c r="BU1423" s="148"/>
    </row>
    <row r="1424" spans="10:73">
      <c r="J1424" s="148"/>
      <c r="K1424" s="148"/>
      <c r="L1424" s="148"/>
      <c r="M1424" s="148"/>
      <c r="AE1424" s="150"/>
      <c r="AT1424" s="150"/>
      <c r="BL1424" s="148"/>
      <c r="BM1424" s="150"/>
      <c r="BQ1424" s="148"/>
      <c r="BU1424" s="148"/>
    </row>
    <row r="1425" spans="10:73">
      <c r="J1425" s="148"/>
      <c r="K1425" s="148"/>
      <c r="L1425" s="148"/>
      <c r="M1425" s="148"/>
      <c r="AE1425" s="150"/>
      <c r="AT1425" s="150"/>
      <c r="BL1425" s="148"/>
      <c r="BM1425" s="150"/>
      <c r="BQ1425" s="148"/>
      <c r="BU1425" s="148"/>
    </row>
    <row r="1426" spans="10:73">
      <c r="J1426" s="148"/>
      <c r="K1426" s="148"/>
      <c r="L1426" s="148"/>
      <c r="M1426" s="148"/>
      <c r="AE1426" s="150"/>
      <c r="AT1426" s="150"/>
      <c r="BL1426" s="148"/>
      <c r="BM1426" s="150"/>
      <c r="BQ1426" s="148"/>
      <c r="BU1426" s="148"/>
    </row>
    <row r="1427" spans="10:73">
      <c r="J1427" s="148"/>
      <c r="K1427" s="148"/>
      <c r="L1427" s="148"/>
      <c r="M1427" s="148"/>
      <c r="AE1427" s="150"/>
      <c r="AT1427" s="150"/>
      <c r="BL1427" s="148"/>
      <c r="BM1427" s="150"/>
      <c r="BQ1427" s="148"/>
      <c r="BU1427" s="148"/>
    </row>
    <row r="1428" spans="10:73">
      <c r="J1428" s="148"/>
      <c r="K1428" s="148"/>
      <c r="L1428" s="148"/>
      <c r="M1428" s="148"/>
      <c r="AE1428" s="150"/>
      <c r="AT1428" s="150"/>
      <c r="BL1428" s="148"/>
      <c r="BM1428" s="150"/>
      <c r="BQ1428" s="148"/>
      <c r="BU1428" s="148"/>
    </row>
    <row r="1429" spans="10:73">
      <c r="J1429" s="148"/>
      <c r="K1429" s="148"/>
      <c r="L1429" s="148"/>
      <c r="M1429" s="148"/>
      <c r="AE1429" s="150"/>
      <c r="AT1429" s="150"/>
      <c r="BL1429" s="148"/>
      <c r="BM1429" s="150"/>
      <c r="BQ1429" s="148"/>
      <c r="BU1429" s="148"/>
    </row>
    <row r="1430" spans="10:73">
      <c r="J1430" s="148"/>
      <c r="K1430" s="148"/>
      <c r="L1430" s="148"/>
      <c r="M1430" s="148"/>
      <c r="AE1430" s="150"/>
      <c r="AT1430" s="150"/>
      <c r="BL1430" s="148"/>
      <c r="BM1430" s="150"/>
      <c r="BQ1430" s="148"/>
      <c r="BU1430" s="148"/>
    </row>
    <row r="1431" spans="10:73">
      <c r="J1431" s="148"/>
      <c r="K1431" s="148"/>
      <c r="L1431" s="148"/>
      <c r="M1431" s="148"/>
      <c r="AE1431" s="150"/>
      <c r="AT1431" s="150"/>
      <c r="BL1431" s="148"/>
      <c r="BM1431" s="150"/>
      <c r="BQ1431" s="148"/>
      <c r="BU1431" s="148"/>
    </row>
    <row r="1432" spans="10:73">
      <c r="J1432" s="148"/>
      <c r="K1432" s="148"/>
      <c r="L1432" s="148"/>
      <c r="M1432" s="148"/>
      <c r="AE1432" s="150"/>
      <c r="AT1432" s="150"/>
      <c r="BL1432" s="148"/>
      <c r="BM1432" s="150"/>
      <c r="BQ1432" s="148"/>
      <c r="BU1432" s="148"/>
    </row>
    <row r="1433" spans="10:73">
      <c r="J1433" s="148"/>
      <c r="K1433" s="148"/>
      <c r="L1433" s="148"/>
      <c r="M1433" s="148"/>
      <c r="AE1433" s="150"/>
      <c r="AT1433" s="150"/>
      <c r="BL1433" s="148"/>
      <c r="BM1433" s="150"/>
      <c r="BQ1433" s="148"/>
      <c r="BU1433" s="148"/>
    </row>
    <row r="1434" spans="10:73">
      <c r="J1434" s="148"/>
      <c r="K1434" s="148"/>
      <c r="L1434" s="148"/>
      <c r="M1434" s="148"/>
      <c r="AE1434" s="150"/>
      <c r="AT1434" s="150"/>
      <c r="BL1434" s="148"/>
      <c r="BM1434" s="150"/>
      <c r="BQ1434" s="148"/>
      <c r="BU1434" s="148"/>
    </row>
    <row r="1435" spans="10:73">
      <c r="J1435" s="148"/>
      <c r="K1435" s="148"/>
      <c r="L1435" s="148"/>
      <c r="M1435" s="148"/>
      <c r="AE1435" s="150"/>
      <c r="AT1435" s="150"/>
      <c r="BL1435" s="148"/>
      <c r="BM1435" s="150"/>
      <c r="BQ1435" s="148"/>
      <c r="BU1435" s="148"/>
    </row>
    <row r="1436" spans="10:73">
      <c r="J1436" s="148"/>
      <c r="K1436" s="148"/>
      <c r="L1436" s="148"/>
      <c r="M1436" s="148"/>
      <c r="AE1436" s="150"/>
      <c r="AT1436" s="150"/>
      <c r="BL1436" s="148"/>
      <c r="BM1436" s="150"/>
      <c r="BQ1436" s="148"/>
      <c r="BU1436" s="148"/>
    </row>
    <row r="1437" spans="10:73">
      <c r="J1437" s="148"/>
      <c r="K1437" s="148"/>
      <c r="L1437" s="148"/>
      <c r="M1437" s="148"/>
      <c r="AE1437" s="150"/>
      <c r="AT1437" s="150"/>
      <c r="BL1437" s="148"/>
      <c r="BM1437" s="150"/>
      <c r="BQ1437" s="148"/>
      <c r="BU1437" s="148"/>
    </row>
    <row r="1438" spans="10:73">
      <c r="J1438" s="148"/>
      <c r="K1438" s="148"/>
      <c r="L1438" s="148"/>
      <c r="M1438" s="148"/>
      <c r="AE1438" s="150"/>
      <c r="AT1438" s="150"/>
      <c r="BL1438" s="148"/>
      <c r="BM1438" s="150"/>
      <c r="BQ1438" s="148"/>
      <c r="BU1438" s="148"/>
    </row>
    <row r="1439" spans="10:73">
      <c r="J1439" s="148"/>
      <c r="K1439" s="148"/>
      <c r="L1439" s="148"/>
      <c r="M1439" s="148"/>
      <c r="AE1439" s="150"/>
      <c r="AT1439" s="150"/>
      <c r="BL1439" s="148"/>
      <c r="BM1439" s="150"/>
      <c r="BQ1439" s="148"/>
      <c r="BU1439" s="148"/>
    </row>
    <row r="1440" spans="10:73">
      <c r="J1440" s="148"/>
      <c r="K1440" s="148"/>
      <c r="L1440" s="148"/>
      <c r="M1440" s="148"/>
      <c r="AE1440" s="150"/>
      <c r="AT1440" s="150"/>
      <c r="BL1440" s="148"/>
      <c r="BM1440" s="150"/>
      <c r="BQ1440" s="148"/>
      <c r="BU1440" s="148"/>
    </row>
    <row r="1441" spans="10:73">
      <c r="J1441" s="148"/>
      <c r="K1441" s="148"/>
      <c r="L1441" s="148"/>
      <c r="M1441" s="148"/>
      <c r="AE1441" s="150"/>
      <c r="AT1441" s="150"/>
      <c r="BL1441" s="148"/>
      <c r="BM1441" s="150"/>
      <c r="BQ1441" s="148"/>
      <c r="BU1441" s="148"/>
    </row>
    <row r="1442" spans="10:73">
      <c r="J1442" s="148"/>
      <c r="K1442" s="148"/>
      <c r="L1442" s="148"/>
      <c r="M1442" s="148"/>
      <c r="AE1442" s="150"/>
      <c r="AT1442" s="150"/>
      <c r="BL1442" s="148"/>
      <c r="BM1442" s="150"/>
      <c r="BQ1442" s="148"/>
      <c r="BU1442" s="148"/>
    </row>
    <row r="1443" spans="10:73">
      <c r="J1443" s="148"/>
      <c r="K1443" s="148"/>
      <c r="L1443" s="148"/>
      <c r="M1443" s="148"/>
      <c r="AE1443" s="150"/>
      <c r="AT1443" s="150"/>
      <c r="BL1443" s="148"/>
      <c r="BM1443" s="150"/>
      <c r="BQ1443" s="148"/>
      <c r="BU1443" s="148"/>
    </row>
    <row r="1444" spans="10:73">
      <c r="J1444" s="148"/>
      <c r="K1444" s="148"/>
      <c r="L1444" s="148"/>
      <c r="M1444" s="148"/>
      <c r="AE1444" s="150"/>
      <c r="AT1444" s="150"/>
      <c r="BL1444" s="148"/>
      <c r="BM1444" s="150"/>
      <c r="BQ1444" s="148"/>
      <c r="BU1444" s="148"/>
    </row>
    <row r="1445" spans="10:73">
      <c r="J1445" s="148"/>
      <c r="K1445" s="148"/>
      <c r="L1445" s="148"/>
      <c r="M1445" s="148"/>
      <c r="AE1445" s="150"/>
      <c r="AT1445" s="150"/>
      <c r="BL1445" s="148"/>
      <c r="BM1445" s="150"/>
      <c r="BQ1445" s="148"/>
      <c r="BU1445" s="148"/>
    </row>
    <row r="1446" spans="10:73">
      <c r="J1446" s="148"/>
      <c r="K1446" s="148"/>
      <c r="L1446" s="148"/>
      <c r="M1446" s="148"/>
      <c r="AE1446" s="150"/>
      <c r="AT1446" s="150"/>
      <c r="BL1446" s="148"/>
      <c r="BM1446" s="150"/>
      <c r="BQ1446" s="148"/>
      <c r="BU1446" s="148"/>
    </row>
    <row r="1447" spans="10:73">
      <c r="J1447" s="148"/>
      <c r="K1447" s="148"/>
      <c r="L1447" s="148"/>
      <c r="M1447" s="148"/>
      <c r="AE1447" s="150"/>
      <c r="AT1447" s="150"/>
      <c r="BL1447" s="148"/>
      <c r="BM1447" s="150"/>
      <c r="BQ1447" s="148"/>
      <c r="BU1447" s="148"/>
    </row>
    <row r="1448" spans="10:73">
      <c r="J1448" s="148"/>
      <c r="K1448" s="148"/>
      <c r="L1448" s="148"/>
      <c r="M1448" s="148"/>
      <c r="AE1448" s="150"/>
      <c r="AT1448" s="150"/>
      <c r="BL1448" s="148"/>
      <c r="BM1448" s="150"/>
      <c r="BQ1448" s="148"/>
      <c r="BU1448" s="148"/>
    </row>
    <row r="1449" spans="10:73">
      <c r="J1449" s="148"/>
      <c r="K1449" s="148"/>
      <c r="L1449" s="148"/>
      <c r="M1449" s="148"/>
      <c r="AE1449" s="150"/>
      <c r="AT1449" s="150"/>
      <c r="BL1449" s="148"/>
      <c r="BM1449" s="150"/>
      <c r="BQ1449" s="148"/>
      <c r="BU1449" s="148"/>
    </row>
    <row r="1450" spans="10:73">
      <c r="J1450" s="148"/>
      <c r="K1450" s="148"/>
      <c r="L1450" s="148"/>
      <c r="M1450" s="148"/>
      <c r="AE1450" s="150"/>
      <c r="AT1450" s="150"/>
      <c r="BL1450" s="148"/>
      <c r="BM1450" s="150"/>
      <c r="BQ1450" s="148"/>
      <c r="BU1450" s="148"/>
    </row>
    <row r="1451" spans="10:73">
      <c r="J1451" s="148"/>
      <c r="K1451" s="148"/>
      <c r="L1451" s="148"/>
      <c r="M1451" s="148"/>
      <c r="AE1451" s="150"/>
      <c r="AT1451" s="150"/>
      <c r="BL1451" s="148"/>
      <c r="BM1451" s="150"/>
      <c r="BQ1451" s="148"/>
      <c r="BU1451" s="148"/>
    </row>
    <row r="1452" spans="10:73">
      <c r="J1452" s="148"/>
      <c r="K1452" s="148"/>
      <c r="L1452" s="148"/>
      <c r="M1452" s="148"/>
      <c r="AE1452" s="150"/>
      <c r="AT1452" s="150"/>
      <c r="BL1452" s="148"/>
      <c r="BM1452" s="150"/>
      <c r="BQ1452" s="148"/>
      <c r="BU1452" s="148"/>
    </row>
    <row r="1453" spans="10:73">
      <c r="J1453" s="148"/>
      <c r="K1453" s="148"/>
      <c r="L1453" s="148"/>
      <c r="M1453" s="148"/>
      <c r="AE1453" s="150"/>
      <c r="AT1453" s="150"/>
      <c r="BL1453" s="148"/>
      <c r="BM1453" s="150"/>
      <c r="BQ1453" s="148"/>
      <c r="BU1453" s="148"/>
    </row>
    <row r="1454" spans="10:73">
      <c r="J1454" s="148"/>
      <c r="K1454" s="148"/>
      <c r="L1454" s="148"/>
      <c r="M1454" s="148"/>
      <c r="AE1454" s="150"/>
      <c r="AT1454" s="150"/>
      <c r="BL1454" s="148"/>
      <c r="BM1454" s="150"/>
      <c r="BQ1454" s="148"/>
      <c r="BU1454" s="148"/>
    </row>
    <row r="1455" spans="10:73">
      <c r="J1455" s="148"/>
      <c r="K1455" s="148"/>
      <c r="L1455" s="148"/>
      <c r="M1455" s="148"/>
      <c r="AE1455" s="150"/>
      <c r="AT1455" s="150"/>
      <c r="BL1455" s="148"/>
      <c r="BM1455" s="150"/>
      <c r="BQ1455" s="148"/>
      <c r="BU1455" s="148"/>
    </row>
    <row r="1456" spans="10:73">
      <c r="J1456" s="148"/>
      <c r="K1456" s="148"/>
      <c r="L1456" s="148"/>
      <c r="M1456" s="148"/>
      <c r="AE1456" s="150"/>
      <c r="AT1456" s="150"/>
      <c r="BL1456" s="148"/>
      <c r="BM1456" s="150"/>
      <c r="BQ1456" s="148"/>
      <c r="BU1456" s="148"/>
    </row>
    <row r="1457" spans="10:73">
      <c r="J1457" s="148"/>
      <c r="K1457" s="148"/>
      <c r="L1457" s="148"/>
      <c r="M1457" s="148"/>
      <c r="AE1457" s="150"/>
      <c r="AT1457" s="150"/>
      <c r="BL1457" s="148"/>
      <c r="BM1457" s="150"/>
      <c r="BQ1457" s="148"/>
      <c r="BU1457" s="148"/>
    </row>
    <row r="1458" spans="10:73">
      <c r="J1458" s="148"/>
      <c r="K1458" s="148"/>
      <c r="L1458" s="148"/>
      <c r="M1458" s="148"/>
      <c r="AE1458" s="150"/>
      <c r="AT1458" s="150"/>
      <c r="BL1458" s="148"/>
      <c r="BM1458" s="150"/>
      <c r="BQ1458" s="148"/>
      <c r="BU1458" s="148"/>
    </row>
    <row r="1459" spans="10:73">
      <c r="J1459" s="148"/>
      <c r="K1459" s="148"/>
      <c r="L1459" s="148"/>
      <c r="M1459" s="148"/>
      <c r="AE1459" s="150"/>
      <c r="AT1459" s="150"/>
      <c r="BL1459" s="148"/>
      <c r="BM1459" s="150"/>
      <c r="BQ1459" s="148"/>
      <c r="BU1459" s="148"/>
    </row>
    <row r="1460" spans="10:73">
      <c r="J1460" s="148"/>
      <c r="K1460" s="148"/>
      <c r="L1460" s="148"/>
      <c r="M1460" s="148"/>
      <c r="AE1460" s="150"/>
      <c r="AT1460" s="150"/>
      <c r="BL1460" s="148"/>
      <c r="BM1460" s="150"/>
      <c r="BQ1460" s="148"/>
      <c r="BU1460" s="148"/>
    </row>
    <row r="1461" spans="10:73">
      <c r="J1461" s="148"/>
      <c r="K1461" s="148"/>
      <c r="L1461" s="148"/>
      <c r="M1461" s="148"/>
      <c r="AE1461" s="150"/>
      <c r="AT1461" s="150"/>
      <c r="BL1461" s="148"/>
      <c r="BM1461" s="150"/>
      <c r="BQ1461" s="148"/>
      <c r="BU1461" s="148"/>
    </row>
    <row r="1462" spans="10:73">
      <c r="J1462" s="148"/>
      <c r="K1462" s="148"/>
      <c r="L1462" s="148"/>
      <c r="M1462" s="148"/>
      <c r="AE1462" s="150"/>
      <c r="AT1462" s="150"/>
      <c r="BL1462" s="148"/>
      <c r="BM1462" s="150"/>
      <c r="BQ1462" s="148"/>
      <c r="BU1462" s="148"/>
    </row>
    <row r="1463" spans="10:73">
      <c r="J1463" s="148"/>
      <c r="K1463" s="148"/>
      <c r="L1463" s="148"/>
      <c r="M1463" s="148"/>
      <c r="AE1463" s="150"/>
      <c r="AT1463" s="150"/>
      <c r="BL1463" s="148"/>
      <c r="BM1463" s="150"/>
      <c r="BQ1463" s="148"/>
      <c r="BU1463" s="148"/>
    </row>
    <row r="1464" spans="10:73">
      <c r="J1464" s="148"/>
      <c r="K1464" s="148"/>
      <c r="L1464" s="148"/>
      <c r="M1464" s="148"/>
      <c r="AE1464" s="150"/>
      <c r="AT1464" s="150"/>
      <c r="BL1464" s="148"/>
      <c r="BM1464" s="150"/>
      <c r="BQ1464" s="148"/>
      <c r="BU1464" s="148"/>
    </row>
    <row r="1465" spans="10:73">
      <c r="J1465" s="148"/>
      <c r="K1465" s="148"/>
      <c r="L1465" s="148"/>
      <c r="M1465" s="148"/>
      <c r="AE1465" s="150"/>
      <c r="AT1465" s="150"/>
      <c r="BL1465" s="148"/>
      <c r="BM1465" s="150"/>
      <c r="BQ1465" s="148"/>
      <c r="BU1465" s="148"/>
    </row>
    <row r="1466" spans="10:73">
      <c r="J1466" s="148"/>
      <c r="K1466" s="148"/>
      <c r="L1466" s="148"/>
      <c r="M1466" s="148"/>
      <c r="AE1466" s="150"/>
      <c r="AT1466" s="150"/>
      <c r="BL1466" s="148"/>
      <c r="BM1466" s="150"/>
      <c r="BQ1466" s="148"/>
      <c r="BU1466" s="148"/>
    </row>
    <row r="1467" spans="10:73">
      <c r="J1467" s="148"/>
      <c r="K1467" s="148"/>
      <c r="L1467" s="148"/>
      <c r="M1467" s="148"/>
      <c r="AE1467" s="150"/>
      <c r="AT1467" s="150"/>
      <c r="BL1467" s="148"/>
      <c r="BM1467" s="150"/>
      <c r="BQ1467" s="148"/>
      <c r="BU1467" s="148"/>
    </row>
    <row r="1468" spans="10:73">
      <c r="J1468" s="148"/>
      <c r="K1468" s="148"/>
      <c r="L1468" s="148"/>
      <c r="M1468" s="148"/>
      <c r="AE1468" s="150"/>
      <c r="AT1468" s="150"/>
      <c r="BL1468" s="148"/>
      <c r="BM1468" s="150"/>
      <c r="BQ1468" s="148"/>
      <c r="BU1468" s="148"/>
    </row>
    <row r="1469" spans="10:73">
      <c r="J1469" s="148"/>
      <c r="K1469" s="148"/>
      <c r="L1469" s="148"/>
      <c r="M1469" s="148"/>
      <c r="AE1469" s="150"/>
      <c r="AT1469" s="150"/>
      <c r="BL1469" s="148"/>
      <c r="BM1469" s="150"/>
      <c r="BQ1469" s="148"/>
      <c r="BU1469" s="148"/>
    </row>
    <row r="1470" spans="10:73">
      <c r="J1470" s="148"/>
      <c r="K1470" s="148"/>
      <c r="L1470" s="148"/>
      <c r="M1470" s="148"/>
      <c r="AE1470" s="150"/>
      <c r="AT1470" s="150"/>
      <c r="BL1470" s="148"/>
      <c r="BM1470" s="150"/>
      <c r="BQ1470" s="148"/>
      <c r="BU1470" s="148"/>
    </row>
    <row r="1471" spans="10:73">
      <c r="J1471" s="148"/>
      <c r="K1471" s="148"/>
      <c r="L1471" s="148"/>
      <c r="M1471" s="148"/>
      <c r="AE1471" s="150"/>
      <c r="AT1471" s="150"/>
      <c r="BL1471" s="148"/>
      <c r="BM1471" s="150"/>
      <c r="BQ1471" s="148"/>
      <c r="BU1471" s="148"/>
    </row>
    <row r="1472" spans="10:73">
      <c r="J1472" s="148"/>
      <c r="K1472" s="148"/>
      <c r="L1472" s="148"/>
      <c r="M1472" s="148"/>
      <c r="AE1472" s="150"/>
      <c r="AT1472" s="150"/>
      <c r="BL1472" s="148"/>
      <c r="BM1472" s="150"/>
      <c r="BQ1472" s="148"/>
      <c r="BU1472" s="148"/>
    </row>
    <row r="1473" spans="10:73">
      <c r="J1473" s="148"/>
      <c r="K1473" s="148"/>
      <c r="L1473" s="148"/>
      <c r="M1473" s="148"/>
      <c r="AE1473" s="150"/>
      <c r="AT1473" s="150"/>
      <c r="BL1473" s="148"/>
      <c r="BM1473" s="150"/>
      <c r="BQ1473" s="148"/>
      <c r="BU1473" s="148"/>
    </row>
    <row r="1474" spans="10:73">
      <c r="J1474" s="148"/>
      <c r="K1474" s="148"/>
      <c r="L1474" s="148"/>
      <c r="M1474" s="148"/>
      <c r="AE1474" s="150"/>
      <c r="AT1474" s="150"/>
      <c r="BL1474" s="148"/>
      <c r="BM1474" s="150"/>
      <c r="BQ1474" s="148"/>
      <c r="BU1474" s="148"/>
    </row>
    <row r="1475" spans="10:73">
      <c r="J1475" s="148"/>
      <c r="K1475" s="148"/>
      <c r="L1475" s="148"/>
      <c r="M1475" s="148"/>
      <c r="AE1475" s="150"/>
      <c r="AT1475" s="150"/>
      <c r="BL1475" s="148"/>
      <c r="BM1475" s="150"/>
      <c r="BQ1475" s="148"/>
      <c r="BU1475" s="148"/>
    </row>
    <row r="1476" spans="10:73">
      <c r="J1476" s="148"/>
      <c r="K1476" s="148"/>
      <c r="L1476" s="148"/>
      <c r="M1476" s="148"/>
      <c r="AE1476" s="150"/>
      <c r="AT1476" s="150"/>
      <c r="BL1476" s="148"/>
      <c r="BM1476" s="150"/>
      <c r="BQ1476" s="148"/>
      <c r="BU1476" s="148"/>
    </row>
    <row r="1477" spans="10:73">
      <c r="J1477" s="148"/>
      <c r="K1477" s="148"/>
      <c r="L1477" s="148"/>
      <c r="M1477" s="148"/>
      <c r="AE1477" s="150"/>
      <c r="AT1477" s="150"/>
      <c r="BL1477" s="148"/>
      <c r="BM1477" s="150"/>
      <c r="BQ1477" s="148"/>
      <c r="BU1477" s="148"/>
    </row>
    <row r="1478" spans="10:73">
      <c r="J1478" s="148"/>
      <c r="K1478" s="148"/>
      <c r="L1478" s="148"/>
      <c r="M1478" s="148"/>
      <c r="AE1478" s="150"/>
      <c r="AT1478" s="150"/>
      <c r="BL1478" s="148"/>
      <c r="BM1478" s="150"/>
      <c r="BQ1478" s="148"/>
      <c r="BU1478" s="148"/>
    </row>
    <row r="1479" spans="10:73">
      <c r="J1479" s="148"/>
      <c r="K1479" s="148"/>
      <c r="L1479" s="148"/>
      <c r="M1479" s="148"/>
      <c r="AE1479" s="150"/>
      <c r="AT1479" s="150"/>
      <c r="BL1479" s="148"/>
      <c r="BM1479" s="150"/>
      <c r="BQ1479" s="148"/>
      <c r="BU1479" s="148"/>
    </row>
    <row r="1480" spans="10:73">
      <c r="J1480" s="148"/>
      <c r="K1480" s="148"/>
      <c r="L1480" s="148"/>
      <c r="M1480" s="148"/>
      <c r="AE1480" s="150"/>
      <c r="AT1480" s="150"/>
      <c r="BL1480" s="148"/>
      <c r="BM1480" s="150"/>
      <c r="BQ1480" s="148"/>
      <c r="BU1480" s="148"/>
    </row>
    <row r="1481" spans="10:73">
      <c r="J1481" s="148"/>
      <c r="K1481" s="148"/>
      <c r="L1481" s="148"/>
      <c r="M1481" s="148"/>
      <c r="AE1481" s="150"/>
      <c r="AT1481" s="150"/>
      <c r="BL1481" s="148"/>
      <c r="BM1481" s="150"/>
      <c r="BQ1481" s="148"/>
      <c r="BU1481" s="148"/>
    </row>
    <row r="1482" spans="10:73">
      <c r="J1482" s="148"/>
      <c r="K1482" s="148"/>
      <c r="L1482" s="148"/>
      <c r="M1482" s="148"/>
      <c r="AE1482" s="150"/>
      <c r="AT1482" s="150"/>
      <c r="BL1482" s="148"/>
      <c r="BM1482" s="150"/>
      <c r="BQ1482" s="148"/>
      <c r="BU1482" s="148"/>
    </row>
    <row r="1483" spans="10:73">
      <c r="J1483" s="148"/>
      <c r="K1483" s="148"/>
      <c r="L1483" s="148"/>
      <c r="M1483" s="148"/>
      <c r="AE1483" s="150"/>
      <c r="AT1483" s="150"/>
      <c r="BL1483" s="148"/>
      <c r="BM1483" s="150"/>
      <c r="BQ1483" s="148"/>
      <c r="BU1483" s="148"/>
    </row>
    <row r="1484" spans="10:73">
      <c r="J1484" s="148"/>
      <c r="K1484" s="148"/>
      <c r="L1484" s="148"/>
      <c r="M1484" s="148"/>
      <c r="AE1484" s="150"/>
      <c r="AT1484" s="150"/>
      <c r="BL1484" s="148"/>
      <c r="BM1484" s="150"/>
      <c r="BQ1484" s="148"/>
      <c r="BU1484" s="148"/>
    </row>
    <row r="1485" spans="10:73">
      <c r="J1485" s="148"/>
      <c r="K1485" s="148"/>
      <c r="L1485" s="148"/>
      <c r="M1485" s="148"/>
      <c r="AE1485" s="150"/>
      <c r="AT1485" s="150"/>
      <c r="BL1485" s="148"/>
      <c r="BM1485" s="150"/>
      <c r="BQ1485" s="148"/>
      <c r="BU1485" s="148"/>
    </row>
    <row r="1486" spans="10:73">
      <c r="J1486" s="148"/>
      <c r="K1486" s="148"/>
      <c r="L1486" s="148"/>
      <c r="M1486" s="148"/>
      <c r="AE1486" s="150"/>
      <c r="AT1486" s="150"/>
      <c r="BL1486" s="148"/>
      <c r="BM1486" s="150"/>
      <c r="BQ1486" s="148"/>
      <c r="BU1486" s="148"/>
    </row>
    <row r="1487" spans="10:73">
      <c r="J1487" s="148"/>
      <c r="K1487" s="148"/>
      <c r="L1487" s="148"/>
      <c r="M1487" s="148"/>
      <c r="AE1487" s="150"/>
      <c r="AT1487" s="150"/>
      <c r="BL1487" s="148"/>
      <c r="BM1487" s="150"/>
      <c r="BQ1487" s="148"/>
      <c r="BU1487" s="148"/>
    </row>
    <row r="1488" spans="10:73">
      <c r="J1488" s="148"/>
      <c r="K1488" s="148"/>
      <c r="L1488" s="148"/>
      <c r="M1488" s="148"/>
      <c r="AE1488" s="150"/>
      <c r="AT1488" s="150"/>
      <c r="BL1488" s="148"/>
      <c r="BM1488" s="150"/>
      <c r="BQ1488" s="148"/>
      <c r="BU1488" s="148"/>
    </row>
    <row r="1489" spans="10:73">
      <c r="J1489" s="148"/>
      <c r="K1489" s="148"/>
      <c r="L1489" s="148"/>
      <c r="M1489" s="148"/>
      <c r="AE1489" s="150"/>
      <c r="AT1489" s="150"/>
      <c r="BL1489" s="148"/>
      <c r="BM1489" s="150"/>
      <c r="BQ1489" s="148"/>
      <c r="BU1489" s="148"/>
    </row>
    <row r="1490" spans="10:73">
      <c r="J1490" s="148"/>
      <c r="K1490" s="148"/>
      <c r="L1490" s="148"/>
      <c r="M1490" s="148"/>
      <c r="AE1490" s="150"/>
      <c r="AT1490" s="150"/>
      <c r="BL1490" s="148"/>
      <c r="BM1490" s="150"/>
      <c r="BQ1490" s="148"/>
      <c r="BU1490" s="148"/>
    </row>
    <row r="1491" spans="10:73">
      <c r="J1491" s="148"/>
      <c r="K1491" s="148"/>
      <c r="L1491" s="148"/>
      <c r="M1491" s="148"/>
      <c r="AE1491" s="150"/>
      <c r="AT1491" s="150"/>
      <c r="BL1491" s="148"/>
      <c r="BM1491" s="150"/>
      <c r="BQ1491" s="148"/>
      <c r="BU1491" s="148"/>
    </row>
    <row r="1492" spans="10:73">
      <c r="J1492" s="148"/>
      <c r="K1492" s="148"/>
      <c r="L1492" s="148"/>
      <c r="M1492" s="148"/>
      <c r="AE1492" s="150"/>
      <c r="AT1492" s="150"/>
      <c r="BL1492" s="148"/>
      <c r="BM1492" s="150"/>
      <c r="BQ1492" s="148"/>
      <c r="BU1492" s="148"/>
    </row>
    <row r="1493" spans="10:73">
      <c r="J1493" s="148"/>
      <c r="K1493" s="148"/>
      <c r="L1493" s="148"/>
      <c r="M1493" s="148"/>
      <c r="AE1493" s="150"/>
      <c r="AT1493" s="150"/>
      <c r="BL1493" s="148"/>
      <c r="BM1493" s="150"/>
      <c r="BQ1493" s="148"/>
      <c r="BU1493" s="148"/>
    </row>
    <row r="1494" spans="10:73">
      <c r="J1494" s="148"/>
      <c r="K1494" s="148"/>
      <c r="L1494" s="148"/>
      <c r="M1494" s="148"/>
      <c r="AE1494" s="150"/>
      <c r="BL1494" s="148"/>
      <c r="BM1494" s="150"/>
      <c r="BQ1494" s="148"/>
      <c r="BU1494" s="148"/>
    </row>
    <row r="1495" spans="10:73">
      <c r="J1495" s="148"/>
      <c r="K1495" s="148"/>
      <c r="L1495" s="148"/>
      <c r="M1495" s="148"/>
      <c r="AE1495" s="150"/>
      <c r="BL1495" s="148"/>
      <c r="BM1495" s="150"/>
      <c r="BQ1495" s="148"/>
      <c r="BU1495" s="148"/>
    </row>
    <row r="1496" spans="10:73">
      <c r="J1496" s="148"/>
      <c r="K1496" s="148"/>
      <c r="L1496" s="148"/>
      <c r="M1496" s="148"/>
      <c r="AE1496" s="150"/>
      <c r="BL1496" s="148"/>
      <c r="BM1496" s="150"/>
      <c r="BQ1496" s="148"/>
      <c r="BU1496" s="148"/>
    </row>
    <row r="1497" spans="10:73">
      <c r="J1497" s="148"/>
      <c r="K1497" s="148"/>
      <c r="L1497" s="148"/>
      <c r="M1497" s="148"/>
      <c r="AE1497" s="150"/>
      <c r="BL1497" s="148"/>
      <c r="BM1497" s="150"/>
      <c r="BQ1497" s="148"/>
      <c r="BU1497" s="148"/>
    </row>
    <row r="1498" spans="10:73">
      <c r="J1498" s="148"/>
      <c r="K1498" s="148"/>
      <c r="L1498" s="148"/>
      <c r="M1498" s="148"/>
      <c r="AE1498" s="150"/>
      <c r="BL1498" s="148"/>
      <c r="BM1498" s="150"/>
      <c r="BQ1498" s="148"/>
      <c r="BU1498" s="148"/>
    </row>
    <row r="1499" spans="10:73">
      <c r="J1499" s="148"/>
      <c r="K1499" s="148"/>
      <c r="L1499" s="148"/>
      <c r="M1499" s="148"/>
      <c r="AE1499" s="150"/>
      <c r="BL1499" s="148"/>
      <c r="BM1499" s="150"/>
      <c r="BQ1499" s="148"/>
      <c r="BU1499" s="148"/>
    </row>
    <row r="1500" spans="10:73">
      <c r="J1500" s="148"/>
      <c r="K1500" s="148"/>
      <c r="L1500" s="148"/>
      <c r="M1500" s="148"/>
      <c r="AE1500" s="150"/>
      <c r="BL1500" s="148"/>
      <c r="BM1500" s="150"/>
      <c r="BQ1500" s="148"/>
      <c r="BU1500" s="148"/>
    </row>
    <row r="1501" spans="10:73">
      <c r="J1501" s="148"/>
      <c r="K1501" s="148"/>
      <c r="L1501" s="148"/>
      <c r="M1501" s="148"/>
      <c r="AE1501" s="150"/>
      <c r="BL1501" s="148"/>
      <c r="BM1501" s="150"/>
      <c r="BQ1501" s="148"/>
      <c r="BU1501" s="148"/>
    </row>
    <row r="1502" spans="10:73">
      <c r="J1502" s="148"/>
      <c r="K1502" s="148"/>
      <c r="L1502" s="148"/>
      <c r="M1502" s="148"/>
      <c r="AE1502" s="150"/>
      <c r="BL1502" s="148"/>
      <c r="BM1502" s="150"/>
      <c r="BQ1502" s="148"/>
      <c r="BU1502" s="148"/>
    </row>
    <row r="1503" spans="10:73">
      <c r="J1503" s="148"/>
      <c r="K1503" s="148"/>
      <c r="L1503" s="148"/>
      <c r="M1503" s="148"/>
      <c r="AE1503" s="150"/>
      <c r="BL1503" s="148"/>
      <c r="BM1503" s="150"/>
      <c r="BQ1503" s="148"/>
      <c r="BU1503" s="148"/>
    </row>
    <row r="1504" spans="10:73">
      <c r="J1504" s="148"/>
      <c r="K1504" s="148"/>
      <c r="L1504" s="148"/>
      <c r="M1504" s="148"/>
      <c r="AE1504" s="150"/>
      <c r="BL1504" s="148"/>
      <c r="BM1504" s="150"/>
      <c r="BQ1504" s="148"/>
      <c r="BU1504" s="148"/>
    </row>
    <row r="1505" spans="10:73">
      <c r="J1505" s="148"/>
      <c r="K1505" s="148"/>
      <c r="L1505" s="148"/>
      <c r="M1505" s="148"/>
      <c r="AE1505" s="150"/>
      <c r="BL1505" s="148"/>
      <c r="BM1505" s="150"/>
      <c r="BQ1505" s="148"/>
      <c r="BU1505" s="148"/>
    </row>
    <row r="1506" spans="10:73">
      <c r="J1506" s="148"/>
      <c r="K1506" s="148"/>
      <c r="L1506" s="148"/>
      <c r="M1506" s="148"/>
      <c r="AE1506" s="150"/>
      <c r="BL1506" s="148"/>
      <c r="BM1506" s="150"/>
      <c r="BQ1506" s="148"/>
      <c r="BU1506" s="148"/>
    </row>
    <row r="1507" spans="10:73">
      <c r="J1507" s="148"/>
      <c r="K1507" s="148"/>
      <c r="L1507" s="148"/>
      <c r="M1507" s="148"/>
      <c r="AE1507" s="150"/>
      <c r="BL1507" s="148"/>
      <c r="BM1507" s="150"/>
      <c r="BQ1507" s="148"/>
      <c r="BU1507" s="148"/>
    </row>
    <row r="1508" spans="10:73">
      <c r="J1508" s="148"/>
      <c r="K1508" s="148"/>
      <c r="L1508" s="148"/>
      <c r="M1508" s="148"/>
      <c r="AE1508" s="150"/>
      <c r="BL1508" s="148"/>
      <c r="BM1508" s="150"/>
      <c r="BQ1508" s="148"/>
      <c r="BU1508" s="148"/>
    </row>
    <row r="1509" spans="10:73">
      <c r="J1509" s="148"/>
      <c r="K1509" s="148"/>
      <c r="L1509" s="148"/>
      <c r="M1509" s="148"/>
      <c r="AE1509" s="150"/>
      <c r="BL1509" s="148"/>
      <c r="BM1509" s="150"/>
      <c r="BQ1509" s="148"/>
      <c r="BU1509" s="148"/>
    </row>
    <row r="1510" spans="10:73">
      <c r="J1510" s="148"/>
      <c r="K1510" s="148"/>
      <c r="L1510" s="148"/>
      <c r="M1510" s="148"/>
      <c r="AE1510" s="150"/>
      <c r="BL1510" s="148"/>
      <c r="BM1510" s="150"/>
      <c r="BQ1510" s="148"/>
      <c r="BU1510" s="148"/>
    </row>
    <row r="1511" spans="10:73">
      <c r="J1511" s="148"/>
      <c r="K1511" s="148"/>
      <c r="L1511" s="148"/>
      <c r="M1511" s="148"/>
      <c r="AE1511" s="150"/>
      <c r="BL1511" s="148"/>
      <c r="BM1511" s="150"/>
      <c r="BQ1511" s="148"/>
      <c r="BU1511" s="148"/>
    </row>
    <row r="1512" spans="10:73">
      <c r="J1512" s="148"/>
      <c r="K1512" s="148"/>
      <c r="L1512" s="148"/>
      <c r="M1512" s="148"/>
      <c r="AE1512" s="150"/>
      <c r="BL1512" s="148"/>
      <c r="BM1512" s="150"/>
      <c r="BQ1512" s="148"/>
      <c r="BU1512" s="148"/>
    </row>
    <row r="1513" spans="10:73">
      <c r="J1513" s="148"/>
      <c r="K1513" s="148"/>
      <c r="L1513" s="148"/>
      <c r="M1513" s="148"/>
      <c r="AE1513" s="150"/>
      <c r="BL1513" s="148"/>
      <c r="BM1513" s="150"/>
      <c r="BQ1513" s="148"/>
      <c r="BU1513" s="148"/>
    </row>
    <row r="1514" spans="10:73">
      <c r="J1514" s="148"/>
      <c r="K1514" s="148"/>
      <c r="L1514" s="148"/>
      <c r="M1514" s="148"/>
      <c r="AE1514" s="150"/>
      <c r="BL1514" s="148"/>
      <c r="BM1514" s="150"/>
      <c r="BQ1514" s="148"/>
      <c r="BU1514" s="148"/>
    </row>
    <row r="1515" spans="10:73">
      <c r="J1515" s="148"/>
      <c r="K1515" s="148"/>
      <c r="L1515" s="148"/>
      <c r="M1515" s="148"/>
      <c r="AE1515" s="150"/>
      <c r="BL1515" s="148"/>
      <c r="BM1515" s="150"/>
      <c r="BQ1515" s="148"/>
      <c r="BU1515" s="148"/>
    </row>
    <row r="1516" spans="10:73">
      <c r="J1516" s="148"/>
      <c r="K1516" s="148"/>
      <c r="L1516" s="148"/>
      <c r="M1516" s="148"/>
      <c r="AE1516" s="150"/>
      <c r="BL1516" s="148"/>
      <c r="BM1516" s="150"/>
      <c r="BQ1516" s="148"/>
      <c r="BU1516" s="148"/>
    </row>
    <row r="1517" spans="10:73">
      <c r="J1517" s="148"/>
      <c r="K1517" s="148"/>
      <c r="L1517" s="148"/>
      <c r="M1517" s="148"/>
      <c r="AE1517" s="150"/>
      <c r="BL1517" s="148"/>
      <c r="BM1517" s="150"/>
      <c r="BQ1517" s="148"/>
      <c r="BU1517" s="148"/>
    </row>
    <row r="1518" spans="10:73">
      <c r="J1518" s="148"/>
      <c r="K1518" s="148"/>
      <c r="L1518" s="148"/>
      <c r="M1518" s="148"/>
      <c r="AE1518" s="150"/>
      <c r="BL1518" s="148"/>
      <c r="BM1518" s="150"/>
      <c r="BQ1518" s="148"/>
      <c r="BU1518" s="148"/>
    </row>
    <row r="1519" spans="10:73">
      <c r="J1519" s="148"/>
      <c r="K1519" s="148"/>
      <c r="L1519" s="148"/>
      <c r="M1519" s="148"/>
      <c r="AE1519" s="150"/>
      <c r="BL1519" s="148"/>
      <c r="BM1519" s="150"/>
      <c r="BQ1519" s="148"/>
      <c r="BU1519" s="148"/>
    </row>
    <row r="1520" spans="10:73">
      <c r="J1520" s="148"/>
      <c r="K1520" s="148"/>
      <c r="L1520" s="148"/>
      <c r="M1520" s="148"/>
      <c r="AE1520" s="150"/>
      <c r="BL1520" s="148"/>
      <c r="BM1520" s="150"/>
      <c r="BQ1520" s="148"/>
      <c r="BU1520" s="148"/>
    </row>
    <row r="1521" spans="10:73">
      <c r="J1521" s="148"/>
      <c r="K1521" s="148"/>
      <c r="L1521" s="148"/>
      <c r="M1521" s="148"/>
      <c r="AE1521" s="150"/>
      <c r="BL1521" s="148"/>
      <c r="BM1521" s="150"/>
      <c r="BQ1521" s="148"/>
      <c r="BU1521" s="148"/>
    </row>
    <row r="1522" spans="10:73">
      <c r="J1522" s="148"/>
      <c r="K1522" s="148"/>
      <c r="L1522" s="148"/>
      <c r="M1522" s="148"/>
      <c r="AE1522" s="150"/>
      <c r="BL1522" s="148"/>
      <c r="BM1522" s="150"/>
      <c r="BQ1522" s="148"/>
      <c r="BU1522" s="148"/>
    </row>
    <row r="1523" spans="10:73">
      <c r="J1523" s="148"/>
      <c r="K1523" s="148"/>
      <c r="L1523" s="148"/>
      <c r="M1523" s="148"/>
      <c r="AE1523" s="150"/>
      <c r="BL1523" s="148"/>
      <c r="BM1523" s="150"/>
      <c r="BQ1523" s="148"/>
      <c r="BU1523" s="148"/>
    </row>
    <row r="1524" spans="10:73">
      <c r="J1524" s="148"/>
      <c r="K1524" s="148"/>
      <c r="L1524" s="148"/>
      <c r="M1524" s="148"/>
      <c r="AE1524" s="150"/>
      <c r="BL1524" s="148"/>
      <c r="BM1524" s="150"/>
      <c r="BQ1524" s="148"/>
      <c r="BU1524" s="148"/>
    </row>
    <row r="1525" spans="10:73">
      <c r="J1525" s="148"/>
      <c r="K1525" s="148"/>
      <c r="L1525" s="148"/>
      <c r="M1525" s="148"/>
      <c r="AE1525" s="150"/>
      <c r="BL1525" s="148"/>
      <c r="BM1525" s="150"/>
      <c r="BQ1525" s="148"/>
      <c r="BU1525" s="148"/>
    </row>
    <row r="1526" spans="10:73">
      <c r="J1526" s="148"/>
      <c r="K1526" s="148"/>
      <c r="L1526" s="148"/>
      <c r="M1526" s="148"/>
      <c r="AE1526" s="150"/>
      <c r="BL1526" s="148"/>
      <c r="BM1526" s="150"/>
      <c r="BQ1526" s="148"/>
      <c r="BU1526" s="148"/>
    </row>
    <row r="1527" spans="10:73">
      <c r="J1527" s="148"/>
      <c r="K1527" s="148"/>
      <c r="L1527" s="148"/>
      <c r="M1527" s="148"/>
      <c r="AE1527" s="150"/>
      <c r="BL1527" s="148"/>
      <c r="BM1527" s="150"/>
      <c r="BQ1527" s="148"/>
      <c r="BU1527" s="148"/>
    </row>
    <row r="1528" spans="10:73">
      <c r="J1528" s="148"/>
      <c r="K1528" s="148"/>
      <c r="L1528" s="148"/>
      <c r="M1528" s="148"/>
      <c r="AE1528" s="150"/>
      <c r="BL1528" s="148"/>
      <c r="BM1528" s="150"/>
      <c r="BQ1528" s="148"/>
      <c r="BU1528" s="148"/>
    </row>
    <row r="1529" spans="10:73">
      <c r="J1529" s="148"/>
      <c r="K1529" s="148"/>
      <c r="L1529" s="148"/>
      <c r="M1529" s="148"/>
      <c r="AE1529" s="150"/>
      <c r="BL1529" s="148"/>
      <c r="BM1529" s="150"/>
      <c r="BQ1529" s="148"/>
      <c r="BU1529" s="148"/>
    </row>
    <row r="1530" spans="10:73">
      <c r="J1530" s="148"/>
      <c r="K1530" s="148"/>
      <c r="L1530" s="148"/>
      <c r="M1530" s="148"/>
      <c r="AE1530" s="150"/>
      <c r="BL1530" s="148"/>
      <c r="BM1530" s="150"/>
      <c r="BQ1530" s="148"/>
      <c r="BU1530" s="148"/>
    </row>
    <row r="1531" spans="10:73">
      <c r="J1531" s="148"/>
      <c r="K1531" s="148"/>
      <c r="L1531" s="148"/>
      <c r="M1531" s="148"/>
      <c r="AE1531" s="150"/>
      <c r="BL1531" s="148"/>
      <c r="BM1531" s="150"/>
      <c r="BQ1531" s="148"/>
      <c r="BU1531" s="148"/>
    </row>
    <row r="1532" spans="10:73">
      <c r="J1532" s="148"/>
      <c r="K1532" s="148"/>
      <c r="L1532" s="148"/>
      <c r="M1532" s="148"/>
      <c r="AE1532" s="150"/>
      <c r="BL1532" s="148"/>
      <c r="BM1532" s="150"/>
      <c r="BQ1532" s="148"/>
      <c r="BU1532" s="148"/>
    </row>
    <row r="1533" spans="10:73">
      <c r="J1533" s="148"/>
      <c r="K1533" s="148"/>
      <c r="L1533" s="148"/>
      <c r="M1533" s="148"/>
      <c r="AE1533" s="150"/>
      <c r="BL1533" s="148"/>
      <c r="BM1533" s="150"/>
      <c r="BQ1533" s="148"/>
      <c r="BU1533" s="148"/>
    </row>
    <row r="1534" spans="10:73">
      <c r="J1534" s="148"/>
      <c r="K1534" s="148"/>
      <c r="L1534" s="148"/>
      <c r="M1534" s="148"/>
      <c r="AE1534" s="150"/>
      <c r="BL1534" s="148"/>
      <c r="BM1534" s="150"/>
      <c r="BQ1534" s="148"/>
      <c r="BU1534" s="148"/>
    </row>
    <row r="1535" spans="10:73">
      <c r="J1535" s="148"/>
      <c r="K1535" s="148"/>
      <c r="L1535" s="148"/>
      <c r="M1535" s="148"/>
      <c r="AE1535" s="150"/>
      <c r="BL1535" s="148"/>
      <c r="BM1535" s="150"/>
      <c r="BQ1535" s="148"/>
      <c r="BU1535" s="148"/>
    </row>
    <row r="1536" spans="10:73">
      <c r="J1536" s="148"/>
      <c r="K1536" s="148"/>
      <c r="L1536" s="148"/>
      <c r="M1536" s="148"/>
      <c r="AE1536" s="150"/>
      <c r="BL1536" s="148"/>
      <c r="BM1536" s="150"/>
      <c r="BQ1536" s="148"/>
      <c r="BU1536" s="148"/>
    </row>
    <row r="1537" spans="10:73">
      <c r="J1537" s="148"/>
      <c r="K1537" s="148"/>
      <c r="L1537" s="148"/>
      <c r="M1537" s="148"/>
      <c r="AE1537" s="150"/>
      <c r="BL1537" s="148"/>
      <c r="BM1537" s="150"/>
      <c r="BQ1537" s="148"/>
      <c r="BU1537" s="148"/>
    </row>
    <row r="1538" spans="10:73">
      <c r="J1538" s="148"/>
      <c r="K1538" s="148"/>
      <c r="L1538" s="148"/>
      <c r="M1538" s="148"/>
      <c r="AE1538" s="150"/>
      <c r="BL1538" s="148"/>
      <c r="BM1538" s="150"/>
      <c r="BQ1538" s="148"/>
      <c r="BU1538" s="148"/>
    </row>
    <row r="1539" spans="10:73">
      <c r="J1539" s="148"/>
      <c r="K1539" s="148"/>
      <c r="L1539" s="148"/>
      <c r="M1539" s="148"/>
      <c r="AE1539" s="150"/>
      <c r="BL1539" s="148"/>
      <c r="BM1539" s="150"/>
      <c r="BQ1539" s="148"/>
      <c r="BU1539" s="148"/>
    </row>
    <row r="1540" spans="10:73">
      <c r="J1540" s="148"/>
      <c r="K1540" s="148"/>
      <c r="L1540" s="148"/>
      <c r="M1540" s="148"/>
      <c r="AE1540" s="150"/>
      <c r="BL1540" s="148"/>
      <c r="BM1540" s="150"/>
      <c r="BQ1540" s="148"/>
      <c r="BU1540" s="148"/>
    </row>
    <row r="1541" spans="10:73">
      <c r="J1541" s="148"/>
      <c r="K1541" s="148"/>
      <c r="L1541" s="148"/>
      <c r="M1541" s="148"/>
      <c r="AE1541" s="150"/>
      <c r="BL1541" s="148"/>
      <c r="BM1541" s="150"/>
      <c r="BQ1541" s="148"/>
      <c r="BU1541" s="148"/>
    </row>
    <row r="1542" spans="10:73">
      <c r="J1542" s="148"/>
      <c r="K1542" s="148"/>
      <c r="L1542" s="148"/>
      <c r="M1542" s="148"/>
      <c r="AE1542" s="150"/>
      <c r="BL1542" s="148"/>
      <c r="BM1542" s="150"/>
      <c r="BQ1542" s="148"/>
      <c r="BU1542" s="148"/>
    </row>
    <row r="1543" spans="10:73">
      <c r="J1543" s="148"/>
      <c r="K1543" s="148"/>
      <c r="L1543" s="148"/>
      <c r="M1543" s="148"/>
      <c r="AE1543" s="150"/>
      <c r="BL1543" s="148"/>
      <c r="BM1543" s="150"/>
      <c r="BQ1543" s="148"/>
      <c r="BU1543" s="148"/>
    </row>
    <row r="1544" spans="10:73">
      <c r="J1544" s="148"/>
      <c r="K1544" s="148"/>
      <c r="L1544" s="148"/>
      <c r="M1544" s="148"/>
      <c r="AE1544" s="150"/>
      <c r="BL1544" s="148"/>
      <c r="BM1544" s="150"/>
      <c r="BQ1544" s="148"/>
      <c r="BU1544" s="148"/>
    </row>
    <row r="1545" spans="10:73">
      <c r="J1545" s="148"/>
      <c r="K1545" s="148"/>
      <c r="L1545" s="148"/>
      <c r="M1545" s="148"/>
      <c r="AE1545" s="150"/>
      <c r="BL1545" s="148"/>
      <c r="BM1545" s="150"/>
      <c r="BQ1545" s="148"/>
      <c r="BU1545" s="148"/>
    </row>
    <row r="1546" spans="10:73">
      <c r="J1546" s="148"/>
      <c r="K1546" s="148"/>
      <c r="L1546" s="148"/>
      <c r="M1546" s="148"/>
      <c r="AE1546" s="150"/>
      <c r="BL1546" s="148"/>
      <c r="BM1546" s="150"/>
      <c r="BQ1546" s="148"/>
      <c r="BU1546" s="148"/>
    </row>
    <row r="1547" spans="10:73">
      <c r="J1547" s="148"/>
      <c r="K1547" s="148"/>
      <c r="L1547" s="148"/>
      <c r="M1547" s="148"/>
      <c r="AE1547" s="150"/>
      <c r="BL1547" s="148"/>
      <c r="BM1547" s="150"/>
      <c r="BQ1547" s="148"/>
      <c r="BU1547" s="148"/>
    </row>
    <row r="1548" spans="10:73">
      <c r="J1548" s="148"/>
      <c r="K1548" s="148"/>
      <c r="L1548" s="148"/>
      <c r="M1548" s="148"/>
      <c r="AE1548" s="150"/>
      <c r="BL1548" s="148"/>
      <c r="BM1548" s="150"/>
      <c r="BQ1548" s="148"/>
      <c r="BU1548" s="148"/>
    </row>
    <row r="1549" spans="10:73">
      <c r="J1549" s="148"/>
      <c r="K1549" s="148"/>
      <c r="L1549" s="148"/>
      <c r="M1549" s="148"/>
      <c r="AE1549" s="150"/>
      <c r="BL1549" s="148"/>
      <c r="BM1549" s="150"/>
      <c r="BQ1549" s="148"/>
      <c r="BU1549" s="148"/>
    </row>
    <row r="1550" spans="10:73">
      <c r="J1550" s="148"/>
      <c r="K1550" s="148"/>
      <c r="L1550" s="148"/>
      <c r="M1550" s="148"/>
      <c r="AE1550" s="150"/>
      <c r="BL1550" s="148"/>
      <c r="BM1550" s="150"/>
      <c r="BQ1550" s="148"/>
      <c r="BU1550" s="148"/>
    </row>
    <row r="1551" spans="10:73">
      <c r="J1551" s="148"/>
      <c r="K1551" s="148"/>
      <c r="L1551" s="148"/>
      <c r="M1551" s="148"/>
      <c r="AE1551" s="150"/>
      <c r="BL1551" s="148"/>
      <c r="BM1551" s="150"/>
      <c r="BQ1551" s="148"/>
      <c r="BU1551" s="148"/>
    </row>
    <row r="1552" spans="10:73">
      <c r="J1552" s="148"/>
      <c r="K1552" s="148"/>
      <c r="L1552" s="148"/>
      <c r="M1552" s="148"/>
      <c r="AE1552" s="150"/>
      <c r="BL1552" s="148"/>
      <c r="BM1552" s="150"/>
      <c r="BQ1552" s="148"/>
      <c r="BU1552" s="148"/>
    </row>
    <row r="1553" spans="10:73">
      <c r="J1553" s="148"/>
      <c r="K1553" s="148"/>
      <c r="L1553" s="148"/>
      <c r="M1553" s="148"/>
      <c r="AE1553" s="150"/>
      <c r="BL1553" s="148"/>
      <c r="BM1553" s="150"/>
      <c r="BQ1553" s="148"/>
      <c r="BU1553" s="148"/>
    </row>
    <row r="1554" spans="10:73">
      <c r="J1554" s="148"/>
      <c r="K1554" s="148"/>
      <c r="L1554" s="148"/>
      <c r="M1554" s="148"/>
      <c r="AE1554" s="150"/>
      <c r="BL1554" s="148"/>
      <c r="BM1554" s="150"/>
      <c r="BQ1554" s="148"/>
      <c r="BU1554" s="148"/>
    </row>
    <row r="1555" spans="10:73">
      <c r="J1555" s="148"/>
      <c r="K1555" s="148"/>
      <c r="L1555" s="148"/>
      <c r="M1555" s="148"/>
      <c r="AE1555" s="150"/>
      <c r="BL1555" s="148"/>
      <c r="BM1555" s="150"/>
      <c r="BQ1555" s="148"/>
      <c r="BU1555" s="148"/>
    </row>
    <row r="1556" spans="10:73">
      <c r="J1556" s="148"/>
      <c r="K1556" s="148"/>
      <c r="L1556" s="148"/>
      <c r="M1556" s="148"/>
      <c r="AE1556" s="150"/>
      <c r="BL1556" s="148"/>
      <c r="BM1556" s="150"/>
      <c r="BQ1556" s="148"/>
      <c r="BU1556" s="148"/>
    </row>
    <row r="1557" spans="10:73">
      <c r="J1557" s="148"/>
      <c r="K1557" s="148"/>
      <c r="L1557" s="148"/>
      <c r="M1557" s="148"/>
      <c r="AE1557" s="150"/>
      <c r="BL1557" s="148"/>
      <c r="BM1557" s="150"/>
      <c r="BQ1557" s="148"/>
      <c r="BU1557" s="148"/>
    </row>
    <row r="1558" spans="10:73">
      <c r="J1558" s="148"/>
      <c r="K1558" s="148"/>
      <c r="L1558" s="148"/>
      <c r="M1558" s="148"/>
      <c r="AE1558" s="150"/>
      <c r="BL1558" s="148"/>
      <c r="BM1558" s="150"/>
      <c r="BQ1558" s="148"/>
      <c r="BU1558" s="148"/>
    </row>
    <row r="1559" spans="10:73">
      <c r="J1559" s="148"/>
      <c r="K1559" s="148"/>
      <c r="L1559" s="148"/>
      <c r="M1559" s="148"/>
      <c r="AE1559" s="150"/>
      <c r="BL1559" s="148"/>
      <c r="BM1559" s="150"/>
      <c r="BQ1559" s="148"/>
      <c r="BU1559" s="148"/>
    </row>
    <row r="1560" spans="10:73">
      <c r="J1560" s="148"/>
      <c r="K1560" s="148"/>
      <c r="L1560" s="148"/>
      <c r="M1560" s="148"/>
      <c r="AE1560" s="150"/>
      <c r="BL1560" s="148"/>
      <c r="BM1560" s="150"/>
      <c r="BQ1560" s="148"/>
      <c r="BU1560" s="148"/>
    </row>
    <row r="1561" spans="10:73">
      <c r="J1561" s="148"/>
      <c r="K1561" s="148"/>
      <c r="L1561" s="148"/>
      <c r="M1561" s="148"/>
      <c r="AE1561" s="150"/>
      <c r="BL1561" s="148"/>
      <c r="BM1561" s="150"/>
      <c r="BQ1561" s="148"/>
      <c r="BU1561" s="148"/>
    </row>
    <row r="1562" spans="10:73">
      <c r="J1562" s="148"/>
      <c r="K1562" s="148"/>
      <c r="L1562" s="148"/>
      <c r="M1562" s="148"/>
      <c r="AE1562" s="150"/>
      <c r="BL1562" s="148"/>
      <c r="BM1562" s="150"/>
      <c r="BQ1562" s="148"/>
      <c r="BU1562" s="148"/>
    </row>
    <row r="1563" spans="10:73">
      <c r="J1563" s="148"/>
      <c r="K1563" s="148"/>
      <c r="L1563" s="148"/>
      <c r="M1563" s="148"/>
      <c r="AE1563" s="150"/>
      <c r="BL1563" s="148"/>
      <c r="BM1563" s="150"/>
      <c r="BQ1563" s="148"/>
      <c r="BU1563" s="148"/>
    </row>
    <row r="1564" spans="10:73">
      <c r="J1564" s="148"/>
      <c r="K1564" s="148"/>
      <c r="L1564" s="148"/>
      <c r="M1564" s="148"/>
      <c r="AE1564" s="150"/>
      <c r="BL1564" s="148"/>
      <c r="BM1564" s="150"/>
      <c r="BQ1564" s="148"/>
      <c r="BU1564" s="148"/>
    </row>
    <row r="1565" spans="10:73">
      <c r="J1565" s="148"/>
      <c r="K1565" s="148"/>
      <c r="L1565" s="148"/>
      <c r="M1565" s="148"/>
      <c r="AE1565" s="150"/>
      <c r="BL1565" s="148"/>
      <c r="BM1565" s="150"/>
      <c r="BQ1565" s="148"/>
      <c r="BU1565" s="148"/>
    </row>
    <row r="1566" spans="10:73">
      <c r="J1566" s="148"/>
      <c r="K1566" s="148"/>
      <c r="L1566" s="148"/>
      <c r="M1566" s="148"/>
      <c r="AE1566" s="150"/>
      <c r="BL1566" s="148"/>
      <c r="BM1566" s="150"/>
      <c r="BQ1566" s="148"/>
      <c r="BU1566" s="148"/>
    </row>
    <row r="1567" spans="10:73">
      <c r="J1567" s="148"/>
      <c r="K1567" s="148"/>
      <c r="L1567" s="148"/>
      <c r="M1567" s="148"/>
      <c r="AE1567" s="150"/>
      <c r="BL1567" s="148"/>
      <c r="BM1567" s="150"/>
      <c r="BQ1567" s="148"/>
      <c r="BU1567" s="148"/>
    </row>
    <row r="1568" spans="10:73">
      <c r="J1568" s="148"/>
      <c r="K1568" s="148"/>
      <c r="L1568" s="148"/>
      <c r="M1568" s="148"/>
      <c r="AE1568" s="150"/>
      <c r="BL1568" s="148"/>
      <c r="BM1568" s="150"/>
      <c r="BQ1568" s="148"/>
      <c r="BU1568" s="148"/>
    </row>
    <row r="1569" spans="10:73">
      <c r="J1569" s="148"/>
      <c r="K1569" s="148"/>
      <c r="L1569" s="148"/>
      <c r="M1569" s="148"/>
      <c r="AE1569" s="150"/>
      <c r="BL1569" s="148"/>
      <c r="BM1569" s="150"/>
      <c r="BQ1569" s="148"/>
      <c r="BU1569" s="148"/>
    </row>
    <row r="1570" spans="10:73">
      <c r="J1570" s="148"/>
      <c r="K1570" s="148"/>
      <c r="L1570" s="148"/>
      <c r="M1570" s="148"/>
      <c r="AE1570" s="150"/>
      <c r="BL1570" s="148"/>
      <c r="BM1570" s="150"/>
      <c r="BQ1570" s="148"/>
      <c r="BU1570" s="148"/>
    </row>
    <row r="1571" spans="10:73">
      <c r="J1571" s="148"/>
      <c r="K1571" s="148"/>
      <c r="L1571" s="148"/>
      <c r="M1571" s="148"/>
      <c r="AE1571" s="150"/>
      <c r="BL1571" s="148"/>
      <c r="BM1571" s="150"/>
      <c r="BQ1571" s="148"/>
      <c r="BU1571" s="148"/>
    </row>
    <row r="1572" spans="10:73">
      <c r="J1572" s="148"/>
      <c r="K1572" s="148"/>
      <c r="L1572" s="148"/>
      <c r="M1572" s="148"/>
      <c r="AE1572" s="150"/>
      <c r="BL1572" s="148"/>
      <c r="BM1572" s="150"/>
      <c r="BQ1572" s="148"/>
      <c r="BU1572" s="148"/>
    </row>
    <row r="1573" spans="10:73">
      <c r="J1573" s="148"/>
      <c r="K1573" s="148"/>
      <c r="L1573" s="148"/>
      <c r="M1573" s="148"/>
      <c r="AE1573" s="150"/>
      <c r="BL1573" s="148"/>
      <c r="BM1573" s="150"/>
      <c r="BQ1573" s="148"/>
      <c r="BU1573" s="148"/>
    </row>
    <row r="1574" spans="10:73">
      <c r="J1574" s="148"/>
      <c r="K1574" s="148"/>
      <c r="L1574" s="148"/>
      <c r="M1574" s="148"/>
      <c r="AE1574" s="150"/>
      <c r="BL1574" s="148"/>
      <c r="BM1574" s="150"/>
      <c r="BQ1574" s="148"/>
      <c r="BU1574" s="148"/>
    </row>
    <row r="1575" spans="10:73">
      <c r="J1575" s="148"/>
      <c r="K1575" s="148"/>
      <c r="L1575" s="148"/>
      <c r="M1575" s="148"/>
      <c r="AE1575" s="150"/>
      <c r="BL1575" s="148"/>
      <c r="BM1575" s="150"/>
      <c r="BQ1575" s="148"/>
      <c r="BU1575" s="148"/>
    </row>
    <row r="1576" spans="10:73">
      <c r="J1576" s="148"/>
      <c r="K1576" s="148"/>
      <c r="L1576" s="148"/>
      <c r="M1576" s="148"/>
      <c r="AE1576" s="150"/>
      <c r="BL1576" s="148"/>
      <c r="BM1576" s="150"/>
      <c r="BQ1576" s="148"/>
      <c r="BU1576" s="148"/>
    </row>
    <row r="1577" spans="10:73">
      <c r="J1577" s="148"/>
      <c r="K1577" s="148"/>
      <c r="L1577" s="148"/>
      <c r="M1577" s="148"/>
      <c r="AE1577" s="150"/>
      <c r="BL1577" s="148"/>
      <c r="BM1577" s="150"/>
      <c r="BQ1577" s="148"/>
      <c r="BU1577" s="148"/>
    </row>
    <row r="1578" spans="10:73">
      <c r="J1578" s="148"/>
      <c r="K1578" s="148"/>
      <c r="L1578" s="148"/>
      <c r="M1578" s="148"/>
      <c r="AE1578" s="150"/>
      <c r="BL1578" s="148"/>
      <c r="BM1578" s="150"/>
      <c r="BQ1578" s="148"/>
      <c r="BU1578" s="148"/>
    </row>
    <row r="1579" spans="10:73">
      <c r="J1579" s="148"/>
      <c r="K1579" s="148"/>
      <c r="L1579" s="148"/>
      <c r="M1579" s="148"/>
      <c r="AE1579" s="150"/>
      <c r="BL1579" s="148"/>
      <c r="BM1579" s="150"/>
      <c r="BQ1579" s="148"/>
      <c r="BU1579" s="148"/>
    </row>
    <row r="1580" spans="10:73">
      <c r="J1580" s="148"/>
      <c r="K1580" s="148"/>
      <c r="L1580" s="148"/>
      <c r="M1580" s="148"/>
      <c r="AE1580" s="150"/>
      <c r="BL1580" s="148"/>
      <c r="BM1580" s="150"/>
      <c r="BQ1580" s="148"/>
      <c r="BU1580" s="148"/>
    </row>
    <row r="1581" spans="10:73">
      <c r="J1581" s="148"/>
      <c r="K1581" s="148"/>
      <c r="L1581" s="148"/>
      <c r="M1581" s="148"/>
      <c r="AE1581" s="150"/>
      <c r="BL1581" s="148"/>
      <c r="BM1581" s="150"/>
      <c r="BQ1581" s="148"/>
      <c r="BU1581" s="148"/>
    </row>
    <row r="1582" spans="10:73">
      <c r="J1582" s="148"/>
      <c r="K1582" s="148"/>
      <c r="L1582" s="148"/>
      <c r="M1582" s="148"/>
      <c r="AE1582" s="150"/>
      <c r="BL1582" s="148"/>
      <c r="BM1582" s="150"/>
      <c r="BQ1582" s="148"/>
      <c r="BU1582" s="148"/>
    </row>
    <row r="1583" spans="10:73">
      <c r="J1583" s="148"/>
      <c r="K1583" s="148"/>
      <c r="L1583" s="148"/>
      <c r="M1583" s="148"/>
      <c r="AE1583" s="150"/>
      <c r="BL1583" s="148"/>
      <c r="BM1583" s="150"/>
      <c r="BQ1583" s="148"/>
      <c r="BU1583" s="148"/>
    </row>
    <row r="1584" spans="10:73">
      <c r="J1584" s="148"/>
      <c r="K1584" s="148"/>
      <c r="L1584" s="148"/>
      <c r="M1584" s="148"/>
      <c r="AE1584" s="150"/>
      <c r="BL1584" s="148"/>
      <c r="BM1584" s="150"/>
      <c r="BQ1584" s="148"/>
      <c r="BU1584" s="148"/>
    </row>
    <row r="1585" spans="10:73">
      <c r="J1585" s="148"/>
      <c r="K1585" s="148"/>
      <c r="L1585" s="148"/>
      <c r="M1585" s="148"/>
      <c r="AE1585" s="150"/>
      <c r="BL1585" s="148"/>
      <c r="BM1585" s="150"/>
      <c r="BQ1585" s="148"/>
      <c r="BU1585" s="148"/>
    </row>
    <row r="1586" spans="10:73">
      <c r="J1586" s="148"/>
      <c r="K1586" s="148"/>
      <c r="L1586" s="148"/>
      <c r="M1586" s="148"/>
      <c r="AE1586" s="150"/>
      <c r="BL1586" s="148"/>
      <c r="BM1586" s="150"/>
      <c r="BQ1586" s="148"/>
      <c r="BU1586" s="148"/>
    </row>
    <row r="1587" spans="10:73">
      <c r="J1587" s="148"/>
      <c r="K1587" s="148"/>
      <c r="L1587" s="148"/>
      <c r="M1587" s="148"/>
      <c r="AE1587" s="150"/>
      <c r="BL1587" s="148"/>
      <c r="BM1587" s="150"/>
      <c r="BQ1587" s="148"/>
      <c r="BU1587" s="148"/>
    </row>
    <row r="1588" spans="10:73">
      <c r="J1588" s="148"/>
      <c r="K1588" s="148"/>
      <c r="L1588" s="148"/>
      <c r="M1588" s="148"/>
      <c r="AE1588" s="150"/>
      <c r="BL1588" s="148"/>
      <c r="BM1588" s="150"/>
      <c r="BQ1588" s="148"/>
      <c r="BU1588" s="148"/>
    </row>
    <row r="1589" spans="10:73">
      <c r="J1589" s="148"/>
      <c r="K1589" s="148"/>
      <c r="L1589" s="148"/>
      <c r="M1589" s="148"/>
      <c r="AE1589" s="150"/>
      <c r="BL1589" s="148"/>
      <c r="BM1589" s="150"/>
      <c r="BQ1589" s="148"/>
      <c r="BU1589" s="148"/>
    </row>
    <row r="1590" spans="10:73">
      <c r="J1590" s="148"/>
      <c r="K1590" s="148"/>
      <c r="L1590" s="148"/>
      <c r="M1590" s="148"/>
      <c r="AE1590" s="150"/>
      <c r="BL1590" s="148"/>
      <c r="BM1590" s="150"/>
      <c r="BQ1590" s="148"/>
      <c r="BU1590" s="148"/>
    </row>
    <row r="1591" spans="10:73">
      <c r="J1591" s="148"/>
      <c r="K1591" s="148"/>
      <c r="L1591" s="148"/>
      <c r="M1591" s="148"/>
      <c r="AE1591" s="150"/>
      <c r="BL1591" s="148"/>
      <c r="BM1591" s="150"/>
      <c r="BQ1591" s="148"/>
      <c r="BU1591" s="148"/>
    </row>
    <row r="1592" spans="10:73">
      <c r="J1592" s="148"/>
      <c r="K1592" s="148"/>
      <c r="L1592" s="148"/>
      <c r="M1592" s="148"/>
      <c r="AE1592" s="150"/>
      <c r="BL1592" s="148"/>
      <c r="BM1592" s="150"/>
      <c r="BQ1592" s="148"/>
      <c r="BU1592" s="148"/>
    </row>
    <row r="1593" spans="10:73">
      <c r="J1593" s="148"/>
      <c r="K1593" s="148"/>
      <c r="L1593" s="148"/>
      <c r="M1593" s="148"/>
      <c r="AE1593" s="150"/>
      <c r="BL1593" s="148"/>
      <c r="BM1593" s="150"/>
      <c r="BQ1593" s="148"/>
      <c r="BU1593" s="148"/>
    </row>
    <row r="1594" spans="10:73">
      <c r="J1594" s="148"/>
      <c r="K1594" s="148"/>
      <c r="L1594" s="148"/>
      <c r="M1594" s="148"/>
      <c r="AE1594" s="150"/>
      <c r="BL1594" s="148"/>
      <c r="BM1594" s="150"/>
      <c r="BQ1594" s="148"/>
      <c r="BU1594" s="148"/>
    </row>
    <row r="1595" spans="10:73">
      <c r="J1595" s="148"/>
      <c r="K1595" s="148"/>
      <c r="L1595" s="148"/>
      <c r="M1595" s="148"/>
      <c r="AE1595" s="150"/>
      <c r="BL1595" s="148"/>
      <c r="BM1595" s="150"/>
      <c r="BQ1595" s="148"/>
      <c r="BU1595" s="148"/>
    </row>
    <row r="1596" spans="10:73">
      <c r="J1596" s="148"/>
      <c r="K1596" s="148"/>
      <c r="L1596" s="148"/>
      <c r="M1596" s="148"/>
      <c r="AE1596" s="150"/>
      <c r="BL1596" s="148"/>
      <c r="BM1596" s="150"/>
      <c r="BQ1596" s="148"/>
      <c r="BU1596" s="148"/>
    </row>
    <row r="1597" spans="10:73">
      <c r="J1597" s="148"/>
      <c r="K1597" s="148"/>
      <c r="L1597" s="148"/>
      <c r="M1597" s="148"/>
      <c r="AE1597" s="150"/>
      <c r="BL1597" s="148"/>
      <c r="BM1597" s="150"/>
      <c r="BQ1597" s="148"/>
      <c r="BU1597" s="148"/>
    </row>
    <row r="1598" spans="10:73">
      <c r="J1598" s="148"/>
      <c r="K1598" s="148"/>
      <c r="L1598" s="148"/>
      <c r="M1598" s="148"/>
      <c r="AE1598" s="150"/>
      <c r="BL1598" s="148"/>
      <c r="BM1598" s="150"/>
      <c r="BQ1598" s="148"/>
      <c r="BU1598" s="148"/>
    </row>
    <row r="1599" spans="10:73">
      <c r="J1599" s="148"/>
      <c r="K1599" s="148"/>
      <c r="L1599" s="148"/>
      <c r="M1599" s="148"/>
      <c r="AE1599" s="150"/>
      <c r="BL1599" s="148"/>
      <c r="BM1599" s="150"/>
      <c r="BQ1599" s="148"/>
      <c r="BU1599" s="148"/>
    </row>
    <row r="1600" spans="10:73">
      <c r="J1600" s="148"/>
      <c r="K1600" s="148"/>
      <c r="L1600" s="148"/>
      <c r="M1600" s="148"/>
      <c r="AE1600" s="150"/>
      <c r="BL1600" s="148"/>
      <c r="BM1600" s="150"/>
      <c r="BQ1600" s="148"/>
      <c r="BU1600" s="148"/>
    </row>
    <row r="1601" spans="10:73">
      <c r="J1601" s="148"/>
      <c r="K1601" s="148"/>
      <c r="L1601" s="148"/>
      <c r="M1601" s="148"/>
      <c r="AE1601" s="150"/>
      <c r="BL1601" s="148"/>
      <c r="BM1601" s="150"/>
      <c r="BQ1601" s="148"/>
      <c r="BU1601" s="148"/>
    </row>
    <row r="1602" spans="10:73">
      <c r="J1602" s="148"/>
      <c r="K1602" s="148"/>
      <c r="L1602" s="148"/>
      <c r="M1602" s="148"/>
      <c r="AE1602" s="150"/>
      <c r="BL1602" s="148"/>
      <c r="BM1602" s="150"/>
      <c r="BQ1602" s="148"/>
      <c r="BU1602" s="148"/>
    </row>
    <row r="1603" spans="10:73">
      <c r="J1603" s="148"/>
      <c r="K1603" s="148"/>
      <c r="L1603" s="148"/>
      <c r="M1603" s="148"/>
      <c r="AE1603" s="150"/>
      <c r="BL1603" s="148"/>
      <c r="BM1603" s="150"/>
      <c r="BQ1603" s="148"/>
      <c r="BU1603" s="148"/>
    </row>
    <row r="1604" spans="10:73">
      <c r="J1604" s="148"/>
      <c r="K1604" s="148"/>
      <c r="L1604" s="148"/>
      <c r="M1604" s="148"/>
      <c r="AE1604" s="150"/>
      <c r="BL1604" s="148"/>
      <c r="BM1604" s="150"/>
      <c r="BQ1604" s="148"/>
      <c r="BU1604" s="148"/>
    </row>
    <row r="1605" spans="10:73">
      <c r="J1605" s="148"/>
      <c r="K1605" s="148"/>
      <c r="L1605" s="148"/>
      <c r="M1605" s="148"/>
      <c r="AE1605" s="150"/>
      <c r="BL1605" s="148"/>
      <c r="BM1605" s="150"/>
      <c r="BQ1605" s="148"/>
      <c r="BU1605" s="148"/>
    </row>
    <row r="1606" spans="10:73">
      <c r="J1606" s="148"/>
      <c r="K1606" s="148"/>
      <c r="L1606" s="148"/>
      <c r="M1606" s="148"/>
      <c r="AE1606" s="150"/>
      <c r="BL1606" s="148"/>
      <c r="BM1606" s="150"/>
      <c r="BQ1606" s="148"/>
      <c r="BU1606" s="148"/>
    </row>
    <row r="1607" spans="10:73">
      <c r="J1607" s="148"/>
      <c r="K1607" s="148"/>
      <c r="L1607" s="148"/>
      <c r="M1607" s="148"/>
      <c r="AE1607" s="150"/>
      <c r="BL1607" s="148"/>
      <c r="BM1607" s="150"/>
      <c r="BQ1607" s="148"/>
      <c r="BU1607" s="148"/>
    </row>
    <row r="1608" spans="10:73">
      <c r="J1608" s="148"/>
      <c r="K1608" s="148"/>
      <c r="L1608" s="148"/>
      <c r="M1608" s="148"/>
      <c r="AE1608" s="150"/>
      <c r="BL1608" s="148"/>
      <c r="BM1608" s="150"/>
      <c r="BQ1608" s="148"/>
      <c r="BU1608" s="148"/>
    </row>
    <row r="1609" spans="10:73">
      <c r="J1609" s="148"/>
      <c r="K1609" s="148"/>
      <c r="L1609" s="148"/>
      <c r="M1609" s="148"/>
      <c r="AE1609" s="150"/>
      <c r="BL1609" s="148"/>
      <c r="BM1609" s="150"/>
      <c r="BQ1609" s="148"/>
      <c r="BU1609" s="148"/>
    </row>
    <row r="1610" spans="10:73">
      <c r="J1610" s="148"/>
      <c r="K1610" s="148"/>
      <c r="L1610" s="148"/>
      <c r="M1610" s="148"/>
      <c r="AE1610" s="150"/>
      <c r="BL1610" s="148"/>
      <c r="BM1610" s="150"/>
      <c r="BQ1610" s="148"/>
      <c r="BU1610" s="148"/>
    </row>
    <row r="1611" spans="10:73">
      <c r="J1611" s="148"/>
      <c r="K1611" s="148"/>
      <c r="L1611" s="148"/>
      <c r="M1611" s="148"/>
      <c r="AE1611" s="150"/>
      <c r="BL1611" s="148"/>
      <c r="BM1611" s="150"/>
      <c r="BQ1611" s="148"/>
      <c r="BU1611" s="148"/>
    </row>
    <row r="1612" spans="10:73">
      <c r="J1612" s="148"/>
      <c r="K1612" s="148"/>
      <c r="L1612" s="148"/>
      <c r="M1612" s="148"/>
      <c r="AE1612" s="150"/>
      <c r="BL1612" s="148"/>
      <c r="BM1612" s="150"/>
      <c r="BQ1612" s="148"/>
      <c r="BU1612" s="148"/>
    </row>
    <row r="1613" spans="10:73">
      <c r="J1613" s="148"/>
      <c r="K1613" s="148"/>
      <c r="L1613" s="148"/>
      <c r="M1613" s="148"/>
      <c r="AE1613" s="150"/>
      <c r="BL1613" s="148"/>
      <c r="BM1613" s="150"/>
      <c r="BQ1613" s="148"/>
      <c r="BU1613" s="148"/>
    </row>
    <row r="1614" spans="10:73">
      <c r="J1614" s="148"/>
      <c r="K1614" s="148"/>
      <c r="L1614" s="148"/>
      <c r="M1614" s="148"/>
      <c r="AE1614" s="150"/>
      <c r="BL1614" s="148"/>
      <c r="BM1614" s="150"/>
      <c r="BQ1614" s="148"/>
      <c r="BU1614" s="148"/>
    </row>
    <row r="1615" spans="10:73">
      <c r="J1615" s="148"/>
      <c r="K1615" s="148"/>
      <c r="L1615" s="148"/>
      <c r="M1615" s="148"/>
      <c r="AE1615" s="150"/>
      <c r="BL1615" s="148"/>
      <c r="BM1615" s="150"/>
      <c r="BQ1615" s="148"/>
      <c r="BU1615" s="148"/>
    </row>
    <row r="1616" spans="10:73">
      <c r="J1616" s="148"/>
      <c r="K1616" s="148"/>
      <c r="L1616" s="148"/>
      <c r="M1616" s="148"/>
      <c r="AE1616" s="150"/>
      <c r="BL1616" s="148"/>
      <c r="BM1616" s="150"/>
      <c r="BQ1616" s="148"/>
      <c r="BU1616" s="148"/>
    </row>
    <row r="1617" spans="10:73">
      <c r="J1617" s="148"/>
      <c r="K1617" s="148"/>
      <c r="L1617" s="148"/>
      <c r="M1617" s="148"/>
      <c r="AE1617" s="150"/>
      <c r="BL1617" s="148"/>
      <c r="BM1617" s="150"/>
      <c r="BQ1617" s="148"/>
      <c r="BU1617" s="148"/>
    </row>
    <row r="1618" spans="10:73">
      <c r="J1618" s="148"/>
      <c r="K1618" s="148"/>
      <c r="L1618" s="148"/>
      <c r="M1618" s="148"/>
      <c r="AE1618" s="150"/>
      <c r="BL1618" s="148"/>
      <c r="BM1618" s="150"/>
      <c r="BQ1618" s="148"/>
      <c r="BU1618" s="148"/>
    </row>
    <row r="1619" spans="10:73">
      <c r="J1619" s="148"/>
      <c r="K1619" s="148"/>
      <c r="L1619" s="148"/>
      <c r="M1619" s="148"/>
      <c r="AE1619" s="150"/>
      <c r="BL1619" s="148"/>
      <c r="BM1619" s="150"/>
      <c r="BQ1619" s="148"/>
      <c r="BU1619" s="148"/>
    </row>
    <row r="1620" spans="10:73">
      <c r="J1620" s="148"/>
      <c r="K1620" s="148"/>
      <c r="L1620" s="148"/>
      <c r="M1620" s="148"/>
      <c r="AE1620" s="150"/>
      <c r="BL1620" s="148"/>
      <c r="BM1620" s="150"/>
      <c r="BQ1620" s="148"/>
      <c r="BU1620" s="148"/>
    </row>
    <row r="1621" spans="10:73">
      <c r="J1621" s="148"/>
      <c r="K1621" s="148"/>
      <c r="L1621" s="148"/>
      <c r="M1621" s="148"/>
      <c r="AE1621" s="150"/>
      <c r="BL1621" s="148"/>
      <c r="BM1621" s="150"/>
      <c r="BQ1621" s="148"/>
      <c r="BU1621" s="148"/>
    </row>
    <row r="1622" spans="10:73">
      <c r="J1622" s="148"/>
      <c r="K1622" s="148"/>
      <c r="L1622" s="148"/>
      <c r="M1622" s="148"/>
      <c r="AE1622" s="150"/>
      <c r="BL1622" s="148"/>
      <c r="BM1622" s="150"/>
      <c r="BQ1622" s="148"/>
      <c r="BU1622" s="148"/>
    </row>
    <row r="1623" spans="10:73">
      <c r="J1623" s="148"/>
      <c r="K1623" s="148"/>
      <c r="L1623" s="148"/>
      <c r="M1623" s="148"/>
      <c r="AE1623" s="150"/>
      <c r="BL1623" s="148"/>
      <c r="BM1623" s="150"/>
      <c r="BQ1623" s="148"/>
      <c r="BU1623" s="148"/>
    </row>
    <row r="1624" spans="10:73">
      <c r="J1624" s="148"/>
      <c r="K1624" s="148"/>
      <c r="L1624" s="148"/>
      <c r="M1624" s="148"/>
      <c r="AE1624" s="150"/>
      <c r="BL1624" s="148"/>
      <c r="BM1624" s="150"/>
      <c r="BQ1624" s="148"/>
      <c r="BU1624" s="148"/>
    </row>
    <row r="1625" spans="10:73">
      <c r="J1625" s="148"/>
      <c r="K1625" s="148"/>
      <c r="L1625" s="148"/>
      <c r="M1625" s="148"/>
      <c r="AE1625" s="150"/>
      <c r="BL1625" s="148"/>
      <c r="BM1625" s="150"/>
      <c r="BQ1625" s="148"/>
      <c r="BU1625" s="148"/>
    </row>
    <row r="1626" spans="10:73">
      <c r="J1626" s="148"/>
      <c r="K1626" s="148"/>
      <c r="L1626" s="148"/>
      <c r="M1626" s="148"/>
      <c r="AE1626" s="150"/>
      <c r="BL1626" s="148"/>
      <c r="BM1626" s="150"/>
      <c r="BQ1626" s="148"/>
      <c r="BU1626" s="148"/>
    </row>
    <row r="1627" spans="10:73">
      <c r="J1627" s="148"/>
      <c r="K1627" s="148"/>
      <c r="L1627" s="148"/>
      <c r="M1627" s="148"/>
      <c r="AE1627" s="150"/>
      <c r="BL1627" s="148"/>
      <c r="BM1627" s="150"/>
      <c r="BQ1627" s="148"/>
      <c r="BU1627" s="148"/>
    </row>
    <row r="1628" spans="10:73">
      <c r="J1628" s="148"/>
      <c r="K1628" s="148"/>
      <c r="L1628" s="148"/>
      <c r="M1628" s="148"/>
      <c r="AE1628" s="150"/>
      <c r="BL1628" s="148"/>
      <c r="BM1628" s="150"/>
      <c r="BQ1628" s="148"/>
      <c r="BU1628" s="148"/>
    </row>
    <row r="1629" spans="10:73">
      <c r="J1629" s="148"/>
      <c r="K1629" s="148"/>
      <c r="L1629" s="148"/>
      <c r="M1629" s="148"/>
      <c r="AE1629" s="150"/>
      <c r="BL1629" s="148"/>
      <c r="BM1629" s="150"/>
      <c r="BQ1629" s="148"/>
      <c r="BU1629" s="148"/>
    </row>
    <row r="1630" spans="10:73">
      <c r="J1630" s="148"/>
      <c r="K1630" s="148"/>
      <c r="L1630" s="148"/>
      <c r="M1630" s="148"/>
      <c r="AE1630" s="150"/>
      <c r="BL1630" s="148"/>
      <c r="BM1630" s="150"/>
      <c r="BQ1630" s="148"/>
      <c r="BU1630" s="148"/>
    </row>
    <row r="1631" spans="10:73">
      <c r="J1631" s="148"/>
      <c r="K1631" s="148"/>
      <c r="L1631" s="148"/>
      <c r="M1631" s="148"/>
      <c r="AE1631" s="150"/>
      <c r="BL1631" s="148"/>
      <c r="BM1631" s="150"/>
      <c r="BQ1631" s="148"/>
      <c r="BU1631" s="148"/>
    </row>
    <row r="1632" spans="10:73">
      <c r="J1632" s="148"/>
      <c r="K1632" s="148"/>
      <c r="L1632" s="148"/>
      <c r="M1632" s="148"/>
      <c r="AE1632" s="150"/>
      <c r="BL1632" s="148"/>
      <c r="BM1632" s="150"/>
      <c r="BQ1632" s="148"/>
      <c r="BU1632" s="148"/>
    </row>
    <row r="1633" spans="10:73">
      <c r="J1633" s="148"/>
      <c r="K1633" s="148"/>
      <c r="L1633" s="148"/>
      <c r="M1633" s="148"/>
      <c r="AE1633" s="150"/>
      <c r="BL1633" s="148"/>
      <c r="BM1633" s="150"/>
      <c r="BQ1633" s="148"/>
      <c r="BU1633" s="148"/>
    </row>
    <row r="1634" spans="10:73">
      <c r="J1634" s="148"/>
      <c r="K1634" s="148"/>
      <c r="L1634" s="148"/>
      <c r="M1634" s="148"/>
      <c r="AE1634" s="150"/>
      <c r="BL1634" s="148"/>
      <c r="BM1634" s="150"/>
      <c r="BQ1634" s="148"/>
      <c r="BU1634" s="148"/>
    </row>
    <row r="1635" spans="10:73">
      <c r="J1635" s="148"/>
      <c r="K1635" s="148"/>
      <c r="L1635" s="148"/>
      <c r="M1635" s="148"/>
      <c r="AE1635" s="150"/>
      <c r="BL1635" s="148"/>
      <c r="BM1635" s="150"/>
      <c r="BQ1635" s="148"/>
      <c r="BU1635" s="148"/>
    </row>
    <row r="1636" spans="10:73">
      <c r="J1636" s="148"/>
      <c r="K1636" s="148"/>
      <c r="L1636" s="148"/>
      <c r="M1636" s="148"/>
      <c r="AE1636" s="150"/>
      <c r="BL1636" s="148"/>
      <c r="BM1636" s="150"/>
      <c r="BQ1636" s="148"/>
      <c r="BU1636" s="148"/>
    </row>
    <row r="1637" spans="10:73">
      <c r="J1637" s="148"/>
      <c r="K1637" s="148"/>
      <c r="L1637" s="148"/>
      <c r="M1637" s="148"/>
      <c r="AE1637" s="150"/>
      <c r="BL1637" s="148"/>
      <c r="BM1637" s="150"/>
      <c r="BQ1637" s="148"/>
      <c r="BU1637" s="148"/>
    </row>
    <row r="1638" spans="10:73">
      <c r="J1638" s="148"/>
      <c r="K1638" s="148"/>
      <c r="L1638" s="148"/>
      <c r="M1638" s="148"/>
      <c r="AE1638" s="150"/>
      <c r="BL1638" s="148"/>
      <c r="BM1638" s="150"/>
      <c r="BQ1638" s="148"/>
      <c r="BU1638" s="148"/>
    </row>
    <row r="1639" spans="10:73">
      <c r="J1639" s="148"/>
      <c r="K1639" s="148"/>
      <c r="L1639" s="148"/>
      <c r="M1639" s="148"/>
      <c r="AE1639" s="150"/>
      <c r="BL1639" s="148"/>
      <c r="BM1639" s="150"/>
      <c r="BQ1639" s="148"/>
      <c r="BU1639" s="148"/>
    </row>
    <row r="1640" spans="10:73">
      <c r="J1640" s="148"/>
      <c r="K1640" s="148"/>
      <c r="L1640" s="148"/>
      <c r="M1640" s="148"/>
      <c r="AE1640" s="150"/>
      <c r="BL1640" s="148"/>
      <c r="BM1640" s="150"/>
      <c r="BQ1640" s="148"/>
      <c r="BU1640" s="148"/>
    </row>
    <row r="1641" spans="10:73">
      <c r="J1641" s="148"/>
      <c r="K1641" s="148"/>
      <c r="L1641" s="148"/>
      <c r="M1641" s="148"/>
      <c r="AE1641" s="150"/>
      <c r="BL1641" s="148"/>
      <c r="BM1641" s="150"/>
      <c r="BQ1641" s="148"/>
      <c r="BU1641" s="148"/>
    </row>
    <row r="1642" spans="10:73">
      <c r="J1642" s="148"/>
      <c r="K1642" s="148"/>
      <c r="L1642" s="148"/>
      <c r="M1642" s="148"/>
      <c r="AE1642" s="150"/>
      <c r="BL1642" s="148"/>
      <c r="BM1642" s="150"/>
      <c r="BQ1642" s="148"/>
      <c r="BU1642" s="148"/>
    </row>
    <row r="1643" spans="10:73">
      <c r="J1643" s="148"/>
      <c r="K1643" s="148"/>
      <c r="L1643" s="148"/>
      <c r="M1643" s="148"/>
      <c r="AE1643" s="150"/>
      <c r="BL1643" s="148"/>
      <c r="BM1643" s="150"/>
      <c r="BQ1643" s="148"/>
      <c r="BU1643" s="148"/>
    </row>
    <row r="1644" spans="10:73">
      <c r="J1644" s="148"/>
      <c r="K1644" s="148"/>
      <c r="L1644" s="148"/>
      <c r="M1644" s="148"/>
      <c r="AE1644" s="150"/>
      <c r="BL1644" s="148"/>
      <c r="BM1644" s="150"/>
      <c r="BQ1644" s="148"/>
      <c r="BU1644" s="148"/>
    </row>
    <row r="1645" spans="10:73">
      <c r="J1645" s="148"/>
      <c r="K1645" s="148"/>
      <c r="L1645" s="148"/>
      <c r="M1645" s="148"/>
      <c r="AE1645" s="150"/>
      <c r="BL1645" s="148"/>
      <c r="BM1645" s="150"/>
      <c r="BQ1645" s="148"/>
      <c r="BU1645" s="148"/>
    </row>
    <row r="1646" spans="10:73">
      <c r="J1646" s="148"/>
      <c r="K1646" s="148"/>
      <c r="L1646" s="148"/>
      <c r="M1646" s="148"/>
      <c r="AE1646" s="150"/>
      <c r="BL1646" s="148"/>
      <c r="BM1646" s="150"/>
      <c r="BQ1646" s="148"/>
      <c r="BU1646" s="148"/>
    </row>
    <row r="1647" spans="10:73">
      <c r="J1647" s="148"/>
      <c r="K1647" s="148"/>
      <c r="L1647" s="148"/>
      <c r="M1647" s="148"/>
      <c r="AE1647" s="150"/>
      <c r="BL1647" s="148"/>
      <c r="BM1647" s="150"/>
      <c r="BQ1647" s="148"/>
      <c r="BU1647" s="148"/>
    </row>
    <row r="1648" spans="10:73">
      <c r="J1648" s="148"/>
      <c r="K1648" s="148"/>
      <c r="L1648" s="148"/>
      <c r="M1648" s="148"/>
      <c r="AE1648" s="150"/>
      <c r="BL1648" s="148"/>
      <c r="BM1648" s="150"/>
      <c r="BQ1648" s="148"/>
      <c r="BU1648" s="148"/>
    </row>
    <row r="1649" spans="10:73">
      <c r="J1649" s="148"/>
      <c r="K1649" s="148"/>
      <c r="L1649" s="148"/>
      <c r="M1649" s="148"/>
      <c r="AE1649" s="150"/>
      <c r="BL1649" s="148"/>
      <c r="BM1649" s="150"/>
      <c r="BQ1649" s="148"/>
      <c r="BU1649" s="148"/>
    </row>
    <row r="1650" spans="10:73">
      <c r="J1650" s="148"/>
      <c r="K1650" s="148"/>
      <c r="L1650" s="148"/>
      <c r="M1650" s="148"/>
      <c r="AE1650" s="150"/>
      <c r="BL1650" s="148"/>
      <c r="BM1650" s="150"/>
      <c r="BQ1650" s="148"/>
      <c r="BU1650" s="148"/>
    </row>
    <row r="1651" spans="10:73">
      <c r="J1651" s="148"/>
      <c r="K1651" s="148"/>
      <c r="L1651" s="148"/>
      <c r="M1651" s="148"/>
      <c r="AE1651" s="150"/>
      <c r="BL1651" s="148"/>
      <c r="BM1651" s="150"/>
      <c r="BQ1651" s="148"/>
      <c r="BU1651" s="148"/>
    </row>
    <row r="1652" spans="10:73">
      <c r="J1652" s="148"/>
      <c r="K1652" s="148"/>
      <c r="L1652" s="148"/>
      <c r="M1652" s="148"/>
      <c r="AE1652" s="150"/>
      <c r="BL1652" s="148"/>
      <c r="BM1652" s="150"/>
      <c r="BQ1652" s="148"/>
      <c r="BU1652" s="148"/>
    </row>
    <row r="1653" spans="10:73">
      <c r="J1653" s="148"/>
      <c r="K1653" s="148"/>
      <c r="L1653" s="148"/>
      <c r="M1653" s="148"/>
      <c r="AE1653" s="150"/>
      <c r="BL1653" s="148"/>
      <c r="BM1653" s="150"/>
      <c r="BQ1653" s="148"/>
      <c r="BU1653" s="148"/>
    </row>
    <row r="1654" spans="10:73">
      <c r="J1654" s="148"/>
      <c r="K1654" s="148"/>
      <c r="L1654" s="148"/>
      <c r="M1654" s="148"/>
      <c r="AE1654" s="150"/>
      <c r="BL1654" s="148"/>
      <c r="BM1654" s="150"/>
      <c r="BQ1654" s="148"/>
      <c r="BU1654" s="148"/>
    </row>
    <row r="1655" spans="10:73">
      <c r="J1655" s="148"/>
      <c r="K1655" s="148"/>
      <c r="L1655" s="148"/>
      <c r="M1655" s="148"/>
      <c r="AE1655" s="150"/>
      <c r="BL1655" s="148"/>
      <c r="BM1655" s="150"/>
      <c r="BQ1655" s="148"/>
      <c r="BU1655" s="148"/>
    </row>
    <row r="1656" spans="10:73">
      <c r="J1656" s="148"/>
      <c r="K1656" s="148"/>
      <c r="L1656" s="148"/>
      <c r="M1656" s="148"/>
      <c r="AE1656" s="150"/>
      <c r="BL1656" s="148"/>
      <c r="BM1656" s="150"/>
      <c r="BQ1656" s="148"/>
      <c r="BU1656" s="148"/>
    </row>
    <row r="1657" spans="10:73">
      <c r="J1657" s="148"/>
      <c r="K1657" s="148"/>
      <c r="L1657" s="148"/>
      <c r="M1657" s="148"/>
      <c r="AE1657" s="150"/>
      <c r="BL1657" s="148"/>
      <c r="BM1657" s="150"/>
      <c r="BQ1657" s="148"/>
      <c r="BU1657" s="148"/>
    </row>
    <row r="1658" spans="10:73">
      <c r="J1658" s="148"/>
      <c r="K1658" s="148"/>
      <c r="L1658" s="148"/>
      <c r="M1658" s="148"/>
      <c r="AE1658" s="150"/>
      <c r="BL1658" s="148"/>
      <c r="BM1658" s="150"/>
      <c r="BQ1658" s="148"/>
      <c r="BU1658" s="148"/>
    </row>
    <row r="1659" spans="10:73">
      <c r="J1659" s="148"/>
      <c r="K1659" s="148"/>
      <c r="L1659" s="148"/>
      <c r="M1659" s="148"/>
      <c r="AE1659" s="150"/>
      <c r="BL1659" s="148"/>
      <c r="BM1659" s="150"/>
      <c r="BQ1659" s="148"/>
      <c r="BU1659" s="148"/>
    </row>
    <row r="1660" spans="10:73">
      <c r="J1660" s="148"/>
      <c r="K1660" s="148"/>
      <c r="L1660" s="148"/>
      <c r="M1660" s="148"/>
      <c r="AE1660" s="150"/>
      <c r="BL1660" s="148"/>
      <c r="BM1660" s="150"/>
      <c r="BQ1660" s="148"/>
      <c r="BU1660" s="148"/>
    </row>
    <row r="1661" spans="10:73">
      <c r="J1661" s="148"/>
      <c r="K1661" s="148"/>
      <c r="L1661" s="148"/>
      <c r="M1661" s="148"/>
      <c r="AE1661" s="150"/>
      <c r="BL1661" s="148"/>
      <c r="BM1661" s="150"/>
      <c r="BQ1661" s="148"/>
      <c r="BU1661" s="148"/>
    </row>
    <row r="1662" spans="10:73">
      <c r="J1662" s="148"/>
      <c r="K1662" s="148"/>
      <c r="L1662" s="148"/>
      <c r="M1662" s="148"/>
      <c r="AE1662" s="150"/>
      <c r="BL1662" s="148"/>
      <c r="BM1662" s="150"/>
      <c r="BQ1662" s="148"/>
      <c r="BU1662" s="148"/>
    </row>
    <row r="1663" spans="10:73">
      <c r="J1663" s="148"/>
      <c r="K1663" s="148"/>
      <c r="L1663" s="148"/>
      <c r="M1663" s="148"/>
      <c r="AE1663" s="150"/>
      <c r="BL1663" s="148"/>
      <c r="BM1663" s="150"/>
      <c r="BQ1663" s="148"/>
      <c r="BU1663" s="148"/>
    </row>
    <row r="1664" spans="10:73">
      <c r="J1664" s="148"/>
      <c r="K1664" s="148"/>
      <c r="L1664" s="148"/>
      <c r="M1664" s="148"/>
      <c r="AE1664" s="150"/>
      <c r="BL1664" s="148"/>
      <c r="BM1664" s="150"/>
      <c r="BQ1664" s="148"/>
      <c r="BU1664" s="148"/>
    </row>
    <row r="1665" spans="10:73">
      <c r="J1665" s="148"/>
      <c r="K1665" s="148"/>
      <c r="L1665" s="148"/>
      <c r="M1665" s="148"/>
      <c r="AE1665" s="150"/>
      <c r="BL1665" s="148"/>
      <c r="BM1665" s="150"/>
      <c r="BQ1665" s="148"/>
      <c r="BU1665" s="148"/>
    </row>
    <row r="1666" spans="10:73">
      <c r="J1666" s="148"/>
      <c r="K1666" s="148"/>
      <c r="L1666" s="148"/>
      <c r="M1666" s="148"/>
      <c r="AE1666" s="150"/>
      <c r="BL1666" s="148"/>
      <c r="BM1666" s="150"/>
      <c r="BQ1666" s="148"/>
      <c r="BU1666" s="148"/>
    </row>
    <row r="1667" spans="10:73">
      <c r="J1667" s="148"/>
      <c r="K1667" s="148"/>
      <c r="L1667" s="148"/>
      <c r="M1667" s="148"/>
      <c r="AE1667" s="150"/>
      <c r="BL1667" s="148"/>
      <c r="BM1667" s="150"/>
      <c r="BQ1667" s="148"/>
      <c r="BU1667" s="148"/>
    </row>
    <row r="1668" spans="10:73">
      <c r="J1668" s="148"/>
      <c r="K1668" s="148"/>
      <c r="L1668" s="148"/>
      <c r="M1668" s="148"/>
      <c r="AE1668" s="150"/>
      <c r="BL1668" s="148"/>
      <c r="BM1668" s="150"/>
      <c r="BQ1668" s="148"/>
      <c r="BU1668" s="148"/>
    </row>
    <row r="1669" spans="10:73">
      <c r="J1669" s="148"/>
      <c r="K1669" s="148"/>
      <c r="L1669" s="148"/>
      <c r="M1669" s="148"/>
      <c r="AE1669" s="150"/>
      <c r="BL1669" s="148"/>
      <c r="BM1669" s="150"/>
      <c r="BQ1669" s="148"/>
      <c r="BU1669" s="148"/>
    </row>
    <row r="1670" spans="10:73">
      <c r="J1670" s="148"/>
      <c r="K1670" s="148"/>
      <c r="L1670" s="148"/>
      <c r="M1670" s="148"/>
      <c r="AE1670" s="150"/>
      <c r="BL1670" s="148"/>
      <c r="BM1670" s="150"/>
      <c r="BQ1670" s="148"/>
      <c r="BU1670" s="148"/>
    </row>
    <row r="1671" spans="10:73">
      <c r="J1671" s="148"/>
      <c r="K1671" s="148"/>
      <c r="L1671" s="148"/>
      <c r="M1671" s="148"/>
      <c r="AE1671" s="150"/>
      <c r="BL1671" s="148"/>
      <c r="BM1671" s="150"/>
      <c r="BQ1671" s="148"/>
      <c r="BU1671" s="148"/>
    </row>
    <row r="1672" spans="10:73">
      <c r="J1672" s="148"/>
      <c r="K1672" s="148"/>
      <c r="L1672" s="148"/>
      <c r="M1672" s="148"/>
      <c r="AE1672" s="150"/>
      <c r="BL1672" s="148"/>
      <c r="BM1672" s="150"/>
      <c r="BQ1672" s="148"/>
      <c r="BU1672" s="148"/>
    </row>
    <row r="1673" spans="10:73">
      <c r="J1673" s="148"/>
      <c r="K1673" s="148"/>
      <c r="L1673" s="148"/>
      <c r="M1673" s="148"/>
      <c r="AE1673" s="150"/>
      <c r="BL1673" s="148"/>
      <c r="BM1673" s="150"/>
      <c r="BQ1673" s="148"/>
      <c r="BU1673" s="148"/>
    </row>
    <row r="1674" spans="10:73">
      <c r="J1674" s="148"/>
      <c r="K1674" s="148"/>
      <c r="L1674" s="148"/>
      <c r="M1674" s="148"/>
      <c r="AE1674" s="150"/>
      <c r="BL1674" s="148"/>
      <c r="BM1674" s="150"/>
      <c r="BQ1674" s="148"/>
      <c r="BU1674" s="148"/>
    </row>
    <row r="1675" spans="10:73">
      <c r="J1675" s="148"/>
      <c r="K1675" s="148"/>
      <c r="L1675" s="148"/>
      <c r="M1675" s="148"/>
      <c r="AE1675" s="150"/>
      <c r="BL1675" s="148"/>
      <c r="BM1675" s="150"/>
      <c r="BQ1675" s="148"/>
      <c r="BU1675" s="148"/>
    </row>
    <row r="1676" spans="10:73">
      <c r="J1676" s="148"/>
      <c r="K1676" s="148"/>
      <c r="L1676" s="148"/>
      <c r="M1676" s="148"/>
      <c r="AE1676" s="150"/>
      <c r="BL1676" s="148"/>
      <c r="BM1676" s="150"/>
      <c r="BQ1676" s="148"/>
      <c r="BU1676" s="148"/>
    </row>
    <row r="1677" spans="10:73">
      <c r="J1677" s="148"/>
      <c r="K1677" s="148"/>
      <c r="L1677" s="148"/>
      <c r="M1677" s="148"/>
      <c r="AE1677" s="150"/>
      <c r="BL1677" s="148"/>
      <c r="BM1677" s="150"/>
      <c r="BQ1677" s="148"/>
      <c r="BU1677" s="148"/>
    </row>
    <row r="1678" spans="10:73">
      <c r="J1678" s="148"/>
      <c r="K1678" s="148"/>
      <c r="L1678" s="148"/>
      <c r="M1678" s="148"/>
      <c r="AE1678" s="150"/>
      <c r="BL1678" s="148"/>
      <c r="BM1678" s="150"/>
      <c r="BQ1678" s="148"/>
      <c r="BU1678" s="148"/>
    </row>
    <row r="1679" spans="10:73">
      <c r="J1679" s="148"/>
      <c r="K1679" s="148"/>
      <c r="L1679" s="148"/>
      <c r="M1679" s="148"/>
      <c r="AE1679" s="150"/>
      <c r="BL1679" s="148"/>
      <c r="BM1679" s="150"/>
      <c r="BQ1679" s="148"/>
      <c r="BU1679" s="148"/>
    </row>
    <row r="1680" spans="10:73">
      <c r="J1680" s="148"/>
      <c r="K1680" s="148"/>
      <c r="L1680" s="148"/>
      <c r="M1680" s="148"/>
      <c r="AE1680" s="150"/>
      <c r="BL1680" s="148"/>
      <c r="BM1680" s="150"/>
      <c r="BQ1680" s="148"/>
      <c r="BU1680" s="148"/>
    </row>
    <row r="1681" spans="10:73">
      <c r="J1681" s="148"/>
      <c r="K1681" s="148"/>
      <c r="L1681" s="148"/>
      <c r="M1681" s="148"/>
      <c r="AE1681" s="150"/>
      <c r="BL1681" s="148"/>
      <c r="BM1681" s="150"/>
      <c r="BQ1681" s="148"/>
      <c r="BU1681" s="148"/>
    </row>
    <row r="1682" spans="10:73">
      <c r="J1682" s="148"/>
      <c r="K1682" s="148"/>
      <c r="L1682" s="148"/>
      <c r="M1682" s="148"/>
      <c r="AE1682" s="150"/>
      <c r="BL1682" s="148"/>
      <c r="BM1682" s="150"/>
      <c r="BQ1682" s="148"/>
      <c r="BU1682" s="148"/>
    </row>
    <row r="1683" spans="10:73">
      <c r="J1683" s="148"/>
      <c r="K1683" s="148"/>
      <c r="L1683" s="148"/>
      <c r="M1683" s="148"/>
      <c r="AE1683" s="150"/>
      <c r="BL1683" s="148"/>
      <c r="BM1683" s="150"/>
      <c r="BQ1683" s="148"/>
      <c r="BU1683" s="148"/>
    </row>
    <row r="1684" spans="10:73">
      <c r="J1684" s="148"/>
      <c r="K1684" s="148"/>
      <c r="L1684" s="148"/>
      <c r="M1684" s="148"/>
      <c r="AE1684" s="150"/>
      <c r="BL1684" s="148"/>
      <c r="BM1684" s="150"/>
      <c r="BQ1684" s="148"/>
      <c r="BU1684" s="148"/>
    </row>
    <row r="1685" spans="10:73">
      <c r="J1685" s="148"/>
      <c r="K1685" s="148"/>
      <c r="L1685" s="148"/>
      <c r="M1685" s="148"/>
      <c r="AE1685" s="150"/>
      <c r="BL1685" s="148"/>
      <c r="BM1685" s="150"/>
      <c r="BQ1685" s="148"/>
      <c r="BU1685" s="148"/>
    </row>
    <row r="1686" spans="10:73">
      <c r="J1686" s="148"/>
      <c r="K1686" s="148"/>
      <c r="L1686" s="148"/>
      <c r="M1686" s="148"/>
      <c r="AE1686" s="150"/>
      <c r="BL1686" s="148"/>
      <c r="BM1686" s="150"/>
      <c r="BQ1686" s="148"/>
      <c r="BU1686" s="148"/>
    </row>
    <row r="1687" spans="10:73">
      <c r="J1687" s="148"/>
      <c r="K1687" s="148"/>
      <c r="L1687" s="148"/>
      <c r="M1687" s="148"/>
      <c r="AE1687" s="150"/>
      <c r="BL1687" s="148"/>
      <c r="BM1687" s="150"/>
      <c r="BQ1687" s="148"/>
      <c r="BU1687" s="148"/>
    </row>
    <row r="1688" spans="10:73">
      <c r="J1688" s="148"/>
      <c r="K1688" s="148"/>
      <c r="L1688" s="148"/>
      <c r="M1688" s="148"/>
      <c r="AE1688" s="150"/>
      <c r="BL1688" s="148"/>
      <c r="BM1688" s="150"/>
      <c r="BQ1688" s="148"/>
      <c r="BU1688" s="148"/>
    </row>
    <row r="1689" spans="10:73">
      <c r="J1689" s="148"/>
      <c r="K1689" s="148"/>
      <c r="L1689" s="148"/>
      <c r="M1689" s="148"/>
      <c r="AE1689" s="150"/>
      <c r="BL1689" s="148"/>
      <c r="BM1689" s="150"/>
      <c r="BQ1689" s="148"/>
      <c r="BU1689" s="148"/>
    </row>
    <row r="1690" spans="10:73">
      <c r="J1690" s="148"/>
      <c r="K1690" s="148"/>
      <c r="L1690" s="148"/>
      <c r="M1690" s="148"/>
      <c r="AE1690" s="150"/>
      <c r="BL1690" s="148"/>
      <c r="BM1690" s="150"/>
      <c r="BQ1690" s="148"/>
      <c r="BU1690" s="148"/>
    </row>
    <row r="1691" spans="10:73">
      <c r="J1691" s="148"/>
      <c r="K1691" s="148"/>
      <c r="L1691" s="148"/>
      <c r="M1691" s="148"/>
      <c r="AE1691" s="150"/>
      <c r="BL1691" s="148"/>
      <c r="BM1691" s="150"/>
      <c r="BQ1691" s="148"/>
      <c r="BU1691" s="148"/>
    </row>
    <row r="1692" spans="10:73">
      <c r="J1692" s="148"/>
      <c r="K1692" s="148"/>
      <c r="L1692" s="148"/>
      <c r="M1692" s="148"/>
      <c r="AE1692" s="150"/>
      <c r="BL1692" s="148"/>
      <c r="BM1692" s="150"/>
      <c r="BQ1692" s="148"/>
      <c r="BU1692" s="148"/>
    </row>
    <row r="1693" spans="10:73">
      <c r="J1693" s="148"/>
      <c r="K1693" s="148"/>
      <c r="L1693" s="148"/>
      <c r="M1693" s="148"/>
      <c r="AE1693" s="150"/>
      <c r="BL1693" s="148"/>
      <c r="BM1693" s="150"/>
      <c r="BQ1693" s="148"/>
      <c r="BU1693" s="148"/>
    </row>
    <row r="1694" spans="10:73">
      <c r="J1694" s="148"/>
      <c r="K1694" s="148"/>
      <c r="L1694" s="148"/>
      <c r="M1694" s="148"/>
      <c r="AE1694" s="150"/>
      <c r="BL1694" s="148"/>
      <c r="BM1694" s="150"/>
      <c r="BQ1694" s="148"/>
      <c r="BU1694" s="148"/>
    </row>
    <row r="1695" spans="10:73">
      <c r="J1695" s="148"/>
      <c r="K1695" s="148"/>
      <c r="L1695" s="148"/>
      <c r="M1695" s="148"/>
      <c r="AE1695" s="150"/>
      <c r="BL1695" s="148"/>
      <c r="BM1695" s="150"/>
      <c r="BQ1695" s="148"/>
      <c r="BU1695" s="148"/>
    </row>
    <row r="1696" spans="10:73">
      <c r="J1696" s="148"/>
      <c r="K1696" s="148"/>
      <c r="L1696" s="148"/>
      <c r="M1696" s="148"/>
      <c r="AE1696" s="150"/>
      <c r="BL1696" s="148"/>
      <c r="BM1696" s="150"/>
      <c r="BQ1696" s="148"/>
      <c r="BU1696" s="148"/>
    </row>
    <row r="1697" spans="10:73">
      <c r="J1697" s="148"/>
      <c r="K1697" s="148"/>
      <c r="L1697" s="148"/>
      <c r="M1697" s="148"/>
      <c r="AE1697" s="150"/>
      <c r="BL1697" s="148"/>
      <c r="BM1697" s="150"/>
      <c r="BQ1697" s="148"/>
      <c r="BU1697" s="148"/>
    </row>
    <row r="1698" spans="10:73">
      <c r="J1698" s="148"/>
      <c r="K1698" s="148"/>
      <c r="L1698" s="148"/>
      <c r="M1698" s="148"/>
      <c r="AE1698" s="150"/>
      <c r="BL1698" s="148"/>
      <c r="BM1698" s="150"/>
      <c r="BQ1698" s="148"/>
      <c r="BU1698" s="148"/>
    </row>
    <row r="1699" spans="10:73">
      <c r="J1699" s="148"/>
      <c r="K1699" s="148"/>
      <c r="L1699" s="148"/>
      <c r="M1699" s="148"/>
      <c r="AE1699" s="150"/>
      <c r="BL1699" s="148"/>
      <c r="BM1699" s="150"/>
      <c r="BQ1699" s="148"/>
      <c r="BU1699" s="148"/>
    </row>
    <row r="1700" spans="10:73">
      <c r="J1700" s="148"/>
      <c r="K1700" s="148"/>
      <c r="L1700" s="148"/>
      <c r="M1700" s="148"/>
      <c r="AE1700" s="150"/>
      <c r="BL1700" s="148"/>
      <c r="BM1700" s="150"/>
      <c r="BQ1700" s="148"/>
      <c r="BU1700" s="148"/>
    </row>
    <row r="1701" spans="10:73">
      <c r="J1701" s="148"/>
      <c r="K1701" s="148"/>
      <c r="L1701" s="148"/>
      <c r="M1701" s="148"/>
      <c r="AE1701" s="150"/>
      <c r="BL1701" s="148"/>
      <c r="BM1701" s="150"/>
      <c r="BQ1701" s="148"/>
      <c r="BU1701" s="148"/>
    </row>
    <row r="1702" spans="10:73">
      <c r="J1702" s="148"/>
      <c r="K1702" s="148"/>
      <c r="L1702" s="148"/>
      <c r="M1702" s="148"/>
      <c r="AE1702" s="150"/>
      <c r="BL1702" s="148"/>
      <c r="BM1702" s="150"/>
      <c r="BQ1702" s="148"/>
      <c r="BU1702" s="148"/>
    </row>
    <row r="1703" spans="10:73">
      <c r="J1703" s="148"/>
      <c r="K1703" s="148"/>
      <c r="L1703" s="148"/>
      <c r="M1703" s="148"/>
      <c r="AE1703" s="150"/>
      <c r="BL1703" s="148"/>
      <c r="BM1703" s="150"/>
      <c r="BQ1703" s="148"/>
      <c r="BU1703" s="148"/>
    </row>
    <row r="1704" spans="10:73">
      <c r="J1704" s="148"/>
      <c r="K1704" s="148"/>
      <c r="L1704" s="148"/>
      <c r="M1704" s="148"/>
      <c r="AE1704" s="150"/>
      <c r="BL1704" s="148"/>
      <c r="BM1704" s="150"/>
      <c r="BQ1704" s="148"/>
      <c r="BU1704" s="148"/>
    </row>
    <row r="1705" spans="10:73">
      <c r="J1705" s="148"/>
      <c r="K1705" s="148"/>
      <c r="L1705" s="148"/>
      <c r="M1705" s="148"/>
      <c r="AE1705" s="150"/>
      <c r="BL1705" s="148"/>
      <c r="BM1705" s="150"/>
      <c r="BQ1705" s="148"/>
      <c r="BU1705" s="148"/>
    </row>
    <row r="1706" spans="10:73">
      <c r="J1706" s="148"/>
      <c r="K1706" s="148"/>
      <c r="L1706" s="148"/>
      <c r="M1706" s="148"/>
      <c r="AE1706" s="150"/>
      <c r="BL1706" s="148"/>
      <c r="BM1706" s="150"/>
      <c r="BQ1706" s="148"/>
      <c r="BU1706" s="148"/>
    </row>
    <row r="1707" spans="10:73">
      <c r="J1707" s="148"/>
      <c r="K1707" s="148"/>
      <c r="L1707" s="148"/>
      <c r="M1707" s="148"/>
      <c r="AE1707" s="150"/>
      <c r="BL1707" s="148"/>
      <c r="BM1707" s="150"/>
      <c r="BQ1707" s="148"/>
      <c r="BU1707" s="148"/>
    </row>
    <row r="1708" spans="10:73">
      <c r="J1708" s="148"/>
      <c r="K1708" s="148"/>
      <c r="L1708" s="148"/>
      <c r="M1708" s="148"/>
      <c r="AE1708" s="150"/>
      <c r="BL1708" s="148"/>
      <c r="BM1708" s="150"/>
      <c r="BQ1708" s="148"/>
      <c r="BU1708" s="148"/>
    </row>
    <row r="1709" spans="10:73">
      <c r="J1709" s="148"/>
      <c r="K1709" s="148"/>
      <c r="L1709" s="148"/>
      <c r="M1709" s="148"/>
      <c r="AE1709" s="150"/>
      <c r="BL1709" s="148"/>
      <c r="BM1709" s="150"/>
      <c r="BQ1709" s="148"/>
      <c r="BU1709" s="148"/>
    </row>
    <row r="1710" spans="10:73">
      <c r="J1710" s="148"/>
      <c r="K1710" s="148"/>
      <c r="L1710" s="148"/>
      <c r="M1710" s="148"/>
      <c r="AE1710" s="150"/>
      <c r="BL1710" s="148"/>
      <c r="BM1710" s="150"/>
      <c r="BQ1710" s="148"/>
      <c r="BU1710" s="148"/>
    </row>
    <row r="1711" spans="10:73">
      <c r="J1711" s="148"/>
      <c r="K1711" s="148"/>
      <c r="L1711" s="148"/>
      <c r="M1711" s="148"/>
      <c r="AE1711" s="150"/>
      <c r="BL1711" s="148"/>
      <c r="BM1711" s="150"/>
      <c r="BQ1711" s="148"/>
      <c r="BU1711" s="148"/>
    </row>
    <row r="1712" spans="10:73">
      <c r="J1712" s="148"/>
      <c r="K1712" s="148"/>
      <c r="L1712" s="148"/>
      <c r="M1712" s="148"/>
      <c r="AE1712" s="150"/>
      <c r="BL1712" s="148"/>
      <c r="BM1712" s="150"/>
      <c r="BQ1712" s="148"/>
      <c r="BU1712" s="148"/>
    </row>
    <row r="1713" spans="10:73">
      <c r="J1713" s="148"/>
      <c r="K1713" s="148"/>
      <c r="L1713" s="148"/>
      <c r="M1713" s="148"/>
      <c r="AE1713" s="150"/>
      <c r="BL1713" s="148"/>
      <c r="BM1713" s="150"/>
      <c r="BQ1713" s="148"/>
      <c r="BU1713" s="148"/>
    </row>
    <row r="1714" spans="10:73">
      <c r="J1714" s="148"/>
      <c r="K1714" s="148"/>
      <c r="L1714" s="148"/>
      <c r="M1714" s="148"/>
      <c r="AE1714" s="150"/>
      <c r="BL1714" s="148"/>
      <c r="BM1714" s="150"/>
      <c r="BQ1714" s="148"/>
      <c r="BU1714" s="148"/>
    </row>
    <row r="1715" spans="10:73">
      <c r="J1715" s="148"/>
      <c r="K1715" s="148"/>
      <c r="L1715" s="148"/>
      <c r="M1715" s="148"/>
      <c r="AE1715" s="150"/>
      <c r="BL1715" s="148"/>
      <c r="BM1715" s="150"/>
      <c r="BQ1715" s="148"/>
      <c r="BU1715" s="148"/>
    </row>
    <row r="1716" spans="10:73">
      <c r="J1716" s="148"/>
      <c r="K1716" s="148"/>
      <c r="L1716" s="148"/>
      <c r="M1716" s="148"/>
      <c r="AE1716" s="150"/>
      <c r="BL1716" s="148"/>
      <c r="BM1716" s="150"/>
      <c r="BQ1716" s="148"/>
      <c r="BU1716" s="148"/>
    </row>
    <row r="1717" spans="10:73">
      <c r="J1717" s="148"/>
      <c r="K1717" s="148"/>
      <c r="L1717" s="148"/>
      <c r="M1717" s="148"/>
      <c r="AE1717" s="150"/>
      <c r="BL1717" s="148"/>
      <c r="BM1717" s="150"/>
      <c r="BQ1717" s="148"/>
      <c r="BU1717" s="148"/>
    </row>
    <row r="1718" spans="10:73">
      <c r="J1718" s="148"/>
      <c r="K1718" s="148"/>
      <c r="L1718" s="148"/>
      <c r="M1718" s="148"/>
      <c r="AE1718" s="150"/>
      <c r="BL1718" s="148"/>
      <c r="BM1718" s="150"/>
      <c r="BQ1718" s="148"/>
      <c r="BU1718" s="148"/>
    </row>
    <row r="1719" spans="10:73">
      <c r="J1719" s="148"/>
      <c r="K1719" s="148"/>
      <c r="L1719" s="148"/>
      <c r="M1719" s="148"/>
      <c r="AE1719" s="150"/>
      <c r="BL1719" s="148"/>
      <c r="BM1719" s="150"/>
      <c r="BQ1719" s="148"/>
      <c r="BU1719" s="148"/>
    </row>
    <row r="1720" spans="10:73">
      <c r="J1720" s="148"/>
      <c r="K1720" s="148"/>
      <c r="L1720" s="148"/>
      <c r="M1720" s="148"/>
      <c r="AE1720" s="150"/>
      <c r="BL1720" s="148"/>
      <c r="BM1720" s="150"/>
      <c r="BQ1720" s="148"/>
      <c r="BU1720" s="148"/>
    </row>
    <row r="1721" spans="10:73">
      <c r="J1721" s="148"/>
      <c r="K1721" s="148"/>
      <c r="L1721" s="148"/>
      <c r="M1721" s="148"/>
      <c r="AE1721" s="150"/>
      <c r="BL1721" s="148"/>
      <c r="BM1721" s="150"/>
      <c r="BQ1721" s="148"/>
      <c r="BU1721" s="148"/>
    </row>
    <row r="1722" spans="10:73">
      <c r="J1722" s="148"/>
      <c r="K1722" s="148"/>
      <c r="L1722" s="148"/>
      <c r="M1722" s="148"/>
      <c r="AE1722" s="150"/>
      <c r="BL1722" s="148"/>
      <c r="BM1722" s="150"/>
      <c r="BQ1722" s="148"/>
      <c r="BU1722" s="148"/>
    </row>
    <row r="1723" spans="10:73">
      <c r="J1723" s="148"/>
      <c r="K1723" s="148"/>
      <c r="L1723" s="148"/>
      <c r="M1723" s="148"/>
      <c r="AE1723" s="150"/>
      <c r="BL1723" s="148"/>
      <c r="BM1723" s="150"/>
      <c r="BQ1723" s="148"/>
      <c r="BU1723" s="148"/>
    </row>
    <row r="1724" spans="10:73">
      <c r="J1724" s="148"/>
      <c r="K1724" s="148"/>
      <c r="L1724" s="148"/>
      <c r="M1724" s="148"/>
      <c r="AE1724" s="150"/>
      <c r="BL1724" s="148"/>
      <c r="BM1724" s="150"/>
      <c r="BQ1724" s="148"/>
      <c r="BU1724" s="148"/>
    </row>
    <row r="1725" spans="10:73">
      <c r="J1725" s="148"/>
      <c r="K1725" s="148"/>
      <c r="L1725" s="148"/>
      <c r="M1725" s="148"/>
      <c r="AE1725" s="150"/>
      <c r="BL1725" s="148"/>
      <c r="BM1725" s="150"/>
      <c r="BQ1725" s="148"/>
      <c r="BU1725" s="148"/>
    </row>
    <row r="1726" spans="10:73">
      <c r="J1726" s="148"/>
      <c r="K1726" s="148"/>
      <c r="L1726" s="148"/>
      <c r="M1726" s="148"/>
      <c r="AE1726" s="150"/>
      <c r="BL1726" s="148"/>
      <c r="BM1726" s="150"/>
      <c r="BQ1726" s="148"/>
      <c r="BU1726" s="148"/>
    </row>
    <row r="1727" spans="10:73">
      <c r="J1727" s="148"/>
      <c r="K1727" s="148"/>
      <c r="L1727" s="148"/>
      <c r="M1727" s="148"/>
      <c r="AE1727" s="150"/>
      <c r="BL1727" s="148"/>
      <c r="BM1727" s="150"/>
      <c r="BQ1727" s="148"/>
      <c r="BU1727" s="148"/>
    </row>
    <row r="1728" spans="10:73">
      <c r="J1728" s="148"/>
      <c r="K1728" s="148"/>
      <c r="L1728" s="148"/>
      <c r="M1728" s="148"/>
      <c r="AE1728" s="150"/>
      <c r="BL1728" s="148"/>
      <c r="BM1728" s="150"/>
      <c r="BQ1728" s="148"/>
      <c r="BU1728" s="148"/>
    </row>
    <row r="1729" spans="10:73">
      <c r="J1729" s="148"/>
      <c r="K1729" s="148"/>
      <c r="L1729" s="148"/>
      <c r="M1729" s="148"/>
      <c r="AE1729" s="150"/>
      <c r="BL1729" s="148"/>
      <c r="BM1729" s="150"/>
      <c r="BQ1729" s="148"/>
      <c r="BU1729" s="148"/>
    </row>
    <row r="1730" spans="10:73">
      <c r="J1730" s="148"/>
      <c r="K1730" s="148"/>
      <c r="L1730" s="148"/>
      <c r="M1730" s="148"/>
      <c r="AE1730" s="150"/>
      <c r="BL1730" s="148"/>
      <c r="BM1730" s="150"/>
      <c r="BQ1730" s="148"/>
      <c r="BU1730" s="148"/>
    </row>
    <row r="1731" spans="10:73">
      <c r="J1731" s="148"/>
      <c r="K1731" s="148"/>
      <c r="L1731" s="148"/>
      <c r="M1731" s="148"/>
      <c r="AE1731" s="150"/>
      <c r="BL1731" s="148"/>
      <c r="BM1731" s="150"/>
      <c r="BQ1731" s="148"/>
      <c r="BU1731" s="148"/>
    </row>
    <row r="1732" spans="10:73">
      <c r="J1732" s="148"/>
      <c r="K1732" s="148"/>
      <c r="L1732" s="148"/>
      <c r="M1732" s="148"/>
      <c r="AE1732" s="150"/>
      <c r="BL1732" s="148"/>
      <c r="BM1732" s="150"/>
      <c r="BQ1732" s="148"/>
      <c r="BU1732" s="148"/>
    </row>
    <row r="1733" spans="10:73">
      <c r="J1733" s="148"/>
      <c r="K1733" s="148"/>
      <c r="L1733" s="148"/>
      <c r="M1733" s="148"/>
      <c r="AE1733" s="150"/>
      <c r="BL1733" s="148"/>
      <c r="BM1733" s="150"/>
      <c r="BQ1733" s="148"/>
      <c r="BU1733" s="148"/>
    </row>
    <row r="1734" spans="10:73">
      <c r="J1734" s="148"/>
      <c r="K1734" s="148"/>
      <c r="L1734" s="148"/>
      <c r="M1734" s="148"/>
      <c r="AE1734" s="150"/>
      <c r="BL1734" s="148"/>
      <c r="BM1734" s="150"/>
      <c r="BQ1734" s="148"/>
      <c r="BU1734" s="148"/>
    </row>
    <row r="1735" spans="10:73">
      <c r="J1735" s="148"/>
      <c r="K1735" s="148"/>
      <c r="L1735" s="148"/>
      <c r="M1735" s="148"/>
      <c r="AE1735" s="150"/>
      <c r="BL1735" s="148"/>
      <c r="BM1735" s="150"/>
      <c r="BQ1735" s="148"/>
      <c r="BU1735" s="148"/>
    </row>
    <row r="1736" spans="10:73">
      <c r="J1736" s="148"/>
      <c r="K1736" s="148"/>
      <c r="L1736" s="148"/>
      <c r="M1736" s="148"/>
      <c r="AE1736" s="150"/>
      <c r="BL1736" s="148"/>
      <c r="BM1736" s="150"/>
      <c r="BQ1736" s="148"/>
      <c r="BU1736" s="148"/>
    </row>
    <row r="1737" spans="10:73">
      <c r="J1737" s="148"/>
      <c r="K1737" s="148"/>
      <c r="L1737" s="148"/>
      <c r="M1737" s="148"/>
      <c r="AE1737" s="150"/>
      <c r="BL1737" s="148"/>
      <c r="BM1737" s="150"/>
      <c r="BQ1737" s="148"/>
      <c r="BU1737" s="148"/>
    </row>
    <row r="1738" spans="10:73">
      <c r="J1738" s="148"/>
      <c r="K1738" s="148"/>
      <c r="L1738" s="148"/>
      <c r="M1738" s="148"/>
      <c r="AE1738" s="150"/>
      <c r="BL1738" s="148"/>
      <c r="BM1738" s="150"/>
      <c r="BQ1738" s="148"/>
      <c r="BU1738" s="148"/>
    </row>
    <row r="1739" spans="10:73">
      <c r="J1739" s="148"/>
      <c r="K1739" s="148"/>
      <c r="L1739" s="148"/>
      <c r="M1739" s="148"/>
      <c r="AE1739" s="150"/>
      <c r="BL1739" s="148"/>
      <c r="BM1739" s="150"/>
      <c r="BQ1739" s="148"/>
      <c r="BU1739" s="148"/>
    </row>
    <row r="1740" spans="10:73">
      <c r="J1740" s="148"/>
      <c r="K1740" s="148"/>
      <c r="L1740" s="148"/>
      <c r="M1740" s="148"/>
      <c r="AE1740" s="150"/>
      <c r="BL1740" s="148"/>
      <c r="BM1740" s="150"/>
      <c r="BQ1740" s="148"/>
      <c r="BU1740" s="148"/>
    </row>
    <row r="1741" spans="10:73">
      <c r="J1741" s="148"/>
      <c r="K1741" s="148"/>
      <c r="L1741" s="148"/>
      <c r="M1741" s="148"/>
      <c r="AE1741" s="150"/>
      <c r="BL1741" s="148"/>
      <c r="BM1741" s="150"/>
      <c r="BQ1741" s="148"/>
      <c r="BU1741" s="148"/>
    </row>
    <row r="1742" spans="10:73">
      <c r="J1742" s="148"/>
      <c r="K1742" s="148"/>
      <c r="L1742" s="148"/>
      <c r="M1742" s="148"/>
      <c r="AE1742" s="150"/>
      <c r="BL1742" s="148"/>
      <c r="BM1742" s="150"/>
      <c r="BQ1742" s="148"/>
      <c r="BU1742" s="148"/>
    </row>
    <row r="1743" spans="10:73">
      <c r="J1743" s="148"/>
      <c r="K1743" s="148"/>
      <c r="L1743" s="148"/>
      <c r="M1743" s="148"/>
      <c r="AE1743" s="150"/>
      <c r="BL1743" s="148"/>
      <c r="BM1743" s="150"/>
      <c r="BQ1743" s="148"/>
      <c r="BU1743" s="148"/>
    </row>
    <row r="1744" spans="10:73">
      <c r="J1744" s="148"/>
      <c r="K1744" s="148"/>
      <c r="L1744" s="148"/>
      <c r="M1744" s="148"/>
      <c r="AE1744" s="150"/>
      <c r="BL1744" s="148"/>
      <c r="BM1744" s="150"/>
      <c r="BQ1744" s="148"/>
      <c r="BU1744" s="148"/>
    </row>
    <row r="1745" spans="10:73">
      <c r="J1745" s="148"/>
      <c r="K1745" s="148"/>
      <c r="L1745" s="148"/>
      <c r="M1745" s="148"/>
      <c r="AE1745" s="150"/>
      <c r="BL1745" s="148"/>
      <c r="BM1745" s="150"/>
      <c r="BQ1745" s="148"/>
      <c r="BU1745" s="148"/>
    </row>
    <row r="1746" spans="10:73">
      <c r="J1746" s="148"/>
      <c r="K1746" s="148"/>
      <c r="L1746" s="148"/>
      <c r="M1746" s="148"/>
      <c r="AE1746" s="150"/>
      <c r="BL1746" s="148"/>
      <c r="BM1746" s="150"/>
      <c r="BQ1746" s="148"/>
      <c r="BU1746" s="148"/>
    </row>
    <row r="1747" spans="10:73">
      <c r="J1747" s="148"/>
      <c r="K1747" s="148"/>
      <c r="L1747" s="148"/>
      <c r="M1747" s="148"/>
      <c r="AE1747" s="150"/>
      <c r="BL1747" s="148"/>
      <c r="BM1747" s="150"/>
      <c r="BQ1747" s="148"/>
      <c r="BU1747" s="148"/>
    </row>
    <row r="1748" spans="10:73">
      <c r="J1748" s="148"/>
      <c r="K1748" s="148"/>
      <c r="L1748" s="148"/>
      <c r="M1748" s="148"/>
      <c r="AE1748" s="150"/>
      <c r="BL1748" s="148"/>
      <c r="BM1748" s="150"/>
      <c r="BQ1748" s="148"/>
      <c r="BU1748" s="148"/>
    </row>
    <row r="1749" spans="10:73">
      <c r="J1749" s="148"/>
      <c r="K1749" s="148"/>
      <c r="L1749" s="148"/>
      <c r="M1749" s="148"/>
      <c r="AE1749" s="150"/>
      <c r="BL1749" s="148"/>
      <c r="BM1749" s="150"/>
      <c r="BQ1749" s="148"/>
      <c r="BU1749" s="148"/>
    </row>
    <row r="1750" spans="10:73">
      <c r="J1750" s="148"/>
      <c r="K1750" s="148"/>
      <c r="L1750" s="148"/>
      <c r="M1750" s="148"/>
      <c r="AE1750" s="150"/>
      <c r="BL1750" s="148"/>
      <c r="BM1750" s="150"/>
      <c r="BQ1750" s="148"/>
      <c r="BU1750" s="148"/>
    </row>
    <row r="1751" spans="10:73">
      <c r="J1751" s="148"/>
      <c r="K1751" s="148"/>
      <c r="L1751" s="148"/>
      <c r="M1751" s="148"/>
      <c r="AE1751" s="150"/>
      <c r="BL1751" s="148"/>
      <c r="BM1751" s="150"/>
      <c r="BQ1751" s="148"/>
      <c r="BU1751" s="148"/>
    </row>
    <row r="1752" spans="10:73">
      <c r="J1752" s="148"/>
      <c r="K1752" s="148"/>
      <c r="L1752" s="148"/>
      <c r="M1752" s="148"/>
      <c r="AE1752" s="150"/>
      <c r="BL1752" s="148"/>
      <c r="BM1752" s="150"/>
      <c r="BQ1752" s="148"/>
      <c r="BU1752" s="148"/>
    </row>
    <row r="1753" spans="10:73">
      <c r="J1753" s="148"/>
      <c r="K1753" s="148"/>
      <c r="L1753" s="148"/>
      <c r="M1753" s="148"/>
      <c r="AE1753" s="150"/>
      <c r="BL1753" s="148"/>
      <c r="BM1753" s="150"/>
      <c r="BQ1753" s="148"/>
      <c r="BU1753" s="148"/>
    </row>
    <row r="1754" spans="10:73">
      <c r="J1754" s="148"/>
      <c r="K1754" s="148"/>
      <c r="L1754" s="148"/>
      <c r="M1754" s="148"/>
      <c r="AE1754" s="150"/>
      <c r="BL1754" s="148"/>
      <c r="BM1754" s="150"/>
      <c r="BQ1754" s="148"/>
      <c r="BU1754" s="148"/>
    </row>
    <row r="1755" spans="10:73">
      <c r="J1755" s="148"/>
      <c r="K1755" s="148"/>
      <c r="L1755" s="148"/>
      <c r="M1755" s="148"/>
      <c r="AE1755" s="150"/>
      <c r="BL1755" s="148"/>
      <c r="BM1755" s="150"/>
      <c r="BQ1755" s="148"/>
      <c r="BU1755" s="148"/>
    </row>
    <row r="1756" spans="10:73">
      <c r="J1756" s="148"/>
      <c r="K1756" s="148"/>
      <c r="L1756" s="148"/>
      <c r="M1756" s="148"/>
      <c r="AE1756" s="150"/>
      <c r="BL1756" s="148"/>
      <c r="BM1756" s="150"/>
      <c r="BQ1756" s="148"/>
      <c r="BU1756" s="148"/>
    </row>
    <row r="1757" spans="10:73">
      <c r="J1757" s="148"/>
      <c r="K1757" s="148"/>
      <c r="L1757" s="148"/>
      <c r="M1757" s="148"/>
      <c r="AE1757" s="150"/>
      <c r="BL1757" s="148"/>
      <c r="BM1757" s="150"/>
      <c r="BQ1757" s="148"/>
      <c r="BU1757" s="148"/>
    </row>
    <row r="1758" spans="10:73">
      <c r="J1758" s="148"/>
      <c r="K1758" s="148"/>
      <c r="L1758" s="148"/>
      <c r="M1758" s="148"/>
      <c r="AE1758" s="150"/>
      <c r="BL1758" s="148"/>
      <c r="BM1758" s="150"/>
      <c r="BQ1758" s="148"/>
      <c r="BU1758" s="148"/>
    </row>
    <row r="1759" spans="10:73">
      <c r="J1759" s="148"/>
      <c r="K1759" s="148"/>
      <c r="L1759" s="148"/>
      <c r="M1759" s="148"/>
      <c r="AE1759" s="150"/>
      <c r="BL1759" s="148"/>
      <c r="BM1759" s="150"/>
      <c r="BQ1759" s="148"/>
      <c r="BU1759" s="148"/>
    </row>
    <row r="1760" spans="10:73">
      <c r="J1760" s="148"/>
      <c r="K1760" s="148"/>
      <c r="L1760" s="148"/>
      <c r="M1760" s="148"/>
      <c r="AE1760" s="150"/>
      <c r="BL1760" s="148"/>
      <c r="BM1760" s="150"/>
      <c r="BQ1760" s="148"/>
      <c r="BU1760" s="148"/>
    </row>
    <row r="1761" spans="10:73">
      <c r="J1761" s="148"/>
      <c r="K1761" s="148"/>
      <c r="L1761" s="148"/>
      <c r="M1761" s="148"/>
      <c r="AE1761" s="150"/>
      <c r="BL1761" s="148"/>
      <c r="BM1761" s="150"/>
      <c r="BQ1761" s="148"/>
      <c r="BU1761" s="148"/>
    </row>
    <row r="1762" spans="10:73">
      <c r="J1762" s="148"/>
      <c r="K1762" s="148"/>
      <c r="L1762" s="148"/>
      <c r="M1762" s="148"/>
      <c r="AE1762" s="150"/>
      <c r="BL1762" s="148"/>
      <c r="BM1762" s="150"/>
      <c r="BQ1762" s="148"/>
      <c r="BU1762" s="148"/>
    </row>
    <row r="1763" spans="10:73">
      <c r="J1763" s="148"/>
      <c r="K1763" s="148"/>
      <c r="L1763" s="148"/>
      <c r="M1763" s="148"/>
      <c r="AE1763" s="150"/>
      <c r="BL1763" s="148"/>
      <c r="BM1763" s="150"/>
      <c r="BQ1763" s="148"/>
      <c r="BU1763" s="148"/>
    </row>
    <row r="1764" spans="10:73">
      <c r="J1764" s="148"/>
      <c r="K1764" s="148"/>
      <c r="L1764" s="148"/>
      <c r="M1764" s="148"/>
      <c r="AE1764" s="150"/>
      <c r="BL1764" s="148"/>
      <c r="BM1764" s="150"/>
      <c r="BQ1764" s="148"/>
      <c r="BU1764" s="148"/>
    </row>
    <row r="1765" spans="10:73">
      <c r="J1765" s="148"/>
      <c r="K1765" s="148"/>
      <c r="L1765" s="148"/>
      <c r="M1765" s="148"/>
      <c r="AE1765" s="150"/>
      <c r="BL1765" s="148"/>
      <c r="BM1765" s="150"/>
      <c r="BQ1765" s="148"/>
      <c r="BU1765" s="148"/>
    </row>
    <row r="1766" spans="10:73">
      <c r="J1766" s="148"/>
      <c r="K1766" s="148"/>
      <c r="L1766" s="148"/>
      <c r="M1766" s="148"/>
      <c r="AE1766" s="150"/>
      <c r="BL1766" s="148"/>
      <c r="BM1766" s="150"/>
      <c r="BQ1766" s="148"/>
      <c r="BU1766" s="148"/>
    </row>
    <row r="1767" spans="10:73">
      <c r="J1767" s="148"/>
      <c r="K1767" s="148"/>
      <c r="L1767" s="148"/>
      <c r="M1767" s="148"/>
      <c r="AE1767" s="150"/>
      <c r="BL1767" s="148"/>
      <c r="BM1767" s="150"/>
      <c r="BQ1767" s="148"/>
      <c r="BU1767" s="148"/>
    </row>
    <row r="1768" spans="10:73">
      <c r="J1768" s="148"/>
      <c r="K1768" s="148"/>
      <c r="L1768" s="148"/>
      <c r="M1768" s="148"/>
      <c r="AE1768" s="150"/>
      <c r="BL1768" s="148"/>
      <c r="BM1768" s="150"/>
      <c r="BQ1768" s="148"/>
      <c r="BU1768" s="148"/>
    </row>
    <row r="1769" spans="10:73">
      <c r="J1769" s="148"/>
      <c r="K1769" s="148"/>
      <c r="L1769" s="148"/>
      <c r="M1769" s="148"/>
      <c r="AE1769" s="150"/>
      <c r="BL1769" s="148"/>
      <c r="BM1769" s="150"/>
      <c r="BQ1769" s="148"/>
      <c r="BU1769" s="148"/>
    </row>
    <row r="1770" spans="10:73">
      <c r="J1770" s="148"/>
      <c r="K1770" s="148"/>
      <c r="L1770" s="148"/>
      <c r="M1770" s="148"/>
      <c r="AE1770" s="150"/>
      <c r="BL1770" s="148"/>
      <c r="BM1770" s="150"/>
      <c r="BQ1770" s="148"/>
      <c r="BU1770" s="148"/>
    </row>
    <row r="1771" spans="10:73">
      <c r="J1771" s="148"/>
      <c r="K1771" s="148"/>
      <c r="L1771" s="148"/>
      <c r="M1771" s="148"/>
      <c r="AE1771" s="150"/>
      <c r="BL1771" s="148"/>
      <c r="BM1771" s="150"/>
      <c r="BQ1771" s="148"/>
      <c r="BU1771" s="148"/>
    </row>
    <row r="1772" spans="10:73">
      <c r="J1772" s="148"/>
      <c r="K1772" s="148"/>
      <c r="L1772" s="148"/>
      <c r="M1772" s="148"/>
      <c r="AE1772" s="150"/>
      <c r="BL1772" s="148"/>
      <c r="BM1772" s="150"/>
      <c r="BQ1772" s="148"/>
      <c r="BU1772" s="148"/>
    </row>
    <row r="1773" spans="10:73">
      <c r="J1773" s="148"/>
      <c r="K1773" s="148"/>
      <c r="L1773" s="148"/>
      <c r="M1773" s="148"/>
      <c r="AE1773" s="150"/>
      <c r="BL1773" s="148"/>
      <c r="BM1773" s="150"/>
      <c r="BQ1773" s="148"/>
      <c r="BU1773" s="148"/>
    </row>
    <row r="1774" spans="10:73">
      <c r="J1774" s="148"/>
      <c r="K1774" s="148"/>
      <c r="L1774" s="148"/>
      <c r="M1774" s="148"/>
      <c r="AE1774" s="150"/>
      <c r="BL1774" s="148"/>
      <c r="BM1774" s="150"/>
      <c r="BQ1774" s="148"/>
      <c r="BU1774" s="148"/>
    </row>
    <row r="1775" spans="10:73">
      <c r="J1775" s="148"/>
      <c r="K1775" s="148"/>
      <c r="L1775" s="148"/>
      <c r="M1775" s="148"/>
      <c r="AE1775" s="150"/>
      <c r="BL1775" s="148"/>
      <c r="BM1775" s="150"/>
      <c r="BQ1775" s="148"/>
      <c r="BU1775" s="148"/>
    </row>
    <row r="1776" spans="10:73">
      <c r="J1776" s="148"/>
      <c r="K1776" s="148"/>
      <c r="L1776" s="148"/>
      <c r="M1776" s="148"/>
      <c r="AE1776" s="150"/>
      <c r="BL1776" s="148"/>
      <c r="BM1776" s="150"/>
      <c r="BQ1776" s="148"/>
      <c r="BU1776" s="148"/>
    </row>
    <row r="1777" spans="10:73">
      <c r="J1777" s="148"/>
      <c r="K1777" s="148"/>
      <c r="L1777" s="148"/>
      <c r="M1777" s="148"/>
      <c r="AE1777" s="150"/>
      <c r="BL1777" s="148"/>
      <c r="BM1777" s="150"/>
      <c r="BQ1777" s="148"/>
      <c r="BU1777" s="148"/>
    </row>
    <row r="1778" spans="10:73">
      <c r="J1778" s="148"/>
      <c r="K1778" s="148"/>
      <c r="L1778" s="148"/>
      <c r="M1778" s="148"/>
      <c r="AE1778" s="150"/>
      <c r="BL1778" s="148"/>
      <c r="BM1778" s="150"/>
      <c r="BQ1778" s="148"/>
      <c r="BU1778" s="148"/>
    </row>
    <row r="1779" spans="10:73">
      <c r="J1779" s="148"/>
      <c r="K1779" s="148"/>
      <c r="L1779" s="148"/>
      <c r="M1779" s="148"/>
      <c r="AE1779" s="150"/>
      <c r="BL1779" s="148"/>
      <c r="BM1779" s="150"/>
      <c r="BQ1779" s="148"/>
      <c r="BU1779" s="148"/>
    </row>
    <row r="1780" spans="10:73">
      <c r="J1780" s="148"/>
      <c r="K1780" s="148"/>
      <c r="L1780" s="148"/>
      <c r="M1780" s="148"/>
      <c r="AE1780" s="150"/>
      <c r="BL1780" s="148"/>
      <c r="BM1780" s="150"/>
      <c r="BQ1780" s="148"/>
      <c r="BU1780" s="148"/>
    </row>
    <row r="1781" spans="10:73">
      <c r="J1781" s="148"/>
      <c r="K1781" s="148"/>
      <c r="L1781" s="148"/>
      <c r="M1781" s="148"/>
      <c r="AE1781" s="150"/>
      <c r="BL1781" s="148"/>
      <c r="BM1781" s="150"/>
      <c r="BQ1781" s="148"/>
      <c r="BU1781" s="148"/>
    </row>
    <row r="1782" spans="10:73">
      <c r="J1782" s="148"/>
      <c r="K1782" s="148"/>
      <c r="L1782" s="148"/>
      <c r="M1782" s="148"/>
      <c r="AE1782" s="150"/>
      <c r="BL1782" s="148"/>
      <c r="BM1782" s="150"/>
      <c r="BQ1782" s="148"/>
      <c r="BU1782" s="148"/>
    </row>
    <row r="1783" spans="10:73">
      <c r="J1783" s="148"/>
      <c r="K1783" s="148"/>
      <c r="L1783" s="148"/>
      <c r="M1783" s="148"/>
      <c r="AE1783" s="150"/>
      <c r="BL1783" s="148"/>
      <c r="BM1783" s="150"/>
      <c r="BQ1783" s="148"/>
      <c r="BU1783" s="148"/>
    </row>
    <row r="1784" spans="10:73">
      <c r="J1784" s="148"/>
      <c r="K1784" s="148"/>
      <c r="L1784" s="148"/>
      <c r="M1784" s="148"/>
      <c r="AE1784" s="150"/>
      <c r="BL1784" s="148"/>
      <c r="BM1784" s="150"/>
      <c r="BQ1784" s="148"/>
      <c r="BU1784" s="148"/>
    </row>
    <row r="1785" spans="10:73">
      <c r="J1785" s="148"/>
      <c r="K1785" s="148"/>
      <c r="L1785" s="148"/>
      <c r="M1785" s="148"/>
      <c r="AE1785" s="150"/>
      <c r="BL1785" s="148"/>
      <c r="BM1785" s="150"/>
      <c r="BQ1785" s="148"/>
      <c r="BU1785" s="148"/>
    </row>
    <row r="1786" spans="10:73">
      <c r="J1786" s="148"/>
      <c r="K1786" s="148"/>
      <c r="L1786" s="148"/>
      <c r="M1786" s="148"/>
      <c r="AE1786" s="150"/>
      <c r="BL1786" s="148"/>
      <c r="BM1786" s="150"/>
      <c r="BQ1786" s="148"/>
      <c r="BU1786" s="148"/>
    </row>
    <row r="1787" spans="10:73">
      <c r="J1787" s="148"/>
      <c r="K1787" s="148"/>
      <c r="L1787" s="148"/>
      <c r="M1787" s="148"/>
      <c r="AE1787" s="150"/>
      <c r="BL1787" s="148"/>
      <c r="BM1787" s="150"/>
      <c r="BQ1787" s="148"/>
      <c r="BU1787" s="148"/>
    </row>
    <row r="1788" spans="10:73">
      <c r="J1788" s="148"/>
      <c r="K1788" s="148"/>
      <c r="L1788" s="148"/>
      <c r="M1788" s="148"/>
      <c r="AE1788" s="150"/>
      <c r="BL1788" s="148"/>
      <c r="BM1788" s="150"/>
      <c r="BQ1788" s="148"/>
      <c r="BU1788" s="148"/>
    </row>
    <row r="1789" spans="10:73">
      <c r="J1789" s="148"/>
      <c r="K1789" s="148"/>
      <c r="L1789" s="148"/>
      <c r="M1789" s="148"/>
      <c r="AE1789" s="150"/>
      <c r="BL1789" s="148"/>
      <c r="BM1789" s="150"/>
      <c r="BQ1789" s="148"/>
      <c r="BU1789" s="148"/>
    </row>
    <row r="1790" spans="10:73">
      <c r="J1790" s="148"/>
      <c r="K1790" s="148"/>
      <c r="L1790" s="148"/>
      <c r="M1790" s="148"/>
      <c r="AE1790" s="150"/>
      <c r="BL1790" s="148"/>
      <c r="BM1790" s="150"/>
      <c r="BQ1790" s="148"/>
      <c r="BU1790" s="148"/>
    </row>
    <row r="1791" spans="10:73">
      <c r="J1791" s="148"/>
      <c r="K1791" s="148"/>
      <c r="L1791" s="148"/>
      <c r="M1791" s="148"/>
      <c r="AE1791" s="150"/>
      <c r="BL1791" s="148"/>
      <c r="BM1791" s="150"/>
      <c r="BQ1791" s="148"/>
      <c r="BU1791" s="148"/>
    </row>
    <row r="1792" spans="10:73">
      <c r="J1792" s="148"/>
      <c r="K1792" s="148"/>
      <c r="L1792" s="148"/>
      <c r="M1792" s="148"/>
      <c r="AE1792" s="150"/>
      <c r="BL1792" s="148"/>
      <c r="BM1792" s="150"/>
      <c r="BQ1792" s="148"/>
      <c r="BU1792" s="148"/>
    </row>
    <row r="1793" spans="10:73">
      <c r="J1793" s="148"/>
      <c r="K1793" s="148"/>
      <c r="L1793" s="148"/>
      <c r="M1793" s="148"/>
      <c r="AE1793" s="150"/>
      <c r="BL1793" s="148"/>
      <c r="BM1793" s="150"/>
      <c r="BQ1793" s="148"/>
      <c r="BU1793" s="148"/>
    </row>
    <row r="1794" spans="10:73">
      <c r="J1794" s="148"/>
      <c r="K1794" s="148"/>
      <c r="L1794" s="148"/>
      <c r="M1794" s="148"/>
      <c r="AE1794" s="150"/>
      <c r="BL1794" s="148"/>
      <c r="BM1794" s="150"/>
      <c r="BQ1794" s="148"/>
      <c r="BU1794" s="148"/>
    </row>
    <row r="1795" spans="10:73">
      <c r="J1795" s="148"/>
      <c r="K1795" s="148"/>
      <c r="L1795" s="148"/>
      <c r="M1795" s="148"/>
      <c r="AE1795" s="150"/>
      <c r="BL1795" s="148"/>
      <c r="BM1795" s="150"/>
      <c r="BQ1795" s="148"/>
      <c r="BU1795" s="148"/>
    </row>
    <row r="1796" spans="10:73">
      <c r="J1796" s="148"/>
      <c r="K1796" s="148"/>
      <c r="L1796" s="148"/>
      <c r="M1796" s="148"/>
      <c r="AE1796" s="150"/>
      <c r="BL1796" s="148"/>
      <c r="BM1796" s="150"/>
      <c r="BQ1796" s="148"/>
      <c r="BU1796" s="148"/>
    </row>
    <row r="1797" spans="10:73">
      <c r="J1797" s="148"/>
      <c r="K1797" s="148"/>
      <c r="L1797" s="148"/>
      <c r="M1797" s="148"/>
      <c r="AE1797" s="150"/>
      <c r="BL1797" s="148"/>
      <c r="BM1797" s="150"/>
      <c r="BQ1797" s="148"/>
      <c r="BU1797" s="148"/>
    </row>
    <row r="1798" spans="10:73">
      <c r="J1798" s="148"/>
      <c r="K1798" s="148"/>
      <c r="L1798" s="148"/>
      <c r="M1798" s="148"/>
      <c r="AE1798" s="150"/>
      <c r="BL1798" s="148"/>
      <c r="BM1798" s="150"/>
      <c r="BQ1798" s="148"/>
      <c r="BU1798" s="148"/>
    </row>
    <row r="1799" spans="10:73">
      <c r="J1799" s="148"/>
      <c r="K1799" s="148"/>
      <c r="L1799" s="148"/>
      <c r="M1799" s="148"/>
      <c r="AE1799" s="150"/>
      <c r="BL1799" s="148"/>
      <c r="BM1799" s="150"/>
      <c r="BQ1799" s="148"/>
      <c r="BU1799" s="148"/>
    </row>
    <row r="1800" spans="10:73">
      <c r="J1800" s="148"/>
      <c r="K1800" s="148"/>
      <c r="L1800" s="148"/>
      <c r="M1800" s="148"/>
      <c r="AE1800" s="150"/>
      <c r="BL1800" s="148"/>
      <c r="BM1800" s="150"/>
      <c r="BQ1800" s="148"/>
      <c r="BU1800" s="148"/>
    </row>
    <row r="1801" spans="10:73">
      <c r="J1801" s="148"/>
      <c r="K1801" s="148"/>
      <c r="L1801" s="148"/>
      <c r="M1801" s="148"/>
      <c r="AE1801" s="150"/>
      <c r="BL1801" s="148"/>
      <c r="BM1801" s="150"/>
      <c r="BQ1801" s="148"/>
      <c r="BU1801" s="148"/>
    </row>
    <row r="1802" spans="10:73">
      <c r="J1802" s="148"/>
      <c r="K1802" s="148"/>
      <c r="L1802" s="148"/>
      <c r="M1802" s="148"/>
      <c r="AE1802" s="150"/>
      <c r="BL1802" s="148"/>
      <c r="BM1802" s="150"/>
      <c r="BQ1802" s="148"/>
      <c r="BU1802" s="148"/>
    </row>
    <row r="1803" spans="10:73">
      <c r="J1803" s="148"/>
      <c r="K1803" s="148"/>
      <c r="L1803" s="148"/>
      <c r="M1803" s="148"/>
      <c r="AE1803" s="150"/>
      <c r="BL1803" s="148"/>
      <c r="BM1803" s="150"/>
      <c r="BQ1803" s="148"/>
      <c r="BU1803" s="148"/>
    </row>
    <row r="1804" spans="10:73">
      <c r="J1804" s="148"/>
      <c r="K1804" s="148"/>
      <c r="L1804" s="148"/>
      <c r="M1804" s="148"/>
      <c r="AE1804" s="150"/>
      <c r="BL1804" s="148"/>
      <c r="BM1804" s="150"/>
      <c r="BQ1804" s="148"/>
      <c r="BU1804" s="148"/>
    </row>
    <row r="1805" spans="10:73">
      <c r="J1805" s="148"/>
      <c r="K1805" s="148"/>
      <c r="L1805" s="148"/>
      <c r="M1805" s="148"/>
      <c r="AE1805" s="150"/>
      <c r="BL1805" s="148"/>
      <c r="BM1805" s="150"/>
      <c r="BQ1805" s="148"/>
      <c r="BU1805" s="148"/>
    </row>
    <row r="1806" spans="10:73">
      <c r="J1806" s="148"/>
      <c r="K1806" s="148"/>
      <c r="L1806" s="148"/>
      <c r="M1806" s="148"/>
      <c r="AE1806" s="150"/>
      <c r="BL1806" s="148"/>
      <c r="BM1806" s="150"/>
      <c r="BQ1806" s="148"/>
      <c r="BU1806" s="148"/>
    </row>
    <row r="1807" spans="10:73">
      <c r="J1807" s="148"/>
      <c r="K1807" s="148"/>
      <c r="L1807" s="148"/>
      <c r="M1807" s="148"/>
      <c r="AE1807" s="150"/>
      <c r="BL1807" s="148"/>
      <c r="BM1807" s="150"/>
      <c r="BQ1807" s="148"/>
      <c r="BU1807" s="148"/>
    </row>
    <row r="1808" spans="10:73">
      <c r="J1808" s="148"/>
      <c r="K1808" s="148"/>
      <c r="L1808" s="148"/>
      <c r="M1808" s="148"/>
      <c r="AE1808" s="150"/>
      <c r="BL1808" s="148"/>
      <c r="BM1808" s="150"/>
      <c r="BQ1808" s="148"/>
      <c r="BU1808" s="148"/>
    </row>
    <row r="1809" spans="10:73">
      <c r="J1809" s="148"/>
      <c r="K1809" s="148"/>
      <c r="L1809" s="148"/>
      <c r="M1809" s="148"/>
      <c r="AE1809" s="150"/>
      <c r="BL1809" s="148"/>
      <c r="BM1809" s="150"/>
      <c r="BQ1809" s="148"/>
      <c r="BU1809" s="148"/>
    </row>
    <row r="1810" spans="10:73">
      <c r="J1810" s="148"/>
      <c r="K1810" s="148"/>
      <c r="L1810" s="148"/>
      <c r="M1810" s="148"/>
      <c r="AE1810" s="150"/>
      <c r="BL1810" s="148"/>
      <c r="BM1810" s="150"/>
      <c r="BQ1810" s="148"/>
      <c r="BU1810" s="148"/>
    </row>
    <row r="1811" spans="10:73">
      <c r="J1811" s="148"/>
      <c r="K1811" s="148"/>
      <c r="L1811" s="148"/>
      <c r="M1811" s="148"/>
      <c r="AE1811" s="150"/>
      <c r="BL1811" s="148"/>
      <c r="BM1811" s="150"/>
      <c r="BQ1811" s="148"/>
      <c r="BU1811" s="148"/>
    </row>
    <row r="1812" spans="10:73">
      <c r="J1812" s="148"/>
      <c r="K1812" s="148"/>
      <c r="L1812" s="148"/>
      <c r="M1812" s="148"/>
      <c r="AE1812" s="150"/>
      <c r="BL1812" s="148"/>
      <c r="BM1812" s="150"/>
      <c r="BQ1812" s="148"/>
      <c r="BU1812" s="148"/>
    </row>
    <row r="1813" spans="10:73">
      <c r="J1813" s="148"/>
      <c r="K1813" s="148"/>
      <c r="L1813" s="148"/>
      <c r="M1813" s="148"/>
      <c r="AE1813" s="150"/>
      <c r="BL1813" s="148"/>
      <c r="BM1813" s="150"/>
      <c r="BQ1813" s="148"/>
      <c r="BU1813" s="148"/>
    </row>
    <row r="1814" spans="10:73">
      <c r="J1814" s="148"/>
      <c r="K1814" s="148"/>
      <c r="L1814" s="148"/>
      <c r="M1814" s="148"/>
      <c r="AE1814" s="150"/>
      <c r="BL1814" s="148"/>
      <c r="BM1814" s="150"/>
      <c r="BQ1814" s="148"/>
      <c r="BU1814" s="148"/>
    </row>
    <row r="1815" spans="10:73">
      <c r="J1815" s="148"/>
      <c r="K1815" s="148"/>
      <c r="L1815" s="148"/>
      <c r="M1815" s="148"/>
      <c r="AE1815" s="150"/>
      <c r="BL1815" s="148"/>
      <c r="BM1815" s="150"/>
      <c r="BQ1815" s="148"/>
      <c r="BU1815" s="148"/>
    </row>
    <row r="1816" spans="10:73">
      <c r="J1816" s="148"/>
      <c r="K1816" s="148"/>
      <c r="L1816" s="148"/>
      <c r="M1816" s="148"/>
      <c r="AE1816" s="150"/>
      <c r="BL1816" s="148"/>
      <c r="BM1816" s="150"/>
      <c r="BQ1816" s="148"/>
      <c r="BU1816" s="148"/>
    </row>
    <row r="1817" spans="10:73">
      <c r="J1817" s="148"/>
      <c r="K1817" s="148"/>
      <c r="L1817" s="148"/>
      <c r="M1817" s="148"/>
      <c r="AE1817" s="150"/>
      <c r="BL1817" s="148"/>
      <c r="BM1817" s="150"/>
      <c r="BQ1817" s="148"/>
      <c r="BU1817" s="148"/>
    </row>
    <row r="1818" spans="10:73">
      <c r="J1818" s="148"/>
      <c r="K1818" s="148"/>
      <c r="L1818" s="148"/>
      <c r="M1818" s="148"/>
      <c r="AE1818" s="150"/>
      <c r="BL1818" s="148"/>
      <c r="BM1818" s="150"/>
      <c r="BQ1818" s="148"/>
      <c r="BU1818" s="148"/>
    </row>
    <row r="1819" spans="10:73">
      <c r="J1819" s="148"/>
      <c r="K1819" s="148"/>
      <c r="L1819" s="148"/>
      <c r="M1819" s="148"/>
      <c r="AE1819" s="150"/>
      <c r="BL1819" s="148"/>
      <c r="BM1819" s="150"/>
      <c r="BQ1819" s="148"/>
      <c r="BU1819" s="148"/>
    </row>
    <row r="1820" spans="10:73">
      <c r="J1820" s="148"/>
      <c r="K1820" s="148"/>
      <c r="L1820" s="148"/>
      <c r="M1820" s="148"/>
      <c r="AE1820" s="150"/>
      <c r="BL1820" s="148"/>
      <c r="BM1820" s="150"/>
      <c r="BQ1820" s="148"/>
      <c r="BU1820" s="148"/>
    </row>
    <row r="1821" spans="10:73">
      <c r="J1821" s="148"/>
      <c r="K1821" s="148"/>
      <c r="L1821" s="148"/>
      <c r="M1821" s="148"/>
      <c r="AE1821" s="150"/>
      <c r="BL1821" s="148"/>
      <c r="BM1821" s="150"/>
      <c r="BQ1821" s="148"/>
      <c r="BU1821" s="148"/>
    </row>
    <row r="1822" spans="10:73">
      <c r="J1822" s="148"/>
      <c r="K1822" s="148"/>
      <c r="L1822" s="148"/>
      <c r="M1822" s="148"/>
      <c r="AE1822" s="150"/>
      <c r="BL1822" s="148"/>
      <c r="BM1822" s="150"/>
      <c r="BQ1822" s="148"/>
      <c r="BU1822" s="148"/>
    </row>
    <row r="1823" spans="10:73">
      <c r="J1823" s="148"/>
      <c r="K1823" s="148"/>
      <c r="L1823" s="148"/>
      <c r="M1823" s="148"/>
      <c r="AE1823" s="150"/>
      <c r="BL1823" s="148"/>
      <c r="BM1823" s="150"/>
      <c r="BQ1823" s="148"/>
      <c r="BU1823" s="148"/>
    </row>
    <row r="1824" spans="10:73">
      <c r="J1824" s="148"/>
      <c r="K1824" s="148"/>
      <c r="L1824" s="148"/>
      <c r="M1824" s="148"/>
      <c r="AE1824" s="150"/>
      <c r="BL1824" s="148"/>
      <c r="BM1824" s="150"/>
      <c r="BQ1824" s="148"/>
      <c r="BU1824" s="148"/>
    </row>
    <row r="1825" spans="10:73">
      <c r="J1825" s="148"/>
      <c r="K1825" s="148"/>
      <c r="L1825" s="148"/>
      <c r="M1825" s="148"/>
      <c r="AE1825" s="150"/>
      <c r="BL1825" s="148"/>
      <c r="BM1825" s="150"/>
      <c r="BQ1825" s="148"/>
      <c r="BU1825" s="148"/>
    </row>
    <row r="1826" spans="10:73">
      <c r="J1826" s="148"/>
      <c r="K1826" s="148"/>
      <c r="L1826" s="148"/>
      <c r="M1826" s="148"/>
      <c r="AE1826" s="150"/>
      <c r="BL1826" s="148"/>
      <c r="BM1826" s="150"/>
      <c r="BQ1826" s="148"/>
      <c r="BU1826" s="148"/>
    </row>
    <row r="1827" spans="10:73">
      <c r="J1827" s="148"/>
      <c r="K1827" s="148"/>
      <c r="L1827" s="148"/>
      <c r="M1827" s="148"/>
      <c r="AE1827" s="150"/>
      <c r="BL1827" s="148"/>
      <c r="BM1827" s="150"/>
      <c r="BQ1827" s="148"/>
      <c r="BU1827" s="148"/>
    </row>
    <row r="1828" spans="10:73">
      <c r="J1828" s="148"/>
      <c r="K1828" s="148"/>
      <c r="L1828" s="148"/>
      <c r="M1828" s="148"/>
      <c r="AE1828" s="150"/>
      <c r="BL1828" s="148"/>
      <c r="BM1828" s="150"/>
      <c r="BQ1828" s="148"/>
      <c r="BU1828" s="148"/>
    </row>
    <row r="1829" spans="10:73">
      <c r="J1829" s="148"/>
      <c r="K1829" s="148"/>
      <c r="L1829" s="148"/>
      <c r="M1829" s="148"/>
      <c r="AE1829" s="150"/>
      <c r="BL1829" s="148"/>
      <c r="BM1829" s="150"/>
      <c r="BQ1829" s="148"/>
      <c r="BU1829" s="148"/>
    </row>
    <row r="1830" spans="10:73">
      <c r="J1830" s="148"/>
      <c r="K1830" s="148"/>
      <c r="L1830" s="148"/>
      <c r="M1830" s="148"/>
      <c r="AE1830" s="150"/>
      <c r="BL1830" s="148"/>
      <c r="BM1830" s="150"/>
      <c r="BQ1830" s="148"/>
      <c r="BU1830" s="148"/>
    </row>
    <row r="1831" spans="10:73">
      <c r="J1831" s="148"/>
      <c r="K1831" s="148"/>
      <c r="L1831" s="148"/>
      <c r="M1831" s="148"/>
      <c r="AE1831" s="150"/>
      <c r="BL1831" s="148"/>
      <c r="BM1831" s="150"/>
      <c r="BQ1831" s="148"/>
      <c r="BU1831" s="148"/>
    </row>
    <row r="1832" spans="10:73">
      <c r="J1832" s="148"/>
      <c r="K1832" s="148"/>
      <c r="L1832" s="148"/>
      <c r="M1832" s="148"/>
      <c r="AE1832" s="150"/>
      <c r="BL1832" s="148"/>
      <c r="BM1832" s="150"/>
      <c r="BQ1832" s="148"/>
      <c r="BU1832" s="148"/>
    </row>
    <row r="1833" spans="10:73">
      <c r="J1833" s="148"/>
      <c r="K1833" s="148"/>
      <c r="L1833" s="148"/>
      <c r="M1833" s="148"/>
      <c r="AE1833" s="150"/>
      <c r="BL1833" s="148"/>
      <c r="BM1833" s="150"/>
      <c r="BQ1833" s="148"/>
      <c r="BU1833" s="148"/>
    </row>
    <row r="1834" spans="10:73">
      <c r="J1834" s="148"/>
      <c r="K1834" s="148"/>
      <c r="L1834" s="148"/>
      <c r="M1834" s="148"/>
      <c r="AE1834" s="150"/>
      <c r="BL1834" s="148"/>
      <c r="BM1834" s="150"/>
      <c r="BQ1834" s="148"/>
      <c r="BU1834" s="148"/>
    </row>
    <row r="1835" spans="10:73">
      <c r="J1835" s="148"/>
      <c r="K1835" s="148"/>
      <c r="L1835" s="148"/>
      <c r="M1835" s="148"/>
      <c r="AE1835" s="150"/>
      <c r="BL1835" s="148"/>
      <c r="BM1835" s="150"/>
      <c r="BQ1835" s="148"/>
      <c r="BU1835" s="148"/>
    </row>
    <row r="1836" spans="10:73">
      <c r="J1836" s="148"/>
      <c r="K1836" s="148"/>
      <c r="L1836" s="148"/>
      <c r="M1836" s="148"/>
      <c r="AE1836" s="150"/>
      <c r="BL1836" s="148"/>
      <c r="BM1836" s="150"/>
      <c r="BQ1836" s="148"/>
      <c r="BU1836" s="148"/>
    </row>
    <row r="1837" spans="10:73">
      <c r="J1837" s="148"/>
      <c r="K1837" s="148"/>
      <c r="L1837" s="148"/>
      <c r="M1837" s="148"/>
      <c r="AE1837" s="150"/>
      <c r="BL1837" s="148"/>
      <c r="BM1837" s="150"/>
      <c r="BQ1837" s="148"/>
      <c r="BU1837" s="148"/>
    </row>
    <row r="1838" spans="10:73">
      <c r="J1838" s="148"/>
      <c r="K1838" s="148"/>
      <c r="L1838" s="148"/>
      <c r="M1838" s="148"/>
      <c r="AE1838" s="150"/>
      <c r="BL1838" s="148"/>
      <c r="BM1838" s="150"/>
      <c r="BQ1838" s="148"/>
      <c r="BU1838" s="148"/>
    </row>
    <row r="1839" spans="10:73">
      <c r="J1839" s="148"/>
      <c r="K1839" s="148"/>
      <c r="L1839" s="148"/>
      <c r="M1839" s="148"/>
      <c r="AE1839" s="150"/>
      <c r="BL1839" s="148"/>
      <c r="BM1839" s="150"/>
      <c r="BQ1839" s="148"/>
      <c r="BU1839" s="148"/>
    </row>
    <row r="1840" spans="10:73">
      <c r="J1840" s="148"/>
      <c r="K1840" s="148"/>
      <c r="L1840" s="148"/>
      <c r="M1840" s="148"/>
      <c r="AE1840" s="150"/>
      <c r="BL1840" s="148"/>
      <c r="BM1840" s="150"/>
      <c r="BQ1840" s="148"/>
      <c r="BU1840" s="148"/>
    </row>
    <row r="1841" spans="10:73">
      <c r="J1841" s="148"/>
      <c r="K1841" s="148"/>
      <c r="L1841" s="148"/>
      <c r="M1841" s="148"/>
      <c r="AE1841" s="150"/>
      <c r="BL1841" s="148"/>
      <c r="BM1841" s="150"/>
      <c r="BQ1841" s="148"/>
      <c r="BU1841" s="148"/>
    </row>
    <row r="1842" spans="10:73">
      <c r="J1842" s="148"/>
      <c r="K1842" s="148"/>
      <c r="L1842" s="148"/>
      <c r="M1842" s="148"/>
      <c r="AE1842" s="150"/>
      <c r="BL1842" s="148"/>
      <c r="BM1842" s="150"/>
      <c r="BQ1842" s="148"/>
      <c r="BU1842" s="148"/>
    </row>
    <row r="1843" spans="10:73">
      <c r="J1843" s="148"/>
      <c r="K1843" s="148"/>
      <c r="L1843" s="148"/>
      <c r="M1843" s="148"/>
      <c r="AE1843" s="150"/>
      <c r="BL1843" s="148"/>
      <c r="BM1843" s="150"/>
      <c r="BQ1843" s="148"/>
      <c r="BU1843" s="148"/>
    </row>
    <row r="1844" spans="10:73">
      <c r="J1844" s="148"/>
      <c r="K1844" s="148"/>
      <c r="L1844" s="148"/>
      <c r="M1844" s="148"/>
      <c r="AE1844" s="150"/>
      <c r="BL1844" s="148"/>
      <c r="BM1844" s="150"/>
      <c r="BQ1844" s="148"/>
      <c r="BU1844" s="148"/>
    </row>
    <row r="1845" spans="10:73">
      <c r="J1845" s="148"/>
      <c r="K1845" s="148"/>
      <c r="L1845" s="148"/>
      <c r="M1845" s="148"/>
      <c r="AE1845" s="150"/>
      <c r="BL1845" s="148"/>
      <c r="BM1845" s="150"/>
      <c r="BQ1845" s="148"/>
      <c r="BU1845" s="148"/>
    </row>
    <row r="1846" spans="10:73">
      <c r="J1846" s="148"/>
      <c r="K1846" s="148"/>
      <c r="L1846" s="148"/>
      <c r="M1846" s="148"/>
      <c r="AE1846" s="150"/>
      <c r="BL1846" s="148"/>
      <c r="BM1846" s="150"/>
      <c r="BQ1846" s="148"/>
      <c r="BU1846" s="148"/>
    </row>
    <row r="1847" spans="10:73">
      <c r="J1847" s="148"/>
      <c r="K1847" s="148"/>
      <c r="L1847" s="148"/>
      <c r="M1847" s="148"/>
      <c r="AE1847" s="150"/>
      <c r="BL1847" s="148"/>
      <c r="BM1847" s="150"/>
      <c r="BQ1847" s="148"/>
      <c r="BU1847" s="148"/>
    </row>
    <row r="1848" spans="10:73">
      <c r="J1848" s="148"/>
      <c r="K1848" s="148"/>
      <c r="L1848" s="148"/>
      <c r="M1848" s="148"/>
      <c r="AE1848" s="150"/>
      <c r="BL1848" s="148"/>
      <c r="BM1848" s="150"/>
      <c r="BQ1848" s="148"/>
      <c r="BU1848" s="148"/>
    </row>
    <row r="1849" spans="10:73">
      <c r="J1849" s="148"/>
      <c r="K1849" s="148"/>
      <c r="L1849" s="148"/>
      <c r="M1849" s="148"/>
      <c r="AE1849" s="150"/>
      <c r="BL1849" s="148"/>
      <c r="BM1849" s="150"/>
      <c r="BQ1849" s="148"/>
      <c r="BU1849" s="148"/>
    </row>
    <row r="1850" spans="10:73">
      <c r="J1850" s="148"/>
      <c r="K1850" s="148"/>
      <c r="L1850" s="148"/>
      <c r="M1850" s="148"/>
      <c r="AE1850" s="150"/>
      <c r="BL1850" s="148"/>
      <c r="BM1850" s="150"/>
      <c r="BQ1850" s="148"/>
      <c r="BU1850" s="148"/>
    </row>
    <row r="1851" spans="10:73">
      <c r="J1851" s="148"/>
      <c r="K1851" s="148"/>
      <c r="L1851" s="148"/>
      <c r="M1851" s="148"/>
      <c r="AE1851" s="150"/>
      <c r="BL1851" s="148"/>
      <c r="BM1851" s="150"/>
      <c r="BQ1851" s="148"/>
      <c r="BU1851" s="148"/>
    </row>
    <row r="1852" spans="10:73">
      <c r="J1852" s="148"/>
      <c r="K1852" s="148"/>
      <c r="L1852" s="148"/>
      <c r="M1852" s="148"/>
      <c r="AE1852" s="150"/>
      <c r="BL1852" s="148"/>
      <c r="BM1852" s="150"/>
      <c r="BQ1852" s="148"/>
      <c r="BU1852" s="148"/>
    </row>
    <row r="1853" spans="10:73">
      <c r="J1853" s="148"/>
      <c r="K1853" s="148"/>
      <c r="L1853" s="148"/>
      <c r="M1853" s="148"/>
      <c r="AE1853" s="150"/>
      <c r="BL1853" s="148"/>
      <c r="BM1853" s="150"/>
      <c r="BQ1853" s="148"/>
      <c r="BU1853" s="148"/>
    </row>
    <row r="1854" spans="10:73">
      <c r="J1854" s="148"/>
      <c r="K1854" s="148"/>
      <c r="L1854" s="148"/>
      <c r="M1854" s="148"/>
      <c r="AE1854" s="150"/>
      <c r="BL1854" s="148"/>
      <c r="BM1854" s="150"/>
      <c r="BQ1854" s="148"/>
      <c r="BU1854" s="148"/>
    </row>
    <row r="1855" spans="10:73">
      <c r="J1855" s="148"/>
      <c r="K1855" s="148"/>
      <c r="L1855" s="148"/>
      <c r="M1855" s="148"/>
      <c r="AE1855" s="150"/>
      <c r="BL1855" s="148"/>
      <c r="BM1855" s="150"/>
      <c r="BQ1855" s="148"/>
      <c r="BU1855" s="148"/>
    </row>
    <row r="1856" spans="10:73">
      <c r="J1856" s="148"/>
      <c r="K1856" s="148"/>
      <c r="L1856" s="148"/>
      <c r="M1856" s="148"/>
      <c r="AE1856" s="150"/>
      <c r="BL1856" s="148"/>
      <c r="BM1856" s="150"/>
      <c r="BQ1856" s="148"/>
      <c r="BU1856" s="148"/>
    </row>
    <row r="1857" spans="10:73">
      <c r="J1857" s="148"/>
      <c r="K1857" s="148"/>
      <c r="L1857" s="148"/>
      <c r="M1857" s="148"/>
      <c r="AE1857" s="150"/>
      <c r="BL1857" s="148"/>
      <c r="BM1857" s="150"/>
      <c r="BQ1857" s="148"/>
      <c r="BU1857" s="148"/>
    </row>
    <row r="1858" spans="10:73">
      <c r="J1858" s="148"/>
      <c r="K1858" s="148"/>
      <c r="L1858" s="148"/>
      <c r="M1858" s="148"/>
      <c r="AE1858" s="150"/>
      <c r="BL1858" s="148"/>
      <c r="BM1858" s="150"/>
      <c r="BQ1858" s="148"/>
      <c r="BU1858" s="148"/>
    </row>
    <row r="1859" spans="10:73">
      <c r="J1859" s="148"/>
      <c r="K1859" s="148"/>
      <c r="L1859" s="148"/>
      <c r="M1859" s="148"/>
      <c r="AE1859" s="150"/>
      <c r="BL1859" s="148"/>
      <c r="BM1859" s="150"/>
      <c r="BQ1859" s="148"/>
      <c r="BU1859" s="148"/>
    </row>
    <row r="1860" spans="10:73">
      <c r="J1860" s="148"/>
      <c r="K1860" s="148"/>
      <c r="L1860" s="148"/>
      <c r="M1860" s="148"/>
      <c r="AE1860" s="150"/>
      <c r="BL1860" s="148"/>
      <c r="BM1860" s="150"/>
      <c r="BQ1860" s="148"/>
      <c r="BU1860" s="148"/>
    </row>
    <row r="1861" spans="10:73">
      <c r="J1861" s="148"/>
      <c r="K1861" s="148"/>
      <c r="L1861" s="148"/>
      <c r="M1861" s="148"/>
      <c r="AE1861" s="150"/>
      <c r="BL1861" s="148"/>
      <c r="BM1861" s="150"/>
      <c r="BQ1861" s="148"/>
      <c r="BU1861" s="148"/>
    </row>
    <row r="1862" spans="10:73">
      <c r="J1862" s="148"/>
      <c r="K1862" s="148"/>
      <c r="L1862" s="148"/>
      <c r="M1862" s="148"/>
      <c r="AE1862" s="150"/>
      <c r="BL1862" s="148"/>
      <c r="BM1862" s="150"/>
      <c r="BQ1862" s="148"/>
      <c r="BU1862" s="148"/>
    </row>
    <row r="1863" spans="10:73">
      <c r="J1863" s="148"/>
      <c r="K1863" s="148"/>
      <c r="L1863" s="148"/>
      <c r="M1863" s="148"/>
      <c r="AE1863" s="150"/>
      <c r="BL1863" s="148"/>
      <c r="BM1863" s="150"/>
      <c r="BQ1863" s="148"/>
      <c r="BU1863" s="148"/>
    </row>
    <row r="1864" spans="10:73">
      <c r="J1864" s="148"/>
      <c r="K1864" s="148"/>
      <c r="L1864" s="148"/>
      <c r="M1864" s="148"/>
      <c r="AE1864" s="150"/>
      <c r="BL1864" s="148"/>
      <c r="BM1864" s="150"/>
      <c r="BQ1864" s="148"/>
      <c r="BU1864" s="148"/>
    </row>
    <row r="1865" spans="10:73">
      <c r="J1865" s="148"/>
      <c r="K1865" s="148"/>
      <c r="L1865" s="148"/>
      <c r="M1865" s="148"/>
      <c r="AE1865" s="150"/>
      <c r="BL1865" s="148"/>
      <c r="BM1865" s="150"/>
      <c r="BQ1865" s="148"/>
      <c r="BU1865" s="148"/>
    </row>
    <row r="1866" spans="10:73">
      <c r="J1866" s="148"/>
      <c r="K1866" s="148"/>
      <c r="L1866" s="148"/>
      <c r="M1866" s="148"/>
      <c r="AE1866" s="150"/>
      <c r="BL1866" s="148"/>
      <c r="BM1866" s="150"/>
      <c r="BQ1866" s="148"/>
      <c r="BU1866" s="148"/>
    </row>
    <row r="1867" spans="10:73">
      <c r="J1867" s="148"/>
      <c r="K1867" s="148"/>
      <c r="L1867" s="148"/>
      <c r="M1867" s="148"/>
      <c r="AE1867" s="150"/>
      <c r="BL1867" s="148"/>
      <c r="BM1867" s="150"/>
      <c r="BQ1867" s="148"/>
      <c r="BU1867" s="148"/>
    </row>
    <row r="1868" spans="10:73">
      <c r="J1868" s="148"/>
      <c r="K1868" s="148"/>
      <c r="L1868" s="148"/>
      <c r="M1868" s="148"/>
      <c r="AE1868" s="150"/>
      <c r="BL1868" s="148"/>
      <c r="BM1868" s="150"/>
      <c r="BQ1868" s="148"/>
      <c r="BU1868" s="148"/>
    </row>
    <row r="1869" spans="10:73">
      <c r="J1869" s="148"/>
      <c r="K1869" s="148"/>
      <c r="L1869" s="148"/>
      <c r="M1869" s="148"/>
      <c r="AE1869" s="150"/>
      <c r="BL1869" s="148"/>
      <c r="BM1869" s="150"/>
      <c r="BQ1869" s="148"/>
      <c r="BU1869" s="148"/>
    </row>
    <row r="1870" spans="10:73">
      <c r="J1870" s="148"/>
      <c r="K1870" s="148"/>
      <c r="L1870" s="148"/>
      <c r="M1870" s="148"/>
      <c r="AE1870" s="150"/>
      <c r="BL1870" s="148"/>
      <c r="BM1870" s="150"/>
      <c r="BQ1870" s="148"/>
      <c r="BU1870" s="148"/>
    </row>
    <row r="1871" spans="10:73">
      <c r="J1871" s="148"/>
      <c r="K1871" s="148"/>
      <c r="L1871" s="148"/>
      <c r="M1871" s="148"/>
      <c r="AE1871" s="150"/>
      <c r="BL1871" s="148"/>
      <c r="BM1871" s="150"/>
      <c r="BQ1871" s="148"/>
      <c r="BU1871" s="148"/>
    </row>
    <row r="1872" spans="10:73">
      <c r="J1872" s="148"/>
      <c r="K1872" s="148"/>
      <c r="L1872" s="148"/>
      <c r="M1872" s="148"/>
      <c r="AE1872" s="150"/>
      <c r="BL1872" s="148"/>
      <c r="BM1872" s="150"/>
      <c r="BQ1872" s="148"/>
      <c r="BU1872" s="148"/>
    </row>
    <row r="1873" spans="10:73">
      <c r="J1873" s="148"/>
      <c r="K1873" s="148"/>
      <c r="L1873" s="148"/>
      <c r="M1873" s="148"/>
      <c r="AE1873" s="150"/>
      <c r="BL1873" s="148"/>
      <c r="BM1873" s="150"/>
      <c r="BQ1873" s="148"/>
      <c r="BU1873" s="148"/>
    </row>
    <row r="1874" spans="10:73">
      <c r="J1874" s="148"/>
      <c r="K1874" s="148"/>
      <c r="L1874" s="148"/>
      <c r="M1874" s="148"/>
      <c r="AE1874" s="150"/>
      <c r="BL1874" s="148"/>
      <c r="BM1874" s="150"/>
      <c r="BQ1874" s="148"/>
      <c r="BU1874" s="148"/>
    </row>
    <row r="1875" spans="10:73">
      <c r="J1875" s="148"/>
      <c r="K1875" s="148"/>
      <c r="L1875" s="148"/>
      <c r="M1875" s="148"/>
      <c r="AE1875" s="150"/>
      <c r="BL1875" s="148"/>
      <c r="BM1875" s="150"/>
      <c r="BQ1875" s="148"/>
      <c r="BU1875" s="148"/>
    </row>
    <row r="1876" spans="10:73">
      <c r="J1876" s="148"/>
      <c r="K1876" s="148"/>
      <c r="L1876" s="148"/>
      <c r="M1876" s="148"/>
      <c r="AE1876" s="150"/>
      <c r="BL1876" s="148"/>
      <c r="BM1876" s="150"/>
      <c r="BQ1876" s="148"/>
      <c r="BU1876" s="148"/>
    </row>
    <row r="1877" spans="10:73">
      <c r="J1877" s="148"/>
      <c r="K1877" s="148"/>
      <c r="L1877" s="148"/>
      <c r="M1877" s="148"/>
      <c r="AE1877" s="150"/>
      <c r="BL1877" s="148"/>
      <c r="BM1877" s="150"/>
      <c r="BQ1877" s="148"/>
      <c r="BU1877" s="148"/>
    </row>
    <row r="1878" spans="10:73">
      <c r="J1878" s="148"/>
      <c r="K1878" s="148"/>
      <c r="L1878" s="148"/>
      <c r="M1878" s="148"/>
      <c r="AE1878" s="150"/>
      <c r="BL1878" s="148"/>
      <c r="BM1878" s="150"/>
      <c r="BQ1878" s="148"/>
      <c r="BU1878" s="148"/>
    </row>
    <row r="1879" spans="10:73">
      <c r="J1879" s="148"/>
      <c r="K1879" s="148"/>
      <c r="L1879" s="148"/>
      <c r="M1879" s="148"/>
      <c r="AE1879" s="150"/>
      <c r="BL1879" s="148"/>
      <c r="BM1879" s="150"/>
      <c r="BQ1879" s="148"/>
      <c r="BU1879" s="148"/>
    </row>
    <row r="1880" spans="10:73">
      <c r="J1880" s="148"/>
      <c r="K1880" s="148"/>
      <c r="L1880" s="148"/>
      <c r="M1880" s="148"/>
      <c r="AE1880" s="150"/>
      <c r="BL1880" s="148"/>
      <c r="BM1880" s="150"/>
      <c r="BQ1880" s="148"/>
      <c r="BU1880" s="148"/>
    </row>
    <row r="1881" spans="10:73">
      <c r="J1881" s="148"/>
      <c r="K1881" s="148"/>
      <c r="L1881" s="148"/>
      <c r="M1881" s="148"/>
      <c r="AE1881" s="150"/>
      <c r="BL1881" s="148"/>
      <c r="BM1881" s="150"/>
      <c r="BQ1881" s="148"/>
      <c r="BU1881" s="148"/>
    </row>
    <row r="1882" spans="10:73">
      <c r="J1882" s="148"/>
      <c r="K1882" s="148"/>
      <c r="L1882" s="148"/>
      <c r="M1882" s="148"/>
      <c r="AE1882" s="150"/>
      <c r="BL1882" s="148"/>
      <c r="BM1882" s="150"/>
      <c r="BQ1882" s="148"/>
      <c r="BU1882" s="148"/>
    </row>
    <row r="1883" spans="10:73">
      <c r="J1883" s="148"/>
      <c r="K1883" s="148"/>
      <c r="L1883" s="148"/>
      <c r="M1883" s="148"/>
      <c r="AE1883" s="150"/>
      <c r="BL1883" s="148"/>
      <c r="BM1883" s="150"/>
      <c r="BQ1883" s="148"/>
      <c r="BU1883" s="148"/>
    </row>
    <row r="1884" spans="10:73">
      <c r="J1884" s="148"/>
      <c r="K1884" s="148"/>
      <c r="L1884" s="148"/>
      <c r="M1884" s="148"/>
      <c r="AE1884" s="150"/>
      <c r="BL1884" s="148"/>
      <c r="BM1884" s="150"/>
      <c r="BQ1884" s="148"/>
      <c r="BU1884" s="148"/>
    </row>
    <row r="1885" spans="10:73">
      <c r="J1885" s="148"/>
      <c r="K1885" s="148"/>
      <c r="L1885" s="148"/>
      <c r="M1885" s="148"/>
      <c r="AE1885" s="150"/>
      <c r="BL1885" s="148"/>
      <c r="BM1885" s="150"/>
      <c r="BQ1885" s="148"/>
      <c r="BU1885" s="148"/>
    </row>
    <row r="1886" spans="10:73">
      <c r="J1886" s="148"/>
      <c r="K1886" s="148"/>
      <c r="L1886" s="148"/>
      <c r="M1886" s="148"/>
      <c r="AE1886" s="150"/>
      <c r="BL1886" s="148"/>
      <c r="BM1886" s="150"/>
      <c r="BQ1886" s="148"/>
      <c r="BU1886" s="148"/>
    </row>
    <row r="1887" spans="10:73">
      <c r="J1887" s="148"/>
      <c r="K1887" s="148"/>
      <c r="L1887" s="148"/>
      <c r="M1887" s="148"/>
      <c r="AE1887" s="150"/>
      <c r="BL1887" s="148"/>
      <c r="BM1887" s="150"/>
      <c r="BQ1887" s="148"/>
      <c r="BU1887" s="148"/>
    </row>
    <row r="1888" spans="10:73">
      <c r="J1888" s="148"/>
      <c r="K1888" s="148"/>
      <c r="L1888" s="148"/>
      <c r="M1888" s="148"/>
      <c r="AE1888" s="150"/>
      <c r="BL1888" s="148"/>
      <c r="BM1888" s="150"/>
      <c r="BQ1888" s="148"/>
      <c r="BU1888" s="148"/>
    </row>
    <row r="1889" spans="10:73">
      <c r="J1889" s="148"/>
      <c r="K1889" s="148"/>
      <c r="L1889" s="148"/>
      <c r="M1889" s="148"/>
      <c r="AE1889" s="150"/>
      <c r="BL1889" s="148"/>
      <c r="BM1889" s="150"/>
      <c r="BQ1889" s="148"/>
      <c r="BU1889" s="148"/>
    </row>
    <row r="1890" spans="10:73">
      <c r="J1890" s="148"/>
      <c r="K1890" s="148"/>
      <c r="L1890" s="148"/>
      <c r="M1890" s="148"/>
      <c r="AE1890" s="150"/>
      <c r="BL1890" s="148"/>
      <c r="BM1890" s="150"/>
      <c r="BQ1890" s="148"/>
      <c r="BU1890" s="148"/>
    </row>
    <row r="1891" spans="10:73">
      <c r="J1891" s="148"/>
      <c r="K1891" s="148"/>
      <c r="L1891" s="148"/>
      <c r="M1891" s="148"/>
      <c r="AE1891" s="150"/>
      <c r="BL1891" s="148"/>
      <c r="BM1891" s="150"/>
      <c r="BQ1891" s="148"/>
      <c r="BU1891" s="148"/>
    </row>
    <row r="1892" spans="10:73">
      <c r="J1892" s="148"/>
      <c r="K1892" s="148"/>
      <c r="L1892" s="148"/>
      <c r="M1892" s="148"/>
      <c r="AE1892" s="150"/>
      <c r="BL1892" s="148"/>
      <c r="BM1892" s="150"/>
      <c r="BQ1892" s="148"/>
      <c r="BU1892" s="148"/>
    </row>
    <row r="1893" spans="10:73">
      <c r="J1893" s="148"/>
      <c r="K1893" s="148"/>
      <c r="L1893" s="148"/>
      <c r="M1893" s="148"/>
      <c r="AE1893" s="150"/>
      <c r="BL1893" s="148"/>
      <c r="BM1893" s="150"/>
      <c r="BQ1893" s="148"/>
      <c r="BU1893" s="148"/>
    </row>
    <row r="1894" spans="10:73">
      <c r="J1894" s="148"/>
      <c r="K1894" s="148"/>
      <c r="L1894" s="148"/>
      <c r="M1894" s="148"/>
      <c r="AE1894" s="150"/>
      <c r="BL1894" s="148"/>
      <c r="BM1894" s="150"/>
      <c r="BQ1894" s="148"/>
      <c r="BU1894" s="148"/>
    </row>
    <row r="1895" spans="10:73">
      <c r="J1895" s="148"/>
      <c r="K1895" s="148"/>
      <c r="L1895" s="148"/>
      <c r="M1895" s="148"/>
      <c r="AE1895" s="150"/>
      <c r="BL1895" s="148"/>
      <c r="BM1895" s="150"/>
      <c r="BQ1895" s="148"/>
      <c r="BU1895" s="148"/>
    </row>
    <row r="1896" spans="10:73">
      <c r="J1896" s="148"/>
      <c r="K1896" s="148"/>
      <c r="L1896" s="148"/>
      <c r="M1896" s="148"/>
      <c r="AE1896" s="150"/>
      <c r="BL1896" s="148"/>
      <c r="BM1896" s="150"/>
      <c r="BQ1896" s="148"/>
      <c r="BU1896" s="148"/>
    </row>
    <row r="1897" spans="10:73">
      <c r="J1897" s="148"/>
      <c r="K1897" s="148"/>
      <c r="L1897" s="148"/>
      <c r="M1897" s="148"/>
      <c r="AE1897" s="150"/>
      <c r="BL1897" s="148"/>
      <c r="BM1897" s="150"/>
      <c r="BQ1897" s="148"/>
      <c r="BU1897" s="148"/>
    </row>
    <row r="1898" spans="10:73">
      <c r="J1898" s="148"/>
      <c r="K1898" s="148"/>
      <c r="L1898" s="148"/>
      <c r="M1898" s="148"/>
      <c r="AE1898" s="150"/>
      <c r="BL1898" s="148"/>
      <c r="BM1898" s="150"/>
      <c r="BQ1898" s="148"/>
      <c r="BU1898" s="148"/>
    </row>
    <row r="1899" spans="10:73">
      <c r="J1899" s="148"/>
      <c r="K1899" s="148"/>
      <c r="L1899" s="148"/>
      <c r="M1899" s="148"/>
      <c r="AE1899" s="150"/>
      <c r="BL1899" s="148"/>
      <c r="BM1899" s="150"/>
      <c r="BQ1899" s="148"/>
      <c r="BU1899" s="148"/>
    </row>
    <row r="1900" spans="10:73">
      <c r="J1900" s="148"/>
      <c r="K1900" s="148"/>
      <c r="L1900" s="148"/>
      <c r="M1900" s="148"/>
      <c r="AE1900" s="150"/>
      <c r="BL1900" s="148"/>
      <c r="BM1900" s="150"/>
      <c r="BQ1900" s="148"/>
      <c r="BU1900" s="148"/>
    </row>
    <row r="1901" spans="10:73">
      <c r="J1901" s="148"/>
      <c r="K1901" s="148"/>
      <c r="L1901" s="148"/>
      <c r="M1901" s="148"/>
      <c r="AE1901" s="150"/>
      <c r="BL1901" s="148"/>
      <c r="BM1901" s="150"/>
      <c r="BQ1901" s="148"/>
      <c r="BU1901" s="148"/>
    </row>
    <row r="1902" spans="10:73">
      <c r="J1902" s="148"/>
      <c r="K1902" s="148"/>
      <c r="L1902" s="148"/>
      <c r="M1902" s="148"/>
      <c r="AE1902" s="150"/>
      <c r="BL1902" s="148"/>
      <c r="BM1902" s="150"/>
      <c r="BQ1902" s="148"/>
      <c r="BU1902" s="148"/>
    </row>
    <row r="1903" spans="10:73">
      <c r="J1903" s="148"/>
      <c r="K1903" s="148"/>
      <c r="L1903" s="148"/>
      <c r="M1903" s="148"/>
      <c r="AE1903" s="150"/>
      <c r="BL1903" s="148"/>
      <c r="BM1903" s="150"/>
      <c r="BQ1903" s="148"/>
      <c r="BU1903" s="148"/>
    </row>
    <row r="1904" spans="10:73">
      <c r="J1904" s="148"/>
      <c r="K1904" s="148"/>
      <c r="L1904" s="148"/>
      <c r="M1904" s="148"/>
      <c r="AE1904" s="150"/>
      <c r="BL1904" s="148"/>
      <c r="BM1904" s="150"/>
      <c r="BQ1904" s="148"/>
      <c r="BU1904" s="148"/>
    </row>
    <row r="1905" spans="10:73">
      <c r="J1905" s="148"/>
      <c r="K1905" s="148"/>
      <c r="L1905" s="148"/>
      <c r="M1905" s="148"/>
      <c r="AE1905" s="150"/>
      <c r="BL1905" s="148"/>
      <c r="BM1905" s="150"/>
      <c r="BQ1905" s="148"/>
      <c r="BU1905" s="148"/>
    </row>
    <row r="1906" spans="10:73">
      <c r="J1906" s="148"/>
      <c r="K1906" s="148"/>
      <c r="L1906" s="148"/>
      <c r="M1906" s="148"/>
      <c r="AE1906" s="150"/>
      <c r="BL1906" s="148"/>
      <c r="BM1906" s="150"/>
      <c r="BQ1906" s="148"/>
      <c r="BU1906" s="148"/>
    </row>
    <row r="1907" spans="10:73">
      <c r="J1907" s="148"/>
      <c r="K1907" s="148"/>
      <c r="L1907" s="148"/>
      <c r="M1907" s="148"/>
      <c r="AE1907" s="150"/>
      <c r="BL1907" s="148"/>
      <c r="BM1907" s="150"/>
      <c r="BQ1907" s="148"/>
      <c r="BU1907" s="148"/>
    </row>
    <row r="1908" spans="10:73">
      <c r="J1908" s="148"/>
      <c r="K1908" s="148"/>
      <c r="L1908" s="148"/>
      <c r="M1908" s="148"/>
      <c r="AE1908" s="150"/>
      <c r="BL1908" s="148"/>
      <c r="BM1908" s="150"/>
      <c r="BQ1908" s="148"/>
      <c r="BU1908" s="148"/>
    </row>
    <row r="1909" spans="10:73">
      <c r="J1909" s="148"/>
      <c r="K1909" s="148"/>
      <c r="L1909" s="148"/>
      <c r="M1909" s="148"/>
      <c r="AE1909" s="150"/>
      <c r="BL1909" s="148"/>
      <c r="BM1909" s="150"/>
      <c r="BQ1909" s="148"/>
      <c r="BU1909" s="148"/>
    </row>
    <row r="1910" spans="10:73">
      <c r="J1910" s="148"/>
      <c r="K1910" s="148"/>
      <c r="L1910" s="148"/>
      <c r="M1910" s="148"/>
      <c r="AE1910" s="150"/>
      <c r="BL1910" s="148"/>
      <c r="BM1910" s="150"/>
      <c r="BQ1910" s="148"/>
      <c r="BU1910" s="148"/>
    </row>
    <row r="1911" spans="10:73">
      <c r="J1911" s="148"/>
      <c r="K1911" s="148"/>
      <c r="L1911" s="148"/>
      <c r="M1911" s="148"/>
      <c r="AE1911" s="150"/>
      <c r="BL1911" s="148"/>
      <c r="BM1911" s="150"/>
      <c r="BQ1911" s="148"/>
      <c r="BU1911" s="148"/>
    </row>
    <row r="1912" spans="10:73">
      <c r="J1912" s="148"/>
      <c r="K1912" s="148"/>
      <c r="L1912" s="148"/>
      <c r="M1912" s="148"/>
      <c r="AE1912" s="150"/>
      <c r="BL1912" s="148"/>
      <c r="BM1912" s="150"/>
      <c r="BQ1912" s="148"/>
      <c r="BU1912" s="148"/>
    </row>
    <row r="1913" spans="10:73">
      <c r="J1913" s="148"/>
      <c r="K1913" s="148"/>
      <c r="L1913" s="148"/>
      <c r="M1913" s="148"/>
      <c r="AE1913" s="150"/>
      <c r="BL1913" s="148"/>
      <c r="BM1913" s="150"/>
      <c r="BQ1913" s="148"/>
      <c r="BU1913" s="148"/>
    </row>
    <row r="1914" spans="10:73">
      <c r="J1914" s="148"/>
      <c r="K1914" s="148"/>
      <c r="L1914" s="148"/>
      <c r="M1914" s="148"/>
      <c r="AE1914" s="150"/>
      <c r="BL1914" s="148"/>
      <c r="BM1914" s="150"/>
      <c r="BQ1914" s="148"/>
      <c r="BU1914" s="148"/>
    </row>
    <row r="1915" spans="10:73">
      <c r="J1915" s="148"/>
      <c r="K1915" s="148"/>
      <c r="L1915" s="148"/>
      <c r="M1915" s="148"/>
      <c r="AE1915" s="150"/>
      <c r="BL1915" s="148"/>
      <c r="BM1915" s="150"/>
      <c r="BQ1915" s="148"/>
      <c r="BU1915" s="148"/>
    </row>
    <row r="1916" spans="10:73">
      <c r="J1916" s="148"/>
      <c r="K1916" s="148"/>
      <c r="L1916" s="148"/>
      <c r="M1916" s="148"/>
      <c r="AE1916" s="150"/>
      <c r="BL1916" s="148"/>
      <c r="BM1916" s="150"/>
      <c r="BQ1916" s="148"/>
      <c r="BU1916" s="148"/>
    </row>
    <row r="1917" spans="10:73">
      <c r="J1917" s="148"/>
      <c r="K1917" s="148"/>
      <c r="L1917" s="148"/>
      <c r="M1917" s="148"/>
      <c r="AE1917" s="150"/>
      <c r="BL1917" s="148"/>
      <c r="BM1917" s="150"/>
      <c r="BQ1917" s="148"/>
      <c r="BU1917" s="148"/>
    </row>
    <row r="1918" spans="10:73">
      <c r="J1918" s="148"/>
      <c r="K1918" s="148"/>
      <c r="L1918" s="148"/>
      <c r="M1918" s="148"/>
      <c r="AE1918" s="150"/>
      <c r="BL1918" s="148"/>
      <c r="BM1918" s="150"/>
      <c r="BQ1918" s="148"/>
      <c r="BU1918" s="148"/>
    </row>
    <row r="1919" spans="10:73">
      <c r="J1919" s="148"/>
      <c r="K1919" s="148"/>
      <c r="L1919" s="148"/>
      <c r="M1919" s="148"/>
      <c r="AE1919" s="150"/>
      <c r="BL1919" s="148"/>
      <c r="BM1919" s="150"/>
      <c r="BQ1919" s="148"/>
      <c r="BU1919" s="148"/>
    </row>
    <row r="1920" spans="10:73">
      <c r="J1920" s="148"/>
      <c r="K1920" s="148"/>
      <c r="L1920" s="148"/>
      <c r="M1920" s="148"/>
      <c r="AE1920" s="150"/>
      <c r="BL1920" s="148"/>
      <c r="BM1920" s="150"/>
      <c r="BQ1920" s="148"/>
      <c r="BU1920" s="148"/>
    </row>
    <row r="1921" spans="10:73">
      <c r="J1921" s="148"/>
      <c r="K1921" s="148"/>
      <c r="L1921" s="148"/>
      <c r="M1921" s="148"/>
      <c r="AE1921" s="150"/>
      <c r="BL1921" s="148"/>
      <c r="BM1921" s="150"/>
      <c r="BQ1921" s="148"/>
      <c r="BU1921" s="148"/>
    </row>
    <row r="1922" spans="10:73">
      <c r="J1922" s="148"/>
      <c r="K1922" s="148"/>
      <c r="L1922" s="148"/>
      <c r="M1922" s="148"/>
      <c r="AE1922" s="150"/>
      <c r="BL1922" s="148"/>
      <c r="BM1922" s="150"/>
      <c r="BQ1922" s="148"/>
      <c r="BU1922" s="148"/>
    </row>
    <row r="1923" spans="10:73">
      <c r="J1923" s="148"/>
      <c r="K1923" s="148"/>
      <c r="L1923" s="148"/>
      <c r="M1923" s="148"/>
      <c r="AE1923" s="150"/>
      <c r="BL1923" s="148"/>
      <c r="BM1923" s="150"/>
      <c r="BQ1923" s="148"/>
      <c r="BU1923" s="148"/>
    </row>
    <row r="1924" spans="10:73">
      <c r="J1924" s="148"/>
      <c r="K1924" s="148"/>
      <c r="L1924" s="148"/>
      <c r="M1924" s="148"/>
      <c r="AE1924" s="150"/>
      <c r="BL1924" s="148"/>
      <c r="BM1924" s="150"/>
      <c r="BQ1924" s="148"/>
      <c r="BU1924" s="148"/>
    </row>
    <row r="1925" spans="10:73">
      <c r="J1925" s="148"/>
      <c r="K1925" s="148"/>
      <c r="L1925" s="148"/>
      <c r="M1925" s="148"/>
      <c r="AE1925" s="150"/>
      <c r="BL1925" s="148"/>
      <c r="BM1925" s="150"/>
      <c r="BQ1925" s="148"/>
      <c r="BU1925" s="148"/>
    </row>
    <row r="1926" spans="10:73">
      <c r="J1926" s="148"/>
      <c r="K1926" s="148"/>
      <c r="L1926" s="148"/>
      <c r="M1926" s="148"/>
      <c r="AE1926" s="150"/>
      <c r="BL1926" s="148"/>
      <c r="BM1926" s="150"/>
      <c r="BQ1926" s="148"/>
      <c r="BU1926" s="148"/>
    </row>
    <row r="1927" spans="10:73">
      <c r="J1927" s="148"/>
      <c r="K1927" s="148"/>
      <c r="L1927" s="148"/>
      <c r="M1927" s="148"/>
      <c r="AE1927" s="150"/>
      <c r="BL1927" s="148"/>
      <c r="BM1927" s="150"/>
      <c r="BQ1927" s="148"/>
      <c r="BU1927" s="148"/>
    </row>
    <row r="1928" spans="10:73">
      <c r="J1928" s="148"/>
      <c r="K1928" s="148"/>
      <c r="L1928" s="148"/>
      <c r="M1928" s="148"/>
      <c r="AE1928" s="150"/>
      <c r="BL1928" s="148"/>
      <c r="BM1928" s="150"/>
      <c r="BQ1928" s="148"/>
      <c r="BU1928" s="148"/>
    </row>
    <row r="1929" spans="10:73">
      <c r="J1929" s="148"/>
      <c r="K1929" s="148"/>
      <c r="L1929" s="148"/>
      <c r="M1929" s="148"/>
      <c r="AE1929" s="150"/>
      <c r="BL1929" s="148"/>
      <c r="BM1929" s="150"/>
      <c r="BQ1929" s="148"/>
      <c r="BU1929" s="148"/>
    </row>
    <row r="1930" spans="10:73">
      <c r="J1930" s="148"/>
      <c r="K1930" s="148"/>
      <c r="L1930" s="148"/>
      <c r="M1930" s="148"/>
      <c r="AE1930" s="150"/>
      <c r="BL1930" s="148"/>
      <c r="BM1930" s="150"/>
      <c r="BQ1930" s="148"/>
      <c r="BU1930" s="148"/>
    </row>
    <row r="1931" spans="10:73">
      <c r="J1931" s="148"/>
      <c r="K1931" s="148"/>
      <c r="L1931" s="148"/>
      <c r="M1931" s="148"/>
      <c r="AE1931" s="150"/>
      <c r="BL1931" s="148"/>
      <c r="BM1931" s="150"/>
      <c r="BQ1931" s="148"/>
      <c r="BU1931" s="148"/>
    </row>
    <row r="1932" spans="10:73">
      <c r="J1932" s="148"/>
      <c r="K1932" s="148"/>
      <c r="L1932" s="148"/>
      <c r="M1932" s="148"/>
      <c r="AE1932" s="150"/>
      <c r="BL1932" s="148"/>
      <c r="BM1932" s="150"/>
      <c r="BQ1932" s="148"/>
      <c r="BU1932" s="148"/>
    </row>
    <row r="1933" spans="10:73">
      <c r="J1933" s="148"/>
      <c r="K1933" s="148"/>
      <c r="L1933" s="148"/>
      <c r="M1933" s="148"/>
      <c r="AE1933" s="150"/>
      <c r="BL1933" s="148"/>
      <c r="BM1933" s="150"/>
      <c r="BQ1933" s="148"/>
      <c r="BU1933" s="148"/>
    </row>
    <row r="1934" spans="10:73">
      <c r="J1934" s="148"/>
      <c r="K1934" s="148"/>
      <c r="L1934" s="148"/>
      <c r="M1934" s="148"/>
      <c r="AE1934" s="150"/>
      <c r="BL1934" s="148"/>
      <c r="BM1934" s="150"/>
      <c r="BQ1934" s="148"/>
      <c r="BU1934" s="148"/>
    </row>
    <row r="1935" spans="10:73">
      <c r="J1935" s="148"/>
      <c r="K1935" s="148"/>
      <c r="L1935" s="148"/>
      <c r="M1935" s="148"/>
      <c r="AE1935" s="150"/>
      <c r="BL1935" s="148"/>
      <c r="BM1935" s="150"/>
      <c r="BQ1935" s="148"/>
      <c r="BU1935" s="148"/>
    </row>
    <row r="1936" spans="10:73">
      <c r="J1936" s="148"/>
      <c r="K1936" s="148"/>
      <c r="L1936" s="148"/>
      <c r="M1936" s="148"/>
      <c r="AE1936" s="150"/>
      <c r="BL1936" s="148"/>
      <c r="BM1936" s="150"/>
      <c r="BQ1936" s="148"/>
      <c r="BU1936" s="148"/>
    </row>
    <row r="1937" spans="10:73">
      <c r="J1937" s="148"/>
      <c r="K1937" s="148"/>
      <c r="L1937" s="148"/>
      <c r="M1937" s="148"/>
      <c r="AE1937" s="150"/>
      <c r="BL1937" s="148"/>
      <c r="BM1937" s="150"/>
      <c r="BQ1937" s="148"/>
      <c r="BU1937" s="148"/>
    </row>
    <row r="1938" spans="10:73">
      <c r="J1938" s="148"/>
      <c r="K1938" s="148"/>
      <c r="L1938" s="148"/>
      <c r="M1938" s="148"/>
      <c r="AE1938" s="150"/>
      <c r="BL1938" s="148"/>
      <c r="BM1938" s="150"/>
      <c r="BQ1938" s="148"/>
      <c r="BU1938" s="148"/>
    </row>
    <row r="1939" spans="10:73">
      <c r="J1939" s="148"/>
      <c r="K1939" s="148"/>
      <c r="L1939" s="148"/>
      <c r="M1939" s="148"/>
      <c r="AE1939" s="150"/>
      <c r="BL1939" s="148"/>
      <c r="BM1939" s="150"/>
      <c r="BQ1939" s="148"/>
      <c r="BU1939" s="148"/>
    </row>
    <row r="1940" spans="10:73">
      <c r="J1940" s="148"/>
      <c r="K1940" s="148"/>
      <c r="L1940" s="148"/>
      <c r="M1940" s="148"/>
      <c r="AE1940" s="150"/>
      <c r="BL1940" s="148"/>
      <c r="BM1940" s="150"/>
      <c r="BQ1940" s="148"/>
      <c r="BU1940" s="148"/>
    </row>
    <row r="1941" spans="10:73">
      <c r="J1941" s="148"/>
      <c r="K1941" s="148"/>
      <c r="L1941" s="148"/>
      <c r="M1941" s="148"/>
      <c r="AE1941" s="150"/>
      <c r="BL1941" s="148"/>
      <c r="BM1941" s="150"/>
      <c r="BQ1941" s="148"/>
      <c r="BU1941" s="148"/>
    </row>
    <row r="1942" spans="10:73">
      <c r="J1942" s="148"/>
      <c r="K1942" s="148"/>
      <c r="L1942" s="148"/>
      <c r="M1942" s="148"/>
      <c r="AE1942" s="150"/>
      <c r="BL1942" s="148"/>
      <c r="BM1942" s="150"/>
      <c r="BQ1942" s="148"/>
      <c r="BU1942" s="148"/>
    </row>
    <row r="1943" spans="10:73">
      <c r="J1943" s="148"/>
      <c r="K1943" s="148"/>
      <c r="L1943" s="148"/>
      <c r="M1943" s="148"/>
      <c r="AE1943" s="150"/>
      <c r="BL1943" s="148"/>
      <c r="BM1943" s="150"/>
      <c r="BQ1943" s="148"/>
      <c r="BU1943" s="148"/>
    </row>
    <row r="1944" spans="10:73">
      <c r="J1944" s="148"/>
      <c r="K1944" s="148"/>
      <c r="L1944" s="148"/>
      <c r="M1944" s="148"/>
      <c r="AE1944" s="150"/>
      <c r="BL1944" s="148"/>
      <c r="BM1944" s="150"/>
      <c r="BQ1944" s="148"/>
      <c r="BU1944" s="148"/>
    </row>
    <row r="1945" spans="10:73">
      <c r="J1945" s="148"/>
      <c r="K1945" s="148"/>
      <c r="L1945" s="148"/>
      <c r="M1945" s="148"/>
      <c r="AE1945" s="150"/>
      <c r="BL1945" s="148"/>
      <c r="BM1945" s="150"/>
      <c r="BQ1945" s="148"/>
      <c r="BU1945" s="148"/>
    </row>
    <row r="1946" spans="10:73">
      <c r="J1946" s="148"/>
      <c r="K1946" s="148"/>
      <c r="L1946" s="148"/>
      <c r="M1946" s="148"/>
      <c r="AE1946" s="150"/>
      <c r="BL1946" s="148"/>
      <c r="BM1946" s="150"/>
      <c r="BQ1946" s="148"/>
      <c r="BU1946" s="148"/>
    </row>
    <row r="1947" spans="10:73">
      <c r="J1947" s="148"/>
      <c r="K1947" s="148"/>
      <c r="L1947" s="148"/>
      <c r="M1947" s="148"/>
      <c r="AE1947" s="150"/>
      <c r="BL1947" s="148"/>
      <c r="BM1947" s="150"/>
      <c r="BQ1947" s="148"/>
      <c r="BU1947" s="148"/>
    </row>
    <row r="1948" spans="10:73">
      <c r="J1948" s="148"/>
      <c r="K1948" s="148"/>
      <c r="L1948" s="148"/>
      <c r="M1948" s="148"/>
      <c r="AE1948" s="150"/>
      <c r="BL1948" s="148"/>
      <c r="BM1948" s="150"/>
      <c r="BQ1948" s="148"/>
      <c r="BU1948" s="148"/>
    </row>
    <row r="1949" spans="10:73">
      <c r="J1949" s="148"/>
      <c r="K1949" s="148"/>
      <c r="L1949" s="148"/>
      <c r="M1949" s="148"/>
      <c r="AE1949" s="150"/>
      <c r="BL1949" s="148"/>
      <c r="BM1949" s="150"/>
      <c r="BQ1949" s="148"/>
      <c r="BU1949" s="148"/>
    </row>
    <row r="1950" spans="10:73">
      <c r="J1950" s="148"/>
      <c r="K1950" s="148"/>
      <c r="L1950" s="148"/>
      <c r="M1950" s="148"/>
      <c r="AE1950" s="150"/>
      <c r="BL1950" s="148"/>
      <c r="BM1950" s="150"/>
      <c r="BQ1950" s="148"/>
      <c r="BU1950" s="148"/>
    </row>
    <row r="1951" spans="10:73">
      <c r="J1951" s="148"/>
      <c r="K1951" s="148"/>
      <c r="L1951" s="148"/>
      <c r="M1951" s="148"/>
      <c r="AE1951" s="150"/>
      <c r="BL1951" s="148"/>
      <c r="BM1951" s="150"/>
      <c r="BQ1951" s="148"/>
      <c r="BU1951" s="148"/>
    </row>
    <row r="1952" spans="10:73">
      <c r="J1952" s="148"/>
      <c r="K1952" s="148"/>
      <c r="L1952" s="148"/>
      <c r="M1952" s="148"/>
      <c r="AE1952" s="150"/>
      <c r="BL1952" s="148"/>
      <c r="BM1952" s="150"/>
      <c r="BQ1952" s="148"/>
      <c r="BU1952" s="148"/>
    </row>
    <row r="1953" spans="10:73">
      <c r="J1953" s="148"/>
      <c r="K1953" s="148"/>
      <c r="L1953" s="148"/>
      <c r="M1953" s="148"/>
      <c r="AE1953" s="150"/>
      <c r="BL1953" s="148"/>
      <c r="BM1953" s="150"/>
      <c r="BQ1953" s="148"/>
      <c r="BU1953" s="148"/>
    </row>
    <row r="1954" spans="10:73">
      <c r="J1954" s="148"/>
      <c r="K1954" s="148"/>
      <c r="L1954" s="148"/>
      <c r="M1954" s="148"/>
      <c r="AE1954" s="150"/>
      <c r="BL1954" s="148"/>
      <c r="BM1954" s="150"/>
      <c r="BQ1954" s="148"/>
      <c r="BU1954" s="148"/>
    </row>
    <row r="1955" spans="10:73">
      <c r="J1955" s="148"/>
      <c r="K1955" s="148"/>
      <c r="L1955" s="148"/>
      <c r="M1955" s="148"/>
      <c r="AE1955" s="150"/>
      <c r="BL1955" s="148"/>
      <c r="BM1955" s="150"/>
      <c r="BQ1955" s="148"/>
      <c r="BU1955" s="148"/>
    </row>
    <row r="1956" spans="10:73">
      <c r="J1956" s="148"/>
      <c r="K1956" s="148"/>
      <c r="L1956" s="148"/>
      <c r="M1956" s="148"/>
      <c r="AE1956" s="150"/>
      <c r="BL1956" s="148"/>
      <c r="BM1956" s="150"/>
      <c r="BQ1956" s="148"/>
      <c r="BU1956" s="148"/>
    </row>
    <row r="1957" spans="10:73">
      <c r="J1957" s="148"/>
      <c r="K1957" s="148"/>
      <c r="L1957" s="148"/>
      <c r="M1957" s="148"/>
      <c r="AE1957" s="150"/>
      <c r="BL1957" s="148"/>
      <c r="BM1957" s="150"/>
      <c r="BQ1957" s="148"/>
      <c r="BU1957" s="148"/>
    </row>
    <row r="1958" spans="10:73">
      <c r="J1958" s="148"/>
      <c r="K1958" s="148"/>
      <c r="L1958" s="148"/>
      <c r="M1958" s="148"/>
      <c r="AE1958" s="150"/>
      <c r="BL1958" s="148"/>
      <c r="BM1958" s="150"/>
      <c r="BQ1958" s="148"/>
      <c r="BU1958" s="148"/>
    </row>
    <row r="1959" spans="10:73">
      <c r="J1959" s="148"/>
      <c r="K1959" s="148"/>
      <c r="L1959" s="148"/>
      <c r="M1959" s="148"/>
      <c r="AE1959" s="150"/>
      <c r="BL1959" s="148"/>
      <c r="BM1959" s="150"/>
      <c r="BQ1959" s="148"/>
      <c r="BU1959" s="148"/>
    </row>
    <row r="1960" spans="10:73">
      <c r="J1960" s="148"/>
      <c r="K1960" s="148"/>
      <c r="L1960" s="148"/>
      <c r="M1960" s="148"/>
      <c r="AE1960" s="150"/>
      <c r="BL1960" s="148"/>
      <c r="BM1960" s="150"/>
      <c r="BQ1960" s="148"/>
      <c r="BU1960" s="148"/>
    </row>
    <row r="1961" spans="10:73">
      <c r="J1961" s="148"/>
      <c r="K1961" s="148"/>
      <c r="L1961" s="148"/>
      <c r="M1961" s="148"/>
      <c r="AE1961" s="150"/>
      <c r="BL1961" s="148"/>
      <c r="BM1961" s="150"/>
      <c r="BQ1961" s="148"/>
      <c r="BU1961" s="148"/>
    </row>
    <row r="1962" spans="10:73">
      <c r="J1962" s="148"/>
      <c r="K1962" s="148"/>
      <c r="L1962" s="148"/>
      <c r="M1962" s="148"/>
      <c r="AE1962" s="150"/>
      <c r="BL1962" s="148"/>
      <c r="BM1962" s="150"/>
      <c r="BQ1962" s="148"/>
      <c r="BU1962" s="148"/>
    </row>
    <row r="1963" spans="10:73">
      <c r="J1963" s="148"/>
      <c r="K1963" s="148"/>
      <c r="L1963" s="148"/>
      <c r="M1963" s="148"/>
      <c r="AE1963" s="150"/>
      <c r="BL1963" s="148"/>
      <c r="BM1963" s="150"/>
      <c r="BQ1963" s="148"/>
      <c r="BU1963" s="148"/>
    </row>
    <row r="1964" spans="10:73">
      <c r="J1964" s="148"/>
      <c r="K1964" s="148"/>
      <c r="L1964" s="148"/>
      <c r="M1964" s="148"/>
      <c r="AE1964" s="150"/>
      <c r="BL1964" s="148"/>
      <c r="BM1964" s="150"/>
      <c r="BQ1964" s="148"/>
      <c r="BU1964" s="148"/>
    </row>
    <row r="1965" spans="10:73">
      <c r="J1965" s="148"/>
      <c r="K1965" s="148"/>
      <c r="L1965" s="148"/>
      <c r="M1965" s="148"/>
      <c r="AE1965" s="150"/>
      <c r="BL1965" s="148"/>
      <c r="BM1965" s="150"/>
      <c r="BQ1965" s="148"/>
      <c r="BU1965" s="148"/>
    </row>
    <row r="1966" spans="10:73">
      <c r="J1966" s="148"/>
      <c r="K1966" s="148"/>
      <c r="L1966" s="148"/>
      <c r="M1966" s="148"/>
      <c r="AE1966" s="150"/>
      <c r="BL1966" s="148"/>
      <c r="BM1966" s="150"/>
      <c r="BQ1966" s="148"/>
      <c r="BU1966" s="148"/>
    </row>
    <row r="1967" spans="10:73">
      <c r="J1967" s="148"/>
      <c r="K1967" s="148"/>
      <c r="L1967" s="148"/>
      <c r="M1967" s="148"/>
      <c r="AE1967" s="150"/>
      <c r="BL1967" s="148"/>
      <c r="BM1967" s="150"/>
      <c r="BQ1967" s="148"/>
      <c r="BU1967" s="148"/>
    </row>
    <row r="1968" spans="10:73">
      <c r="J1968" s="148"/>
      <c r="K1968" s="148"/>
      <c r="L1968" s="148"/>
      <c r="M1968" s="148"/>
      <c r="AE1968" s="150"/>
      <c r="BL1968" s="148"/>
      <c r="BM1968" s="150"/>
      <c r="BQ1968" s="148"/>
      <c r="BU1968" s="148"/>
    </row>
    <row r="1969" spans="10:73">
      <c r="J1969" s="148"/>
      <c r="K1969" s="148"/>
      <c r="L1969" s="148"/>
      <c r="M1969" s="148"/>
      <c r="AE1969" s="150"/>
      <c r="BL1969" s="148"/>
      <c r="BM1969" s="150"/>
      <c r="BQ1969" s="148"/>
      <c r="BU1969" s="148"/>
    </row>
    <row r="1970" spans="10:73">
      <c r="J1970" s="148"/>
      <c r="K1970" s="148"/>
      <c r="L1970" s="148"/>
      <c r="M1970" s="148"/>
      <c r="AE1970" s="150"/>
      <c r="BL1970" s="148"/>
      <c r="BM1970" s="150"/>
      <c r="BQ1970" s="148"/>
      <c r="BU1970" s="148"/>
    </row>
    <row r="1971" spans="10:73">
      <c r="J1971" s="148"/>
      <c r="K1971" s="148"/>
      <c r="L1971" s="148"/>
      <c r="M1971" s="148"/>
      <c r="AE1971" s="150"/>
      <c r="BL1971" s="148"/>
      <c r="BM1971" s="150"/>
      <c r="BQ1971" s="148"/>
      <c r="BU1971" s="148"/>
    </row>
    <row r="1972" spans="10:73">
      <c r="J1972" s="148"/>
      <c r="K1972" s="148"/>
      <c r="L1972" s="148"/>
      <c r="M1972" s="148"/>
      <c r="AE1972" s="150"/>
      <c r="BL1972" s="148"/>
      <c r="BM1972" s="150"/>
      <c r="BQ1972" s="148"/>
      <c r="BU1972" s="148"/>
    </row>
    <row r="1973" spans="10:73">
      <c r="J1973" s="148"/>
      <c r="K1973" s="148"/>
      <c r="L1973" s="148"/>
      <c r="M1973" s="148"/>
      <c r="AE1973" s="150"/>
      <c r="BL1973" s="148"/>
      <c r="BM1973" s="150"/>
      <c r="BQ1973" s="148"/>
      <c r="BU1973" s="148"/>
    </row>
    <row r="1974" spans="10:73">
      <c r="J1974" s="148"/>
      <c r="K1974" s="148"/>
      <c r="L1974" s="148"/>
      <c r="M1974" s="148"/>
      <c r="AE1974" s="150"/>
      <c r="BL1974" s="148"/>
      <c r="BM1974" s="150"/>
      <c r="BQ1974" s="148"/>
      <c r="BU1974" s="148"/>
    </row>
    <row r="1975" spans="10:73">
      <c r="J1975" s="148"/>
      <c r="K1975" s="148"/>
      <c r="L1975" s="148"/>
      <c r="M1975" s="148"/>
      <c r="AE1975" s="150"/>
      <c r="BL1975" s="148"/>
      <c r="BM1975" s="150"/>
      <c r="BQ1975" s="148"/>
      <c r="BU1975" s="148"/>
    </row>
    <row r="1976" spans="10:73">
      <c r="J1976" s="148"/>
      <c r="K1976" s="148"/>
      <c r="L1976" s="148"/>
      <c r="M1976" s="148"/>
      <c r="AE1976" s="150"/>
      <c r="BL1976" s="148"/>
      <c r="BM1976" s="150"/>
      <c r="BQ1976" s="148"/>
      <c r="BU1976" s="148"/>
    </row>
    <row r="1977" spans="10:73">
      <c r="J1977" s="148"/>
      <c r="K1977" s="148"/>
      <c r="L1977" s="148"/>
      <c r="M1977" s="148"/>
      <c r="AE1977" s="150"/>
      <c r="BL1977" s="148"/>
      <c r="BM1977" s="150"/>
      <c r="BQ1977" s="148"/>
      <c r="BU1977" s="148"/>
    </row>
    <row r="1978" spans="10:73">
      <c r="J1978" s="148"/>
      <c r="K1978" s="148"/>
      <c r="L1978" s="148"/>
      <c r="M1978" s="148"/>
      <c r="AE1978" s="150"/>
      <c r="BL1978" s="148"/>
      <c r="BM1978" s="150"/>
      <c r="BQ1978" s="148"/>
      <c r="BU1978" s="148"/>
    </row>
    <row r="1979" spans="10:73">
      <c r="J1979" s="148"/>
      <c r="K1979" s="148"/>
      <c r="L1979" s="148"/>
      <c r="M1979" s="148"/>
      <c r="AE1979" s="150"/>
      <c r="BL1979" s="148"/>
      <c r="BM1979" s="150"/>
      <c r="BQ1979" s="148"/>
      <c r="BU1979" s="148"/>
    </row>
    <row r="1980" spans="10:73">
      <c r="J1980" s="148"/>
      <c r="K1980" s="148"/>
      <c r="L1980" s="148"/>
      <c r="M1980" s="148"/>
      <c r="AE1980" s="150"/>
      <c r="BL1980" s="148"/>
      <c r="BM1980" s="150"/>
      <c r="BQ1980" s="148"/>
      <c r="BU1980" s="148"/>
    </row>
    <row r="1981" spans="10:73">
      <c r="J1981" s="148"/>
      <c r="K1981" s="148"/>
      <c r="L1981" s="148"/>
      <c r="M1981" s="148"/>
      <c r="AE1981" s="150"/>
      <c r="BL1981" s="148"/>
      <c r="BM1981" s="150"/>
      <c r="BQ1981" s="148"/>
      <c r="BU1981" s="148"/>
    </row>
    <row r="1982" spans="10:73">
      <c r="J1982" s="148"/>
      <c r="K1982" s="148"/>
      <c r="L1982" s="148"/>
      <c r="M1982" s="148"/>
      <c r="AE1982" s="150"/>
      <c r="BL1982" s="148"/>
      <c r="BM1982" s="150"/>
      <c r="BQ1982" s="148"/>
      <c r="BU1982" s="148"/>
    </row>
    <row r="1983" spans="10:73">
      <c r="J1983" s="148"/>
      <c r="K1983" s="148"/>
      <c r="L1983" s="148"/>
      <c r="M1983" s="148"/>
      <c r="AE1983" s="150"/>
      <c r="BL1983" s="148"/>
      <c r="BM1983" s="150"/>
      <c r="BQ1983" s="148"/>
      <c r="BU1983" s="148"/>
    </row>
    <row r="1984" spans="10:73">
      <c r="J1984" s="148"/>
      <c r="K1984" s="148"/>
      <c r="L1984" s="148"/>
      <c r="M1984" s="148"/>
      <c r="AE1984" s="150"/>
      <c r="BL1984" s="148"/>
      <c r="BM1984" s="150"/>
      <c r="BQ1984" s="148"/>
      <c r="BU1984" s="148"/>
    </row>
    <row r="1985" spans="10:73">
      <c r="J1985" s="148"/>
      <c r="K1985" s="148"/>
      <c r="L1985" s="148"/>
      <c r="M1985" s="148"/>
      <c r="AE1985" s="150"/>
      <c r="BL1985" s="148"/>
      <c r="BM1985" s="150"/>
      <c r="BQ1985" s="148"/>
      <c r="BU1985" s="148"/>
    </row>
    <row r="1986" spans="10:73">
      <c r="J1986" s="148"/>
      <c r="K1986" s="148"/>
      <c r="L1986" s="148"/>
      <c r="M1986" s="148"/>
      <c r="AE1986" s="150"/>
      <c r="BL1986" s="148"/>
      <c r="BM1986" s="150"/>
      <c r="BQ1986" s="148"/>
      <c r="BU1986" s="148"/>
    </row>
    <row r="1987" spans="10:73">
      <c r="J1987" s="148"/>
      <c r="K1987" s="148"/>
      <c r="L1987" s="148"/>
      <c r="M1987" s="148"/>
      <c r="AE1987" s="150"/>
      <c r="BL1987" s="148"/>
      <c r="BM1987" s="150"/>
      <c r="BQ1987" s="148"/>
      <c r="BU1987" s="148"/>
    </row>
    <row r="1988" spans="10:73">
      <c r="J1988" s="148"/>
      <c r="K1988" s="148"/>
      <c r="L1988" s="148"/>
      <c r="M1988" s="148"/>
      <c r="AE1988" s="150"/>
      <c r="BL1988" s="148"/>
      <c r="BM1988" s="150"/>
      <c r="BQ1988" s="148"/>
      <c r="BU1988" s="148"/>
    </row>
    <row r="1989" spans="10:73">
      <c r="J1989" s="148"/>
      <c r="K1989" s="148"/>
      <c r="L1989" s="148"/>
      <c r="M1989" s="148"/>
      <c r="AE1989" s="150"/>
      <c r="BL1989" s="148"/>
      <c r="BM1989" s="150"/>
      <c r="BQ1989" s="148"/>
      <c r="BU1989" s="148"/>
    </row>
    <row r="1990" spans="10:73">
      <c r="J1990" s="148"/>
      <c r="K1990" s="148"/>
      <c r="L1990" s="148"/>
      <c r="M1990" s="148"/>
      <c r="AE1990" s="150"/>
      <c r="BL1990" s="148"/>
      <c r="BM1990" s="150"/>
      <c r="BQ1990" s="148"/>
      <c r="BU1990" s="148"/>
    </row>
    <row r="1991" spans="10:73">
      <c r="J1991" s="148"/>
      <c r="K1991" s="148"/>
      <c r="L1991" s="148"/>
      <c r="M1991" s="148"/>
      <c r="AE1991" s="150"/>
      <c r="BL1991" s="148"/>
      <c r="BM1991" s="150"/>
      <c r="BQ1991" s="148"/>
      <c r="BU1991" s="148"/>
    </row>
    <row r="1992" spans="10:73">
      <c r="J1992" s="148"/>
      <c r="K1992" s="148"/>
      <c r="L1992" s="148"/>
      <c r="M1992" s="148"/>
      <c r="AE1992" s="150"/>
      <c r="BL1992" s="148"/>
      <c r="BM1992" s="150"/>
      <c r="BQ1992" s="148"/>
      <c r="BU1992" s="148"/>
    </row>
    <row r="1993" spans="10:73">
      <c r="J1993" s="148"/>
      <c r="K1993" s="148"/>
      <c r="L1993" s="148"/>
      <c r="M1993" s="148"/>
      <c r="AE1993" s="150"/>
      <c r="BL1993" s="148"/>
      <c r="BM1993" s="150"/>
      <c r="BQ1993" s="148"/>
      <c r="BU1993" s="148"/>
    </row>
    <row r="1994" spans="10:73">
      <c r="J1994" s="148"/>
      <c r="K1994" s="148"/>
      <c r="L1994" s="148"/>
      <c r="M1994" s="148"/>
      <c r="AE1994" s="150"/>
      <c r="BL1994" s="148"/>
      <c r="BM1994" s="150"/>
      <c r="BQ1994" s="148"/>
      <c r="BU1994" s="148"/>
    </row>
    <row r="1995" spans="10:73">
      <c r="J1995" s="148"/>
      <c r="K1995" s="148"/>
      <c r="L1995" s="148"/>
      <c r="M1995" s="148"/>
      <c r="AE1995" s="150"/>
      <c r="BL1995" s="148"/>
      <c r="BM1995" s="150"/>
      <c r="BQ1995" s="148"/>
      <c r="BU1995" s="148"/>
    </row>
    <row r="1996" spans="10:73">
      <c r="J1996" s="148"/>
      <c r="K1996" s="148"/>
      <c r="L1996" s="148"/>
      <c r="M1996" s="148"/>
      <c r="AE1996" s="150"/>
      <c r="BL1996" s="148"/>
      <c r="BM1996" s="150"/>
      <c r="BQ1996" s="148"/>
      <c r="BU1996" s="148"/>
    </row>
    <row r="1997" spans="10:73">
      <c r="J1997" s="148"/>
      <c r="K1997" s="148"/>
      <c r="L1997" s="148"/>
      <c r="M1997" s="148"/>
      <c r="AE1997" s="150"/>
      <c r="BL1997" s="148"/>
      <c r="BM1997" s="150"/>
      <c r="BQ1997" s="148"/>
      <c r="BU1997" s="148"/>
    </row>
    <row r="1998" spans="10:73">
      <c r="J1998" s="148"/>
      <c r="K1998" s="148"/>
      <c r="L1998" s="148"/>
      <c r="M1998" s="148"/>
      <c r="AE1998" s="150"/>
      <c r="BL1998" s="148"/>
      <c r="BM1998" s="150"/>
      <c r="BQ1998" s="148"/>
      <c r="BU1998" s="148"/>
    </row>
    <row r="1999" spans="10:73">
      <c r="J1999" s="148"/>
      <c r="K1999" s="148"/>
      <c r="L1999" s="148"/>
      <c r="M1999" s="148"/>
      <c r="AE1999" s="150"/>
      <c r="BL1999" s="148"/>
      <c r="BM1999" s="150"/>
      <c r="BQ1999" s="148"/>
      <c r="BU1999" s="148"/>
    </row>
    <row r="2000" spans="10:73">
      <c r="J2000" s="148"/>
      <c r="K2000" s="148"/>
      <c r="L2000" s="148"/>
      <c r="M2000" s="148"/>
      <c r="AE2000" s="150"/>
      <c r="BL2000" s="148"/>
      <c r="BM2000" s="150"/>
      <c r="BQ2000" s="148"/>
      <c r="BU2000" s="148"/>
    </row>
    <row r="2001" spans="10:73">
      <c r="J2001" s="148"/>
      <c r="K2001" s="148"/>
      <c r="L2001" s="148"/>
      <c r="M2001" s="148"/>
      <c r="AE2001" s="150"/>
      <c r="BL2001" s="148"/>
      <c r="BM2001" s="150"/>
      <c r="BQ2001" s="148"/>
      <c r="BU2001" s="148"/>
    </row>
    <row r="2002" spans="10:73">
      <c r="J2002" s="148"/>
      <c r="K2002" s="148"/>
      <c r="L2002" s="148"/>
      <c r="M2002" s="148"/>
      <c r="AE2002" s="150"/>
      <c r="BL2002" s="148"/>
      <c r="BM2002" s="150"/>
      <c r="BQ2002" s="148"/>
      <c r="BU2002" s="148"/>
    </row>
    <row r="2003" spans="10:73">
      <c r="J2003" s="148"/>
      <c r="K2003" s="148"/>
      <c r="L2003" s="148"/>
      <c r="M2003" s="148"/>
      <c r="AE2003" s="150"/>
      <c r="BL2003" s="148"/>
      <c r="BM2003" s="150"/>
      <c r="BQ2003" s="148"/>
      <c r="BU2003" s="148"/>
    </row>
    <row r="2004" spans="10:73">
      <c r="J2004" s="148"/>
      <c r="K2004" s="148"/>
      <c r="L2004" s="148"/>
      <c r="M2004" s="148"/>
      <c r="AE2004" s="150"/>
      <c r="BL2004" s="148"/>
      <c r="BM2004" s="150"/>
      <c r="BQ2004" s="148"/>
      <c r="BU2004" s="148"/>
    </row>
    <row r="2005" spans="10:73">
      <c r="J2005" s="148"/>
      <c r="K2005" s="148"/>
      <c r="L2005" s="148"/>
      <c r="M2005" s="148"/>
      <c r="AE2005" s="150"/>
      <c r="BL2005" s="148"/>
      <c r="BM2005" s="150"/>
      <c r="BQ2005" s="148"/>
      <c r="BU2005" s="148"/>
    </row>
    <row r="2006" spans="10:73">
      <c r="J2006" s="148"/>
      <c r="K2006" s="148"/>
      <c r="L2006" s="148"/>
      <c r="M2006" s="148"/>
      <c r="AE2006" s="150"/>
      <c r="BL2006" s="148"/>
      <c r="BM2006" s="150"/>
      <c r="BQ2006" s="148"/>
      <c r="BU2006" s="148"/>
    </row>
    <row r="2007" spans="10:73">
      <c r="J2007" s="148"/>
      <c r="K2007" s="148"/>
      <c r="L2007" s="148"/>
      <c r="M2007" s="148"/>
      <c r="AE2007" s="150"/>
      <c r="BL2007" s="148"/>
      <c r="BM2007" s="150"/>
      <c r="BQ2007" s="148"/>
      <c r="BU2007" s="148"/>
    </row>
    <row r="2008" spans="10:73">
      <c r="J2008" s="148"/>
      <c r="K2008" s="148"/>
      <c r="L2008" s="148"/>
      <c r="M2008" s="148"/>
      <c r="AE2008" s="150"/>
      <c r="BL2008" s="148"/>
      <c r="BM2008" s="150"/>
      <c r="BQ2008" s="148"/>
      <c r="BU2008" s="148"/>
    </row>
    <row r="2009" spans="10:73">
      <c r="J2009" s="148"/>
      <c r="K2009" s="148"/>
      <c r="L2009" s="148"/>
      <c r="M2009" s="148"/>
      <c r="AE2009" s="150"/>
      <c r="BL2009" s="148"/>
      <c r="BM2009" s="150"/>
      <c r="BQ2009" s="148"/>
      <c r="BU2009" s="148"/>
    </row>
    <row r="2010" spans="10:73">
      <c r="J2010" s="148"/>
      <c r="K2010" s="148"/>
      <c r="L2010" s="148"/>
      <c r="M2010" s="148"/>
      <c r="AE2010" s="150"/>
      <c r="BL2010" s="148"/>
      <c r="BM2010" s="150"/>
      <c r="BQ2010" s="148"/>
      <c r="BU2010" s="148"/>
    </row>
    <row r="2011" spans="10:73">
      <c r="J2011" s="148"/>
      <c r="K2011" s="148"/>
      <c r="L2011" s="148"/>
      <c r="M2011" s="148"/>
      <c r="AE2011" s="150"/>
      <c r="BL2011" s="148"/>
      <c r="BM2011" s="150"/>
      <c r="BQ2011" s="148"/>
      <c r="BU2011" s="148"/>
    </row>
    <row r="2012" spans="10:73">
      <c r="J2012" s="148"/>
      <c r="K2012" s="148"/>
      <c r="L2012" s="148"/>
      <c r="M2012" s="148"/>
      <c r="AE2012" s="150"/>
      <c r="BL2012" s="148"/>
      <c r="BM2012" s="150"/>
      <c r="BQ2012" s="148"/>
      <c r="BU2012" s="148"/>
    </row>
    <row r="2013" spans="10:73">
      <c r="J2013" s="148"/>
      <c r="K2013" s="148"/>
      <c r="L2013" s="148"/>
      <c r="M2013" s="148"/>
      <c r="AE2013" s="150"/>
      <c r="BL2013" s="148"/>
      <c r="BM2013" s="150"/>
      <c r="BQ2013" s="148"/>
      <c r="BU2013" s="148"/>
    </row>
    <row r="2014" spans="10:73">
      <c r="J2014" s="148"/>
      <c r="K2014" s="148"/>
      <c r="L2014" s="148"/>
      <c r="M2014" s="148"/>
      <c r="AE2014" s="150"/>
      <c r="BL2014" s="148"/>
      <c r="BM2014" s="150"/>
      <c r="BQ2014" s="148"/>
      <c r="BU2014" s="148"/>
    </row>
    <row r="2015" spans="10:73">
      <c r="J2015" s="148"/>
      <c r="K2015" s="148"/>
      <c r="L2015" s="148"/>
      <c r="M2015" s="148"/>
      <c r="AE2015" s="150"/>
      <c r="BL2015" s="148"/>
      <c r="BM2015" s="150"/>
      <c r="BQ2015" s="148"/>
      <c r="BU2015" s="148"/>
    </row>
    <row r="2016" spans="10:73">
      <c r="J2016" s="148"/>
      <c r="K2016" s="148"/>
      <c r="L2016" s="148"/>
      <c r="M2016" s="148"/>
      <c r="AE2016" s="150"/>
      <c r="BL2016" s="148"/>
      <c r="BM2016" s="150"/>
      <c r="BQ2016" s="148"/>
      <c r="BU2016" s="148"/>
    </row>
    <row r="2017" spans="10:73">
      <c r="J2017" s="148"/>
      <c r="K2017" s="148"/>
      <c r="L2017" s="148"/>
      <c r="M2017" s="148"/>
      <c r="AE2017" s="150"/>
      <c r="BL2017" s="148"/>
      <c r="BM2017" s="150"/>
      <c r="BQ2017" s="148"/>
      <c r="BU2017" s="148"/>
    </row>
    <row r="2018" spans="10:73">
      <c r="J2018" s="148"/>
      <c r="K2018" s="148"/>
      <c r="L2018" s="148"/>
      <c r="M2018" s="148"/>
      <c r="AE2018" s="150"/>
      <c r="BL2018" s="148"/>
      <c r="BM2018" s="150"/>
      <c r="BQ2018" s="148"/>
      <c r="BU2018" s="148"/>
    </row>
    <row r="2019" spans="10:73">
      <c r="J2019" s="148"/>
      <c r="K2019" s="148"/>
      <c r="L2019" s="148"/>
      <c r="M2019" s="148"/>
      <c r="AE2019" s="150"/>
      <c r="BL2019" s="148"/>
      <c r="BM2019" s="150"/>
      <c r="BQ2019" s="148"/>
      <c r="BU2019" s="148"/>
    </row>
    <row r="2020" spans="10:73">
      <c r="J2020" s="148"/>
      <c r="K2020" s="148"/>
      <c r="L2020" s="148"/>
      <c r="M2020" s="148"/>
      <c r="AE2020" s="150"/>
      <c r="BL2020" s="148"/>
      <c r="BM2020" s="150"/>
      <c r="BQ2020" s="148"/>
      <c r="BU2020" s="148"/>
    </row>
    <row r="2021" spans="10:73">
      <c r="J2021" s="148"/>
      <c r="K2021" s="148"/>
      <c r="L2021" s="148"/>
      <c r="M2021" s="148"/>
      <c r="AE2021" s="150"/>
      <c r="BL2021" s="148"/>
      <c r="BM2021" s="150"/>
      <c r="BQ2021" s="148"/>
      <c r="BU2021" s="148"/>
    </row>
    <row r="2022" spans="10:73">
      <c r="J2022" s="148"/>
      <c r="K2022" s="148"/>
      <c r="L2022" s="148"/>
      <c r="M2022" s="148"/>
      <c r="AE2022" s="150"/>
      <c r="BL2022" s="148"/>
      <c r="BM2022" s="150"/>
      <c r="BQ2022" s="148"/>
      <c r="BU2022" s="148"/>
    </row>
    <row r="2023" spans="10:73">
      <c r="J2023" s="148"/>
      <c r="K2023" s="148"/>
      <c r="L2023" s="148"/>
      <c r="M2023" s="148"/>
      <c r="AE2023" s="150"/>
      <c r="BL2023" s="148"/>
      <c r="BM2023" s="150"/>
      <c r="BQ2023" s="148"/>
      <c r="BU2023" s="148"/>
    </row>
    <row r="2024" spans="10:73">
      <c r="J2024" s="148"/>
      <c r="K2024" s="148"/>
      <c r="L2024" s="148"/>
      <c r="M2024" s="148"/>
      <c r="AE2024" s="150"/>
      <c r="BL2024" s="148"/>
      <c r="BM2024" s="150"/>
      <c r="BQ2024" s="148"/>
      <c r="BU2024" s="148"/>
    </row>
    <row r="2025" spans="10:73">
      <c r="J2025" s="148"/>
      <c r="K2025" s="148"/>
      <c r="L2025" s="148"/>
      <c r="M2025" s="148"/>
      <c r="AE2025" s="150"/>
      <c r="BL2025" s="148"/>
      <c r="BM2025" s="150"/>
      <c r="BQ2025" s="148"/>
      <c r="BU2025" s="148"/>
    </row>
    <row r="2026" spans="10:73">
      <c r="J2026" s="148"/>
      <c r="K2026" s="148"/>
      <c r="L2026" s="148"/>
      <c r="M2026" s="148"/>
      <c r="AE2026" s="150"/>
      <c r="BL2026" s="148"/>
      <c r="BM2026" s="150"/>
      <c r="BQ2026" s="148"/>
      <c r="BU2026" s="148"/>
    </row>
    <row r="2027" spans="10:73">
      <c r="J2027" s="148"/>
      <c r="K2027" s="148"/>
      <c r="L2027" s="148"/>
      <c r="M2027" s="148"/>
      <c r="AE2027" s="150"/>
      <c r="BL2027" s="148"/>
      <c r="BM2027" s="150"/>
      <c r="BQ2027" s="148"/>
      <c r="BU2027" s="148"/>
    </row>
    <row r="2028" spans="10:73">
      <c r="J2028" s="148"/>
      <c r="K2028" s="148"/>
      <c r="L2028" s="148"/>
      <c r="M2028" s="148"/>
      <c r="AE2028" s="150"/>
      <c r="BL2028" s="148"/>
      <c r="BM2028" s="150"/>
      <c r="BQ2028" s="148"/>
      <c r="BU2028" s="148"/>
    </row>
    <row r="2029" spans="10:73">
      <c r="J2029" s="148"/>
      <c r="K2029" s="148"/>
      <c r="L2029" s="148"/>
      <c r="M2029" s="148"/>
      <c r="AE2029" s="150"/>
      <c r="BL2029" s="148"/>
      <c r="BM2029" s="150"/>
      <c r="BQ2029" s="148"/>
      <c r="BU2029" s="148"/>
    </row>
    <row r="2030" spans="10:73">
      <c r="J2030" s="148"/>
      <c r="K2030" s="148"/>
      <c r="L2030" s="148"/>
      <c r="M2030" s="148"/>
      <c r="AE2030" s="150"/>
      <c r="BL2030" s="148"/>
      <c r="BM2030" s="150"/>
      <c r="BQ2030" s="148"/>
      <c r="BU2030" s="148"/>
    </row>
    <row r="2031" spans="10:73">
      <c r="J2031" s="148"/>
      <c r="K2031" s="148"/>
      <c r="L2031" s="148"/>
      <c r="M2031" s="148"/>
      <c r="AE2031" s="150"/>
      <c r="BL2031" s="148"/>
      <c r="BM2031" s="150"/>
      <c r="BQ2031" s="148"/>
      <c r="BU2031" s="148"/>
    </row>
    <row r="2032" spans="10:73">
      <c r="J2032" s="148"/>
      <c r="K2032" s="148"/>
      <c r="L2032" s="148"/>
      <c r="M2032" s="148"/>
      <c r="AE2032" s="150"/>
      <c r="BL2032" s="148"/>
      <c r="BM2032" s="150"/>
      <c r="BQ2032" s="148"/>
      <c r="BU2032" s="148"/>
    </row>
    <row r="2033" spans="10:73">
      <c r="J2033" s="148"/>
      <c r="K2033" s="148"/>
      <c r="L2033" s="148"/>
      <c r="M2033" s="148"/>
      <c r="AE2033" s="150"/>
      <c r="BL2033" s="148"/>
      <c r="BM2033" s="150"/>
      <c r="BQ2033" s="148"/>
      <c r="BU2033" s="148"/>
    </row>
    <row r="2034" spans="10:73">
      <c r="J2034" s="148"/>
      <c r="K2034" s="148"/>
      <c r="L2034" s="148"/>
      <c r="M2034" s="148"/>
      <c r="AE2034" s="150"/>
      <c r="BL2034" s="148"/>
      <c r="BM2034" s="150"/>
      <c r="BQ2034" s="148"/>
      <c r="BU2034" s="148"/>
    </row>
    <row r="2035" spans="10:73">
      <c r="J2035" s="148"/>
      <c r="K2035" s="148"/>
      <c r="L2035" s="148"/>
      <c r="M2035" s="148"/>
      <c r="AE2035" s="150"/>
      <c r="BL2035" s="148"/>
      <c r="BM2035" s="150"/>
      <c r="BQ2035" s="148"/>
      <c r="BU2035" s="148"/>
    </row>
    <row r="2036" spans="10:73">
      <c r="J2036" s="148"/>
      <c r="K2036" s="148"/>
      <c r="L2036" s="148"/>
      <c r="M2036" s="148"/>
      <c r="AE2036" s="150"/>
      <c r="BL2036" s="148"/>
      <c r="BM2036" s="150"/>
      <c r="BQ2036" s="148"/>
      <c r="BU2036" s="148"/>
    </row>
    <row r="2037" spans="10:73">
      <c r="J2037" s="148"/>
      <c r="K2037" s="148"/>
      <c r="L2037" s="148"/>
      <c r="M2037" s="148"/>
      <c r="AE2037" s="150"/>
      <c r="BL2037" s="148"/>
      <c r="BM2037" s="150"/>
      <c r="BQ2037" s="148"/>
      <c r="BU2037" s="148"/>
    </row>
    <row r="2038" spans="10:73">
      <c r="J2038" s="148"/>
      <c r="K2038" s="148"/>
      <c r="L2038" s="148"/>
      <c r="M2038" s="148"/>
      <c r="AE2038" s="150"/>
      <c r="BL2038" s="148"/>
      <c r="BM2038" s="150"/>
      <c r="BQ2038" s="148"/>
      <c r="BU2038" s="148"/>
    </row>
    <row r="2039" spans="10:73">
      <c r="J2039" s="148"/>
      <c r="K2039" s="148"/>
      <c r="L2039" s="148"/>
      <c r="M2039" s="148"/>
      <c r="AE2039" s="150"/>
      <c r="BL2039" s="148"/>
      <c r="BM2039" s="150"/>
      <c r="BQ2039" s="148"/>
      <c r="BU2039" s="148"/>
    </row>
    <row r="2040" spans="10:73">
      <c r="J2040" s="148"/>
      <c r="K2040" s="148"/>
      <c r="L2040" s="148"/>
      <c r="M2040" s="148"/>
      <c r="AE2040" s="150"/>
      <c r="BL2040" s="148"/>
      <c r="BM2040" s="150"/>
      <c r="BQ2040" s="148"/>
      <c r="BU2040" s="148"/>
    </row>
    <row r="2041" spans="10:73">
      <c r="J2041" s="148"/>
      <c r="K2041" s="148"/>
      <c r="L2041" s="148"/>
      <c r="M2041" s="148"/>
      <c r="AE2041" s="150"/>
      <c r="BL2041" s="148"/>
      <c r="BM2041" s="150"/>
      <c r="BQ2041" s="148"/>
      <c r="BU2041" s="148"/>
    </row>
    <row r="2042" spans="10:73">
      <c r="J2042" s="148"/>
      <c r="K2042" s="148"/>
      <c r="L2042" s="148"/>
      <c r="M2042" s="148"/>
      <c r="AE2042" s="150"/>
      <c r="BL2042" s="148"/>
      <c r="BM2042" s="150"/>
      <c r="BQ2042" s="148"/>
      <c r="BU2042" s="148"/>
    </row>
    <row r="2043" spans="10:73">
      <c r="J2043" s="148"/>
      <c r="K2043" s="148"/>
      <c r="L2043" s="148"/>
      <c r="M2043" s="148"/>
      <c r="AE2043" s="150"/>
      <c r="BL2043" s="148"/>
      <c r="BM2043" s="150"/>
      <c r="BQ2043" s="148"/>
      <c r="BU2043" s="148"/>
    </row>
    <row r="2044" spans="10:73">
      <c r="J2044" s="148"/>
      <c r="K2044" s="148"/>
      <c r="L2044" s="148"/>
      <c r="M2044" s="148"/>
      <c r="AE2044" s="150"/>
      <c r="BL2044" s="148"/>
      <c r="BM2044" s="150"/>
      <c r="BQ2044" s="148"/>
      <c r="BU2044" s="148"/>
    </row>
    <row r="2045" spans="10:73">
      <c r="J2045" s="148"/>
      <c r="K2045" s="148"/>
      <c r="L2045" s="148"/>
      <c r="M2045" s="148"/>
      <c r="AE2045" s="150"/>
      <c r="BL2045" s="148"/>
      <c r="BM2045" s="150"/>
      <c r="BQ2045" s="148"/>
      <c r="BU2045" s="148"/>
    </row>
    <row r="2046" spans="10:73">
      <c r="J2046" s="148"/>
      <c r="K2046" s="148"/>
      <c r="L2046" s="148"/>
      <c r="M2046" s="148"/>
      <c r="AE2046" s="150"/>
      <c r="BL2046" s="148"/>
      <c r="BM2046" s="150"/>
      <c r="BQ2046" s="148"/>
      <c r="BU2046" s="148"/>
    </row>
    <row r="2047" spans="10:73">
      <c r="J2047" s="148"/>
      <c r="K2047" s="148"/>
      <c r="L2047" s="148"/>
      <c r="M2047" s="148"/>
      <c r="AE2047" s="150"/>
      <c r="BL2047" s="148"/>
      <c r="BM2047" s="150"/>
      <c r="BQ2047" s="148"/>
      <c r="BU2047" s="148"/>
    </row>
    <row r="2048" spans="10:73">
      <c r="J2048" s="148"/>
      <c r="K2048" s="148"/>
      <c r="L2048" s="148"/>
      <c r="M2048" s="148"/>
      <c r="AE2048" s="150"/>
      <c r="BL2048" s="148"/>
      <c r="BM2048" s="150"/>
      <c r="BQ2048" s="148"/>
      <c r="BU2048" s="148"/>
    </row>
    <row r="2049" spans="10:73">
      <c r="J2049" s="148"/>
      <c r="K2049" s="148"/>
      <c r="L2049" s="148"/>
      <c r="M2049" s="148"/>
      <c r="AE2049" s="150"/>
      <c r="BL2049" s="148"/>
      <c r="BM2049" s="150"/>
      <c r="BQ2049" s="148"/>
      <c r="BU2049" s="148"/>
    </row>
    <row r="2050" spans="10:73">
      <c r="J2050" s="148"/>
      <c r="K2050" s="148"/>
      <c r="L2050" s="148"/>
      <c r="M2050" s="148"/>
      <c r="AE2050" s="150"/>
      <c r="BL2050" s="148"/>
      <c r="BM2050" s="150"/>
      <c r="BQ2050" s="148"/>
      <c r="BU2050" s="148"/>
    </row>
    <row r="2051" spans="10:73">
      <c r="J2051" s="148"/>
      <c r="K2051" s="148"/>
      <c r="L2051" s="148"/>
      <c r="M2051" s="148"/>
      <c r="AE2051" s="150"/>
      <c r="BL2051" s="148"/>
      <c r="BM2051" s="150"/>
      <c r="BQ2051" s="148"/>
      <c r="BU2051" s="148"/>
    </row>
    <row r="2052" spans="10:73">
      <c r="J2052" s="148"/>
      <c r="K2052" s="148"/>
      <c r="L2052" s="148"/>
      <c r="M2052" s="148"/>
      <c r="AE2052" s="150"/>
      <c r="BL2052" s="148"/>
      <c r="BM2052" s="150"/>
      <c r="BQ2052" s="148"/>
      <c r="BU2052" s="148"/>
    </row>
    <row r="2053" spans="10:73">
      <c r="J2053" s="148"/>
      <c r="K2053" s="148"/>
      <c r="L2053" s="148"/>
      <c r="M2053" s="148"/>
      <c r="AE2053" s="150"/>
      <c r="BL2053" s="148"/>
      <c r="BM2053" s="150"/>
      <c r="BQ2053" s="148"/>
      <c r="BU2053" s="148"/>
    </row>
    <row r="2054" spans="10:73">
      <c r="J2054" s="148"/>
      <c r="K2054" s="148"/>
      <c r="L2054" s="148"/>
      <c r="M2054" s="148"/>
      <c r="AE2054" s="150"/>
      <c r="BL2054" s="148"/>
      <c r="BM2054" s="150"/>
      <c r="BQ2054" s="148"/>
      <c r="BU2054" s="148"/>
    </row>
    <row r="2055" spans="10:73">
      <c r="J2055" s="148"/>
      <c r="K2055" s="148"/>
      <c r="L2055" s="148"/>
      <c r="M2055" s="148"/>
      <c r="AE2055" s="150"/>
      <c r="BL2055" s="148"/>
      <c r="BM2055" s="150"/>
      <c r="BQ2055" s="148"/>
      <c r="BU2055" s="148"/>
    </row>
    <row r="2056" spans="10:73">
      <c r="J2056" s="148"/>
      <c r="K2056" s="148"/>
      <c r="L2056" s="148"/>
      <c r="M2056" s="148"/>
      <c r="AE2056" s="150"/>
      <c r="BL2056" s="148"/>
      <c r="BM2056" s="150"/>
      <c r="BQ2056" s="148"/>
      <c r="BU2056" s="148"/>
    </row>
    <row r="2057" spans="10:73">
      <c r="J2057" s="148"/>
      <c r="K2057" s="148"/>
      <c r="L2057" s="148"/>
      <c r="M2057" s="148"/>
      <c r="AE2057" s="150"/>
      <c r="BL2057" s="148"/>
      <c r="BM2057" s="150"/>
      <c r="BQ2057" s="148"/>
      <c r="BU2057" s="148"/>
    </row>
    <row r="2058" spans="10:73">
      <c r="J2058" s="148"/>
      <c r="K2058" s="148"/>
      <c r="L2058" s="148"/>
      <c r="M2058" s="148"/>
      <c r="AE2058" s="150"/>
      <c r="BL2058" s="148"/>
      <c r="BM2058" s="150"/>
      <c r="BQ2058" s="148"/>
      <c r="BU2058" s="148"/>
    </row>
    <row r="2059" spans="10:73">
      <c r="J2059" s="148"/>
      <c r="K2059" s="148"/>
      <c r="L2059" s="148"/>
      <c r="M2059" s="148"/>
      <c r="AE2059" s="150"/>
      <c r="BL2059" s="148"/>
      <c r="BM2059" s="150"/>
      <c r="BQ2059" s="148"/>
      <c r="BU2059" s="148"/>
    </row>
    <row r="2060" spans="10:73">
      <c r="J2060" s="148"/>
      <c r="K2060" s="148"/>
      <c r="L2060" s="148"/>
      <c r="M2060" s="148"/>
      <c r="AE2060" s="150"/>
      <c r="BL2060" s="148"/>
      <c r="BM2060" s="150"/>
      <c r="BQ2060" s="148"/>
      <c r="BU2060" s="148"/>
    </row>
    <row r="2061" spans="10:73">
      <c r="J2061" s="148"/>
      <c r="K2061" s="148"/>
      <c r="L2061" s="148"/>
      <c r="M2061" s="148"/>
      <c r="AE2061" s="150"/>
      <c r="BL2061" s="148"/>
      <c r="BM2061" s="150"/>
      <c r="BQ2061" s="148"/>
      <c r="BU2061" s="148"/>
    </row>
    <row r="2062" spans="10:73">
      <c r="J2062" s="148"/>
      <c r="K2062" s="148"/>
      <c r="L2062" s="148"/>
      <c r="M2062" s="148"/>
      <c r="AE2062" s="150"/>
      <c r="BL2062" s="148"/>
      <c r="BM2062" s="150"/>
      <c r="BQ2062" s="148"/>
      <c r="BU2062" s="148"/>
    </row>
    <row r="2063" spans="10:73">
      <c r="J2063" s="148"/>
      <c r="K2063" s="148"/>
      <c r="L2063" s="148"/>
      <c r="M2063" s="148"/>
      <c r="AE2063" s="150"/>
      <c r="BL2063" s="148"/>
      <c r="BM2063" s="150"/>
      <c r="BQ2063" s="148"/>
      <c r="BU2063" s="148"/>
    </row>
    <row r="2064" spans="10:73">
      <c r="J2064" s="148"/>
      <c r="K2064" s="148"/>
      <c r="L2064" s="148"/>
      <c r="M2064" s="148"/>
      <c r="AE2064" s="150"/>
      <c r="BL2064" s="148"/>
      <c r="BM2064" s="150"/>
      <c r="BQ2064" s="148"/>
      <c r="BU2064" s="148"/>
    </row>
    <row r="2065" spans="10:73">
      <c r="J2065" s="148"/>
      <c r="K2065" s="148"/>
      <c r="L2065" s="148"/>
      <c r="M2065" s="148"/>
      <c r="AE2065" s="150"/>
      <c r="BL2065" s="148"/>
      <c r="BM2065" s="150"/>
      <c r="BQ2065" s="148"/>
      <c r="BU2065" s="148"/>
    </row>
    <row r="2066" spans="10:73">
      <c r="J2066" s="148"/>
      <c r="K2066" s="148"/>
      <c r="L2066" s="148"/>
      <c r="M2066" s="148"/>
      <c r="AE2066" s="150"/>
      <c r="BL2066" s="148"/>
      <c r="BM2066" s="150"/>
      <c r="BQ2066" s="148"/>
      <c r="BU2066" s="148"/>
    </row>
    <row r="2067" spans="10:73">
      <c r="J2067" s="148"/>
      <c r="K2067" s="148"/>
      <c r="L2067" s="148"/>
      <c r="M2067" s="148"/>
      <c r="AE2067" s="150"/>
      <c r="BL2067" s="148"/>
      <c r="BM2067" s="150"/>
      <c r="BQ2067" s="148"/>
      <c r="BU2067" s="148"/>
    </row>
    <row r="2068" spans="10:73">
      <c r="J2068" s="148"/>
      <c r="K2068" s="148"/>
      <c r="L2068" s="148"/>
      <c r="M2068" s="148"/>
      <c r="AE2068" s="150"/>
      <c r="BL2068" s="148"/>
      <c r="BM2068" s="150"/>
      <c r="BQ2068" s="148"/>
      <c r="BU2068" s="148"/>
    </row>
    <row r="2069" spans="10:73">
      <c r="J2069" s="148"/>
      <c r="K2069" s="148"/>
      <c r="L2069" s="148"/>
      <c r="M2069" s="148"/>
      <c r="AE2069" s="150"/>
      <c r="BL2069" s="148"/>
      <c r="BM2069" s="150"/>
      <c r="BQ2069" s="148"/>
      <c r="BU2069" s="148"/>
    </row>
    <row r="2070" spans="10:73">
      <c r="J2070" s="148"/>
      <c r="K2070" s="148"/>
      <c r="L2070" s="148"/>
      <c r="M2070" s="148"/>
      <c r="AE2070" s="150"/>
      <c r="BL2070" s="148"/>
      <c r="BM2070" s="150"/>
      <c r="BQ2070" s="148"/>
      <c r="BU2070" s="148"/>
    </row>
    <row r="2071" spans="10:73">
      <c r="J2071" s="148"/>
      <c r="K2071" s="148"/>
      <c r="L2071" s="148"/>
      <c r="M2071" s="148"/>
      <c r="AE2071" s="150"/>
      <c r="BL2071" s="148"/>
      <c r="BM2071" s="150"/>
      <c r="BQ2071" s="148"/>
      <c r="BU2071" s="148"/>
    </row>
    <row r="2072" spans="10:73">
      <c r="J2072" s="148"/>
      <c r="K2072" s="148"/>
      <c r="L2072" s="148"/>
      <c r="M2072" s="148"/>
      <c r="AE2072" s="150"/>
      <c r="BL2072" s="148"/>
      <c r="BM2072" s="150"/>
      <c r="BQ2072" s="148"/>
      <c r="BU2072" s="148"/>
    </row>
    <row r="2073" spans="10:73">
      <c r="J2073" s="148"/>
      <c r="K2073" s="148"/>
      <c r="L2073" s="148"/>
      <c r="M2073" s="148"/>
      <c r="AE2073" s="150"/>
      <c r="BL2073" s="148"/>
      <c r="BM2073" s="150"/>
      <c r="BQ2073" s="148"/>
      <c r="BU2073" s="148"/>
    </row>
    <row r="2074" spans="10:73">
      <c r="J2074" s="148"/>
      <c r="K2074" s="148"/>
      <c r="L2074" s="148"/>
      <c r="M2074" s="148"/>
      <c r="AE2074" s="150"/>
      <c r="BL2074" s="148"/>
      <c r="BM2074" s="150"/>
      <c r="BQ2074" s="148"/>
      <c r="BU2074" s="148"/>
    </row>
    <row r="2075" spans="10:73">
      <c r="J2075" s="148"/>
      <c r="K2075" s="148"/>
      <c r="L2075" s="148"/>
      <c r="M2075" s="148"/>
      <c r="AE2075" s="150"/>
      <c r="BL2075" s="148"/>
      <c r="BM2075" s="150"/>
      <c r="BQ2075" s="148"/>
      <c r="BU2075" s="148"/>
    </row>
    <row r="2076" spans="10:73">
      <c r="J2076" s="148"/>
      <c r="K2076" s="148"/>
      <c r="L2076" s="148"/>
      <c r="M2076" s="148"/>
      <c r="AE2076" s="150"/>
      <c r="BL2076" s="148"/>
      <c r="BM2076" s="150"/>
      <c r="BQ2076" s="148"/>
      <c r="BU2076" s="148"/>
    </row>
    <row r="2077" spans="10:73">
      <c r="J2077" s="148"/>
      <c r="K2077" s="148"/>
      <c r="L2077" s="148"/>
      <c r="M2077" s="148"/>
      <c r="AE2077" s="150"/>
      <c r="BL2077" s="148"/>
      <c r="BM2077" s="150"/>
      <c r="BQ2077" s="148"/>
      <c r="BU2077" s="148"/>
    </row>
    <row r="2078" spans="10:73">
      <c r="J2078" s="148"/>
      <c r="K2078" s="148"/>
      <c r="L2078" s="148"/>
      <c r="M2078" s="148"/>
      <c r="AE2078" s="150"/>
      <c r="BL2078" s="148"/>
      <c r="BM2078" s="150"/>
      <c r="BQ2078" s="148"/>
      <c r="BU2078" s="148"/>
    </row>
    <row r="2079" spans="10:73">
      <c r="J2079" s="148"/>
      <c r="K2079" s="148"/>
      <c r="L2079" s="148"/>
      <c r="M2079" s="148"/>
      <c r="AE2079" s="150"/>
      <c r="BL2079" s="148"/>
      <c r="BM2079" s="150"/>
      <c r="BQ2079" s="148"/>
      <c r="BU2079" s="148"/>
    </row>
    <row r="2080" spans="10:73">
      <c r="J2080" s="148"/>
      <c r="K2080" s="148"/>
      <c r="L2080" s="148"/>
      <c r="M2080" s="148"/>
      <c r="AE2080" s="150"/>
      <c r="BL2080" s="148"/>
      <c r="BM2080" s="150"/>
      <c r="BQ2080" s="148"/>
      <c r="BU2080" s="148"/>
    </row>
    <row r="2081" spans="10:73">
      <c r="J2081" s="148"/>
      <c r="K2081" s="148"/>
      <c r="L2081" s="148"/>
      <c r="M2081" s="148"/>
      <c r="AE2081" s="150"/>
      <c r="BL2081" s="148"/>
      <c r="BM2081" s="150"/>
      <c r="BQ2081" s="148"/>
      <c r="BU2081" s="148"/>
    </row>
    <row r="2082" spans="10:73">
      <c r="J2082" s="148"/>
      <c r="K2082" s="148"/>
      <c r="L2082" s="148"/>
      <c r="M2082" s="148"/>
      <c r="AE2082" s="150"/>
      <c r="BL2082" s="148"/>
      <c r="BM2082" s="150"/>
      <c r="BQ2082" s="148"/>
      <c r="BU2082" s="148"/>
    </row>
    <row r="2083" spans="10:73">
      <c r="J2083" s="148"/>
      <c r="K2083" s="148"/>
      <c r="L2083" s="148"/>
      <c r="M2083" s="148"/>
      <c r="AE2083" s="150"/>
      <c r="BL2083" s="148"/>
      <c r="BM2083" s="150"/>
      <c r="BQ2083" s="148"/>
      <c r="BU2083" s="148"/>
    </row>
    <row r="2084" spans="10:73">
      <c r="J2084" s="148"/>
      <c r="K2084" s="148"/>
      <c r="L2084" s="148"/>
      <c r="M2084" s="148"/>
      <c r="AE2084" s="150"/>
      <c r="BL2084" s="148"/>
      <c r="BM2084" s="150"/>
      <c r="BQ2084" s="148"/>
      <c r="BU2084" s="148"/>
    </row>
    <row r="2085" spans="10:73">
      <c r="J2085" s="148"/>
      <c r="K2085" s="148"/>
      <c r="L2085" s="148"/>
      <c r="M2085" s="148"/>
      <c r="AE2085" s="150"/>
      <c r="BL2085" s="148"/>
      <c r="BM2085" s="150"/>
      <c r="BQ2085" s="148"/>
      <c r="BU2085" s="148"/>
    </row>
    <row r="2086" spans="10:73">
      <c r="J2086" s="148"/>
      <c r="K2086" s="148"/>
      <c r="L2086" s="148"/>
      <c r="M2086" s="148"/>
      <c r="AE2086" s="150"/>
      <c r="BL2086" s="148"/>
      <c r="BM2086" s="150"/>
      <c r="BQ2086" s="148"/>
      <c r="BU2086" s="148"/>
    </row>
    <row r="2087" spans="10:73">
      <c r="J2087" s="148"/>
      <c r="K2087" s="148"/>
      <c r="L2087" s="148"/>
      <c r="M2087" s="148"/>
      <c r="AE2087" s="150"/>
      <c r="BL2087" s="148"/>
      <c r="BM2087" s="150"/>
      <c r="BQ2087" s="148"/>
      <c r="BU2087" s="148"/>
    </row>
    <row r="2088" spans="10:73">
      <c r="J2088" s="148"/>
      <c r="K2088" s="148"/>
      <c r="L2088" s="148"/>
      <c r="M2088" s="148"/>
      <c r="AE2088" s="150"/>
      <c r="BL2088" s="148"/>
      <c r="BM2088" s="150"/>
      <c r="BQ2088" s="148"/>
      <c r="BU2088" s="148"/>
    </row>
    <row r="2089" spans="10:73">
      <c r="J2089" s="148"/>
      <c r="K2089" s="148"/>
      <c r="L2089" s="148"/>
      <c r="M2089" s="148"/>
      <c r="AE2089" s="150"/>
      <c r="BL2089" s="148"/>
      <c r="BM2089" s="150"/>
      <c r="BQ2089" s="148"/>
      <c r="BU2089" s="148"/>
    </row>
    <row r="2090" spans="10:73">
      <c r="J2090" s="148"/>
      <c r="K2090" s="148"/>
      <c r="L2090" s="148"/>
      <c r="M2090" s="148"/>
      <c r="AE2090" s="150"/>
      <c r="BL2090" s="148"/>
      <c r="BM2090" s="150"/>
      <c r="BQ2090" s="148"/>
      <c r="BU2090" s="148"/>
    </row>
    <row r="2091" spans="10:73">
      <c r="J2091" s="148"/>
      <c r="K2091" s="148"/>
      <c r="L2091" s="148"/>
      <c r="M2091" s="148"/>
      <c r="AE2091" s="150"/>
      <c r="BL2091" s="148"/>
      <c r="BM2091" s="150"/>
      <c r="BQ2091" s="148"/>
      <c r="BU2091" s="148"/>
    </row>
    <row r="2092" spans="10:73">
      <c r="J2092" s="148"/>
      <c r="K2092" s="148"/>
      <c r="L2092" s="148"/>
      <c r="M2092" s="148"/>
      <c r="AE2092" s="150"/>
      <c r="BL2092" s="148"/>
      <c r="BM2092" s="150"/>
      <c r="BQ2092" s="148"/>
      <c r="BU2092" s="148"/>
    </row>
    <row r="2093" spans="10:73">
      <c r="J2093" s="148"/>
      <c r="K2093" s="148"/>
      <c r="L2093" s="148"/>
      <c r="M2093" s="148"/>
      <c r="AE2093" s="150"/>
      <c r="BL2093" s="148"/>
      <c r="BM2093" s="150"/>
      <c r="BQ2093" s="148"/>
      <c r="BU2093" s="148"/>
    </row>
    <row r="2094" spans="10:73">
      <c r="J2094" s="148"/>
      <c r="K2094" s="148"/>
      <c r="L2094" s="148"/>
      <c r="M2094" s="148"/>
      <c r="AE2094" s="150"/>
      <c r="BL2094" s="148"/>
      <c r="BM2094" s="150"/>
      <c r="BQ2094" s="148"/>
      <c r="BU2094" s="148"/>
    </row>
    <row r="2095" spans="10:73">
      <c r="J2095" s="148"/>
      <c r="K2095" s="148"/>
      <c r="L2095" s="148"/>
      <c r="M2095" s="148"/>
      <c r="AE2095" s="150"/>
      <c r="BL2095" s="148"/>
      <c r="BM2095" s="150"/>
      <c r="BQ2095" s="148"/>
      <c r="BU2095" s="148"/>
    </row>
    <row r="2096" spans="10:73">
      <c r="J2096" s="148"/>
      <c r="K2096" s="148"/>
      <c r="L2096" s="148"/>
      <c r="M2096" s="148"/>
      <c r="AE2096" s="150"/>
      <c r="BL2096" s="148"/>
      <c r="BM2096" s="150"/>
      <c r="BQ2096" s="148"/>
      <c r="BU2096" s="148"/>
    </row>
    <row r="2097" spans="10:73">
      <c r="J2097" s="148"/>
      <c r="K2097" s="148"/>
      <c r="L2097" s="148"/>
      <c r="M2097" s="148"/>
      <c r="AE2097" s="150"/>
      <c r="BL2097" s="148"/>
      <c r="BM2097" s="150"/>
      <c r="BQ2097" s="148"/>
      <c r="BU2097" s="148"/>
    </row>
    <row r="2098" spans="10:73">
      <c r="J2098" s="148"/>
      <c r="K2098" s="148"/>
      <c r="L2098" s="148"/>
      <c r="M2098" s="148"/>
      <c r="AE2098" s="150"/>
      <c r="BL2098" s="148"/>
      <c r="BM2098" s="150"/>
      <c r="BQ2098" s="148"/>
      <c r="BU2098" s="148"/>
    </row>
    <row r="2099" spans="10:73">
      <c r="J2099" s="148"/>
      <c r="K2099" s="148"/>
      <c r="L2099" s="148"/>
      <c r="M2099" s="148"/>
      <c r="AE2099" s="150"/>
      <c r="BL2099" s="148"/>
      <c r="BM2099" s="150"/>
      <c r="BQ2099" s="148"/>
      <c r="BU2099" s="148"/>
    </row>
    <row r="2100" spans="10:73">
      <c r="J2100" s="148"/>
      <c r="K2100" s="148"/>
      <c r="L2100" s="148"/>
      <c r="M2100" s="148"/>
      <c r="AE2100" s="150"/>
      <c r="BL2100" s="148"/>
      <c r="BM2100" s="150"/>
      <c r="BQ2100" s="148"/>
      <c r="BU2100" s="148"/>
    </row>
    <row r="2101" spans="10:73">
      <c r="J2101" s="148"/>
      <c r="K2101" s="148"/>
      <c r="L2101" s="148"/>
      <c r="M2101" s="148"/>
      <c r="AE2101" s="150"/>
      <c r="BL2101" s="148"/>
      <c r="BM2101" s="150"/>
      <c r="BQ2101" s="148"/>
      <c r="BU2101" s="148"/>
    </row>
    <row r="2102" spans="10:73">
      <c r="J2102" s="148"/>
      <c r="K2102" s="148"/>
      <c r="L2102" s="148"/>
      <c r="M2102" s="148"/>
      <c r="AE2102" s="150"/>
      <c r="BL2102" s="148"/>
      <c r="BM2102" s="150"/>
      <c r="BQ2102" s="148"/>
      <c r="BU2102" s="148"/>
    </row>
    <row r="2103" spans="10:73">
      <c r="J2103" s="148"/>
      <c r="K2103" s="148"/>
      <c r="L2103" s="148"/>
      <c r="M2103" s="148"/>
      <c r="AE2103" s="150"/>
      <c r="BL2103" s="148"/>
      <c r="BM2103" s="150"/>
      <c r="BQ2103" s="148"/>
      <c r="BU2103" s="148"/>
    </row>
    <row r="2104" spans="10:73">
      <c r="J2104" s="148"/>
      <c r="K2104" s="148"/>
      <c r="L2104" s="148"/>
      <c r="M2104" s="148"/>
      <c r="AE2104" s="150"/>
      <c r="BL2104" s="148"/>
      <c r="BM2104" s="150"/>
      <c r="BQ2104" s="148"/>
      <c r="BU2104" s="148"/>
    </row>
    <row r="2105" spans="10:73">
      <c r="J2105" s="148"/>
      <c r="K2105" s="148"/>
      <c r="L2105" s="148"/>
      <c r="M2105" s="148"/>
      <c r="AE2105" s="150"/>
      <c r="BL2105" s="148"/>
      <c r="BM2105" s="150"/>
      <c r="BQ2105" s="148"/>
      <c r="BU2105" s="148"/>
    </row>
    <row r="2106" spans="10:73">
      <c r="J2106" s="148"/>
      <c r="K2106" s="148"/>
      <c r="L2106" s="148"/>
      <c r="M2106" s="148"/>
      <c r="AE2106" s="150"/>
      <c r="BL2106" s="148"/>
      <c r="BM2106" s="150"/>
      <c r="BQ2106" s="148"/>
      <c r="BU2106" s="148"/>
    </row>
    <row r="2107" spans="10:73">
      <c r="J2107" s="148"/>
      <c r="K2107" s="148"/>
      <c r="L2107" s="148"/>
      <c r="M2107" s="148"/>
      <c r="AE2107" s="150"/>
      <c r="BL2107" s="148"/>
      <c r="BM2107" s="150"/>
      <c r="BQ2107" s="148"/>
      <c r="BU2107" s="148"/>
    </row>
    <row r="2108" spans="10:73">
      <c r="J2108" s="148"/>
      <c r="K2108" s="148"/>
      <c r="L2108" s="148"/>
      <c r="M2108" s="148"/>
      <c r="AE2108" s="150"/>
      <c r="BL2108" s="148"/>
      <c r="BM2108" s="150"/>
      <c r="BQ2108" s="148"/>
      <c r="BU2108" s="148"/>
    </row>
    <row r="2109" spans="10:73">
      <c r="J2109" s="148"/>
      <c r="K2109" s="148"/>
      <c r="L2109" s="148"/>
      <c r="M2109" s="148"/>
      <c r="AE2109" s="150"/>
      <c r="BL2109" s="148"/>
      <c r="BM2109" s="150"/>
      <c r="BQ2109" s="148"/>
      <c r="BU2109" s="148"/>
    </row>
    <row r="2110" spans="10:73">
      <c r="J2110" s="148"/>
      <c r="K2110" s="148"/>
      <c r="L2110" s="148"/>
      <c r="M2110" s="148"/>
      <c r="AE2110" s="150"/>
      <c r="BL2110" s="148"/>
      <c r="BM2110" s="150"/>
      <c r="BQ2110" s="148"/>
      <c r="BU2110" s="148"/>
    </row>
    <row r="2111" spans="10:73">
      <c r="J2111" s="148"/>
      <c r="K2111" s="148"/>
      <c r="L2111" s="148"/>
      <c r="M2111" s="148"/>
      <c r="AE2111" s="150"/>
      <c r="BL2111" s="148"/>
      <c r="BM2111" s="150"/>
      <c r="BQ2111" s="148"/>
      <c r="BU2111" s="148"/>
    </row>
    <row r="2112" spans="10:73">
      <c r="J2112" s="148"/>
      <c r="K2112" s="148"/>
      <c r="L2112" s="148"/>
      <c r="M2112" s="148"/>
      <c r="AE2112" s="150"/>
      <c r="BL2112" s="148"/>
      <c r="BM2112" s="150"/>
      <c r="BQ2112" s="148"/>
      <c r="BU2112" s="148"/>
    </row>
    <row r="2113" spans="10:73">
      <c r="J2113" s="148"/>
      <c r="K2113" s="148"/>
      <c r="L2113" s="148"/>
      <c r="M2113" s="148"/>
      <c r="AE2113" s="150"/>
      <c r="BL2113" s="148"/>
      <c r="BM2113" s="150"/>
      <c r="BQ2113" s="148"/>
      <c r="BU2113" s="148"/>
    </row>
    <row r="2114" spans="10:73">
      <c r="J2114" s="148"/>
      <c r="K2114" s="148"/>
      <c r="L2114" s="148"/>
      <c r="M2114" s="148"/>
      <c r="AE2114" s="150"/>
      <c r="BL2114" s="148"/>
      <c r="BM2114" s="150"/>
      <c r="BQ2114" s="148"/>
      <c r="BU2114" s="148"/>
    </row>
    <row r="2115" spans="10:73">
      <c r="J2115" s="148"/>
      <c r="K2115" s="148"/>
      <c r="L2115" s="148"/>
      <c r="M2115" s="148"/>
      <c r="AE2115" s="150"/>
      <c r="BL2115" s="148"/>
      <c r="BM2115" s="150"/>
      <c r="BQ2115" s="148"/>
      <c r="BU2115" s="148"/>
    </row>
    <row r="2116" spans="10:73">
      <c r="J2116" s="148"/>
      <c r="K2116" s="148"/>
      <c r="L2116" s="148"/>
      <c r="M2116" s="148"/>
      <c r="AE2116" s="150"/>
      <c r="BL2116" s="148"/>
      <c r="BM2116" s="150"/>
      <c r="BQ2116" s="148"/>
      <c r="BU2116" s="148"/>
    </row>
    <row r="2117" spans="10:73">
      <c r="J2117" s="148"/>
      <c r="K2117" s="148"/>
      <c r="L2117" s="148"/>
      <c r="M2117" s="148"/>
      <c r="AE2117" s="150"/>
      <c r="BL2117" s="148"/>
      <c r="BM2117" s="150"/>
      <c r="BQ2117" s="148"/>
      <c r="BU2117" s="148"/>
    </row>
    <row r="2118" spans="10:73">
      <c r="J2118" s="148"/>
      <c r="K2118" s="148"/>
      <c r="L2118" s="148"/>
      <c r="M2118" s="148"/>
      <c r="AE2118" s="150"/>
      <c r="BL2118" s="148"/>
      <c r="BM2118" s="150"/>
      <c r="BQ2118" s="148"/>
      <c r="BU2118" s="148"/>
    </row>
    <row r="2119" spans="10:73">
      <c r="J2119" s="148"/>
      <c r="K2119" s="148"/>
      <c r="L2119" s="148"/>
      <c r="M2119" s="148"/>
      <c r="AE2119" s="150"/>
      <c r="BL2119" s="148"/>
      <c r="BM2119" s="150"/>
      <c r="BQ2119" s="148"/>
      <c r="BU2119" s="148"/>
    </row>
    <row r="2120" spans="10:73">
      <c r="J2120" s="148"/>
      <c r="K2120" s="148"/>
      <c r="L2120" s="148"/>
      <c r="M2120" s="148"/>
      <c r="AE2120" s="150"/>
      <c r="BL2120" s="148"/>
      <c r="BM2120" s="150"/>
      <c r="BQ2120" s="148"/>
      <c r="BU2120" s="148"/>
    </row>
    <row r="2121" spans="10:73">
      <c r="J2121" s="148"/>
      <c r="K2121" s="148"/>
      <c r="L2121" s="148"/>
      <c r="M2121" s="148"/>
      <c r="BL2121" s="148"/>
      <c r="BM2121" s="150"/>
      <c r="BQ2121" s="148"/>
      <c r="BU2121" s="148"/>
    </row>
    <row r="2122" spans="10:73">
      <c r="J2122" s="148"/>
      <c r="K2122" s="148"/>
      <c r="L2122" s="148"/>
      <c r="M2122" s="148"/>
      <c r="BL2122" s="148"/>
      <c r="BM2122" s="150"/>
      <c r="BQ2122" s="148"/>
      <c r="BU2122" s="148"/>
    </row>
    <row r="2123" spans="10:73">
      <c r="J2123" s="148"/>
      <c r="K2123" s="148"/>
      <c r="L2123" s="148"/>
      <c r="M2123" s="148"/>
      <c r="BL2123" s="148"/>
      <c r="BM2123" s="150"/>
      <c r="BQ2123" s="148"/>
      <c r="BU2123" s="148"/>
    </row>
    <row r="2124" spans="10:73">
      <c r="J2124" s="148"/>
      <c r="K2124" s="148"/>
      <c r="L2124" s="148"/>
      <c r="M2124" s="148"/>
      <c r="BL2124" s="148"/>
      <c r="BM2124" s="150"/>
      <c r="BQ2124" s="148"/>
      <c r="BU2124" s="148"/>
    </row>
    <row r="2125" spans="10:73">
      <c r="K2125" s="148"/>
      <c r="L2125" s="148"/>
      <c r="M2125" s="148"/>
      <c r="BL2125" s="148"/>
      <c r="BM2125" s="150"/>
      <c r="BQ2125" s="148"/>
      <c r="BU2125" s="148"/>
    </row>
    <row r="2126" spans="10:73">
      <c r="K2126" s="148"/>
      <c r="L2126" s="148"/>
      <c r="M2126" s="148"/>
      <c r="BL2126" s="148"/>
      <c r="BM2126" s="150"/>
      <c r="BQ2126" s="148"/>
      <c r="BU2126" s="148"/>
    </row>
    <row r="2127" spans="10:73">
      <c r="K2127" s="148"/>
      <c r="L2127" s="148"/>
      <c r="M2127" s="148"/>
      <c r="BL2127" s="148"/>
      <c r="BM2127" s="150"/>
      <c r="BQ2127" s="148"/>
      <c r="BU2127" s="148"/>
    </row>
    <row r="2128" spans="10:73">
      <c r="K2128" s="148"/>
      <c r="L2128" s="148"/>
      <c r="M2128" s="148"/>
      <c r="BL2128" s="148"/>
      <c r="BM2128" s="150"/>
      <c r="BQ2128" s="148"/>
      <c r="BU2128" s="148"/>
    </row>
    <row r="2129" spans="11:73">
      <c r="K2129" s="148"/>
      <c r="L2129" s="148"/>
      <c r="M2129" s="148"/>
      <c r="BL2129" s="148"/>
      <c r="BM2129" s="150"/>
      <c r="BQ2129" s="148"/>
      <c r="BU2129" s="148"/>
    </row>
    <row r="2130" spans="11:73">
      <c r="K2130" s="148"/>
      <c r="L2130" s="148"/>
      <c r="M2130" s="148"/>
      <c r="BL2130" s="148"/>
      <c r="BM2130" s="150"/>
      <c r="BQ2130" s="148"/>
      <c r="BU2130" s="148"/>
    </row>
    <row r="2131" spans="11:73">
      <c r="K2131" s="148"/>
      <c r="L2131" s="148"/>
      <c r="M2131" s="148"/>
      <c r="BL2131" s="148"/>
      <c r="BM2131" s="150"/>
      <c r="BQ2131" s="148"/>
      <c r="BU2131" s="148"/>
    </row>
    <row r="2132" spans="11:73">
      <c r="K2132" s="148"/>
      <c r="L2132" s="148"/>
      <c r="M2132" s="148"/>
      <c r="BL2132" s="148"/>
      <c r="BM2132" s="150"/>
      <c r="BQ2132" s="148"/>
      <c r="BU2132" s="148"/>
    </row>
    <row r="2133" spans="11:73">
      <c r="K2133" s="148"/>
      <c r="L2133" s="148"/>
      <c r="M2133" s="148"/>
      <c r="BL2133" s="148"/>
      <c r="BM2133" s="150"/>
      <c r="BQ2133" s="148"/>
      <c r="BU2133" s="148"/>
    </row>
    <row r="2134" spans="11:73">
      <c r="K2134" s="148"/>
      <c r="L2134" s="148"/>
      <c r="M2134" s="148"/>
      <c r="BL2134" s="148"/>
      <c r="BM2134" s="150"/>
      <c r="BQ2134" s="148"/>
      <c r="BU2134" s="148"/>
    </row>
    <row r="2135" spans="11:73">
      <c r="K2135" s="148"/>
      <c r="L2135" s="148"/>
      <c r="M2135" s="148"/>
      <c r="BL2135" s="148"/>
      <c r="BM2135" s="150"/>
      <c r="BQ2135" s="148"/>
      <c r="BU2135" s="148"/>
    </row>
    <row r="2136" spans="11:73">
      <c r="K2136" s="148"/>
      <c r="L2136" s="148"/>
      <c r="M2136" s="148"/>
      <c r="BL2136" s="148"/>
      <c r="BM2136" s="150"/>
      <c r="BQ2136" s="148"/>
      <c r="BU2136" s="148"/>
    </row>
    <row r="2137" spans="11:73">
      <c r="K2137" s="148"/>
      <c r="L2137" s="148"/>
      <c r="M2137" s="148"/>
      <c r="BL2137" s="148"/>
      <c r="BM2137" s="150"/>
      <c r="BQ2137" s="148"/>
      <c r="BU2137" s="148"/>
    </row>
    <row r="2138" spans="11:73">
      <c r="K2138" s="148"/>
      <c r="L2138" s="148"/>
      <c r="M2138" s="148"/>
      <c r="BL2138" s="148"/>
      <c r="BM2138" s="150"/>
      <c r="BQ2138" s="148"/>
      <c r="BU2138" s="148"/>
    </row>
    <row r="2139" spans="11:73">
      <c r="K2139" s="148"/>
      <c r="L2139" s="148"/>
      <c r="M2139" s="148"/>
      <c r="BL2139" s="148"/>
      <c r="BM2139" s="150"/>
      <c r="BQ2139" s="148"/>
      <c r="BU2139" s="148"/>
    </row>
    <row r="2140" spans="11:73">
      <c r="K2140" s="148"/>
      <c r="L2140" s="148"/>
      <c r="M2140" s="148"/>
      <c r="BL2140" s="148"/>
      <c r="BM2140" s="150"/>
      <c r="BQ2140" s="148"/>
      <c r="BU2140" s="148"/>
    </row>
    <row r="2141" spans="11:73">
      <c r="K2141" s="148"/>
      <c r="L2141" s="148"/>
      <c r="M2141" s="148"/>
      <c r="BL2141" s="148"/>
      <c r="BM2141" s="150"/>
      <c r="BQ2141" s="148"/>
      <c r="BU2141" s="148"/>
    </row>
    <row r="2142" spans="11:73">
      <c r="K2142" s="148"/>
      <c r="L2142" s="148"/>
      <c r="M2142" s="148"/>
      <c r="BL2142" s="148"/>
      <c r="BM2142" s="150"/>
      <c r="BQ2142" s="148"/>
      <c r="BU2142" s="148"/>
    </row>
    <row r="2143" spans="11:73">
      <c r="K2143" s="148"/>
      <c r="L2143" s="148"/>
      <c r="M2143" s="148"/>
      <c r="BL2143" s="148"/>
      <c r="BM2143" s="150"/>
      <c r="BQ2143" s="148"/>
      <c r="BU2143" s="148"/>
    </row>
    <row r="2144" spans="11:73">
      <c r="K2144" s="148"/>
      <c r="L2144" s="148"/>
      <c r="M2144" s="148"/>
      <c r="BL2144" s="148"/>
      <c r="BM2144" s="150"/>
      <c r="BQ2144" s="148"/>
      <c r="BU2144" s="148"/>
    </row>
    <row r="2145" spans="11:73">
      <c r="K2145" s="148"/>
      <c r="L2145" s="148"/>
      <c r="M2145" s="148"/>
      <c r="BL2145" s="148"/>
      <c r="BM2145" s="150"/>
      <c r="BQ2145" s="148"/>
      <c r="BU2145" s="148"/>
    </row>
    <row r="2146" spans="11:73">
      <c r="K2146" s="148"/>
      <c r="L2146" s="148"/>
      <c r="M2146" s="148"/>
      <c r="BL2146" s="148"/>
      <c r="BM2146" s="150"/>
      <c r="BQ2146" s="148"/>
      <c r="BU2146" s="148"/>
    </row>
    <row r="2147" spans="11:73">
      <c r="K2147" s="148"/>
      <c r="L2147" s="148"/>
      <c r="M2147" s="148"/>
      <c r="BL2147" s="148"/>
      <c r="BM2147" s="150"/>
      <c r="BQ2147" s="148"/>
      <c r="BU2147" s="148"/>
    </row>
    <row r="2148" spans="11:73">
      <c r="K2148" s="148"/>
      <c r="L2148" s="148"/>
      <c r="M2148" s="148"/>
      <c r="BL2148" s="148"/>
      <c r="BM2148" s="150"/>
      <c r="BQ2148" s="148"/>
      <c r="BU2148" s="148"/>
    </row>
    <row r="2149" spans="11:73">
      <c r="K2149" s="148"/>
      <c r="L2149" s="148"/>
      <c r="M2149" s="148"/>
      <c r="BL2149" s="148"/>
      <c r="BM2149" s="150"/>
      <c r="BQ2149" s="148"/>
      <c r="BU2149" s="148"/>
    </row>
    <row r="2150" spans="11:73">
      <c r="K2150" s="148"/>
      <c r="L2150" s="148"/>
      <c r="M2150" s="148"/>
      <c r="BL2150" s="148"/>
      <c r="BM2150" s="150"/>
      <c r="BQ2150" s="148"/>
      <c r="BU2150" s="148"/>
    </row>
    <row r="2151" spans="11:73">
      <c r="K2151" s="148"/>
      <c r="L2151" s="148"/>
      <c r="M2151" s="148"/>
      <c r="BL2151" s="148"/>
      <c r="BM2151" s="150"/>
      <c r="BQ2151" s="148"/>
      <c r="BU2151" s="148"/>
    </row>
    <row r="2152" spans="11:73">
      <c r="K2152" s="148"/>
      <c r="L2152" s="148"/>
      <c r="M2152" s="148"/>
      <c r="BL2152" s="148"/>
      <c r="BM2152" s="150"/>
      <c r="BQ2152" s="148"/>
      <c r="BU2152" s="148"/>
    </row>
    <row r="2153" spans="11:73">
      <c r="K2153" s="148"/>
      <c r="L2153" s="148"/>
      <c r="M2153" s="148"/>
      <c r="BL2153" s="148"/>
      <c r="BM2153" s="150"/>
      <c r="BQ2153" s="148"/>
      <c r="BU2153" s="148"/>
    </row>
    <row r="2154" spans="11:73">
      <c r="K2154" s="148"/>
      <c r="L2154" s="148"/>
      <c r="M2154" s="148"/>
      <c r="BL2154" s="148"/>
      <c r="BM2154" s="150"/>
      <c r="BQ2154" s="148"/>
      <c r="BU2154" s="148"/>
    </row>
    <row r="2155" spans="11:73">
      <c r="K2155" s="148"/>
      <c r="L2155" s="148"/>
      <c r="M2155" s="148"/>
      <c r="BL2155" s="148"/>
      <c r="BM2155" s="150"/>
      <c r="BQ2155" s="148"/>
      <c r="BU2155" s="148"/>
    </row>
    <row r="2156" spans="11:73">
      <c r="K2156" s="148"/>
      <c r="L2156" s="148"/>
      <c r="M2156" s="148"/>
      <c r="BL2156" s="148"/>
      <c r="BM2156" s="150"/>
      <c r="BQ2156" s="148"/>
      <c r="BU2156" s="148"/>
    </row>
    <row r="2157" spans="11:73">
      <c r="K2157" s="148"/>
      <c r="L2157" s="148"/>
      <c r="M2157" s="148"/>
      <c r="BL2157" s="148"/>
      <c r="BM2157" s="150"/>
      <c r="BQ2157" s="148"/>
      <c r="BU2157" s="148"/>
    </row>
    <row r="2158" spans="11:73">
      <c r="K2158" s="148"/>
      <c r="L2158" s="148"/>
      <c r="M2158" s="148"/>
      <c r="BL2158" s="148"/>
      <c r="BM2158" s="150"/>
      <c r="BQ2158" s="148"/>
      <c r="BU2158" s="148"/>
    </row>
    <row r="2159" spans="11:73">
      <c r="K2159" s="148"/>
      <c r="L2159" s="148"/>
      <c r="M2159" s="148"/>
      <c r="BL2159" s="148"/>
      <c r="BM2159" s="150"/>
      <c r="BQ2159" s="148"/>
      <c r="BU2159" s="148"/>
    </row>
    <row r="2160" spans="11:73">
      <c r="K2160" s="148"/>
      <c r="L2160" s="148"/>
      <c r="M2160" s="148"/>
      <c r="BL2160" s="148"/>
      <c r="BM2160" s="150"/>
      <c r="BQ2160" s="148"/>
      <c r="BU2160" s="148"/>
    </row>
    <row r="2161" spans="11:73">
      <c r="K2161" s="148"/>
      <c r="L2161" s="148"/>
      <c r="M2161" s="148"/>
      <c r="BL2161" s="148"/>
      <c r="BM2161" s="150"/>
      <c r="BQ2161" s="148"/>
      <c r="BU2161" s="148"/>
    </row>
    <row r="2162" spans="11:73">
      <c r="K2162" s="148"/>
      <c r="L2162" s="148"/>
      <c r="M2162" s="148"/>
      <c r="BL2162" s="148"/>
      <c r="BM2162" s="150"/>
      <c r="BQ2162" s="148"/>
      <c r="BU2162" s="148"/>
    </row>
    <row r="2163" spans="11:73">
      <c r="K2163" s="148"/>
      <c r="L2163" s="148"/>
      <c r="M2163" s="148"/>
      <c r="BL2163" s="148"/>
      <c r="BM2163" s="150"/>
      <c r="BQ2163" s="148"/>
      <c r="BU2163" s="148"/>
    </row>
    <row r="2164" spans="11:73">
      <c r="K2164" s="148"/>
      <c r="L2164" s="148"/>
      <c r="M2164" s="148"/>
      <c r="BL2164" s="148"/>
      <c r="BM2164" s="150"/>
      <c r="BQ2164" s="148"/>
      <c r="BU2164" s="148"/>
    </row>
    <row r="2165" spans="11:73">
      <c r="K2165" s="148"/>
      <c r="L2165" s="148"/>
      <c r="M2165" s="148"/>
      <c r="BL2165" s="148"/>
      <c r="BM2165" s="150"/>
      <c r="BQ2165" s="148"/>
      <c r="BU2165" s="148"/>
    </row>
    <row r="2166" spans="11:73">
      <c r="K2166" s="148"/>
      <c r="L2166" s="148"/>
      <c r="M2166" s="148"/>
      <c r="BL2166" s="148"/>
      <c r="BM2166" s="150"/>
      <c r="BQ2166" s="148"/>
      <c r="BU2166" s="148"/>
    </row>
    <row r="2167" spans="11:73">
      <c r="K2167" s="148"/>
      <c r="L2167" s="148"/>
      <c r="M2167" s="148"/>
      <c r="BL2167" s="148"/>
      <c r="BM2167" s="150"/>
      <c r="BQ2167" s="148"/>
      <c r="BU2167" s="148"/>
    </row>
    <row r="2168" spans="11:73">
      <c r="K2168" s="148"/>
      <c r="L2168" s="148"/>
      <c r="M2168" s="148"/>
      <c r="BL2168" s="148"/>
      <c r="BM2168" s="150"/>
      <c r="BQ2168" s="148"/>
      <c r="BU2168" s="148"/>
    </row>
    <row r="2169" spans="11:73">
      <c r="K2169" s="148"/>
      <c r="L2169" s="148"/>
      <c r="M2169" s="148"/>
      <c r="BL2169" s="148"/>
      <c r="BM2169" s="150"/>
      <c r="BQ2169" s="148"/>
      <c r="BU2169" s="148"/>
    </row>
    <row r="2170" spans="11:73">
      <c r="K2170" s="148"/>
      <c r="L2170" s="148"/>
      <c r="M2170" s="148"/>
      <c r="BL2170" s="148"/>
      <c r="BM2170" s="150"/>
      <c r="BQ2170" s="148"/>
      <c r="BU2170" s="148"/>
    </row>
    <row r="2171" spans="11:73">
      <c r="K2171" s="148"/>
      <c r="L2171" s="148"/>
      <c r="M2171" s="148"/>
      <c r="BL2171" s="148"/>
      <c r="BM2171" s="150"/>
      <c r="BQ2171" s="148"/>
      <c r="BU2171" s="148"/>
    </row>
    <row r="2172" spans="11:73">
      <c r="K2172" s="148"/>
      <c r="L2172" s="148"/>
      <c r="M2172" s="148"/>
      <c r="BL2172" s="148"/>
      <c r="BM2172" s="150"/>
      <c r="BQ2172" s="148"/>
      <c r="BU2172" s="148"/>
    </row>
    <row r="2173" spans="11:73">
      <c r="K2173" s="148"/>
      <c r="L2173" s="148"/>
      <c r="M2173" s="148"/>
      <c r="BL2173" s="148"/>
      <c r="BM2173" s="150"/>
      <c r="BQ2173" s="148"/>
      <c r="BU2173" s="148"/>
    </row>
    <row r="2174" spans="11:73">
      <c r="K2174" s="148"/>
      <c r="L2174" s="148"/>
      <c r="M2174" s="148"/>
      <c r="BL2174" s="148"/>
      <c r="BM2174" s="150"/>
      <c r="BQ2174" s="148"/>
      <c r="BU2174" s="148"/>
    </row>
    <row r="2175" spans="11:73">
      <c r="K2175" s="148"/>
      <c r="L2175" s="148"/>
      <c r="M2175" s="148"/>
      <c r="BL2175" s="148"/>
      <c r="BM2175" s="150"/>
      <c r="BQ2175" s="148"/>
      <c r="BU2175" s="148"/>
    </row>
    <row r="2176" spans="11:73">
      <c r="K2176" s="148"/>
      <c r="L2176" s="148"/>
      <c r="M2176" s="148"/>
      <c r="BL2176" s="148"/>
      <c r="BM2176" s="150"/>
      <c r="BQ2176" s="148"/>
      <c r="BU2176" s="148"/>
    </row>
    <row r="2177" spans="11:73">
      <c r="K2177" s="148"/>
      <c r="L2177" s="148"/>
      <c r="M2177" s="148"/>
      <c r="BL2177" s="148"/>
      <c r="BM2177" s="150"/>
      <c r="BQ2177" s="148"/>
      <c r="BU2177" s="148"/>
    </row>
    <row r="2178" spans="11:73">
      <c r="K2178" s="148"/>
      <c r="L2178" s="148"/>
      <c r="M2178" s="148"/>
      <c r="BL2178" s="148"/>
      <c r="BM2178" s="150"/>
      <c r="BQ2178" s="148"/>
      <c r="BU2178" s="148"/>
    </row>
    <row r="2179" spans="11:73">
      <c r="K2179" s="148"/>
      <c r="L2179" s="148"/>
      <c r="M2179" s="148"/>
      <c r="BL2179" s="148"/>
      <c r="BM2179" s="150"/>
      <c r="BQ2179" s="148"/>
      <c r="BU2179" s="148"/>
    </row>
    <row r="2180" spans="11:73">
      <c r="K2180" s="148"/>
      <c r="L2180" s="148"/>
      <c r="M2180" s="148"/>
      <c r="BL2180" s="148"/>
      <c r="BM2180" s="150"/>
      <c r="BQ2180" s="148"/>
      <c r="BU2180" s="148"/>
    </row>
    <row r="2181" spans="11:73">
      <c r="K2181" s="148"/>
      <c r="L2181" s="148"/>
      <c r="M2181" s="148"/>
      <c r="BL2181" s="148"/>
      <c r="BM2181" s="150"/>
      <c r="BQ2181" s="148"/>
      <c r="BU2181" s="148"/>
    </row>
    <row r="2182" spans="11:73">
      <c r="K2182" s="148"/>
      <c r="L2182" s="148"/>
      <c r="M2182" s="148"/>
      <c r="BL2182" s="148"/>
      <c r="BM2182" s="150"/>
      <c r="BQ2182" s="148"/>
      <c r="BU2182" s="148"/>
    </row>
    <row r="2183" spans="11:73">
      <c r="K2183" s="148"/>
      <c r="L2183" s="148"/>
      <c r="M2183" s="148"/>
      <c r="BL2183" s="148"/>
      <c r="BM2183" s="150"/>
      <c r="BQ2183" s="148"/>
      <c r="BU2183" s="148"/>
    </row>
    <row r="2184" spans="11:73">
      <c r="K2184" s="148"/>
      <c r="L2184" s="148"/>
      <c r="M2184" s="148"/>
      <c r="BL2184" s="148"/>
      <c r="BM2184" s="150"/>
      <c r="BQ2184" s="148"/>
      <c r="BU2184" s="148"/>
    </row>
    <row r="2185" spans="11:73">
      <c r="K2185" s="148"/>
      <c r="L2185" s="148"/>
      <c r="M2185" s="148"/>
      <c r="BL2185" s="148"/>
      <c r="BM2185" s="150"/>
      <c r="BQ2185" s="148"/>
      <c r="BU2185" s="148"/>
    </row>
    <row r="2186" spans="11:73">
      <c r="K2186" s="148"/>
      <c r="L2186" s="148"/>
      <c r="M2186" s="148"/>
      <c r="BL2186" s="148"/>
      <c r="BM2186" s="150"/>
      <c r="BQ2186" s="148"/>
      <c r="BU2186" s="148"/>
    </row>
    <row r="2187" spans="11:73">
      <c r="K2187" s="148"/>
      <c r="L2187" s="148"/>
      <c r="M2187" s="148"/>
      <c r="BL2187" s="148"/>
      <c r="BM2187" s="150"/>
      <c r="BQ2187" s="148"/>
      <c r="BU2187" s="148"/>
    </row>
    <row r="2188" spans="11:73">
      <c r="K2188" s="148"/>
      <c r="L2188" s="148"/>
      <c r="M2188" s="148"/>
      <c r="BL2188" s="148"/>
      <c r="BM2188" s="150"/>
      <c r="BQ2188" s="148"/>
      <c r="BU2188" s="148"/>
    </row>
    <row r="2189" spans="11:73">
      <c r="K2189" s="148"/>
      <c r="L2189" s="148"/>
      <c r="M2189" s="148"/>
      <c r="BL2189" s="148"/>
      <c r="BM2189" s="150"/>
      <c r="BQ2189" s="148"/>
      <c r="BU2189" s="148"/>
    </row>
    <row r="2190" spans="11:73">
      <c r="K2190" s="148"/>
      <c r="L2190" s="148"/>
      <c r="M2190" s="148"/>
      <c r="BL2190" s="148"/>
      <c r="BM2190" s="150"/>
      <c r="BQ2190" s="148"/>
      <c r="BU2190" s="148"/>
    </row>
    <row r="2191" spans="11:73">
      <c r="K2191" s="148"/>
      <c r="L2191" s="148"/>
      <c r="M2191" s="148"/>
      <c r="BL2191" s="148"/>
      <c r="BM2191" s="150"/>
      <c r="BQ2191" s="148"/>
      <c r="BU2191" s="148"/>
    </row>
    <row r="2192" spans="11:73">
      <c r="K2192" s="148"/>
      <c r="L2192" s="148"/>
      <c r="M2192" s="148"/>
      <c r="BL2192" s="148"/>
      <c r="BM2192" s="150"/>
      <c r="BQ2192" s="148"/>
      <c r="BU2192" s="148"/>
    </row>
    <row r="2193" spans="11:73">
      <c r="K2193" s="148"/>
      <c r="L2193" s="148"/>
      <c r="M2193" s="148"/>
      <c r="BL2193" s="148"/>
      <c r="BM2193" s="150"/>
      <c r="BQ2193" s="148"/>
      <c r="BU2193" s="148"/>
    </row>
    <row r="2194" spans="11:73">
      <c r="K2194" s="148"/>
      <c r="L2194" s="148"/>
      <c r="M2194" s="148"/>
      <c r="BL2194" s="148"/>
      <c r="BM2194" s="150"/>
      <c r="BQ2194" s="148"/>
      <c r="BU2194" s="148"/>
    </row>
    <row r="2195" spans="11:73">
      <c r="K2195" s="148"/>
      <c r="L2195" s="148"/>
      <c r="M2195" s="148"/>
      <c r="BL2195" s="148"/>
      <c r="BM2195" s="150"/>
      <c r="BQ2195" s="148"/>
      <c r="BU2195" s="148"/>
    </row>
    <row r="2196" spans="11:73">
      <c r="K2196" s="148"/>
      <c r="L2196" s="148"/>
      <c r="M2196" s="148"/>
      <c r="BL2196" s="148"/>
      <c r="BM2196" s="150"/>
      <c r="BQ2196" s="148"/>
      <c r="BU2196" s="148"/>
    </row>
    <row r="2197" spans="11:73">
      <c r="K2197" s="148"/>
      <c r="L2197" s="148"/>
      <c r="M2197" s="148"/>
      <c r="BL2197" s="148"/>
      <c r="BM2197" s="150"/>
      <c r="BQ2197" s="148"/>
      <c r="BU2197" s="148"/>
    </row>
    <row r="2198" spans="11:73">
      <c r="K2198" s="148"/>
      <c r="L2198" s="148"/>
      <c r="M2198" s="148"/>
      <c r="BL2198" s="148"/>
      <c r="BM2198" s="150"/>
      <c r="BQ2198" s="148"/>
      <c r="BU2198" s="148"/>
    </row>
    <row r="2199" spans="11:73">
      <c r="K2199" s="148"/>
      <c r="L2199" s="148"/>
      <c r="M2199" s="148"/>
      <c r="BL2199" s="148"/>
      <c r="BM2199" s="150"/>
      <c r="BQ2199" s="148"/>
      <c r="BU2199" s="148"/>
    </row>
    <row r="2200" spans="11:73">
      <c r="K2200" s="148"/>
      <c r="L2200" s="148"/>
      <c r="M2200" s="148"/>
      <c r="BL2200" s="148"/>
      <c r="BM2200" s="150"/>
      <c r="BQ2200" s="148"/>
      <c r="BU2200" s="148"/>
    </row>
    <row r="2201" spans="11:73">
      <c r="K2201" s="148"/>
      <c r="L2201" s="148"/>
      <c r="M2201" s="148"/>
      <c r="BL2201" s="148"/>
      <c r="BM2201" s="150"/>
      <c r="BQ2201" s="148"/>
      <c r="BU2201" s="148"/>
    </row>
    <row r="2202" spans="11:73">
      <c r="K2202" s="148"/>
      <c r="L2202" s="148"/>
      <c r="M2202" s="148"/>
      <c r="BL2202" s="148"/>
      <c r="BM2202" s="150"/>
      <c r="BQ2202" s="148"/>
      <c r="BU2202" s="148"/>
    </row>
    <row r="2203" spans="11:73">
      <c r="K2203" s="148"/>
      <c r="L2203" s="148"/>
      <c r="M2203" s="148"/>
      <c r="BL2203" s="148"/>
      <c r="BM2203" s="150"/>
      <c r="BQ2203" s="148"/>
      <c r="BU2203" s="148"/>
    </row>
    <row r="2204" spans="11:73">
      <c r="K2204" s="148"/>
      <c r="L2204" s="148"/>
      <c r="M2204" s="148"/>
      <c r="BL2204" s="148"/>
      <c r="BM2204" s="150"/>
      <c r="BQ2204" s="148"/>
      <c r="BU2204" s="148"/>
    </row>
    <row r="2205" spans="11:73">
      <c r="K2205" s="148"/>
      <c r="L2205" s="148"/>
      <c r="M2205" s="148"/>
      <c r="BL2205" s="148"/>
      <c r="BM2205" s="150"/>
      <c r="BQ2205" s="148"/>
      <c r="BU2205" s="148"/>
    </row>
    <row r="2206" spans="11:73">
      <c r="K2206" s="148"/>
      <c r="L2206" s="148"/>
      <c r="M2206" s="148"/>
      <c r="BL2206" s="148"/>
      <c r="BM2206" s="150"/>
      <c r="BQ2206" s="148"/>
      <c r="BU2206" s="148"/>
    </row>
    <row r="2207" spans="11:73">
      <c r="K2207" s="148"/>
      <c r="L2207" s="148"/>
      <c r="M2207" s="148"/>
      <c r="BL2207" s="148"/>
      <c r="BM2207" s="150"/>
      <c r="BQ2207" s="148"/>
      <c r="BU2207" s="148"/>
    </row>
    <row r="2208" spans="11:73">
      <c r="K2208" s="148"/>
      <c r="L2208" s="148"/>
      <c r="M2208" s="148"/>
      <c r="BL2208" s="148"/>
      <c r="BM2208" s="150"/>
      <c r="BQ2208" s="148"/>
      <c r="BU2208" s="148"/>
    </row>
    <row r="2209" spans="11:73">
      <c r="K2209" s="148"/>
      <c r="L2209" s="148"/>
      <c r="M2209" s="148"/>
      <c r="BL2209" s="148"/>
      <c r="BM2209" s="150"/>
      <c r="BQ2209" s="148"/>
      <c r="BU2209" s="148"/>
    </row>
    <row r="2210" spans="11:73">
      <c r="K2210" s="148"/>
      <c r="L2210" s="148"/>
      <c r="M2210" s="148"/>
      <c r="BL2210" s="148"/>
      <c r="BM2210" s="150"/>
      <c r="BQ2210" s="148"/>
      <c r="BU2210" s="148"/>
    </row>
    <row r="2211" spans="11:73">
      <c r="K2211" s="148"/>
      <c r="L2211" s="148"/>
      <c r="M2211" s="148"/>
      <c r="BL2211" s="148"/>
      <c r="BM2211" s="150"/>
      <c r="BQ2211" s="148"/>
      <c r="BU2211" s="148"/>
    </row>
    <row r="2212" spans="11:73">
      <c r="K2212" s="148"/>
      <c r="L2212" s="148"/>
      <c r="M2212" s="148"/>
      <c r="BL2212" s="148"/>
      <c r="BM2212" s="150"/>
      <c r="BQ2212" s="148"/>
      <c r="BU2212" s="148"/>
    </row>
    <row r="2213" spans="11:73">
      <c r="K2213" s="148"/>
      <c r="L2213" s="148"/>
      <c r="M2213" s="148"/>
      <c r="BL2213" s="148"/>
      <c r="BM2213" s="150"/>
      <c r="BQ2213" s="148"/>
      <c r="BU2213" s="148"/>
    </row>
    <row r="2214" spans="11:73">
      <c r="K2214" s="148"/>
      <c r="L2214" s="148"/>
      <c r="M2214" s="148"/>
      <c r="BL2214" s="148"/>
      <c r="BM2214" s="150"/>
      <c r="BQ2214" s="148"/>
      <c r="BU2214" s="148"/>
    </row>
    <row r="2215" spans="11:73">
      <c r="K2215" s="148"/>
      <c r="L2215" s="148"/>
      <c r="M2215" s="148"/>
      <c r="BL2215" s="148"/>
      <c r="BM2215" s="150"/>
      <c r="BQ2215" s="148"/>
      <c r="BU2215" s="148"/>
    </row>
    <row r="2216" spans="11:73">
      <c r="K2216" s="148"/>
      <c r="L2216" s="148"/>
      <c r="M2216" s="148"/>
      <c r="BL2216" s="148"/>
      <c r="BM2216" s="150"/>
      <c r="BQ2216" s="148"/>
      <c r="BU2216" s="148"/>
    </row>
    <row r="2217" spans="11:73">
      <c r="K2217" s="148"/>
      <c r="L2217" s="148"/>
      <c r="M2217" s="148"/>
      <c r="BL2217" s="148"/>
      <c r="BM2217" s="150"/>
      <c r="BQ2217" s="148"/>
      <c r="BU2217" s="148"/>
    </row>
    <row r="2218" spans="11:73">
      <c r="K2218" s="148"/>
      <c r="L2218" s="148"/>
      <c r="M2218" s="148"/>
      <c r="BL2218" s="148"/>
      <c r="BM2218" s="150"/>
      <c r="BQ2218" s="148"/>
      <c r="BU2218" s="148"/>
    </row>
    <row r="2219" spans="11:73">
      <c r="K2219" s="148"/>
      <c r="L2219" s="148"/>
      <c r="M2219" s="148"/>
      <c r="BL2219" s="148"/>
      <c r="BM2219" s="150"/>
      <c r="BQ2219" s="148"/>
      <c r="BU2219" s="148"/>
    </row>
    <row r="2220" spans="11:73">
      <c r="K2220" s="148"/>
      <c r="L2220" s="148"/>
      <c r="M2220" s="148"/>
      <c r="BL2220" s="148"/>
      <c r="BM2220" s="150"/>
      <c r="BQ2220" s="148"/>
      <c r="BU2220" s="148"/>
    </row>
    <row r="2221" spans="11:73">
      <c r="K2221" s="148"/>
      <c r="L2221" s="148"/>
      <c r="M2221" s="148"/>
      <c r="BL2221" s="148"/>
      <c r="BM2221" s="150"/>
      <c r="BQ2221" s="148"/>
      <c r="BU2221" s="148"/>
    </row>
    <row r="2222" spans="11:73">
      <c r="K2222" s="148"/>
      <c r="L2222" s="148"/>
      <c r="M2222" s="148"/>
      <c r="BL2222" s="148"/>
      <c r="BM2222" s="150"/>
      <c r="BQ2222" s="148"/>
      <c r="BU2222" s="148"/>
    </row>
    <row r="2223" spans="11:73">
      <c r="K2223" s="148"/>
      <c r="L2223" s="148"/>
      <c r="M2223" s="148"/>
      <c r="BL2223" s="148"/>
      <c r="BM2223" s="150"/>
      <c r="BQ2223" s="148"/>
      <c r="BU2223" s="148"/>
    </row>
    <row r="2224" spans="11:73">
      <c r="K2224" s="148"/>
      <c r="L2224" s="148"/>
      <c r="M2224" s="148"/>
      <c r="BL2224" s="148"/>
      <c r="BM2224" s="150"/>
      <c r="BQ2224" s="148"/>
      <c r="BU2224" s="148"/>
    </row>
    <row r="2225" spans="11:73">
      <c r="K2225" s="148"/>
      <c r="L2225" s="148"/>
      <c r="M2225" s="148"/>
      <c r="BL2225" s="148"/>
      <c r="BM2225" s="150"/>
      <c r="BQ2225" s="148"/>
      <c r="BU2225" s="148"/>
    </row>
    <row r="2226" spans="11:73">
      <c r="K2226" s="148"/>
      <c r="L2226" s="148"/>
      <c r="M2226" s="148"/>
      <c r="BL2226" s="148"/>
      <c r="BM2226" s="150"/>
      <c r="BQ2226" s="148"/>
      <c r="BU2226" s="148"/>
    </row>
    <row r="2227" spans="11:73">
      <c r="K2227" s="148"/>
      <c r="L2227" s="148"/>
      <c r="M2227" s="148"/>
      <c r="BL2227" s="148"/>
      <c r="BM2227" s="150"/>
      <c r="BQ2227" s="148"/>
      <c r="BU2227" s="148"/>
    </row>
    <row r="2228" spans="11:73">
      <c r="K2228" s="148"/>
      <c r="L2228" s="148"/>
      <c r="M2228" s="148"/>
      <c r="BL2228" s="148"/>
      <c r="BM2228" s="150"/>
      <c r="BQ2228" s="148"/>
      <c r="BU2228" s="148"/>
    </row>
    <row r="2229" spans="11:73">
      <c r="K2229" s="148"/>
      <c r="L2229" s="148"/>
      <c r="M2229" s="148"/>
      <c r="BL2229" s="148"/>
      <c r="BM2229" s="150"/>
      <c r="BQ2229" s="148"/>
      <c r="BU2229" s="148"/>
    </row>
    <row r="2230" spans="11:73">
      <c r="K2230" s="148"/>
      <c r="L2230" s="148"/>
      <c r="M2230" s="148"/>
      <c r="BL2230" s="148"/>
      <c r="BM2230" s="150"/>
      <c r="BQ2230" s="148"/>
      <c r="BU2230" s="148"/>
    </row>
    <row r="2231" spans="11:73">
      <c r="K2231" s="148"/>
      <c r="L2231" s="148"/>
      <c r="M2231" s="148"/>
      <c r="BL2231" s="148"/>
      <c r="BM2231" s="150"/>
      <c r="BQ2231" s="148"/>
      <c r="BU2231" s="148"/>
    </row>
    <row r="2232" spans="11:73">
      <c r="K2232" s="148"/>
      <c r="L2232" s="148"/>
      <c r="M2232" s="148"/>
      <c r="BL2232" s="148"/>
      <c r="BM2232" s="150"/>
      <c r="BQ2232" s="148"/>
      <c r="BU2232" s="148"/>
    </row>
    <row r="2233" spans="11:73">
      <c r="K2233" s="148"/>
      <c r="L2233" s="148"/>
      <c r="M2233" s="148"/>
      <c r="BL2233" s="148"/>
      <c r="BM2233" s="150"/>
      <c r="BQ2233" s="148"/>
      <c r="BU2233" s="148"/>
    </row>
    <row r="2234" spans="11:73">
      <c r="K2234" s="148"/>
      <c r="L2234" s="148"/>
      <c r="M2234" s="148"/>
      <c r="BL2234" s="148"/>
      <c r="BM2234" s="150"/>
      <c r="BQ2234" s="148"/>
      <c r="BU2234" s="148"/>
    </row>
    <row r="2235" spans="11:73">
      <c r="K2235" s="148"/>
      <c r="L2235" s="148"/>
      <c r="M2235" s="148"/>
      <c r="BL2235" s="148"/>
      <c r="BM2235" s="150"/>
      <c r="BQ2235" s="148"/>
      <c r="BU2235" s="148"/>
    </row>
    <row r="2236" spans="11:73">
      <c r="K2236" s="148"/>
      <c r="L2236" s="148"/>
      <c r="M2236" s="148"/>
      <c r="BL2236" s="148"/>
      <c r="BM2236" s="150"/>
      <c r="BQ2236" s="148"/>
      <c r="BU2236" s="148"/>
    </row>
    <row r="2237" spans="11:73">
      <c r="K2237" s="148"/>
      <c r="L2237" s="148"/>
      <c r="M2237" s="148"/>
      <c r="BL2237" s="148"/>
      <c r="BM2237" s="150"/>
      <c r="BQ2237" s="148"/>
      <c r="BU2237" s="148"/>
    </row>
    <row r="2238" spans="11:73">
      <c r="K2238" s="148"/>
      <c r="L2238" s="148"/>
      <c r="M2238" s="148"/>
      <c r="BL2238" s="148"/>
      <c r="BM2238" s="150"/>
      <c r="BQ2238" s="148"/>
      <c r="BU2238" s="148"/>
    </row>
    <row r="2239" spans="11:73">
      <c r="K2239" s="148"/>
      <c r="L2239" s="148"/>
      <c r="M2239" s="148"/>
      <c r="BL2239" s="148"/>
      <c r="BM2239" s="150"/>
      <c r="BQ2239" s="148"/>
      <c r="BU2239" s="148"/>
    </row>
    <row r="2240" spans="11:73">
      <c r="K2240" s="148"/>
      <c r="L2240" s="148"/>
      <c r="M2240" s="148"/>
      <c r="BL2240" s="148"/>
      <c r="BM2240" s="150"/>
      <c r="BQ2240" s="148"/>
      <c r="BU2240" s="148"/>
    </row>
    <row r="2241" spans="11:73">
      <c r="K2241" s="148"/>
      <c r="L2241" s="148"/>
      <c r="M2241" s="148"/>
      <c r="BL2241" s="148"/>
      <c r="BM2241" s="150"/>
      <c r="BQ2241" s="148"/>
      <c r="BU2241" s="148"/>
    </row>
    <row r="2242" spans="11:73">
      <c r="K2242" s="148"/>
      <c r="L2242" s="148"/>
      <c r="M2242" s="148"/>
      <c r="BL2242" s="148"/>
      <c r="BM2242" s="150"/>
      <c r="BQ2242" s="148"/>
      <c r="BU2242" s="148"/>
    </row>
    <row r="2243" spans="11:73">
      <c r="K2243" s="148"/>
      <c r="L2243" s="148"/>
      <c r="M2243" s="148"/>
      <c r="BL2243" s="148"/>
      <c r="BM2243" s="150"/>
      <c r="BQ2243" s="148"/>
      <c r="BU2243" s="148"/>
    </row>
    <row r="2244" spans="11:73">
      <c r="K2244" s="148"/>
      <c r="L2244" s="148"/>
      <c r="M2244" s="148"/>
      <c r="BL2244" s="148"/>
      <c r="BM2244" s="150"/>
      <c r="BQ2244" s="148"/>
      <c r="BU2244" s="148"/>
    </row>
    <row r="2245" spans="11:73">
      <c r="K2245" s="148"/>
      <c r="L2245" s="148"/>
      <c r="M2245" s="148"/>
      <c r="BL2245" s="148"/>
      <c r="BM2245" s="150"/>
      <c r="BQ2245" s="148"/>
      <c r="BU2245" s="148"/>
    </row>
    <row r="2246" spans="11:73">
      <c r="K2246" s="148"/>
      <c r="L2246" s="148"/>
      <c r="M2246" s="148"/>
      <c r="BL2246" s="148"/>
      <c r="BM2246" s="150"/>
      <c r="BQ2246" s="148"/>
      <c r="BU2246" s="148"/>
    </row>
    <row r="2247" spans="11:73">
      <c r="K2247" s="148"/>
      <c r="L2247" s="148"/>
      <c r="M2247" s="148"/>
      <c r="BL2247" s="148"/>
      <c r="BM2247" s="150"/>
      <c r="BQ2247" s="148"/>
      <c r="BU2247" s="148"/>
    </row>
    <row r="2248" spans="11:73">
      <c r="K2248" s="148"/>
      <c r="L2248" s="148"/>
      <c r="M2248" s="148"/>
      <c r="BL2248" s="148"/>
      <c r="BM2248" s="150"/>
      <c r="BQ2248" s="148"/>
      <c r="BU2248" s="148"/>
    </row>
    <row r="2249" spans="11:73">
      <c r="K2249" s="148"/>
      <c r="L2249" s="148"/>
      <c r="M2249" s="148"/>
      <c r="BL2249" s="148"/>
      <c r="BM2249" s="150"/>
      <c r="BQ2249" s="148"/>
      <c r="BU2249" s="148"/>
    </row>
    <row r="2250" spans="11:73">
      <c r="K2250" s="148"/>
      <c r="L2250" s="148"/>
      <c r="M2250" s="148"/>
      <c r="BL2250" s="148"/>
      <c r="BM2250" s="150"/>
      <c r="BQ2250" s="148"/>
      <c r="BU2250" s="148"/>
    </row>
    <row r="2251" spans="11:73">
      <c r="K2251" s="148"/>
      <c r="L2251" s="148"/>
      <c r="M2251" s="148"/>
      <c r="BL2251" s="148"/>
      <c r="BM2251" s="150"/>
      <c r="BQ2251" s="148"/>
      <c r="BU2251" s="148"/>
    </row>
    <row r="2252" spans="11:73">
      <c r="K2252" s="148"/>
      <c r="L2252" s="148"/>
      <c r="M2252" s="148"/>
      <c r="BL2252" s="148"/>
      <c r="BM2252" s="150"/>
      <c r="BQ2252" s="148"/>
      <c r="BU2252" s="148"/>
    </row>
    <row r="2253" spans="11:73">
      <c r="K2253" s="148"/>
      <c r="L2253" s="148"/>
      <c r="M2253" s="148"/>
      <c r="BL2253" s="148"/>
      <c r="BM2253" s="150"/>
      <c r="BQ2253" s="148"/>
      <c r="BU2253" s="148"/>
    </row>
    <row r="2254" spans="11:73">
      <c r="K2254" s="148"/>
      <c r="L2254" s="148"/>
      <c r="M2254" s="148"/>
      <c r="BL2254" s="148"/>
      <c r="BM2254" s="150"/>
      <c r="BQ2254" s="148"/>
      <c r="BU2254" s="148"/>
    </row>
    <row r="2255" spans="11:73">
      <c r="K2255" s="148"/>
      <c r="L2255" s="148"/>
      <c r="M2255" s="148"/>
      <c r="BL2255" s="148"/>
      <c r="BM2255" s="150"/>
      <c r="BQ2255" s="148"/>
      <c r="BU2255" s="148"/>
    </row>
    <row r="2256" spans="11:73">
      <c r="K2256" s="148"/>
      <c r="L2256" s="148"/>
      <c r="M2256" s="148"/>
      <c r="BL2256" s="148"/>
      <c r="BM2256" s="150"/>
      <c r="BQ2256" s="148"/>
      <c r="BU2256" s="148"/>
    </row>
    <row r="2257" spans="11:73">
      <c r="K2257" s="148"/>
      <c r="L2257" s="148"/>
      <c r="M2257" s="148"/>
      <c r="BL2257" s="148"/>
      <c r="BM2257" s="150"/>
      <c r="BQ2257" s="148"/>
      <c r="BU2257" s="148"/>
    </row>
    <row r="2258" spans="11:73">
      <c r="K2258" s="148"/>
      <c r="L2258" s="148"/>
      <c r="M2258" s="148"/>
      <c r="BL2258" s="148"/>
      <c r="BM2258" s="150"/>
      <c r="BQ2258" s="148"/>
      <c r="BU2258" s="148"/>
    </row>
    <row r="2259" spans="11:73">
      <c r="K2259" s="148"/>
      <c r="L2259" s="148"/>
      <c r="M2259" s="148"/>
      <c r="BL2259" s="148"/>
      <c r="BM2259" s="150"/>
      <c r="BQ2259" s="148"/>
      <c r="BU2259" s="148"/>
    </row>
    <row r="2260" spans="11:73">
      <c r="K2260" s="148"/>
      <c r="L2260" s="148"/>
      <c r="M2260" s="148"/>
      <c r="BL2260" s="148"/>
      <c r="BM2260" s="150"/>
      <c r="BQ2260" s="148"/>
      <c r="BU2260" s="148"/>
    </row>
    <row r="2261" spans="11:73">
      <c r="K2261" s="148"/>
      <c r="L2261" s="148"/>
      <c r="M2261" s="148"/>
      <c r="BL2261" s="148"/>
      <c r="BM2261" s="150"/>
      <c r="BQ2261" s="148"/>
      <c r="BU2261" s="148"/>
    </row>
    <row r="2262" spans="11:73">
      <c r="K2262" s="148"/>
      <c r="L2262" s="148"/>
      <c r="M2262" s="148"/>
      <c r="BL2262" s="148"/>
      <c r="BM2262" s="150"/>
      <c r="BQ2262" s="148"/>
      <c r="BU2262" s="148"/>
    </row>
    <row r="2263" spans="11:73">
      <c r="K2263" s="148"/>
      <c r="L2263" s="148"/>
      <c r="M2263" s="148"/>
      <c r="BL2263" s="148"/>
      <c r="BM2263" s="150"/>
      <c r="BQ2263" s="148"/>
      <c r="BU2263" s="148"/>
    </row>
    <row r="2264" spans="11:73">
      <c r="K2264" s="148"/>
      <c r="L2264" s="148"/>
      <c r="M2264" s="148"/>
      <c r="BL2264" s="148"/>
      <c r="BM2264" s="150"/>
      <c r="BQ2264" s="148"/>
      <c r="BU2264" s="148"/>
    </row>
    <row r="2265" spans="11:73">
      <c r="K2265" s="148"/>
      <c r="L2265" s="148"/>
      <c r="M2265" s="148"/>
      <c r="BL2265" s="148"/>
      <c r="BM2265" s="150"/>
      <c r="BQ2265" s="148"/>
      <c r="BU2265" s="148"/>
    </row>
    <row r="2266" spans="11:73">
      <c r="K2266" s="148"/>
      <c r="L2266" s="148"/>
      <c r="M2266" s="148"/>
      <c r="BL2266" s="148"/>
      <c r="BM2266" s="150"/>
      <c r="BQ2266" s="148"/>
      <c r="BU2266" s="148"/>
    </row>
    <row r="2267" spans="11:73">
      <c r="K2267" s="148"/>
      <c r="L2267" s="148"/>
      <c r="M2267" s="148"/>
      <c r="BL2267" s="148"/>
      <c r="BM2267" s="150"/>
      <c r="BQ2267" s="148"/>
      <c r="BU2267" s="148"/>
    </row>
    <row r="2268" spans="11:73">
      <c r="K2268" s="148"/>
      <c r="L2268" s="148"/>
      <c r="M2268" s="148"/>
      <c r="BL2268" s="148"/>
      <c r="BM2268" s="150"/>
      <c r="BQ2268" s="148"/>
      <c r="BU2268" s="148"/>
    </row>
    <row r="2269" spans="11:73">
      <c r="K2269" s="148"/>
      <c r="L2269" s="148"/>
      <c r="M2269" s="148"/>
      <c r="BL2269" s="148"/>
      <c r="BM2269" s="150"/>
      <c r="BQ2269" s="148"/>
      <c r="BU2269" s="148"/>
    </row>
    <row r="2270" spans="11:73">
      <c r="K2270" s="148"/>
      <c r="L2270" s="148"/>
      <c r="M2270" s="148"/>
      <c r="BL2270" s="148"/>
      <c r="BM2270" s="150"/>
      <c r="BQ2270" s="148"/>
      <c r="BU2270" s="148"/>
    </row>
    <row r="2271" spans="11:73">
      <c r="K2271" s="148"/>
      <c r="L2271" s="148"/>
      <c r="M2271" s="148"/>
      <c r="BL2271" s="148"/>
      <c r="BM2271" s="150"/>
      <c r="BQ2271" s="148"/>
      <c r="BU2271" s="148"/>
    </row>
    <row r="2272" spans="11:73">
      <c r="K2272" s="148"/>
      <c r="L2272" s="148"/>
      <c r="M2272" s="148"/>
      <c r="BL2272" s="148"/>
      <c r="BM2272" s="150"/>
      <c r="BQ2272" s="148"/>
      <c r="BU2272" s="148"/>
    </row>
    <row r="2273" spans="11:73">
      <c r="K2273" s="148"/>
      <c r="L2273" s="148"/>
      <c r="M2273" s="148"/>
      <c r="BL2273" s="148"/>
      <c r="BM2273" s="150"/>
      <c r="BQ2273" s="148"/>
      <c r="BU2273" s="148"/>
    </row>
    <row r="2274" spans="11:73">
      <c r="K2274" s="148"/>
      <c r="L2274" s="148"/>
      <c r="M2274" s="148"/>
      <c r="BL2274" s="148"/>
      <c r="BM2274" s="150"/>
      <c r="BQ2274" s="148"/>
      <c r="BU2274" s="148"/>
    </row>
    <row r="2275" spans="11:73">
      <c r="K2275" s="148"/>
      <c r="L2275" s="148"/>
      <c r="M2275" s="148"/>
      <c r="BL2275" s="148"/>
      <c r="BM2275" s="150"/>
      <c r="BQ2275" s="148"/>
      <c r="BU2275" s="148"/>
    </row>
    <row r="2276" spans="11:73">
      <c r="K2276" s="148"/>
      <c r="L2276" s="148"/>
      <c r="M2276" s="148"/>
      <c r="BL2276" s="148"/>
      <c r="BM2276" s="150"/>
      <c r="BQ2276" s="148"/>
      <c r="BU2276" s="148"/>
    </row>
    <row r="2277" spans="11:73">
      <c r="K2277" s="148"/>
      <c r="L2277" s="148"/>
      <c r="M2277" s="148"/>
      <c r="BL2277" s="148"/>
      <c r="BM2277" s="150"/>
      <c r="BQ2277" s="148"/>
      <c r="BU2277" s="148"/>
    </row>
    <row r="2278" spans="11:73">
      <c r="K2278" s="148"/>
      <c r="L2278" s="148"/>
      <c r="M2278" s="148"/>
      <c r="BL2278" s="148"/>
      <c r="BM2278" s="150"/>
      <c r="BQ2278" s="148"/>
      <c r="BU2278" s="148"/>
    </row>
    <row r="2279" spans="11:73">
      <c r="K2279" s="148"/>
      <c r="L2279" s="148"/>
      <c r="M2279" s="148"/>
      <c r="BL2279" s="148"/>
      <c r="BM2279" s="150"/>
      <c r="BQ2279" s="148"/>
      <c r="BU2279" s="148"/>
    </row>
    <row r="2280" spans="11:73">
      <c r="K2280" s="148"/>
      <c r="L2280" s="148"/>
      <c r="M2280" s="148"/>
      <c r="BL2280" s="148"/>
      <c r="BM2280" s="150"/>
      <c r="BQ2280" s="148"/>
      <c r="BU2280" s="148"/>
    </row>
    <row r="2281" spans="11:73">
      <c r="K2281" s="148"/>
      <c r="L2281" s="148"/>
      <c r="M2281" s="148"/>
      <c r="BL2281" s="148"/>
      <c r="BM2281" s="150"/>
      <c r="BQ2281" s="148"/>
      <c r="BU2281" s="148"/>
    </row>
    <row r="2282" spans="11:73">
      <c r="K2282" s="148"/>
      <c r="L2282" s="148"/>
      <c r="M2282" s="148"/>
      <c r="BL2282" s="148"/>
      <c r="BM2282" s="150"/>
      <c r="BQ2282" s="148"/>
      <c r="BU2282" s="148"/>
    </row>
    <row r="2283" spans="11:73">
      <c r="K2283" s="148"/>
      <c r="L2283" s="148"/>
      <c r="M2283" s="148"/>
      <c r="BL2283" s="148"/>
      <c r="BM2283" s="150"/>
      <c r="BQ2283" s="148"/>
      <c r="BU2283" s="148"/>
    </row>
    <row r="2284" spans="11:73">
      <c r="K2284" s="148"/>
      <c r="L2284" s="148"/>
      <c r="M2284" s="148"/>
      <c r="BL2284" s="148"/>
      <c r="BM2284" s="150"/>
      <c r="BQ2284" s="148"/>
      <c r="BU2284" s="148"/>
    </row>
    <row r="2285" spans="11:73">
      <c r="K2285" s="148"/>
      <c r="L2285" s="148"/>
      <c r="M2285" s="148"/>
      <c r="BL2285" s="148"/>
      <c r="BM2285" s="150"/>
      <c r="BQ2285" s="148"/>
      <c r="BU2285" s="148"/>
    </row>
    <row r="2286" spans="11:73">
      <c r="K2286" s="148"/>
      <c r="L2286" s="148"/>
      <c r="M2286" s="148"/>
      <c r="BL2286" s="148"/>
      <c r="BM2286" s="150"/>
      <c r="BQ2286" s="148"/>
      <c r="BU2286" s="148"/>
    </row>
    <row r="2287" spans="11:73">
      <c r="K2287" s="148"/>
      <c r="L2287" s="148"/>
      <c r="M2287" s="148"/>
      <c r="BL2287" s="148"/>
      <c r="BM2287" s="150"/>
      <c r="BQ2287" s="148"/>
      <c r="BU2287" s="148"/>
    </row>
    <row r="2288" spans="11:73">
      <c r="K2288" s="148"/>
      <c r="L2288" s="148"/>
      <c r="M2288" s="148"/>
      <c r="BL2288" s="148"/>
      <c r="BM2288" s="150"/>
      <c r="BQ2288" s="148"/>
      <c r="BU2288" s="148"/>
    </row>
    <row r="2289" spans="11:73">
      <c r="K2289" s="148"/>
      <c r="L2289" s="148"/>
      <c r="M2289" s="148"/>
      <c r="BL2289" s="148"/>
      <c r="BM2289" s="150"/>
      <c r="BQ2289" s="148"/>
      <c r="BU2289" s="148"/>
    </row>
    <row r="2290" spans="11:73">
      <c r="K2290" s="148"/>
      <c r="L2290" s="148"/>
      <c r="M2290" s="148"/>
      <c r="BL2290" s="148"/>
      <c r="BM2290" s="150"/>
      <c r="BQ2290" s="148"/>
      <c r="BU2290" s="148"/>
    </row>
    <row r="2291" spans="11:73">
      <c r="K2291" s="148"/>
      <c r="L2291" s="148"/>
      <c r="M2291" s="148"/>
      <c r="BL2291" s="148"/>
      <c r="BM2291" s="150"/>
      <c r="BQ2291" s="148"/>
      <c r="BU2291" s="148"/>
    </row>
    <row r="2292" spans="11:73">
      <c r="K2292" s="148"/>
      <c r="L2292" s="148"/>
      <c r="M2292" s="148"/>
      <c r="BL2292" s="148"/>
      <c r="BM2292" s="150"/>
      <c r="BQ2292" s="148"/>
      <c r="BU2292" s="148"/>
    </row>
    <row r="2293" spans="11:73">
      <c r="K2293" s="148"/>
      <c r="L2293" s="148"/>
      <c r="M2293" s="148"/>
      <c r="BL2293" s="148"/>
      <c r="BM2293" s="150"/>
      <c r="BQ2293" s="148"/>
      <c r="BU2293" s="148"/>
    </row>
    <row r="2294" spans="11:73">
      <c r="K2294" s="148"/>
      <c r="L2294" s="148"/>
      <c r="M2294" s="148"/>
      <c r="BL2294" s="148"/>
      <c r="BM2294" s="150"/>
      <c r="BQ2294" s="148"/>
      <c r="BU2294" s="148"/>
    </row>
    <row r="2295" spans="11:73">
      <c r="K2295" s="148"/>
      <c r="L2295" s="148"/>
      <c r="M2295" s="148"/>
      <c r="BL2295" s="148"/>
      <c r="BM2295" s="150"/>
      <c r="BQ2295" s="148"/>
      <c r="BU2295" s="148"/>
    </row>
    <row r="2296" spans="11:73">
      <c r="K2296" s="148"/>
      <c r="L2296" s="148"/>
      <c r="M2296" s="148"/>
      <c r="BL2296" s="148"/>
      <c r="BM2296" s="150"/>
      <c r="BQ2296" s="148"/>
      <c r="BU2296" s="148"/>
    </row>
    <row r="2297" spans="11:73">
      <c r="K2297" s="148"/>
      <c r="L2297" s="148"/>
      <c r="M2297" s="148"/>
      <c r="BL2297" s="148"/>
      <c r="BM2297" s="150"/>
      <c r="BQ2297" s="148"/>
      <c r="BU2297" s="148"/>
    </row>
    <row r="2298" spans="11:73">
      <c r="K2298" s="148"/>
      <c r="L2298" s="148"/>
      <c r="M2298" s="148"/>
      <c r="BL2298" s="148"/>
      <c r="BM2298" s="150"/>
      <c r="BQ2298" s="148"/>
      <c r="BU2298" s="148"/>
    </row>
    <row r="2299" spans="11:73">
      <c r="K2299" s="148"/>
      <c r="L2299" s="148"/>
      <c r="M2299" s="148"/>
      <c r="BL2299" s="148"/>
      <c r="BM2299" s="150"/>
      <c r="BQ2299" s="148"/>
      <c r="BU2299" s="148"/>
    </row>
    <row r="2300" spans="11:73">
      <c r="K2300" s="148"/>
      <c r="L2300" s="148"/>
      <c r="M2300" s="148"/>
      <c r="BL2300" s="148"/>
      <c r="BM2300" s="150"/>
      <c r="BQ2300" s="148"/>
      <c r="BU2300" s="148"/>
    </row>
    <row r="2301" spans="11:73">
      <c r="K2301" s="148"/>
      <c r="L2301" s="148"/>
      <c r="M2301" s="148"/>
      <c r="BL2301" s="148"/>
      <c r="BM2301" s="150"/>
      <c r="BQ2301" s="148"/>
      <c r="BU2301" s="148"/>
    </row>
    <row r="2302" spans="11:73">
      <c r="K2302" s="148"/>
      <c r="L2302" s="148"/>
      <c r="M2302" s="148"/>
      <c r="BL2302" s="148"/>
      <c r="BM2302" s="150"/>
      <c r="BQ2302" s="148"/>
      <c r="BU2302" s="148"/>
    </row>
    <row r="2303" spans="11:73">
      <c r="K2303" s="148"/>
      <c r="L2303" s="148"/>
      <c r="M2303" s="148"/>
      <c r="BL2303" s="148"/>
      <c r="BM2303" s="150"/>
      <c r="BQ2303" s="148"/>
      <c r="BU2303" s="148"/>
    </row>
    <row r="2304" spans="11:73">
      <c r="K2304" s="148"/>
      <c r="L2304" s="148"/>
      <c r="M2304" s="148"/>
      <c r="BL2304" s="148"/>
      <c r="BM2304" s="150"/>
      <c r="BQ2304" s="148"/>
      <c r="BU2304" s="148"/>
    </row>
    <row r="2305" spans="11:73">
      <c r="K2305" s="148"/>
      <c r="L2305" s="148"/>
      <c r="M2305" s="148"/>
      <c r="BL2305" s="148"/>
      <c r="BM2305" s="150"/>
      <c r="BQ2305" s="148"/>
      <c r="BU2305" s="148"/>
    </row>
    <row r="2306" spans="11:73">
      <c r="K2306" s="148"/>
      <c r="L2306" s="148"/>
      <c r="M2306" s="148"/>
      <c r="BL2306" s="148"/>
      <c r="BM2306" s="150"/>
      <c r="BQ2306" s="148"/>
      <c r="BU2306" s="148"/>
    </row>
    <row r="2307" spans="11:73">
      <c r="K2307" s="148"/>
      <c r="L2307" s="148"/>
      <c r="M2307" s="148"/>
      <c r="BL2307" s="148"/>
      <c r="BM2307" s="150"/>
      <c r="BQ2307" s="148"/>
      <c r="BU2307" s="148"/>
    </row>
    <row r="2308" spans="11:73">
      <c r="K2308" s="148"/>
      <c r="L2308" s="148"/>
      <c r="M2308" s="148"/>
      <c r="BL2308" s="148"/>
      <c r="BM2308" s="150"/>
      <c r="BQ2308" s="148"/>
      <c r="BU2308" s="148"/>
    </row>
    <row r="2309" spans="11:73">
      <c r="K2309" s="148"/>
      <c r="L2309" s="148"/>
      <c r="M2309" s="148"/>
      <c r="BL2309" s="148"/>
      <c r="BM2309" s="150"/>
      <c r="BQ2309" s="148"/>
      <c r="BU2309" s="148"/>
    </row>
    <row r="2310" spans="11:73">
      <c r="K2310" s="148"/>
      <c r="L2310" s="148"/>
      <c r="M2310" s="148"/>
      <c r="BL2310" s="148"/>
      <c r="BM2310" s="150"/>
      <c r="BQ2310" s="148"/>
      <c r="BU2310" s="148"/>
    </row>
    <row r="2311" spans="11:73">
      <c r="K2311" s="148"/>
      <c r="L2311" s="148"/>
      <c r="M2311" s="148"/>
      <c r="BL2311" s="148"/>
      <c r="BM2311" s="150"/>
      <c r="BQ2311" s="148"/>
      <c r="BU2311" s="148"/>
    </row>
    <row r="2312" spans="11:73">
      <c r="K2312" s="148"/>
      <c r="L2312" s="148"/>
      <c r="M2312" s="148"/>
      <c r="BL2312" s="148"/>
      <c r="BM2312" s="150"/>
      <c r="BQ2312" s="148"/>
      <c r="BU2312" s="148"/>
    </row>
    <row r="2313" spans="11:73">
      <c r="K2313" s="148"/>
      <c r="L2313" s="148"/>
      <c r="M2313" s="148"/>
      <c r="BL2313" s="148"/>
      <c r="BM2313" s="150"/>
      <c r="BQ2313" s="148"/>
      <c r="BU2313" s="148"/>
    </row>
    <row r="2314" spans="11:73">
      <c r="K2314" s="148"/>
      <c r="L2314" s="148"/>
      <c r="M2314" s="148"/>
      <c r="BL2314" s="148"/>
      <c r="BM2314" s="150"/>
      <c r="BQ2314" s="148"/>
      <c r="BU2314" s="148"/>
    </row>
    <row r="2315" spans="11:73">
      <c r="K2315" s="148"/>
      <c r="L2315" s="148"/>
      <c r="M2315" s="148"/>
      <c r="BL2315" s="148"/>
      <c r="BM2315" s="150"/>
      <c r="BQ2315" s="148"/>
      <c r="BU2315" s="148"/>
    </row>
    <row r="2316" spans="11:73">
      <c r="K2316" s="148"/>
      <c r="L2316" s="148"/>
      <c r="M2316" s="148"/>
      <c r="BL2316" s="148"/>
      <c r="BM2316" s="150"/>
      <c r="BQ2316" s="148"/>
      <c r="BU2316" s="148"/>
    </row>
    <row r="2317" spans="11:73">
      <c r="K2317" s="148"/>
      <c r="L2317" s="148"/>
      <c r="M2317" s="148"/>
      <c r="BL2317" s="148"/>
      <c r="BM2317" s="150"/>
      <c r="BQ2317" s="148"/>
      <c r="BU2317" s="148"/>
    </row>
    <row r="2318" spans="11:73">
      <c r="K2318" s="148"/>
      <c r="L2318" s="148"/>
      <c r="M2318" s="148"/>
      <c r="BL2318" s="148"/>
      <c r="BM2318" s="150"/>
      <c r="BQ2318" s="148"/>
      <c r="BU2318" s="148"/>
    </row>
    <row r="2319" spans="11:73">
      <c r="K2319" s="148"/>
      <c r="L2319" s="148"/>
      <c r="M2319" s="148"/>
      <c r="BL2319" s="148"/>
      <c r="BM2319" s="150"/>
      <c r="BQ2319" s="148"/>
      <c r="BU2319" s="148"/>
    </row>
    <row r="2320" spans="11:73">
      <c r="K2320" s="148"/>
      <c r="L2320" s="148"/>
      <c r="M2320" s="148"/>
      <c r="BL2320" s="148"/>
      <c r="BM2320" s="150"/>
      <c r="BQ2320" s="148"/>
      <c r="BU2320" s="148"/>
    </row>
    <row r="2321" spans="11:73">
      <c r="K2321" s="148"/>
      <c r="L2321" s="148"/>
      <c r="M2321" s="148"/>
      <c r="BL2321" s="148"/>
      <c r="BM2321" s="150"/>
      <c r="BQ2321" s="148"/>
      <c r="BU2321" s="148"/>
    </row>
    <row r="2322" spans="11:73">
      <c r="K2322" s="148"/>
      <c r="L2322" s="148"/>
      <c r="M2322" s="148"/>
      <c r="BL2322" s="148"/>
      <c r="BM2322" s="150"/>
      <c r="BQ2322" s="148"/>
      <c r="BU2322" s="148"/>
    </row>
    <row r="2323" spans="11:73">
      <c r="K2323" s="148"/>
      <c r="L2323" s="148"/>
      <c r="M2323" s="148"/>
      <c r="BL2323" s="148"/>
      <c r="BM2323" s="150"/>
      <c r="BQ2323" s="148"/>
      <c r="BU2323" s="148"/>
    </row>
    <row r="2324" spans="11:73">
      <c r="K2324" s="148"/>
      <c r="L2324" s="148"/>
      <c r="M2324" s="148"/>
      <c r="BL2324" s="148"/>
      <c r="BM2324" s="150"/>
      <c r="BQ2324" s="148"/>
      <c r="BU2324" s="148"/>
    </row>
    <row r="2325" spans="11:73">
      <c r="K2325" s="148"/>
      <c r="L2325" s="148"/>
      <c r="M2325" s="148"/>
      <c r="BL2325" s="148"/>
      <c r="BM2325" s="150"/>
      <c r="BQ2325" s="148"/>
      <c r="BU2325" s="148"/>
    </row>
    <row r="2326" spans="11:73">
      <c r="K2326" s="148"/>
      <c r="L2326" s="148"/>
      <c r="M2326" s="148"/>
      <c r="BL2326" s="148"/>
      <c r="BM2326" s="150"/>
      <c r="BQ2326" s="148"/>
      <c r="BU2326" s="148"/>
    </row>
    <row r="2327" spans="11:73">
      <c r="K2327" s="148"/>
      <c r="L2327" s="148"/>
      <c r="M2327" s="148"/>
      <c r="BL2327" s="148"/>
      <c r="BM2327" s="150"/>
      <c r="BQ2327" s="148"/>
      <c r="BU2327" s="148"/>
    </row>
    <row r="2328" spans="11:73">
      <c r="K2328" s="148"/>
      <c r="L2328" s="148"/>
      <c r="M2328" s="148"/>
      <c r="BL2328" s="148"/>
      <c r="BM2328" s="150"/>
      <c r="BQ2328" s="148"/>
      <c r="BU2328" s="148"/>
    </row>
    <row r="2329" spans="11:73">
      <c r="K2329" s="148"/>
      <c r="L2329" s="148"/>
      <c r="M2329" s="148"/>
      <c r="BL2329" s="148"/>
      <c r="BM2329" s="150"/>
      <c r="BQ2329" s="148"/>
      <c r="BU2329" s="148"/>
    </row>
    <row r="2330" spans="11:73">
      <c r="K2330" s="148"/>
      <c r="L2330" s="148"/>
      <c r="M2330" s="148"/>
      <c r="BL2330" s="148"/>
      <c r="BM2330" s="150"/>
      <c r="BQ2330" s="148"/>
      <c r="BU2330" s="148"/>
    </row>
    <row r="2331" spans="11:73">
      <c r="K2331" s="148"/>
      <c r="L2331" s="148"/>
      <c r="M2331" s="148"/>
      <c r="BL2331" s="148"/>
      <c r="BM2331" s="150"/>
      <c r="BQ2331" s="148"/>
      <c r="BU2331" s="148"/>
    </row>
    <row r="2332" spans="11:73">
      <c r="K2332" s="148"/>
      <c r="L2332" s="148"/>
      <c r="M2332" s="148"/>
      <c r="BL2332" s="148"/>
      <c r="BM2332" s="150"/>
      <c r="BQ2332" s="148"/>
      <c r="BU2332" s="148"/>
    </row>
    <row r="2333" spans="11:73">
      <c r="K2333" s="148"/>
      <c r="L2333" s="148"/>
      <c r="M2333" s="148"/>
      <c r="BL2333" s="148"/>
      <c r="BM2333" s="150"/>
      <c r="BQ2333" s="148"/>
      <c r="BU2333" s="148"/>
    </row>
    <row r="2334" spans="11:73">
      <c r="K2334" s="148"/>
      <c r="L2334" s="148"/>
      <c r="M2334" s="148"/>
      <c r="BL2334" s="148"/>
      <c r="BM2334" s="150"/>
      <c r="BQ2334" s="148"/>
      <c r="BU2334" s="148"/>
    </row>
    <row r="2335" spans="11:73">
      <c r="K2335" s="148"/>
      <c r="L2335" s="148"/>
      <c r="M2335" s="148"/>
      <c r="BL2335" s="148"/>
      <c r="BM2335" s="150"/>
      <c r="BQ2335" s="148"/>
      <c r="BU2335" s="148"/>
    </row>
    <row r="2336" spans="11:73">
      <c r="K2336" s="148"/>
      <c r="L2336" s="148"/>
      <c r="M2336" s="148"/>
      <c r="BL2336" s="148"/>
      <c r="BM2336" s="150"/>
      <c r="BQ2336" s="148"/>
      <c r="BU2336" s="148"/>
    </row>
    <row r="2337" spans="11:73">
      <c r="K2337" s="148"/>
      <c r="L2337" s="148"/>
      <c r="M2337" s="148"/>
      <c r="BL2337" s="148"/>
      <c r="BM2337" s="150"/>
      <c r="BQ2337" s="148"/>
      <c r="BU2337" s="148"/>
    </row>
    <row r="2338" spans="11:73">
      <c r="K2338" s="148"/>
      <c r="L2338" s="148"/>
      <c r="M2338" s="148"/>
      <c r="BL2338" s="148"/>
      <c r="BM2338" s="150"/>
      <c r="BQ2338" s="148"/>
      <c r="BU2338" s="148"/>
    </row>
    <row r="2339" spans="11:73">
      <c r="K2339" s="148"/>
      <c r="L2339" s="148"/>
      <c r="M2339" s="148"/>
      <c r="BL2339" s="148"/>
      <c r="BM2339" s="150"/>
      <c r="BQ2339" s="148"/>
      <c r="BU2339" s="148"/>
    </row>
    <row r="2340" spans="11:73">
      <c r="K2340" s="148"/>
      <c r="L2340" s="148"/>
      <c r="M2340" s="148"/>
      <c r="BL2340" s="148"/>
      <c r="BM2340" s="150"/>
      <c r="BQ2340" s="148"/>
      <c r="BU2340" s="148"/>
    </row>
    <row r="2341" spans="11:73">
      <c r="K2341" s="148"/>
      <c r="L2341" s="148"/>
      <c r="M2341" s="148"/>
      <c r="BL2341" s="148"/>
      <c r="BM2341" s="150"/>
      <c r="BQ2341" s="148"/>
      <c r="BU2341" s="148"/>
    </row>
    <row r="2342" spans="11:73">
      <c r="K2342" s="148"/>
      <c r="L2342" s="148"/>
      <c r="M2342" s="148"/>
      <c r="BL2342" s="148"/>
      <c r="BM2342" s="150"/>
      <c r="BQ2342" s="148"/>
      <c r="BU2342" s="148"/>
    </row>
    <row r="2343" spans="11:73">
      <c r="K2343" s="148"/>
      <c r="L2343" s="148"/>
      <c r="M2343" s="148"/>
      <c r="BL2343" s="148"/>
      <c r="BM2343" s="150"/>
      <c r="BQ2343" s="148"/>
      <c r="BU2343" s="148"/>
    </row>
    <row r="2344" spans="11:73">
      <c r="K2344" s="148"/>
      <c r="L2344" s="148"/>
      <c r="M2344" s="148"/>
      <c r="BL2344" s="148"/>
      <c r="BM2344" s="150"/>
      <c r="BQ2344" s="148"/>
      <c r="BU2344" s="148"/>
    </row>
    <row r="2345" spans="11:73">
      <c r="K2345" s="148"/>
      <c r="L2345" s="148"/>
      <c r="M2345" s="148"/>
      <c r="BL2345" s="148"/>
      <c r="BM2345" s="150"/>
      <c r="BQ2345" s="148"/>
      <c r="BU2345" s="148"/>
    </row>
    <row r="2346" spans="11:73">
      <c r="K2346" s="148"/>
      <c r="L2346" s="148"/>
      <c r="M2346" s="148"/>
      <c r="BL2346" s="148"/>
      <c r="BM2346" s="150"/>
      <c r="BQ2346" s="148"/>
      <c r="BU2346" s="148"/>
    </row>
    <row r="2347" spans="11:73">
      <c r="K2347" s="148"/>
      <c r="L2347" s="148"/>
      <c r="M2347" s="148"/>
      <c r="BL2347" s="148"/>
      <c r="BM2347" s="150"/>
      <c r="BQ2347" s="148"/>
      <c r="BU2347" s="148"/>
    </row>
    <row r="2348" spans="11:73">
      <c r="K2348" s="148"/>
      <c r="L2348" s="148"/>
      <c r="M2348" s="148"/>
      <c r="BL2348" s="148"/>
      <c r="BM2348" s="150"/>
      <c r="BQ2348" s="148"/>
      <c r="BU2348" s="148"/>
    </row>
    <row r="2349" spans="11:73">
      <c r="K2349" s="148"/>
      <c r="L2349" s="148"/>
      <c r="M2349" s="148"/>
      <c r="BL2349" s="148"/>
      <c r="BM2349" s="150"/>
      <c r="BQ2349" s="148"/>
      <c r="BU2349" s="148"/>
    </row>
    <row r="2350" spans="11:73">
      <c r="K2350" s="148"/>
      <c r="L2350" s="148"/>
      <c r="M2350" s="148"/>
      <c r="BL2350" s="148"/>
      <c r="BM2350" s="150"/>
      <c r="BQ2350" s="148"/>
      <c r="BU2350" s="148"/>
    </row>
    <row r="2351" spans="11:73">
      <c r="K2351" s="148"/>
      <c r="L2351" s="148"/>
      <c r="M2351" s="148"/>
      <c r="BL2351" s="148"/>
      <c r="BM2351" s="150"/>
      <c r="BQ2351" s="148"/>
      <c r="BU2351" s="148"/>
    </row>
    <row r="2352" spans="11:73">
      <c r="K2352" s="148"/>
      <c r="L2352" s="148"/>
      <c r="M2352" s="148"/>
      <c r="BL2352" s="148"/>
      <c r="BM2352" s="150"/>
      <c r="BQ2352" s="148"/>
      <c r="BU2352" s="148"/>
    </row>
    <row r="2353" spans="11:73">
      <c r="K2353" s="148"/>
      <c r="L2353" s="148"/>
      <c r="M2353" s="148"/>
      <c r="BL2353" s="148"/>
      <c r="BM2353" s="150"/>
      <c r="BQ2353" s="148"/>
      <c r="BU2353" s="148"/>
    </row>
    <row r="2354" spans="11:73">
      <c r="K2354" s="148"/>
      <c r="L2354" s="148"/>
      <c r="M2354" s="148"/>
      <c r="BL2354" s="148"/>
      <c r="BM2354" s="150"/>
      <c r="BQ2354" s="148"/>
      <c r="BU2354" s="148"/>
    </row>
    <row r="2355" spans="11:73">
      <c r="K2355" s="148"/>
      <c r="L2355" s="148"/>
      <c r="M2355" s="148"/>
      <c r="BL2355" s="148"/>
      <c r="BM2355" s="150"/>
      <c r="BQ2355" s="148"/>
      <c r="BU2355" s="148"/>
    </row>
    <row r="2356" spans="11:73">
      <c r="K2356" s="148"/>
      <c r="L2356" s="148"/>
      <c r="M2356" s="148"/>
      <c r="BL2356" s="148"/>
      <c r="BM2356" s="150"/>
      <c r="BQ2356" s="148"/>
      <c r="BU2356" s="148"/>
    </row>
    <row r="2357" spans="11:73">
      <c r="K2357" s="148"/>
      <c r="L2357" s="148"/>
      <c r="M2357" s="148"/>
      <c r="BL2357" s="148"/>
      <c r="BM2357" s="150"/>
      <c r="BQ2357" s="148"/>
      <c r="BU2357" s="148"/>
    </row>
    <row r="2358" spans="11:73">
      <c r="K2358" s="148"/>
      <c r="L2358" s="148"/>
      <c r="M2358" s="148"/>
      <c r="BL2358" s="148"/>
      <c r="BM2358" s="150"/>
      <c r="BQ2358" s="148"/>
      <c r="BU2358" s="148"/>
    </row>
    <row r="2359" spans="11:73">
      <c r="K2359" s="148"/>
      <c r="L2359" s="148"/>
      <c r="M2359" s="148"/>
      <c r="BL2359" s="148"/>
      <c r="BM2359" s="150"/>
      <c r="BQ2359" s="148"/>
      <c r="BU2359" s="148"/>
    </row>
    <row r="2360" spans="11:73">
      <c r="K2360" s="148"/>
      <c r="L2360" s="148"/>
      <c r="M2360" s="148"/>
      <c r="BL2360" s="148"/>
      <c r="BM2360" s="150"/>
      <c r="BQ2360" s="148"/>
      <c r="BU2360" s="148"/>
    </row>
    <row r="2361" spans="11:73">
      <c r="K2361" s="148"/>
      <c r="L2361" s="148"/>
      <c r="M2361" s="148"/>
      <c r="BL2361" s="148"/>
      <c r="BM2361" s="150"/>
      <c r="BQ2361" s="148"/>
      <c r="BU2361" s="148"/>
    </row>
    <row r="2362" spans="11:73">
      <c r="K2362" s="148"/>
      <c r="L2362" s="148"/>
      <c r="M2362" s="148"/>
      <c r="BL2362" s="148"/>
      <c r="BM2362" s="150"/>
      <c r="BQ2362" s="148"/>
      <c r="BU2362" s="148"/>
    </row>
    <row r="2363" spans="11:73">
      <c r="K2363" s="148"/>
      <c r="L2363" s="148"/>
      <c r="M2363" s="148"/>
      <c r="BL2363" s="148"/>
      <c r="BM2363" s="150"/>
      <c r="BQ2363" s="148"/>
      <c r="BU2363" s="148"/>
    </row>
    <row r="2364" spans="11:73">
      <c r="K2364" s="148"/>
      <c r="L2364" s="148"/>
      <c r="M2364" s="148"/>
      <c r="BL2364" s="148"/>
      <c r="BM2364" s="150"/>
      <c r="BQ2364" s="148"/>
      <c r="BU2364" s="148"/>
    </row>
    <row r="2365" spans="11:73">
      <c r="K2365" s="148"/>
      <c r="L2365" s="148"/>
      <c r="M2365" s="148"/>
      <c r="BL2365" s="148"/>
      <c r="BM2365" s="150"/>
      <c r="BQ2365" s="148"/>
      <c r="BU2365" s="148"/>
    </row>
    <row r="2366" spans="11:73">
      <c r="K2366" s="148"/>
      <c r="L2366" s="148"/>
      <c r="M2366" s="148"/>
      <c r="BL2366" s="148"/>
      <c r="BM2366" s="150"/>
      <c r="BQ2366" s="148"/>
      <c r="BU2366" s="148"/>
    </row>
    <row r="2367" spans="11:73">
      <c r="K2367" s="148"/>
      <c r="L2367" s="148"/>
      <c r="M2367" s="148"/>
      <c r="BL2367" s="148"/>
      <c r="BM2367" s="150"/>
      <c r="BQ2367" s="148"/>
      <c r="BU2367" s="148"/>
    </row>
    <row r="2368" spans="11:73">
      <c r="K2368" s="148"/>
      <c r="L2368" s="148"/>
      <c r="M2368" s="148"/>
      <c r="BL2368" s="148"/>
      <c r="BM2368" s="150"/>
      <c r="BQ2368" s="148"/>
      <c r="BU2368" s="148"/>
    </row>
    <row r="2369" spans="11:73">
      <c r="K2369" s="148"/>
      <c r="L2369" s="148"/>
      <c r="M2369" s="148"/>
      <c r="BL2369" s="148"/>
      <c r="BM2369" s="150"/>
      <c r="BQ2369" s="148"/>
      <c r="BU2369" s="148"/>
    </row>
    <row r="2370" spans="11:73">
      <c r="K2370" s="148"/>
      <c r="L2370" s="148"/>
      <c r="M2370" s="148"/>
      <c r="BL2370" s="148"/>
      <c r="BM2370" s="150"/>
      <c r="BQ2370" s="148"/>
      <c r="BU2370" s="148"/>
    </row>
    <row r="2371" spans="11:73">
      <c r="K2371" s="148"/>
      <c r="L2371" s="148"/>
      <c r="M2371" s="148"/>
      <c r="BL2371" s="148"/>
      <c r="BM2371" s="150"/>
      <c r="BQ2371" s="148"/>
      <c r="BU2371" s="148"/>
    </row>
    <row r="2372" spans="11:73">
      <c r="K2372" s="148"/>
      <c r="L2372" s="148"/>
      <c r="M2372" s="148"/>
      <c r="BL2372" s="148"/>
      <c r="BM2372" s="150"/>
      <c r="BQ2372" s="148"/>
      <c r="BU2372" s="148"/>
    </row>
    <row r="2373" spans="11:73">
      <c r="K2373" s="148"/>
      <c r="L2373" s="148"/>
      <c r="M2373" s="148"/>
      <c r="BL2373" s="148"/>
      <c r="BM2373" s="150"/>
      <c r="BQ2373" s="148"/>
      <c r="BU2373" s="148"/>
    </row>
    <row r="2374" spans="11:73">
      <c r="K2374" s="148"/>
      <c r="L2374" s="148"/>
      <c r="M2374" s="148"/>
      <c r="BL2374" s="148"/>
      <c r="BM2374" s="150"/>
      <c r="BQ2374" s="148"/>
      <c r="BU2374" s="148"/>
    </row>
    <row r="2375" spans="11:73">
      <c r="K2375" s="148"/>
      <c r="L2375" s="148"/>
      <c r="M2375" s="148"/>
      <c r="BL2375" s="148"/>
      <c r="BM2375" s="150"/>
      <c r="BQ2375" s="148"/>
      <c r="BU2375" s="148"/>
    </row>
    <row r="2376" spans="11:73">
      <c r="K2376" s="148"/>
      <c r="L2376" s="148"/>
      <c r="M2376" s="148"/>
      <c r="BL2376" s="148"/>
      <c r="BM2376" s="150"/>
      <c r="BQ2376" s="148"/>
      <c r="BU2376" s="148"/>
    </row>
    <row r="2377" spans="11:73">
      <c r="K2377" s="148"/>
      <c r="L2377" s="148"/>
      <c r="M2377" s="148"/>
      <c r="BL2377" s="148"/>
      <c r="BM2377" s="150"/>
      <c r="BQ2377" s="148"/>
      <c r="BU2377" s="148"/>
    </row>
    <row r="2378" spans="11:73">
      <c r="K2378" s="148"/>
      <c r="L2378" s="148"/>
      <c r="M2378" s="148"/>
      <c r="BL2378" s="148"/>
      <c r="BM2378" s="150"/>
      <c r="BQ2378" s="148"/>
      <c r="BU2378" s="148"/>
    </row>
    <row r="2379" spans="11:73">
      <c r="K2379" s="148"/>
      <c r="L2379" s="148"/>
      <c r="M2379" s="148"/>
      <c r="BL2379" s="148"/>
      <c r="BM2379" s="150"/>
      <c r="BQ2379" s="148"/>
      <c r="BU2379" s="148"/>
    </row>
    <row r="2380" spans="11:73">
      <c r="K2380" s="148"/>
      <c r="L2380" s="148"/>
      <c r="M2380" s="148"/>
      <c r="BL2380" s="148"/>
      <c r="BM2380" s="150"/>
      <c r="BQ2380" s="148"/>
      <c r="BU2380" s="148"/>
    </row>
    <row r="2381" spans="11:73">
      <c r="K2381" s="148"/>
      <c r="L2381" s="148"/>
      <c r="M2381" s="148"/>
      <c r="BL2381" s="148"/>
      <c r="BM2381" s="150"/>
      <c r="BQ2381" s="148"/>
      <c r="BU2381" s="148"/>
    </row>
    <row r="2382" spans="11:73">
      <c r="K2382" s="148"/>
      <c r="L2382" s="148"/>
      <c r="M2382" s="148"/>
      <c r="BL2382" s="148"/>
      <c r="BM2382" s="150"/>
      <c r="BQ2382" s="148"/>
      <c r="BU2382" s="148"/>
    </row>
    <row r="2383" spans="11:73">
      <c r="K2383" s="148"/>
      <c r="L2383" s="148"/>
      <c r="M2383" s="148"/>
      <c r="BL2383" s="148"/>
      <c r="BM2383" s="150"/>
      <c r="BQ2383" s="148"/>
      <c r="BU2383" s="148"/>
    </row>
    <row r="2384" spans="11:73">
      <c r="K2384" s="148"/>
      <c r="L2384" s="148"/>
      <c r="M2384" s="148"/>
      <c r="BL2384" s="148"/>
      <c r="BM2384" s="150"/>
      <c r="BQ2384" s="148"/>
      <c r="BU2384" s="148"/>
    </row>
    <row r="2385" spans="11:73">
      <c r="K2385" s="148"/>
      <c r="L2385" s="148"/>
      <c r="M2385" s="148"/>
      <c r="BL2385" s="148"/>
      <c r="BM2385" s="150"/>
      <c r="BQ2385" s="148"/>
      <c r="BU2385" s="148"/>
    </row>
    <row r="2386" spans="11:73">
      <c r="K2386" s="148"/>
      <c r="L2386" s="148"/>
      <c r="M2386" s="148"/>
      <c r="BL2386" s="148"/>
      <c r="BM2386" s="150"/>
      <c r="BQ2386" s="148"/>
      <c r="BU2386" s="148"/>
    </row>
    <row r="2387" spans="11:73">
      <c r="K2387" s="148"/>
      <c r="L2387" s="148"/>
      <c r="M2387" s="148"/>
      <c r="BL2387" s="148"/>
      <c r="BM2387" s="150"/>
      <c r="BQ2387" s="148"/>
      <c r="BU2387" s="148"/>
    </row>
    <row r="2388" spans="11:73">
      <c r="K2388" s="148"/>
      <c r="L2388" s="148"/>
      <c r="M2388" s="148"/>
      <c r="BL2388" s="148"/>
      <c r="BM2388" s="150"/>
      <c r="BQ2388" s="148"/>
      <c r="BU2388" s="148"/>
    </row>
    <row r="2389" spans="11:73">
      <c r="K2389" s="148"/>
      <c r="L2389" s="148"/>
      <c r="M2389" s="148"/>
      <c r="BL2389" s="148"/>
      <c r="BM2389" s="150"/>
      <c r="BQ2389" s="148"/>
      <c r="BU2389" s="148"/>
    </row>
    <row r="2390" spans="11:73">
      <c r="K2390" s="148"/>
      <c r="L2390" s="148"/>
      <c r="M2390" s="148"/>
      <c r="BL2390" s="148"/>
      <c r="BM2390" s="150"/>
      <c r="BQ2390" s="148"/>
      <c r="BU2390" s="148"/>
    </row>
    <row r="2391" spans="11:73">
      <c r="K2391" s="148"/>
      <c r="L2391" s="148"/>
      <c r="M2391" s="148"/>
      <c r="BL2391" s="148"/>
      <c r="BM2391" s="150"/>
      <c r="BQ2391" s="148"/>
      <c r="BU2391" s="148"/>
    </row>
    <row r="2392" spans="11:73">
      <c r="K2392" s="148"/>
      <c r="L2392" s="148"/>
      <c r="M2392" s="148"/>
      <c r="BL2392" s="148"/>
      <c r="BM2392" s="150"/>
      <c r="BQ2392" s="148"/>
      <c r="BU2392" s="148"/>
    </row>
    <row r="2393" spans="11:73">
      <c r="K2393" s="148"/>
      <c r="L2393" s="148"/>
      <c r="M2393" s="148"/>
      <c r="BL2393" s="148"/>
      <c r="BM2393" s="150"/>
      <c r="BQ2393" s="148"/>
      <c r="BU2393" s="148"/>
    </row>
    <row r="2394" spans="11:73">
      <c r="K2394" s="148"/>
      <c r="L2394" s="148"/>
      <c r="M2394" s="148"/>
      <c r="BL2394" s="148"/>
      <c r="BM2394" s="150"/>
      <c r="BQ2394" s="148"/>
      <c r="BU2394" s="148"/>
    </row>
    <row r="2395" spans="11:73">
      <c r="K2395" s="148"/>
      <c r="L2395" s="148"/>
      <c r="M2395" s="148"/>
      <c r="BL2395" s="148"/>
      <c r="BM2395" s="150"/>
      <c r="BQ2395" s="148"/>
      <c r="BU2395" s="148"/>
    </row>
    <row r="2396" spans="11:73">
      <c r="K2396" s="148"/>
      <c r="L2396" s="148"/>
      <c r="M2396" s="148"/>
      <c r="BL2396" s="148"/>
      <c r="BM2396" s="150"/>
      <c r="BQ2396" s="148"/>
      <c r="BU2396" s="148"/>
    </row>
    <row r="2397" spans="11:73">
      <c r="K2397" s="148"/>
      <c r="L2397" s="148"/>
      <c r="M2397" s="148"/>
      <c r="BL2397" s="148"/>
      <c r="BM2397" s="150"/>
      <c r="BQ2397" s="148"/>
      <c r="BU2397" s="148"/>
    </row>
    <row r="2398" spans="11:73">
      <c r="K2398" s="148"/>
      <c r="L2398" s="148"/>
      <c r="M2398" s="148"/>
      <c r="BL2398" s="148"/>
      <c r="BM2398" s="150"/>
      <c r="BQ2398" s="148"/>
      <c r="BU2398" s="148"/>
    </row>
    <row r="2399" spans="11:73">
      <c r="K2399" s="148"/>
      <c r="L2399" s="148"/>
      <c r="M2399" s="148"/>
      <c r="BL2399" s="148"/>
      <c r="BM2399" s="150"/>
      <c r="BQ2399" s="148"/>
      <c r="BU2399" s="148"/>
    </row>
    <row r="2400" spans="11:73">
      <c r="K2400" s="148"/>
      <c r="L2400" s="148"/>
      <c r="M2400" s="148"/>
      <c r="BL2400" s="148"/>
      <c r="BM2400" s="150"/>
      <c r="BQ2400" s="148"/>
      <c r="BU2400" s="148"/>
    </row>
    <row r="2401" spans="11:73">
      <c r="K2401" s="148"/>
      <c r="L2401" s="148"/>
      <c r="M2401" s="148"/>
      <c r="BL2401" s="148"/>
      <c r="BM2401" s="150"/>
      <c r="BQ2401" s="148"/>
      <c r="BU2401" s="148"/>
    </row>
    <row r="2402" spans="11:73">
      <c r="K2402" s="148"/>
      <c r="L2402" s="148"/>
      <c r="M2402" s="148"/>
      <c r="BL2402" s="148"/>
      <c r="BM2402" s="150"/>
      <c r="BQ2402" s="148"/>
      <c r="BU2402" s="148"/>
    </row>
    <row r="2403" spans="11:73">
      <c r="K2403" s="148"/>
      <c r="L2403" s="148"/>
      <c r="M2403" s="148"/>
      <c r="BL2403" s="148"/>
      <c r="BM2403" s="150"/>
      <c r="BQ2403" s="148"/>
      <c r="BU2403" s="148"/>
    </row>
    <row r="2404" spans="11:73">
      <c r="K2404" s="148"/>
      <c r="L2404" s="148"/>
      <c r="M2404" s="148"/>
      <c r="BL2404" s="148"/>
      <c r="BM2404" s="150"/>
      <c r="BQ2404" s="148"/>
      <c r="BU2404" s="148"/>
    </row>
    <row r="2405" spans="11:73">
      <c r="K2405" s="148"/>
      <c r="L2405" s="148"/>
      <c r="M2405" s="148"/>
      <c r="BL2405" s="148"/>
      <c r="BM2405" s="150"/>
      <c r="BQ2405" s="148"/>
      <c r="BU2405" s="148"/>
    </row>
    <row r="2406" spans="11:73">
      <c r="K2406" s="148"/>
      <c r="L2406" s="148"/>
      <c r="M2406" s="148"/>
      <c r="BL2406" s="148"/>
      <c r="BM2406" s="150"/>
      <c r="BQ2406" s="148"/>
      <c r="BU2406" s="148"/>
    </row>
    <row r="2407" spans="11:73">
      <c r="K2407" s="148"/>
      <c r="L2407" s="148"/>
      <c r="M2407" s="148"/>
      <c r="BL2407" s="148"/>
      <c r="BM2407" s="150"/>
      <c r="BQ2407" s="148"/>
      <c r="BU2407" s="148"/>
    </row>
    <row r="2408" spans="11:73">
      <c r="K2408" s="148"/>
      <c r="L2408" s="148"/>
      <c r="M2408" s="148"/>
      <c r="BL2408" s="148"/>
      <c r="BM2408" s="150"/>
      <c r="BQ2408" s="148"/>
      <c r="BU2408" s="148"/>
    </row>
    <row r="2409" spans="11:73">
      <c r="K2409" s="148"/>
      <c r="L2409" s="148"/>
      <c r="M2409" s="148"/>
      <c r="BL2409" s="148"/>
      <c r="BM2409" s="150"/>
      <c r="BQ2409" s="148"/>
      <c r="BU2409" s="148"/>
    </row>
    <row r="2410" spans="11:73">
      <c r="K2410" s="148"/>
      <c r="L2410" s="148"/>
      <c r="M2410" s="148"/>
      <c r="BL2410" s="148"/>
      <c r="BM2410" s="150"/>
      <c r="BQ2410" s="148"/>
      <c r="BU2410" s="148"/>
    </row>
    <row r="2411" spans="11:73">
      <c r="K2411" s="148"/>
      <c r="L2411" s="148"/>
      <c r="M2411" s="148"/>
      <c r="BL2411" s="148"/>
      <c r="BM2411" s="150"/>
      <c r="BQ2411" s="148"/>
      <c r="BU2411" s="148"/>
    </row>
    <row r="2412" spans="11:73">
      <c r="K2412" s="148"/>
      <c r="L2412" s="148"/>
      <c r="M2412" s="148"/>
      <c r="BL2412" s="148"/>
      <c r="BM2412" s="150"/>
      <c r="BQ2412" s="148"/>
      <c r="BU2412" s="148"/>
    </row>
    <row r="2413" spans="11:73">
      <c r="K2413" s="148"/>
      <c r="L2413" s="148"/>
      <c r="M2413" s="148"/>
      <c r="BL2413" s="148"/>
      <c r="BM2413" s="150"/>
      <c r="BQ2413" s="148"/>
      <c r="BU2413" s="148"/>
    </row>
    <row r="2414" spans="11:73">
      <c r="K2414" s="148"/>
      <c r="L2414" s="148"/>
      <c r="M2414" s="148"/>
      <c r="BL2414" s="148"/>
      <c r="BM2414" s="150"/>
      <c r="BQ2414" s="148"/>
      <c r="BU2414" s="148"/>
    </row>
    <row r="2415" spans="11:73">
      <c r="K2415" s="148"/>
      <c r="L2415" s="148"/>
      <c r="M2415" s="148"/>
      <c r="BL2415" s="148"/>
      <c r="BM2415" s="150"/>
      <c r="BQ2415" s="148"/>
      <c r="BU2415" s="148"/>
    </row>
    <row r="2416" spans="11:73">
      <c r="K2416" s="148"/>
      <c r="L2416" s="148"/>
      <c r="M2416" s="148"/>
      <c r="BL2416" s="148"/>
      <c r="BM2416" s="150"/>
      <c r="BQ2416" s="148"/>
      <c r="BU2416" s="148"/>
    </row>
    <row r="2417" spans="11:73">
      <c r="K2417" s="148"/>
      <c r="L2417" s="148"/>
      <c r="M2417" s="148"/>
      <c r="BL2417" s="148"/>
      <c r="BM2417" s="150"/>
      <c r="BQ2417" s="148"/>
      <c r="BU2417" s="148"/>
    </row>
    <row r="2418" spans="11:73">
      <c r="K2418" s="148"/>
      <c r="L2418" s="148"/>
      <c r="M2418" s="148"/>
      <c r="BL2418" s="148"/>
      <c r="BM2418" s="150"/>
      <c r="BQ2418" s="148"/>
      <c r="BU2418" s="148"/>
    </row>
    <row r="2419" spans="11:73">
      <c r="K2419" s="148"/>
      <c r="L2419" s="148"/>
      <c r="M2419" s="148"/>
      <c r="BL2419" s="148"/>
      <c r="BM2419" s="150"/>
      <c r="BQ2419" s="148"/>
      <c r="BU2419" s="148"/>
    </row>
    <row r="2420" spans="11:73">
      <c r="K2420" s="148"/>
      <c r="L2420" s="148"/>
      <c r="M2420" s="148"/>
      <c r="BL2420" s="148"/>
      <c r="BM2420" s="150"/>
      <c r="BQ2420" s="148"/>
      <c r="BU2420" s="148"/>
    </row>
    <row r="2421" spans="11:73">
      <c r="K2421" s="148"/>
      <c r="L2421" s="148"/>
      <c r="M2421" s="148"/>
      <c r="BL2421" s="148"/>
      <c r="BM2421" s="150"/>
      <c r="BQ2421" s="148"/>
      <c r="BU2421" s="148"/>
    </row>
    <row r="2422" spans="11:73">
      <c r="K2422" s="148"/>
      <c r="L2422" s="148"/>
      <c r="M2422" s="148"/>
      <c r="BL2422" s="148"/>
      <c r="BM2422" s="150"/>
      <c r="BQ2422" s="148"/>
      <c r="BU2422" s="148"/>
    </row>
    <row r="2423" spans="11:73">
      <c r="K2423" s="148"/>
      <c r="L2423" s="148"/>
      <c r="M2423" s="148"/>
      <c r="BL2423" s="148"/>
      <c r="BM2423" s="150"/>
      <c r="BQ2423" s="148"/>
      <c r="BU2423" s="148"/>
    </row>
    <row r="2424" spans="11:73">
      <c r="K2424" s="148"/>
      <c r="L2424" s="148"/>
      <c r="M2424" s="148"/>
      <c r="BL2424" s="148"/>
      <c r="BM2424" s="150"/>
      <c r="BQ2424" s="148"/>
      <c r="BU2424" s="148"/>
    </row>
    <row r="2425" spans="11:73">
      <c r="K2425" s="148"/>
      <c r="L2425" s="148"/>
      <c r="M2425" s="148"/>
      <c r="BL2425" s="148"/>
      <c r="BM2425" s="150"/>
      <c r="BQ2425" s="148"/>
      <c r="BU2425" s="148"/>
    </row>
    <row r="2426" spans="11:73">
      <c r="K2426" s="148"/>
      <c r="L2426" s="148"/>
      <c r="M2426" s="148"/>
      <c r="BL2426" s="148"/>
      <c r="BM2426" s="150"/>
      <c r="BQ2426" s="148"/>
      <c r="BU2426" s="148"/>
    </row>
    <row r="2427" spans="11:73">
      <c r="K2427" s="148"/>
      <c r="L2427" s="148"/>
      <c r="M2427" s="148"/>
      <c r="BL2427" s="148"/>
      <c r="BM2427" s="150"/>
      <c r="BQ2427" s="148"/>
      <c r="BU2427" s="148"/>
    </row>
    <row r="2428" spans="11:73">
      <c r="K2428" s="148"/>
      <c r="L2428" s="148"/>
      <c r="M2428" s="148"/>
      <c r="BL2428" s="148"/>
      <c r="BM2428" s="150"/>
      <c r="BQ2428" s="148"/>
      <c r="BU2428" s="148"/>
    </row>
    <row r="2429" spans="11:73">
      <c r="K2429" s="148"/>
      <c r="L2429" s="148"/>
      <c r="M2429" s="148"/>
      <c r="BL2429" s="148"/>
      <c r="BM2429" s="150"/>
      <c r="BQ2429" s="148"/>
      <c r="BU2429" s="148"/>
    </row>
    <row r="2430" spans="11:73">
      <c r="K2430" s="148"/>
      <c r="L2430" s="148"/>
      <c r="M2430" s="148"/>
      <c r="BL2430" s="148"/>
      <c r="BM2430" s="150"/>
      <c r="BQ2430" s="148"/>
      <c r="BU2430" s="148"/>
    </row>
    <row r="2431" spans="11:73">
      <c r="K2431" s="148"/>
      <c r="L2431" s="148"/>
      <c r="M2431" s="148"/>
      <c r="BL2431" s="148"/>
      <c r="BM2431" s="150"/>
      <c r="BQ2431" s="148"/>
      <c r="BU2431" s="148"/>
    </row>
    <row r="2432" spans="11:73">
      <c r="K2432" s="148"/>
      <c r="L2432" s="148"/>
      <c r="M2432" s="148"/>
      <c r="BL2432" s="148"/>
      <c r="BM2432" s="150"/>
      <c r="BQ2432" s="148"/>
      <c r="BU2432" s="148"/>
    </row>
    <row r="2433" spans="11:73">
      <c r="K2433" s="148"/>
      <c r="L2433" s="148"/>
      <c r="M2433" s="148"/>
      <c r="BL2433" s="148"/>
      <c r="BM2433" s="150"/>
      <c r="BQ2433" s="148"/>
      <c r="BU2433" s="148"/>
    </row>
    <row r="2434" spans="11:73">
      <c r="K2434" s="148"/>
      <c r="L2434" s="148"/>
      <c r="M2434" s="148"/>
      <c r="BL2434" s="148"/>
      <c r="BM2434" s="150"/>
      <c r="BQ2434" s="148"/>
      <c r="BU2434" s="148"/>
    </row>
    <row r="2435" spans="11:73">
      <c r="K2435" s="148"/>
      <c r="L2435" s="148"/>
      <c r="M2435" s="148"/>
      <c r="BL2435" s="148"/>
      <c r="BM2435" s="150"/>
      <c r="BQ2435" s="148"/>
      <c r="BU2435" s="148"/>
    </row>
    <row r="2436" spans="11:73">
      <c r="K2436" s="148"/>
      <c r="L2436" s="148"/>
      <c r="M2436" s="148"/>
      <c r="BL2436" s="148"/>
      <c r="BM2436" s="150"/>
      <c r="BQ2436" s="148"/>
      <c r="BU2436" s="148"/>
    </row>
    <row r="2437" spans="11:73">
      <c r="K2437" s="148"/>
      <c r="L2437" s="148"/>
      <c r="M2437" s="148"/>
      <c r="BL2437" s="148"/>
      <c r="BM2437" s="150"/>
      <c r="BQ2437" s="148"/>
      <c r="BU2437" s="148"/>
    </row>
    <row r="2438" spans="11:73">
      <c r="K2438" s="148"/>
      <c r="L2438" s="148"/>
      <c r="M2438" s="148"/>
      <c r="BL2438" s="148"/>
      <c r="BM2438" s="150"/>
      <c r="BQ2438" s="148"/>
      <c r="BU2438" s="148"/>
    </row>
    <row r="2439" spans="11:73">
      <c r="K2439" s="148"/>
      <c r="L2439" s="148"/>
      <c r="M2439" s="148"/>
      <c r="BL2439" s="148"/>
      <c r="BM2439" s="150"/>
      <c r="BQ2439" s="148"/>
      <c r="BU2439" s="148"/>
    </row>
    <row r="2440" spans="11:73">
      <c r="K2440" s="148"/>
      <c r="L2440" s="148"/>
      <c r="M2440" s="148"/>
      <c r="BL2440" s="148"/>
      <c r="BM2440" s="150"/>
      <c r="BQ2440" s="148"/>
      <c r="BU2440" s="148"/>
    </row>
    <row r="2441" spans="11:73">
      <c r="K2441" s="148"/>
      <c r="L2441" s="148"/>
      <c r="M2441" s="148"/>
      <c r="BL2441" s="148"/>
      <c r="BM2441" s="150"/>
      <c r="BQ2441" s="148"/>
      <c r="BU2441" s="148"/>
    </row>
    <row r="2442" spans="11:73">
      <c r="K2442" s="148"/>
      <c r="L2442" s="148"/>
      <c r="M2442" s="148"/>
      <c r="BL2442" s="148"/>
      <c r="BM2442" s="150"/>
      <c r="BQ2442" s="148"/>
      <c r="BU2442" s="148"/>
    </row>
    <row r="2443" spans="11:73">
      <c r="K2443" s="148"/>
      <c r="L2443" s="148"/>
      <c r="M2443" s="148"/>
      <c r="BL2443" s="148"/>
      <c r="BM2443" s="150"/>
      <c r="BQ2443" s="148"/>
      <c r="BU2443" s="148"/>
    </row>
    <row r="2444" spans="11:73">
      <c r="K2444" s="148"/>
      <c r="L2444" s="148"/>
      <c r="M2444" s="148"/>
      <c r="BL2444" s="148"/>
      <c r="BM2444" s="150"/>
      <c r="BQ2444" s="148"/>
      <c r="BU2444" s="148"/>
    </row>
    <row r="2445" spans="11:73">
      <c r="K2445" s="148"/>
      <c r="L2445" s="148"/>
      <c r="M2445" s="148"/>
      <c r="BL2445" s="148"/>
      <c r="BM2445" s="150"/>
      <c r="BQ2445" s="148"/>
      <c r="BU2445" s="148"/>
    </row>
    <row r="2446" spans="11:73">
      <c r="K2446" s="148"/>
      <c r="L2446" s="148"/>
      <c r="M2446" s="148"/>
      <c r="BL2446" s="148"/>
      <c r="BM2446" s="150"/>
      <c r="BQ2446" s="148"/>
      <c r="BU2446" s="148"/>
    </row>
    <row r="2447" spans="11:73">
      <c r="K2447" s="148"/>
      <c r="L2447" s="148"/>
      <c r="M2447" s="148"/>
      <c r="BL2447" s="148"/>
      <c r="BM2447" s="150"/>
      <c r="BQ2447" s="148"/>
      <c r="BU2447" s="148"/>
    </row>
    <row r="2448" spans="11:73">
      <c r="K2448" s="148"/>
      <c r="L2448" s="148"/>
      <c r="M2448" s="148"/>
      <c r="BL2448" s="148"/>
      <c r="BM2448" s="150"/>
      <c r="BQ2448" s="148"/>
      <c r="BU2448" s="148"/>
    </row>
    <row r="2449" spans="11:73">
      <c r="K2449" s="148"/>
      <c r="L2449" s="148"/>
      <c r="M2449" s="148"/>
      <c r="BL2449" s="148"/>
      <c r="BM2449" s="150"/>
      <c r="BQ2449" s="148"/>
      <c r="BU2449" s="148"/>
    </row>
    <row r="2450" spans="11:73">
      <c r="K2450" s="148"/>
      <c r="L2450" s="148"/>
      <c r="M2450" s="148"/>
      <c r="BL2450" s="148"/>
      <c r="BM2450" s="150"/>
      <c r="BQ2450" s="148"/>
      <c r="BU2450" s="148"/>
    </row>
    <row r="2451" spans="11:73">
      <c r="K2451" s="148"/>
      <c r="L2451" s="148"/>
      <c r="M2451" s="148"/>
      <c r="BL2451" s="148"/>
      <c r="BM2451" s="150"/>
      <c r="BQ2451" s="148"/>
      <c r="BU2451" s="148"/>
    </row>
    <row r="2452" spans="11:73">
      <c r="K2452" s="148"/>
      <c r="L2452" s="148"/>
      <c r="M2452" s="148"/>
      <c r="BL2452" s="148"/>
      <c r="BM2452" s="150"/>
      <c r="BQ2452" s="148"/>
      <c r="BU2452" s="148"/>
    </row>
    <row r="2453" spans="11:73">
      <c r="K2453" s="148"/>
      <c r="L2453" s="148"/>
      <c r="M2453" s="148"/>
      <c r="BL2453" s="148"/>
      <c r="BM2453" s="150"/>
      <c r="BQ2453" s="148"/>
      <c r="BU2453" s="148"/>
    </row>
    <row r="2454" spans="11:73">
      <c r="K2454" s="148"/>
      <c r="L2454" s="148"/>
      <c r="M2454" s="148"/>
      <c r="BL2454" s="148"/>
      <c r="BM2454" s="150"/>
      <c r="BQ2454" s="148"/>
      <c r="BU2454" s="148"/>
    </row>
    <row r="2455" spans="11:73">
      <c r="K2455" s="148"/>
      <c r="L2455" s="148"/>
      <c r="M2455" s="148"/>
      <c r="BL2455" s="148"/>
      <c r="BM2455" s="150"/>
      <c r="BQ2455" s="148"/>
      <c r="BU2455" s="148"/>
    </row>
    <row r="2456" spans="11:73">
      <c r="K2456" s="148"/>
      <c r="L2456" s="148"/>
      <c r="M2456" s="148"/>
      <c r="BL2456" s="148"/>
      <c r="BM2456" s="150"/>
      <c r="BQ2456" s="148"/>
      <c r="BU2456" s="148"/>
    </row>
    <row r="2457" spans="11:73">
      <c r="K2457" s="148"/>
      <c r="L2457" s="148"/>
      <c r="M2457" s="148"/>
      <c r="BL2457" s="148"/>
      <c r="BM2457" s="150"/>
      <c r="BQ2457" s="148"/>
      <c r="BU2457" s="148"/>
    </row>
    <row r="2458" spans="11:73">
      <c r="K2458" s="148"/>
      <c r="L2458" s="148"/>
      <c r="M2458" s="148"/>
      <c r="BL2458" s="148"/>
      <c r="BM2458" s="150"/>
      <c r="BQ2458" s="148"/>
    </row>
    <row r="2459" spans="11:73">
      <c r="K2459" s="148"/>
      <c r="L2459" s="148"/>
      <c r="M2459" s="148"/>
      <c r="BL2459" s="148"/>
      <c r="BM2459" s="150"/>
      <c r="BQ2459" s="148"/>
    </row>
    <row r="2460" spans="11:73">
      <c r="K2460" s="148"/>
      <c r="L2460" s="148"/>
      <c r="M2460" s="148"/>
      <c r="BL2460" s="148"/>
      <c r="BM2460" s="150"/>
      <c r="BQ2460" s="148"/>
    </row>
    <row r="2461" spans="11:73">
      <c r="K2461" s="148"/>
      <c r="L2461" s="148"/>
      <c r="M2461" s="148"/>
      <c r="BL2461" s="148"/>
      <c r="BM2461" s="150"/>
      <c r="BQ2461" s="148"/>
    </row>
    <row r="2462" spans="11:73">
      <c r="K2462" s="148"/>
      <c r="L2462" s="148"/>
      <c r="M2462" s="148"/>
      <c r="BL2462" s="148"/>
      <c r="BM2462" s="150"/>
      <c r="BQ2462" s="148"/>
    </row>
    <row r="2463" spans="11:73">
      <c r="K2463" s="148"/>
      <c r="L2463" s="148"/>
      <c r="M2463" s="148"/>
      <c r="BL2463" s="148"/>
      <c r="BM2463" s="150"/>
      <c r="BQ2463" s="148"/>
    </row>
    <row r="2464" spans="11:73">
      <c r="K2464" s="148"/>
      <c r="L2464" s="148"/>
      <c r="M2464" s="148"/>
      <c r="BL2464" s="148"/>
      <c r="BM2464" s="150"/>
      <c r="BQ2464" s="148"/>
    </row>
    <row r="2465" spans="11:69">
      <c r="K2465" s="148"/>
      <c r="L2465" s="148"/>
      <c r="M2465" s="148"/>
      <c r="BL2465" s="148"/>
      <c r="BM2465" s="150"/>
      <c r="BQ2465" s="148"/>
    </row>
    <row r="2466" spans="11:69">
      <c r="K2466" s="148"/>
      <c r="L2466" s="148"/>
      <c r="M2466" s="148"/>
      <c r="BL2466" s="148"/>
      <c r="BM2466" s="150"/>
      <c r="BQ2466" s="148"/>
    </row>
    <row r="2467" spans="11:69">
      <c r="K2467" s="148"/>
      <c r="L2467" s="148"/>
      <c r="M2467" s="148"/>
      <c r="BL2467" s="148"/>
      <c r="BM2467" s="150"/>
      <c r="BQ2467" s="148"/>
    </row>
    <row r="2468" spans="11:69">
      <c r="K2468" s="148"/>
      <c r="L2468" s="148"/>
      <c r="M2468" s="148"/>
      <c r="BL2468" s="148"/>
      <c r="BM2468" s="150"/>
      <c r="BQ2468" s="148"/>
    </row>
    <row r="2469" spans="11:69">
      <c r="K2469" s="148"/>
      <c r="L2469" s="148"/>
      <c r="M2469" s="148"/>
      <c r="BL2469" s="148"/>
      <c r="BM2469" s="150"/>
      <c r="BQ2469" s="148"/>
    </row>
    <row r="2470" spans="11:69">
      <c r="K2470" s="148"/>
      <c r="L2470" s="148"/>
      <c r="M2470" s="148"/>
      <c r="BL2470" s="148"/>
      <c r="BM2470" s="150"/>
      <c r="BQ2470" s="148"/>
    </row>
    <row r="2471" spans="11:69">
      <c r="K2471" s="148"/>
      <c r="L2471" s="148"/>
      <c r="M2471" s="148"/>
      <c r="BL2471" s="148"/>
      <c r="BM2471" s="150"/>
      <c r="BQ2471" s="148"/>
    </row>
    <row r="2472" spans="11:69">
      <c r="K2472" s="148"/>
      <c r="L2472" s="148"/>
      <c r="M2472" s="148"/>
      <c r="BL2472" s="148"/>
      <c r="BM2472" s="150"/>
      <c r="BQ2472" s="148"/>
    </row>
    <row r="2473" spans="11:69">
      <c r="K2473" s="148"/>
      <c r="L2473" s="148"/>
      <c r="M2473" s="148"/>
      <c r="BL2473" s="148"/>
      <c r="BM2473" s="150"/>
      <c r="BQ2473" s="148"/>
    </row>
    <row r="2474" spans="11:69">
      <c r="K2474" s="148"/>
      <c r="L2474" s="148"/>
      <c r="M2474" s="148"/>
      <c r="BL2474" s="148"/>
      <c r="BM2474" s="150"/>
      <c r="BQ2474" s="148"/>
    </row>
    <row r="2475" spans="11:69">
      <c r="K2475" s="148"/>
      <c r="L2475" s="148"/>
      <c r="M2475" s="148"/>
      <c r="BL2475" s="148"/>
      <c r="BM2475" s="150"/>
      <c r="BQ2475" s="148"/>
    </row>
    <row r="2476" spans="11:69">
      <c r="K2476" s="148"/>
      <c r="L2476" s="148"/>
      <c r="M2476" s="148"/>
      <c r="BL2476" s="148"/>
      <c r="BM2476" s="150"/>
      <c r="BQ2476" s="148"/>
    </row>
    <row r="2477" spans="11:69">
      <c r="K2477" s="148"/>
      <c r="L2477" s="148"/>
      <c r="M2477" s="148"/>
      <c r="BL2477" s="148"/>
      <c r="BM2477" s="150"/>
      <c r="BQ2477" s="148"/>
    </row>
    <row r="2478" spans="11:69">
      <c r="K2478" s="148"/>
      <c r="L2478" s="148"/>
      <c r="M2478" s="148"/>
      <c r="BL2478" s="148"/>
      <c r="BM2478" s="150"/>
      <c r="BQ2478" s="148"/>
    </row>
    <row r="2479" spans="11:69">
      <c r="K2479" s="148"/>
      <c r="L2479" s="148"/>
      <c r="M2479" s="148"/>
      <c r="BL2479" s="148"/>
      <c r="BM2479" s="150"/>
      <c r="BQ2479" s="148"/>
    </row>
    <row r="2480" spans="11:69">
      <c r="K2480" s="148"/>
      <c r="L2480" s="148"/>
      <c r="M2480" s="148"/>
      <c r="BL2480" s="148"/>
      <c r="BM2480" s="150"/>
      <c r="BQ2480" s="148"/>
    </row>
    <row r="2481" spans="11:69">
      <c r="K2481" s="148"/>
      <c r="L2481" s="148"/>
      <c r="M2481" s="148"/>
      <c r="BL2481" s="148"/>
      <c r="BM2481" s="150"/>
      <c r="BQ2481" s="148"/>
    </row>
    <row r="2482" spans="11:69">
      <c r="K2482" s="148"/>
      <c r="L2482" s="148"/>
      <c r="M2482" s="148"/>
      <c r="BL2482" s="148"/>
      <c r="BM2482" s="150"/>
      <c r="BQ2482" s="148"/>
    </row>
    <row r="2483" spans="11:69">
      <c r="K2483" s="148"/>
      <c r="L2483" s="148"/>
      <c r="M2483" s="148"/>
      <c r="BL2483" s="148"/>
      <c r="BM2483" s="150"/>
      <c r="BQ2483" s="148"/>
    </row>
    <row r="2484" spans="11:69">
      <c r="K2484" s="148"/>
      <c r="L2484" s="148"/>
      <c r="M2484" s="148"/>
      <c r="BL2484" s="148"/>
      <c r="BM2484" s="150"/>
      <c r="BQ2484" s="148"/>
    </row>
    <row r="2485" spans="11:69">
      <c r="K2485" s="148"/>
      <c r="L2485" s="148"/>
      <c r="M2485" s="148"/>
      <c r="BL2485" s="148"/>
      <c r="BM2485" s="150"/>
      <c r="BQ2485" s="148"/>
    </row>
    <row r="2486" spans="11:69">
      <c r="K2486" s="148"/>
      <c r="L2486" s="148"/>
      <c r="M2486" s="148"/>
      <c r="BL2486" s="148"/>
      <c r="BM2486" s="150"/>
      <c r="BQ2486" s="148"/>
    </row>
    <row r="2487" spans="11:69">
      <c r="K2487" s="148"/>
      <c r="L2487" s="148"/>
      <c r="M2487" s="148"/>
      <c r="BL2487" s="148"/>
      <c r="BM2487" s="150"/>
      <c r="BQ2487" s="148"/>
    </row>
    <row r="2488" spans="11:69">
      <c r="K2488" s="148"/>
      <c r="L2488" s="148"/>
      <c r="M2488" s="148"/>
      <c r="BL2488" s="148"/>
      <c r="BM2488" s="150"/>
      <c r="BQ2488" s="148"/>
    </row>
    <row r="2489" spans="11:69">
      <c r="K2489" s="148"/>
      <c r="L2489" s="148"/>
      <c r="M2489" s="148"/>
      <c r="BL2489" s="148"/>
      <c r="BM2489" s="150"/>
      <c r="BQ2489" s="148"/>
    </row>
    <row r="2490" spans="11:69">
      <c r="K2490" s="148"/>
      <c r="L2490" s="148"/>
      <c r="M2490" s="148"/>
      <c r="BL2490" s="148"/>
      <c r="BM2490" s="150"/>
      <c r="BQ2490" s="148"/>
    </row>
    <row r="2491" spans="11:69">
      <c r="K2491" s="148"/>
      <c r="L2491" s="148"/>
      <c r="M2491" s="148"/>
      <c r="BL2491" s="148"/>
      <c r="BM2491" s="150"/>
      <c r="BQ2491" s="148"/>
    </row>
    <row r="2492" spans="11:69">
      <c r="K2492" s="148"/>
      <c r="L2492" s="148"/>
      <c r="M2492" s="148"/>
      <c r="BL2492" s="148"/>
      <c r="BM2492" s="150"/>
      <c r="BQ2492" s="148"/>
    </row>
    <row r="2493" spans="11:69">
      <c r="K2493" s="148"/>
      <c r="L2493" s="148"/>
      <c r="M2493" s="148"/>
      <c r="BL2493" s="148"/>
      <c r="BM2493" s="150"/>
      <c r="BQ2493" s="148"/>
    </row>
    <row r="2494" spans="11:69">
      <c r="K2494" s="148"/>
      <c r="L2494" s="148"/>
      <c r="M2494" s="148"/>
      <c r="BL2494" s="148"/>
      <c r="BM2494" s="150"/>
      <c r="BQ2494" s="148"/>
    </row>
    <row r="2495" spans="11:69">
      <c r="K2495" s="148"/>
      <c r="L2495" s="148"/>
      <c r="M2495" s="148"/>
      <c r="BL2495" s="148"/>
      <c r="BM2495" s="150"/>
      <c r="BQ2495" s="148"/>
    </row>
    <row r="2496" spans="11:69">
      <c r="K2496" s="148"/>
      <c r="L2496" s="148"/>
      <c r="M2496" s="148"/>
      <c r="BL2496" s="148"/>
      <c r="BM2496" s="150"/>
      <c r="BQ2496" s="148"/>
    </row>
    <row r="2497" spans="11:69">
      <c r="K2497" s="148"/>
      <c r="L2497" s="148"/>
      <c r="M2497" s="148"/>
      <c r="BL2497" s="148"/>
      <c r="BM2497" s="150"/>
      <c r="BQ2497" s="148"/>
    </row>
    <row r="2498" spans="11:69">
      <c r="K2498" s="148"/>
      <c r="L2498" s="148"/>
      <c r="M2498" s="148"/>
      <c r="BL2498" s="148"/>
      <c r="BM2498" s="150"/>
      <c r="BQ2498" s="148"/>
    </row>
    <row r="2499" spans="11:69">
      <c r="K2499" s="148"/>
      <c r="L2499" s="148"/>
      <c r="M2499" s="148"/>
      <c r="BL2499" s="148"/>
      <c r="BM2499" s="150"/>
      <c r="BQ2499" s="148"/>
    </row>
    <row r="2500" spans="11:69">
      <c r="K2500" s="148"/>
      <c r="L2500" s="148"/>
      <c r="M2500" s="148"/>
      <c r="BL2500" s="148"/>
      <c r="BM2500" s="150"/>
      <c r="BQ2500" s="148"/>
    </row>
    <row r="2501" spans="11:69">
      <c r="K2501" s="148"/>
      <c r="L2501" s="148"/>
      <c r="M2501" s="148"/>
      <c r="BL2501" s="148"/>
      <c r="BM2501" s="150"/>
      <c r="BQ2501" s="148"/>
    </row>
    <row r="2502" spans="11:69">
      <c r="K2502" s="148"/>
      <c r="L2502" s="148"/>
      <c r="M2502" s="148"/>
      <c r="BL2502" s="148"/>
      <c r="BM2502" s="150"/>
      <c r="BQ2502" s="148"/>
    </row>
    <row r="2503" spans="11:69">
      <c r="K2503" s="148"/>
      <c r="L2503" s="148"/>
      <c r="M2503" s="148"/>
      <c r="BL2503" s="148"/>
      <c r="BM2503" s="150"/>
      <c r="BQ2503" s="148"/>
    </row>
    <row r="2504" spans="11:69">
      <c r="K2504" s="148"/>
      <c r="L2504" s="148"/>
      <c r="M2504" s="148"/>
      <c r="BL2504" s="148"/>
      <c r="BM2504" s="150"/>
      <c r="BQ2504" s="148"/>
    </row>
    <row r="2505" spans="11:69">
      <c r="K2505" s="148"/>
      <c r="L2505" s="148"/>
      <c r="M2505" s="148"/>
      <c r="BL2505" s="148"/>
      <c r="BM2505" s="150"/>
      <c r="BQ2505" s="148"/>
    </row>
    <row r="2506" spans="11:69">
      <c r="K2506" s="148"/>
      <c r="L2506" s="148"/>
      <c r="M2506" s="148"/>
      <c r="BL2506" s="148"/>
      <c r="BM2506" s="150"/>
      <c r="BQ2506" s="148"/>
    </row>
    <row r="2507" spans="11:69">
      <c r="K2507" s="148"/>
      <c r="L2507" s="148"/>
      <c r="M2507" s="148"/>
      <c r="BL2507" s="148"/>
      <c r="BM2507" s="150"/>
      <c r="BQ2507" s="148"/>
    </row>
    <row r="2508" spans="11:69">
      <c r="K2508" s="148"/>
      <c r="L2508" s="148"/>
      <c r="M2508" s="148"/>
      <c r="BL2508" s="148"/>
      <c r="BM2508" s="150"/>
      <c r="BQ2508" s="148"/>
    </row>
    <row r="2509" spans="11:69">
      <c r="K2509" s="148"/>
      <c r="L2509" s="148"/>
      <c r="M2509" s="148"/>
      <c r="BL2509" s="148"/>
      <c r="BM2509" s="150"/>
      <c r="BQ2509" s="148"/>
    </row>
    <row r="2510" spans="11:69">
      <c r="K2510" s="148"/>
      <c r="L2510" s="148"/>
      <c r="M2510" s="148"/>
      <c r="BL2510" s="148"/>
      <c r="BM2510" s="150"/>
      <c r="BQ2510" s="148"/>
    </row>
    <row r="2511" spans="11:69">
      <c r="K2511" s="148"/>
      <c r="L2511" s="148"/>
      <c r="M2511" s="148"/>
      <c r="BL2511" s="148"/>
      <c r="BM2511" s="150"/>
      <c r="BQ2511" s="148"/>
    </row>
    <row r="2512" spans="11:69">
      <c r="K2512" s="148"/>
      <c r="L2512" s="148"/>
      <c r="M2512" s="148"/>
      <c r="BL2512" s="148"/>
      <c r="BM2512" s="150"/>
      <c r="BQ2512" s="148"/>
    </row>
    <row r="2513" spans="11:69">
      <c r="K2513" s="148"/>
      <c r="L2513" s="148"/>
      <c r="M2513" s="148"/>
      <c r="BL2513" s="148"/>
      <c r="BM2513" s="150"/>
      <c r="BQ2513" s="148"/>
    </row>
    <row r="2514" spans="11:69">
      <c r="K2514" s="148"/>
      <c r="L2514" s="148"/>
      <c r="M2514" s="148"/>
      <c r="BL2514" s="148"/>
      <c r="BM2514" s="150"/>
      <c r="BQ2514" s="148"/>
    </row>
    <row r="2515" spans="11:69">
      <c r="K2515" s="148"/>
      <c r="L2515" s="148"/>
      <c r="M2515" s="148"/>
      <c r="BL2515" s="148"/>
      <c r="BM2515" s="150"/>
      <c r="BQ2515" s="148"/>
    </row>
    <row r="2516" spans="11:69">
      <c r="K2516" s="148"/>
      <c r="L2516" s="148"/>
      <c r="M2516" s="148"/>
      <c r="BL2516" s="148"/>
      <c r="BM2516" s="150"/>
      <c r="BQ2516" s="148"/>
    </row>
    <row r="2517" spans="11:69">
      <c r="K2517" s="148"/>
      <c r="L2517" s="148"/>
      <c r="M2517" s="148"/>
      <c r="BL2517" s="148"/>
      <c r="BM2517" s="150"/>
      <c r="BQ2517" s="148"/>
    </row>
    <row r="2518" spans="11:69">
      <c r="K2518" s="148"/>
      <c r="L2518" s="148"/>
      <c r="M2518" s="148"/>
      <c r="BL2518" s="148"/>
      <c r="BM2518" s="150"/>
      <c r="BQ2518" s="148"/>
    </row>
    <row r="2519" spans="11:69">
      <c r="K2519" s="148"/>
      <c r="L2519" s="148"/>
      <c r="M2519" s="148"/>
      <c r="BL2519" s="148"/>
      <c r="BM2519" s="150"/>
      <c r="BQ2519" s="148"/>
    </row>
    <row r="2520" spans="11:69">
      <c r="K2520" s="148"/>
      <c r="L2520" s="148"/>
      <c r="M2520" s="148"/>
      <c r="BL2520" s="148"/>
      <c r="BM2520" s="150"/>
      <c r="BQ2520" s="148"/>
    </row>
    <row r="2521" spans="11:69">
      <c r="K2521" s="148"/>
      <c r="L2521" s="148"/>
      <c r="M2521" s="148"/>
      <c r="BL2521" s="148"/>
      <c r="BM2521" s="150"/>
      <c r="BQ2521" s="148"/>
    </row>
    <row r="2522" spans="11:69">
      <c r="K2522" s="148"/>
      <c r="L2522" s="148"/>
      <c r="M2522" s="148"/>
      <c r="BL2522" s="148"/>
      <c r="BM2522" s="150"/>
      <c r="BQ2522" s="148"/>
    </row>
    <row r="2523" spans="11:69">
      <c r="K2523" s="148"/>
      <c r="L2523" s="148"/>
      <c r="M2523" s="148"/>
      <c r="BL2523" s="148"/>
      <c r="BM2523" s="150"/>
      <c r="BQ2523" s="148"/>
    </row>
    <row r="2524" spans="11:69">
      <c r="K2524" s="148"/>
      <c r="L2524" s="148"/>
      <c r="M2524" s="148"/>
      <c r="BL2524" s="148"/>
      <c r="BM2524" s="150"/>
      <c r="BQ2524" s="148"/>
    </row>
    <row r="2525" spans="11:69">
      <c r="K2525" s="148"/>
      <c r="L2525" s="148"/>
      <c r="M2525" s="148"/>
      <c r="BL2525" s="148"/>
      <c r="BM2525" s="150"/>
      <c r="BQ2525" s="148"/>
    </row>
    <row r="2526" spans="11:69">
      <c r="K2526" s="148"/>
      <c r="L2526" s="148"/>
      <c r="M2526" s="148"/>
      <c r="BL2526" s="148"/>
      <c r="BM2526" s="150"/>
      <c r="BQ2526" s="148"/>
    </row>
    <row r="2527" spans="11:69">
      <c r="K2527" s="148"/>
      <c r="L2527" s="148"/>
      <c r="M2527" s="148"/>
      <c r="BL2527" s="148"/>
      <c r="BM2527" s="150"/>
      <c r="BQ2527" s="148"/>
    </row>
    <row r="2528" spans="11:69">
      <c r="K2528" s="148"/>
      <c r="L2528" s="148"/>
      <c r="M2528" s="148"/>
      <c r="BL2528" s="148"/>
      <c r="BM2528" s="150"/>
      <c r="BQ2528" s="148"/>
    </row>
    <row r="2529" spans="11:69">
      <c r="K2529" s="148"/>
      <c r="L2529" s="148"/>
      <c r="M2529" s="148"/>
      <c r="BL2529" s="148"/>
      <c r="BM2529" s="150"/>
      <c r="BQ2529" s="148"/>
    </row>
    <row r="2530" spans="11:69">
      <c r="K2530" s="148"/>
      <c r="L2530" s="148"/>
      <c r="M2530" s="148"/>
      <c r="BL2530" s="148"/>
      <c r="BM2530" s="150"/>
      <c r="BQ2530" s="148"/>
    </row>
    <row r="2531" spans="11:69">
      <c r="K2531" s="148"/>
      <c r="L2531" s="148"/>
      <c r="M2531" s="148"/>
      <c r="BL2531" s="148"/>
      <c r="BM2531" s="150"/>
      <c r="BQ2531" s="148"/>
    </row>
    <row r="2532" spans="11:69">
      <c r="K2532" s="148"/>
      <c r="L2532" s="148"/>
      <c r="M2532" s="148"/>
      <c r="BL2532" s="148"/>
      <c r="BM2532" s="150"/>
      <c r="BQ2532" s="148"/>
    </row>
    <row r="2533" spans="11:69">
      <c r="K2533" s="148"/>
      <c r="L2533" s="148"/>
      <c r="M2533" s="148"/>
      <c r="BL2533" s="148"/>
      <c r="BM2533" s="150"/>
      <c r="BQ2533" s="148"/>
    </row>
    <row r="2534" spans="11:69">
      <c r="K2534" s="148"/>
      <c r="L2534" s="148"/>
      <c r="M2534" s="148"/>
      <c r="BL2534" s="148"/>
      <c r="BM2534" s="150"/>
      <c r="BQ2534" s="148"/>
    </row>
    <row r="2535" spans="11:69">
      <c r="K2535" s="148"/>
      <c r="L2535" s="148"/>
      <c r="M2535" s="148"/>
      <c r="BL2535" s="148"/>
      <c r="BM2535" s="150"/>
      <c r="BQ2535" s="148"/>
    </row>
    <row r="2536" spans="11:69">
      <c r="K2536" s="148"/>
      <c r="L2536" s="148"/>
      <c r="M2536" s="148"/>
      <c r="BL2536" s="148"/>
      <c r="BM2536" s="150"/>
      <c r="BQ2536" s="148"/>
    </row>
    <row r="2537" spans="11:69">
      <c r="K2537" s="148"/>
      <c r="L2537" s="148"/>
      <c r="M2537" s="148"/>
      <c r="BL2537" s="148"/>
      <c r="BM2537" s="150"/>
      <c r="BQ2537" s="148"/>
    </row>
    <row r="2538" spans="11:69">
      <c r="K2538" s="148"/>
      <c r="L2538" s="148"/>
      <c r="M2538" s="148"/>
      <c r="BL2538" s="148"/>
      <c r="BM2538" s="150"/>
      <c r="BQ2538" s="148"/>
    </row>
    <row r="2539" spans="11:69">
      <c r="K2539" s="148"/>
      <c r="L2539" s="148"/>
      <c r="M2539" s="148"/>
      <c r="BL2539" s="148"/>
      <c r="BM2539" s="150"/>
      <c r="BQ2539" s="148"/>
    </row>
    <row r="2540" spans="11:69">
      <c r="K2540" s="148"/>
      <c r="L2540" s="148"/>
      <c r="M2540" s="148"/>
      <c r="BL2540" s="148"/>
      <c r="BM2540" s="150"/>
      <c r="BQ2540" s="148"/>
    </row>
    <row r="2541" spans="11:69">
      <c r="K2541" s="148"/>
      <c r="L2541" s="148"/>
      <c r="M2541" s="148"/>
      <c r="BL2541" s="148"/>
      <c r="BM2541" s="150"/>
      <c r="BQ2541" s="148"/>
    </row>
    <row r="2542" spans="11:69">
      <c r="K2542" s="148"/>
      <c r="L2542" s="148"/>
      <c r="M2542" s="148"/>
      <c r="BL2542" s="148"/>
      <c r="BM2542" s="150"/>
      <c r="BQ2542" s="148"/>
    </row>
    <row r="2543" spans="11:69">
      <c r="K2543" s="148"/>
      <c r="L2543" s="148"/>
      <c r="M2543" s="148"/>
      <c r="BL2543" s="148"/>
      <c r="BM2543" s="150"/>
      <c r="BQ2543" s="148"/>
    </row>
    <row r="2544" spans="11:69">
      <c r="K2544" s="148"/>
      <c r="L2544" s="148"/>
      <c r="M2544" s="148"/>
      <c r="BL2544" s="148"/>
      <c r="BM2544" s="150"/>
      <c r="BQ2544" s="148"/>
    </row>
    <row r="2545" spans="11:69">
      <c r="K2545" s="148"/>
      <c r="L2545" s="148"/>
      <c r="M2545" s="148"/>
      <c r="BL2545" s="148"/>
      <c r="BM2545" s="150"/>
      <c r="BQ2545" s="148"/>
    </row>
    <row r="2546" spans="11:69">
      <c r="K2546" s="148"/>
      <c r="L2546" s="148"/>
      <c r="M2546" s="148"/>
      <c r="BL2546" s="148"/>
      <c r="BM2546" s="150"/>
      <c r="BQ2546" s="148"/>
    </row>
    <row r="2547" spans="11:69">
      <c r="K2547" s="148"/>
      <c r="L2547" s="148"/>
      <c r="M2547" s="148"/>
      <c r="BL2547" s="148"/>
      <c r="BM2547" s="150"/>
      <c r="BQ2547" s="148"/>
    </row>
    <row r="2548" spans="11:69">
      <c r="K2548" s="148"/>
      <c r="L2548" s="148"/>
      <c r="M2548" s="148"/>
      <c r="BL2548" s="148"/>
      <c r="BM2548" s="150"/>
      <c r="BQ2548" s="148"/>
    </row>
    <row r="2549" spans="11:69">
      <c r="K2549" s="148"/>
      <c r="L2549" s="148"/>
      <c r="M2549" s="148"/>
      <c r="BL2549" s="148"/>
      <c r="BM2549" s="150"/>
      <c r="BQ2549" s="148"/>
    </row>
    <row r="2550" spans="11:69">
      <c r="K2550" s="148"/>
      <c r="L2550" s="148"/>
      <c r="M2550" s="148"/>
      <c r="BL2550" s="148"/>
      <c r="BM2550" s="150"/>
      <c r="BQ2550" s="148"/>
    </row>
    <row r="2551" spans="11:69">
      <c r="K2551" s="148"/>
      <c r="L2551" s="148"/>
      <c r="M2551" s="148"/>
      <c r="BL2551" s="148"/>
      <c r="BM2551" s="150"/>
      <c r="BQ2551" s="148"/>
    </row>
    <row r="2552" spans="11:69">
      <c r="K2552" s="148"/>
      <c r="L2552" s="148"/>
      <c r="M2552" s="148"/>
      <c r="BL2552" s="148"/>
      <c r="BM2552" s="150"/>
      <c r="BQ2552" s="148"/>
    </row>
    <row r="2553" spans="11:69">
      <c r="K2553" s="148"/>
      <c r="L2553" s="148"/>
      <c r="M2553" s="148"/>
      <c r="BL2553" s="148"/>
      <c r="BM2553" s="150"/>
      <c r="BQ2553" s="148"/>
    </row>
    <row r="2554" spans="11:69">
      <c r="K2554" s="148"/>
      <c r="L2554" s="148"/>
      <c r="M2554" s="148"/>
      <c r="BL2554" s="148"/>
      <c r="BM2554" s="150"/>
      <c r="BQ2554" s="148"/>
    </row>
    <row r="2555" spans="11:69">
      <c r="K2555" s="148"/>
      <c r="L2555" s="148"/>
      <c r="M2555" s="148"/>
      <c r="BL2555" s="148"/>
      <c r="BM2555" s="150"/>
      <c r="BQ2555" s="148"/>
    </row>
    <row r="2556" spans="11:69">
      <c r="K2556" s="148"/>
      <c r="L2556" s="148"/>
      <c r="M2556" s="148"/>
      <c r="BL2556" s="148"/>
      <c r="BM2556" s="150"/>
      <c r="BQ2556" s="148"/>
    </row>
    <row r="2557" spans="11:69">
      <c r="K2557" s="148"/>
      <c r="L2557" s="148"/>
      <c r="M2557" s="148"/>
      <c r="BL2557" s="148"/>
      <c r="BM2557" s="150"/>
      <c r="BQ2557" s="148"/>
    </row>
    <row r="2558" spans="11:69">
      <c r="K2558" s="148"/>
      <c r="L2558" s="148"/>
      <c r="M2558" s="148"/>
      <c r="BL2558" s="148"/>
      <c r="BM2558" s="150"/>
      <c r="BQ2558" s="148"/>
    </row>
    <row r="2559" spans="11:69">
      <c r="K2559" s="148"/>
      <c r="L2559" s="148"/>
      <c r="M2559" s="148"/>
      <c r="BL2559" s="148"/>
      <c r="BM2559" s="150"/>
      <c r="BQ2559" s="148"/>
    </row>
    <row r="2560" spans="11:69">
      <c r="K2560" s="148"/>
      <c r="L2560" s="148"/>
      <c r="M2560" s="148"/>
      <c r="BL2560" s="148"/>
      <c r="BM2560" s="150"/>
      <c r="BQ2560" s="148"/>
    </row>
    <row r="2561" spans="11:69">
      <c r="K2561" s="148"/>
      <c r="L2561" s="148"/>
      <c r="M2561" s="148"/>
      <c r="BL2561" s="148"/>
      <c r="BM2561" s="150"/>
      <c r="BQ2561" s="148"/>
    </row>
    <row r="2562" spans="11:69">
      <c r="K2562" s="148"/>
      <c r="L2562" s="148"/>
      <c r="M2562" s="148"/>
      <c r="BL2562" s="148"/>
      <c r="BM2562" s="150"/>
      <c r="BQ2562" s="148"/>
    </row>
    <row r="2563" spans="11:69">
      <c r="K2563" s="148"/>
      <c r="L2563" s="148"/>
      <c r="M2563" s="148"/>
      <c r="BL2563" s="148"/>
      <c r="BM2563" s="150"/>
      <c r="BQ2563" s="148"/>
    </row>
    <row r="2564" spans="11:69">
      <c r="K2564" s="148"/>
      <c r="L2564" s="148"/>
      <c r="M2564" s="148"/>
      <c r="BL2564" s="148"/>
      <c r="BM2564" s="150"/>
      <c r="BQ2564" s="148"/>
    </row>
    <row r="2565" spans="11:69">
      <c r="K2565" s="148"/>
      <c r="L2565" s="148"/>
      <c r="M2565" s="148"/>
      <c r="BL2565" s="148"/>
      <c r="BM2565" s="150"/>
      <c r="BQ2565" s="148"/>
    </row>
    <row r="2566" spans="11:69">
      <c r="K2566" s="148"/>
      <c r="L2566" s="148"/>
      <c r="M2566" s="148"/>
      <c r="BL2566" s="148"/>
      <c r="BM2566" s="150"/>
      <c r="BQ2566" s="148"/>
    </row>
    <row r="2567" spans="11:69">
      <c r="K2567" s="148"/>
      <c r="L2567" s="148"/>
      <c r="M2567" s="148"/>
      <c r="BL2567" s="148"/>
      <c r="BM2567" s="150"/>
      <c r="BQ2567" s="148"/>
    </row>
    <row r="2568" spans="11:69">
      <c r="K2568" s="148"/>
      <c r="L2568" s="148"/>
      <c r="M2568" s="148"/>
      <c r="BL2568" s="148"/>
      <c r="BM2568" s="150"/>
      <c r="BQ2568" s="148"/>
    </row>
    <row r="2569" spans="11:69">
      <c r="K2569" s="148"/>
      <c r="L2569" s="148"/>
      <c r="M2569" s="148"/>
      <c r="BL2569" s="148"/>
      <c r="BM2569" s="150"/>
      <c r="BQ2569" s="148"/>
    </row>
    <row r="2570" spans="11:69">
      <c r="K2570" s="148"/>
      <c r="L2570" s="148"/>
      <c r="M2570" s="148"/>
      <c r="BL2570" s="148"/>
      <c r="BM2570" s="150"/>
      <c r="BQ2570" s="148"/>
    </row>
    <row r="2571" spans="11:69">
      <c r="K2571" s="148"/>
      <c r="L2571" s="148"/>
      <c r="M2571" s="148"/>
      <c r="BL2571" s="148"/>
      <c r="BM2571" s="150"/>
      <c r="BQ2571" s="148"/>
    </row>
    <row r="2572" spans="11:69">
      <c r="K2572" s="148"/>
      <c r="L2572" s="148"/>
      <c r="M2572" s="148"/>
      <c r="BL2572" s="148"/>
      <c r="BM2572" s="150"/>
      <c r="BQ2572" s="148"/>
    </row>
    <row r="2573" spans="11:69">
      <c r="K2573" s="148"/>
      <c r="L2573" s="148"/>
      <c r="M2573" s="148"/>
      <c r="BL2573" s="148"/>
      <c r="BM2573" s="150"/>
      <c r="BQ2573" s="148"/>
    </row>
    <row r="2574" spans="11:69">
      <c r="K2574" s="148"/>
      <c r="L2574" s="148"/>
      <c r="M2574" s="148"/>
      <c r="BL2574" s="148"/>
      <c r="BM2574" s="150"/>
      <c r="BQ2574" s="148"/>
    </row>
    <row r="2575" spans="11:69">
      <c r="K2575" s="148"/>
      <c r="L2575" s="148"/>
      <c r="M2575" s="148"/>
      <c r="BL2575" s="148"/>
      <c r="BM2575" s="150"/>
      <c r="BQ2575" s="148"/>
    </row>
    <row r="2576" spans="11:69">
      <c r="K2576" s="148"/>
      <c r="L2576" s="148"/>
      <c r="M2576" s="148"/>
      <c r="BL2576" s="148"/>
      <c r="BM2576" s="150"/>
      <c r="BQ2576" s="148"/>
    </row>
    <row r="2577" spans="11:69">
      <c r="K2577" s="148"/>
      <c r="L2577" s="148"/>
      <c r="M2577" s="148"/>
      <c r="BL2577" s="148"/>
      <c r="BM2577" s="150"/>
      <c r="BQ2577" s="148"/>
    </row>
    <row r="2578" spans="11:69">
      <c r="K2578" s="148"/>
      <c r="L2578" s="148"/>
      <c r="M2578" s="148"/>
      <c r="BL2578" s="148"/>
      <c r="BM2578" s="150"/>
      <c r="BQ2578" s="148"/>
    </row>
    <row r="2579" spans="11:69">
      <c r="K2579" s="148"/>
      <c r="L2579" s="148"/>
      <c r="M2579" s="148"/>
      <c r="BL2579" s="148"/>
      <c r="BM2579" s="150"/>
      <c r="BQ2579" s="148"/>
    </row>
    <row r="2580" spans="11:69">
      <c r="K2580" s="148"/>
      <c r="L2580" s="148"/>
      <c r="M2580" s="148"/>
      <c r="BL2580" s="148"/>
      <c r="BM2580" s="150"/>
      <c r="BQ2580" s="148"/>
    </row>
    <row r="2581" spans="11:69">
      <c r="K2581" s="148"/>
      <c r="L2581" s="148"/>
      <c r="M2581" s="148"/>
      <c r="BL2581" s="148"/>
      <c r="BM2581" s="150"/>
      <c r="BQ2581" s="148"/>
    </row>
    <row r="2582" spans="11:69">
      <c r="K2582" s="148"/>
      <c r="L2582" s="148"/>
      <c r="M2582" s="148"/>
      <c r="BL2582" s="148"/>
      <c r="BM2582" s="150"/>
      <c r="BQ2582" s="148"/>
    </row>
    <row r="2583" spans="11:69">
      <c r="K2583" s="148"/>
      <c r="L2583" s="148"/>
      <c r="M2583" s="148"/>
      <c r="BL2583" s="148"/>
      <c r="BM2583" s="150"/>
      <c r="BQ2583" s="148"/>
    </row>
    <row r="2584" spans="11:69">
      <c r="K2584" s="148"/>
      <c r="L2584" s="148"/>
      <c r="M2584" s="148"/>
      <c r="BL2584" s="148"/>
      <c r="BM2584" s="150"/>
      <c r="BQ2584" s="148"/>
    </row>
    <row r="2585" spans="11:69">
      <c r="K2585" s="148"/>
      <c r="L2585" s="148"/>
      <c r="M2585" s="148"/>
      <c r="BL2585" s="148"/>
      <c r="BM2585" s="150"/>
      <c r="BQ2585" s="148"/>
    </row>
    <row r="2586" spans="11:69">
      <c r="K2586" s="148"/>
      <c r="L2586" s="148"/>
      <c r="M2586" s="148"/>
      <c r="BL2586" s="148"/>
      <c r="BM2586" s="150"/>
      <c r="BQ2586" s="148"/>
    </row>
    <row r="2587" spans="11:69">
      <c r="K2587" s="148"/>
      <c r="L2587" s="148"/>
      <c r="M2587" s="148"/>
      <c r="BL2587" s="148"/>
      <c r="BM2587" s="150"/>
      <c r="BQ2587" s="148"/>
    </row>
    <row r="2588" spans="11:69">
      <c r="K2588" s="148"/>
      <c r="L2588" s="148"/>
      <c r="M2588" s="148"/>
      <c r="BL2588" s="148"/>
      <c r="BM2588" s="150"/>
      <c r="BQ2588" s="148"/>
    </row>
    <row r="2589" spans="11:69">
      <c r="K2589" s="148"/>
      <c r="L2589" s="148"/>
      <c r="M2589" s="148"/>
      <c r="BL2589" s="148"/>
      <c r="BM2589" s="150"/>
      <c r="BQ2589" s="148"/>
    </row>
    <row r="2590" spans="11:69">
      <c r="K2590" s="148"/>
      <c r="L2590" s="148"/>
      <c r="M2590" s="148"/>
      <c r="BL2590" s="148"/>
      <c r="BM2590" s="150"/>
      <c r="BQ2590" s="148"/>
    </row>
    <row r="2591" spans="11:69">
      <c r="K2591" s="148"/>
      <c r="L2591" s="148"/>
      <c r="M2591" s="148"/>
      <c r="BL2591" s="148"/>
      <c r="BM2591" s="150"/>
      <c r="BQ2591" s="148"/>
    </row>
    <row r="2592" spans="11:69">
      <c r="K2592" s="148"/>
      <c r="L2592" s="148"/>
      <c r="M2592" s="148"/>
      <c r="BL2592" s="148"/>
      <c r="BM2592" s="150"/>
      <c r="BQ2592" s="148"/>
    </row>
    <row r="2593" spans="11:69">
      <c r="K2593" s="148"/>
      <c r="L2593" s="148"/>
      <c r="M2593" s="148"/>
      <c r="BL2593" s="148"/>
      <c r="BM2593" s="150"/>
      <c r="BQ2593" s="148"/>
    </row>
    <row r="2594" spans="11:69">
      <c r="K2594" s="148"/>
      <c r="L2594" s="148"/>
      <c r="M2594" s="148"/>
      <c r="BL2594" s="148"/>
      <c r="BM2594" s="150"/>
      <c r="BQ2594" s="148"/>
    </row>
    <row r="2595" spans="11:69">
      <c r="K2595" s="148"/>
      <c r="L2595" s="148"/>
      <c r="M2595" s="148"/>
      <c r="BL2595" s="148"/>
      <c r="BM2595" s="150"/>
      <c r="BQ2595" s="148"/>
    </row>
    <row r="2596" spans="11:69">
      <c r="K2596" s="148"/>
      <c r="L2596" s="148"/>
      <c r="M2596" s="148"/>
      <c r="BL2596" s="148"/>
      <c r="BM2596" s="150"/>
      <c r="BQ2596" s="148"/>
    </row>
    <row r="2597" spans="11:69">
      <c r="K2597" s="148"/>
      <c r="L2597" s="148"/>
      <c r="M2597" s="148"/>
      <c r="BL2597" s="148"/>
      <c r="BM2597" s="150"/>
      <c r="BQ2597" s="148"/>
    </row>
    <row r="2598" spans="11:69">
      <c r="K2598" s="148"/>
      <c r="L2598" s="148"/>
      <c r="M2598" s="148"/>
      <c r="BL2598" s="148"/>
      <c r="BM2598" s="150"/>
      <c r="BQ2598" s="148"/>
    </row>
    <row r="2599" spans="11:69">
      <c r="K2599" s="148"/>
      <c r="L2599" s="148"/>
      <c r="M2599" s="148"/>
      <c r="BL2599" s="148"/>
      <c r="BM2599" s="150"/>
      <c r="BQ2599" s="148"/>
    </row>
    <row r="2600" spans="11:69">
      <c r="K2600" s="148"/>
      <c r="L2600" s="148"/>
      <c r="M2600" s="148"/>
      <c r="BL2600" s="148"/>
      <c r="BM2600" s="150"/>
      <c r="BQ2600" s="148"/>
    </row>
    <row r="2601" spans="11:69">
      <c r="K2601" s="148"/>
      <c r="L2601" s="148"/>
      <c r="M2601" s="148"/>
      <c r="BL2601" s="148"/>
      <c r="BM2601" s="150"/>
      <c r="BQ2601" s="148"/>
    </row>
    <row r="2602" spans="11:69">
      <c r="K2602" s="148"/>
      <c r="L2602" s="148"/>
      <c r="M2602" s="148"/>
      <c r="BL2602" s="148"/>
      <c r="BM2602" s="150"/>
      <c r="BQ2602" s="148"/>
    </row>
    <row r="2603" spans="11:69">
      <c r="K2603" s="148"/>
      <c r="L2603" s="148"/>
      <c r="M2603" s="148"/>
      <c r="BL2603" s="148"/>
      <c r="BM2603" s="150"/>
      <c r="BQ2603" s="148"/>
    </row>
    <row r="2604" spans="11:69">
      <c r="K2604" s="148"/>
      <c r="L2604" s="148"/>
      <c r="M2604" s="148"/>
      <c r="BL2604" s="148"/>
      <c r="BM2604" s="150"/>
      <c r="BQ2604" s="148"/>
    </row>
    <row r="2605" spans="11:69">
      <c r="K2605" s="148"/>
      <c r="L2605" s="148"/>
      <c r="M2605" s="148"/>
      <c r="BL2605" s="148"/>
      <c r="BM2605" s="150"/>
      <c r="BQ2605" s="148"/>
    </row>
    <row r="2606" spans="11:69">
      <c r="K2606" s="148"/>
      <c r="L2606" s="148"/>
      <c r="M2606" s="148"/>
      <c r="BL2606" s="148"/>
      <c r="BM2606" s="150"/>
      <c r="BQ2606" s="148"/>
    </row>
    <row r="2607" spans="11:69">
      <c r="K2607" s="148"/>
      <c r="L2607" s="148"/>
      <c r="M2607" s="148"/>
      <c r="BL2607" s="148"/>
      <c r="BM2607" s="150"/>
      <c r="BQ2607" s="148"/>
    </row>
    <row r="2608" spans="11:69">
      <c r="K2608" s="148"/>
      <c r="L2608" s="148"/>
      <c r="M2608" s="148"/>
      <c r="BL2608" s="148"/>
      <c r="BM2608" s="150"/>
      <c r="BQ2608" s="148"/>
    </row>
    <row r="2609" spans="11:69">
      <c r="K2609" s="148"/>
      <c r="L2609" s="148"/>
      <c r="M2609" s="148"/>
      <c r="BL2609" s="148"/>
      <c r="BM2609" s="150"/>
      <c r="BQ2609" s="148"/>
    </row>
    <row r="2610" spans="11:69">
      <c r="K2610" s="148"/>
      <c r="L2610" s="148"/>
      <c r="M2610" s="148"/>
      <c r="BL2610" s="148"/>
      <c r="BM2610" s="150"/>
      <c r="BQ2610" s="148"/>
    </row>
    <row r="2611" spans="11:69">
      <c r="K2611" s="148"/>
      <c r="L2611" s="148"/>
      <c r="M2611" s="148"/>
      <c r="BL2611" s="148"/>
      <c r="BM2611" s="150"/>
      <c r="BQ2611" s="148"/>
    </row>
    <row r="2612" spans="11:69">
      <c r="K2612" s="148"/>
      <c r="L2612" s="148"/>
      <c r="M2612" s="148"/>
      <c r="BL2612" s="148"/>
      <c r="BM2612" s="150"/>
      <c r="BQ2612" s="148"/>
    </row>
    <row r="2613" spans="11:69">
      <c r="K2613" s="148"/>
      <c r="L2613" s="148"/>
      <c r="M2613" s="148"/>
      <c r="BL2613" s="148"/>
      <c r="BM2613" s="150"/>
      <c r="BQ2613" s="148"/>
    </row>
    <row r="2614" spans="11:69">
      <c r="K2614" s="148"/>
      <c r="L2614" s="148"/>
      <c r="M2614" s="148"/>
      <c r="BL2614" s="148"/>
      <c r="BM2614" s="150"/>
      <c r="BQ2614" s="148"/>
    </row>
    <row r="2615" spans="11:69">
      <c r="K2615" s="148"/>
      <c r="L2615" s="148"/>
      <c r="M2615" s="148"/>
      <c r="BL2615" s="148"/>
      <c r="BM2615" s="150"/>
      <c r="BQ2615" s="148"/>
    </row>
    <row r="2616" spans="11:69">
      <c r="K2616" s="148"/>
      <c r="L2616" s="148"/>
      <c r="M2616" s="148"/>
      <c r="BL2616" s="148"/>
      <c r="BM2616" s="150"/>
      <c r="BQ2616" s="148"/>
    </row>
    <row r="2617" spans="11:69">
      <c r="K2617" s="148"/>
      <c r="L2617" s="148"/>
      <c r="M2617" s="148"/>
      <c r="BL2617" s="148"/>
      <c r="BM2617" s="150"/>
      <c r="BQ2617" s="148"/>
    </row>
    <row r="2618" spans="11:69">
      <c r="K2618" s="148"/>
      <c r="L2618" s="148"/>
      <c r="M2618" s="148"/>
      <c r="BL2618" s="148"/>
      <c r="BM2618" s="150"/>
      <c r="BQ2618" s="148"/>
    </row>
    <row r="2619" spans="11:69">
      <c r="K2619" s="148"/>
      <c r="L2619" s="148"/>
      <c r="M2619" s="148"/>
      <c r="BL2619" s="148"/>
      <c r="BM2619" s="150"/>
      <c r="BQ2619" s="148"/>
    </row>
    <row r="2620" spans="11:69">
      <c r="K2620" s="148"/>
      <c r="L2620" s="148"/>
      <c r="M2620" s="148"/>
      <c r="BL2620" s="148"/>
      <c r="BM2620" s="150"/>
      <c r="BQ2620" s="148"/>
    </row>
    <row r="2621" spans="11:69">
      <c r="K2621" s="148"/>
      <c r="L2621" s="148"/>
      <c r="M2621" s="148"/>
      <c r="BL2621" s="148"/>
      <c r="BM2621" s="150"/>
      <c r="BQ2621" s="148"/>
    </row>
    <row r="2622" spans="11:69">
      <c r="K2622" s="148"/>
      <c r="L2622" s="148"/>
      <c r="M2622" s="148"/>
      <c r="BL2622" s="148"/>
      <c r="BM2622" s="150"/>
      <c r="BQ2622" s="148"/>
    </row>
    <row r="2623" spans="11:69">
      <c r="K2623" s="148"/>
      <c r="L2623" s="148"/>
      <c r="M2623" s="148"/>
      <c r="BL2623" s="148"/>
      <c r="BM2623" s="150"/>
      <c r="BQ2623" s="148"/>
    </row>
    <row r="2624" spans="11:69">
      <c r="K2624" s="148"/>
      <c r="L2624" s="148"/>
      <c r="M2624" s="148"/>
      <c r="BL2624" s="148"/>
      <c r="BM2624" s="150"/>
      <c r="BQ2624" s="148"/>
    </row>
    <row r="2625" spans="11:69">
      <c r="K2625" s="148"/>
      <c r="L2625" s="148"/>
      <c r="M2625" s="148"/>
      <c r="BL2625" s="148"/>
      <c r="BM2625" s="150"/>
      <c r="BQ2625" s="148"/>
    </row>
    <row r="2626" spans="11:69">
      <c r="K2626" s="148"/>
      <c r="L2626" s="148"/>
      <c r="M2626" s="148"/>
      <c r="BL2626" s="148"/>
      <c r="BM2626" s="150"/>
      <c r="BQ2626" s="148"/>
    </row>
    <row r="2627" spans="11:69">
      <c r="K2627" s="148"/>
      <c r="L2627" s="148"/>
      <c r="M2627" s="148"/>
      <c r="BL2627" s="148"/>
      <c r="BM2627" s="150"/>
      <c r="BQ2627" s="148"/>
    </row>
    <row r="2628" spans="11:69">
      <c r="K2628" s="148"/>
      <c r="L2628" s="148"/>
      <c r="M2628" s="148"/>
      <c r="BL2628" s="148"/>
      <c r="BM2628" s="150"/>
      <c r="BQ2628" s="148"/>
    </row>
    <row r="2629" spans="11:69">
      <c r="K2629" s="148"/>
      <c r="L2629" s="148"/>
      <c r="M2629" s="148"/>
      <c r="BL2629" s="148"/>
      <c r="BM2629" s="150"/>
      <c r="BQ2629" s="148"/>
    </row>
    <row r="2630" spans="11:69">
      <c r="K2630" s="148"/>
      <c r="L2630" s="148"/>
      <c r="M2630" s="148"/>
      <c r="BL2630" s="148"/>
      <c r="BM2630" s="150"/>
      <c r="BQ2630" s="148"/>
    </row>
    <row r="2631" spans="11:69">
      <c r="K2631" s="148"/>
      <c r="L2631" s="148"/>
      <c r="M2631" s="148"/>
      <c r="BL2631" s="148"/>
      <c r="BM2631" s="150"/>
      <c r="BQ2631" s="148"/>
    </row>
    <row r="2632" spans="11:69">
      <c r="K2632" s="148"/>
      <c r="L2632" s="148"/>
      <c r="M2632" s="148"/>
      <c r="BL2632" s="148"/>
      <c r="BM2632" s="150"/>
      <c r="BQ2632" s="148"/>
    </row>
    <row r="2633" spans="11:69">
      <c r="K2633" s="148"/>
      <c r="L2633" s="148"/>
      <c r="M2633" s="148"/>
      <c r="BL2633" s="148"/>
      <c r="BM2633" s="150"/>
      <c r="BQ2633" s="148"/>
    </row>
    <row r="2634" spans="11:69">
      <c r="K2634" s="148"/>
      <c r="L2634" s="148"/>
      <c r="M2634" s="148"/>
      <c r="BL2634" s="148"/>
      <c r="BM2634" s="150"/>
      <c r="BQ2634" s="148"/>
    </row>
    <row r="2635" spans="11:69">
      <c r="K2635" s="148"/>
      <c r="L2635" s="148"/>
      <c r="M2635" s="148"/>
      <c r="BL2635" s="148"/>
      <c r="BM2635" s="150"/>
      <c r="BQ2635" s="148"/>
    </row>
    <row r="2636" spans="11:69">
      <c r="K2636" s="148"/>
      <c r="L2636" s="148"/>
      <c r="M2636" s="148"/>
      <c r="BL2636" s="148"/>
      <c r="BM2636" s="150"/>
      <c r="BQ2636" s="148"/>
    </row>
    <row r="2637" spans="11:69">
      <c r="K2637" s="148"/>
      <c r="L2637" s="148"/>
      <c r="M2637" s="148"/>
      <c r="BL2637" s="148"/>
      <c r="BM2637" s="150"/>
      <c r="BQ2637" s="148"/>
    </row>
    <row r="2638" spans="11:69">
      <c r="K2638" s="148"/>
      <c r="L2638" s="148"/>
      <c r="M2638" s="148"/>
      <c r="BL2638" s="148"/>
      <c r="BM2638" s="150"/>
      <c r="BQ2638" s="148"/>
    </row>
    <row r="2639" spans="11:69">
      <c r="K2639" s="148"/>
      <c r="L2639" s="148"/>
      <c r="M2639" s="148"/>
      <c r="BL2639" s="148"/>
      <c r="BM2639" s="150"/>
      <c r="BQ2639" s="148"/>
    </row>
    <row r="2640" spans="11:69">
      <c r="K2640" s="148"/>
      <c r="L2640" s="148"/>
      <c r="M2640" s="148"/>
      <c r="BL2640" s="148"/>
      <c r="BM2640" s="150"/>
      <c r="BQ2640" s="148"/>
    </row>
    <row r="2641" spans="11:69">
      <c r="K2641" s="148"/>
      <c r="L2641" s="148"/>
      <c r="M2641" s="148"/>
      <c r="BL2641" s="148"/>
      <c r="BM2641" s="150"/>
      <c r="BQ2641" s="148"/>
    </row>
    <row r="2642" spans="11:69">
      <c r="K2642" s="148"/>
      <c r="L2642" s="148"/>
      <c r="M2642" s="148"/>
      <c r="BL2642" s="148"/>
      <c r="BM2642" s="150"/>
      <c r="BQ2642" s="148"/>
    </row>
    <row r="2643" spans="11:69">
      <c r="K2643" s="148"/>
      <c r="L2643" s="148"/>
      <c r="M2643" s="148"/>
      <c r="BL2643" s="148"/>
      <c r="BM2643" s="150"/>
      <c r="BQ2643" s="148"/>
    </row>
    <row r="2644" spans="11:69">
      <c r="K2644" s="148"/>
      <c r="L2644" s="148"/>
      <c r="M2644" s="148"/>
      <c r="BL2644" s="148"/>
      <c r="BM2644" s="150"/>
      <c r="BQ2644" s="148"/>
    </row>
    <row r="2645" spans="11:69">
      <c r="K2645" s="148"/>
      <c r="L2645" s="148"/>
      <c r="M2645" s="148"/>
      <c r="BL2645" s="148"/>
      <c r="BM2645" s="150"/>
      <c r="BQ2645" s="148"/>
    </row>
    <row r="2646" spans="11:69">
      <c r="K2646" s="148"/>
      <c r="L2646" s="148"/>
      <c r="M2646" s="148"/>
      <c r="BL2646" s="148"/>
      <c r="BM2646" s="150"/>
      <c r="BQ2646" s="148"/>
    </row>
    <row r="2647" spans="11:69">
      <c r="K2647" s="148"/>
      <c r="L2647" s="148"/>
      <c r="M2647" s="148"/>
      <c r="BL2647" s="148"/>
      <c r="BM2647" s="150"/>
      <c r="BQ2647" s="148"/>
    </row>
    <row r="2648" spans="11:69">
      <c r="K2648" s="148"/>
      <c r="L2648" s="148"/>
      <c r="M2648" s="148"/>
      <c r="BL2648" s="148"/>
      <c r="BM2648" s="150"/>
      <c r="BQ2648" s="148"/>
    </row>
    <row r="2649" spans="11:69">
      <c r="K2649" s="148"/>
      <c r="L2649" s="148"/>
      <c r="M2649" s="148"/>
      <c r="BL2649" s="148"/>
      <c r="BM2649" s="150"/>
      <c r="BQ2649" s="148"/>
    </row>
    <row r="2650" spans="11:69">
      <c r="K2650" s="148"/>
      <c r="L2650" s="148"/>
      <c r="M2650" s="148"/>
      <c r="BL2650" s="148"/>
      <c r="BM2650" s="150"/>
      <c r="BQ2650" s="148"/>
    </row>
    <row r="2651" spans="11:69">
      <c r="K2651" s="148"/>
      <c r="L2651" s="148"/>
      <c r="M2651" s="148"/>
      <c r="BL2651" s="148"/>
      <c r="BM2651" s="150"/>
      <c r="BQ2651" s="148"/>
    </row>
    <row r="2652" spans="11:69">
      <c r="K2652" s="148"/>
      <c r="L2652" s="148"/>
      <c r="M2652" s="148"/>
      <c r="BL2652" s="148"/>
      <c r="BM2652" s="150"/>
      <c r="BQ2652" s="148"/>
    </row>
    <row r="2653" spans="11:69">
      <c r="K2653" s="148"/>
      <c r="L2653" s="148"/>
      <c r="M2653" s="148"/>
      <c r="BL2653" s="148"/>
      <c r="BM2653" s="150"/>
      <c r="BQ2653" s="148"/>
    </row>
    <row r="2654" spans="11:69">
      <c r="K2654" s="148"/>
      <c r="L2654" s="148"/>
      <c r="M2654" s="148"/>
      <c r="BL2654" s="148"/>
      <c r="BM2654" s="150"/>
      <c r="BQ2654" s="148"/>
    </row>
    <row r="2655" spans="11:69">
      <c r="K2655" s="148"/>
      <c r="L2655" s="148"/>
      <c r="M2655" s="148"/>
      <c r="BL2655" s="148"/>
      <c r="BM2655" s="150"/>
      <c r="BQ2655" s="148"/>
    </row>
    <row r="2656" spans="11:69">
      <c r="K2656" s="148"/>
      <c r="L2656" s="148"/>
      <c r="M2656" s="148"/>
      <c r="BL2656" s="148"/>
      <c r="BM2656" s="150"/>
      <c r="BQ2656" s="148"/>
    </row>
    <row r="2657" spans="11:69">
      <c r="K2657" s="148"/>
      <c r="L2657" s="148"/>
      <c r="M2657" s="148"/>
      <c r="BL2657" s="148"/>
      <c r="BM2657" s="150"/>
      <c r="BQ2657" s="148"/>
    </row>
    <row r="2658" spans="11:69">
      <c r="K2658" s="148"/>
      <c r="L2658" s="148"/>
      <c r="M2658" s="148"/>
      <c r="BL2658" s="148"/>
      <c r="BM2658" s="150"/>
      <c r="BQ2658" s="148"/>
    </row>
    <row r="2659" spans="11:69">
      <c r="K2659" s="148"/>
      <c r="L2659" s="148"/>
      <c r="M2659" s="148"/>
      <c r="BL2659" s="148"/>
      <c r="BM2659" s="150"/>
      <c r="BQ2659" s="148"/>
    </row>
    <row r="2660" spans="11:69">
      <c r="K2660" s="148"/>
      <c r="L2660" s="148"/>
      <c r="M2660" s="148"/>
      <c r="BL2660" s="148"/>
      <c r="BM2660" s="150"/>
      <c r="BQ2660" s="148"/>
    </row>
    <row r="2661" spans="11:69">
      <c r="K2661" s="148"/>
      <c r="L2661" s="148"/>
      <c r="M2661" s="148"/>
      <c r="BL2661" s="148"/>
      <c r="BM2661" s="150"/>
      <c r="BQ2661" s="148"/>
    </row>
    <row r="2662" spans="11:69">
      <c r="K2662" s="148"/>
      <c r="L2662" s="148"/>
      <c r="M2662" s="148"/>
      <c r="BL2662" s="148"/>
      <c r="BM2662" s="150"/>
      <c r="BQ2662" s="148"/>
    </row>
    <row r="2663" spans="11:69">
      <c r="K2663" s="148"/>
      <c r="L2663" s="148"/>
      <c r="M2663" s="148"/>
      <c r="BL2663" s="148"/>
      <c r="BM2663" s="150"/>
      <c r="BQ2663" s="148"/>
    </row>
    <row r="2664" spans="11:69">
      <c r="K2664" s="148"/>
      <c r="L2664" s="148"/>
      <c r="M2664" s="148"/>
      <c r="BL2664" s="148"/>
      <c r="BM2664" s="150"/>
      <c r="BQ2664" s="148"/>
    </row>
    <row r="2665" spans="11:69">
      <c r="K2665" s="148"/>
      <c r="L2665" s="148"/>
      <c r="M2665" s="148"/>
      <c r="BL2665" s="148"/>
      <c r="BM2665" s="150"/>
      <c r="BQ2665" s="148"/>
    </row>
    <row r="2666" spans="11:69">
      <c r="K2666" s="148"/>
      <c r="L2666" s="148"/>
      <c r="M2666" s="148"/>
      <c r="BL2666" s="148"/>
      <c r="BM2666" s="150"/>
      <c r="BQ2666" s="148"/>
    </row>
    <row r="2667" spans="11:69">
      <c r="K2667" s="148"/>
      <c r="L2667" s="148"/>
      <c r="M2667" s="148"/>
      <c r="BL2667" s="148"/>
      <c r="BM2667" s="150"/>
      <c r="BQ2667" s="148"/>
    </row>
    <row r="2668" spans="11:69">
      <c r="K2668" s="148"/>
      <c r="L2668" s="148"/>
      <c r="M2668" s="148"/>
      <c r="BL2668" s="148"/>
      <c r="BM2668" s="150"/>
      <c r="BQ2668" s="148"/>
    </row>
    <row r="2669" spans="11:69">
      <c r="K2669" s="148"/>
      <c r="L2669" s="148"/>
      <c r="M2669" s="148"/>
      <c r="BL2669" s="148"/>
      <c r="BM2669" s="150"/>
      <c r="BQ2669" s="148"/>
    </row>
    <row r="2670" spans="11:69">
      <c r="K2670" s="148"/>
      <c r="L2670" s="148"/>
      <c r="M2670" s="148"/>
      <c r="BL2670" s="148"/>
      <c r="BM2670" s="150"/>
      <c r="BQ2670" s="148"/>
    </row>
    <row r="2671" spans="11:69">
      <c r="K2671" s="148"/>
      <c r="L2671" s="148"/>
      <c r="M2671" s="148"/>
      <c r="BL2671" s="148"/>
      <c r="BM2671" s="150"/>
      <c r="BQ2671" s="148"/>
    </row>
    <row r="2672" spans="11:69">
      <c r="K2672" s="148"/>
      <c r="L2672" s="148"/>
      <c r="M2672" s="148"/>
      <c r="BL2672" s="148"/>
      <c r="BM2672" s="150"/>
      <c r="BQ2672" s="148"/>
    </row>
    <row r="2673" spans="11:69">
      <c r="K2673" s="148"/>
      <c r="L2673" s="148"/>
      <c r="M2673" s="148"/>
      <c r="BL2673" s="148"/>
      <c r="BM2673" s="150"/>
      <c r="BQ2673" s="148"/>
    </row>
    <row r="2674" spans="11:69">
      <c r="K2674" s="148"/>
      <c r="L2674" s="148"/>
      <c r="M2674" s="148"/>
      <c r="BL2674" s="148"/>
      <c r="BM2674" s="150"/>
      <c r="BQ2674" s="148"/>
    </row>
    <row r="2675" spans="11:69">
      <c r="K2675" s="148"/>
      <c r="L2675" s="148"/>
      <c r="M2675" s="148"/>
      <c r="BL2675" s="148"/>
      <c r="BM2675" s="150"/>
      <c r="BQ2675" s="148"/>
    </row>
    <row r="2676" spans="11:69">
      <c r="K2676" s="148"/>
      <c r="L2676" s="148"/>
      <c r="M2676" s="148"/>
      <c r="BL2676" s="148"/>
      <c r="BM2676" s="150"/>
      <c r="BQ2676" s="148"/>
    </row>
    <row r="2677" spans="11:69">
      <c r="K2677" s="148"/>
      <c r="L2677" s="148"/>
      <c r="M2677" s="148"/>
      <c r="BL2677" s="148"/>
      <c r="BM2677" s="150"/>
      <c r="BQ2677" s="148"/>
    </row>
    <row r="2678" spans="11:69">
      <c r="K2678" s="148"/>
      <c r="L2678" s="148"/>
      <c r="M2678" s="148"/>
      <c r="BL2678" s="148"/>
      <c r="BM2678" s="150"/>
      <c r="BQ2678" s="148"/>
    </row>
    <row r="2679" spans="11:69">
      <c r="K2679" s="148"/>
      <c r="L2679" s="148"/>
      <c r="M2679" s="148"/>
      <c r="BL2679" s="148"/>
      <c r="BM2679" s="150"/>
      <c r="BQ2679" s="148"/>
    </row>
    <row r="2680" spans="11:69">
      <c r="K2680" s="148"/>
      <c r="L2680" s="148"/>
      <c r="M2680" s="148"/>
      <c r="BL2680" s="148"/>
      <c r="BM2680" s="150"/>
      <c r="BQ2680" s="148"/>
    </row>
    <row r="2681" spans="11:69">
      <c r="K2681" s="148"/>
      <c r="L2681" s="148"/>
      <c r="M2681" s="148"/>
      <c r="BL2681" s="148"/>
      <c r="BM2681" s="150"/>
      <c r="BQ2681" s="148"/>
    </row>
    <row r="2682" spans="11:69">
      <c r="K2682" s="148"/>
      <c r="L2682" s="148"/>
      <c r="M2682" s="148"/>
      <c r="BL2682" s="148"/>
      <c r="BM2682" s="150"/>
      <c r="BQ2682" s="148"/>
    </row>
    <row r="2683" spans="11:69">
      <c r="K2683" s="148"/>
      <c r="L2683" s="148"/>
      <c r="M2683" s="148"/>
      <c r="BL2683" s="148"/>
      <c r="BM2683" s="150"/>
      <c r="BQ2683" s="148"/>
    </row>
    <row r="2684" spans="11:69">
      <c r="K2684" s="148"/>
      <c r="L2684" s="148"/>
      <c r="M2684" s="148"/>
      <c r="BL2684" s="148"/>
      <c r="BM2684" s="150"/>
      <c r="BQ2684" s="148"/>
    </row>
    <row r="2685" spans="11:69">
      <c r="K2685" s="148"/>
      <c r="L2685" s="148"/>
      <c r="M2685" s="148"/>
      <c r="BL2685" s="148"/>
      <c r="BM2685" s="150"/>
      <c r="BQ2685" s="148"/>
    </row>
    <row r="2686" spans="11:69">
      <c r="K2686" s="148"/>
      <c r="L2686" s="148"/>
      <c r="M2686" s="148"/>
      <c r="BL2686" s="148"/>
      <c r="BM2686" s="150"/>
      <c r="BQ2686" s="148"/>
    </row>
    <row r="2687" spans="11:69">
      <c r="K2687" s="148"/>
      <c r="L2687" s="148"/>
      <c r="M2687" s="148"/>
      <c r="BL2687" s="148"/>
      <c r="BM2687" s="150"/>
      <c r="BQ2687" s="148"/>
    </row>
    <row r="2688" spans="11:69">
      <c r="K2688" s="148"/>
      <c r="L2688" s="148"/>
      <c r="M2688" s="148"/>
      <c r="BL2688" s="148"/>
      <c r="BM2688" s="150"/>
      <c r="BQ2688" s="148"/>
    </row>
    <row r="2689" spans="11:69">
      <c r="K2689" s="148"/>
      <c r="L2689" s="148"/>
      <c r="M2689" s="148"/>
      <c r="BL2689" s="148"/>
      <c r="BM2689" s="150"/>
      <c r="BQ2689" s="148"/>
    </row>
    <row r="2690" spans="11:69">
      <c r="K2690" s="148"/>
      <c r="L2690" s="148"/>
      <c r="M2690" s="148"/>
      <c r="BL2690" s="148"/>
      <c r="BM2690" s="150"/>
      <c r="BQ2690" s="148"/>
    </row>
    <row r="2691" spans="11:69">
      <c r="K2691" s="148"/>
      <c r="L2691" s="148"/>
      <c r="M2691" s="148"/>
      <c r="BL2691" s="148"/>
      <c r="BM2691" s="150"/>
      <c r="BQ2691" s="148"/>
    </row>
    <row r="2692" spans="11:69">
      <c r="K2692" s="148"/>
      <c r="L2692" s="148"/>
      <c r="M2692" s="148"/>
      <c r="BL2692" s="148"/>
      <c r="BM2692" s="150"/>
      <c r="BQ2692" s="148"/>
    </row>
    <row r="2693" spans="11:69">
      <c r="K2693" s="148"/>
      <c r="L2693" s="148"/>
      <c r="M2693" s="148"/>
      <c r="BL2693" s="148"/>
      <c r="BM2693" s="150"/>
      <c r="BQ2693" s="148"/>
    </row>
    <row r="2694" spans="11:69">
      <c r="K2694" s="148"/>
      <c r="L2694" s="148"/>
      <c r="M2694" s="148"/>
      <c r="BL2694" s="148"/>
      <c r="BM2694" s="150"/>
      <c r="BQ2694" s="148"/>
    </row>
    <row r="2695" spans="11:69">
      <c r="K2695" s="148"/>
      <c r="L2695" s="148"/>
      <c r="M2695" s="148"/>
      <c r="BL2695" s="148"/>
      <c r="BM2695" s="150"/>
      <c r="BQ2695" s="148"/>
    </row>
    <row r="2696" spans="11:69">
      <c r="K2696" s="148"/>
      <c r="L2696" s="148"/>
      <c r="M2696" s="148"/>
      <c r="BL2696" s="148"/>
      <c r="BM2696" s="150"/>
      <c r="BQ2696" s="148"/>
    </row>
    <row r="2697" spans="11:69">
      <c r="K2697" s="148"/>
      <c r="L2697" s="148"/>
      <c r="M2697" s="148"/>
      <c r="BL2697" s="148"/>
      <c r="BM2697" s="150"/>
      <c r="BQ2697" s="148"/>
    </row>
    <row r="2698" spans="11:69">
      <c r="K2698" s="148"/>
      <c r="L2698" s="148"/>
      <c r="M2698" s="148"/>
      <c r="BL2698" s="148"/>
      <c r="BM2698" s="150"/>
      <c r="BQ2698" s="148"/>
    </row>
    <row r="2699" spans="11:69">
      <c r="K2699" s="148"/>
      <c r="L2699" s="148"/>
      <c r="M2699" s="148"/>
      <c r="BL2699" s="148"/>
      <c r="BM2699" s="150"/>
      <c r="BQ2699" s="148"/>
    </row>
    <row r="2700" spans="11:69">
      <c r="K2700" s="148"/>
      <c r="L2700" s="148"/>
      <c r="M2700" s="148"/>
      <c r="BL2700" s="148"/>
      <c r="BM2700" s="150"/>
      <c r="BQ2700" s="148"/>
    </row>
    <row r="2701" spans="11:69">
      <c r="K2701" s="148"/>
      <c r="L2701" s="148"/>
      <c r="M2701" s="148"/>
      <c r="BL2701" s="148"/>
      <c r="BM2701" s="150"/>
      <c r="BQ2701" s="148"/>
    </row>
    <row r="2702" spans="11:69">
      <c r="K2702" s="148"/>
      <c r="L2702" s="148"/>
      <c r="M2702" s="148"/>
      <c r="BL2702" s="148"/>
      <c r="BM2702" s="150"/>
      <c r="BQ2702" s="148"/>
    </row>
    <row r="2703" spans="11:69">
      <c r="K2703" s="148"/>
      <c r="L2703" s="148"/>
      <c r="M2703" s="148"/>
      <c r="BL2703" s="148"/>
      <c r="BM2703" s="150"/>
      <c r="BQ2703" s="148"/>
    </row>
    <row r="2704" spans="11:69">
      <c r="K2704" s="148"/>
      <c r="L2704" s="148"/>
      <c r="M2704" s="148"/>
      <c r="BL2704" s="148"/>
      <c r="BM2704" s="150"/>
      <c r="BQ2704" s="148"/>
    </row>
    <row r="2705" spans="11:69">
      <c r="K2705" s="148"/>
      <c r="L2705" s="148"/>
      <c r="M2705" s="148"/>
      <c r="BL2705" s="148"/>
      <c r="BM2705" s="150"/>
      <c r="BQ2705" s="148"/>
    </row>
    <row r="2706" spans="11:69">
      <c r="K2706" s="148"/>
      <c r="L2706" s="148"/>
      <c r="M2706" s="148"/>
      <c r="BL2706" s="148"/>
      <c r="BM2706" s="150"/>
      <c r="BQ2706" s="148"/>
    </row>
    <row r="2707" spans="11:69">
      <c r="K2707" s="148"/>
      <c r="L2707" s="148"/>
      <c r="M2707" s="148"/>
      <c r="BL2707" s="148"/>
      <c r="BM2707" s="150"/>
      <c r="BQ2707" s="148"/>
    </row>
    <row r="2708" spans="11:69">
      <c r="K2708" s="148"/>
      <c r="L2708" s="148"/>
      <c r="M2708" s="148"/>
      <c r="BL2708" s="148"/>
      <c r="BM2708" s="150"/>
      <c r="BQ2708" s="148"/>
    </row>
    <row r="2709" spans="11:69">
      <c r="K2709" s="148"/>
      <c r="L2709" s="148"/>
      <c r="M2709" s="148"/>
      <c r="BL2709" s="148"/>
      <c r="BM2709" s="150"/>
      <c r="BQ2709" s="148"/>
    </row>
    <row r="2710" spans="11:69">
      <c r="K2710" s="148"/>
      <c r="L2710" s="148"/>
      <c r="M2710" s="148"/>
      <c r="BL2710" s="148"/>
      <c r="BM2710" s="150"/>
      <c r="BQ2710" s="148"/>
    </row>
    <row r="2711" spans="11:69">
      <c r="K2711" s="148"/>
      <c r="L2711" s="148"/>
      <c r="M2711" s="148"/>
      <c r="BL2711" s="148"/>
      <c r="BM2711" s="150"/>
      <c r="BQ2711" s="148"/>
    </row>
    <row r="2712" spans="11:69">
      <c r="K2712" s="148"/>
      <c r="L2712" s="148"/>
      <c r="M2712" s="148"/>
      <c r="BL2712" s="148"/>
      <c r="BM2712" s="150"/>
      <c r="BQ2712" s="148"/>
    </row>
    <row r="2713" spans="11:69">
      <c r="K2713" s="148"/>
      <c r="L2713" s="148"/>
      <c r="M2713" s="148"/>
      <c r="BL2713" s="148"/>
      <c r="BM2713" s="150"/>
      <c r="BQ2713" s="148"/>
    </row>
    <row r="2714" spans="11:69">
      <c r="K2714" s="148"/>
      <c r="L2714" s="148"/>
      <c r="M2714" s="148"/>
      <c r="BL2714" s="148"/>
      <c r="BM2714" s="150"/>
      <c r="BQ2714" s="148"/>
    </row>
    <row r="2715" spans="11:69">
      <c r="K2715" s="148"/>
      <c r="L2715" s="148"/>
      <c r="M2715" s="148"/>
      <c r="BL2715" s="148"/>
      <c r="BM2715" s="150"/>
      <c r="BQ2715" s="148"/>
    </row>
    <row r="2716" spans="11:69">
      <c r="K2716" s="148"/>
      <c r="L2716" s="148"/>
      <c r="M2716" s="148"/>
      <c r="BL2716" s="148"/>
      <c r="BM2716" s="150"/>
      <c r="BQ2716" s="148"/>
    </row>
    <row r="2717" spans="11:69">
      <c r="K2717" s="148"/>
      <c r="L2717" s="148"/>
      <c r="M2717" s="148"/>
      <c r="BL2717" s="148"/>
      <c r="BM2717" s="150"/>
      <c r="BQ2717" s="148"/>
    </row>
    <row r="2718" spans="11:69">
      <c r="K2718" s="148"/>
      <c r="L2718" s="148"/>
      <c r="M2718" s="148"/>
      <c r="BL2718" s="148"/>
      <c r="BM2718" s="150"/>
      <c r="BQ2718" s="148"/>
    </row>
    <row r="2719" spans="11:69">
      <c r="K2719" s="148"/>
      <c r="L2719" s="148"/>
      <c r="M2719" s="148"/>
      <c r="BL2719" s="148"/>
      <c r="BM2719" s="150"/>
      <c r="BQ2719" s="148"/>
    </row>
    <row r="2720" spans="11:69">
      <c r="K2720" s="148"/>
      <c r="L2720" s="148"/>
      <c r="M2720" s="148"/>
      <c r="BL2720" s="148"/>
      <c r="BM2720" s="150"/>
      <c r="BQ2720" s="148"/>
    </row>
    <row r="2721" spans="11:69">
      <c r="K2721" s="148"/>
      <c r="L2721" s="148"/>
      <c r="M2721" s="148"/>
      <c r="BL2721" s="148"/>
      <c r="BM2721" s="150"/>
      <c r="BQ2721" s="148"/>
    </row>
    <row r="2722" spans="11:69">
      <c r="K2722" s="148"/>
      <c r="L2722" s="148"/>
      <c r="M2722" s="148"/>
      <c r="BL2722" s="148"/>
      <c r="BM2722" s="150"/>
      <c r="BQ2722" s="148"/>
    </row>
    <row r="2723" spans="11:69">
      <c r="K2723" s="148"/>
      <c r="L2723" s="148"/>
      <c r="M2723" s="148"/>
      <c r="BL2723" s="148"/>
      <c r="BM2723" s="150"/>
      <c r="BQ2723" s="148"/>
    </row>
    <row r="2724" spans="11:69">
      <c r="K2724" s="148"/>
      <c r="L2724" s="148"/>
      <c r="M2724" s="148"/>
      <c r="BL2724" s="148"/>
      <c r="BM2724" s="150"/>
      <c r="BQ2724" s="148"/>
    </row>
    <row r="2725" spans="11:69">
      <c r="K2725" s="148"/>
      <c r="L2725" s="148"/>
      <c r="M2725" s="148"/>
      <c r="BL2725" s="148"/>
      <c r="BM2725" s="150"/>
      <c r="BQ2725" s="148"/>
    </row>
    <row r="2726" spans="11:69">
      <c r="K2726" s="148"/>
      <c r="L2726" s="148"/>
      <c r="M2726" s="148"/>
      <c r="BL2726" s="148"/>
      <c r="BM2726" s="150"/>
      <c r="BQ2726" s="148"/>
    </row>
    <row r="2727" spans="11:69">
      <c r="K2727" s="148"/>
      <c r="L2727" s="148"/>
      <c r="M2727" s="148"/>
      <c r="BL2727" s="148"/>
      <c r="BM2727" s="150"/>
      <c r="BQ2727" s="148"/>
    </row>
    <row r="2728" spans="11:69">
      <c r="K2728" s="148"/>
      <c r="L2728" s="148"/>
      <c r="M2728" s="148"/>
      <c r="BL2728" s="148"/>
      <c r="BM2728" s="150"/>
      <c r="BQ2728" s="148"/>
    </row>
    <row r="2729" spans="11:69">
      <c r="K2729" s="148"/>
      <c r="L2729" s="148"/>
      <c r="M2729" s="148"/>
      <c r="BL2729" s="148"/>
      <c r="BM2729" s="150"/>
      <c r="BQ2729" s="148"/>
    </row>
    <row r="2730" spans="11:69">
      <c r="K2730" s="148"/>
      <c r="L2730" s="148"/>
      <c r="M2730" s="148"/>
      <c r="BL2730" s="148"/>
      <c r="BM2730" s="150"/>
      <c r="BQ2730" s="148"/>
    </row>
    <row r="2731" spans="11:69">
      <c r="K2731" s="148"/>
      <c r="L2731" s="148"/>
      <c r="M2731" s="148"/>
      <c r="BL2731" s="148"/>
      <c r="BM2731" s="150"/>
      <c r="BQ2731" s="148"/>
    </row>
    <row r="2732" spans="11:69">
      <c r="K2732" s="148"/>
      <c r="L2732" s="148"/>
      <c r="M2732" s="148"/>
      <c r="BL2732" s="148"/>
      <c r="BM2732" s="150"/>
      <c r="BQ2732" s="148"/>
    </row>
    <row r="2733" spans="11:69">
      <c r="K2733" s="148"/>
      <c r="L2733" s="148"/>
      <c r="M2733" s="148"/>
      <c r="BL2733" s="148"/>
      <c r="BM2733" s="150"/>
      <c r="BQ2733" s="148"/>
    </row>
    <row r="2734" spans="11:69">
      <c r="K2734" s="148"/>
      <c r="L2734" s="148"/>
      <c r="M2734" s="148"/>
      <c r="BL2734" s="148"/>
      <c r="BM2734" s="150"/>
      <c r="BQ2734" s="148"/>
    </row>
    <row r="2735" spans="11:69">
      <c r="K2735" s="148"/>
      <c r="L2735" s="148"/>
      <c r="M2735" s="148"/>
      <c r="BL2735" s="148"/>
      <c r="BM2735" s="150"/>
      <c r="BQ2735" s="148"/>
    </row>
    <row r="2736" spans="11:69">
      <c r="K2736" s="148"/>
      <c r="L2736" s="148"/>
      <c r="M2736" s="148"/>
      <c r="BL2736" s="148"/>
      <c r="BM2736" s="150"/>
      <c r="BQ2736" s="148"/>
    </row>
    <row r="2737" spans="11:69">
      <c r="K2737" s="148"/>
      <c r="L2737" s="148"/>
      <c r="M2737" s="148"/>
      <c r="BL2737" s="148"/>
      <c r="BM2737" s="150"/>
      <c r="BQ2737" s="148"/>
    </row>
    <row r="2738" spans="11:69">
      <c r="K2738" s="148"/>
      <c r="L2738" s="148"/>
      <c r="M2738" s="148"/>
      <c r="BL2738" s="148"/>
      <c r="BM2738" s="150"/>
      <c r="BQ2738" s="148"/>
    </row>
    <row r="2739" spans="11:69">
      <c r="K2739" s="148"/>
      <c r="L2739" s="148"/>
      <c r="M2739" s="148"/>
      <c r="BL2739" s="148"/>
      <c r="BM2739" s="150"/>
      <c r="BQ2739" s="148"/>
    </row>
    <row r="2740" spans="11:69">
      <c r="K2740" s="148"/>
      <c r="L2740" s="148"/>
      <c r="M2740" s="148"/>
      <c r="BL2740" s="148"/>
      <c r="BM2740" s="150"/>
      <c r="BQ2740" s="148"/>
    </row>
    <row r="2741" spans="11:69">
      <c r="K2741" s="148"/>
      <c r="L2741" s="148"/>
      <c r="M2741" s="148"/>
      <c r="BL2741" s="148"/>
      <c r="BM2741" s="150"/>
      <c r="BQ2741" s="148"/>
    </row>
    <row r="2742" spans="11:69">
      <c r="K2742" s="148"/>
      <c r="L2742" s="148"/>
      <c r="M2742" s="148"/>
      <c r="BL2742" s="148"/>
      <c r="BM2742" s="150"/>
      <c r="BQ2742" s="148"/>
    </row>
    <row r="2743" spans="11:69">
      <c r="K2743" s="148"/>
      <c r="L2743" s="148"/>
      <c r="M2743" s="148"/>
      <c r="BL2743" s="148"/>
      <c r="BM2743" s="150"/>
      <c r="BQ2743" s="148"/>
    </row>
    <row r="2744" spans="11:69">
      <c r="K2744" s="148"/>
      <c r="L2744" s="148"/>
      <c r="M2744" s="148"/>
      <c r="BL2744" s="148"/>
      <c r="BM2744" s="150"/>
      <c r="BQ2744" s="148"/>
    </row>
    <row r="2745" spans="11:69">
      <c r="K2745" s="148"/>
      <c r="L2745" s="148"/>
      <c r="M2745" s="148"/>
      <c r="BL2745" s="148"/>
      <c r="BM2745" s="150"/>
      <c r="BQ2745" s="148"/>
    </row>
    <row r="2746" spans="11:69">
      <c r="K2746" s="148"/>
      <c r="L2746" s="148"/>
      <c r="M2746" s="148"/>
      <c r="BL2746" s="148"/>
      <c r="BM2746" s="150"/>
      <c r="BQ2746" s="148"/>
    </row>
    <row r="2747" spans="11:69">
      <c r="K2747" s="148"/>
      <c r="L2747" s="148"/>
      <c r="M2747" s="148"/>
      <c r="BL2747" s="148"/>
      <c r="BM2747" s="150"/>
      <c r="BQ2747" s="148"/>
    </row>
    <row r="2748" spans="11:69">
      <c r="K2748" s="148"/>
      <c r="L2748" s="148"/>
      <c r="M2748" s="148"/>
      <c r="BL2748" s="148"/>
      <c r="BM2748" s="150"/>
      <c r="BQ2748" s="148"/>
    </row>
    <row r="2749" spans="11:69">
      <c r="K2749" s="148"/>
      <c r="L2749" s="148"/>
      <c r="M2749" s="148"/>
      <c r="BL2749" s="148"/>
      <c r="BM2749" s="150"/>
      <c r="BQ2749" s="148"/>
    </row>
    <row r="2750" spans="11:69">
      <c r="K2750" s="148"/>
      <c r="L2750" s="148"/>
      <c r="M2750" s="148"/>
      <c r="BL2750" s="148"/>
      <c r="BM2750" s="150"/>
      <c r="BQ2750" s="148"/>
    </row>
    <row r="2751" spans="11:69">
      <c r="K2751" s="148"/>
      <c r="L2751" s="148"/>
      <c r="M2751" s="148"/>
      <c r="BL2751" s="148"/>
      <c r="BM2751" s="150"/>
      <c r="BQ2751" s="148"/>
    </row>
    <row r="2752" spans="11:69">
      <c r="K2752" s="148"/>
      <c r="L2752" s="148"/>
      <c r="M2752" s="148"/>
      <c r="BL2752" s="148"/>
      <c r="BM2752" s="150"/>
      <c r="BQ2752" s="148"/>
    </row>
    <row r="2753" spans="11:69">
      <c r="K2753" s="148"/>
      <c r="L2753" s="148"/>
      <c r="M2753" s="148"/>
      <c r="BL2753" s="148"/>
      <c r="BM2753" s="150"/>
      <c r="BQ2753" s="148"/>
    </row>
    <row r="2754" spans="11:69">
      <c r="K2754" s="148"/>
      <c r="L2754" s="148"/>
      <c r="M2754" s="148"/>
      <c r="BL2754" s="148"/>
      <c r="BM2754" s="150"/>
      <c r="BQ2754" s="148"/>
    </row>
    <row r="2755" spans="11:69">
      <c r="K2755" s="148"/>
      <c r="L2755" s="148"/>
      <c r="M2755" s="148"/>
      <c r="BL2755" s="148"/>
      <c r="BM2755" s="150"/>
      <c r="BQ2755" s="148"/>
    </row>
    <row r="2756" spans="11:69">
      <c r="K2756" s="148"/>
      <c r="L2756" s="148"/>
      <c r="M2756" s="148"/>
      <c r="BL2756" s="148"/>
      <c r="BM2756" s="150"/>
      <c r="BQ2756" s="148"/>
    </row>
    <row r="2757" spans="11:69">
      <c r="K2757" s="148"/>
      <c r="L2757" s="148"/>
      <c r="M2757" s="148"/>
      <c r="BL2757" s="148"/>
      <c r="BM2757" s="150"/>
      <c r="BQ2757" s="148"/>
    </row>
    <row r="2758" spans="11:69">
      <c r="K2758" s="148"/>
      <c r="L2758" s="148"/>
      <c r="M2758" s="148"/>
      <c r="BL2758" s="148"/>
      <c r="BM2758" s="150"/>
      <c r="BQ2758" s="148"/>
    </row>
    <row r="2759" spans="11:69">
      <c r="K2759" s="148"/>
      <c r="L2759" s="148"/>
      <c r="M2759" s="148"/>
      <c r="BL2759" s="148"/>
      <c r="BM2759" s="150"/>
      <c r="BQ2759" s="148"/>
    </row>
    <row r="2760" spans="11:69">
      <c r="K2760" s="148"/>
      <c r="L2760" s="148"/>
      <c r="M2760" s="148"/>
      <c r="BL2760" s="148"/>
      <c r="BM2760" s="150"/>
      <c r="BQ2760" s="148"/>
    </row>
    <row r="2761" spans="11:69">
      <c r="K2761" s="148"/>
      <c r="L2761" s="148"/>
      <c r="M2761" s="148"/>
      <c r="BL2761" s="148"/>
      <c r="BM2761" s="150"/>
      <c r="BQ2761" s="148"/>
    </row>
    <row r="2762" spans="11:69">
      <c r="K2762" s="148"/>
      <c r="L2762" s="148"/>
      <c r="M2762" s="148"/>
      <c r="BL2762" s="148"/>
      <c r="BM2762" s="150"/>
      <c r="BQ2762" s="148"/>
    </row>
    <row r="2763" spans="11:69">
      <c r="K2763" s="148"/>
      <c r="L2763" s="148"/>
      <c r="M2763" s="148"/>
      <c r="BL2763" s="148"/>
      <c r="BM2763" s="150"/>
      <c r="BQ2763" s="148"/>
    </row>
    <row r="2764" spans="11:69">
      <c r="K2764" s="148"/>
      <c r="L2764" s="148"/>
      <c r="M2764" s="148"/>
      <c r="BL2764" s="148"/>
      <c r="BM2764" s="150"/>
      <c r="BQ2764" s="148"/>
    </row>
    <row r="2765" spans="11:69">
      <c r="K2765" s="148"/>
      <c r="L2765" s="148"/>
      <c r="M2765" s="148"/>
      <c r="BL2765" s="148"/>
      <c r="BM2765" s="150"/>
      <c r="BQ2765" s="148"/>
    </row>
    <row r="2766" spans="11:69">
      <c r="K2766" s="148"/>
      <c r="L2766" s="148"/>
      <c r="M2766" s="148"/>
      <c r="BL2766" s="148"/>
      <c r="BM2766" s="150"/>
      <c r="BQ2766" s="148"/>
    </row>
    <row r="2767" spans="11:69">
      <c r="K2767" s="148"/>
      <c r="L2767" s="148"/>
      <c r="M2767" s="148"/>
      <c r="BL2767" s="148"/>
      <c r="BM2767" s="150"/>
      <c r="BQ2767" s="148"/>
    </row>
    <row r="2768" spans="11:69">
      <c r="K2768" s="148"/>
      <c r="L2768" s="148"/>
      <c r="M2768" s="148"/>
      <c r="BL2768" s="148"/>
      <c r="BM2768" s="150"/>
      <c r="BQ2768" s="148"/>
    </row>
    <row r="2769" spans="11:69">
      <c r="K2769" s="148"/>
      <c r="L2769" s="148"/>
      <c r="M2769" s="148"/>
      <c r="BL2769" s="148"/>
      <c r="BM2769" s="150"/>
      <c r="BQ2769" s="148"/>
    </row>
    <row r="2770" spans="11:69">
      <c r="K2770" s="148"/>
      <c r="L2770" s="148"/>
      <c r="M2770" s="148"/>
      <c r="BL2770" s="148"/>
      <c r="BM2770" s="150"/>
      <c r="BQ2770" s="148"/>
    </row>
    <row r="2771" spans="11:69">
      <c r="K2771" s="148"/>
      <c r="L2771" s="148"/>
      <c r="M2771" s="148"/>
      <c r="BL2771" s="148"/>
      <c r="BM2771" s="150"/>
      <c r="BQ2771" s="148"/>
    </row>
    <row r="2772" spans="11:69">
      <c r="K2772" s="148"/>
      <c r="L2772" s="148"/>
      <c r="M2772" s="148"/>
      <c r="BL2772" s="148"/>
      <c r="BM2772" s="150"/>
      <c r="BQ2772" s="148"/>
    </row>
    <row r="2773" spans="11:69">
      <c r="K2773" s="148"/>
      <c r="L2773" s="148"/>
      <c r="M2773" s="148"/>
      <c r="BL2773" s="148"/>
      <c r="BM2773" s="150"/>
      <c r="BQ2773" s="148"/>
    </row>
    <row r="2774" spans="11:69">
      <c r="K2774" s="148"/>
      <c r="L2774" s="148"/>
      <c r="M2774" s="148"/>
      <c r="BL2774" s="148"/>
      <c r="BM2774" s="150"/>
      <c r="BQ2774" s="148"/>
    </row>
    <row r="2775" spans="11:69">
      <c r="K2775" s="148"/>
      <c r="L2775" s="148"/>
      <c r="M2775" s="148"/>
      <c r="BL2775" s="148"/>
      <c r="BM2775" s="150"/>
      <c r="BQ2775" s="148"/>
    </row>
    <row r="2776" spans="11:69">
      <c r="K2776" s="148"/>
      <c r="L2776" s="148"/>
      <c r="M2776" s="148"/>
      <c r="BL2776" s="148"/>
      <c r="BM2776" s="150"/>
      <c r="BQ2776" s="148"/>
    </row>
    <row r="2777" spans="11:69">
      <c r="K2777" s="148"/>
      <c r="L2777" s="148"/>
      <c r="M2777" s="148"/>
      <c r="BL2777" s="148"/>
      <c r="BM2777" s="150"/>
      <c r="BQ2777" s="148"/>
    </row>
    <row r="2778" spans="11:69">
      <c r="K2778" s="148"/>
      <c r="L2778" s="148"/>
      <c r="M2778" s="148"/>
      <c r="BL2778" s="148"/>
      <c r="BM2778" s="150"/>
      <c r="BQ2778" s="148"/>
    </row>
    <row r="2779" spans="11:69">
      <c r="K2779" s="148"/>
      <c r="L2779" s="148"/>
      <c r="M2779" s="148"/>
      <c r="BL2779" s="148"/>
      <c r="BM2779" s="150"/>
      <c r="BQ2779" s="148"/>
    </row>
    <row r="2780" spans="11:69">
      <c r="K2780" s="148"/>
      <c r="L2780" s="148"/>
      <c r="M2780" s="148"/>
      <c r="BL2780" s="148"/>
      <c r="BM2780" s="150"/>
      <c r="BQ2780" s="148"/>
    </row>
    <row r="2781" spans="11:69">
      <c r="K2781" s="148"/>
      <c r="L2781" s="148"/>
      <c r="M2781" s="148"/>
      <c r="BL2781" s="148"/>
      <c r="BM2781" s="150"/>
      <c r="BQ2781" s="148"/>
    </row>
    <row r="2782" spans="11:69">
      <c r="K2782" s="148"/>
      <c r="L2782" s="148"/>
      <c r="M2782" s="148"/>
      <c r="BL2782" s="148"/>
      <c r="BM2782" s="150"/>
      <c r="BQ2782" s="148"/>
    </row>
    <row r="2783" spans="11:69">
      <c r="K2783" s="148"/>
      <c r="L2783" s="148"/>
      <c r="M2783" s="148"/>
      <c r="BL2783" s="148"/>
      <c r="BM2783" s="150"/>
      <c r="BQ2783" s="148"/>
    </row>
    <row r="2784" spans="11:69">
      <c r="K2784" s="148"/>
      <c r="L2784" s="148"/>
      <c r="M2784" s="148"/>
      <c r="BL2784" s="148"/>
      <c r="BM2784" s="150"/>
      <c r="BQ2784" s="148"/>
    </row>
    <row r="2785" spans="11:69">
      <c r="K2785" s="148"/>
      <c r="L2785" s="148"/>
      <c r="M2785" s="148"/>
      <c r="BL2785" s="148"/>
      <c r="BM2785" s="150"/>
      <c r="BQ2785" s="148"/>
    </row>
    <row r="2786" spans="11:69">
      <c r="K2786" s="148"/>
      <c r="L2786" s="148"/>
      <c r="M2786" s="148"/>
      <c r="BL2786" s="148"/>
      <c r="BM2786" s="150"/>
      <c r="BQ2786" s="148"/>
    </row>
    <row r="2787" spans="11:69">
      <c r="K2787" s="148"/>
      <c r="L2787" s="148"/>
      <c r="M2787" s="148"/>
      <c r="BL2787" s="148"/>
      <c r="BM2787" s="150"/>
      <c r="BQ2787" s="148"/>
    </row>
    <row r="2788" spans="11:69">
      <c r="K2788" s="148"/>
      <c r="L2788" s="148"/>
      <c r="M2788" s="148"/>
      <c r="BL2788" s="148"/>
      <c r="BM2788" s="150"/>
      <c r="BQ2788" s="148"/>
    </row>
    <row r="2789" spans="11:69">
      <c r="K2789" s="148"/>
      <c r="L2789" s="148"/>
      <c r="M2789" s="148"/>
      <c r="BL2789" s="148"/>
      <c r="BM2789" s="150"/>
      <c r="BQ2789" s="148"/>
    </row>
    <row r="2790" spans="11:69">
      <c r="K2790" s="148"/>
      <c r="L2790" s="148"/>
      <c r="M2790" s="148"/>
      <c r="BL2790" s="148"/>
      <c r="BM2790" s="150"/>
      <c r="BQ2790" s="148"/>
    </row>
    <row r="2791" spans="11:69">
      <c r="K2791" s="148"/>
      <c r="L2791" s="148"/>
      <c r="M2791" s="148"/>
      <c r="BL2791" s="148"/>
      <c r="BM2791" s="150"/>
      <c r="BQ2791" s="148"/>
    </row>
    <row r="2792" spans="11:69">
      <c r="K2792" s="148"/>
      <c r="L2792" s="148"/>
      <c r="M2792" s="148"/>
      <c r="BL2792" s="148"/>
      <c r="BM2792" s="150"/>
      <c r="BQ2792" s="148"/>
    </row>
    <row r="2793" spans="11:69">
      <c r="K2793" s="148"/>
      <c r="L2793" s="148"/>
      <c r="M2793" s="148"/>
      <c r="BL2793" s="148"/>
      <c r="BM2793" s="150"/>
      <c r="BQ2793" s="148"/>
    </row>
    <row r="2794" spans="11:69">
      <c r="K2794" s="148"/>
      <c r="L2794" s="148"/>
      <c r="M2794" s="148"/>
      <c r="BL2794" s="148"/>
      <c r="BM2794" s="150"/>
      <c r="BQ2794" s="148"/>
    </row>
    <row r="2795" spans="11:69">
      <c r="K2795" s="148"/>
      <c r="L2795" s="148"/>
      <c r="M2795" s="148"/>
      <c r="BL2795" s="148"/>
      <c r="BM2795" s="150"/>
      <c r="BQ2795" s="148"/>
    </row>
    <row r="2796" spans="11:69">
      <c r="K2796" s="148"/>
      <c r="L2796" s="148"/>
      <c r="M2796" s="148"/>
      <c r="BL2796" s="148"/>
      <c r="BM2796" s="150"/>
      <c r="BQ2796" s="148"/>
    </row>
    <row r="2797" spans="11:69">
      <c r="K2797" s="148"/>
      <c r="L2797" s="148"/>
      <c r="M2797" s="148"/>
      <c r="BL2797" s="148"/>
      <c r="BM2797" s="150"/>
      <c r="BQ2797" s="148"/>
    </row>
    <row r="2798" spans="11:69">
      <c r="K2798" s="148"/>
      <c r="L2798" s="148"/>
      <c r="M2798" s="148"/>
      <c r="BL2798" s="148"/>
      <c r="BM2798" s="150"/>
      <c r="BQ2798" s="148"/>
    </row>
    <row r="2799" spans="11:69">
      <c r="K2799" s="148"/>
      <c r="L2799" s="148"/>
      <c r="M2799" s="148"/>
      <c r="BL2799" s="148"/>
      <c r="BM2799" s="150"/>
      <c r="BQ2799" s="148"/>
    </row>
    <row r="2800" spans="11:69">
      <c r="K2800" s="148"/>
      <c r="L2800" s="148"/>
      <c r="M2800" s="148"/>
      <c r="BL2800" s="148"/>
      <c r="BM2800" s="150"/>
      <c r="BQ2800" s="148"/>
    </row>
    <row r="2801" spans="11:69">
      <c r="K2801" s="148"/>
      <c r="L2801" s="148"/>
      <c r="M2801" s="148"/>
      <c r="BL2801" s="148"/>
      <c r="BM2801" s="150"/>
      <c r="BQ2801" s="148"/>
    </row>
    <row r="2802" spans="11:69">
      <c r="K2802" s="148"/>
      <c r="L2802" s="148"/>
      <c r="M2802" s="148"/>
      <c r="BL2802" s="148"/>
      <c r="BM2802" s="150"/>
      <c r="BQ2802" s="148"/>
    </row>
    <row r="2803" spans="11:69">
      <c r="K2803" s="148"/>
      <c r="L2803" s="148"/>
      <c r="M2803" s="148"/>
      <c r="BL2803" s="148"/>
      <c r="BM2803" s="150"/>
      <c r="BQ2803" s="148"/>
    </row>
    <row r="2804" spans="11:69">
      <c r="K2804" s="148"/>
      <c r="L2804" s="148"/>
      <c r="M2804" s="148"/>
      <c r="BL2804" s="148"/>
      <c r="BM2804" s="150"/>
      <c r="BQ2804" s="148"/>
    </row>
    <row r="2805" spans="11:69">
      <c r="K2805" s="148"/>
      <c r="L2805" s="148"/>
      <c r="M2805" s="148"/>
      <c r="BL2805" s="148"/>
      <c r="BM2805" s="150"/>
      <c r="BQ2805" s="148"/>
    </row>
    <row r="2806" spans="11:69">
      <c r="K2806" s="148"/>
      <c r="L2806" s="148"/>
      <c r="M2806" s="148"/>
      <c r="BL2806" s="148"/>
      <c r="BM2806" s="150"/>
      <c r="BQ2806" s="148"/>
    </row>
    <row r="2807" spans="11:69">
      <c r="K2807" s="148"/>
      <c r="L2807" s="148"/>
      <c r="M2807" s="148"/>
      <c r="BL2807" s="148"/>
      <c r="BM2807" s="150"/>
      <c r="BQ2807" s="148"/>
    </row>
    <row r="2808" spans="11:69">
      <c r="K2808" s="148"/>
      <c r="L2808" s="148"/>
      <c r="M2808" s="148"/>
      <c r="BL2808" s="148"/>
      <c r="BM2808" s="150"/>
      <c r="BQ2808" s="148"/>
    </row>
    <row r="2809" spans="11:69">
      <c r="K2809" s="148"/>
      <c r="L2809" s="148"/>
      <c r="M2809" s="148"/>
      <c r="BL2809" s="148"/>
      <c r="BM2809" s="150"/>
      <c r="BQ2809" s="148"/>
    </row>
    <row r="2810" spans="11:69">
      <c r="K2810" s="148"/>
      <c r="L2810" s="148"/>
      <c r="M2810" s="148"/>
      <c r="BL2810" s="148"/>
      <c r="BM2810" s="150"/>
      <c r="BQ2810" s="148"/>
    </row>
    <row r="2811" spans="11:69">
      <c r="K2811" s="148"/>
      <c r="L2811" s="148"/>
      <c r="M2811" s="148"/>
      <c r="BL2811" s="148"/>
      <c r="BM2811" s="150"/>
      <c r="BQ2811" s="148"/>
    </row>
    <row r="2812" spans="11:69">
      <c r="K2812" s="148"/>
      <c r="L2812" s="148"/>
      <c r="M2812" s="148"/>
      <c r="BL2812" s="148"/>
      <c r="BM2812" s="150"/>
      <c r="BQ2812" s="148"/>
    </row>
    <row r="2813" spans="11:69">
      <c r="K2813" s="148"/>
      <c r="L2813" s="148"/>
      <c r="M2813" s="148"/>
      <c r="BL2813" s="148"/>
      <c r="BM2813" s="150"/>
      <c r="BQ2813" s="148"/>
    </row>
    <row r="2814" spans="11:69">
      <c r="K2814" s="148"/>
      <c r="L2814" s="148"/>
      <c r="M2814" s="148"/>
      <c r="BL2814" s="148"/>
      <c r="BM2814" s="150"/>
      <c r="BQ2814" s="148"/>
    </row>
    <row r="2815" spans="11:69">
      <c r="K2815" s="148"/>
      <c r="L2815" s="148"/>
      <c r="M2815" s="148"/>
      <c r="BL2815" s="148"/>
      <c r="BM2815" s="150"/>
      <c r="BQ2815" s="148"/>
    </row>
    <row r="2816" spans="11:69">
      <c r="K2816" s="148"/>
      <c r="L2816" s="148"/>
      <c r="M2816" s="148"/>
      <c r="BL2816" s="148"/>
      <c r="BM2816" s="150"/>
      <c r="BQ2816" s="148"/>
    </row>
    <row r="2817" spans="11:69">
      <c r="K2817" s="148"/>
      <c r="L2817" s="148"/>
      <c r="M2817" s="148"/>
      <c r="BL2817" s="148"/>
      <c r="BM2817" s="150"/>
      <c r="BQ2817" s="148"/>
    </row>
    <row r="2818" spans="11:69">
      <c r="K2818" s="148"/>
      <c r="L2818" s="148"/>
      <c r="M2818" s="148"/>
      <c r="BL2818" s="148"/>
      <c r="BM2818" s="150"/>
      <c r="BQ2818" s="148"/>
    </row>
    <row r="2819" spans="11:69">
      <c r="K2819" s="148"/>
      <c r="L2819" s="148"/>
      <c r="M2819" s="148"/>
      <c r="BL2819" s="148"/>
      <c r="BM2819" s="150"/>
      <c r="BQ2819" s="148"/>
    </row>
    <row r="2820" spans="11:69">
      <c r="K2820" s="148"/>
      <c r="L2820" s="148"/>
      <c r="M2820" s="148"/>
      <c r="BL2820" s="148"/>
      <c r="BM2820" s="150"/>
      <c r="BQ2820" s="148"/>
    </row>
    <row r="2821" spans="11:69">
      <c r="K2821" s="148"/>
      <c r="L2821" s="148"/>
      <c r="M2821" s="148"/>
      <c r="BL2821" s="148"/>
      <c r="BM2821" s="150"/>
      <c r="BQ2821" s="148"/>
    </row>
    <row r="2822" spans="11:69">
      <c r="K2822" s="148"/>
      <c r="L2822" s="148"/>
      <c r="M2822" s="148"/>
      <c r="BL2822" s="148"/>
      <c r="BM2822" s="150"/>
      <c r="BQ2822" s="148"/>
    </row>
    <row r="2823" spans="11:69">
      <c r="K2823" s="148"/>
      <c r="L2823" s="148"/>
      <c r="M2823" s="148"/>
      <c r="BL2823" s="148"/>
      <c r="BM2823" s="150"/>
      <c r="BQ2823" s="148"/>
    </row>
    <row r="2824" spans="11:69">
      <c r="K2824" s="148"/>
      <c r="L2824" s="148"/>
      <c r="M2824" s="148"/>
      <c r="BL2824" s="148"/>
      <c r="BM2824" s="150"/>
      <c r="BQ2824" s="148"/>
    </row>
    <row r="2825" spans="11:69">
      <c r="K2825" s="148"/>
      <c r="L2825" s="148"/>
      <c r="M2825" s="148"/>
      <c r="BL2825" s="148"/>
      <c r="BM2825" s="150"/>
      <c r="BQ2825" s="148"/>
    </row>
    <row r="2826" spans="11:69">
      <c r="K2826" s="148"/>
      <c r="L2826" s="148"/>
      <c r="M2826" s="148"/>
      <c r="BL2826" s="148"/>
      <c r="BM2826" s="150"/>
      <c r="BQ2826" s="148"/>
    </row>
    <row r="2827" spans="11:69">
      <c r="K2827" s="148"/>
      <c r="L2827" s="148"/>
      <c r="M2827" s="148"/>
      <c r="BL2827" s="148"/>
      <c r="BM2827" s="150"/>
      <c r="BQ2827" s="148"/>
    </row>
    <row r="2828" spans="11:69">
      <c r="K2828" s="148"/>
      <c r="L2828" s="148"/>
      <c r="M2828" s="148"/>
      <c r="BL2828" s="148"/>
      <c r="BM2828" s="150"/>
      <c r="BQ2828" s="148"/>
    </row>
    <row r="2829" spans="11:69">
      <c r="L2829" s="148"/>
      <c r="M2829" s="148"/>
      <c r="BL2829" s="148"/>
      <c r="BM2829" s="150"/>
      <c r="BQ2829" s="148"/>
    </row>
    <row r="2830" spans="11:69">
      <c r="L2830" s="148"/>
      <c r="M2830" s="148"/>
      <c r="BL2830" s="148"/>
      <c r="BM2830" s="150"/>
      <c r="BQ2830" s="148"/>
    </row>
    <row r="2831" spans="11:69">
      <c r="L2831" s="148"/>
      <c r="M2831" s="148"/>
      <c r="BL2831" s="148"/>
      <c r="BM2831" s="150"/>
      <c r="BQ2831" s="148"/>
    </row>
    <row r="2832" spans="11:69">
      <c r="L2832" s="148"/>
      <c r="M2832" s="148"/>
      <c r="BL2832" s="148"/>
      <c r="BM2832" s="150"/>
      <c r="BQ2832" s="148"/>
    </row>
    <row r="2833" spans="12:69">
      <c r="L2833" s="148"/>
      <c r="M2833" s="148"/>
      <c r="BL2833" s="148"/>
      <c r="BM2833" s="150"/>
      <c r="BQ2833" s="148"/>
    </row>
    <row r="2834" spans="12:69">
      <c r="L2834" s="148"/>
      <c r="M2834" s="148"/>
      <c r="BL2834" s="148"/>
      <c r="BM2834" s="150"/>
      <c r="BQ2834" s="148"/>
    </row>
    <row r="2835" spans="12:69">
      <c r="L2835" s="148"/>
      <c r="M2835" s="148"/>
      <c r="BL2835" s="148"/>
      <c r="BM2835" s="150"/>
      <c r="BQ2835" s="148"/>
    </row>
    <row r="2836" spans="12:69">
      <c r="L2836" s="148"/>
      <c r="M2836" s="148"/>
      <c r="BL2836" s="148"/>
      <c r="BM2836" s="150"/>
      <c r="BQ2836" s="148"/>
    </row>
    <row r="2837" spans="12:69">
      <c r="L2837" s="148"/>
      <c r="M2837" s="148"/>
      <c r="BL2837" s="148"/>
      <c r="BM2837" s="150"/>
      <c r="BQ2837" s="148"/>
    </row>
    <row r="2838" spans="12:69">
      <c r="L2838" s="148"/>
      <c r="M2838" s="148"/>
      <c r="BL2838" s="148"/>
      <c r="BM2838" s="150"/>
      <c r="BQ2838" s="148"/>
    </row>
    <row r="2839" spans="12:69">
      <c r="L2839" s="148"/>
      <c r="M2839" s="148"/>
      <c r="BL2839" s="148"/>
      <c r="BM2839" s="150"/>
      <c r="BQ2839" s="148"/>
    </row>
    <row r="2840" spans="12:69">
      <c r="L2840" s="148"/>
      <c r="M2840" s="148"/>
      <c r="BL2840" s="148"/>
      <c r="BM2840" s="150"/>
      <c r="BQ2840" s="148"/>
    </row>
    <row r="2841" spans="12:69">
      <c r="L2841" s="148"/>
      <c r="M2841" s="148"/>
      <c r="BL2841" s="148"/>
      <c r="BM2841" s="150"/>
      <c r="BQ2841" s="148"/>
    </row>
    <row r="2842" spans="12:69">
      <c r="L2842" s="148"/>
      <c r="M2842" s="148"/>
      <c r="BL2842" s="148"/>
      <c r="BM2842" s="150"/>
      <c r="BQ2842" s="148"/>
    </row>
    <row r="2843" spans="12:69">
      <c r="L2843" s="148"/>
      <c r="M2843" s="148"/>
      <c r="BL2843" s="148"/>
      <c r="BM2843" s="150"/>
      <c r="BQ2843" s="148"/>
    </row>
    <row r="2844" spans="12:69">
      <c r="L2844" s="148"/>
      <c r="M2844" s="148"/>
      <c r="BL2844" s="148"/>
      <c r="BM2844" s="150"/>
      <c r="BQ2844" s="148"/>
    </row>
    <row r="2845" spans="12:69">
      <c r="L2845" s="148"/>
      <c r="M2845" s="148"/>
      <c r="BL2845" s="148"/>
      <c r="BM2845" s="150"/>
      <c r="BQ2845" s="148"/>
    </row>
    <row r="2846" spans="12:69">
      <c r="L2846" s="148"/>
      <c r="M2846" s="148"/>
      <c r="BL2846" s="148"/>
      <c r="BM2846" s="150"/>
      <c r="BQ2846" s="148"/>
    </row>
    <row r="2847" spans="12:69">
      <c r="L2847" s="148"/>
      <c r="M2847" s="148"/>
      <c r="BL2847" s="148"/>
      <c r="BM2847" s="150"/>
      <c r="BQ2847" s="148"/>
    </row>
    <row r="2848" spans="12:69">
      <c r="L2848" s="148"/>
      <c r="M2848" s="148"/>
      <c r="BL2848" s="148"/>
      <c r="BM2848" s="150"/>
      <c r="BQ2848" s="148"/>
    </row>
    <row r="2849" spans="12:69">
      <c r="L2849" s="148"/>
      <c r="M2849" s="148"/>
      <c r="BL2849" s="148"/>
      <c r="BM2849" s="150"/>
      <c r="BQ2849" s="148"/>
    </row>
    <row r="2850" spans="12:69">
      <c r="L2850" s="148"/>
      <c r="M2850" s="148"/>
      <c r="BL2850" s="148"/>
      <c r="BM2850" s="150"/>
      <c r="BQ2850" s="148"/>
    </row>
    <row r="2851" spans="12:69">
      <c r="L2851" s="148"/>
      <c r="M2851" s="148"/>
      <c r="BL2851" s="148"/>
      <c r="BM2851" s="150"/>
      <c r="BQ2851" s="148"/>
    </row>
    <row r="2852" spans="12:69">
      <c r="L2852" s="148"/>
      <c r="M2852" s="148"/>
      <c r="BL2852" s="148"/>
      <c r="BM2852" s="150"/>
      <c r="BQ2852" s="148"/>
    </row>
    <row r="2853" spans="12:69">
      <c r="L2853" s="148"/>
      <c r="M2853" s="148"/>
      <c r="BL2853" s="148"/>
      <c r="BM2853" s="150"/>
      <c r="BQ2853" s="148"/>
    </row>
    <row r="2854" spans="12:69">
      <c r="L2854" s="148"/>
      <c r="M2854" s="148"/>
      <c r="BL2854" s="148"/>
      <c r="BM2854" s="150"/>
      <c r="BQ2854" s="148"/>
    </row>
    <row r="2855" spans="12:69">
      <c r="L2855" s="148"/>
      <c r="M2855" s="148"/>
      <c r="BL2855" s="148"/>
      <c r="BM2855" s="150"/>
      <c r="BQ2855" s="148"/>
    </row>
    <row r="2856" spans="12:69">
      <c r="L2856" s="148"/>
      <c r="M2856" s="148"/>
      <c r="BL2856" s="148"/>
      <c r="BM2856" s="150"/>
      <c r="BQ2856" s="148"/>
    </row>
    <row r="2857" spans="12:69">
      <c r="L2857" s="148"/>
      <c r="M2857" s="148"/>
      <c r="BL2857" s="148"/>
      <c r="BM2857" s="150"/>
      <c r="BQ2857" s="148"/>
    </row>
    <row r="2858" spans="12:69">
      <c r="L2858" s="148"/>
      <c r="M2858" s="148"/>
      <c r="BL2858" s="148"/>
      <c r="BM2858" s="150"/>
      <c r="BQ2858" s="148"/>
    </row>
    <row r="2859" spans="12:69">
      <c r="L2859" s="148"/>
      <c r="M2859" s="148"/>
      <c r="BL2859" s="148"/>
      <c r="BM2859" s="150"/>
      <c r="BQ2859" s="148"/>
    </row>
    <row r="2860" spans="12:69">
      <c r="L2860" s="148"/>
      <c r="M2860" s="148"/>
      <c r="BL2860" s="148"/>
      <c r="BM2860" s="150"/>
      <c r="BQ2860" s="148"/>
    </row>
    <row r="2861" spans="12:69">
      <c r="L2861" s="148"/>
      <c r="M2861" s="148"/>
      <c r="BL2861" s="148"/>
      <c r="BM2861" s="150"/>
      <c r="BQ2861" s="148"/>
    </row>
    <row r="2862" spans="12:69">
      <c r="L2862" s="148"/>
      <c r="M2862" s="148"/>
      <c r="BL2862" s="148"/>
      <c r="BM2862" s="150"/>
      <c r="BQ2862" s="148"/>
    </row>
    <row r="2863" spans="12:69">
      <c r="L2863" s="148"/>
      <c r="M2863" s="148"/>
      <c r="BL2863" s="148"/>
      <c r="BM2863" s="150"/>
      <c r="BQ2863" s="148"/>
    </row>
    <row r="2864" spans="12:69">
      <c r="L2864" s="148"/>
      <c r="M2864" s="148"/>
      <c r="BL2864" s="148"/>
      <c r="BM2864" s="150"/>
      <c r="BQ2864" s="148"/>
    </row>
    <row r="2865" spans="12:69">
      <c r="L2865" s="148"/>
      <c r="M2865" s="148"/>
      <c r="BL2865" s="148"/>
      <c r="BM2865" s="150"/>
      <c r="BQ2865" s="148"/>
    </row>
    <row r="2866" spans="12:69">
      <c r="L2866" s="148"/>
      <c r="M2866" s="148"/>
      <c r="BL2866" s="148"/>
      <c r="BM2866" s="150"/>
      <c r="BQ2866" s="148"/>
    </row>
    <row r="2867" spans="12:69">
      <c r="L2867" s="148"/>
      <c r="M2867" s="148"/>
      <c r="BL2867" s="148"/>
      <c r="BM2867" s="150"/>
      <c r="BQ2867" s="148"/>
    </row>
    <row r="2868" spans="12:69">
      <c r="L2868" s="148"/>
      <c r="M2868" s="148"/>
      <c r="BL2868" s="148"/>
      <c r="BM2868" s="150"/>
      <c r="BQ2868" s="148"/>
    </row>
    <row r="2869" spans="12:69">
      <c r="L2869" s="148"/>
      <c r="M2869" s="148"/>
      <c r="BL2869" s="148"/>
      <c r="BM2869" s="150"/>
      <c r="BQ2869" s="148"/>
    </row>
    <row r="2870" spans="12:69">
      <c r="L2870" s="148"/>
      <c r="M2870" s="148"/>
      <c r="BL2870" s="148"/>
      <c r="BM2870" s="150"/>
      <c r="BQ2870" s="148"/>
    </row>
    <row r="2871" spans="12:69">
      <c r="L2871" s="148"/>
      <c r="M2871" s="148"/>
      <c r="BL2871" s="148"/>
      <c r="BM2871" s="150"/>
      <c r="BQ2871" s="148"/>
    </row>
    <row r="2872" spans="12:69">
      <c r="L2872" s="148"/>
      <c r="M2872" s="148"/>
      <c r="BL2872" s="148"/>
      <c r="BM2872" s="150"/>
      <c r="BQ2872" s="148"/>
    </row>
    <row r="2873" spans="12:69">
      <c r="L2873" s="148"/>
      <c r="M2873" s="148"/>
      <c r="BL2873" s="148"/>
      <c r="BM2873" s="150"/>
      <c r="BQ2873" s="148"/>
    </row>
    <row r="2874" spans="12:69">
      <c r="L2874" s="148"/>
      <c r="M2874" s="148"/>
      <c r="BL2874" s="148"/>
      <c r="BM2874" s="150"/>
      <c r="BQ2874" s="148"/>
    </row>
    <row r="2875" spans="12:69">
      <c r="L2875" s="148"/>
      <c r="M2875" s="148"/>
      <c r="BL2875" s="148"/>
      <c r="BM2875" s="150"/>
      <c r="BQ2875" s="148"/>
    </row>
    <row r="2876" spans="12:69">
      <c r="L2876" s="148"/>
      <c r="M2876" s="148"/>
      <c r="BL2876" s="148"/>
      <c r="BM2876" s="150"/>
      <c r="BQ2876" s="148"/>
    </row>
    <row r="2877" spans="12:69">
      <c r="M2877" s="148"/>
      <c r="BL2877" s="148"/>
      <c r="BM2877" s="150"/>
      <c r="BQ2877" s="148"/>
    </row>
    <row r="2878" spans="12:69">
      <c r="M2878" s="148"/>
      <c r="BL2878" s="148"/>
      <c r="BM2878" s="150"/>
      <c r="BQ2878" s="148"/>
    </row>
    <row r="2879" spans="12:69">
      <c r="M2879" s="148"/>
      <c r="BL2879" s="148"/>
      <c r="BM2879" s="150"/>
      <c r="BQ2879" s="148"/>
    </row>
    <row r="2880" spans="12:69">
      <c r="M2880" s="148"/>
      <c r="BL2880" s="148"/>
      <c r="BM2880" s="150"/>
      <c r="BQ2880" s="148"/>
    </row>
    <row r="2881" spans="13:69">
      <c r="M2881" s="148"/>
      <c r="BL2881" s="148"/>
      <c r="BM2881" s="150"/>
      <c r="BQ2881" s="148"/>
    </row>
    <row r="2882" spans="13:69">
      <c r="M2882" s="148"/>
      <c r="BL2882" s="148"/>
      <c r="BM2882" s="150"/>
      <c r="BQ2882" s="148"/>
    </row>
    <row r="2883" spans="13:69">
      <c r="M2883" s="148"/>
      <c r="BL2883" s="148"/>
      <c r="BM2883" s="150"/>
      <c r="BQ2883" s="148"/>
    </row>
    <row r="2884" spans="13:69">
      <c r="M2884" s="148"/>
      <c r="BL2884" s="148"/>
      <c r="BM2884" s="150"/>
      <c r="BQ2884" s="148"/>
    </row>
    <row r="2885" spans="13:69">
      <c r="M2885" s="148"/>
      <c r="BL2885" s="148"/>
      <c r="BM2885" s="150"/>
      <c r="BQ2885" s="148"/>
    </row>
    <row r="2886" spans="13:69">
      <c r="M2886" s="148"/>
      <c r="BL2886" s="148"/>
      <c r="BM2886" s="150"/>
      <c r="BQ2886" s="148"/>
    </row>
    <row r="2887" spans="13:69">
      <c r="M2887" s="148"/>
      <c r="BL2887" s="148"/>
      <c r="BM2887" s="150"/>
      <c r="BQ2887" s="148"/>
    </row>
    <row r="2888" spans="13:69">
      <c r="M2888" s="148"/>
      <c r="BL2888" s="148"/>
      <c r="BM2888" s="150"/>
      <c r="BQ2888" s="148"/>
    </row>
    <row r="2889" spans="13:69">
      <c r="M2889" s="148"/>
      <c r="BL2889" s="148"/>
      <c r="BM2889" s="150"/>
      <c r="BQ2889" s="148"/>
    </row>
    <row r="2890" spans="13:69">
      <c r="M2890" s="148"/>
      <c r="BL2890" s="148"/>
      <c r="BM2890" s="150"/>
      <c r="BQ2890" s="148"/>
    </row>
    <row r="2891" spans="13:69">
      <c r="M2891" s="148"/>
      <c r="BL2891" s="148"/>
      <c r="BM2891" s="150"/>
      <c r="BQ2891" s="148"/>
    </row>
    <row r="2892" spans="13:69">
      <c r="M2892" s="148"/>
      <c r="BL2892" s="148"/>
      <c r="BM2892" s="150"/>
      <c r="BQ2892" s="148"/>
    </row>
    <row r="2893" spans="13:69">
      <c r="M2893" s="148"/>
      <c r="BL2893" s="148"/>
      <c r="BM2893" s="150"/>
      <c r="BQ2893" s="148"/>
    </row>
    <row r="2894" spans="13:69">
      <c r="M2894" s="148"/>
      <c r="BL2894" s="148"/>
      <c r="BM2894" s="150"/>
      <c r="BQ2894" s="148"/>
    </row>
    <row r="2895" spans="13:69">
      <c r="M2895" s="148"/>
      <c r="BL2895" s="148"/>
      <c r="BM2895" s="150"/>
      <c r="BQ2895" s="148"/>
    </row>
    <row r="2896" spans="13:69">
      <c r="M2896" s="148"/>
      <c r="BL2896" s="148"/>
      <c r="BM2896" s="150"/>
      <c r="BQ2896" s="148"/>
    </row>
    <row r="2897" spans="13:69">
      <c r="M2897" s="148"/>
      <c r="BL2897" s="148"/>
      <c r="BM2897" s="150"/>
      <c r="BQ2897" s="148"/>
    </row>
    <row r="2898" spans="13:69">
      <c r="M2898" s="148"/>
      <c r="BL2898" s="148"/>
      <c r="BM2898" s="150"/>
      <c r="BQ2898" s="148"/>
    </row>
    <row r="2899" spans="13:69">
      <c r="M2899" s="148"/>
      <c r="BL2899" s="148"/>
      <c r="BM2899" s="150"/>
      <c r="BQ2899" s="148"/>
    </row>
    <row r="2900" spans="13:69">
      <c r="M2900" s="148"/>
      <c r="BL2900" s="148"/>
      <c r="BM2900" s="150"/>
      <c r="BQ2900" s="148"/>
    </row>
    <row r="2901" spans="13:69">
      <c r="M2901" s="148"/>
      <c r="BL2901" s="148"/>
      <c r="BM2901" s="150"/>
      <c r="BQ2901" s="148"/>
    </row>
    <row r="2902" spans="13:69">
      <c r="M2902" s="148"/>
      <c r="BL2902" s="148"/>
      <c r="BM2902" s="150"/>
      <c r="BQ2902" s="148"/>
    </row>
    <row r="2903" spans="13:69">
      <c r="M2903" s="148"/>
      <c r="BL2903" s="148"/>
      <c r="BM2903" s="150"/>
      <c r="BQ2903" s="148"/>
    </row>
    <row r="2904" spans="13:69">
      <c r="M2904" s="148"/>
      <c r="BL2904" s="148"/>
      <c r="BM2904" s="150"/>
      <c r="BQ2904" s="148"/>
    </row>
    <row r="2905" spans="13:69">
      <c r="M2905" s="148"/>
      <c r="BL2905" s="148"/>
      <c r="BM2905" s="150"/>
      <c r="BQ2905" s="148"/>
    </row>
    <row r="2906" spans="13:69">
      <c r="M2906" s="148"/>
      <c r="BL2906" s="148"/>
      <c r="BM2906" s="150"/>
      <c r="BQ2906" s="148"/>
    </row>
    <row r="2907" spans="13:69">
      <c r="M2907" s="148"/>
      <c r="BL2907" s="148"/>
      <c r="BM2907" s="150"/>
      <c r="BQ2907" s="148"/>
    </row>
    <row r="2908" spans="13:69">
      <c r="M2908" s="148"/>
      <c r="BL2908" s="148"/>
      <c r="BM2908" s="150"/>
      <c r="BQ2908" s="148"/>
    </row>
    <row r="2909" spans="13:69">
      <c r="M2909" s="148"/>
      <c r="BL2909" s="148"/>
      <c r="BM2909" s="150"/>
      <c r="BQ2909" s="148"/>
    </row>
    <row r="2910" spans="13:69">
      <c r="M2910" s="148"/>
      <c r="BL2910" s="148"/>
      <c r="BM2910" s="150"/>
      <c r="BQ2910" s="148"/>
    </row>
    <row r="2911" spans="13:69">
      <c r="M2911" s="148"/>
      <c r="BL2911" s="148"/>
      <c r="BM2911" s="150"/>
      <c r="BQ2911" s="148"/>
    </row>
    <row r="2912" spans="13:69">
      <c r="M2912" s="148"/>
      <c r="BL2912" s="148"/>
      <c r="BM2912" s="150"/>
      <c r="BQ2912" s="148"/>
    </row>
    <row r="2913" spans="13:69">
      <c r="M2913" s="148"/>
      <c r="BL2913" s="148"/>
      <c r="BM2913" s="150"/>
      <c r="BQ2913" s="148"/>
    </row>
    <row r="2914" spans="13:69">
      <c r="M2914" s="148"/>
      <c r="BL2914" s="148"/>
      <c r="BM2914" s="150"/>
      <c r="BQ2914" s="148"/>
    </row>
    <row r="2915" spans="13:69">
      <c r="M2915" s="148"/>
      <c r="BL2915" s="148"/>
      <c r="BM2915" s="150"/>
      <c r="BQ2915" s="148"/>
    </row>
    <row r="2916" spans="13:69">
      <c r="M2916" s="148"/>
      <c r="BL2916" s="148"/>
      <c r="BM2916" s="150"/>
      <c r="BQ2916" s="148"/>
    </row>
    <row r="2917" spans="13:69">
      <c r="M2917" s="148"/>
      <c r="BL2917" s="148"/>
      <c r="BM2917" s="150"/>
      <c r="BQ2917" s="148"/>
    </row>
    <row r="2918" spans="13:69">
      <c r="M2918" s="148"/>
      <c r="BL2918" s="148"/>
      <c r="BM2918" s="150"/>
      <c r="BQ2918" s="148"/>
    </row>
    <row r="2919" spans="13:69">
      <c r="M2919" s="148"/>
      <c r="BL2919" s="148"/>
      <c r="BM2919" s="150"/>
      <c r="BQ2919" s="148"/>
    </row>
    <row r="2920" spans="13:69">
      <c r="M2920" s="148"/>
      <c r="BL2920" s="148"/>
      <c r="BM2920" s="150"/>
      <c r="BQ2920" s="148"/>
    </row>
    <row r="2921" spans="13:69">
      <c r="M2921" s="148"/>
      <c r="BL2921" s="148"/>
      <c r="BM2921" s="150"/>
      <c r="BQ2921" s="148"/>
    </row>
    <row r="2922" spans="13:69">
      <c r="M2922" s="148"/>
      <c r="BL2922" s="148"/>
      <c r="BM2922" s="150"/>
      <c r="BQ2922" s="148"/>
    </row>
    <row r="2923" spans="13:69">
      <c r="M2923" s="148"/>
      <c r="BL2923" s="148"/>
      <c r="BM2923" s="150"/>
      <c r="BQ2923" s="148"/>
    </row>
    <row r="2924" spans="13:69">
      <c r="M2924" s="148"/>
      <c r="BL2924" s="148"/>
      <c r="BM2924" s="150"/>
      <c r="BQ2924" s="148"/>
    </row>
    <row r="2925" spans="13:69">
      <c r="M2925" s="148"/>
      <c r="BL2925" s="148"/>
      <c r="BM2925" s="150"/>
      <c r="BQ2925" s="148"/>
    </row>
    <row r="2926" spans="13:69">
      <c r="M2926" s="148"/>
      <c r="BL2926" s="148"/>
      <c r="BM2926" s="150"/>
      <c r="BQ2926" s="148"/>
    </row>
    <row r="2927" spans="13:69">
      <c r="M2927" s="148"/>
      <c r="BL2927" s="148"/>
      <c r="BM2927" s="150"/>
      <c r="BQ2927" s="148"/>
    </row>
    <row r="2928" spans="13:69">
      <c r="M2928" s="148"/>
      <c r="BL2928" s="148"/>
      <c r="BM2928" s="150"/>
      <c r="BQ2928" s="148"/>
    </row>
    <row r="2929" spans="13:69">
      <c r="M2929" s="148"/>
      <c r="BL2929" s="148"/>
      <c r="BM2929" s="150"/>
      <c r="BQ2929" s="148"/>
    </row>
    <row r="2930" spans="13:69">
      <c r="M2930" s="148"/>
      <c r="BL2930" s="148"/>
      <c r="BM2930" s="150"/>
      <c r="BQ2930" s="148"/>
    </row>
    <row r="2931" spans="13:69">
      <c r="M2931" s="148"/>
      <c r="BL2931" s="148"/>
      <c r="BM2931" s="150"/>
      <c r="BQ2931" s="148"/>
    </row>
    <row r="2932" spans="13:69">
      <c r="M2932" s="148"/>
      <c r="BL2932" s="148"/>
      <c r="BM2932" s="150"/>
      <c r="BQ2932" s="148"/>
    </row>
    <row r="2933" spans="13:69">
      <c r="M2933" s="148"/>
      <c r="BL2933" s="148"/>
      <c r="BM2933" s="150"/>
      <c r="BQ2933" s="148"/>
    </row>
    <row r="2934" spans="13:69">
      <c r="M2934" s="148"/>
      <c r="BL2934" s="148"/>
      <c r="BM2934" s="150"/>
      <c r="BQ2934" s="148"/>
    </row>
    <row r="2935" spans="13:69">
      <c r="M2935" s="148"/>
      <c r="BL2935" s="148"/>
      <c r="BM2935" s="150"/>
      <c r="BQ2935" s="148"/>
    </row>
    <row r="2936" spans="13:69">
      <c r="M2936" s="148"/>
      <c r="BL2936" s="148"/>
      <c r="BM2936" s="150"/>
      <c r="BQ2936" s="148"/>
    </row>
    <row r="2937" spans="13:69">
      <c r="M2937" s="148"/>
      <c r="BL2937" s="148"/>
      <c r="BM2937" s="150"/>
      <c r="BQ2937" s="148"/>
    </row>
    <row r="2938" spans="13:69">
      <c r="M2938" s="148"/>
      <c r="BL2938" s="148"/>
      <c r="BM2938" s="150"/>
      <c r="BQ2938" s="148"/>
    </row>
    <row r="2939" spans="13:69">
      <c r="M2939" s="148"/>
      <c r="BL2939" s="148"/>
      <c r="BM2939" s="150"/>
      <c r="BQ2939" s="148"/>
    </row>
    <row r="2940" spans="13:69">
      <c r="M2940" s="148"/>
      <c r="BL2940" s="148"/>
      <c r="BM2940" s="150"/>
      <c r="BQ2940" s="148"/>
    </row>
    <row r="2941" spans="13:69">
      <c r="M2941" s="148"/>
      <c r="BL2941" s="148"/>
      <c r="BM2941" s="150"/>
      <c r="BQ2941" s="148"/>
    </row>
    <row r="2942" spans="13:69">
      <c r="M2942" s="148"/>
      <c r="BL2942" s="148"/>
      <c r="BM2942" s="150"/>
      <c r="BQ2942" s="148"/>
    </row>
    <row r="2943" spans="13:69">
      <c r="M2943" s="148"/>
      <c r="BL2943" s="148"/>
      <c r="BM2943" s="150"/>
      <c r="BQ2943" s="148"/>
    </row>
    <row r="2944" spans="13:69">
      <c r="M2944" s="148"/>
      <c r="BL2944" s="148"/>
      <c r="BM2944" s="150"/>
      <c r="BQ2944" s="148"/>
    </row>
    <row r="2945" spans="13:69">
      <c r="M2945" s="148"/>
      <c r="BL2945" s="148"/>
      <c r="BM2945" s="150"/>
      <c r="BQ2945" s="148"/>
    </row>
    <row r="2946" spans="13:69">
      <c r="M2946" s="148"/>
      <c r="BL2946" s="148"/>
      <c r="BM2946" s="150"/>
      <c r="BQ2946" s="148"/>
    </row>
    <row r="2947" spans="13:69">
      <c r="M2947" s="148"/>
      <c r="BL2947" s="148"/>
      <c r="BM2947" s="150"/>
      <c r="BQ2947" s="148"/>
    </row>
    <row r="2948" spans="13:69">
      <c r="M2948" s="148"/>
      <c r="BL2948" s="148"/>
      <c r="BM2948" s="150"/>
      <c r="BQ2948" s="148"/>
    </row>
    <row r="2949" spans="13:69">
      <c r="M2949" s="148"/>
      <c r="BL2949" s="148"/>
      <c r="BM2949" s="150"/>
      <c r="BQ2949" s="148"/>
    </row>
    <row r="2950" spans="13:69">
      <c r="M2950" s="148"/>
      <c r="BL2950" s="148"/>
      <c r="BM2950" s="150"/>
      <c r="BQ2950" s="148"/>
    </row>
    <row r="2951" spans="13:69">
      <c r="M2951" s="148"/>
      <c r="BL2951" s="148"/>
      <c r="BM2951" s="150"/>
      <c r="BQ2951" s="148"/>
    </row>
    <row r="2952" spans="13:69">
      <c r="M2952" s="148"/>
      <c r="BL2952" s="148"/>
      <c r="BM2952" s="150"/>
      <c r="BQ2952" s="148"/>
    </row>
    <row r="2953" spans="13:69">
      <c r="M2953" s="148"/>
      <c r="BL2953" s="148"/>
      <c r="BM2953" s="150"/>
      <c r="BQ2953" s="148"/>
    </row>
    <row r="2954" spans="13:69">
      <c r="M2954" s="148"/>
      <c r="BL2954" s="148"/>
      <c r="BM2954" s="150"/>
      <c r="BQ2954" s="148"/>
    </row>
    <row r="2955" spans="13:69">
      <c r="M2955" s="148"/>
      <c r="BL2955" s="148"/>
      <c r="BM2955" s="150"/>
      <c r="BQ2955" s="148"/>
    </row>
    <row r="2956" spans="13:69">
      <c r="M2956" s="148"/>
      <c r="BL2956" s="148"/>
      <c r="BM2956" s="150"/>
      <c r="BQ2956" s="148"/>
    </row>
    <row r="2957" spans="13:69">
      <c r="M2957" s="148"/>
      <c r="BL2957" s="148"/>
      <c r="BM2957" s="150"/>
      <c r="BQ2957" s="148"/>
    </row>
    <row r="2958" spans="13:69">
      <c r="M2958" s="148"/>
      <c r="BL2958" s="148"/>
      <c r="BM2958" s="150"/>
      <c r="BQ2958" s="148"/>
    </row>
    <row r="2959" spans="13:69">
      <c r="M2959" s="148"/>
      <c r="BL2959" s="148"/>
      <c r="BM2959" s="150"/>
      <c r="BQ2959" s="148"/>
    </row>
    <row r="2960" spans="13:69">
      <c r="M2960" s="148"/>
      <c r="BL2960" s="148"/>
      <c r="BM2960" s="150"/>
      <c r="BQ2960" s="148"/>
    </row>
    <row r="2961" spans="13:69">
      <c r="M2961" s="148"/>
      <c r="BL2961" s="148"/>
      <c r="BM2961" s="150"/>
      <c r="BQ2961" s="148"/>
    </row>
    <row r="2962" spans="13:69">
      <c r="M2962" s="148"/>
      <c r="BL2962" s="148"/>
      <c r="BM2962" s="150"/>
      <c r="BQ2962" s="148"/>
    </row>
    <row r="2963" spans="13:69">
      <c r="M2963" s="148"/>
      <c r="BL2963" s="148"/>
      <c r="BM2963" s="150"/>
      <c r="BQ2963" s="148"/>
    </row>
    <row r="2964" spans="13:69">
      <c r="M2964" s="148"/>
      <c r="BL2964" s="148"/>
      <c r="BM2964" s="150"/>
      <c r="BQ2964" s="148"/>
    </row>
    <row r="2965" spans="13:69">
      <c r="M2965" s="148"/>
      <c r="BL2965" s="148"/>
      <c r="BM2965" s="150"/>
      <c r="BQ2965" s="148"/>
    </row>
    <row r="2966" spans="13:69">
      <c r="M2966" s="148"/>
      <c r="BL2966" s="148"/>
      <c r="BM2966" s="150"/>
      <c r="BQ2966" s="148"/>
    </row>
    <row r="2967" spans="13:69">
      <c r="M2967" s="148"/>
      <c r="BL2967" s="148"/>
      <c r="BM2967" s="150"/>
      <c r="BQ2967" s="148"/>
    </row>
    <row r="2968" spans="13:69">
      <c r="M2968" s="148"/>
      <c r="BL2968" s="148"/>
      <c r="BM2968" s="150"/>
      <c r="BQ2968" s="148"/>
    </row>
    <row r="2969" spans="13:69">
      <c r="M2969" s="148"/>
      <c r="BL2969" s="148"/>
      <c r="BM2969" s="150"/>
      <c r="BQ2969" s="148"/>
    </row>
    <row r="2970" spans="13:69">
      <c r="M2970" s="148"/>
      <c r="BL2970" s="148"/>
      <c r="BM2970" s="150"/>
      <c r="BQ2970" s="148"/>
    </row>
    <row r="2971" spans="13:69">
      <c r="M2971" s="148"/>
      <c r="BL2971" s="148"/>
      <c r="BM2971" s="150"/>
      <c r="BQ2971" s="148"/>
    </row>
    <row r="2972" spans="13:69">
      <c r="M2972" s="148"/>
      <c r="BL2972" s="148"/>
      <c r="BM2972" s="150"/>
      <c r="BQ2972" s="148"/>
    </row>
    <row r="2973" spans="13:69">
      <c r="M2973" s="148"/>
      <c r="BL2973" s="148"/>
      <c r="BM2973" s="150"/>
      <c r="BQ2973" s="148"/>
    </row>
    <row r="2974" spans="13:69">
      <c r="M2974" s="148"/>
      <c r="BL2974" s="148"/>
      <c r="BM2974" s="150"/>
      <c r="BQ2974" s="148"/>
    </row>
    <row r="2975" spans="13:69">
      <c r="M2975" s="148"/>
      <c r="BL2975" s="148"/>
      <c r="BM2975" s="150"/>
      <c r="BQ2975" s="148"/>
    </row>
    <row r="2976" spans="13:69">
      <c r="M2976" s="148"/>
      <c r="BL2976" s="148"/>
      <c r="BM2976" s="150"/>
      <c r="BQ2976" s="148"/>
    </row>
    <row r="2977" spans="13:69">
      <c r="M2977" s="148"/>
      <c r="BL2977" s="148"/>
      <c r="BM2977" s="150"/>
      <c r="BQ2977" s="148"/>
    </row>
    <row r="2978" spans="13:69">
      <c r="M2978" s="148"/>
      <c r="BL2978" s="148"/>
      <c r="BM2978" s="150"/>
      <c r="BQ2978" s="148"/>
    </row>
    <row r="2979" spans="13:69">
      <c r="M2979" s="148"/>
      <c r="BL2979" s="148"/>
      <c r="BM2979" s="150"/>
      <c r="BQ2979" s="148"/>
    </row>
    <row r="2980" spans="13:69">
      <c r="M2980" s="148"/>
      <c r="BL2980" s="148"/>
      <c r="BM2980" s="150"/>
      <c r="BQ2980" s="148"/>
    </row>
    <row r="2981" spans="13:69">
      <c r="M2981" s="148"/>
      <c r="BL2981" s="148"/>
      <c r="BM2981" s="150"/>
      <c r="BQ2981" s="148"/>
    </row>
    <row r="2982" spans="13:69">
      <c r="M2982" s="148"/>
      <c r="BL2982" s="148"/>
      <c r="BM2982" s="150"/>
      <c r="BQ2982" s="148"/>
    </row>
    <row r="2983" spans="13:69">
      <c r="M2983" s="148"/>
      <c r="BL2983" s="148"/>
      <c r="BM2983" s="150"/>
      <c r="BQ2983" s="148"/>
    </row>
    <row r="2984" spans="13:69">
      <c r="M2984" s="148"/>
      <c r="BL2984" s="148"/>
      <c r="BM2984" s="150"/>
      <c r="BQ2984" s="148"/>
    </row>
    <row r="2985" spans="13:69">
      <c r="M2985" s="148"/>
      <c r="BL2985" s="148"/>
      <c r="BM2985" s="150"/>
      <c r="BQ2985" s="148"/>
    </row>
    <row r="2986" spans="13:69">
      <c r="M2986" s="148"/>
      <c r="BL2986" s="148"/>
      <c r="BM2986" s="150"/>
      <c r="BQ2986" s="148"/>
    </row>
    <row r="2987" spans="13:69">
      <c r="M2987" s="148"/>
      <c r="BL2987" s="148"/>
      <c r="BM2987" s="150"/>
      <c r="BQ2987" s="148"/>
    </row>
    <row r="2988" spans="13:69">
      <c r="M2988" s="148"/>
      <c r="BL2988" s="148"/>
      <c r="BM2988" s="150"/>
      <c r="BQ2988" s="148"/>
    </row>
    <row r="2989" spans="13:69">
      <c r="M2989" s="148"/>
      <c r="BL2989" s="148"/>
      <c r="BM2989" s="150"/>
      <c r="BQ2989" s="148"/>
    </row>
    <row r="2990" spans="13:69">
      <c r="M2990" s="148"/>
      <c r="BL2990" s="148"/>
      <c r="BM2990" s="150"/>
      <c r="BQ2990" s="148"/>
    </row>
    <row r="2991" spans="13:69">
      <c r="M2991" s="148"/>
      <c r="BL2991" s="148"/>
      <c r="BM2991" s="150"/>
      <c r="BQ2991" s="148"/>
    </row>
    <row r="2992" spans="13:69">
      <c r="M2992" s="148"/>
      <c r="BL2992" s="148"/>
      <c r="BM2992" s="150"/>
      <c r="BQ2992" s="148"/>
    </row>
    <row r="2993" spans="13:69">
      <c r="M2993" s="148"/>
      <c r="BL2993" s="148"/>
      <c r="BM2993" s="150"/>
      <c r="BQ2993" s="148"/>
    </row>
    <row r="2994" spans="13:69">
      <c r="M2994" s="148"/>
      <c r="BL2994" s="148"/>
      <c r="BM2994" s="150"/>
      <c r="BQ2994" s="148"/>
    </row>
    <row r="2995" spans="13:69">
      <c r="M2995" s="148"/>
      <c r="BL2995" s="148"/>
      <c r="BM2995" s="150"/>
      <c r="BQ2995" s="148"/>
    </row>
    <row r="2996" spans="13:69">
      <c r="M2996" s="148"/>
      <c r="BL2996" s="148"/>
      <c r="BM2996" s="150"/>
      <c r="BQ2996" s="148"/>
    </row>
    <row r="2997" spans="13:69">
      <c r="M2997" s="148"/>
      <c r="BL2997" s="148"/>
      <c r="BM2997" s="150"/>
      <c r="BQ2997" s="148"/>
    </row>
    <row r="2998" spans="13:69">
      <c r="M2998" s="148"/>
      <c r="BL2998" s="148"/>
      <c r="BM2998" s="150"/>
      <c r="BQ2998" s="148"/>
    </row>
    <row r="2999" spans="13:69">
      <c r="M2999" s="148"/>
      <c r="BL2999" s="148"/>
      <c r="BM2999" s="150"/>
      <c r="BQ2999" s="148"/>
    </row>
    <row r="3000" spans="13:69">
      <c r="M3000" s="148"/>
      <c r="BL3000" s="148"/>
      <c r="BM3000" s="150"/>
      <c r="BQ3000" s="148"/>
    </row>
    <row r="3001" spans="13:69">
      <c r="M3001" s="148"/>
      <c r="BL3001" s="148"/>
      <c r="BM3001" s="150"/>
      <c r="BQ3001" s="148"/>
    </row>
    <row r="3002" spans="13:69">
      <c r="M3002" s="148"/>
      <c r="BL3002" s="148"/>
      <c r="BM3002" s="150"/>
      <c r="BQ3002" s="148"/>
    </row>
    <row r="3003" spans="13:69">
      <c r="M3003" s="148"/>
      <c r="BL3003" s="148"/>
      <c r="BM3003" s="150"/>
      <c r="BQ3003" s="148"/>
    </row>
    <row r="3004" spans="13:69">
      <c r="M3004" s="148"/>
      <c r="BL3004" s="148"/>
      <c r="BM3004" s="150"/>
      <c r="BQ3004" s="148"/>
    </row>
    <row r="3005" spans="13:69">
      <c r="M3005" s="148"/>
      <c r="BL3005" s="148"/>
      <c r="BM3005" s="150"/>
      <c r="BQ3005" s="148"/>
    </row>
    <row r="3006" spans="13:69">
      <c r="M3006" s="148"/>
      <c r="BL3006" s="148"/>
      <c r="BM3006" s="150"/>
      <c r="BQ3006" s="148"/>
    </row>
    <row r="3007" spans="13:69">
      <c r="M3007" s="148"/>
      <c r="BL3007" s="148"/>
      <c r="BM3007" s="150"/>
      <c r="BQ3007" s="148"/>
    </row>
    <row r="3008" spans="13:69">
      <c r="M3008" s="148"/>
      <c r="BL3008" s="148"/>
      <c r="BM3008" s="150"/>
      <c r="BQ3008" s="148"/>
    </row>
    <row r="3009" spans="13:69">
      <c r="M3009" s="148"/>
      <c r="BL3009" s="148"/>
      <c r="BM3009" s="150"/>
      <c r="BQ3009" s="148"/>
    </row>
    <row r="3010" spans="13:69">
      <c r="M3010" s="148"/>
      <c r="BL3010" s="148"/>
      <c r="BM3010" s="150"/>
      <c r="BQ3010" s="148"/>
    </row>
    <row r="3011" spans="13:69">
      <c r="M3011" s="148"/>
      <c r="BL3011" s="148"/>
      <c r="BM3011" s="150"/>
      <c r="BQ3011" s="148"/>
    </row>
    <row r="3012" spans="13:69">
      <c r="M3012" s="148"/>
      <c r="BL3012" s="148"/>
      <c r="BM3012" s="150"/>
      <c r="BQ3012" s="148"/>
    </row>
    <row r="3013" spans="13:69">
      <c r="M3013" s="148"/>
      <c r="BL3013" s="148"/>
      <c r="BM3013" s="150"/>
      <c r="BQ3013" s="148"/>
    </row>
    <row r="3014" spans="13:69">
      <c r="M3014" s="148"/>
      <c r="BL3014" s="148"/>
      <c r="BM3014" s="150"/>
      <c r="BQ3014" s="148"/>
    </row>
    <row r="3015" spans="13:69">
      <c r="M3015" s="148"/>
      <c r="BL3015" s="148"/>
      <c r="BM3015" s="150"/>
      <c r="BQ3015" s="148"/>
    </row>
    <row r="3016" spans="13:69">
      <c r="M3016" s="148"/>
      <c r="BL3016" s="148"/>
      <c r="BM3016" s="150"/>
      <c r="BQ3016" s="148"/>
    </row>
    <row r="3017" spans="13:69">
      <c r="M3017" s="148"/>
      <c r="BL3017" s="148"/>
      <c r="BM3017" s="150"/>
      <c r="BQ3017" s="148"/>
    </row>
    <row r="3018" spans="13:69">
      <c r="M3018" s="148"/>
      <c r="BL3018" s="148"/>
      <c r="BM3018" s="150"/>
      <c r="BQ3018" s="148"/>
    </row>
    <row r="3019" spans="13:69">
      <c r="M3019" s="148"/>
      <c r="BL3019" s="148"/>
      <c r="BM3019" s="150"/>
      <c r="BQ3019" s="148"/>
    </row>
    <row r="3020" spans="13:69">
      <c r="M3020" s="148"/>
      <c r="BL3020" s="148"/>
      <c r="BM3020" s="150"/>
      <c r="BQ3020" s="148"/>
    </row>
    <row r="3021" spans="13:69">
      <c r="M3021" s="148"/>
      <c r="BL3021" s="148"/>
      <c r="BM3021" s="150"/>
      <c r="BQ3021" s="148"/>
    </row>
    <row r="3022" spans="13:69">
      <c r="M3022" s="148"/>
      <c r="BL3022" s="148"/>
      <c r="BM3022" s="150"/>
      <c r="BQ3022" s="148"/>
    </row>
    <row r="3023" spans="13:69">
      <c r="M3023" s="148"/>
      <c r="BL3023" s="148"/>
      <c r="BM3023" s="150"/>
      <c r="BQ3023" s="148"/>
    </row>
    <row r="3024" spans="13:69">
      <c r="M3024" s="148"/>
      <c r="BL3024" s="148"/>
      <c r="BM3024" s="150"/>
      <c r="BQ3024" s="148"/>
    </row>
    <row r="3025" spans="13:69">
      <c r="M3025" s="148"/>
      <c r="BL3025" s="148"/>
      <c r="BM3025" s="150"/>
      <c r="BQ3025" s="148"/>
    </row>
    <row r="3026" spans="13:69">
      <c r="M3026" s="148"/>
      <c r="BL3026" s="148"/>
      <c r="BM3026" s="150"/>
      <c r="BQ3026" s="148"/>
    </row>
    <row r="3027" spans="13:69">
      <c r="M3027" s="148"/>
      <c r="BL3027" s="148"/>
      <c r="BM3027" s="150"/>
      <c r="BQ3027" s="148"/>
    </row>
    <row r="3028" spans="13:69">
      <c r="M3028" s="148"/>
      <c r="BL3028" s="148"/>
      <c r="BM3028" s="150"/>
      <c r="BQ3028" s="148"/>
    </row>
    <row r="3029" spans="13:69">
      <c r="M3029" s="148"/>
      <c r="BL3029" s="148"/>
      <c r="BM3029" s="150"/>
      <c r="BQ3029" s="148"/>
    </row>
    <row r="3030" spans="13:69">
      <c r="M3030" s="148"/>
      <c r="BL3030" s="148"/>
      <c r="BM3030" s="150"/>
      <c r="BQ3030" s="148"/>
    </row>
    <row r="3031" spans="13:69">
      <c r="M3031" s="148"/>
      <c r="BL3031" s="148"/>
      <c r="BM3031" s="150"/>
      <c r="BQ3031" s="148"/>
    </row>
    <row r="3032" spans="13:69">
      <c r="M3032" s="148"/>
      <c r="BL3032" s="148"/>
      <c r="BM3032" s="150"/>
      <c r="BQ3032" s="148"/>
    </row>
    <row r="3033" spans="13:69">
      <c r="M3033" s="148"/>
      <c r="BL3033" s="148"/>
      <c r="BM3033" s="150"/>
      <c r="BQ3033" s="148"/>
    </row>
    <row r="3034" spans="13:69">
      <c r="M3034" s="148"/>
      <c r="BL3034" s="148"/>
      <c r="BM3034" s="150"/>
      <c r="BQ3034" s="148"/>
    </row>
    <row r="3035" spans="13:69">
      <c r="M3035" s="148"/>
      <c r="BL3035" s="148"/>
      <c r="BM3035" s="150"/>
      <c r="BQ3035" s="148"/>
    </row>
    <row r="3036" spans="13:69">
      <c r="M3036" s="148"/>
      <c r="BL3036" s="148"/>
      <c r="BM3036" s="150"/>
      <c r="BQ3036" s="148"/>
    </row>
    <row r="3037" spans="13:69">
      <c r="M3037" s="148"/>
      <c r="BL3037" s="148"/>
      <c r="BM3037" s="150"/>
      <c r="BQ3037" s="148"/>
    </row>
    <row r="3038" spans="13:69">
      <c r="M3038" s="148"/>
      <c r="BL3038" s="148"/>
      <c r="BM3038" s="150"/>
      <c r="BQ3038" s="148"/>
    </row>
    <row r="3039" spans="13:69">
      <c r="M3039" s="148"/>
      <c r="BL3039" s="148"/>
      <c r="BM3039" s="150"/>
      <c r="BQ3039" s="148"/>
    </row>
    <row r="3040" spans="13:69">
      <c r="M3040" s="148"/>
      <c r="BL3040" s="148"/>
      <c r="BM3040" s="150"/>
      <c r="BQ3040" s="148"/>
    </row>
    <row r="3041" spans="13:69">
      <c r="M3041" s="148"/>
      <c r="BL3041" s="148"/>
      <c r="BM3041" s="150"/>
      <c r="BQ3041" s="148"/>
    </row>
    <row r="3042" spans="13:69">
      <c r="M3042" s="148"/>
      <c r="BL3042" s="148"/>
      <c r="BM3042" s="150"/>
      <c r="BQ3042" s="148"/>
    </row>
    <row r="3043" spans="13:69">
      <c r="M3043" s="148"/>
      <c r="BL3043" s="148"/>
      <c r="BM3043" s="150"/>
      <c r="BQ3043" s="148"/>
    </row>
    <row r="3044" spans="13:69">
      <c r="M3044" s="148"/>
      <c r="BL3044" s="148"/>
      <c r="BM3044" s="150"/>
      <c r="BQ3044" s="148"/>
    </row>
    <row r="3045" spans="13:69">
      <c r="M3045" s="148"/>
      <c r="BL3045" s="148"/>
      <c r="BM3045" s="150"/>
      <c r="BQ3045" s="148"/>
    </row>
    <row r="3046" spans="13:69">
      <c r="M3046" s="148"/>
      <c r="BL3046" s="148"/>
      <c r="BM3046" s="150"/>
      <c r="BQ3046" s="148"/>
    </row>
    <row r="3047" spans="13:69">
      <c r="M3047" s="148"/>
      <c r="BL3047" s="148"/>
      <c r="BM3047" s="150"/>
      <c r="BQ3047" s="148"/>
    </row>
    <row r="3048" spans="13:69">
      <c r="M3048" s="148"/>
      <c r="BL3048" s="148"/>
      <c r="BM3048" s="150"/>
      <c r="BQ3048" s="148"/>
    </row>
    <row r="3049" spans="13:69">
      <c r="M3049" s="148"/>
      <c r="BL3049" s="148"/>
      <c r="BM3049" s="150"/>
      <c r="BQ3049" s="148"/>
    </row>
    <row r="3050" spans="13:69">
      <c r="M3050" s="148"/>
      <c r="BL3050" s="148"/>
      <c r="BM3050" s="150"/>
      <c r="BQ3050" s="148"/>
    </row>
    <row r="3051" spans="13:69">
      <c r="M3051" s="148"/>
      <c r="BL3051" s="148"/>
      <c r="BM3051" s="150"/>
      <c r="BQ3051" s="148"/>
    </row>
    <row r="3052" spans="13:69">
      <c r="M3052" s="148"/>
      <c r="BL3052" s="148"/>
      <c r="BM3052" s="150"/>
      <c r="BQ3052" s="148"/>
    </row>
    <row r="3053" spans="13:69">
      <c r="M3053" s="148"/>
      <c r="BL3053" s="148"/>
      <c r="BM3053" s="150"/>
      <c r="BQ3053" s="148"/>
    </row>
    <row r="3054" spans="13:69">
      <c r="M3054" s="148"/>
      <c r="BL3054" s="148"/>
      <c r="BM3054" s="150"/>
      <c r="BQ3054" s="148"/>
    </row>
    <row r="3055" spans="13:69">
      <c r="M3055" s="148"/>
      <c r="BL3055" s="148"/>
      <c r="BM3055" s="150"/>
      <c r="BQ3055" s="148"/>
    </row>
    <row r="3056" spans="13:69">
      <c r="M3056" s="148"/>
      <c r="BL3056" s="148"/>
      <c r="BM3056" s="150"/>
      <c r="BQ3056" s="148"/>
    </row>
    <row r="3057" spans="13:69">
      <c r="M3057" s="148"/>
      <c r="BL3057" s="148"/>
      <c r="BM3057" s="150"/>
      <c r="BQ3057" s="148"/>
    </row>
    <row r="3058" spans="13:69">
      <c r="M3058" s="148"/>
      <c r="BL3058" s="148"/>
      <c r="BM3058" s="150"/>
      <c r="BQ3058" s="148"/>
    </row>
    <row r="3059" spans="13:69">
      <c r="M3059" s="148"/>
      <c r="BL3059" s="148"/>
      <c r="BM3059" s="150"/>
      <c r="BQ3059" s="148"/>
    </row>
    <row r="3060" spans="13:69">
      <c r="M3060" s="148"/>
      <c r="BL3060" s="148"/>
      <c r="BM3060" s="150"/>
      <c r="BQ3060" s="148"/>
    </row>
    <row r="3061" spans="13:69">
      <c r="M3061" s="148"/>
      <c r="BL3061" s="148"/>
      <c r="BM3061" s="150"/>
      <c r="BQ3061" s="148"/>
    </row>
    <row r="3062" spans="13:69">
      <c r="M3062" s="148"/>
      <c r="BL3062" s="148"/>
      <c r="BM3062" s="150"/>
      <c r="BQ3062" s="148"/>
    </row>
    <row r="3063" spans="13:69">
      <c r="M3063" s="148"/>
      <c r="BL3063" s="148"/>
      <c r="BM3063" s="150"/>
      <c r="BQ3063" s="148"/>
    </row>
    <row r="3064" spans="13:69">
      <c r="M3064" s="148"/>
      <c r="BL3064" s="148"/>
      <c r="BM3064" s="150"/>
      <c r="BQ3064" s="148"/>
    </row>
    <row r="3065" spans="13:69">
      <c r="M3065" s="148"/>
      <c r="BL3065" s="148"/>
      <c r="BM3065" s="150"/>
      <c r="BQ3065" s="148"/>
    </row>
    <row r="3066" spans="13:69">
      <c r="M3066" s="148"/>
      <c r="BL3066" s="148"/>
      <c r="BM3066" s="150"/>
      <c r="BQ3066" s="148"/>
    </row>
    <row r="3067" spans="13:69">
      <c r="M3067" s="148"/>
      <c r="BL3067" s="148"/>
      <c r="BM3067" s="150"/>
      <c r="BQ3067" s="148"/>
    </row>
    <row r="3068" spans="13:69">
      <c r="M3068" s="148"/>
      <c r="BL3068" s="148"/>
      <c r="BM3068" s="150"/>
      <c r="BQ3068" s="148"/>
    </row>
    <row r="3069" spans="13:69">
      <c r="M3069" s="148"/>
      <c r="BL3069" s="148"/>
      <c r="BM3069" s="150"/>
      <c r="BQ3069" s="148"/>
    </row>
    <row r="3070" spans="13:69">
      <c r="M3070" s="148"/>
      <c r="BL3070" s="148"/>
      <c r="BM3070" s="150"/>
      <c r="BQ3070" s="148"/>
    </row>
    <row r="3071" spans="13:69">
      <c r="M3071" s="148"/>
      <c r="BL3071" s="148"/>
      <c r="BM3071" s="150"/>
      <c r="BQ3071" s="148"/>
    </row>
    <row r="3072" spans="13:69">
      <c r="M3072" s="148"/>
      <c r="BL3072" s="148"/>
      <c r="BM3072" s="150"/>
      <c r="BQ3072" s="148"/>
    </row>
    <row r="3073" spans="13:69">
      <c r="M3073" s="148"/>
      <c r="BL3073" s="148"/>
      <c r="BM3073" s="150"/>
      <c r="BQ3073" s="148"/>
    </row>
    <row r="3074" spans="13:69">
      <c r="M3074" s="148"/>
      <c r="BL3074" s="148"/>
      <c r="BM3074" s="150"/>
      <c r="BQ3074" s="148"/>
    </row>
    <row r="3075" spans="13:69">
      <c r="M3075" s="148"/>
      <c r="BL3075" s="148"/>
      <c r="BM3075" s="150"/>
      <c r="BQ3075" s="148"/>
    </row>
    <row r="3076" spans="13:69">
      <c r="M3076" s="148"/>
      <c r="BL3076" s="148"/>
      <c r="BM3076" s="150"/>
      <c r="BQ3076" s="148"/>
    </row>
    <row r="3077" spans="13:69">
      <c r="M3077" s="148"/>
      <c r="BL3077" s="148"/>
      <c r="BM3077" s="150"/>
      <c r="BQ3077" s="148"/>
    </row>
    <row r="3078" spans="13:69">
      <c r="M3078" s="148"/>
      <c r="BL3078" s="148"/>
      <c r="BM3078" s="150"/>
      <c r="BQ3078" s="148"/>
    </row>
    <row r="3079" spans="13:69">
      <c r="M3079" s="148"/>
      <c r="BL3079" s="148"/>
      <c r="BM3079" s="150"/>
      <c r="BQ3079" s="148"/>
    </row>
    <row r="3080" spans="13:69">
      <c r="M3080" s="148"/>
      <c r="BL3080" s="148"/>
      <c r="BM3080" s="150"/>
      <c r="BQ3080" s="148"/>
    </row>
    <row r="3081" spans="13:69">
      <c r="M3081" s="148"/>
      <c r="BL3081" s="148"/>
      <c r="BM3081" s="150"/>
      <c r="BQ3081" s="148"/>
    </row>
    <row r="3082" spans="13:69">
      <c r="M3082" s="148"/>
      <c r="BL3082" s="148"/>
      <c r="BM3082" s="150"/>
      <c r="BQ3082" s="148"/>
    </row>
    <row r="3083" spans="13:69">
      <c r="M3083" s="148"/>
      <c r="BL3083" s="148"/>
      <c r="BM3083" s="150"/>
      <c r="BQ3083" s="148"/>
    </row>
    <row r="3084" spans="13:69">
      <c r="M3084" s="148"/>
      <c r="BL3084" s="148"/>
      <c r="BM3084" s="150"/>
      <c r="BQ3084" s="148"/>
    </row>
    <row r="3085" spans="13:69">
      <c r="M3085" s="148"/>
      <c r="BL3085" s="148"/>
      <c r="BM3085" s="150"/>
      <c r="BQ3085" s="148"/>
    </row>
    <row r="3086" spans="13:69">
      <c r="M3086" s="148"/>
      <c r="BL3086" s="148"/>
      <c r="BM3086" s="150"/>
      <c r="BQ3086" s="148"/>
    </row>
    <row r="3087" spans="13:69">
      <c r="M3087" s="148"/>
      <c r="BL3087" s="148"/>
      <c r="BM3087" s="150"/>
      <c r="BQ3087" s="148"/>
    </row>
    <row r="3088" spans="13:69">
      <c r="M3088" s="148"/>
      <c r="BL3088" s="148"/>
      <c r="BM3088" s="150"/>
      <c r="BQ3088" s="148"/>
    </row>
    <row r="3089" spans="13:69">
      <c r="M3089" s="148"/>
      <c r="BL3089" s="148"/>
      <c r="BM3089" s="150"/>
      <c r="BQ3089" s="148"/>
    </row>
    <row r="3090" spans="13:69">
      <c r="M3090" s="148"/>
      <c r="BL3090" s="148"/>
      <c r="BM3090" s="150"/>
      <c r="BQ3090" s="148"/>
    </row>
    <row r="3091" spans="13:69">
      <c r="M3091" s="148"/>
      <c r="BL3091" s="148"/>
      <c r="BM3091" s="150"/>
      <c r="BQ3091" s="148"/>
    </row>
    <row r="3092" spans="13:69">
      <c r="M3092" s="148"/>
      <c r="BL3092" s="148"/>
      <c r="BM3092" s="150"/>
      <c r="BQ3092" s="148"/>
    </row>
    <row r="3093" spans="13:69">
      <c r="M3093" s="148"/>
      <c r="BL3093" s="148"/>
      <c r="BM3093" s="150"/>
      <c r="BQ3093" s="148"/>
    </row>
    <row r="3094" spans="13:69">
      <c r="M3094" s="148"/>
      <c r="BL3094" s="148"/>
      <c r="BM3094" s="150"/>
      <c r="BQ3094" s="148"/>
    </row>
    <row r="3095" spans="13:69">
      <c r="M3095" s="148"/>
      <c r="BL3095" s="148"/>
      <c r="BM3095" s="150"/>
      <c r="BQ3095" s="148"/>
    </row>
    <row r="3096" spans="13:69">
      <c r="M3096" s="148"/>
      <c r="BL3096" s="148"/>
      <c r="BM3096" s="150"/>
      <c r="BQ3096" s="148"/>
    </row>
    <row r="3097" spans="13:69">
      <c r="M3097" s="148"/>
      <c r="BL3097" s="148"/>
      <c r="BM3097" s="150"/>
      <c r="BQ3097" s="148"/>
    </row>
    <row r="3098" spans="13:69">
      <c r="M3098" s="148"/>
      <c r="BL3098" s="148"/>
      <c r="BM3098" s="150"/>
      <c r="BQ3098" s="148"/>
    </row>
    <row r="3099" spans="13:69">
      <c r="M3099" s="148"/>
      <c r="BL3099" s="148"/>
      <c r="BM3099" s="150"/>
      <c r="BQ3099" s="148"/>
    </row>
    <row r="3100" spans="13:69">
      <c r="M3100" s="148"/>
      <c r="BL3100" s="148"/>
      <c r="BM3100" s="150"/>
      <c r="BQ3100" s="148"/>
    </row>
    <row r="3101" spans="13:69">
      <c r="M3101" s="148"/>
      <c r="BL3101" s="148"/>
      <c r="BM3101" s="150"/>
      <c r="BQ3101" s="148"/>
    </row>
    <row r="3102" spans="13:69">
      <c r="M3102" s="148"/>
      <c r="BL3102" s="148"/>
      <c r="BM3102" s="150"/>
      <c r="BQ3102" s="148"/>
    </row>
    <row r="3103" spans="13:69">
      <c r="M3103" s="148"/>
      <c r="BL3103" s="148"/>
      <c r="BM3103" s="150"/>
      <c r="BQ3103" s="148"/>
    </row>
    <row r="3104" spans="13:69">
      <c r="M3104" s="148"/>
      <c r="BL3104" s="148"/>
      <c r="BM3104" s="150"/>
      <c r="BQ3104" s="148"/>
    </row>
    <row r="3105" spans="13:69">
      <c r="M3105" s="148"/>
      <c r="BL3105" s="148"/>
      <c r="BM3105" s="150"/>
      <c r="BQ3105" s="148"/>
    </row>
    <row r="3106" spans="13:69">
      <c r="M3106" s="148"/>
      <c r="BL3106" s="148"/>
      <c r="BM3106" s="150"/>
      <c r="BQ3106" s="148"/>
    </row>
    <row r="3107" spans="13:69">
      <c r="M3107" s="148"/>
      <c r="BL3107" s="148"/>
      <c r="BM3107" s="150"/>
      <c r="BQ3107" s="148"/>
    </row>
    <row r="3108" spans="13:69">
      <c r="M3108" s="148"/>
      <c r="BL3108" s="148"/>
      <c r="BM3108" s="150"/>
      <c r="BQ3108" s="148"/>
    </row>
    <row r="3109" spans="13:69">
      <c r="M3109" s="148"/>
      <c r="BL3109" s="148"/>
      <c r="BM3109" s="150"/>
      <c r="BQ3109" s="148"/>
    </row>
    <row r="3110" spans="13:69">
      <c r="M3110" s="148"/>
      <c r="BL3110" s="148"/>
      <c r="BM3110" s="150"/>
      <c r="BQ3110" s="148"/>
    </row>
    <row r="3111" spans="13:69">
      <c r="M3111" s="148"/>
      <c r="BL3111" s="148"/>
      <c r="BM3111" s="150"/>
      <c r="BQ3111" s="148"/>
    </row>
    <row r="3112" spans="13:69">
      <c r="M3112" s="148"/>
      <c r="BL3112" s="148"/>
      <c r="BM3112" s="150"/>
      <c r="BQ3112" s="148"/>
    </row>
    <row r="3113" spans="13:69">
      <c r="M3113" s="148"/>
      <c r="BL3113" s="148"/>
      <c r="BM3113" s="150"/>
      <c r="BQ3113" s="148"/>
    </row>
    <row r="3114" spans="13:69">
      <c r="M3114" s="148"/>
      <c r="BL3114" s="148"/>
      <c r="BM3114" s="150"/>
      <c r="BQ3114" s="148"/>
    </row>
    <row r="3115" spans="13:69">
      <c r="M3115" s="148"/>
      <c r="BL3115" s="148"/>
      <c r="BM3115" s="150"/>
      <c r="BQ3115" s="148"/>
    </row>
    <row r="3116" spans="13:69">
      <c r="M3116" s="148"/>
      <c r="BL3116" s="148"/>
      <c r="BM3116" s="150"/>
      <c r="BQ3116" s="148"/>
    </row>
    <row r="3117" spans="13:69">
      <c r="M3117" s="148"/>
      <c r="BL3117" s="148"/>
      <c r="BM3117" s="150"/>
      <c r="BQ3117" s="148"/>
    </row>
    <row r="3118" spans="13:69">
      <c r="M3118" s="148"/>
      <c r="BL3118" s="148"/>
      <c r="BM3118" s="150"/>
      <c r="BQ3118" s="148"/>
    </row>
    <row r="3119" spans="13:69">
      <c r="M3119" s="148"/>
      <c r="BL3119" s="148"/>
      <c r="BM3119" s="150"/>
      <c r="BQ3119" s="148"/>
    </row>
    <row r="3120" spans="13:69">
      <c r="M3120" s="148"/>
      <c r="BL3120" s="148"/>
      <c r="BM3120" s="150"/>
      <c r="BQ3120" s="148"/>
    </row>
    <row r="3121" spans="13:69">
      <c r="M3121" s="148"/>
      <c r="BL3121" s="148"/>
      <c r="BM3121" s="150"/>
      <c r="BQ3121" s="148"/>
    </row>
    <row r="3122" spans="13:69">
      <c r="M3122" s="148"/>
      <c r="BL3122" s="148"/>
      <c r="BM3122" s="150"/>
      <c r="BQ3122" s="148"/>
    </row>
    <row r="3123" spans="13:69">
      <c r="M3123" s="148"/>
      <c r="BL3123" s="148"/>
      <c r="BM3123" s="150"/>
      <c r="BQ3123" s="148"/>
    </row>
    <row r="3124" spans="13:69">
      <c r="M3124" s="148"/>
      <c r="BL3124" s="148"/>
      <c r="BM3124" s="150"/>
      <c r="BQ3124" s="148"/>
    </row>
    <row r="3125" spans="13:69">
      <c r="M3125" s="148"/>
      <c r="BL3125" s="148"/>
      <c r="BM3125" s="150"/>
      <c r="BQ3125" s="148"/>
    </row>
    <row r="3126" spans="13:69">
      <c r="M3126" s="148"/>
      <c r="BL3126" s="148"/>
      <c r="BM3126" s="150"/>
      <c r="BQ3126" s="148"/>
    </row>
    <row r="3127" spans="13:69">
      <c r="M3127" s="148"/>
      <c r="BL3127" s="148"/>
      <c r="BM3127" s="150"/>
      <c r="BQ3127" s="148"/>
    </row>
    <row r="3128" spans="13:69">
      <c r="M3128" s="148"/>
      <c r="BL3128" s="148"/>
      <c r="BM3128" s="150"/>
      <c r="BQ3128" s="148"/>
    </row>
    <row r="3129" spans="13:69">
      <c r="M3129" s="148"/>
      <c r="BL3129" s="148"/>
      <c r="BM3129" s="150"/>
      <c r="BQ3129" s="148"/>
    </row>
    <row r="3130" spans="13:69">
      <c r="M3130" s="148"/>
      <c r="BL3130" s="148"/>
      <c r="BM3130" s="150"/>
      <c r="BQ3130" s="148"/>
    </row>
    <row r="3131" spans="13:69">
      <c r="M3131" s="148"/>
      <c r="BL3131" s="148"/>
      <c r="BM3131" s="150"/>
      <c r="BQ3131" s="148"/>
    </row>
    <row r="3132" spans="13:69">
      <c r="M3132" s="148"/>
      <c r="BL3132" s="148"/>
      <c r="BM3132" s="150"/>
      <c r="BQ3132" s="148"/>
    </row>
    <row r="3133" spans="13:69">
      <c r="M3133" s="148"/>
      <c r="BL3133" s="148"/>
      <c r="BM3133" s="150"/>
      <c r="BQ3133" s="148"/>
    </row>
    <row r="3134" spans="13:69">
      <c r="M3134" s="148"/>
      <c r="BL3134" s="148"/>
      <c r="BM3134" s="150"/>
      <c r="BQ3134" s="148"/>
    </row>
    <row r="3135" spans="13:69">
      <c r="M3135" s="148"/>
      <c r="BL3135" s="148"/>
      <c r="BM3135" s="150"/>
      <c r="BQ3135" s="148"/>
    </row>
    <row r="3136" spans="13:69">
      <c r="M3136" s="148"/>
      <c r="BL3136" s="148"/>
      <c r="BM3136" s="150"/>
      <c r="BQ3136" s="148"/>
    </row>
    <row r="3137" spans="13:69">
      <c r="M3137" s="148"/>
      <c r="BL3137" s="148"/>
      <c r="BM3137" s="150"/>
      <c r="BQ3137" s="148"/>
    </row>
    <row r="3138" spans="13:69">
      <c r="M3138" s="148"/>
      <c r="BL3138" s="148"/>
      <c r="BM3138" s="150"/>
      <c r="BQ3138" s="148"/>
    </row>
    <row r="3139" spans="13:69">
      <c r="M3139" s="148"/>
      <c r="BL3139" s="148"/>
      <c r="BM3139" s="150"/>
      <c r="BQ3139" s="148"/>
    </row>
    <row r="3140" spans="13:69">
      <c r="M3140" s="148"/>
      <c r="BL3140" s="148"/>
      <c r="BM3140" s="150"/>
      <c r="BQ3140" s="148"/>
    </row>
    <row r="3141" spans="13:69">
      <c r="M3141" s="148"/>
      <c r="BL3141" s="148"/>
      <c r="BM3141" s="150"/>
      <c r="BQ3141" s="148"/>
    </row>
    <row r="3142" spans="13:69">
      <c r="BL3142" s="148"/>
      <c r="BM3142" s="150"/>
      <c r="BQ3142" s="148"/>
    </row>
    <row r="3143" spans="13:69">
      <c r="BL3143" s="148"/>
      <c r="BM3143" s="150"/>
      <c r="BQ3143" s="148"/>
    </row>
    <row r="3144" spans="13:69">
      <c r="BL3144" s="148"/>
      <c r="BM3144" s="150"/>
      <c r="BQ3144" s="148"/>
    </row>
    <row r="3145" spans="13:69">
      <c r="BL3145" s="148"/>
      <c r="BM3145" s="150"/>
      <c r="BQ3145" s="148"/>
    </row>
    <row r="3146" spans="13:69">
      <c r="BL3146" s="148"/>
      <c r="BM3146" s="150"/>
      <c r="BQ3146" s="148"/>
    </row>
    <row r="3147" spans="13:69">
      <c r="BL3147" s="148"/>
      <c r="BM3147" s="150"/>
      <c r="BQ3147" s="148"/>
    </row>
    <row r="3148" spans="13:69">
      <c r="BL3148" s="148"/>
      <c r="BM3148" s="150"/>
      <c r="BQ3148" s="148"/>
    </row>
    <row r="3149" spans="13:69">
      <c r="BL3149" s="148"/>
      <c r="BM3149" s="150"/>
      <c r="BQ3149" s="148"/>
    </row>
    <row r="3150" spans="13:69">
      <c r="BL3150" s="148"/>
      <c r="BM3150" s="150"/>
      <c r="BQ3150" s="148"/>
    </row>
    <row r="3151" spans="13:69">
      <c r="BL3151" s="148"/>
      <c r="BM3151" s="150"/>
      <c r="BQ3151" s="148"/>
    </row>
    <row r="3152" spans="13:69">
      <c r="BL3152" s="148"/>
      <c r="BM3152" s="150"/>
      <c r="BQ3152" s="148"/>
    </row>
    <row r="3153" spans="64:69">
      <c r="BL3153" s="148"/>
      <c r="BM3153" s="150"/>
      <c r="BQ3153" s="148"/>
    </row>
    <row r="3154" spans="64:69">
      <c r="BL3154" s="148"/>
      <c r="BM3154" s="150"/>
      <c r="BQ3154" s="148"/>
    </row>
    <row r="3155" spans="64:69">
      <c r="BL3155" s="148"/>
      <c r="BM3155" s="150"/>
      <c r="BQ3155" s="148"/>
    </row>
    <row r="3156" spans="64:69">
      <c r="BL3156" s="148"/>
      <c r="BM3156" s="150"/>
      <c r="BQ3156" s="148"/>
    </row>
    <row r="3157" spans="64:69">
      <c r="BL3157" s="148"/>
      <c r="BM3157" s="150"/>
      <c r="BQ3157" s="148"/>
    </row>
    <row r="3158" spans="64:69">
      <c r="BL3158" s="148"/>
      <c r="BM3158" s="150"/>
      <c r="BQ3158" s="148"/>
    </row>
    <row r="3159" spans="64:69">
      <c r="BL3159" s="148"/>
      <c r="BM3159" s="150"/>
      <c r="BQ3159" s="148"/>
    </row>
    <row r="3160" spans="64:69">
      <c r="BL3160" s="148"/>
      <c r="BM3160" s="150"/>
      <c r="BQ3160" s="148"/>
    </row>
    <row r="3161" spans="64:69">
      <c r="BL3161" s="148"/>
      <c r="BM3161" s="150"/>
      <c r="BQ3161" s="148"/>
    </row>
    <row r="3162" spans="64:69">
      <c r="BL3162" s="148"/>
      <c r="BM3162" s="150"/>
      <c r="BQ3162" s="148"/>
    </row>
    <row r="3163" spans="64:69">
      <c r="BL3163" s="148"/>
      <c r="BM3163" s="150"/>
      <c r="BQ3163" s="148"/>
    </row>
    <row r="3164" spans="64:69">
      <c r="BL3164" s="148"/>
      <c r="BM3164" s="150"/>
      <c r="BQ3164" s="148"/>
    </row>
    <row r="3165" spans="64:69">
      <c r="BL3165" s="148"/>
      <c r="BM3165" s="150"/>
      <c r="BQ3165" s="148"/>
    </row>
    <row r="3166" spans="64:69">
      <c r="BL3166" s="148"/>
      <c r="BM3166" s="150"/>
      <c r="BQ3166" s="148"/>
    </row>
    <row r="3167" spans="64:69">
      <c r="BL3167" s="148"/>
      <c r="BM3167" s="150"/>
      <c r="BQ3167" s="148"/>
    </row>
    <row r="3168" spans="64:69">
      <c r="BL3168" s="148"/>
      <c r="BM3168" s="150"/>
      <c r="BQ3168" s="148"/>
    </row>
    <row r="3169" spans="64:69">
      <c r="BL3169" s="148"/>
      <c r="BM3169" s="150"/>
      <c r="BQ3169" s="148"/>
    </row>
    <row r="3170" spans="64:69">
      <c r="BL3170" s="148"/>
      <c r="BM3170" s="150"/>
      <c r="BQ3170" s="148"/>
    </row>
    <row r="3171" spans="64:69">
      <c r="BL3171" s="148"/>
      <c r="BM3171" s="150"/>
      <c r="BQ3171" s="148"/>
    </row>
    <row r="3172" spans="64:69">
      <c r="BL3172" s="148"/>
      <c r="BM3172" s="150"/>
      <c r="BQ3172" s="148"/>
    </row>
    <row r="3173" spans="64:69">
      <c r="BL3173" s="148"/>
      <c r="BM3173" s="150"/>
      <c r="BQ3173" s="148"/>
    </row>
    <row r="3174" spans="64:69">
      <c r="BL3174" s="148"/>
      <c r="BM3174" s="150"/>
      <c r="BQ3174" s="148"/>
    </row>
    <row r="3175" spans="64:69">
      <c r="BL3175" s="148"/>
      <c r="BM3175" s="150"/>
      <c r="BQ3175" s="148"/>
    </row>
    <row r="3176" spans="64:69">
      <c r="BL3176" s="148"/>
      <c r="BM3176" s="150"/>
      <c r="BQ3176" s="148"/>
    </row>
    <row r="3177" spans="64:69">
      <c r="BL3177" s="148"/>
      <c r="BM3177" s="150"/>
      <c r="BQ3177" s="148"/>
    </row>
    <row r="3178" spans="64:69">
      <c r="BL3178" s="148"/>
      <c r="BM3178" s="150"/>
      <c r="BQ3178" s="148"/>
    </row>
    <row r="3179" spans="64:69">
      <c r="BL3179" s="148"/>
      <c r="BM3179" s="150"/>
      <c r="BQ3179" s="148"/>
    </row>
    <row r="3180" spans="64:69">
      <c r="BL3180" s="148"/>
      <c r="BM3180" s="150"/>
      <c r="BQ3180" s="148"/>
    </row>
    <row r="3181" spans="64:69">
      <c r="BL3181" s="148"/>
      <c r="BM3181" s="150"/>
      <c r="BQ3181" s="148"/>
    </row>
    <row r="3182" spans="64:69">
      <c r="BL3182" s="148"/>
      <c r="BM3182" s="150"/>
      <c r="BQ3182" s="148"/>
    </row>
    <row r="3183" spans="64:69">
      <c r="BL3183" s="148"/>
      <c r="BM3183" s="150"/>
      <c r="BQ3183" s="148"/>
    </row>
    <row r="3184" spans="64:69">
      <c r="BL3184" s="148"/>
      <c r="BM3184" s="150"/>
      <c r="BQ3184" s="148"/>
    </row>
    <row r="3185" spans="64:69">
      <c r="BL3185" s="148"/>
      <c r="BM3185" s="150"/>
      <c r="BQ3185" s="148"/>
    </row>
    <row r="3186" spans="64:69">
      <c r="BL3186" s="148"/>
      <c r="BM3186" s="150"/>
      <c r="BQ3186" s="148"/>
    </row>
    <row r="3187" spans="64:69">
      <c r="BL3187" s="148"/>
      <c r="BM3187" s="150"/>
      <c r="BQ3187" s="148"/>
    </row>
    <row r="3188" spans="64:69">
      <c r="BL3188" s="148"/>
      <c r="BM3188" s="150"/>
      <c r="BQ3188" s="148"/>
    </row>
    <row r="3189" spans="64:69">
      <c r="BL3189" s="148"/>
      <c r="BM3189" s="150"/>
      <c r="BQ3189" s="148"/>
    </row>
    <row r="3190" spans="64:69">
      <c r="BL3190" s="148"/>
      <c r="BM3190" s="150"/>
      <c r="BQ3190" s="148"/>
    </row>
    <row r="3191" spans="64:69">
      <c r="BL3191" s="148"/>
      <c r="BM3191" s="150"/>
      <c r="BQ3191" s="148"/>
    </row>
    <row r="3192" spans="64:69">
      <c r="BL3192" s="148"/>
      <c r="BM3192" s="150"/>
      <c r="BQ3192" s="148"/>
    </row>
    <row r="3193" spans="64:69">
      <c r="BL3193" s="148"/>
      <c r="BM3193" s="150"/>
      <c r="BQ3193" s="148"/>
    </row>
    <row r="3194" spans="64:69">
      <c r="BL3194" s="148"/>
      <c r="BM3194" s="150"/>
      <c r="BQ3194" s="148"/>
    </row>
    <row r="3195" spans="64:69">
      <c r="BL3195" s="148"/>
      <c r="BM3195" s="150"/>
      <c r="BQ3195" s="148"/>
    </row>
    <row r="3196" spans="64:69">
      <c r="BL3196" s="148"/>
      <c r="BM3196" s="150"/>
      <c r="BQ3196" s="148"/>
    </row>
    <row r="3197" spans="64:69">
      <c r="BL3197" s="148"/>
      <c r="BM3197" s="150"/>
      <c r="BQ3197" s="148"/>
    </row>
    <row r="3198" spans="64:69">
      <c r="BL3198" s="148"/>
      <c r="BM3198" s="150"/>
      <c r="BQ3198" s="148"/>
    </row>
    <row r="3199" spans="64:69">
      <c r="BL3199" s="148"/>
      <c r="BM3199" s="150"/>
      <c r="BQ3199" s="148"/>
    </row>
    <row r="3200" spans="64:69">
      <c r="BL3200" s="148"/>
      <c r="BM3200" s="150"/>
      <c r="BQ3200" s="148"/>
    </row>
    <row r="3201" spans="64:69">
      <c r="BL3201" s="148"/>
      <c r="BM3201" s="150"/>
      <c r="BQ3201" s="148"/>
    </row>
    <row r="3202" spans="64:69">
      <c r="BL3202" s="148"/>
      <c r="BM3202" s="150"/>
      <c r="BQ3202" s="148"/>
    </row>
    <row r="3203" spans="64:69">
      <c r="BL3203" s="148"/>
      <c r="BM3203" s="150"/>
      <c r="BQ3203" s="148"/>
    </row>
    <row r="3204" spans="64:69">
      <c r="BL3204" s="148"/>
      <c r="BM3204" s="150"/>
      <c r="BQ3204" s="148"/>
    </row>
    <row r="3205" spans="64:69">
      <c r="BL3205" s="148"/>
      <c r="BM3205" s="150"/>
      <c r="BQ3205" s="148"/>
    </row>
    <row r="3206" spans="64:69">
      <c r="BL3206" s="148"/>
      <c r="BM3206" s="150"/>
      <c r="BQ3206" s="148"/>
    </row>
    <row r="3207" spans="64:69">
      <c r="BL3207" s="148"/>
      <c r="BM3207" s="150"/>
      <c r="BQ3207" s="148"/>
    </row>
    <row r="3208" spans="64:69">
      <c r="BL3208" s="148"/>
      <c r="BM3208" s="150"/>
      <c r="BQ3208" s="148"/>
    </row>
    <row r="3209" spans="64:69">
      <c r="BL3209" s="148"/>
      <c r="BM3209" s="150"/>
      <c r="BQ3209" s="148"/>
    </row>
    <row r="3210" spans="64:69">
      <c r="BL3210" s="148"/>
      <c r="BM3210" s="150"/>
      <c r="BQ3210" s="148"/>
    </row>
    <row r="3211" spans="64:69">
      <c r="BL3211" s="148"/>
      <c r="BM3211" s="150"/>
      <c r="BQ3211" s="148"/>
    </row>
    <row r="3212" spans="64:69">
      <c r="BL3212" s="148"/>
      <c r="BM3212" s="150"/>
      <c r="BQ3212" s="148"/>
    </row>
    <row r="3213" spans="64:69">
      <c r="BL3213" s="148"/>
      <c r="BM3213" s="150"/>
      <c r="BQ3213" s="148"/>
    </row>
    <row r="3214" spans="64:69">
      <c r="BL3214" s="148"/>
      <c r="BM3214" s="150"/>
      <c r="BQ3214" s="148"/>
    </row>
    <row r="3215" spans="64:69">
      <c r="BL3215" s="148"/>
      <c r="BM3215" s="150"/>
      <c r="BQ3215" s="148"/>
    </row>
    <row r="3216" spans="64:69">
      <c r="BL3216" s="148"/>
      <c r="BM3216" s="150"/>
      <c r="BQ3216" s="148"/>
    </row>
    <row r="3217" spans="64:69">
      <c r="BL3217" s="148"/>
      <c r="BM3217" s="150"/>
      <c r="BQ3217" s="148"/>
    </row>
    <row r="3218" spans="64:69">
      <c r="BL3218" s="148"/>
      <c r="BM3218" s="150"/>
      <c r="BQ3218" s="148"/>
    </row>
    <row r="3219" spans="64:69">
      <c r="BL3219" s="148"/>
      <c r="BM3219" s="150"/>
      <c r="BQ3219" s="148"/>
    </row>
    <row r="3220" spans="64:69">
      <c r="BL3220" s="148"/>
      <c r="BM3220" s="150"/>
      <c r="BQ3220" s="148"/>
    </row>
    <row r="3221" spans="64:69">
      <c r="BL3221" s="148"/>
      <c r="BM3221" s="150"/>
      <c r="BQ3221" s="148"/>
    </row>
    <row r="3222" spans="64:69">
      <c r="BL3222" s="148"/>
      <c r="BM3222" s="150"/>
      <c r="BQ3222" s="148"/>
    </row>
    <row r="3223" spans="64:69">
      <c r="BL3223" s="148"/>
      <c r="BM3223" s="150"/>
      <c r="BQ3223" s="148"/>
    </row>
    <row r="3224" spans="64:69">
      <c r="BL3224" s="148"/>
      <c r="BM3224" s="150"/>
      <c r="BQ3224" s="148"/>
    </row>
    <row r="3225" spans="64:69">
      <c r="BL3225" s="148"/>
      <c r="BM3225" s="150"/>
      <c r="BQ3225" s="148"/>
    </row>
    <row r="3226" spans="64:69">
      <c r="BL3226" s="148"/>
      <c r="BM3226" s="150"/>
      <c r="BQ3226" s="148"/>
    </row>
    <row r="3227" spans="64:69">
      <c r="BL3227" s="148"/>
      <c r="BM3227" s="150"/>
      <c r="BQ3227" s="148"/>
    </row>
    <row r="3228" spans="64:69">
      <c r="BL3228" s="148"/>
      <c r="BM3228" s="150"/>
      <c r="BQ3228" s="148"/>
    </row>
    <row r="3229" spans="64:69">
      <c r="BL3229" s="148"/>
      <c r="BM3229" s="150"/>
      <c r="BQ3229" s="148"/>
    </row>
    <row r="3230" spans="64:69">
      <c r="BL3230" s="148"/>
      <c r="BM3230" s="150"/>
      <c r="BQ3230" s="148"/>
    </row>
    <row r="3231" spans="64:69">
      <c r="BL3231" s="148"/>
      <c r="BM3231" s="150"/>
      <c r="BQ3231" s="148"/>
    </row>
    <row r="3232" spans="64:69">
      <c r="BL3232" s="148"/>
      <c r="BM3232" s="150"/>
      <c r="BQ3232" s="148"/>
    </row>
    <row r="3233" spans="64:69">
      <c r="BL3233" s="148"/>
      <c r="BM3233" s="150"/>
      <c r="BQ3233" s="148"/>
    </row>
    <row r="3234" spans="64:69">
      <c r="BL3234" s="148"/>
      <c r="BM3234" s="150"/>
      <c r="BQ3234" s="148"/>
    </row>
    <row r="3235" spans="64:69">
      <c r="BL3235" s="148"/>
      <c r="BM3235" s="150"/>
      <c r="BQ3235" s="148"/>
    </row>
    <row r="3236" spans="64:69">
      <c r="BL3236" s="148"/>
      <c r="BM3236" s="150"/>
      <c r="BQ3236" s="148"/>
    </row>
    <row r="3237" spans="64:69">
      <c r="BL3237" s="148"/>
      <c r="BM3237" s="150"/>
      <c r="BQ3237" s="148"/>
    </row>
    <row r="3238" spans="64:69">
      <c r="BL3238" s="148"/>
      <c r="BM3238" s="150"/>
      <c r="BQ3238" s="148"/>
    </row>
    <row r="3239" spans="64:69">
      <c r="BL3239" s="148"/>
      <c r="BM3239" s="150"/>
      <c r="BQ3239" s="148"/>
    </row>
    <row r="3240" spans="64:69">
      <c r="BL3240" s="148"/>
      <c r="BM3240" s="150"/>
      <c r="BQ3240" s="148"/>
    </row>
    <row r="3241" spans="64:69">
      <c r="BL3241" s="148"/>
      <c r="BM3241" s="150"/>
      <c r="BQ3241" s="148"/>
    </row>
    <row r="3242" spans="64:69">
      <c r="BL3242" s="148"/>
      <c r="BM3242" s="150"/>
      <c r="BQ3242" s="148"/>
    </row>
    <row r="3243" spans="64:69">
      <c r="BL3243" s="148"/>
      <c r="BM3243" s="150"/>
      <c r="BQ3243" s="148"/>
    </row>
    <row r="3244" spans="64:69">
      <c r="BL3244" s="148"/>
      <c r="BM3244" s="150"/>
      <c r="BQ3244" s="148"/>
    </row>
    <row r="3245" spans="64:69">
      <c r="BL3245" s="148"/>
      <c r="BM3245" s="150"/>
      <c r="BQ3245" s="148"/>
    </row>
    <row r="3246" spans="64:69">
      <c r="BL3246" s="148"/>
      <c r="BM3246" s="150"/>
      <c r="BQ3246" s="148"/>
    </row>
    <row r="3247" spans="64:69">
      <c r="BL3247" s="148"/>
      <c r="BM3247" s="150"/>
      <c r="BQ3247" s="148"/>
    </row>
    <row r="3248" spans="64:69">
      <c r="BL3248" s="148"/>
      <c r="BM3248" s="150"/>
      <c r="BQ3248" s="148"/>
    </row>
    <row r="3249" spans="64:69">
      <c r="BL3249" s="148"/>
      <c r="BM3249" s="150"/>
      <c r="BQ3249" s="148"/>
    </row>
    <row r="3250" spans="64:69">
      <c r="BL3250" s="148"/>
      <c r="BM3250" s="150"/>
      <c r="BQ3250" s="148"/>
    </row>
    <row r="3251" spans="64:69">
      <c r="BL3251" s="148"/>
      <c r="BM3251" s="150"/>
      <c r="BQ3251" s="148"/>
    </row>
    <row r="3252" spans="64:69">
      <c r="BL3252" s="148"/>
      <c r="BM3252" s="150"/>
      <c r="BQ3252" s="148"/>
    </row>
    <row r="3253" spans="64:69">
      <c r="BL3253" s="148"/>
      <c r="BM3253" s="150"/>
      <c r="BQ3253" s="148"/>
    </row>
    <row r="3254" spans="64:69">
      <c r="BL3254" s="148"/>
      <c r="BM3254" s="150"/>
      <c r="BQ3254" s="148"/>
    </row>
    <row r="3255" spans="64:69">
      <c r="BL3255" s="148"/>
      <c r="BM3255" s="150"/>
      <c r="BQ3255" s="148"/>
    </row>
    <row r="3256" spans="64:69">
      <c r="BL3256" s="148"/>
      <c r="BM3256" s="150"/>
      <c r="BQ3256" s="148"/>
    </row>
    <row r="3257" spans="64:69">
      <c r="BL3257" s="148"/>
      <c r="BM3257" s="150"/>
      <c r="BQ3257" s="148"/>
    </row>
    <row r="3258" spans="64:69">
      <c r="BL3258" s="148"/>
      <c r="BM3258" s="150"/>
      <c r="BQ3258" s="148"/>
    </row>
    <row r="3259" spans="64:69">
      <c r="BL3259" s="148"/>
      <c r="BM3259" s="150"/>
      <c r="BQ3259" s="148"/>
    </row>
    <row r="3260" spans="64:69">
      <c r="BL3260" s="148"/>
      <c r="BM3260" s="150"/>
      <c r="BQ3260" s="148"/>
    </row>
    <row r="3261" spans="64:69">
      <c r="BL3261" s="148"/>
      <c r="BM3261" s="150"/>
      <c r="BQ3261" s="148"/>
    </row>
    <row r="3262" spans="64:69">
      <c r="BL3262" s="148"/>
      <c r="BM3262" s="150"/>
      <c r="BQ3262" s="148"/>
    </row>
    <row r="3263" spans="64:69">
      <c r="BL3263" s="148"/>
      <c r="BM3263" s="150"/>
      <c r="BQ3263" s="148"/>
    </row>
    <row r="3264" spans="64:69">
      <c r="BL3264" s="148"/>
      <c r="BM3264" s="150"/>
      <c r="BQ3264" s="148"/>
    </row>
    <row r="3265" spans="64:69">
      <c r="BL3265" s="148"/>
      <c r="BM3265" s="150"/>
      <c r="BQ3265" s="148"/>
    </row>
    <row r="3266" spans="64:69">
      <c r="BL3266" s="148"/>
      <c r="BM3266" s="150"/>
      <c r="BQ3266" s="148"/>
    </row>
    <row r="3267" spans="64:69">
      <c r="BL3267" s="148"/>
      <c r="BM3267" s="150"/>
      <c r="BQ3267" s="148"/>
    </row>
    <row r="3268" spans="64:69">
      <c r="BL3268" s="148"/>
      <c r="BM3268" s="150"/>
      <c r="BQ3268" s="148"/>
    </row>
    <row r="3269" spans="64:69">
      <c r="BL3269" s="148"/>
      <c r="BM3269" s="150"/>
      <c r="BQ3269" s="148"/>
    </row>
    <row r="3270" spans="64:69">
      <c r="BL3270" s="148"/>
      <c r="BM3270" s="150"/>
      <c r="BQ3270" s="148"/>
    </row>
    <row r="3271" spans="64:69">
      <c r="BL3271" s="148"/>
      <c r="BM3271" s="150"/>
      <c r="BQ3271" s="148"/>
    </row>
    <row r="3272" spans="64:69">
      <c r="BL3272" s="148"/>
      <c r="BM3272" s="150"/>
      <c r="BQ3272" s="148"/>
    </row>
    <row r="3273" spans="64:69">
      <c r="BL3273" s="148"/>
      <c r="BM3273" s="150"/>
      <c r="BQ3273" s="148"/>
    </row>
    <row r="3274" spans="64:69">
      <c r="BL3274" s="148"/>
      <c r="BM3274" s="150"/>
      <c r="BQ3274" s="148"/>
    </row>
    <row r="3275" spans="64:69">
      <c r="BL3275" s="148"/>
      <c r="BM3275" s="150"/>
      <c r="BQ3275" s="148"/>
    </row>
    <row r="3276" spans="64:69">
      <c r="BL3276" s="148"/>
      <c r="BM3276" s="150"/>
      <c r="BQ3276" s="148"/>
    </row>
    <row r="3277" spans="64:69">
      <c r="BL3277" s="148"/>
      <c r="BM3277" s="150"/>
      <c r="BQ3277" s="148"/>
    </row>
    <row r="3278" spans="64:69">
      <c r="BL3278" s="148"/>
      <c r="BM3278" s="150"/>
      <c r="BQ3278" s="148"/>
    </row>
    <row r="3279" spans="64:69">
      <c r="BL3279" s="148"/>
      <c r="BM3279" s="150"/>
      <c r="BQ3279" s="148"/>
    </row>
    <row r="3280" spans="64:69">
      <c r="BL3280" s="148"/>
      <c r="BM3280" s="150"/>
      <c r="BQ3280" s="148"/>
    </row>
    <row r="3281" spans="64:69">
      <c r="BL3281" s="148"/>
      <c r="BM3281" s="150"/>
      <c r="BQ3281" s="148"/>
    </row>
    <row r="3282" spans="64:69">
      <c r="BL3282" s="148"/>
      <c r="BM3282" s="150"/>
      <c r="BQ3282" s="148"/>
    </row>
    <row r="3283" spans="64:69">
      <c r="BL3283" s="148"/>
      <c r="BM3283" s="150"/>
      <c r="BQ3283" s="148"/>
    </row>
    <row r="3284" spans="64:69">
      <c r="BL3284" s="148"/>
      <c r="BM3284" s="150"/>
      <c r="BQ3284" s="148"/>
    </row>
    <row r="3285" spans="64:69">
      <c r="BL3285" s="148"/>
      <c r="BM3285" s="150"/>
      <c r="BQ3285" s="148"/>
    </row>
    <row r="3286" spans="64:69">
      <c r="BL3286" s="148"/>
      <c r="BM3286" s="150"/>
      <c r="BQ3286" s="148"/>
    </row>
    <row r="3287" spans="64:69">
      <c r="BL3287" s="148"/>
      <c r="BM3287" s="150"/>
      <c r="BQ3287" s="148"/>
    </row>
    <row r="3288" spans="64:69">
      <c r="BL3288" s="148"/>
      <c r="BM3288" s="150"/>
      <c r="BQ3288" s="148"/>
    </row>
    <row r="3289" spans="64:69">
      <c r="BL3289" s="148"/>
      <c r="BM3289" s="150"/>
      <c r="BQ3289" s="148"/>
    </row>
    <row r="3290" spans="64:69">
      <c r="BL3290" s="148"/>
      <c r="BM3290" s="150"/>
      <c r="BQ3290" s="148"/>
    </row>
    <row r="3291" spans="64:69">
      <c r="BL3291" s="148"/>
      <c r="BM3291" s="150"/>
      <c r="BQ3291" s="148"/>
    </row>
    <row r="3292" spans="64:69">
      <c r="BL3292" s="148"/>
      <c r="BM3292" s="150"/>
      <c r="BQ3292" s="148"/>
    </row>
    <row r="3293" spans="64:69">
      <c r="BL3293" s="148"/>
      <c r="BM3293" s="150"/>
      <c r="BQ3293" s="148"/>
    </row>
    <row r="3294" spans="64:69">
      <c r="BL3294" s="148"/>
      <c r="BM3294" s="150"/>
      <c r="BQ3294" s="148"/>
    </row>
    <row r="3295" spans="64:69">
      <c r="BL3295" s="148"/>
      <c r="BM3295" s="150"/>
      <c r="BQ3295" s="148"/>
    </row>
    <row r="3296" spans="64:69">
      <c r="BL3296" s="148"/>
      <c r="BM3296" s="150"/>
      <c r="BQ3296" s="148"/>
    </row>
    <row r="3297" spans="64:69">
      <c r="BL3297" s="148"/>
      <c r="BM3297" s="150"/>
      <c r="BQ3297" s="148"/>
    </row>
    <row r="3298" spans="64:69">
      <c r="BL3298" s="148"/>
      <c r="BM3298" s="150"/>
      <c r="BQ3298" s="148"/>
    </row>
    <row r="3299" spans="64:69">
      <c r="BL3299" s="148"/>
      <c r="BM3299" s="150"/>
      <c r="BQ3299" s="148"/>
    </row>
    <row r="3300" spans="64:69">
      <c r="BL3300" s="148"/>
      <c r="BM3300" s="150"/>
      <c r="BQ3300" s="148"/>
    </row>
    <row r="3301" spans="64:69">
      <c r="BL3301" s="148"/>
      <c r="BM3301" s="150"/>
      <c r="BQ3301" s="148"/>
    </row>
    <row r="3302" spans="64:69">
      <c r="BL3302" s="148"/>
      <c r="BM3302" s="150"/>
      <c r="BQ3302" s="148"/>
    </row>
    <row r="3303" spans="64:69">
      <c r="BL3303" s="148"/>
      <c r="BM3303" s="150"/>
      <c r="BQ3303" s="148"/>
    </row>
    <row r="3304" spans="64:69">
      <c r="BL3304" s="148"/>
      <c r="BM3304" s="150"/>
      <c r="BQ3304" s="148"/>
    </row>
    <row r="3305" spans="64:69">
      <c r="BL3305" s="148"/>
      <c r="BM3305" s="150"/>
      <c r="BQ3305" s="148"/>
    </row>
    <row r="3306" spans="64:69">
      <c r="BL3306" s="148"/>
      <c r="BM3306" s="150"/>
      <c r="BQ3306" s="148"/>
    </row>
    <row r="3307" spans="64:69">
      <c r="BL3307" s="148"/>
      <c r="BM3307" s="150"/>
      <c r="BQ3307" s="148"/>
    </row>
    <row r="3308" spans="64:69">
      <c r="BL3308" s="148"/>
      <c r="BM3308" s="150"/>
      <c r="BQ3308" s="148"/>
    </row>
    <row r="3309" spans="64:69">
      <c r="BL3309" s="148"/>
      <c r="BM3309" s="150"/>
      <c r="BQ3309" s="148"/>
    </row>
    <row r="3310" spans="64:69">
      <c r="BL3310" s="148"/>
      <c r="BM3310" s="150"/>
      <c r="BQ3310" s="148"/>
    </row>
    <row r="3311" spans="64:69">
      <c r="BL3311" s="148"/>
      <c r="BM3311" s="150"/>
      <c r="BQ3311" s="148"/>
    </row>
    <row r="3312" spans="64:69">
      <c r="BL3312" s="148"/>
      <c r="BM3312" s="150"/>
      <c r="BQ3312" s="148"/>
    </row>
    <row r="3313" spans="64:69">
      <c r="BL3313" s="148"/>
      <c r="BM3313" s="150"/>
      <c r="BQ3313" s="148"/>
    </row>
    <row r="3314" spans="64:69">
      <c r="BL3314" s="148"/>
      <c r="BM3314" s="150"/>
      <c r="BQ3314" s="148"/>
    </row>
    <row r="3315" spans="64:69">
      <c r="BL3315" s="148"/>
      <c r="BM3315" s="150"/>
      <c r="BQ3315" s="148"/>
    </row>
    <row r="3316" spans="64:69">
      <c r="BL3316" s="148"/>
      <c r="BM3316" s="150"/>
      <c r="BQ3316" s="148"/>
    </row>
    <row r="3317" spans="64:69">
      <c r="BL3317" s="148"/>
      <c r="BM3317" s="150"/>
      <c r="BQ3317" s="148"/>
    </row>
    <row r="3318" spans="64:69">
      <c r="BL3318" s="148"/>
      <c r="BM3318" s="150"/>
      <c r="BQ3318" s="148"/>
    </row>
    <row r="3319" spans="64:69">
      <c r="BL3319" s="148"/>
      <c r="BM3319" s="150"/>
      <c r="BQ3319" s="148"/>
    </row>
    <row r="3320" spans="64:69">
      <c r="BL3320" s="148"/>
      <c r="BM3320" s="150"/>
      <c r="BQ3320" s="148"/>
    </row>
    <row r="3321" spans="64:69">
      <c r="BL3321" s="148"/>
      <c r="BM3321" s="150"/>
      <c r="BQ3321" s="148"/>
    </row>
    <row r="3322" spans="64:69">
      <c r="BL3322" s="148"/>
      <c r="BM3322" s="150"/>
      <c r="BQ3322" s="148"/>
    </row>
    <row r="3323" spans="64:69">
      <c r="BL3323" s="148"/>
      <c r="BM3323" s="150"/>
      <c r="BQ3323" s="148"/>
    </row>
    <row r="3324" spans="64:69">
      <c r="BL3324" s="148"/>
      <c r="BM3324" s="150"/>
      <c r="BQ3324" s="148"/>
    </row>
    <row r="3325" spans="64:69">
      <c r="BL3325" s="148"/>
      <c r="BM3325" s="150"/>
      <c r="BQ3325" s="148"/>
    </row>
    <row r="3326" spans="64:69">
      <c r="BL3326" s="148"/>
      <c r="BM3326" s="150"/>
      <c r="BQ3326" s="148"/>
    </row>
    <row r="3327" spans="64:69">
      <c r="BL3327" s="148"/>
      <c r="BM3327" s="150"/>
      <c r="BQ3327" s="148"/>
    </row>
    <row r="3328" spans="64:69">
      <c r="BL3328" s="148"/>
      <c r="BM3328" s="150"/>
      <c r="BQ3328" s="148"/>
    </row>
    <row r="3329" spans="64:69">
      <c r="BL3329" s="148"/>
      <c r="BM3329" s="150"/>
      <c r="BQ3329" s="148"/>
    </row>
    <row r="3330" spans="64:69">
      <c r="BL3330" s="148"/>
      <c r="BM3330" s="150"/>
      <c r="BQ3330" s="148"/>
    </row>
    <row r="3331" spans="64:69">
      <c r="BL3331" s="148"/>
      <c r="BM3331" s="150"/>
      <c r="BQ3331" s="148"/>
    </row>
    <row r="3332" spans="64:69">
      <c r="BL3332" s="148"/>
      <c r="BM3332" s="150"/>
      <c r="BQ3332" s="148"/>
    </row>
    <row r="3333" spans="64:69">
      <c r="BL3333" s="148"/>
      <c r="BM3333" s="150"/>
      <c r="BQ3333" s="148"/>
    </row>
    <row r="3334" spans="64:69">
      <c r="BL3334" s="148"/>
      <c r="BM3334" s="150"/>
      <c r="BQ3334" s="148"/>
    </row>
    <row r="3335" spans="64:69">
      <c r="BL3335" s="148"/>
      <c r="BM3335" s="150"/>
      <c r="BQ3335" s="148"/>
    </row>
    <row r="3336" spans="64:69">
      <c r="BL3336" s="148"/>
      <c r="BM3336" s="150"/>
      <c r="BQ3336" s="148"/>
    </row>
    <row r="3337" spans="64:69">
      <c r="BL3337" s="148"/>
      <c r="BM3337" s="150"/>
      <c r="BQ3337" s="148"/>
    </row>
    <row r="3338" spans="64:69">
      <c r="BL3338" s="148"/>
      <c r="BM3338" s="150"/>
      <c r="BQ3338" s="148"/>
    </row>
    <row r="3339" spans="64:69">
      <c r="BL3339" s="148"/>
      <c r="BM3339" s="150"/>
      <c r="BQ3339" s="148"/>
    </row>
    <row r="3340" spans="64:69">
      <c r="BL3340" s="148"/>
      <c r="BM3340" s="150"/>
      <c r="BQ3340" s="148"/>
    </row>
    <row r="3341" spans="64:69">
      <c r="BL3341" s="148"/>
      <c r="BM3341" s="150"/>
      <c r="BQ3341" s="148"/>
    </row>
    <row r="3342" spans="64:69">
      <c r="BL3342" s="148"/>
      <c r="BM3342" s="150"/>
      <c r="BQ3342" s="148"/>
    </row>
    <row r="3343" spans="64:69">
      <c r="BL3343" s="148"/>
      <c r="BM3343" s="150"/>
      <c r="BQ3343" s="148"/>
    </row>
    <row r="3344" spans="64:69">
      <c r="BL3344" s="148"/>
      <c r="BM3344" s="150"/>
      <c r="BQ3344" s="148"/>
    </row>
    <row r="3345" spans="64:69">
      <c r="BL3345" s="148"/>
      <c r="BM3345" s="150"/>
      <c r="BQ3345" s="148"/>
    </row>
    <row r="3346" spans="64:69">
      <c r="BL3346" s="148"/>
      <c r="BM3346" s="150"/>
      <c r="BQ3346" s="148"/>
    </row>
    <row r="3347" spans="64:69">
      <c r="BL3347" s="148"/>
      <c r="BM3347" s="150"/>
      <c r="BQ3347" s="148"/>
    </row>
    <row r="3348" spans="64:69">
      <c r="BL3348" s="148"/>
      <c r="BM3348" s="150"/>
      <c r="BQ3348" s="148"/>
    </row>
    <row r="3349" spans="64:69">
      <c r="BL3349" s="148"/>
      <c r="BM3349" s="150"/>
      <c r="BQ3349" s="148"/>
    </row>
    <row r="3350" spans="64:69">
      <c r="BL3350" s="148"/>
      <c r="BM3350" s="150"/>
      <c r="BQ3350" s="148"/>
    </row>
    <row r="3351" spans="64:69">
      <c r="BL3351" s="148"/>
      <c r="BM3351" s="150"/>
      <c r="BQ3351" s="148"/>
    </row>
    <row r="3352" spans="64:69">
      <c r="BL3352" s="148"/>
      <c r="BM3352" s="150"/>
      <c r="BQ3352" s="148"/>
    </row>
    <row r="3353" spans="64:69">
      <c r="BL3353" s="148"/>
      <c r="BM3353" s="150"/>
      <c r="BQ3353" s="148"/>
    </row>
    <row r="3354" spans="64:69">
      <c r="BL3354" s="148"/>
      <c r="BM3354" s="150"/>
      <c r="BQ3354" s="148"/>
    </row>
    <row r="3355" spans="64:69">
      <c r="BL3355" s="148"/>
      <c r="BM3355" s="150"/>
      <c r="BQ3355" s="148"/>
    </row>
    <row r="3356" spans="64:69">
      <c r="BL3356" s="148"/>
      <c r="BM3356" s="150"/>
      <c r="BQ3356" s="148"/>
    </row>
    <row r="3357" spans="64:69">
      <c r="BL3357" s="148"/>
      <c r="BM3357" s="150"/>
      <c r="BQ3357" s="148"/>
    </row>
    <row r="3358" spans="64:69">
      <c r="BL3358" s="148"/>
      <c r="BM3358" s="150"/>
      <c r="BQ3358" s="148"/>
    </row>
    <row r="3359" spans="64:69">
      <c r="BL3359" s="148"/>
      <c r="BM3359" s="150"/>
      <c r="BQ3359" s="148"/>
    </row>
    <row r="3360" spans="64:69">
      <c r="BL3360" s="148"/>
      <c r="BM3360" s="150"/>
      <c r="BQ3360" s="148"/>
    </row>
    <row r="3361" spans="64:69">
      <c r="BL3361" s="148"/>
      <c r="BM3361" s="150"/>
      <c r="BQ3361" s="148"/>
    </row>
    <row r="3362" spans="64:69">
      <c r="BL3362" s="148"/>
      <c r="BM3362" s="150"/>
      <c r="BQ3362" s="148"/>
    </row>
    <row r="3363" spans="64:69">
      <c r="BL3363" s="148"/>
      <c r="BM3363" s="150"/>
      <c r="BQ3363" s="148"/>
    </row>
    <row r="3364" spans="64:69">
      <c r="BL3364" s="148"/>
      <c r="BM3364" s="150"/>
      <c r="BQ3364" s="148"/>
    </row>
    <row r="3365" spans="64:69">
      <c r="BL3365" s="148"/>
      <c r="BM3365" s="150"/>
      <c r="BQ3365" s="148"/>
    </row>
    <row r="3366" spans="64:69">
      <c r="BL3366" s="148"/>
      <c r="BM3366" s="150"/>
      <c r="BQ3366" s="148"/>
    </row>
    <row r="3367" spans="64:69">
      <c r="BL3367" s="148"/>
      <c r="BM3367" s="150"/>
      <c r="BQ3367" s="148"/>
    </row>
    <row r="3368" spans="64:69">
      <c r="BL3368" s="148"/>
      <c r="BM3368" s="150"/>
      <c r="BQ3368" s="148"/>
    </row>
    <row r="3369" spans="64:69">
      <c r="BL3369" s="148"/>
      <c r="BM3369" s="150"/>
      <c r="BQ3369" s="148"/>
    </row>
    <row r="3370" spans="64:69">
      <c r="BL3370" s="148"/>
      <c r="BM3370" s="150"/>
      <c r="BQ3370" s="148"/>
    </row>
    <row r="3371" spans="64:69">
      <c r="BL3371" s="148"/>
      <c r="BM3371" s="150"/>
      <c r="BQ3371" s="148"/>
    </row>
    <row r="3372" spans="64:69">
      <c r="BL3372" s="148"/>
      <c r="BM3372" s="150"/>
      <c r="BQ3372" s="148"/>
    </row>
    <row r="3373" spans="64:69">
      <c r="BL3373" s="148"/>
      <c r="BM3373" s="150"/>
      <c r="BQ3373" s="148"/>
    </row>
    <row r="3374" spans="64:69">
      <c r="BL3374" s="148"/>
      <c r="BM3374" s="150"/>
      <c r="BQ3374" s="148"/>
    </row>
    <row r="3375" spans="64:69">
      <c r="BL3375" s="148"/>
      <c r="BM3375" s="150"/>
      <c r="BQ3375" s="148"/>
    </row>
    <row r="3376" spans="64:69">
      <c r="BL3376" s="148"/>
      <c r="BM3376" s="150"/>
      <c r="BQ3376" s="148"/>
    </row>
    <row r="3377" spans="64:69">
      <c r="BL3377" s="148"/>
      <c r="BM3377" s="150"/>
      <c r="BQ3377" s="148"/>
    </row>
    <row r="3378" spans="64:69">
      <c r="BL3378" s="148"/>
      <c r="BM3378" s="150"/>
      <c r="BQ3378" s="148"/>
    </row>
    <row r="3379" spans="64:69">
      <c r="BL3379" s="148"/>
      <c r="BM3379" s="150"/>
      <c r="BQ3379" s="148"/>
    </row>
    <row r="3380" spans="64:69">
      <c r="BL3380" s="148"/>
      <c r="BM3380" s="150"/>
      <c r="BQ3380" s="148"/>
    </row>
    <row r="3381" spans="64:69">
      <c r="BL3381" s="148"/>
      <c r="BM3381" s="150"/>
      <c r="BQ3381" s="148"/>
    </row>
    <row r="3382" spans="64:69">
      <c r="BM3382" s="150"/>
      <c r="BQ3382" s="148"/>
    </row>
    <row r="3383" spans="64:69">
      <c r="BM3383" s="150"/>
      <c r="BQ3383" s="148"/>
    </row>
    <row r="3384" spans="64:69">
      <c r="BM3384" s="150"/>
      <c r="BQ3384" s="148"/>
    </row>
    <row r="3385" spans="64:69">
      <c r="BM3385" s="150"/>
      <c r="BQ3385" s="148"/>
    </row>
    <row r="3386" spans="64:69">
      <c r="BM3386" s="150"/>
      <c r="BQ3386" s="148"/>
    </row>
    <row r="3387" spans="64:69">
      <c r="BM3387" s="150"/>
      <c r="BQ3387" s="148"/>
    </row>
    <row r="3388" spans="64:69">
      <c r="BM3388" s="150"/>
      <c r="BQ3388" s="148"/>
    </row>
    <row r="3389" spans="64:69">
      <c r="BM3389" s="150"/>
      <c r="BQ3389" s="148"/>
    </row>
    <row r="3390" spans="64:69">
      <c r="BM3390" s="150"/>
      <c r="BQ3390" s="148"/>
    </row>
    <row r="3391" spans="64:69">
      <c r="BM3391" s="150"/>
      <c r="BQ3391" s="148"/>
    </row>
    <row r="3392" spans="64:69">
      <c r="BM3392" s="150"/>
      <c r="BQ3392" s="148"/>
    </row>
    <row r="3393" spans="65:69">
      <c r="BM3393" s="150"/>
      <c r="BQ3393" s="148"/>
    </row>
    <row r="3394" spans="65:69">
      <c r="BM3394" s="150"/>
      <c r="BQ3394" s="148"/>
    </row>
    <row r="3395" spans="65:69">
      <c r="BM3395" s="150"/>
      <c r="BQ3395" s="148"/>
    </row>
    <row r="3396" spans="65:69">
      <c r="BM3396" s="150"/>
      <c r="BQ3396" s="148"/>
    </row>
    <row r="3397" spans="65:69">
      <c r="BM3397" s="150"/>
      <c r="BQ3397" s="148"/>
    </row>
    <row r="3398" spans="65:69">
      <c r="BM3398" s="150"/>
      <c r="BQ3398" s="148"/>
    </row>
    <row r="3399" spans="65:69">
      <c r="BM3399" s="150"/>
      <c r="BQ3399" s="148"/>
    </row>
    <row r="3400" spans="65:69">
      <c r="BM3400" s="150"/>
      <c r="BQ3400" s="148"/>
    </row>
    <row r="3401" spans="65:69">
      <c r="BM3401" s="150"/>
      <c r="BQ3401" s="148"/>
    </row>
    <row r="3402" spans="65:69">
      <c r="BM3402" s="150"/>
      <c r="BQ3402" s="148"/>
    </row>
    <row r="3403" spans="65:69">
      <c r="BM3403" s="150"/>
      <c r="BQ3403" s="148"/>
    </row>
    <row r="3404" spans="65:69">
      <c r="BM3404" s="150"/>
      <c r="BQ3404" s="148"/>
    </row>
    <row r="3405" spans="65:69">
      <c r="BM3405" s="150"/>
      <c r="BQ3405" s="148"/>
    </row>
    <row r="3406" spans="65:69">
      <c r="BM3406" s="150"/>
      <c r="BQ3406" s="148"/>
    </row>
    <row r="3407" spans="65:69">
      <c r="BM3407" s="150"/>
      <c r="BQ3407" s="148"/>
    </row>
    <row r="3408" spans="65:69">
      <c r="BM3408" s="150"/>
      <c r="BQ3408" s="148"/>
    </row>
    <row r="3409" spans="65:69">
      <c r="BM3409" s="150"/>
      <c r="BQ3409" s="148"/>
    </row>
    <row r="3410" spans="65:69">
      <c r="BM3410" s="150"/>
      <c r="BQ3410" s="148"/>
    </row>
    <row r="3411" spans="65:69">
      <c r="BM3411" s="150"/>
      <c r="BQ3411" s="148"/>
    </row>
    <row r="3412" spans="65:69">
      <c r="BM3412" s="150"/>
      <c r="BQ3412" s="148"/>
    </row>
    <row r="3413" spans="65:69">
      <c r="BM3413" s="150"/>
      <c r="BQ3413" s="148"/>
    </row>
    <row r="3414" spans="65:69">
      <c r="BM3414" s="150"/>
      <c r="BQ3414" s="148"/>
    </row>
    <row r="3415" spans="65:69">
      <c r="BM3415" s="150"/>
      <c r="BQ3415" s="148"/>
    </row>
    <row r="3416" spans="65:69">
      <c r="BM3416" s="150"/>
      <c r="BQ3416" s="148"/>
    </row>
    <row r="3417" spans="65:69">
      <c r="BM3417" s="150"/>
      <c r="BQ3417" s="148"/>
    </row>
    <row r="3418" spans="65:69">
      <c r="BM3418" s="150"/>
      <c r="BQ3418" s="148"/>
    </row>
    <row r="3419" spans="65:69">
      <c r="BM3419" s="150"/>
      <c r="BQ3419" s="148"/>
    </row>
    <row r="3420" spans="65:69">
      <c r="BM3420" s="150"/>
      <c r="BQ3420" s="148"/>
    </row>
    <row r="3421" spans="65:69">
      <c r="BM3421" s="150"/>
      <c r="BQ3421" s="148"/>
    </row>
    <row r="3422" spans="65:69">
      <c r="BM3422" s="150"/>
      <c r="BQ3422" s="148"/>
    </row>
    <row r="3423" spans="65:69">
      <c r="BM3423" s="150"/>
      <c r="BQ3423" s="148"/>
    </row>
    <row r="3424" spans="65:69">
      <c r="BM3424" s="150"/>
      <c r="BQ3424" s="148"/>
    </row>
    <row r="3425" spans="65:69">
      <c r="BM3425" s="150"/>
      <c r="BQ3425" s="148"/>
    </row>
    <row r="3426" spans="65:69">
      <c r="BM3426" s="150"/>
      <c r="BQ3426" s="148"/>
    </row>
    <row r="3427" spans="65:69">
      <c r="BM3427" s="150"/>
      <c r="BQ3427" s="148"/>
    </row>
    <row r="3428" spans="65:69">
      <c r="BM3428" s="150"/>
      <c r="BQ3428" s="148"/>
    </row>
    <row r="3429" spans="65:69">
      <c r="BM3429" s="150"/>
      <c r="BQ3429" s="148"/>
    </row>
    <row r="3430" spans="65:69">
      <c r="BM3430" s="150"/>
      <c r="BQ3430" s="148"/>
    </row>
    <row r="3431" spans="65:69">
      <c r="BM3431" s="150"/>
      <c r="BQ3431" s="148"/>
    </row>
    <row r="3432" spans="65:69">
      <c r="BM3432" s="150"/>
      <c r="BQ3432" s="148"/>
    </row>
    <row r="3433" spans="65:69">
      <c r="BM3433" s="150"/>
      <c r="BQ3433" s="148"/>
    </row>
    <row r="3434" spans="65:69">
      <c r="BM3434" s="150"/>
      <c r="BQ3434" s="148"/>
    </row>
    <row r="3435" spans="65:69">
      <c r="BM3435" s="150"/>
      <c r="BQ3435" s="148"/>
    </row>
    <row r="3436" spans="65:69">
      <c r="BM3436" s="150"/>
      <c r="BQ3436" s="148"/>
    </row>
    <row r="3437" spans="65:69">
      <c r="BM3437" s="150"/>
      <c r="BQ3437" s="148"/>
    </row>
    <row r="3438" spans="65:69">
      <c r="BM3438" s="150"/>
      <c r="BQ3438" s="148"/>
    </row>
    <row r="3439" spans="65:69">
      <c r="BM3439" s="150"/>
      <c r="BQ3439" s="148"/>
    </row>
    <row r="3440" spans="65:69">
      <c r="BM3440" s="150"/>
      <c r="BQ3440" s="148"/>
    </row>
    <row r="3441" spans="65:69">
      <c r="BM3441" s="150"/>
      <c r="BQ3441" s="148"/>
    </row>
    <row r="3442" spans="65:69">
      <c r="BM3442" s="150"/>
      <c r="BQ3442" s="148"/>
    </row>
    <row r="3443" spans="65:69">
      <c r="BM3443" s="150"/>
      <c r="BQ3443" s="148"/>
    </row>
    <row r="3444" spans="65:69">
      <c r="BM3444" s="150"/>
      <c r="BQ3444" s="148"/>
    </row>
    <row r="3445" spans="65:69">
      <c r="BM3445" s="150"/>
      <c r="BQ3445" s="148"/>
    </row>
    <row r="3446" spans="65:69">
      <c r="BM3446" s="150"/>
      <c r="BQ3446" s="148"/>
    </row>
    <row r="3447" spans="65:69">
      <c r="BM3447" s="150"/>
      <c r="BQ3447" s="148"/>
    </row>
    <row r="3448" spans="65:69">
      <c r="BM3448" s="150"/>
      <c r="BQ3448" s="148"/>
    </row>
    <row r="3449" spans="65:69">
      <c r="BM3449" s="150"/>
      <c r="BQ3449" s="148"/>
    </row>
    <row r="3450" spans="65:69">
      <c r="BM3450" s="150"/>
      <c r="BQ3450" s="148"/>
    </row>
    <row r="3451" spans="65:69">
      <c r="BM3451" s="150"/>
      <c r="BQ3451" s="148"/>
    </row>
    <row r="3452" spans="65:69">
      <c r="BM3452" s="150"/>
      <c r="BQ3452" s="148"/>
    </row>
    <row r="3453" spans="65:69">
      <c r="BM3453" s="150"/>
      <c r="BQ3453" s="148"/>
    </row>
    <row r="3454" spans="65:69">
      <c r="BM3454" s="150"/>
      <c r="BQ3454" s="148"/>
    </row>
    <row r="3455" spans="65:69">
      <c r="BM3455" s="150"/>
      <c r="BQ3455" s="148"/>
    </row>
    <row r="3456" spans="65:69">
      <c r="BM3456" s="150"/>
      <c r="BQ3456" s="148"/>
    </row>
    <row r="3457" spans="65:69">
      <c r="BM3457" s="150"/>
      <c r="BQ3457" s="148"/>
    </row>
    <row r="3458" spans="65:69">
      <c r="BM3458" s="150"/>
      <c r="BQ3458" s="148"/>
    </row>
    <row r="3459" spans="65:69">
      <c r="BM3459" s="150"/>
      <c r="BQ3459" s="148"/>
    </row>
    <row r="3460" spans="65:69">
      <c r="BM3460" s="150"/>
      <c r="BQ3460" s="148"/>
    </row>
    <row r="3461" spans="65:69">
      <c r="BM3461" s="150"/>
      <c r="BQ3461" s="148"/>
    </row>
    <row r="3462" spans="65:69">
      <c r="BM3462" s="150"/>
      <c r="BQ3462" s="148"/>
    </row>
    <row r="3463" spans="65:69">
      <c r="BM3463" s="150"/>
      <c r="BQ3463" s="148"/>
    </row>
    <row r="3464" spans="65:69">
      <c r="BM3464" s="150"/>
      <c r="BQ3464" s="148"/>
    </row>
    <row r="3465" spans="65:69">
      <c r="BM3465" s="150"/>
      <c r="BQ3465" s="148"/>
    </row>
    <row r="3466" spans="65:69">
      <c r="BM3466" s="150"/>
      <c r="BQ3466" s="148"/>
    </row>
    <row r="3467" spans="65:69">
      <c r="BM3467" s="150"/>
      <c r="BQ3467" s="148"/>
    </row>
    <row r="3468" spans="65:69">
      <c r="BM3468" s="150"/>
      <c r="BQ3468" s="148"/>
    </row>
    <row r="3469" spans="65:69">
      <c r="BM3469" s="150"/>
      <c r="BQ3469" s="148"/>
    </row>
    <row r="3470" spans="65:69">
      <c r="BM3470" s="150"/>
      <c r="BQ3470" s="148"/>
    </row>
    <row r="3471" spans="65:69">
      <c r="BM3471" s="150"/>
      <c r="BQ3471" s="148"/>
    </row>
    <row r="3472" spans="65:69">
      <c r="BM3472" s="150"/>
      <c r="BQ3472" s="148"/>
    </row>
    <row r="3473" spans="65:69">
      <c r="BM3473" s="150"/>
      <c r="BQ3473" s="148"/>
    </row>
    <row r="3474" spans="65:69">
      <c r="BM3474" s="150"/>
      <c r="BQ3474" s="148"/>
    </row>
    <row r="3475" spans="65:69">
      <c r="BM3475" s="150"/>
      <c r="BQ3475" s="148"/>
    </row>
    <row r="3476" spans="65:69">
      <c r="BM3476" s="150"/>
      <c r="BQ3476" s="148"/>
    </row>
    <row r="3477" spans="65:69">
      <c r="BM3477" s="150"/>
      <c r="BQ3477" s="148"/>
    </row>
    <row r="3478" spans="65:69">
      <c r="BM3478" s="150"/>
      <c r="BQ3478" s="148"/>
    </row>
    <row r="3479" spans="65:69">
      <c r="BM3479" s="150"/>
      <c r="BQ3479" s="148"/>
    </row>
    <row r="3480" spans="65:69">
      <c r="BM3480" s="150"/>
      <c r="BQ3480" s="148"/>
    </row>
    <row r="3481" spans="65:69">
      <c r="BM3481" s="150"/>
      <c r="BQ3481" s="148"/>
    </row>
    <row r="3482" spans="65:69">
      <c r="BM3482" s="150"/>
      <c r="BQ3482" s="148"/>
    </row>
    <row r="3483" spans="65:69">
      <c r="BM3483" s="150"/>
      <c r="BQ3483" s="148"/>
    </row>
    <row r="3484" spans="65:69">
      <c r="BM3484" s="150"/>
      <c r="BQ3484" s="148"/>
    </row>
    <row r="3485" spans="65:69">
      <c r="BM3485" s="150"/>
      <c r="BQ3485" s="148"/>
    </row>
    <row r="3486" spans="65:69">
      <c r="BM3486" s="150"/>
      <c r="BQ3486" s="148"/>
    </row>
    <row r="3487" spans="65:69">
      <c r="BM3487" s="150"/>
      <c r="BQ3487" s="148"/>
    </row>
    <row r="3488" spans="65:69">
      <c r="BM3488" s="150"/>
      <c r="BQ3488" s="148"/>
    </row>
    <row r="3489" spans="65:69">
      <c r="BM3489" s="150"/>
      <c r="BQ3489" s="148"/>
    </row>
    <row r="3490" spans="65:69">
      <c r="BM3490" s="150"/>
      <c r="BQ3490" s="148"/>
    </row>
    <row r="3491" spans="65:69">
      <c r="BM3491" s="150"/>
      <c r="BQ3491" s="148"/>
    </row>
    <row r="3492" spans="65:69">
      <c r="BM3492" s="150"/>
      <c r="BQ3492" s="148"/>
    </row>
    <row r="3493" spans="65:69">
      <c r="BM3493" s="150"/>
      <c r="BQ3493" s="148"/>
    </row>
    <row r="3494" spans="65:69">
      <c r="BM3494" s="150"/>
      <c r="BQ3494" s="148"/>
    </row>
    <row r="3495" spans="65:69">
      <c r="BM3495" s="150"/>
      <c r="BQ3495" s="148"/>
    </row>
    <row r="3496" spans="65:69">
      <c r="BM3496" s="150"/>
      <c r="BQ3496" s="148"/>
    </row>
    <row r="3497" spans="65:69">
      <c r="BM3497" s="150"/>
      <c r="BQ3497" s="148"/>
    </row>
    <row r="3498" spans="65:69">
      <c r="BM3498" s="150"/>
      <c r="BQ3498" s="148"/>
    </row>
    <row r="3499" spans="65:69">
      <c r="BM3499" s="150"/>
      <c r="BQ3499" s="148"/>
    </row>
    <row r="3500" spans="65:69">
      <c r="BM3500" s="150"/>
      <c r="BQ3500" s="148"/>
    </row>
    <row r="3501" spans="65:69">
      <c r="BM3501" s="150"/>
      <c r="BQ3501" s="148"/>
    </row>
    <row r="3502" spans="65:69">
      <c r="BM3502" s="150"/>
      <c r="BQ3502" s="148"/>
    </row>
    <row r="3503" spans="65:69">
      <c r="BM3503" s="150"/>
      <c r="BQ3503" s="148"/>
    </row>
    <row r="3504" spans="65:69">
      <c r="BM3504" s="150"/>
      <c r="BQ3504" s="148"/>
    </row>
    <row r="3505" spans="65:69">
      <c r="BM3505" s="150"/>
      <c r="BQ3505" s="148"/>
    </row>
    <row r="3506" spans="65:69">
      <c r="BM3506" s="150"/>
      <c r="BQ3506" s="148"/>
    </row>
    <row r="3507" spans="65:69">
      <c r="BM3507" s="150"/>
      <c r="BQ3507" s="148"/>
    </row>
    <row r="3508" spans="65:69">
      <c r="BM3508" s="150"/>
      <c r="BQ3508" s="148"/>
    </row>
    <row r="3509" spans="65:69">
      <c r="BM3509" s="150"/>
      <c r="BQ3509" s="148"/>
    </row>
    <row r="3510" spans="65:69">
      <c r="BM3510" s="150"/>
      <c r="BQ3510" s="148"/>
    </row>
    <row r="3511" spans="65:69">
      <c r="BM3511" s="150"/>
      <c r="BQ3511" s="148"/>
    </row>
    <row r="3512" spans="65:69">
      <c r="BM3512" s="150"/>
      <c r="BQ3512" s="148"/>
    </row>
    <row r="3513" spans="65:69">
      <c r="BM3513" s="150"/>
      <c r="BQ3513" s="148"/>
    </row>
    <row r="3514" spans="65:69">
      <c r="BM3514" s="150"/>
      <c r="BQ3514" s="148"/>
    </row>
    <row r="3515" spans="65:69">
      <c r="BM3515" s="150"/>
      <c r="BQ3515" s="148"/>
    </row>
    <row r="3516" spans="65:69">
      <c r="BM3516" s="150"/>
      <c r="BQ3516" s="148"/>
    </row>
    <row r="3517" spans="65:69">
      <c r="BM3517" s="150"/>
      <c r="BQ3517" s="148"/>
    </row>
    <row r="3518" spans="65:69">
      <c r="BM3518" s="150"/>
      <c r="BQ3518" s="148"/>
    </row>
    <row r="3519" spans="65:69">
      <c r="BM3519" s="150"/>
      <c r="BQ3519" s="148"/>
    </row>
    <row r="3520" spans="65:69">
      <c r="BM3520" s="150"/>
      <c r="BQ3520" s="148"/>
    </row>
    <row r="3521" spans="65:69">
      <c r="BM3521" s="150"/>
      <c r="BQ3521" s="148"/>
    </row>
    <row r="3522" spans="65:69">
      <c r="BM3522" s="150"/>
      <c r="BQ3522" s="148"/>
    </row>
    <row r="3523" spans="65:69">
      <c r="BM3523" s="150"/>
      <c r="BQ3523" s="148"/>
    </row>
    <row r="3524" spans="65:69">
      <c r="BM3524" s="150"/>
      <c r="BQ3524" s="148"/>
    </row>
    <row r="3525" spans="65:69">
      <c r="BM3525" s="150"/>
      <c r="BQ3525" s="148"/>
    </row>
    <row r="3526" spans="65:69">
      <c r="BM3526" s="150"/>
      <c r="BQ3526" s="148"/>
    </row>
    <row r="3527" spans="65:69">
      <c r="BM3527" s="150"/>
      <c r="BQ3527" s="148"/>
    </row>
    <row r="3528" spans="65:69">
      <c r="BM3528" s="150"/>
      <c r="BQ3528" s="148"/>
    </row>
    <row r="3529" spans="65:69">
      <c r="BM3529" s="150"/>
      <c r="BQ3529" s="148"/>
    </row>
    <row r="3530" spans="65:69">
      <c r="BM3530" s="150"/>
      <c r="BQ3530" s="148"/>
    </row>
    <row r="3531" spans="65:69">
      <c r="BM3531" s="150"/>
      <c r="BQ3531" s="148"/>
    </row>
    <row r="3532" spans="65:69">
      <c r="BM3532" s="150"/>
      <c r="BQ3532" s="148"/>
    </row>
    <row r="3533" spans="65:69">
      <c r="BM3533" s="150"/>
      <c r="BQ3533" s="148"/>
    </row>
    <row r="3534" spans="65:69">
      <c r="BM3534" s="150"/>
      <c r="BQ3534" s="148"/>
    </row>
    <row r="3535" spans="65:69">
      <c r="BM3535" s="150"/>
      <c r="BQ3535" s="148"/>
    </row>
    <row r="3536" spans="65:69">
      <c r="BM3536" s="150"/>
      <c r="BQ3536" s="148"/>
    </row>
    <row r="3537" spans="65:69">
      <c r="BM3537" s="150"/>
      <c r="BQ3537" s="148"/>
    </row>
    <row r="3538" spans="65:69">
      <c r="BM3538" s="150"/>
      <c r="BQ3538" s="148"/>
    </row>
    <row r="3539" spans="65:69">
      <c r="BM3539" s="150"/>
      <c r="BQ3539" s="148"/>
    </row>
    <row r="3540" spans="65:69">
      <c r="BM3540" s="150"/>
      <c r="BQ3540" s="148"/>
    </row>
    <row r="3541" spans="65:69">
      <c r="BM3541" s="150"/>
      <c r="BQ3541" s="148"/>
    </row>
    <row r="3542" spans="65:69">
      <c r="BM3542" s="150"/>
      <c r="BQ3542" s="148"/>
    </row>
    <row r="3543" spans="65:69">
      <c r="BM3543" s="150"/>
      <c r="BQ3543" s="148"/>
    </row>
    <row r="3544" spans="65:69">
      <c r="BM3544" s="150"/>
      <c r="BQ3544" s="148"/>
    </row>
    <row r="3545" spans="65:69">
      <c r="BM3545" s="150"/>
      <c r="BQ3545" s="148"/>
    </row>
    <row r="3546" spans="65:69">
      <c r="BM3546" s="150"/>
      <c r="BQ3546" s="148"/>
    </row>
    <row r="3547" spans="65:69">
      <c r="BM3547" s="150"/>
      <c r="BQ3547" s="148"/>
    </row>
    <row r="3548" spans="65:69">
      <c r="BM3548" s="150"/>
      <c r="BQ3548" s="148"/>
    </row>
    <row r="3549" spans="65:69">
      <c r="BM3549" s="150"/>
      <c r="BQ3549" s="148"/>
    </row>
    <row r="3550" spans="65:69">
      <c r="BM3550" s="150"/>
      <c r="BQ3550" s="148"/>
    </row>
    <row r="3551" spans="65:69">
      <c r="BM3551" s="150"/>
      <c r="BQ3551" s="148"/>
    </row>
    <row r="3552" spans="65:69">
      <c r="BM3552" s="150"/>
      <c r="BQ3552" s="148"/>
    </row>
    <row r="3553" spans="65:69">
      <c r="BM3553" s="150"/>
      <c r="BQ3553" s="148"/>
    </row>
    <row r="3554" spans="65:69">
      <c r="BM3554" s="150"/>
      <c r="BQ3554" s="148"/>
    </row>
    <row r="3555" spans="65:69">
      <c r="BM3555" s="150"/>
      <c r="BQ3555" s="148"/>
    </row>
    <row r="3556" spans="65:69">
      <c r="BM3556" s="150"/>
      <c r="BQ3556" s="148"/>
    </row>
    <row r="3557" spans="65:69">
      <c r="BM3557" s="150"/>
      <c r="BQ3557" s="148"/>
    </row>
    <row r="3558" spans="65:69">
      <c r="BM3558" s="150"/>
      <c r="BQ3558" s="148"/>
    </row>
    <row r="3559" spans="65:69">
      <c r="BM3559" s="150"/>
      <c r="BQ3559" s="148"/>
    </row>
    <row r="3560" spans="65:69">
      <c r="BM3560" s="150"/>
      <c r="BQ3560" s="148"/>
    </row>
    <row r="3561" spans="65:69">
      <c r="BM3561" s="150"/>
      <c r="BQ3561" s="148"/>
    </row>
    <row r="3562" spans="65:69">
      <c r="BM3562" s="150"/>
      <c r="BQ3562" s="148"/>
    </row>
    <row r="3563" spans="65:69">
      <c r="BM3563" s="150"/>
      <c r="BQ3563" s="148"/>
    </row>
    <row r="3564" spans="65:69">
      <c r="BM3564" s="150"/>
      <c r="BQ3564" s="148"/>
    </row>
    <row r="3565" spans="65:69">
      <c r="BM3565" s="150"/>
      <c r="BQ3565" s="148"/>
    </row>
    <row r="3566" spans="65:69">
      <c r="BM3566" s="150"/>
      <c r="BQ3566" s="148"/>
    </row>
    <row r="3567" spans="65:69">
      <c r="BM3567" s="150"/>
      <c r="BQ3567" s="148"/>
    </row>
    <row r="3568" spans="65:69">
      <c r="BM3568" s="150"/>
      <c r="BQ3568" s="148"/>
    </row>
    <row r="3569" spans="65:69">
      <c r="BM3569" s="150"/>
      <c r="BQ3569" s="148"/>
    </row>
    <row r="3570" spans="65:69">
      <c r="BM3570" s="150"/>
      <c r="BQ3570" s="148"/>
    </row>
    <row r="3571" spans="65:69">
      <c r="BM3571" s="150"/>
      <c r="BQ3571" s="148"/>
    </row>
    <row r="3572" spans="65:69">
      <c r="BM3572" s="150"/>
      <c r="BQ3572" s="148"/>
    </row>
    <row r="3573" spans="65:69">
      <c r="BM3573" s="150"/>
      <c r="BQ3573" s="148"/>
    </row>
    <row r="3574" spans="65:69">
      <c r="BM3574" s="150"/>
      <c r="BQ3574" s="148"/>
    </row>
    <row r="3575" spans="65:69">
      <c r="BM3575" s="150"/>
      <c r="BQ3575" s="148"/>
    </row>
    <row r="3576" spans="65:69">
      <c r="BM3576" s="150"/>
      <c r="BQ3576" s="148"/>
    </row>
    <row r="3577" spans="65:69">
      <c r="BM3577" s="150"/>
      <c r="BQ3577" s="148"/>
    </row>
    <row r="3578" spans="65:69">
      <c r="BM3578" s="150"/>
      <c r="BQ3578" s="148"/>
    </row>
    <row r="3579" spans="65:69">
      <c r="BM3579" s="150"/>
      <c r="BQ3579" s="148"/>
    </row>
    <row r="3580" spans="65:69">
      <c r="BM3580" s="150"/>
      <c r="BQ3580" s="148"/>
    </row>
    <row r="3581" spans="65:69">
      <c r="BM3581" s="150"/>
      <c r="BQ3581" s="148"/>
    </row>
    <row r="3582" spans="65:69">
      <c r="BM3582" s="150"/>
      <c r="BQ3582" s="148"/>
    </row>
    <row r="3583" spans="65:69">
      <c r="BM3583" s="150"/>
      <c r="BQ3583" s="148"/>
    </row>
    <row r="3584" spans="65:69">
      <c r="BM3584" s="150"/>
      <c r="BQ3584" s="148"/>
    </row>
    <row r="3585" spans="65:69">
      <c r="BM3585" s="150"/>
      <c r="BQ3585" s="148"/>
    </row>
    <row r="3586" spans="65:69">
      <c r="BM3586" s="150"/>
      <c r="BQ3586" s="148"/>
    </row>
    <row r="3587" spans="65:69">
      <c r="BM3587" s="150"/>
      <c r="BQ3587" s="148"/>
    </row>
    <row r="3588" spans="65:69">
      <c r="BM3588" s="150"/>
      <c r="BQ3588" s="148"/>
    </row>
    <row r="3589" spans="65:69">
      <c r="BM3589" s="150"/>
      <c r="BQ3589" s="148"/>
    </row>
    <row r="3590" spans="65:69">
      <c r="BM3590" s="150"/>
      <c r="BQ3590" s="148"/>
    </row>
    <row r="3591" spans="65:69">
      <c r="BM3591" s="150"/>
      <c r="BQ3591" s="148"/>
    </row>
    <row r="3592" spans="65:69">
      <c r="BM3592" s="150"/>
      <c r="BQ3592" s="148"/>
    </row>
    <row r="3593" spans="65:69">
      <c r="BM3593" s="150"/>
      <c r="BQ3593" s="148"/>
    </row>
    <row r="3594" spans="65:69">
      <c r="BM3594" s="150"/>
      <c r="BQ3594" s="148"/>
    </row>
    <row r="3595" spans="65:69">
      <c r="BM3595" s="150"/>
      <c r="BQ3595" s="148"/>
    </row>
    <row r="3596" spans="65:69">
      <c r="BM3596" s="150"/>
      <c r="BQ3596" s="148"/>
    </row>
    <row r="3597" spans="65:69">
      <c r="BM3597" s="150"/>
      <c r="BQ3597" s="148"/>
    </row>
    <row r="3598" spans="65:69">
      <c r="BM3598" s="150"/>
      <c r="BQ3598" s="148"/>
    </row>
    <row r="3599" spans="65:69">
      <c r="BM3599" s="150"/>
      <c r="BQ3599" s="148"/>
    </row>
    <row r="3600" spans="65:69">
      <c r="BM3600" s="150"/>
      <c r="BQ3600" s="148"/>
    </row>
    <row r="3601" spans="65:69">
      <c r="BM3601" s="150"/>
      <c r="BQ3601" s="148"/>
    </row>
    <row r="3602" spans="65:69">
      <c r="BM3602" s="150"/>
      <c r="BQ3602" s="148"/>
    </row>
    <row r="3603" spans="65:69">
      <c r="BM3603" s="150"/>
      <c r="BQ3603" s="148"/>
    </row>
    <row r="3604" spans="65:69">
      <c r="BM3604" s="150"/>
      <c r="BQ3604" s="148"/>
    </row>
    <row r="3605" spans="65:69">
      <c r="BM3605" s="150"/>
      <c r="BQ3605" s="148"/>
    </row>
    <row r="3606" spans="65:69">
      <c r="BM3606" s="150"/>
      <c r="BQ3606" s="148"/>
    </row>
    <row r="3607" spans="65:69">
      <c r="BM3607" s="150"/>
      <c r="BQ3607" s="148"/>
    </row>
    <row r="3608" spans="65:69">
      <c r="BM3608" s="150"/>
      <c r="BQ3608" s="148"/>
    </row>
    <row r="3609" spans="65:69">
      <c r="BM3609" s="150"/>
      <c r="BQ3609" s="148"/>
    </row>
    <row r="3610" spans="65:69">
      <c r="BM3610" s="150"/>
      <c r="BQ3610" s="148"/>
    </row>
    <row r="3611" spans="65:69">
      <c r="BM3611" s="150"/>
      <c r="BQ3611" s="148"/>
    </row>
    <row r="3612" spans="65:69">
      <c r="BM3612" s="150"/>
      <c r="BQ3612" s="148"/>
    </row>
    <row r="3613" spans="65:69">
      <c r="BM3613" s="150"/>
      <c r="BQ3613" s="148"/>
    </row>
    <row r="3614" spans="65:69">
      <c r="BM3614" s="150"/>
      <c r="BQ3614" s="148"/>
    </row>
    <row r="3615" spans="65:69">
      <c r="BM3615" s="150"/>
      <c r="BQ3615" s="148"/>
    </row>
    <row r="3616" spans="65:69">
      <c r="BM3616" s="150"/>
      <c r="BQ3616" s="148"/>
    </row>
    <row r="3617" spans="65:69">
      <c r="BM3617" s="150"/>
      <c r="BQ3617" s="148"/>
    </row>
    <row r="3618" spans="65:69">
      <c r="BM3618" s="150"/>
      <c r="BQ3618" s="148"/>
    </row>
    <row r="3619" spans="65:69">
      <c r="BM3619" s="150"/>
      <c r="BQ3619" s="148"/>
    </row>
    <row r="3620" spans="65:69">
      <c r="BM3620" s="150"/>
      <c r="BQ3620" s="148"/>
    </row>
    <row r="3621" spans="65:69">
      <c r="BM3621" s="150"/>
      <c r="BQ3621" s="148"/>
    </row>
    <row r="3622" spans="65:69">
      <c r="BM3622" s="150"/>
      <c r="BQ3622" s="148"/>
    </row>
    <row r="3623" spans="65:69">
      <c r="BM3623" s="150"/>
      <c r="BQ3623" s="148"/>
    </row>
    <row r="3624" spans="65:69">
      <c r="BM3624" s="150"/>
      <c r="BQ3624" s="148"/>
    </row>
    <row r="3625" spans="65:69">
      <c r="BM3625" s="150"/>
      <c r="BQ3625" s="148"/>
    </row>
    <row r="3626" spans="65:69">
      <c r="BM3626" s="150"/>
      <c r="BQ3626" s="148"/>
    </row>
    <row r="3627" spans="65:69">
      <c r="BM3627" s="150"/>
      <c r="BQ3627" s="148"/>
    </row>
    <row r="3628" spans="65:69">
      <c r="BM3628" s="150"/>
      <c r="BQ3628" s="148"/>
    </row>
    <row r="3629" spans="65:69">
      <c r="BM3629" s="150"/>
      <c r="BQ3629" s="148"/>
    </row>
    <row r="3630" spans="65:69">
      <c r="BM3630" s="150"/>
      <c r="BQ3630" s="148"/>
    </row>
    <row r="3631" spans="65:69">
      <c r="BM3631" s="150"/>
      <c r="BQ3631" s="148"/>
    </row>
    <row r="3632" spans="65:69">
      <c r="BM3632" s="150"/>
      <c r="BQ3632" s="148"/>
    </row>
    <row r="3633" spans="65:69">
      <c r="BM3633" s="150"/>
      <c r="BQ3633" s="148"/>
    </row>
    <row r="3634" spans="65:69">
      <c r="BM3634" s="150"/>
      <c r="BQ3634" s="148"/>
    </row>
    <row r="3635" spans="65:69">
      <c r="BM3635" s="150"/>
      <c r="BQ3635" s="148"/>
    </row>
    <row r="3636" spans="65:69">
      <c r="BM3636" s="150"/>
      <c r="BQ3636" s="148"/>
    </row>
    <row r="3637" spans="65:69">
      <c r="BM3637" s="150"/>
      <c r="BQ3637" s="148"/>
    </row>
    <row r="3638" spans="65:69">
      <c r="BM3638" s="150"/>
      <c r="BQ3638" s="148"/>
    </row>
    <row r="3639" spans="65:69">
      <c r="BM3639" s="150"/>
      <c r="BQ3639" s="148"/>
    </row>
    <row r="3640" spans="65:69">
      <c r="BM3640" s="150"/>
      <c r="BQ3640" s="148"/>
    </row>
    <row r="3641" spans="65:69">
      <c r="BM3641" s="150"/>
      <c r="BQ3641" s="148"/>
    </row>
    <row r="3642" spans="65:69">
      <c r="BM3642" s="150"/>
      <c r="BQ3642" s="148"/>
    </row>
    <row r="3643" spans="65:69">
      <c r="BM3643" s="150"/>
      <c r="BQ3643" s="148"/>
    </row>
    <row r="3644" spans="65:69">
      <c r="BM3644" s="150"/>
      <c r="BQ3644" s="148"/>
    </row>
    <row r="3645" spans="65:69">
      <c r="BM3645" s="150"/>
      <c r="BQ3645" s="148"/>
    </row>
    <row r="3646" spans="65:69">
      <c r="BM3646" s="150"/>
      <c r="BQ3646" s="148"/>
    </row>
    <row r="3647" spans="65:69">
      <c r="BM3647" s="150"/>
      <c r="BQ3647" s="148"/>
    </row>
    <row r="3648" spans="65:69">
      <c r="BM3648" s="150"/>
      <c r="BQ3648" s="148"/>
    </row>
    <row r="3649" spans="65:69">
      <c r="BM3649" s="150"/>
      <c r="BQ3649" s="148"/>
    </row>
    <row r="3650" spans="65:69">
      <c r="BM3650" s="150"/>
      <c r="BQ3650" s="148"/>
    </row>
    <row r="3651" spans="65:69">
      <c r="BM3651" s="150"/>
      <c r="BQ3651" s="148"/>
    </row>
    <row r="3652" spans="65:69">
      <c r="BM3652" s="150"/>
      <c r="BQ3652" s="148"/>
    </row>
    <row r="3653" spans="65:69">
      <c r="BM3653" s="150"/>
      <c r="BQ3653" s="148"/>
    </row>
    <row r="3654" spans="65:69">
      <c r="BM3654" s="150"/>
      <c r="BQ3654" s="148"/>
    </row>
    <row r="3655" spans="65:69">
      <c r="BM3655" s="150"/>
      <c r="BQ3655" s="148"/>
    </row>
    <row r="3656" spans="65:69">
      <c r="BM3656" s="150"/>
      <c r="BQ3656" s="148"/>
    </row>
    <row r="3657" spans="65:69">
      <c r="BM3657" s="150"/>
      <c r="BQ3657" s="148"/>
    </row>
    <row r="3658" spans="65:69">
      <c r="BM3658" s="150"/>
      <c r="BQ3658" s="148"/>
    </row>
    <row r="3659" spans="65:69">
      <c r="BM3659" s="150"/>
      <c r="BQ3659" s="148"/>
    </row>
    <row r="3660" spans="65:69">
      <c r="BM3660" s="150"/>
      <c r="BQ3660" s="148"/>
    </row>
    <row r="3661" spans="65:69">
      <c r="BM3661" s="150"/>
      <c r="BQ3661" s="148"/>
    </row>
    <row r="3662" spans="65:69">
      <c r="BM3662" s="150"/>
      <c r="BQ3662" s="148"/>
    </row>
    <row r="3663" spans="65:69">
      <c r="BM3663" s="150"/>
      <c r="BQ3663" s="148"/>
    </row>
    <row r="3664" spans="65:69">
      <c r="BM3664" s="150"/>
      <c r="BQ3664" s="148"/>
    </row>
    <row r="3665" spans="65:69">
      <c r="BM3665" s="150"/>
      <c r="BQ3665" s="148"/>
    </row>
    <row r="3666" spans="65:69">
      <c r="BM3666" s="150"/>
      <c r="BQ3666" s="148"/>
    </row>
    <row r="3667" spans="65:69">
      <c r="BM3667" s="150"/>
      <c r="BQ3667" s="148"/>
    </row>
    <row r="3668" spans="65:69">
      <c r="BM3668" s="150"/>
      <c r="BQ3668" s="148"/>
    </row>
    <row r="3669" spans="65:69">
      <c r="BM3669" s="150"/>
      <c r="BQ3669" s="148"/>
    </row>
    <row r="3670" spans="65:69">
      <c r="BM3670" s="150"/>
      <c r="BQ3670" s="148"/>
    </row>
    <row r="3671" spans="65:69">
      <c r="BM3671" s="150"/>
      <c r="BQ3671" s="148"/>
    </row>
    <row r="3672" spans="65:69">
      <c r="BM3672" s="150"/>
      <c r="BQ3672" s="148"/>
    </row>
    <row r="3673" spans="65:69">
      <c r="BM3673" s="150"/>
      <c r="BQ3673" s="148"/>
    </row>
    <row r="3674" spans="65:69">
      <c r="BM3674" s="150"/>
      <c r="BQ3674" s="148"/>
    </row>
    <row r="3675" spans="65:69">
      <c r="BM3675" s="150"/>
      <c r="BQ3675" s="148"/>
    </row>
    <row r="3676" spans="65:69">
      <c r="BM3676" s="150"/>
      <c r="BQ3676" s="148"/>
    </row>
    <row r="3677" spans="65:69">
      <c r="BM3677" s="150"/>
      <c r="BQ3677" s="148"/>
    </row>
    <row r="3678" spans="65:69">
      <c r="BM3678" s="150"/>
      <c r="BQ3678" s="148"/>
    </row>
    <row r="3679" spans="65:69">
      <c r="BM3679" s="150"/>
      <c r="BQ3679" s="148"/>
    </row>
    <row r="3680" spans="65:69">
      <c r="BM3680" s="150"/>
      <c r="BQ3680" s="148"/>
    </row>
    <row r="3681" spans="65:69">
      <c r="BM3681" s="150"/>
      <c r="BQ3681" s="148"/>
    </row>
    <row r="3682" spans="65:69">
      <c r="BM3682" s="150"/>
      <c r="BQ3682" s="148"/>
    </row>
    <row r="3683" spans="65:69">
      <c r="BM3683" s="150"/>
      <c r="BQ3683" s="148"/>
    </row>
    <row r="3684" spans="65:69">
      <c r="BM3684" s="150"/>
      <c r="BQ3684" s="148"/>
    </row>
    <row r="3685" spans="65:69">
      <c r="BM3685" s="150"/>
      <c r="BQ3685" s="148"/>
    </row>
    <row r="3686" spans="65:69">
      <c r="BM3686" s="150"/>
      <c r="BQ3686" s="148"/>
    </row>
    <row r="3687" spans="65:69">
      <c r="BM3687" s="150"/>
      <c r="BQ3687" s="148"/>
    </row>
    <row r="3688" spans="65:69">
      <c r="BM3688" s="150"/>
      <c r="BQ3688" s="148"/>
    </row>
    <row r="3689" spans="65:69">
      <c r="BM3689" s="150"/>
      <c r="BQ3689" s="148"/>
    </row>
    <row r="3690" spans="65:69">
      <c r="BM3690" s="150"/>
      <c r="BQ3690" s="148"/>
    </row>
    <row r="3691" spans="65:69">
      <c r="BM3691" s="150"/>
      <c r="BQ3691" s="148"/>
    </row>
    <row r="3692" spans="65:69">
      <c r="BM3692" s="150"/>
      <c r="BQ3692" s="148"/>
    </row>
    <row r="3693" spans="65:69">
      <c r="BM3693" s="150"/>
      <c r="BQ3693" s="148"/>
    </row>
    <row r="3694" spans="65:69">
      <c r="BM3694" s="150"/>
      <c r="BQ3694" s="148"/>
    </row>
    <row r="3695" spans="65:69">
      <c r="BM3695" s="150"/>
      <c r="BQ3695" s="148"/>
    </row>
    <row r="3696" spans="65:69">
      <c r="BM3696" s="150"/>
      <c r="BQ3696" s="148"/>
    </row>
    <row r="3697" spans="65:69">
      <c r="BM3697" s="150"/>
      <c r="BQ3697" s="148"/>
    </row>
    <row r="3698" spans="65:69">
      <c r="BM3698" s="150"/>
      <c r="BQ3698" s="148"/>
    </row>
    <row r="3699" spans="65:69">
      <c r="BM3699" s="150"/>
      <c r="BQ3699" s="148"/>
    </row>
    <row r="3700" spans="65:69">
      <c r="BM3700" s="150"/>
      <c r="BQ3700" s="148"/>
    </row>
    <row r="3701" spans="65:69">
      <c r="BM3701" s="150"/>
      <c r="BQ3701" s="148"/>
    </row>
    <row r="3702" spans="65:69">
      <c r="BM3702" s="150"/>
      <c r="BQ3702" s="148"/>
    </row>
    <row r="3703" spans="65:69">
      <c r="BM3703" s="150"/>
      <c r="BQ3703" s="148"/>
    </row>
    <row r="3704" spans="65:69">
      <c r="BM3704" s="150"/>
      <c r="BQ3704" s="148"/>
    </row>
    <row r="3705" spans="65:69">
      <c r="BM3705" s="150"/>
      <c r="BQ3705" s="148"/>
    </row>
    <row r="3706" spans="65:69">
      <c r="BM3706" s="150"/>
      <c r="BQ3706" s="148"/>
    </row>
    <row r="3707" spans="65:69">
      <c r="BM3707" s="150"/>
      <c r="BQ3707" s="148"/>
    </row>
    <row r="3708" spans="65:69">
      <c r="BM3708" s="150"/>
      <c r="BQ3708" s="148"/>
    </row>
    <row r="3709" spans="65:69">
      <c r="BM3709" s="150"/>
      <c r="BQ3709" s="148"/>
    </row>
    <row r="3710" spans="65:69">
      <c r="BM3710" s="150"/>
      <c r="BQ3710" s="148"/>
    </row>
    <row r="3711" spans="65:69">
      <c r="BM3711" s="150"/>
      <c r="BQ3711" s="148"/>
    </row>
    <row r="3712" spans="65:69">
      <c r="BM3712" s="150"/>
      <c r="BQ3712" s="148"/>
    </row>
    <row r="3713" spans="65:69">
      <c r="BM3713" s="150"/>
      <c r="BQ3713" s="148"/>
    </row>
    <row r="3714" spans="65:69">
      <c r="BM3714" s="150"/>
      <c r="BQ3714" s="148"/>
    </row>
    <row r="3715" spans="65:69">
      <c r="BM3715" s="150"/>
      <c r="BQ3715" s="148"/>
    </row>
    <row r="3716" spans="65:69">
      <c r="BM3716" s="150"/>
      <c r="BQ3716" s="148"/>
    </row>
    <row r="3717" spans="65:69">
      <c r="BM3717" s="150"/>
      <c r="BQ3717" s="148"/>
    </row>
    <row r="3718" spans="65:69">
      <c r="BM3718" s="150"/>
      <c r="BQ3718" s="148"/>
    </row>
    <row r="3719" spans="65:69">
      <c r="BM3719" s="150"/>
      <c r="BQ3719" s="148"/>
    </row>
    <row r="3720" spans="65:69">
      <c r="BM3720" s="150"/>
      <c r="BQ3720" s="148"/>
    </row>
    <row r="3721" spans="65:69">
      <c r="BM3721" s="150"/>
      <c r="BQ3721" s="148"/>
    </row>
    <row r="3722" spans="65:69">
      <c r="BM3722" s="150"/>
      <c r="BQ3722" s="148"/>
    </row>
    <row r="3723" spans="65:69">
      <c r="BM3723" s="150"/>
      <c r="BQ3723" s="148"/>
    </row>
    <row r="3724" spans="65:69">
      <c r="BM3724" s="150"/>
      <c r="BQ3724" s="148"/>
    </row>
    <row r="3725" spans="65:69">
      <c r="BM3725" s="150"/>
      <c r="BQ3725" s="148"/>
    </row>
    <row r="3726" spans="65:69">
      <c r="BM3726" s="150"/>
      <c r="BQ3726" s="148"/>
    </row>
    <row r="3727" spans="65:69">
      <c r="BM3727" s="150"/>
      <c r="BQ3727" s="148"/>
    </row>
    <row r="3728" spans="65:69">
      <c r="BM3728" s="150"/>
      <c r="BQ3728" s="148"/>
    </row>
    <row r="3729" spans="65:69">
      <c r="BM3729" s="150"/>
      <c r="BQ3729" s="148"/>
    </row>
    <row r="3730" spans="65:69">
      <c r="BM3730" s="150"/>
      <c r="BQ3730" s="148"/>
    </row>
    <row r="3731" spans="65:69">
      <c r="BM3731" s="150"/>
      <c r="BQ3731" s="148"/>
    </row>
    <row r="3732" spans="65:69">
      <c r="BM3732" s="150"/>
      <c r="BQ3732" s="148"/>
    </row>
    <row r="3733" spans="65:69">
      <c r="BM3733" s="150"/>
      <c r="BQ3733" s="148"/>
    </row>
    <row r="3734" spans="65:69">
      <c r="BM3734" s="150"/>
      <c r="BQ3734" s="148"/>
    </row>
    <row r="3735" spans="65:69">
      <c r="BM3735" s="150"/>
      <c r="BQ3735" s="148"/>
    </row>
    <row r="3736" spans="65:69">
      <c r="BM3736" s="150"/>
      <c r="BQ3736" s="148"/>
    </row>
    <row r="3737" spans="65:69">
      <c r="BM3737" s="150"/>
      <c r="BQ3737" s="148"/>
    </row>
    <row r="3738" spans="65:69">
      <c r="BM3738" s="150"/>
      <c r="BQ3738" s="148"/>
    </row>
    <row r="3739" spans="65:69">
      <c r="BM3739" s="150"/>
      <c r="BQ3739" s="148"/>
    </row>
    <row r="3740" spans="65:69">
      <c r="BM3740" s="150"/>
      <c r="BQ3740" s="148"/>
    </row>
    <row r="3741" spans="65:69">
      <c r="BM3741" s="150"/>
      <c r="BQ3741" s="148"/>
    </row>
    <row r="3742" spans="65:69">
      <c r="BM3742" s="150"/>
      <c r="BQ3742" s="148"/>
    </row>
    <row r="3743" spans="65:69">
      <c r="BM3743" s="150"/>
      <c r="BQ3743" s="148"/>
    </row>
    <row r="3744" spans="65:69">
      <c r="BM3744" s="150"/>
      <c r="BQ3744" s="148"/>
    </row>
    <row r="3745" spans="65:69">
      <c r="BM3745" s="150"/>
      <c r="BQ3745" s="148"/>
    </row>
    <row r="3746" spans="65:69">
      <c r="BM3746" s="150"/>
      <c r="BQ3746" s="148"/>
    </row>
    <row r="3747" spans="65:69">
      <c r="BM3747" s="150"/>
      <c r="BQ3747" s="148"/>
    </row>
    <row r="3748" spans="65:69">
      <c r="BM3748" s="150"/>
      <c r="BQ3748" s="148"/>
    </row>
    <row r="3749" spans="65:69">
      <c r="BM3749" s="150"/>
      <c r="BQ3749" s="148"/>
    </row>
    <row r="3750" spans="65:69">
      <c r="BM3750" s="150"/>
      <c r="BQ3750" s="148"/>
    </row>
    <row r="3751" spans="65:69">
      <c r="BM3751" s="150"/>
      <c r="BQ3751" s="148"/>
    </row>
    <row r="3752" spans="65:69">
      <c r="BM3752" s="150"/>
      <c r="BQ3752" s="148"/>
    </row>
    <row r="3753" spans="65:69">
      <c r="BM3753" s="150"/>
      <c r="BQ3753" s="148"/>
    </row>
    <row r="3754" spans="65:69">
      <c r="BM3754" s="150"/>
      <c r="BQ3754" s="148"/>
    </row>
    <row r="3755" spans="65:69">
      <c r="BM3755" s="150"/>
      <c r="BQ3755" s="148"/>
    </row>
    <row r="3756" spans="65:69">
      <c r="BM3756" s="150"/>
      <c r="BQ3756" s="148"/>
    </row>
    <row r="3757" spans="65:69">
      <c r="BM3757" s="150"/>
      <c r="BQ3757" s="148"/>
    </row>
    <row r="3758" spans="65:69">
      <c r="BM3758" s="150"/>
      <c r="BQ3758" s="148"/>
    </row>
    <row r="3759" spans="65:69">
      <c r="BM3759" s="150"/>
      <c r="BQ3759" s="148"/>
    </row>
    <row r="3760" spans="65:69">
      <c r="BM3760" s="150"/>
      <c r="BQ3760" s="148"/>
    </row>
    <row r="3761" spans="65:69">
      <c r="BM3761" s="150"/>
      <c r="BQ3761" s="148"/>
    </row>
    <row r="3762" spans="65:69">
      <c r="BM3762" s="150"/>
      <c r="BQ3762" s="148"/>
    </row>
    <row r="3763" spans="65:69">
      <c r="BM3763" s="150"/>
      <c r="BQ3763" s="148"/>
    </row>
    <row r="3764" spans="65:69">
      <c r="BM3764" s="150"/>
      <c r="BQ3764" s="148"/>
    </row>
    <row r="3765" spans="65:69">
      <c r="BM3765" s="150"/>
      <c r="BQ3765" s="148"/>
    </row>
    <row r="3766" spans="65:69">
      <c r="BM3766" s="150"/>
      <c r="BQ3766" s="148"/>
    </row>
    <row r="3767" spans="65:69">
      <c r="BM3767" s="150"/>
      <c r="BQ3767" s="148"/>
    </row>
    <row r="3768" spans="65:69">
      <c r="BM3768" s="150"/>
      <c r="BQ3768" s="148"/>
    </row>
    <row r="3769" spans="65:69">
      <c r="BM3769" s="150"/>
      <c r="BQ3769" s="148"/>
    </row>
    <row r="3770" spans="65:69">
      <c r="BM3770" s="150"/>
      <c r="BQ3770" s="148"/>
    </row>
    <row r="3771" spans="65:69">
      <c r="BM3771" s="150"/>
      <c r="BQ3771" s="148"/>
    </row>
    <row r="3772" spans="65:69">
      <c r="BM3772" s="150"/>
      <c r="BQ3772" s="148"/>
    </row>
    <row r="3773" spans="65:69">
      <c r="BM3773" s="150"/>
      <c r="BQ3773" s="148"/>
    </row>
    <row r="3774" spans="65:69">
      <c r="BM3774" s="150"/>
      <c r="BQ3774" s="148"/>
    </row>
    <row r="3775" spans="65:69">
      <c r="BM3775" s="150"/>
      <c r="BQ3775" s="148"/>
    </row>
    <row r="3776" spans="65:69">
      <c r="BM3776" s="150"/>
      <c r="BQ3776" s="148"/>
    </row>
    <row r="3777" spans="65:69">
      <c r="BM3777" s="150"/>
      <c r="BQ3777" s="148"/>
    </row>
    <row r="3778" spans="65:69">
      <c r="BM3778" s="150"/>
      <c r="BQ3778" s="148"/>
    </row>
    <row r="3779" spans="65:69">
      <c r="BM3779" s="150"/>
      <c r="BQ3779" s="148"/>
    </row>
    <row r="3780" spans="65:69">
      <c r="BM3780" s="150"/>
      <c r="BQ3780" s="148"/>
    </row>
    <row r="3781" spans="65:69">
      <c r="BM3781" s="150"/>
      <c r="BQ3781" s="148"/>
    </row>
    <row r="3782" spans="65:69">
      <c r="BM3782" s="150"/>
      <c r="BQ3782" s="148"/>
    </row>
    <row r="3783" spans="65:69">
      <c r="BM3783" s="150"/>
      <c r="BQ3783" s="148"/>
    </row>
    <row r="3784" spans="65:69">
      <c r="BM3784" s="150"/>
      <c r="BQ3784" s="148"/>
    </row>
    <row r="3785" spans="65:69">
      <c r="BM3785" s="150"/>
      <c r="BQ3785" s="148"/>
    </row>
    <row r="3786" spans="65:69">
      <c r="BM3786" s="150"/>
      <c r="BQ3786" s="148"/>
    </row>
    <row r="3787" spans="65:69">
      <c r="BM3787" s="150"/>
      <c r="BQ3787" s="148"/>
    </row>
    <row r="3788" spans="65:69">
      <c r="BM3788" s="150"/>
      <c r="BQ3788" s="148"/>
    </row>
    <row r="3789" spans="65:69">
      <c r="BM3789" s="150"/>
      <c r="BQ3789" s="148"/>
    </row>
    <row r="3790" spans="65:69">
      <c r="BM3790" s="150"/>
      <c r="BQ3790" s="148"/>
    </row>
    <row r="3791" spans="65:69">
      <c r="BM3791" s="150"/>
      <c r="BQ3791" s="148"/>
    </row>
    <row r="3792" spans="65:69">
      <c r="BM3792" s="150"/>
      <c r="BQ3792" s="148"/>
    </row>
    <row r="3793" spans="65:69">
      <c r="BM3793" s="150"/>
      <c r="BQ3793" s="148"/>
    </row>
    <row r="3794" spans="65:69">
      <c r="BM3794" s="150"/>
      <c r="BQ3794" s="148"/>
    </row>
    <row r="3795" spans="65:69">
      <c r="BM3795" s="150"/>
      <c r="BQ3795" s="148"/>
    </row>
    <row r="3796" spans="65:69">
      <c r="BM3796" s="150"/>
      <c r="BQ3796" s="148"/>
    </row>
    <row r="3797" spans="65:69">
      <c r="BM3797" s="150"/>
      <c r="BQ3797" s="148"/>
    </row>
    <row r="3798" spans="65:69">
      <c r="BM3798" s="150"/>
      <c r="BQ3798" s="148"/>
    </row>
    <row r="3799" spans="65:69">
      <c r="BM3799" s="150"/>
      <c r="BQ3799" s="148"/>
    </row>
    <row r="3800" spans="65:69">
      <c r="BM3800" s="150"/>
      <c r="BQ3800" s="148"/>
    </row>
    <row r="3801" spans="65:69">
      <c r="BM3801" s="150"/>
      <c r="BQ3801" s="148"/>
    </row>
    <row r="3802" spans="65:69">
      <c r="BM3802" s="150"/>
      <c r="BQ3802" s="148"/>
    </row>
    <row r="3803" spans="65:69">
      <c r="BM3803" s="150"/>
      <c r="BQ3803" s="148"/>
    </row>
    <row r="3804" spans="65:69">
      <c r="BM3804" s="150"/>
      <c r="BQ3804" s="148"/>
    </row>
    <row r="3805" spans="65:69">
      <c r="BM3805" s="150"/>
      <c r="BQ3805" s="148"/>
    </row>
    <row r="3806" spans="65:69">
      <c r="BM3806" s="150"/>
      <c r="BQ3806" s="148"/>
    </row>
    <row r="3807" spans="65:69">
      <c r="BM3807" s="150"/>
      <c r="BQ3807" s="148"/>
    </row>
    <row r="3808" spans="65:69">
      <c r="BM3808" s="150"/>
      <c r="BQ3808" s="148"/>
    </row>
    <row r="3809" spans="65:69">
      <c r="BM3809" s="150"/>
      <c r="BQ3809" s="148"/>
    </row>
    <row r="3810" spans="65:69">
      <c r="BM3810" s="150"/>
      <c r="BQ3810" s="148"/>
    </row>
    <row r="3811" spans="65:69">
      <c r="BM3811" s="150"/>
      <c r="BQ3811" s="148"/>
    </row>
    <row r="3812" spans="65:69">
      <c r="BM3812" s="150"/>
      <c r="BQ3812" s="148"/>
    </row>
    <row r="3813" spans="65:69">
      <c r="BM3813" s="150"/>
      <c r="BQ3813" s="148"/>
    </row>
    <row r="3814" spans="65:69">
      <c r="BM3814" s="150"/>
      <c r="BQ3814" s="148"/>
    </row>
    <row r="3815" spans="65:69">
      <c r="BM3815" s="150"/>
      <c r="BQ3815" s="148"/>
    </row>
    <row r="3816" spans="65:69">
      <c r="BM3816" s="150"/>
      <c r="BQ3816" s="148"/>
    </row>
    <row r="3817" spans="65:69">
      <c r="BM3817" s="150"/>
      <c r="BQ3817" s="148"/>
    </row>
    <row r="3818" spans="65:69">
      <c r="BM3818" s="150"/>
      <c r="BQ3818" s="148"/>
    </row>
    <row r="3819" spans="65:69">
      <c r="BM3819" s="150"/>
      <c r="BQ3819" s="148"/>
    </row>
    <row r="3820" spans="65:69">
      <c r="BM3820" s="150"/>
      <c r="BQ3820" s="148"/>
    </row>
    <row r="3821" spans="65:69">
      <c r="BM3821" s="150"/>
      <c r="BQ3821" s="148"/>
    </row>
    <row r="3822" spans="65:69">
      <c r="BM3822" s="150"/>
      <c r="BQ3822" s="148"/>
    </row>
    <row r="3823" spans="65:69">
      <c r="BM3823" s="150"/>
      <c r="BQ3823" s="148"/>
    </row>
    <row r="3824" spans="65:69">
      <c r="BM3824" s="150"/>
      <c r="BQ3824" s="148"/>
    </row>
    <row r="3825" spans="65:69">
      <c r="BM3825" s="150"/>
      <c r="BQ3825" s="148"/>
    </row>
    <row r="3826" spans="65:69">
      <c r="BM3826" s="150"/>
      <c r="BQ3826" s="148"/>
    </row>
    <row r="3827" spans="65:69">
      <c r="BM3827" s="150"/>
      <c r="BQ3827" s="148"/>
    </row>
    <row r="3828" spans="65:69">
      <c r="BM3828" s="150"/>
      <c r="BQ3828" s="148"/>
    </row>
    <row r="3829" spans="65:69">
      <c r="BM3829" s="150"/>
      <c r="BQ3829" s="148"/>
    </row>
    <row r="3830" spans="65:69">
      <c r="BM3830" s="150"/>
      <c r="BQ3830" s="148"/>
    </row>
    <row r="3831" spans="65:69">
      <c r="BM3831" s="150"/>
      <c r="BQ3831" s="148"/>
    </row>
    <row r="3832" spans="65:69">
      <c r="BM3832" s="150"/>
      <c r="BQ3832" s="148"/>
    </row>
    <row r="3833" spans="65:69">
      <c r="BM3833" s="150"/>
      <c r="BQ3833" s="148"/>
    </row>
    <row r="3834" spans="65:69">
      <c r="BM3834" s="150"/>
      <c r="BQ3834" s="148"/>
    </row>
    <row r="3835" spans="65:69">
      <c r="BM3835" s="150"/>
      <c r="BQ3835" s="148"/>
    </row>
    <row r="3836" spans="65:69">
      <c r="BM3836" s="150"/>
      <c r="BQ3836" s="148"/>
    </row>
    <row r="3837" spans="65:69">
      <c r="BM3837" s="150"/>
      <c r="BQ3837" s="148"/>
    </row>
    <row r="3838" spans="65:69">
      <c r="BM3838" s="150"/>
      <c r="BQ3838" s="148"/>
    </row>
    <row r="3839" spans="65:69">
      <c r="BM3839" s="150"/>
      <c r="BQ3839" s="148"/>
    </row>
    <row r="3840" spans="65:69">
      <c r="BM3840" s="150"/>
      <c r="BQ3840" s="148"/>
    </row>
    <row r="3841" spans="65:69">
      <c r="BM3841" s="150"/>
      <c r="BQ3841" s="148"/>
    </row>
    <row r="3842" spans="65:69">
      <c r="BM3842" s="150"/>
      <c r="BQ3842" s="148"/>
    </row>
    <row r="3843" spans="65:69">
      <c r="BM3843" s="150"/>
      <c r="BQ3843" s="148"/>
    </row>
    <row r="3844" spans="65:69">
      <c r="BM3844" s="150"/>
      <c r="BQ3844" s="148"/>
    </row>
    <row r="3845" spans="65:69">
      <c r="BM3845" s="150"/>
      <c r="BQ3845" s="148"/>
    </row>
    <row r="3846" spans="65:69">
      <c r="BM3846" s="150"/>
      <c r="BQ3846" s="148"/>
    </row>
    <row r="3847" spans="65:69">
      <c r="BM3847" s="150"/>
      <c r="BQ3847" s="148"/>
    </row>
    <row r="3848" spans="65:69">
      <c r="BM3848" s="150"/>
      <c r="BQ3848" s="148"/>
    </row>
    <row r="3849" spans="65:69">
      <c r="BM3849" s="150"/>
      <c r="BQ3849" s="148"/>
    </row>
    <row r="3850" spans="65:69">
      <c r="BM3850" s="150"/>
      <c r="BQ3850" s="148"/>
    </row>
    <row r="3851" spans="65:69">
      <c r="BM3851" s="150"/>
      <c r="BQ3851" s="148"/>
    </row>
    <row r="3852" spans="65:69">
      <c r="BM3852" s="150"/>
      <c r="BQ3852" s="148"/>
    </row>
    <row r="3853" spans="65:69">
      <c r="BM3853" s="150"/>
      <c r="BQ3853" s="148"/>
    </row>
    <row r="3854" spans="65:69">
      <c r="BM3854" s="150"/>
      <c r="BQ3854" s="148"/>
    </row>
    <row r="3855" spans="65:69">
      <c r="BM3855" s="150"/>
      <c r="BQ3855" s="148"/>
    </row>
    <row r="3856" spans="65:69">
      <c r="BM3856" s="150"/>
      <c r="BQ3856" s="148"/>
    </row>
    <row r="3857" spans="65:69">
      <c r="BM3857" s="150"/>
      <c r="BQ3857" s="148"/>
    </row>
    <row r="3858" spans="65:69">
      <c r="BM3858" s="150"/>
      <c r="BQ3858" s="148"/>
    </row>
    <row r="3859" spans="65:69">
      <c r="BM3859" s="150"/>
      <c r="BQ3859" s="148"/>
    </row>
    <row r="3860" spans="65:69">
      <c r="BM3860" s="150"/>
      <c r="BQ3860" s="148"/>
    </row>
    <row r="3861" spans="65:69">
      <c r="BM3861" s="150"/>
      <c r="BQ3861" s="148"/>
    </row>
    <row r="3862" spans="65:69">
      <c r="BM3862" s="150"/>
      <c r="BQ3862" s="148"/>
    </row>
    <row r="3863" spans="65:69">
      <c r="BM3863" s="150"/>
      <c r="BQ3863" s="148"/>
    </row>
    <row r="3864" spans="65:69">
      <c r="BM3864" s="150"/>
      <c r="BQ3864" s="148"/>
    </row>
    <row r="3865" spans="65:69">
      <c r="BM3865" s="150"/>
      <c r="BQ3865" s="148"/>
    </row>
    <row r="3866" spans="65:69">
      <c r="BM3866" s="150"/>
      <c r="BQ3866" s="148"/>
    </row>
    <row r="3867" spans="65:69">
      <c r="BM3867" s="150"/>
      <c r="BQ3867" s="148"/>
    </row>
    <row r="3868" spans="65:69">
      <c r="BM3868" s="150"/>
      <c r="BQ3868" s="148"/>
    </row>
    <row r="3869" spans="65:69">
      <c r="BM3869" s="150"/>
      <c r="BQ3869" s="148"/>
    </row>
    <row r="3870" spans="65:69">
      <c r="BM3870" s="150"/>
      <c r="BQ3870" s="148"/>
    </row>
    <row r="3871" spans="65:69">
      <c r="BM3871" s="150"/>
      <c r="BQ3871" s="148"/>
    </row>
    <row r="3872" spans="65:69">
      <c r="BM3872" s="150"/>
      <c r="BQ3872" s="148"/>
    </row>
    <row r="3873" spans="65:69">
      <c r="BM3873" s="150"/>
      <c r="BQ3873" s="148"/>
    </row>
    <row r="3874" spans="65:69">
      <c r="BM3874" s="150"/>
      <c r="BQ3874" s="148"/>
    </row>
    <row r="3875" spans="65:69">
      <c r="BM3875" s="150"/>
      <c r="BQ3875" s="148"/>
    </row>
    <row r="3876" spans="65:69">
      <c r="BM3876" s="150"/>
      <c r="BQ3876" s="148"/>
    </row>
    <row r="3877" spans="65:69">
      <c r="BM3877" s="150"/>
      <c r="BQ3877" s="148"/>
    </row>
    <row r="3878" spans="65:69">
      <c r="BM3878" s="150"/>
      <c r="BQ3878" s="148"/>
    </row>
    <row r="3879" spans="65:69">
      <c r="BM3879" s="150"/>
      <c r="BQ3879" s="148"/>
    </row>
    <row r="3880" spans="65:69">
      <c r="BM3880" s="150"/>
      <c r="BQ3880" s="148"/>
    </row>
    <row r="3881" spans="65:69">
      <c r="BM3881" s="150"/>
      <c r="BQ3881" s="148"/>
    </row>
    <row r="3882" spans="65:69">
      <c r="BM3882" s="150"/>
      <c r="BQ3882" s="148"/>
    </row>
    <row r="3883" spans="65:69">
      <c r="BM3883" s="150"/>
      <c r="BQ3883" s="148"/>
    </row>
    <row r="3884" spans="65:69">
      <c r="BM3884" s="150"/>
      <c r="BQ3884" s="148"/>
    </row>
    <row r="3885" spans="65:69">
      <c r="BM3885" s="150"/>
      <c r="BQ3885" s="148"/>
    </row>
    <row r="3886" spans="65:69">
      <c r="BM3886" s="150"/>
      <c r="BQ3886" s="148"/>
    </row>
    <row r="3887" spans="65:69">
      <c r="BM3887" s="150"/>
      <c r="BQ3887" s="148"/>
    </row>
    <row r="3888" spans="65:69">
      <c r="BM3888" s="150"/>
      <c r="BQ3888" s="148"/>
    </row>
    <row r="3889" spans="65:69">
      <c r="BM3889" s="150"/>
      <c r="BQ3889" s="148"/>
    </row>
    <row r="3890" spans="65:69">
      <c r="BM3890" s="150"/>
      <c r="BQ3890" s="148"/>
    </row>
    <row r="3891" spans="65:69">
      <c r="BM3891" s="150"/>
      <c r="BQ3891" s="148"/>
    </row>
    <row r="3892" spans="65:69">
      <c r="BM3892" s="150"/>
      <c r="BQ3892" s="148"/>
    </row>
    <row r="3893" spans="65:69">
      <c r="BM3893" s="150"/>
      <c r="BQ3893" s="148"/>
    </row>
    <row r="3894" spans="65:69">
      <c r="BM3894" s="150"/>
      <c r="BQ3894" s="148"/>
    </row>
    <row r="3895" spans="65:69">
      <c r="BM3895" s="150"/>
      <c r="BQ3895" s="148"/>
    </row>
    <row r="3896" spans="65:69">
      <c r="BM3896" s="150"/>
      <c r="BQ3896" s="148"/>
    </row>
    <row r="3897" spans="65:69">
      <c r="BM3897" s="150"/>
      <c r="BQ3897" s="148"/>
    </row>
    <row r="3898" spans="65:69">
      <c r="BM3898" s="150"/>
      <c r="BQ3898" s="148"/>
    </row>
    <row r="3899" spans="65:69">
      <c r="BM3899" s="150"/>
      <c r="BQ3899" s="148"/>
    </row>
    <row r="3900" spans="65:69">
      <c r="BM3900" s="150"/>
      <c r="BQ3900" s="148"/>
    </row>
    <row r="3901" spans="65:69">
      <c r="BM3901" s="150"/>
      <c r="BQ3901" s="148"/>
    </row>
    <row r="3902" spans="65:69">
      <c r="BM3902" s="150"/>
      <c r="BQ3902" s="148"/>
    </row>
    <row r="3903" spans="65:69">
      <c r="BM3903" s="150"/>
      <c r="BQ3903" s="148"/>
    </row>
    <row r="3904" spans="65:69">
      <c r="BM3904" s="150"/>
      <c r="BQ3904" s="148"/>
    </row>
    <row r="3905" spans="65:69">
      <c r="BM3905" s="150"/>
      <c r="BQ3905" s="148"/>
    </row>
    <row r="3906" spans="65:69">
      <c r="BM3906" s="150"/>
      <c r="BQ3906" s="148"/>
    </row>
    <row r="3907" spans="65:69">
      <c r="BM3907" s="150"/>
      <c r="BQ3907" s="148"/>
    </row>
    <row r="3908" spans="65:69">
      <c r="BM3908" s="150"/>
      <c r="BQ3908" s="148"/>
    </row>
    <row r="3909" spans="65:69">
      <c r="BM3909" s="150"/>
      <c r="BQ3909" s="148"/>
    </row>
    <row r="3910" spans="65:69">
      <c r="BM3910" s="150"/>
      <c r="BQ3910" s="148"/>
    </row>
    <row r="3911" spans="65:69">
      <c r="BM3911" s="150"/>
      <c r="BQ3911" s="148"/>
    </row>
    <row r="3912" spans="65:69">
      <c r="BM3912" s="150"/>
      <c r="BQ3912" s="148"/>
    </row>
    <row r="3913" spans="65:69">
      <c r="BM3913" s="150"/>
      <c r="BQ3913" s="148"/>
    </row>
    <row r="3914" spans="65:69">
      <c r="BM3914" s="150"/>
      <c r="BQ3914" s="148"/>
    </row>
    <row r="3915" spans="65:69">
      <c r="BM3915" s="150"/>
      <c r="BQ3915" s="148"/>
    </row>
    <row r="3916" spans="65:69">
      <c r="BM3916" s="150"/>
      <c r="BQ3916" s="148"/>
    </row>
    <row r="3917" spans="65:69">
      <c r="BM3917" s="150"/>
      <c r="BQ3917" s="148"/>
    </row>
    <row r="3918" spans="65:69">
      <c r="BM3918" s="150"/>
      <c r="BQ3918" s="148"/>
    </row>
    <row r="3919" spans="65:69">
      <c r="BM3919" s="150"/>
      <c r="BQ3919" s="148"/>
    </row>
    <row r="3920" spans="65:69">
      <c r="BM3920" s="150"/>
      <c r="BQ3920" s="148"/>
    </row>
    <row r="3921" spans="65:69">
      <c r="BM3921" s="150"/>
      <c r="BQ3921" s="148"/>
    </row>
    <row r="3922" spans="65:69">
      <c r="BM3922" s="150"/>
      <c r="BQ3922" s="148"/>
    </row>
    <row r="3923" spans="65:69">
      <c r="BM3923" s="150"/>
      <c r="BQ3923" s="148"/>
    </row>
    <row r="3924" spans="65:69">
      <c r="BM3924" s="150"/>
      <c r="BQ3924" s="148"/>
    </row>
    <row r="3925" spans="65:69">
      <c r="BM3925" s="150"/>
      <c r="BQ3925" s="148"/>
    </row>
    <row r="3926" spans="65:69">
      <c r="BM3926" s="150"/>
      <c r="BQ3926" s="148"/>
    </row>
    <row r="3927" spans="65:69">
      <c r="BM3927" s="150"/>
      <c r="BQ3927" s="148"/>
    </row>
    <row r="3928" spans="65:69">
      <c r="BM3928" s="150"/>
      <c r="BQ3928" s="148"/>
    </row>
    <row r="3929" spans="65:69">
      <c r="BM3929" s="150"/>
      <c r="BQ3929" s="148"/>
    </row>
    <row r="3930" spans="65:69">
      <c r="BM3930" s="150"/>
      <c r="BQ3930" s="148"/>
    </row>
    <row r="3931" spans="65:69">
      <c r="BM3931" s="150"/>
      <c r="BQ3931" s="148"/>
    </row>
    <row r="3932" spans="65:69">
      <c r="BM3932" s="150"/>
      <c r="BQ3932" s="148"/>
    </row>
    <row r="3933" spans="65:69">
      <c r="BM3933" s="150"/>
      <c r="BQ3933" s="148"/>
    </row>
    <row r="3934" spans="65:69">
      <c r="BM3934" s="150"/>
      <c r="BQ3934" s="148"/>
    </row>
    <row r="3935" spans="65:69">
      <c r="BM3935" s="150"/>
      <c r="BQ3935" s="148"/>
    </row>
    <row r="3936" spans="65:69">
      <c r="BM3936" s="150"/>
      <c r="BQ3936" s="148"/>
    </row>
    <row r="3937" spans="65:69">
      <c r="BM3937" s="150"/>
      <c r="BQ3937" s="148"/>
    </row>
    <row r="3938" spans="65:69">
      <c r="BM3938" s="150"/>
      <c r="BQ3938" s="148"/>
    </row>
    <row r="3939" spans="65:69">
      <c r="BM3939" s="150"/>
      <c r="BQ3939" s="148"/>
    </row>
    <row r="3940" spans="65:69">
      <c r="BM3940" s="150"/>
      <c r="BQ3940" s="148"/>
    </row>
    <row r="3941" spans="65:69">
      <c r="BM3941" s="150"/>
      <c r="BQ3941" s="148"/>
    </row>
    <row r="3942" spans="65:69">
      <c r="BM3942" s="150"/>
      <c r="BQ3942" s="148"/>
    </row>
    <row r="3943" spans="65:69">
      <c r="BM3943" s="150"/>
      <c r="BQ3943" s="148"/>
    </row>
    <row r="3944" spans="65:69">
      <c r="BM3944" s="150"/>
      <c r="BQ3944" s="148"/>
    </row>
    <row r="3945" spans="65:69">
      <c r="BM3945" s="150"/>
      <c r="BQ3945" s="148"/>
    </row>
    <row r="3946" spans="65:69">
      <c r="BM3946" s="150"/>
      <c r="BQ3946" s="148"/>
    </row>
    <row r="3947" spans="65:69">
      <c r="BM3947" s="150"/>
      <c r="BQ3947" s="148"/>
    </row>
    <row r="3948" spans="65:69">
      <c r="BM3948" s="150"/>
      <c r="BQ3948" s="148"/>
    </row>
    <row r="3949" spans="65:69">
      <c r="BM3949" s="150"/>
      <c r="BQ3949" s="148"/>
    </row>
    <row r="3950" spans="65:69">
      <c r="BM3950" s="150"/>
      <c r="BQ3950" s="148"/>
    </row>
    <row r="3951" spans="65:69">
      <c r="BM3951" s="150"/>
      <c r="BQ3951" s="148"/>
    </row>
    <row r="3952" spans="65:69">
      <c r="BM3952" s="150"/>
      <c r="BQ3952" s="148"/>
    </row>
    <row r="3953" spans="65:69">
      <c r="BM3953" s="150"/>
      <c r="BQ3953" s="148"/>
    </row>
    <row r="3954" spans="65:69">
      <c r="BM3954" s="150"/>
      <c r="BQ3954" s="148"/>
    </row>
    <row r="3955" spans="65:69">
      <c r="BM3955" s="150"/>
      <c r="BQ3955" s="148"/>
    </row>
    <row r="3956" spans="65:69">
      <c r="BM3956" s="150"/>
      <c r="BQ3956" s="148"/>
    </row>
    <row r="3957" spans="65:69">
      <c r="BM3957" s="150"/>
      <c r="BQ3957" s="148"/>
    </row>
    <row r="3958" spans="65:69">
      <c r="BM3958" s="150"/>
      <c r="BQ3958" s="148"/>
    </row>
    <row r="3959" spans="65:69">
      <c r="BM3959" s="150"/>
      <c r="BQ3959" s="148"/>
    </row>
    <row r="3960" spans="65:69">
      <c r="BM3960" s="150"/>
      <c r="BQ3960" s="148"/>
    </row>
    <row r="3961" spans="65:69">
      <c r="BM3961" s="150"/>
      <c r="BQ3961" s="148"/>
    </row>
    <row r="3962" spans="65:69">
      <c r="BM3962" s="150"/>
      <c r="BQ3962" s="148"/>
    </row>
    <row r="3963" spans="65:69">
      <c r="BM3963" s="150"/>
      <c r="BQ3963" s="148"/>
    </row>
    <row r="3964" spans="65:69">
      <c r="BM3964" s="150"/>
      <c r="BQ3964" s="148"/>
    </row>
    <row r="3965" spans="65:69">
      <c r="BM3965" s="150"/>
      <c r="BQ3965" s="148"/>
    </row>
    <row r="3966" spans="65:69">
      <c r="BM3966" s="150"/>
      <c r="BQ3966" s="148"/>
    </row>
    <row r="3967" spans="65:69">
      <c r="BM3967" s="150"/>
      <c r="BQ3967" s="148"/>
    </row>
    <row r="3968" spans="65:69">
      <c r="BM3968" s="150"/>
      <c r="BQ3968" s="148"/>
    </row>
    <row r="3969" spans="65:69">
      <c r="BM3969" s="150"/>
      <c r="BQ3969" s="148"/>
    </row>
    <row r="3970" spans="65:69">
      <c r="BM3970" s="150"/>
      <c r="BQ3970" s="148"/>
    </row>
    <row r="3971" spans="65:69">
      <c r="BM3971" s="150"/>
      <c r="BQ3971" s="148"/>
    </row>
    <row r="3972" spans="65:69">
      <c r="BM3972" s="150"/>
      <c r="BQ3972" s="148"/>
    </row>
    <row r="3973" spans="65:69">
      <c r="BM3973" s="150"/>
      <c r="BQ3973" s="148"/>
    </row>
    <row r="3974" spans="65:69">
      <c r="BM3974" s="150"/>
      <c r="BQ3974" s="148"/>
    </row>
    <row r="3975" spans="65:69">
      <c r="BM3975" s="150"/>
      <c r="BQ3975" s="148"/>
    </row>
    <row r="3976" spans="65:69">
      <c r="BM3976" s="150"/>
      <c r="BQ3976" s="148"/>
    </row>
    <row r="3977" spans="65:69">
      <c r="BM3977" s="150"/>
      <c r="BQ3977" s="148"/>
    </row>
    <row r="3978" spans="65:69">
      <c r="BM3978" s="150"/>
      <c r="BQ3978" s="148"/>
    </row>
    <row r="3979" spans="65:69">
      <c r="BM3979" s="150"/>
      <c r="BQ3979" s="148"/>
    </row>
    <row r="3980" spans="65:69">
      <c r="BM3980" s="150"/>
      <c r="BQ3980" s="148"/>
    </row>
    <row r="3981" spans="65:69">
      <c r="BM3981" s="150"/>
      <c r="BQ3981" s="148"/>
    </row>
    <row r="3982" spans="65:69">
      <c r="BM3982" s="150"/>
      <c r="BQ3982" s="148"/>
    </row>
    <row r="3983" spans="65:69">
      <c r="BM3983" s="150"/>
      <c r="BQ3983" s="148"/>
    </row>
    <row r="3984" spans="65:69">
      <c r="BM3984" s="150"/>
      <c r="BQ3984" s="148"/>
    </row>
    <row r="3985" spans="65:69">
      <c r="BM3985" s="150"/>
      <c r="BQ3985" s="148"/>
    </row>
    <row r="3986" spans="65:69">
      <c r="BM3986" s="150"/>
      <c r="BQ3986" s="148"/>
    </row>
    <row r="3987" spans="65:69">
      <c r="BM3987" s="150"/>
      <c r="BQ3987" s="148"/>
    </row>
    <row r="3988" spans="65:69">
      <c r="BM3988" s="150"/>
      <c r="BQ3988" s="148"/>
    </row>
    <row r="3989" spans="65:69">
      <c r="BM3989" s="150"/>
      <c r="BQ3989" s="148"/>
    </row>
    <row r="3990" spans="65:69">
      <c r="BQ3990" s="148"/>
    </row>
    <row r="3991" spans="65:69">
      <c r="BQ3991" s="148"/>
    </row>
    <row r="3992" spans="65:69">
      <c r="BQ3992" s="148"/>
    </row>
    <row r="3993" spans="65:69">
      <c r="BQ3993" s="148"/>
    </row>
    <row r="3994" spans="65:69">
      <c r="BQ3994" s="148"/>
    </row>
    <row r="3995" spans="65:69">
      <c r="BQ3995" s="148"/>
    </row>
    <row r="3996" spans="65:69">
      <c r="BQ3996" s="148"/>
    </row>
    <row r="3997" spans="65:69">
      <c r="BQ3997" s="148"/>
    </row>
    <row r="3998" spans="65:69">
      <c r="BQ3998" s="148"/>
    </row>
    <row r="3999" spans="65:69">
      <c r="BQ3999" s="148"/>
    </row>
    <row r="4000" spans="65:69">
      <c r="BQ4000" s="148"/>
    </row>
    <row r="4001" spans="69:69">
      <c r="BQ4001" s="148"/>
    </row>
    <row r="4002" spans="69:69">
      <c r="BQ4002" s="148"/>
    </row>
    <row r="4003" spans="69:69">
      <c r="BQ4003" s="148"/>
    </row>
    <row r="4004" spans="69:69">
      <c r="BQ4004" s="148"/>
    </row>
    <row r="4005" spans="69:69">
      <c r="BQ4005" s="148"/>
    </row>
    <row r="4006" spans="69:69">
      <c r="BQ4006" s="148"/>
    </row>
    <row r="4007" spans="69:69">
      <c r="BQ4007" s="148"/>
    </row>
    <row r="4008" spans="69:69">
      <c r="BQ4008" s="148"/>
    </row>
    <row r="4009" spans="69:69">
      <c r="BQ4009" s="148"/>
    </row>
    <row r="4010" spans="69:69">
      <c r="BQ4010" s="148"/>
    </row>
    <row r="4011" spans="69:69">
      <c r="BQ4011" s="148"/>
    </row>
    <row r="4012" spans="69:69">
      <c r="BQ4012" s="148"/>
    </row>
    <row r="4013" spans="69:69">
      <c r="BQ4013" s="148"/>
    </row>
    <row r="4014" spans="69:69">
      <c r="BQ4014" s="148"/>
    </row>
    <row r="4015" spans="69:69">
      <c r="BQ4015" s="148"/>
    </row>
    <row r="4016" spans="69:69">
      <c r="BQ4016" s="148"/>
    </row>
    <row r="4017" spans="69:69">
      <c r="BQ4017" s="148"/>
    </row>
    <row r="4018" spans="69:69">
      <c r="BQ4018" s="148"/>
    </row>
    <row r="4019" spans="69:69">
      <c r="BQ4019" s="148"/>
    </row>
    <row r="4020" spans="69:69">
      <c r="BQ4020" s="148"/>
    </row>
    <row r="4021" spans="69:69">
      <c r="BQ4021" s="148"/>
    </row>
    <row r="4022" spans="69:69">
      <c r="BQ4022" s="148"/>
    </row>
    <row r="4023" spans="69:69">
      <c r="BQ4023" s="148"/>
    </row>
    <row r="4024" spans="69:69">
      <c r="BQ4024" s="148"/>
    </row>
    <row r="4025" spans="69:69">
      <c r="BQ4025" s="148"/>
    </row>
    <row r="4026" spans="69:69">
      <c r="BQ4026" s="148"/>
    </row>
    <row r="4027" spans="69:69">
      <c r="BQ4027" s="148"/>
    </row>
    <row r="4028" spans="69:69">
      <c r="BQ4028" s="148"/>
    </row>
    <row r="4029" spans="69:69">
      <c r="BQ4029" s="148"/>
    </row>
    <row r="4030" spans="69:69">
      <c r="BQ4030" s="148"/>
    </row>
    <row r="4031" spans="69:69">
      <c r="BQ4031" s="148"/>
    </row>
    <row r="4032" spans="69:69">
      <c r="BQ4032" s="148"/>
    </row>
    <row r="4033" spans="69:69">
      <c r="BQ4033" s="148"/>
    </row>
    <row r="4034" spans="69:69">
      <c r="BQ4034" s="148"/>
    </row>
    <row r="4035" spans="69:69">
      <c r="BQ4035" s="148"/>
    </row>
    <row r="4036" spans="69:69">
      <c r="BQ4036" s="148"/>
    </row>
    <row r="4037" spans="69:69">
      <c r="BQ4037" s="148"/>
    </row>
    <row r="4038" spans="69:69">
      <c r="BQ4038" s="148"/>
    </row>
    <row r="4039" spans="69:69">
      <c r="BQ4039" s="148"/>
    </row>
    <row r="4040" spans="69:69">
      <c r="BQ4040" s="148"/>
    </row>
    <row r="4041" spans="69:69">
      <c r="BQ4041" s="148"/>
    </row>
    <row r="4042" spans="69:69">
      <c r="BQ4042" s="148"/>
    </row>
    <row r="4043" spans="69:69">
      <c r="BQ4043" s="148"/>
    </row>
    <row r="4044" spans="69:69">
      <c r="BQ4044" s="148"/>
    </row>
    <row r="4045" spans="69:69">
      <c r="BQ4045" s="148"/>
    </row>
    <row r="4046" spans="69:69">
      <c r="BQ4046" s="148"/>
    </row>
    <row r="4047" spans="69:69">
      <c r="BQ4047" s="148"/>
    </row>
    <row r="4048" spans="69:69">
      <c r="BQ4048" s="148"/>
    </row>
    <row r="4049" spans="69:69">
      <c r="BQ4049" s="148"/>
    </row>
    <row r="4050" spans="69:69">
      <c r="BQ4050" s="148"/>
    </row>
    <row r="4051" spans="69:69">
      <c r="BQ4051" s="148"/>
    </row>
    <row r="4052" spans="69:69">
      <c r="BQ4052" s="148"/>
    </row>
    <row r="4053" spans="69:69">
      <c r="BQ4053" s="148"/>
    </row>
    <row r="4054" spans="69:69">
      <c r="BQ4054" s="148"/>
    </row>
    <row r="4055" spans="69:69">
      <c r="BQ4055" s="148"/>
    </row>
    <row r="4056" spans="69:69">
      <c r="BQ4056" s="148"/>
    </row>
    <row r="4057" spans="69:69">
      <c r="BQ4057" s="148"/>
    </row>
    <row r="4058" spans="69:69">
      <c r="BQ4058" s="148"/>
    </row>
    <row r="4059" spans="69:69">
      <c r="BQ4059" s="148"/>
    </row>
    <row r="4060" spans="69:69">
      <c r="BQ4060" s="148"/>
    </row>
    <row r="4061" spans="69:69">
      <c r="BQ4061" s="148"/>
    </row>
    <row r="4062" spans="69:69">
      <c r="BQ4062" s="148"/>
    </row>
    <row r="4063" spans="69:69">
      <c r="BQ4063" s="148"/>
    </row>
    <row r="4064" spans="69:69">
      <c r="BQ4064" s="148"/>
    </row>
    <row r="4065" spans="69:69">
      <c r="BQ4065" s="148"/>
    </row>
    <row r="4066" spans="69:69">
      <c r="BQ4066" s="148"/>
    </row>
    <row r="4067" spans="69:69">
      <c r="BQ4067" s="148"/>
    </row>
    <row r="4068" spans="69:69">
      <c r="BQ4068" s="148"/>
    </row>
    <row r="4069" spans="69:69">
      <c r="BQ4069" s="148"/>
    </row>
    <row r="4070" spans="69:69">
      <c r="BQ4070" s="148"/>
    </row>
    <row r="4071" spans="69:69">
      <c r="BQ4071" s="148"/>
    </row>
    <row r="4072" spans="69:69">
      <c r="BQ4072" s="148"/>
    </row>
    <row r="4073" spans="69:69">
      <c r="BQ4073" s="148"/>
    </row>
    <row r="4074" spans="69:69">
      <c r="BQ4074" s="148"/>
    </row>
    <row r="4075" spans="69:69">
      <c r="BQ4075" s="148"/>
    </row>
    <row r="4076" spans="69:69">
      <c r="BQ4076" s="148"/>
    </row>
    <row r="4077" spans="69:69">
      <c r="BQ4077" s="148"/>
    </row>
    <row r="4078" spans="69:69">
      <c r="BQ4078" s="148"/>
    </row>
    <row r="4079" spans="69:69">
      <c r="BQ4079" s="148"/>
    </row>
    <row r="4080" spans="69:69">
      <c r="BQ4080" s="148"/>
    </row>
    <row r="4081" spans="69:69">
      <c r="BQ4081" s="148"/>
    </row>
    <row r="4082" spans="69:69">
      <c r="BQ4082" s="148"/>
    </row>
    <row r="4083" spans="69:69">
      <c r="BQ4083" s="148"/>
    </row>
    <row r="4084" spans="69:69">
      <c r="BQ4084" s="148"/>
    </row>
    <row r="4085" spans="69:69">
      <c r="BQ4085" s="148"/>
    </row>
    <row r="4086" spans="69:69">
      <c r="BQ4086" s="148"/>
    </row>
    <row r="4087" spans="69:69">
      <c r="BQ4087" s="148"/>
    </row>
    <row r="4088" spans="69:69">
      <c r="BQ4088" s="148"/>
    </row>
    <row r="4089" spans="69:69">
      <c r="BQ4089" s="148"/>
    </row>
    <row r="4090" spans="69:69">
      <c r="BQ4090" s="148"/>
    </row>
    <row r="4091" spans="69:69">
      <c r="BQ4091" s="148"/>
    </row>
    <row r="4092" spans="69:69">
      <c r="BQ4092" s="148"/>
    </row>
    <row r="4093" spans="69:69">
      <c r="BQ4093" s="148"/>
    </row>
    <row r="4094" spans="69:69">
      <c r="BQ4094" s="148"/>
    </row>
    <row r="4095" spans="69:69">
      <c r="BQ4095" s="148"/>
    </row>
    <row r="4096" spans="69:69">
      <c r="BQ4096" s="148"/>
    </row>
    <row r="4097" spans="69:69">
      <c r="BQ4097" s="148"/>
    </row>
    <row r="4098" spans="69:69">
      <c r="BQ4098" s="148"/>
    </row>
    <row r="4099" spans="69:69">
      <c r="BQ4099" s="148"/>
    </row>
    <row r="4100" spans="69:69">
      <c r="BQ4100" s="148"/>
    </row>
    <row r="4101" spans="69:69">
      <c r="BQ4101" s="148"/>
    </row>
    <row r="4102" spans="69:69">
      <c r="BQ4102" s="148"/>
    </row>
    <row r="4103" spans="69:69">
      <c r="BQ4103" s="148"/>
    </row>
    <row r="4104" spans="69:69">
      <c r="BQ4104" s="148"/>
    </row>
    <row r="4105" spans="69:69">
      <c r="BQ4105" s="148"/>
    </row>
    <row r="4106" spans="69:69">
      <c r="BQ4106" s="148"/>
    </row>
    <row r="4107" spans="69:69">
      <c r="BQ4107" s="148"/>
    </row>
    <row r="4108" spans="69:69">
      <c r="BQ4108" s="148"/>
    </row>
    <row r="4109" spans="69:69">
      <c r="BQ4109" s="148"/>
    </row>
    <row r="4110" spans="69:69">
      <c r="BQ4110" s="148"/>
    </row>
    <row r="4111" spans="69:69">
      <c r="BQ4111" s="148"/>
    </row>
    <row r="4112" spans="69:69">
      <c r="BQ4112" s="148"/>
    </row>
    <row r="4113" spans="69:69">
      <c r="BQ4113" s="148"/>
    </row>
    <row r="4114" spans="69:69">
      <c r="BQ4114" s="148"/>
    </row>
    <row r="4115" spans="69:69">
      <c r="BQ4115" s="148"/>
    </row>
    <row r="4116" spans="69:69">
      <c r="BQ4116" s="148"/>
    </row>
    <row r="4117" spans="69:69">
      <c r="BQ4117" s="148"/>
    </row>
    <row r="4118" spans="69:69">
      <c r="BQ4118" s="148"/>
    </row>
    <row r="4119" spans="69:69">
      <c r="BQ4119" s="148"/>
    </row>
    <row r="4120" spans="69:69">
      <c r="BQ4120" s="148"/>
    </row>
    <row r="4121" spans="69:69">
      <c r="BQ4121" s="148"/>
    </row>
    <row r="4122" spans="69:69">
      <c r="BQ4122" s="148"/>
    </row>
    <row r="4123" spans="69:69">
      <c r="BQ4123" s="148"/>
    </row>
    <row r="4124" spans="69:69">
      <c r="BQ4124" s="148"/>
    </row>
    <row r="4125" spans="69:69">
      <c r="BQ4125" s="148"/>
    </row>
    <row r="4126" spans="69:69">
      <c r="BQ4126" s="148"/>
    </row>
    <row r="4127" spans="69:69">
      <c r="BQ4127" s="148"/>
    </row>
    <row r="4128" spans="69:69">
      <c r="BQ4128" s="148"/>
    </row>
    <row r="4129" spans="69:69">
      <c r="BQ4129" s="148"/>
    </row>
    <row r="4130" spans="69:69">
      <c r="BQ4130" s="148"/>
    </row>
    <row r="4131" spans="69:69">
      <c r="BQ4131" s="148"/>
    </row>
    <row r="4132" spans="69:69">
      <c r="BQ4132" s="148"/>
    </row>
    <row r="4133" spans="69:69">
      <c r="BQ4133" s="148"/>
    </row>
    <row r="4134" spans="69:69">
      <c r="BQ4134" s="148"/>
    </row>
    <row r="4135" spans="69:69">
      <c r="BQ4135" s="148"/>
    </row>
    <row r="4136" spans="69:69">
      <c r="BQ4136" s="148"/>
    </row>
    <row r="4137" spans="69:69">
      <c r="BQ4137" s="148"/>
    </row>
    <row r="4138" spans="69:69">
      <c r="BQ4138" s="148"/>
    </row>
    <row r="4139" spans="69:69">
      <c r="BQ4139" s="148"/>
    </row>
    <row r="4140" spans="69:69">
      <c r="BQ4140" s="148"/>
    </row>
    <row r="4141" spans="69:69">
      <c r="BQ4141" s="148"/>
    </row>
    <row r="4142" spans="69:69">
      <c r="BQ4142" s="148"/>
    </row>
    <row r="4143" spans="69:69">
      <c r="BQ4143" s="148"/>
    </row>
    <row r="4144" spans="69:69">
      <c r="BQ4144" s="148"/>
    </row>
    <row r="4145" spans="69:69">
      <c r="BQ4145" s="148"/>
    </row>
    <row r="4146" spans="69:69">
      <c r="BQ4146" s="148"/>
    </row>
    <row r="4147" spans="69:69">
      <c r="BQ4147" s="148"/>
    </row>
    <row r="4148" spans="69:69">
      <c r="BQ4148" s="148"/>
    </row>
    <row r="4149" spans="69:69">
      <c r="BQ4149" s="148"/>
    </row>
    <row r="4150" spans="69:69">
      <c r="BQ4150" s="148"/>
    </row>
    <row r="4151" spans="69:69">
      <c r="BQ4151" s="148"/>
    </row>
    <row r="4152" spans="69:69">
      <c r="BQ4152" s="148"/>
    </row>
    <row r="4153" spans="69:69">
      <c r="BQ4153" s="148"/>
    </row>
    <row r="4154" spans="69:69">
      <c r="BQ4154" s="148"/>
    </row>
    <row r="4155" spans="69:69">
      <c r="BQ4155" s="148"/>
    </row>
    <row r="4156" spans="69:69">
      <c r="BQ4156" s="148"/>
    </row>
    <row r="4157" spans="69:69">
      <c r="BQ4157" s="148"/>
    </row>
    <row r="4158" spans="69:69">
      <c r="BQ4158" s="148"/>
    </row>
    <row r="4159" spans="69:69">
      <c r="BQ4159" s="148"/>
    </row>
    <row r="4160" spans="69:69">
      <c r="BQ4160" s="148"/>
    </row>
    <row r="4161" spans="69:69">
      <c r="BQ4161" s="148"/>
    </row>
    <row r="4162" spans="69:69">
      <c r="BQ4162" s="148"/>
    </row>
    <row r="4163" spans="69:69">
      <c r="BQ4163" s="148"/>
    </row>
    <row r="4164" spans="69:69">
      <c r="BQ4164" s="148"/>
    </row>
    <row r="4165" spans="69:69">
      <c r="BQ4165" s="148"/>
    </row>
    <row r="4166" spans="69:69">
      <c r="BQ4166" s="148"/>
    </row>
    <row r="4167" spans="69:69">
      <c r="BQ4167" s="148"/>
    </row>
    <row r="4168" spans="69:69">
      <c r="BQ4168" s="148"/>
    </row>
    <row r="4169" spans="69:69">
      <c r="BQ4169" s="148"/>
    </row>
    <row r="4170" spans="69:69">
      <c r="BQ4170" s="148"/>
    </row>
    <row r="4171" spans="69:69">
      <c r="BQ4171" s="148"/>
    </row>
    <row r="4172" spans="69:69">
      <c r="BQ4172" s="148"/>
    </row>
    <row r="4173" spans="69:69">
      <c r="BQ4173" s="148"/>
    </row>
    <row r="4174" spans="69:69">
      <c r="BQ4174" s="148"/>
    </row>
    <row r="4175" spans="69:69">
      <c r="BQ4175" s="148"/>
    </row>
    <row r="4176" spans="69:69">
      <c r="BQ4176" s="148"/>
    </row>
    <row r="4177" spans="69:69">
      <c r="BQ4177" s="148"/>
    </row>
    <row r="4178" spans="69:69">
      <c r="BQ4178" s="148"/>
    </row>
    <row r="4179" spans="69:69">
      <c r="BQ4179" s="148"/>
    </row>
    <row r="4180" spans="69:69">
      <c r="BQ4180" s="148"/>
    </row>
    <row r="4181" spans="69:69">
      <c r="BQ4181" s="148"/>
    </row>
    <row r="4182" spans="69:69">
      <c r="BQ4182" s="148"/>
    </row>
    <row r="4183" spans="69:69">
      <c r="BQ4183" s="148"/>
    </row>
    <row r="4184" spans="69:69">
      <c r="BQ4184" s="148"/>
    </row>
    <row r="4185" spans="69:69">
      <c r="BQ4185" s="148"/>
    </row>
    <row r="4186" spans="69:69">
      <c r="BQ4186" s="148"/>
    </row>
    <row r="4187" spans="69:69">
      <c r="BQ4187" s="148"/>
    </row>
    <row r="4188" spans="69:69">
      <c r="BQ4188" s="148"/>
    </row>
    <row r="4189" spans="69:69">
      <c r="BQ4189" s="148"/>
    </row>
    <row r="4190" spans="69:69">
      <c r="BQ4190" s="148"/>
    </row>
    <row r="4191" spans="69:69">
      <c r="BQ4191" s="148"/>
    </row>
    <row r="4192" spans="69:69">
      <c r="BQ4192" s="148"/>
    </row>
    <row r="4193" spans="69:69">
      <c r="BQ4193" s="148"/>
    </row>
    <row r="4194" spans="69:69">
      <c r="BQ4194" s="148"/>
    </row>
    <row r="4195" spans="69:69">
      <c r="BQ4195" s="148"/>
    </row>
    <row r="4196" spans="69:69">
      <c r="BQ4196" s="148"/>
    </row>
    <row r="4197" spans="69:69">
      <c r="BQ4197" s="148"/>
    </row>
    <row r="4198" spans="69:69">
      <c r="BQ4198" s="148"/>
    </row>
    <row r="4199" spans="69:69">
      <c r="BQ4199" s="148"/>
    </row>
    <row r="4200" spans="69:69">
      <c r="BQ4200" s="148"/>
    </row>
    <row r="4201" spans="69:69">
      <c r="BQ4201" s="148"/>
    </row>
    <row r="4202" spans="69:69">
      <c r="BQ4202" s="148"/>
    </row>
    <row r="4203" spans="69:69">
      <c r="BQ4203" s="148"/>
    </row>
    <row r="4204" spans="69:69">
      <c r="BQ4204" s="148"/>
    </row>
    <row r="4205" spans="69:69">
      <c r="BQ4205" s="148"/>
    </row>
    <row r="4206" spans="69:69">
      <c r="BQ4206" s="148"/>
    </row>
    <row r="4207" spans="69:69">
      <c r="BQ4207" s="148"/>
    </row>
    <row r="4208" spans="69:69">
      <c r="BQ4208" s="148"/>
    </row>
    <row r="4209" spans="69:69">
      <c r="BQ4209" s="148"/>
    </row>
    <row r="4210" spans="69:69">
      <c r="BQ4210" s="148"/>
    </row>
    <row r="4211" spans="69:69">
      <c r="BQ4211" s="148"/>
    </row>
    <row r="4212" spans="69:69">
      <c r="BQ4212" s="148"/>
    </row>
    <row r="4213" spans="69:69">
      <c r="BQ4213" s="148"/>
    </row>
    <row r="4214" spans="69:69">
      <c r="BQ4214" s="148"/>
    </row>
    <row r="4215" spans="69:69">
      <c r="BQ4215" s="148"/>
    </row>
    <row r="4216" spans="69:69">
      <c r="BQ4216" s="148"/>
    </row>
    <row r="4217" spans="69:69">
      <c r="BQ4217" s="148"/>
    </row>
    <row r="4218" spans="69:69">
      <c r="BQ4218" s="148"/>
    </row>
    <row r="4219" spans="69:69">
      <c r="BQ4219" s="148"/>
    </row>
    <row r="4220" spans="69:69">
      <c r="BQ4220" s="148"/>
    </row>
    <row r="4221" spans="69:69">
      <c r="BQ4221" s="148"/>
    </row>
    <row r="4222" spans="69:69">
      <c r="BQ4222" s="148"/>
    </row>
    <row r="4223" spans="69:69">
      <c r="BQ4223" s="148"/>
    </row>
    <row r="4224" spans="69:69">
      <c r="BQ4224" s="148"/>
    </row>
    <row r="4225" spans="69:69">
      <c r="BQ4225" s="148"/>
    </row>
    <row r="4226" spans="69:69">
      <c r="BQ4226" s="148"/>
    </row>
    <row r="4227" spans="69:69">
      <c r="BQ4227" s="148"/>
    </row>
    <row r="4228" spans="69:69">
      <c r="BQ4228" s="148"/>
    </row>
    <row r="4229" spans="69:69">
      <c r="BQ4229" s="148"/>
    </row>
    <row r="4230" spans="69:69">
      <c r="BQ4230" s="148"/>
    </row>
    <row r="4231" spans="69:69">
      <c r="BQ4231" s="148"/>
    </row>
    <row r="4232" spans="69:69">
      <c r="BQ4232" s="148"/>
    </row>
    <row r="4233" spans="69:69">
      <c r="BQ4233" s="148"/>
    </row>
    <row r="4234" spans="69:69">
      <c r="BQ4234" s="148"/>
    </row>
    <row r="4235" spans="69:69">
      <c r="BQ4235" s="148"/>
    </row>
    <row r="4236" spans="69:69">
      <c r="BQ4236" s="148"/>
    </row>
    <row r="4237" spans="69:69">
      <c r="BQ4237" s="148"/>
    </row>
    <row r="4238" spans="69:69">
      <c r="BQ4238" s="148"/>
    </row>
    <row r="4239" spans="69:69">
      <c r="BQ4239" s="148"/>
    </row>
    <row r="4240" spans="69:69">
      <c r="BQ4240" s="148"/>
    </row>
    <row r="4241" spans="69:69">
      <c r="BQ4241" s="148"/>
    </row>
    <row r="4242" spans="69:69">
      <c r="BQ4242" s="148"/>
    </row>
    <row r="4243" spans="69:69">
      <c r="BQ4243" s="148"/>
    </row>
    <row r="4244" spans="69:69">
      <c r="BQ4244" s="148"/>
    </row>
    <row r="4245" spans="69:69">
      <c r="BQ4245" s="148"/>
    </row>
    <row r="4246" spans="69:69">
      <c r="BQ4246" s="148"/>
    </row>
    <row r="4247" spans="69:69">
      <c r="BQ4247" s="148"/>
    </row>
    <row r="4248" spans="69:69">
      <c r="BQ4248" s="148"/>
    </row>
    <row r="4249" spans="69:69">
      <c r="BQ4249" s="148"/>
    </row>
    <row r="4250" spans="69:69">
      <c r="BQ4250" s="148"/>
    </row>
    <row r="4251" spans="69:69">
      <c r="BQ4251" s="148"/>
    </row>
    <row r="4252" spans="69:69">
      <c r="BQ4252" s="148"/>
    </row>
    <row r="4253" spans="69:69">
      <c r="BQ4253" s="148"/>
    </row>
    <row r="4254" spans="69:69">
      <c r="BQ4254" s="148"/>
    </row>
    <row r="4255" spans="69:69">
      <c r="BQ4255" s="148"/>
    </row>
    <row r="4256" spans="69:69">
      <c r="BQ4256" s="148"/>
    </row>
    <row r="4257" spans="69:69">
      <c r="BQ4257" s="148"/>
    </row>
    <row r="4258" spans="69:69">
      <c r="BQ4258" s="148"/>
    </row>
    <row r="4259" spans="69:69">
      <c r="BQ4259" s="148"/>
    </row>
    <row r="4260" spans="69:69">
      <c r="BQ4260" s="148"/>
    </row>
    <row r="4261" spans="69:69">
      <c r="BQ4261" s="148"/>
    </row>
    <row r="4262" spans="69:69">
      <c r="BQ4262" s="148"/>
    </row>
    <row r="4263" spans="69:69">
      <c r="BQ4263" s="148"/>
    </row>
    <row r="4264" spans="69:69">
      <c r="BQ4264" s="148"/>
    </row>
    <row r="4265" spans="69:69">
      <c r="BQ4265" s="148"/>
    </row>
    <row r="4266" spans="69:69">
      <c r="BQ4266" s="148"/>
    </row>
    <row r="4267" spans="69:69">
      <c r="BQ4267" s="148"/>
    </row>
    <row r="4268" spans="69:69">
      <c r="BQ4268" s="148"/>
    </row>
    <row r="4269" spans="69:69">
      <c r="BQ4269" s="148"/>
    </row>
    <row r="4270" spans="69:69">
      <c r="BQ4270" s="148"/>
    </row>
    <row r="4271" spans="69:69">
      <c r="BQ4271" s="148"/>
    </row>
    <row r="4272" spans="69:69">
      <c r="BQ4272" s="148"/>
    </row>
    <row r="4273" spans="69:69">
      <c r="BQ4273" s="148"/>
    </row>
    <row r="4274" spans="69:69">
      <c r="BQ4274" s="148"/>
    </row>
    <row r="4275" spans="69:69">
      <c r="BQ4275" s="148"/>
    </row>
    <row r="4276" spans="69:69">
      <c r="BQ4276" s="148"/>
    </row>
    <row r="4277" spans="69:69">
      <c r="BQ4277" s="148"/>
    </row>
    <row r="4278" spans="69:69">
      <c r="BQ4278" s="148"/>
    </row>
    <row r="4279" spans="69:69">
      <c r="BQ4279" s="148"/>
    </row>
    <row r="4280" spans="69:69">
      <c r="BQ4280" s="148"/>
    </row>
    <row r="4281" spans="69:69">
      <c r="BQ4281" s="148"/>
    </row>
    <row r="4282" spans="69:69">
      <c r="BQ4282" s="148"/>
    </row>
    <row r="4283" spans="69:69">
      <c r="BQ4283" s="148"/>
    </row>
    <row r="4284" spans="69:69">
      <c r="BQ4284" s="148"/>
    </row>
    <row r="4285" spans="69:69">
      <c r="BQ4285" s="148"/>
    </row>
    <row r="4286" spans="69:69">
      <c r="BQ4286" s="148"/>
    </row>
    <row r="4287" spans="69:69">
      <c r="BQ4287" s="148"/>
    </row>
    <row r="4288" spans="69:69">
      <c r="BQ4288" s="148"/>
    </row>
    <row r="4289" spans="69:69">
      <c r="BQ4289" s="148"/>
    </row>
    <row r="4290" spans="69:69">
      <c r="BQ4290" s="148"/>
    </row>
    <row r="4291" spans="69:69">
      <c r="BQ4291" s="148"/>
    </row>
    <row r="4292" spans="69:69">
      <c r="BQ4292" s="148"/>
    </row>
    <row r="4293" spans="69:69">
      <c r="BQ4293" s="148"/>
    </row>
    <row r="4294" spans="69:69">
      <c r="BQ4294" s="148"/>
    </row>
    <row r="4295" spans="69:69">
      <c r="BQ4295" s="148"/>
    </row>
    <row r="4296" spans="69:69">
      <c r="BQ4296" s="148"/>
    </row>
    <row r="4297" spans="69:69">
      <c r="BQ4297" s="148"/>
    </row>
    <row r="4298" spans="69:69">
      <c r="BQ4298" s="148"/>
    </row>
    <row r="4299" spans="69:69">
      <c r="BQ4299" s="148"/>
    </row>
    <row r="4300" spans="69:69">
      <c r="BQ4300" s="148"/>
    </row>
    <row r="4301" spans="69:69">
      <c r="BQ4301" s="148"/>
    </row>
    <row r="4302" spans="69:69">
      <c r="BQ4302" s="148"/>
    </row>
    <row r="4303" spans="69:69">
      <c r="BQ4303" s="148"/>
    </row>
    <row r="4304" spans="69:69">
      <c r="BQ4304" s="148"/>
    </row>
    <row r="4305" spans="69:69">
      <c r="BQ4305" s="148"/>
    </row>
    <row r="4306" spans="69:69">
      <c r="BQ4306" s="148"/>
    </row>
    <row r="4307" spans="69:69">
      <c r="BQ4307" s="148"/>
    </row>
    <row r="4308" spans="69:69">
      <c r="BQ4308" s="148"/>
    </row>
    <row r="4309" spans="69:69">
      <c r="BQ4309" s="148"/>
    </row>
    <row r="4310" spans="69:69">
      <c r="BQ4310" s="148"/>
    </row>
    <row r="4311" spans="69:69">
      <c r="BQ4311" s="148"/>
    </row>
    <row r="4312" spans="69:69">
      <c r="BQ4312" s="148"/>
    </row>
    <row r="4313" spans="69:69">
      <c r="BQ4313" s="148"/>
    </row>
    <row r="4314" spans="69:69">
      <c r="BQ4314" s="148"/>
    </row>
    <row r="4315" spans="69:69">
      <c r="BQ4315" s="148"/>
    </row>
    <row r="4316" spans="69:69">
      <c r="BQ4316" s="148"/>
    </row>
    <row r="4317" spans="69:69">
      <c r="BQ4317" s="148"/>
    </row>
    <row r="4318" spans="69:69">
      <c r="BQ4318" s="148"/>
    </row>
    <row r="4319" spans="69:69">
      <c r="BQ4319" s="148"/>
    </row>
    <row r="4320" spans="69:69">
      <c r="BQ4320" s="148"/>
    </row>
    <row r="4321" spans="69:69">
      <c r="BQ4321" s="148"/>
    </row>
    <row r="4322" spans="69:69">
      <c r="BQ4322" s="148"/>
    </row>
    <row r="4323" spans="69:69">
      <c r="BQ4323" s="148"/>
    </row>
    <row r="4324" spans="69:69">
      <c r="BQ4324" s="148"/>
    </row>
    <row r="4325" spans="69:69">
      <c r="BQ4325" s="148"/>
    </row>
    <row r="4326" spans="69:69">
      <c r="BQ4326" s="148"/>
    </row>
    <row r="4327" spans="69:69">
      <c r="BQ4327" s="148"/>
    </row>
    <row r="4328" spans="69:69">
      <c r="BQ4328" s="148"/>
    </row>
    <row r="4329" spans="69:69">
      <c r="BQ4329" s="148"/>
    </row>
    <row r="4330" spans="69:69">
      <c r="BQ4330" s="148"/>
    </row>
    <row r="4331" spans="69:69">
      <c r="BQ4331" s="148"/>
    </row>
    <row r="4332" spans="69:69">
      <c r="BQ4332" s="148"/>
    </row>
    <row r="4333" spans="69:69">
      <c r="BQ4333" s="148"/>
    </row>
    <row r="4334" spans="69:69">
      <c r="BQ4334" s="148"/>
    </row>
    <row r="4335" spans="69:69">
      <c r="BQ4335" s="148"/>
    </row>
    <row r="4336" spans="69:69">
      <c r="BQ4336" s="148"/>
    </row>
    <row r="4337" spans="69:69">
      <c r="BQ4337" s="148"/>
    </row>
    <row r="4338" spans="69:69">
      <c r="BQ4338" s="148"/>
    </row>
    <row r="4339" spans="69:69">
      <c r="BQ4339" s="148"/>
    </row>
    <row r="4340" spans="69:69">
      <c r="BQ4340" s="148"/>
    </row>
    <row r="4341" spans="69:69">
      <c r="BQ4341" s="148"/>
    </row>
    <row r="4342" spans="69:69">
      <c r="BQ4342" s="148"/>
    </row>
    <row r="4343" spans="69:69">
      <c r="BQ4343" s="148"/>
    </row>
    <row r="4344" spans="69:69">
      <c r="BQ4344" s="148"/>
    </row>
    <row r="4345" spans="69:69">
      <c r="BQ4345" s="148"/>
    </row>
    <row r="4346" spans="69:69">
      <c r="BQ4346" s="148"/>
    </row>
    <row r="4347" spans="69:69">
      <c r="BQ4347" s="148"/>
    </row>
    <row r="4348" spans="69:69">
      <c r="BQ4348" s="148"/>
    </row>
    <row r="4349" spans="69:69">
      <c r="BQ4349" s="148"/>
    </row>
    <row r="4350" spans="69:69">
      <c r="BQ4350" s="148"/>
    </row>
    <row r="4351" spans="69:69">
      <c r="BQ4351" s="148"/>
    </row>
    <row r="4352" spans="69:69">
      <c r="BQ4352" s="148"/>
    </row>
    <row r="4353" spans="69:69">
      <c r="BQ4353" s="148"/>
    </row>
    <row r="4354" spans="69:69">
      <c r="BQ4354" s="148"/>
    </row>
    <row r="4355" spans="69:69">
      <c r="BQ4355" s="148"/>
    </row>
    <row r="4356" spans="69:69">
      <c r="BQ4356" s="148"/>
    </row>
    <row r="4357" spans="69:69">
      <c r="BQ4357" s="148"/>
    </row>
    <row r="4358" spans="69:69">
      <c r="BQ4358" s="148"/>
    </row>
    <row r="4359" spans="69:69">
      <c r="BQ4359" s="148"/>
    </row>
    <row r="4360" spans="69:69">
      <c r="BQ4360" s="148"/>
    </row>
    <row r="4361" spans="69:69">
      <c r="BQ4361" s="148"/>
    </row>
    <row r="4362" spans="69:69">
      <c r="BQ4362" s="148"/>
    </row>
    <row r="4363" spans="69:69">
      <c r="BQ4363" s="148"/>
    </row>
    <row r="4364" spans="69:69">
      <c r="BQ4364" s="148"/>
    </row>
    <row r="4365" spans="69:69">
      <c r="BQ4365" s="148"/>
    </row>
    <row r="4366" spans="69:69">
      <c r="BQ4366" s="148"/>
    </row>
    <row r="4367" spans="69:69">
      <c r="BQ4367" s="148"/>
    </row>
    <row r="4368" spans="69:69">
      <c r="BQ4368" s="148"/>
    </row>
    <row r="4369" spans="69:69">
      <c r="BQ4369" s="148"/>
    </row>
    <row r="4370" spans="69:69">
      <c r="BQ4370" s="148"/>
    </row>
    <row r="4371" spans="69:69">
      <c r="BQ4371" s="148"/>
    </row>
    <row r="4372" spans="69:69">
      <c r="BQ4372" s="148"/>
    </row>
    <row r="4373" spans="69:69">
      <c r="BQ4373" s="148"/>
    </row>
    <row r="4374" spans="69:69">
      <c r="BQ4374" s="148"/>
    </row>
    <row r="4375" spans="69:69">
      <c r="BQ4375" s="148"/>
    </row>
    <row r="4376" spans="69:69">
      <c r="BQ4376" s="148"/>
    </row>
    <row r="4377" spans="69:69">
      <c r="BQ4377" s="148"/>
    </row>
    <row r="4378" spans="69:69">
      <c r="BQ4378" s="148"/>
    </row>
    <row r="4379" spans="69:69">
      <c r="BQ4379" s="148"/>
    </row>
    <row r="4380" spans="69:69">
      <c r="BQ4380" s="148"/>
    </row>
    <row r="4381" spans="69:69">
      <c r="BQ4381" s="148"/>
    </row>
    <row r="4382" spans="69:69">
      <c r="BQ4382" s="148"/>
    </row>
    <row r="4383" spans="69:69">
      <c r="BQ4383" s="148"/>
    </row>
    <row r="4384" spans="69:69">
      <c r="BQ4384" s="148"/>
    </row>
    <row r="4385" spans="69:69">
      <c r="BQ4385" s="148"/>
    </row>
    <row r="4386" spans="69:69">
      <c r="BQ4386" s="148"/>
    </row>
    <row r="4387" spans="69:69">
      <c r="BQ4387" s="148"/>
    </row>
    <row r="4388" spans="69:69">
      <c r="BQ4388" s="148"/>
    </row>
    <row r="4389" spans="69:69">
      <c r="BQ4389" s="148"/>
    </row>
    <row r="4390" spans="69:69">
      <c r="BQ4390" s="148"/>
    </row>
    <row r="4391" spans="69:69">
      <c r="BQ4391" s="148"/>
    </row>
    <row r="4392" spans="69:69">
      <c r="BQ4392" s="148"/>
    </row>
    <row r="4393" spans="69:69">
      <c r="BQ4393" s="148"/>
    </row>
    <row r="4394" spans="69:69">
      <c r="BQ4394" s="148"/>
    </row>
    <row r="4395" spans="69:69">
      <c r="BQ4395" s="148"/>
    </row>
    <row r="4396" spans="69:69">
      <c r="BQ4396" s="148"/>
    </row>
    <row r="4397" spans="69:69">
      <c r="BQ4397" s="148"/>
    </row>
    <row r="4398" spans="69:69">
      <c r="BQ4398" s="148"/>
    </row>
    <row r="4399" spans="69:69">
      <c r="BQ4399" s="148"/>
    </row>
    <row r="4400" spans="69:69">
      <c r="BQ4400" s="148"/>
    </row>
    <row r="4401" spans="69:69">
      <c r="BQ4401" s="148"/>
    </row>
    <row r="4402" spans="69:69">
      <c r="BQ4402" s="148"/>
    </row>
    <row r="4403" spans="69:69">
      <c r="BQ4403" s="148"/>
    </row>
    <row r="4404" spans="69:69">
      <c r="BQ4404" s="148"/>
    </row>
    <row r="4405" spans="69:69">
      <c r="BQ4405" s="148"/>
    </row>
    <row r="4406" spans="69:69">
      <c r="BQ4406" s="148"/>
    </row>
    <row r="4407" spans="69:69">
      <c r="BQ4407" s="148"/>
    </row>
    <row r="4408" spans="69:69">
      <c r="BQ4408" s="148"/>
    </row>
    <row r="4409" spans="69:69">
      <c r="BQ4409" s="148"/>
    </row>
    <row r="4410" spans="69:69">
      <c r="BQ4410" s="148"/>
    </row>
    <row r="4411" spans="69:69">
      <c r="BQ4411" s="148"/>
    </row>
    <row r="4412" spans="69:69">
      <c r="BQ4412" s="148"/>
    </row>
    <row r="4413" spans="69:69">
      <c r="BQ4413" s="148"/>
    </row>
    <row r="4414" spans="69:69">
      <c r="BQ4414" s="148"/>
    </row>
    <row r="4415" spans="69:69">
      <c r="BQ4415" s="148"/>
    </row>
    <row r="4416" spans="69:69">
      <c r="BQ4416" s="148"/>
    </row>
    <row r="4417" spans="69:69">
      <c r="BQ4417" s="148"/>
    </row>
    <row r="4418" spans="69:69">
      <c r="BQ4418" s="148"/>
    </row>
    <row r="4419" spans="69:69">
      <c r="BQ4419" s="148"/>
    </row>
    <row r="4420" spans="69:69">
      <c r="BQ4420" s="148"/>
    </row>
    <row r="4421" spans="69:69">
      <c r="BQ4421" s="148"/>
    </row>
    <row r="4422" spans="69:69">
      <c r="BQ4422" s="148"/>
    </row>
    <row r="4423" spans="69:69">
      <c r="BQ4423" s="148"/>
    </row>
    <row r="4424" spans="69:69">
      <c r="BQ4424" s="148"/>
    </row>
    <row r="4425" spans="69:69">
      <c r="BQ4425" s="148"/>
    </row>
    <row r="4426" spans="69:69">
      <c r="BQ4426" s="148"/>
    </row>
    <row r="4427" spans="69:69">
      <c r="BQ4427" s="148"/>
    </row>
    <row r="4428" spans="69:69">
      <c r="BQ4428" s="148"/>
    </row>
    <row r="4429" spans="69:69">
      <c r="BQ4429" s="148"/>
    </row>
    <row r="4430" spans="69:69">
      <c r="BQ4430" s="148"/>
    </row>
    <row r="4431" spans="69:69">
      <c r="BQ4431" s="148"/>
    </row>
    <row r="4432" spans="69:69">
      <c r="BQ4432" s="148"/>
    </row>
    <row r="4433" spans="69:69">
      <c r="BQ4433" s="148"/>
    </row>
    <row r="4434" spans="69:69">
      <c r="BQ4434" s="148"/>
    </row>
    <row r="4435" spans="69:69">
      <c r="BQ4435" s="148"/>
    </row>
    <row r="4436" spans="69:69">
      <c r="BQ4436" s="148"/>
    </row>
    <row r="4437" spans="69:69">
      <c r="BQ4437" s="148"/>
    </row>
    <row r="4438" spans="69:69">
      <c r="BQ4438" s="148"/>
    </row>
    <row r="4439" spans="69:69">
      <c r="BQ4439" s="148"/>
    </row>
    <row r="4440" spans="69:69">
      <c r="BQ4440" s="148"/>
    </row>
    <row r="4441" spans="69:69">
      <c r="BQ4441" s="148"/>
    </row>
    <row r="4442" spans="69:69">
      <c r="BQ4442" s="148"/>
    </row>
    <row r="4443" spans="69:69">
      <c r="BQ4443" s="148"/>
    </row>
    <row r="4444" spans="69:69">
      <c r="BQ4444" s="148"/>
    </row>
    <row r="4445" spans="69:69">
      <c r="BQ4445" s="148"/>
    </row>
    <row r="4446" spans="69:69">
      <c r="BQ4446" s="148"/>
    </row>
    <row r="4447" spans="69:69">
      <c r="BQ4447" s="148"/>
    </row>
    <row r="4448" spans="69:69">
      <c r="BQ4448" s="148"/>
    </row>
    <row r="4449" spans="69:69">
      <c r="BQ4449" s="148"/>
    </row>
    <row r="4450" spans="69:69">
      <c r="BQ4450" s="148"/>
    </row>
    <row r="4451" spans="69:69">
      <c r="BQ4451" s="148"/>
    </row>
    <row r="4452" spans="69:69">
      <c r="BQ4452" s="148"/>
    </row>
    <row r="4453" spans="69:69">
      <c r="BQ4453" s="148"/>
    </row>
    <row r="4454" spans="69:69">
      <c r="BQ4454" s="148"/>
    </row>
    <row r="4455" spans="69:69">
      <c r="BQ4455" s="148"/>
    </row>
    <row r="4456" spans="69:69">
      <c r="BQ4456" s="148"/>
    </row>
    <row r="4457" spans="69:69">
      <c r="BQ4457" s="148"/>
    </row>
    <row r="4458" spans="69:69">
      <c r="BQ4458" s="148"/>
    </row>
    <row r="4459" spans="69:69">
      <c r="BQ4459" s="148"/>
    </row>
    <row r="4460" spans="69:69">
      <c r="BQ4460" s="148"/>
    </row>
    <row r="4461" spans="69:69">
      <c r="BQ4461" s="148"/>
    </row>
    <row r="4462" spans="69:69">
      <c r="BQ4462" s="148"/>
    </row>
    <row r="4463" spans="69:69">
      <c r="BQ4463" s="148"/>
    </row>
    <row r="4464" spans="69:69">
      <c r="BQ4464" s="148"/>
    </row>
    <row r="4465" spans="69:69">
      <c r="BQ4465" s="148"/>
    </row>
    <row r="4466" spans="69:69">
      <c r="BQ4466" s="148"/>
    </row>
    <row r="4467" spans="69:69">
      <c r="BQ4467" s="148"/>
    </row>
    <row r="4468" spans="69:69">
      <c r="BQ4468" s="148"/>
    </row>
    <row r="4469" spans="69:69">
      <c r="BQ4469" s="148"/>
    </row>
    <row r="4470" spans="69:69">
      <c r="BQ4470" s="148"/>
    </row>
    <row r="4471" spans="69:69">
      <c r="BQ4471" s="148"/>
    </row>
    <row r="4472" spans="69:69">
      <c r="BQ4472" s="148"/>
    </row>
    <row r="4473" spans="69:69">
      <c r="BQ4473" s="148"/>
    </row>
    <row r="4474" spans="69:69">
      <c r="BQ4474" s="148"/>
    </row>
    <row r="4475" spans="69:69">
      <c r="BQ4475" s="148"/>
    </row>
    <row r="4476" spans="69:69">
      <c r="BQ4476" s="148"/>
    </row>
    <row r="4477" spans="69:69">
      <c r="BQ4477" s="148"/>
    </row>
    <row r="4478" spans="69:69">
      <c r="BQ4478" s="148"/>
    </row>
    <row r="4479" spans="69:69">
      <c r="BQ4479" s="148"/>
    </row>
    <row r="4480" spans="69:69">
      <c r="BQ4480" s="148"/>
    </row>
    <row r="4481" spans="69:69">
      <c r="BQ4481" s="148"/>
    </row>
    <row r="4482" spans="69:69">
      <c r="BQ4482" s="148"/>
    </row>
    <row r="4483" spans="69:69">
      <c r="BQ4483" s="148"/>
    </row>
    <row r="4484" spans="69:69">
      <c r="BQ4484" s="148"/>
    </row>
    <row r="4485" spans="69:69">
      <c r="BQ4485" s="148"/>
    </row>
    <row r="4486" spans="69:69">
      <c r="BQ4486" s="148"/>
    </row>
    <row r="4487" spans="69:69">
      <c r="BQ4487" s="148"/>
    </row>
    <row r="4488" spans="69:69">
      <c r="BQ4488" s="148"/>
    </row>
    <row r="4489" spans="69:69">
      <c r="BQ4489" s="148"/>
    </row>
    <row r="4490" spans="69:69">
      <c r="BQ4490" s="148"/>
    </row>
    <row r="4491" spans="69:69">
      <c r="BQ4491" s="148"/>
    </row>
    <row r="4492" spans="69:69">
      <c r="BQ4492" s="148"/>
    </row>
    <row r="4493" spans="69:69">
      <c r="BQ4493" s="148"/>
    </row>
    <row r="4494" spans="69:69">
      <c r="BQ4494" s="148"/>
    </row>
    <row r="4495" spans="69:69">
      <c r="BQ4495" s="148"/>
    </row>
    <row r="4496" spans="69:69">
      <c r="BQ4496" s="148"/>
    </row>
    <row r="4497" spans="69:69">
      <c r="BQ4497" s="148"/>
    </row>
    <row r="4498" spans="69:69">
      <c r="BQ4498" s="148"/>
    </row>
    <row r="4499" spans="69:69">
      <c r="BQ4499" s="148"/>
    </row>
    <row r="4500" spans="69:69">
      <c r="BQ4500" s="148"/>
    </row>
    <row r="4501" spans="69:69">
      <c r="BQ4501" s="148"/>
    </row>
    <row r="4502" spans="69:69">
      <c r="BQ4502" s="148"/>
    </row>
    <row r="4503" spans="69:69">
      <c r="BQ4503" s="148"/>
    </row>
    <row r="4504" spans="69:69">
      <c r="BQ4504" s="148"/>
    </row>
    <row r="4505" spans="69:69">
      <c r="BQ4505" s="148"/>
    </row>
    <row r="4506" spans="69:69">
      <c r="BQ4506" s="148"/>
    </row>
    <row r="4507" spans="69:69">
      <c r="BQ4507" s="148"/>
    </row>
    <row r="4508" spans="69:69">
      <c r="BQ4508" s="148"/>
    </row>
    <row r="4509" spans="69:69">
      <c r="BQ4509" s="148"/>
    </row>
    <row r="4510" spans="69:69">
      <c r="BQ4510" s="148"/>
    </row>
    <row r="4511" spans="69:69">
      <c r="BQ4511" s="148"/>
    </row>
    <row r="4512" spans="69:69">
      <c r="BQ4512" s="148"/>
    </row>
    <row r="4513" spans="69:69">
      <c r="BQ4513" s="148"/>
    </row>
    <row r="4514" spans="69:69">
      <c r="BQ4514" s="148"/>
    </row>
    <row r="4515" spans="69:69">
      <c r="BQ4515" s="148"/>
    </row>
    <row r="4516" spans="69:69">
      <c r="BQ4516" s="148"/>
    </row>
    <row r="4517" spans="69:69">
      <c r="BQ4517" s="148"/>
    </row>
    <row r="4518" spans="69:69">
      <c r="BQ4518" s="148"/>
    </row>
    <row r="4519" spans="69:69">
      <c r="BQ4519" s="148"/>
    </row>
    <row r="4520" spans="69:69">
      <c r="BQ4520" s="148"/>
    </row>
    <row r="4521" spans="69:69">
      <c r="BQ4521" s="148"/>
    </row>
    <row r="4522" spans="69:69">
      <c r="BQ4522" s="148"/>
    </row>
    <row r="4523" spans="69:69">
      <c r="BQ4523" s="148"/>
    </row>
    <row r="4524" spans="69:69">
      <c r="BQ4524" s="148"/>
    </row>
    <row r="4525" spans="69:69">
      <c r="BQ4525" s="148"/>
    </row>
    <row r="4526" spans="69:69">
      <c r="BQ4526" s="148"/>
    </row>
    <row r="4527" spans="69:69">
      <c r="BQ4527" s="148"/>
    </row>
    <row r="4528" spans="69:69">
      <c r="BQ4528" s="148"/>
    </row>
    <row r="4529" spans="69:69">
      <c r="BQ4529" s="148"/>
    </row>
    <row r="4530" spans="69:69">
      <c r="BQ4530" s="148"/>
    </row>
    <row r="4531" spans="69:69">
      <c r="BQ4531" s="148"/>
    </row>
    <row r="4532" spans="69:69">
      <c r="BQ4532" s="148"/>
    </row>
    <row r="4533" spans="69:69">
      <c r="BQ4533" s="148"/>
    </row>
    <row r="4534" spans="69:69">
      <c r="BQ4534" s="148"/>
    </row>
    <row r="4535" spans="69:69">
      <c r="BQ4535" s="148"/>
    </row>
    <row r="4536" spans="69:69">
      <c r="BQ4536" s="148"/>
    </row>
    <row r="4537" spans="69:69">
      <c r="BQ4537" s="148"/>
    </row>
    <row r="4538" spans="69:69">
      <c r="BQ4538" s="148"/>
    </row>
    <row r="4539" spans="69:69">
      <c r="BQ4539" s="148"/>
    </row>
    <row r="4540" spans="69:69">
      <c r="BQ4540" s="148"/>
    </row>
    <row r="4541" spans="69:69">
      <c r="BQ4541" s="148"/>
    </row>
    <row r="4542" spans="69:69">
      <c r="BQ4542" s="148"/>
    </row>
    <row r="4543" spans="69:69">
      <c r="BQ4543" s="148"/>
    </row>
    <row r="4544" spans="69:69">
      <c r="BQ4544" s="148"/>
    </row>
    <row r="4545" spans="69:69">
      <c r="BQ4545" s="148"/>
    </row>
    <row r="4546" spans="69:69">
      <c r="BQ4546" s="148"/>
    </row>
    <row r="4547" spans="69:69">
      <c r="BQ4547" s="148"/>
    </row>
    <row r="4548" spans="69:69">
      <c r="BQ4548" s="148"/>
    </row>
    <row r="4549" spans="69:69">
      <c r="BQ4549" s="148"/>
    </row>
    <row r="4550" spans="69:69">
      <c r="BQ4550" s="148"/>
    </row>
    <row r="4551" spans="69:69">
      <c r="BQ4551" s="148"/>
    </row>
    <row r="4552" spans="69:69">
      <c r="BQ4552" s="148"/>
    </row>
    <row r="4553" spans="69:69">
      <c r="BQ4553" s="148"/>
    </row>
    <row r="4554" spans="69:69">
      <c r="BQ4554" s="148"/>
    </row>
    <row r="4555" spans="69:69">
      <c r="BQ4555" s="148"/>
    </row>
    <row r="4556" spans="69:69">
      <c r="BQ4556" s="148"/>
    </row>
    <row r="4557" spans="69:69">
      <c r="BQ4557" s="148"/>
    </row>
    <row r="4558" spans="69:69">
      <c r="BQ4558" s="148"/>
    </row>
    <row r="4559" spans="69:69">
      <c r="BQ4559" s="148"/>
    </row>
    <row r="4560" spans="69:69">
      <c r="BQ4560" s="148"/>
    </row>
    <row r="4561" spans="69:69">
      <c r="BQ4561" s="148"/>
    </row>
    <row r="4562" spans="69:69">
      <c r="BQ4562" s="148"/>
    </row>
    <row r="4563" spans="69:69">
      <c r="BQ4563" s="148"/>
    </row>
    <row r="4564" spans="69:69">
      <c r="BQ4564" s="148"/>
    </row>
    <row r="4565" spans="69:69">
      <c r="BQ4565" s="148"/>
    </row>
    <row r="4566" spans="69:69">
      <c r="BQ4566" s="148"/>
    </row>
    <row r="4567" spans="69:69">
      <c r="BQ4567" s="148"/>
    </row>
    <row r="4568" spans="69:69">
      <c r="BQ4568" s="148"/>
    </row>
    <row r="4569" spans="69:69">
      <c r="BQ4569" s="148"/>
    </row>
    <row r="4570" spans="69:69">
      <c r="BQ4570" s="148"/>
    </row>
    <row r="4571" spans="69:69">
      <c r="BQ4571" s="148"/>
    </row>
    <row r="4572" spans="69:69">
      <c r="BQ4572" s="148"/>
    </row>
    <row r="4573" spans="69:69">
      <c r="BQ4573" s="148"/>
    </row>
    <row r="4574" spans="69:69">
      <c r="BQ4574" s="148"/>
    </row>
    <row r="4575" spans="69:69">
      <c r="BQ4575" s="148"/>
    </row>
    <row r="4576" spans="69:69">
      <c r="BQ4576" s="148"/>
    </row>
    <row r="4577" spans="69:69">
      <c r="BQ4577" s="148"/>
    </row>
    <row r="4578" spans="69:69">
      <c r="BQ4578" s="148"/>
    </row>
    <row r="4579" spans="69:69">
      <c r="BQ4579" s="148"/>
    </row>
    <row r="4580" spans="69:69">
      <c r="BQ4580" s="148"/>
    </row>
    <row r="4581" spans="69:69">
      <c r="BQ4581" s="148"/>
    </row>
    <row r="4582" spans="69:69">
      <c r="BQ4582" s="148"/>
    </row>
    <row r="4583" spans="69:69">
      <c r="BQ4583" s="148"/>
    </row>
    <row r="4584" spans="69:69">
      <c r="BQ4584" s="148"/>
    </row>
    <row r="4585" spans="69:69">
      <c r="BQ4585" s="148"/>
    </row>
    <row r="4586" spans="69:69">
      <c r="BQ4586" s="148"/>
    </row>
    <row r="4587" spans="69:69">
      <c r="BQ4587" s="148"/>
    </row>
    <row r="4588" spans="69:69">
      <c r="BQ4588" s="148"/>
    </row>
    <row r="4589" spans="69:69">
      <c r="BQ4589" s="148"/>
    </row>
    <row r="4590" spans="69:69">
      <c r="BQ4590" s="148"/>
    </row>
    <row r="4591" spans="69:69">
      <c r="BQ4591" s="148"/>
    </row>
    <row r="4592" spans="69:69">
      <c r="BQ4592" s="148"/>
    </row>
    <row r="4593" spans="69:69">
      <c r="BQ4593" s="148"/>
    </row>
    <row r="4594" spans="69:69">
      <c r="BQ4594" s="148"/>
    </row>
    <row r="4595" spans="69:69">
      <c r="BQ4595" s="148"/>
    </row>
    <row r="4596" spans="69:69">
      <c r="BQ4596" s="148"/>
    </row>
    <row r="4597" spans="69:69">
      <c r="BQ4597" s="148"/>
    </row>
    <row r="4598" spans="69:69">
      <c r="BQ4598" s="148"/>
    </row>
    <row r="4599" spans="69:69">
      <c r="BQ4599" s="148"/>
    </row>
    <row r="4600" spans="69:69">
      <c r="BQ4600" s="148"/>
    </row>
    <row r="4601" spans="69:69">
      <c r="BQ4601" s="148"/>
    </row>
    <row r="4602" spans="69:69">
      <c r="BQ4602" s="148"/>
    </row>
    <row r="4603" spans="69:69">
      <c r="BQ4603" s="148"/>
    </row>
    <row r="4604" spans="69:69">
      <c r="BQ4604" s="148"/>
    </row>
    <row r="4605" spans="69:69">
      <c r="BQ4605" s="148"/>
    </row>
    <row r="4606" spans="69:69">
      <c r="BQ4606" s="148"/>
    </row>
    <row r="4607" spans="69:69">
      <c r="BQ4607" s="148"/>
    </row>
    <row r="4608" spans="69:69">
      <c r="BQ4608" s="148"/>
    </row>
    <row r="4609" spans="69:69">
      <c r="BQ4609" s="148"/>
    </row>
    <row r="4610" spans="69:69">
      <c r="BQ4610" s="148"/>
    </row>
    <row r="4611" spans="69:69">
      <c r="BQ4611" s="148"/>
    </row>
    <row r="4612" spans="69:69">
      <c r="BQ4612" s="148"/>
    </row>
    <row r="4613" spans="69:69">
      <c r="BQ4613" s="148"/>
    </row>
    <row r="4614" spans="69:69">
      <c r="BQ4614" s="148"/>
    </row>
    <row r="4615" spans="69:69">
      <c r="BQ4615" s="148"/>
    </row>
    <row r="4616" spans="69:69">
      <c r="BQ4616" s="148"/>
    </row>
    <row r="4617" spans="69:69">
      <c r="BQ4617" s="148"/>
    </row>
    <row r="4618" spans="69:69">
      <c r="BQ4618" s="148"/>
    </row>
    <row r="4619" spans="69:69">
      <c r="BQ4619" s="148"/>
    </row>
    <row r="4620" spans="69:69">
      <c r="BQ4620" s="148"/>
    </row>
    <row r="4621" spans="69:69">
      <c r="BQ4621" s="148"/>
    </row>
    <row r="4622" spans="69:69">
      <c r="BQ4622" s="148"/>
    </row>
    <row r="4623" spans="69:69">
      <c r="BQ4623" s="148"/>
    </row>
    <row r="4624" spans="69:69">
      <c r="BQ4624" s="148"/>
    </row>
    <row r="4625" spans="69:69">
      <c r="BQ4625" s="148"/>
    </row>
    <row r="4626" spans="69:69">
      <c r="BQ4626" s="148"/>
    </row>
    <row r="4627" spans="69:69">
      <c r="BQ4627" s="148"/>
    </row>
    <row r="4628" spans="69:69">
      <c r="BQ4628" s="148"/>
    </row>
    <row r="4629" spans="69:69">
      <c r="BQ4629" s="148"/>
    </row>
    <row r="4630" spans="69:69">
      <c r="BQ4630" s="148"/>
    </row>
    <row r="4631" spans="69:69">
      <c r="BQ4631" s="148"/>
    </row>
    <row r="4632" spans="69:69">
      <c r="BQ4632" s="148"/>
    </row>
    <row r="4633" spans="69:69">
      <c r="BQ4633" s="148"/>
    </row>
    <row r="4634" spans="69:69">
      <c r="BQ4634" s="148"/>
    </row>
    <row r="4635" spans="69:69">
      <c r="BQ4635" s="148"/>
    </row>
    <row r="4636" spans="69:69">
      <c r="BQ4636" s="148"/>
    </row>
    <row r="4637" spans="69:69">
      <c r="BQ4637" s="148"/>
    </row>
    <row r="4638" spans="69:69">
      <c r="BQ4638" s="148"/>
    </row>
    <row r="4639" spans="69:69">
      <c r="BQ4639" s="148"/>
    </row>
    <row r="4640" spans="69:69">
      <c r="BQ4640" s="148"/>
    </row>
    <row r="4641" spans="69:69">
      <c r="BQ4641" s="148"/>
    </row>
    <row r="4642" spans="69:69">
      <c r="BQ4642" s="148"/>
    </row>
    <row r="4643" spans="69:69">
      <c r="BQ4643" s="148"/>
    </row>
    <row r="4644" spans="69:69">
      <c r="BQ4644" s="148"/>
    </row>
    <row r="4645" spans="69:69">
      <c r="BQ4645" s="148"/>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41"/>
  <sheetViews>
    <sheetView zoomScaleNormal="100" workbookViewId="0"/>
  </sheetViews>
  <sheetFormatPr defaultRowHeight="11.25"/>
  <cols>
    <col min="1" max="1" width="16.5" style="57" customWidth="1"/>
    <col min="2" max="2" width="3.75" style="57" bestFit="1" customWidth="1"/>
    <col min="3" max="3" width="15.625" style="57" bestFit="1" customWidth="1"/>
    <col min="4" max="4" width="5.875" style="57" bestFit="1" customWidth="1"/>
    <col min="5" max="5" width="4.75" style="57" bestFit="1" customWidth="1"/>
    <col min="6" max="6" width="6.5" style="57" bestFit="1" customWidth="1"/>
    <col min="7" max="7" width="4" style="57" bestFit="1" customWidth="1"/>
    <col min="8" max="8" width="8.25" style="57" bestFit="1" customWidth="1"/>
    <col min="9" max="9" width="8" style="57" bestFit="1" customWidth="1"/>
    <col min="10" max="10" width="6.625" style="57" bestFit="1" customWidth="1"/>
    <col min="11" max="11" width="21.75" style="57" bestFit="1" customWidth="1"/>
    <col min="12" max="12" width="3.75" style="57" bestFit="1" customWidth="1"/>
    <col min="13" max="13" width="22.125" style="57" bestFit="1" customWidth="1"/>
    <col min="14" max="14" width="3.25" style="69" customWidth="1"/>
    <col min="15" max="15" width="4.375" style="69" bestFit="1" customWidth="1"/>
    <col min="16" max="16" width="4.625" style="69" bestFit="1" customWidth="1"/>
    <col min="17" max="17" width="4.5" style="69" bestFit="1" customWidth="1"/>
    <col min="18" max="18" width="4.625" style="69" bestFit="1" customWidth="1"/>
    <col min="19" max="19" width="2" style="57" customWidth="1"/>
    <col min="20" max="20" width="12" style="57" bestFit="1" customWidth="1"/>
    <col min="21" max="21" width="3.625" style="57" bestFit="1" customWidth="1"/>
    <col min="22" max="22" width="19.5" style="57" bestFit="1" customWidth="1"/>
    <col min="23" max="25" width="5.5" style="69" bestFit="1" customWidth="1"/>
    <col min="26" max="26" width="5.5" style="70" bestFit="1" customWidth="1"/>
    <col min="27" max="27" width="11.125" style="57" bestFit="1" customWidth="1"/>
    <col min="28" max="30" width="5.625" style="57" bestFit="1" customWidth="1"/>
    <col min="31" max="16384" width="9" style="57"/>
  </cols>
  <sheetData>
    <row r="1" spans="1:26">
      <c r="C1" s="57" t="s">
        <v>187</v>
      </c>
      <c r="K1" s="57" t="s">
        <v>195</v>
      </c>
      <c r="U1" s="70"/>
      <c r="V1" s="57" t="s">
        <v>188</v>
      </c>
      <c r="Z1" s="57"/>
    </row>
    <row r="2" spans="1:26">
      <c r="A2" s="3" t="s">
        <v>124</v>
      </c>
      <c r="B2" s="3" t="s">
        <v>123</v>
      </c>
      <c r="C2" s="3" t="s">
        <v>73</v>
      </c>
      <c r="D2" s="71" t="s">
        <v>151</v>
      </c>
      <c r="E2" s="71" t="s">
        <v>44</v>
      </c>
      <c r="F2" s="71" t="s">
        <v>45</v>
      </c>
      <c r="G2" s="71" t="s">
        <v>46</v>
      </c>
      <c r="H2" s="59" t="s">
        <v>122</v>
      </c>
      <c r="I2" s="59"/>
      <c r="J2" s="58"/>
      <c r="K2" s="72" t="s">
        <v>124</v>
      </c>
      <c r="L2" s="72" t="s">
        <v>123</v>
      </c>
      <c r="M2" s="72" t="s">
        <v>73</v>
      </c>
      <c r="N2" s="73"/>
      <c r="O2" s="73" t="s">
        <v>50</v>
      </c>
      <c r="P2" s="73" t="s">
        <v>51</v>
      </c>
      <c r="Q2" s="73" t="s">
        <v>52</v>
      </c>
      <c r="R2" s="73" t="s">
        <v>53</v>
      </c>
      <c r="T2" s="55" t="s">
        <v>42</v>
      </c>
      <c r="U2" s="56" t="s">
        <v>74</v>
      </c>
      <c r="V2" s="55" t="s">
        <v>73</v>
      </c>
      <c r="W2" s="90" t="s">
        <v>72</v>
      </c>
      <c r="X2" s="90" t="s">
        <v>71</v>
      </c>
      <c r="Y2" s="90" t="s">
        <v>70</v>
      </c>
      <c r="Z2" s="51"/>
    </row>
    <row r="3" spans="1:26">
      <c r="A3" s="60" t="s">
        <v>102</v>
      </c>
      <c r="B3" s="61">
        <v>15</v>
      </c>
      <c r="C3" s="61" t="s">
        <v>96</v>
      </c>
      <c r="D3" s="66">
        <v>1.0811456742150247</v>
      </c>
      <c r="E3" s="66">
        <v>1.2173326331137584</v>
      </c>
      <c r="F3" s="66">
        <v>0.28569202966584295</v>
      </c>
      <c r="G3" s="66">
        <v>0.24095346977461227</v>
      </c>
      <c r="H3" s="67">
        <v>740.33446809014094</v>
      </c>
      <c r="I3" s="67"/>
      <c r="J3" s="58"/>
      <c r="K3" s="63" t="s">
        <v>163</v>
      </c>
      <c r="L3" s="81">
        <v>16</v>
      </c>
      <c r="M3" s="81" t="s">
        <v>128</v>
      </c>
      <c r="N3" s="66"/>
      <c r="O3" s="66">
        <v>2.3607247447872384</v>
      </c>
      <c r="P3" s="66">
        <v>0.44639893686309429</v>
      </c>
      <c r="Q3" s="66">
        <v>7.9420767072314796E-2</v>
      </c>
      <c r="R3" s="66">
        <v>9.578296579468891E-2</v>
      </c>
      <c r="T3" s="55" t="s">
        <v>65</v>
      </c>
      <c r="U3" s="56">
        <v>1</v>
      </c>
      <c r="V3" s="55" t="s">
        <v>64</v>
      </c>
      <c r="W3" s="90">
        <v>0.33232896222883174</v>
      </c>
      <c r="X3" s="90">
        <v>0.58509381033935637</v>
      </c>
      <c r="Y3" s="90">
        <v>2.5184286303711941E-2</v>
      </c>
      <c r="Z3" s="51"/>
    </row>
    <row r="4" spans="1:26">
      <c r="A4" s="60" t="s">
        <v>101</v>
      </c>
      <c r="B4" s="61">
        <v>16</v>
      </c>
      <c r="C4" s="61" t="s">
        <v>96</v>
      </c>
      <c r="D4" s="66">
        <v>0.96349838111144481</v>
      </c>
      <c r="E4" s="66">
        <v>1.2583829707642129</v>
      </c>
      <c r="F4" s="66">
        <v>0.36668231336988089</v>
      </c>
      <c r="G4" s="66">
        <v>0.17007191786758055</v>
      </c>
      <c r="H4" s="67">
        <v>700.09135899727471</v>
      </c>
      <c r="I4" s="67"/>
      <c r="J4" s="58"/>
      <c r="K4" s="63" t="s">
        <v>164</v>
      </c>
      <c r="L4" s="81">
        <v>17</v>
      </c>
      <c r="M4" s="81" t="s">
        <v>131</v>
      </c>
      <c r="N4" s="66"/>
      <c r="O4" s="66">
        <v>2.3444769571425716</v>
      </c>
      <c r="P4" s="66">
        <v>0.44113647583784932</v>
      </c>
      <c r="Q4" s="66">
        <v>7.9884428416799255E-2</v>
      </c>
      <c r="R4" s="66">
        <v>9.9075249249371194E-2</v>
      </c>
      <c r="T4" s="55" t="s">
        <v>63</v>
      </c>
      <c r="U4" s="56">
        <v>1</v>
      </c>
      <c r="V4" s="55" t="s">
        <v>61</v>
      </c>
      <c r="W4" s="90">
        <v>0.26393632116228494</v>
      </c>
      <c r="X4" s="90">
        <v>0.64642695325852395</v>
      </c>
      <c r="Y4" s="90">
        <v>1.5277453334866025E-2</v>
      </c>
      <c r="Z4" s="57"/>
    </row>
    <row r="5" spans="1:26">
      <c r="A5" s="82" t="s">
        <v>100</v>
      </c>
      <c r="B5" s="83">
        <v>17</v>
      </c>
      <c r="C5" s="83" t="s">
        <v>68</v>
      </c>
      <c r="D5" s="84">
        <v>1.2441066416761322</v>
      </c>
      <c r="E5" s="84">
        <v>1.0477010992140638</v>
      </c>
      <c r="F5" s="84">
        <v>0.29822800144816197</v>
      </c>
      <c r="G5" s="84">
        <v>0.17977070745334631</v>
      </c>
      <c r="H5" s="85">
        <v>686.15090262320291</v>
      </c>
      <c r="I5" s="85"/>
      <c r="J5" s="84"/>
      <c r="K5" s="86" t="s">
        <v>165</v>
      </c>
      <c r="L5" s="87">
        <v>18</v>
      </c>
      <c r="M5" s="87" t="s">
        <v>125</v>
      </c>
      <c r="N5" s="84"/>
      <c r="O5" s="84">
        <v>2.3785079907342386</v>
      </c>
      <c r="P5" s="84">
        <v>0.38920621074310308</v>
      </c>
      <c r="Q5" s="84">
        <v>7.6568281633734581E-2</v>
      </c>
      <c r="R5" s="84">
        <v>0.11589532993324074</v>
      </c>
      <c r="T5" s="55" t="s">
        <v>62</v>
      </c>
      <c r="U5" s="56">
        <v>3</v>
      </c>
      <c r="V5" s="55" t="s">
        <v>61</v>
      </c>
      <c r="W5" s="90">
        <v>0.28386267173344043</v>
      </c>
      <c r="X5" s="90">
        <v>0.65969325387410949</v>
      </c>
      <c r="Y5" s="90">
        <v>8.025661725891144E-3</v>
      </c>
      <c r="Z5" s="57"/>
    </row>
    <row r="6" spans="1:26">
      <c r="A6" s="82" t="s">
        <v>99</v>
      </c>
      <c r="B6" s="83">
        <v>19</v>
      </c>
      <c r="C6" s="83" t="s">
        <v>68</v>
      </c>
      <c r="D6" s="84">
        <v>1.1480702539394516</v>
      </c>
      <c r="E6" s="84">
        <v>1.1816233590239578</v>
      </c>
      <c r="F6" s="84">
        <v>0.30480727475413016</v>
      </c>
      <c r="G6" s="84">
        <v>0.16287619070387413</v>
      </c>
      <c r="H6" s="85">
        <v>680.26629367266048</v>
      </c>
      <c r="I6" s="85"/>
      <c r="J6" s="84"/>
      <c r="K6" s="86" t="s">
        <v>166</v>
      </c>
      <c r="L6" s="87">
        <v>21</v>
      </c>
      <c r="M6" s="87" t="s">
        <v>125</v>
      </c>
      <c r="N6" s="84"/>
      <c r="O6" s="84">
        <v>2.4046556335247251</v>
      </c>
      <c r="P6" s="84">
        <v>0.38621781969242636</v>
      </c>
      <c r="Q6" s="84">
        <v>8.0676623722058194E-2</v>
      </c>
      <c r="R6" s="84">
        <v>0.11024953108560841</v>
      </c>
      <c r="T6" s="88" t="s">
        <v>67</v>
      </c>
      <c r="U6" s="89">
        <v>119</v>
      </c>
      <c r="V6" s="88" t="s">
        <v>152</v>
      </c>
      <c r="W6" s="91">
        <v>0.28234300158327746</v>
      </c>
      <c r="X6" s="91">
        <v>0.79687540746362351</v>
      </c>
      <c r="Y6" s="91">
        <v>1.0881246515508317E-2</v>
      </c>
      <c r="Z6" s="57"/>
    </row>
    <row r="7" spans="1:26">
      <c r="A7" s="60" t="s">
        <v>98</v>
      </c>
      <c r="B7" s="61">
        <v>20</v>
      </c>
      <c r="C7" s="61" t="s">
        <v>96</v>
      </c>
      <c r="D7" s="66">
        <v>1.1126451156202055</v>
      </c>
      <c r="E7" s="66">
        <v>1.1118884848680923</v>
      </c>
      <c r="F7" s="66">
        <v>0.22424866914199293</v>
      </c>
      <c r="G7" s="66">
        <v>0.27292677305525243</v>
      </c>
      <c r="H7" s="67">
        <v>751.12201271473145</v>
      </c>
      <c r="I7" s="67"/>
      <c r="J7" s="66"/>
      <c r="K7" s="63" t="s">
        <v>167</v>
      </c>
      <c r="L7" s="81">
        <v>22</v>
      </c>
      <c r="M7" s="81" t="s">
        <v>126</v>
      </c>
      <c r="N7" s="66"/>
      <c r="O7" s="66">
        <v>2.3660911149303034</v>
      </c>
      <c r="P7" s="66">
        <v>0.41379261883950097</v>
      </c>
      <c r="Q7" s="66">
        <v>9.0690937565171062E-2</v>
      </c>
      <c r="R7" s="66">
        <v>0.11038886822790331</v>
      </c>
      <c r="T7" s="74" t="s">
        <v>67</v>
      </c>
      <c r="U7" s="75">
        <v>116</v>
      </c>
      <c r="V7" s="74" t="s">
        <v>153</v>
      </c>
      <c r="W7" s="92">
        <v>0.26367997486029943</v>
      </c>
      <c r="X7" s="92">
        <v>0.83007803312977857</v>
      </c>
      <c r="Y7" s="92">
        <v>1.5877333316470822E-2</v>
      </c>
      <c r="Z7" s="57"/>
    </row>
    <row r="8" spans="1:26" ht="12.75" customHeight="1">
      <c r="A8" s="60" t="s">
        <v>97</v>
      </c>
      <c r="B8" s="61">
        <v>21</v>
      </c>
      <c r="C8" s="61" t="s">
        <v>96</v>
      </c>
      <c r="D8" s="66">
        <v>1.1091980133589245</v>
      </c>
      <c r="E8" s="66">
        <v>1.1311620864767518</v>
      </c>
      <c r="F8" s="66">
        <v>0.30467394348999122</v>
      </c>
      <c r="G8" s="66">
        <v>0.23709312720039519</v>
      </c>
      <c r="H8" s="67">
        <v>733.67324166392189</v>
      </c>
      <c r="I8" s="67"/>
      <c r="J8" s="66"/>
      <c r="K8" s="63" t="s">
        <v>168</v>
      </c>
      <c r="L8" s="81">
        <v>23</v>
      </c>
      <c r="M8" s="81" t="s">
        <v>126</v>
      </c>
      <c r="N8" s="66"/>
      <c r="O8" s="66">
        <v>2.3884371340760513</v>
      </c>
      <c r="P8" s="66">
        <v>0.3851897672537038</v>
      </c>
      <c r="Q8" s="66">
        <v>9.3511694732905382E-2</v>
      </c>
      <c r="R8" s="66">
        <v>0.10482290296365214</v>
      </c>
      <c r="T8" s="74" t="s">
        <v>67</v>
      </c>
      <c r="U8" s="75">
        <v>117</v>
      </c>
      <c r="V8" s="74" t="s">
        <v>153</v>
      </c>
      <c r="W8" s="92">
        <v>0.26632834868995786</v>
      </c>
      <c r="X8" s="92">
        <v>0.83347913664708961</v>
      </c>
      <c r="Y8" s="92">
        <v>1.4895475880691685E-2</v>
      </c>
      <c r="Z8" s="57"/>
    </row>
    <row r="9" spans="1:26">
      <c r="A9" s="82" t="s">
        <v>95</v>
      </c>
      <c r="B9" s="83">
        <v>22</v>
      </c>
      <c r="C9" s="83" t="s">
        <v>68</v>
      </c>
      <c r="D9" s="84">
        <v>1.2146986622485259</v>
      </c>
      <c r="E9" s="84">
        <v>1.0295920208777651</v>
      </c>
      <c r="F9" s="84">
        <v>0.28642424025809676</v>
      </c>
      <c r="G9" s="84">
        <v>0.18929034394464306</v>
      </c>
      <c r="H9" s="85">
        <v>694.18267183262401</v>
      </c>
      <c r="I9" s="85"/>
      <c r="J9" s="84"/>
      <c r="K9" s="86" t="s">
        <v>169</v>
      </c>
      <c r="L9" s="87">
        <v>24</v>
      </c>
      <c r="M9" s="87" t="s">
        <v>125</v>
      </c>
      <c r="N9" s="84"/>
      <c r="O9" s="84">
        <v>2.3745725360640866</v>
      </c>
      <c r="P9" s="84">
        <v>0.38381843502225738</v>
      </c>
      <c r="Q9" s="84">
        <v>9.0599041972605668E-2</v>
      </c>
      <c r="R9" s="84">
        <v>0.11762213942702096</v>
      </c>
      <c r="T9" s="55" t="s">
        <v>67</v>
      </c>
      <c r="U9" s="56">
        <v>118</v>
      </c>
      <c r="V9" s="55" t="s">
        <v>153</v>
      </c>
      <c r="W9" s="90">
        <v>0.26125969469740856</v>
      </c>
      <c r="X9" s="90">
        <v>0.82576010200647887</v>
      </c>
      <c r="Y9" s="90">
        <v>9.9053113975731862E-3</v>
      </c>
      <c r="Z9" s="57"/>
    </row>
    <row r="10" spans="1:26">
      <c r="A10" s="82" t="s">
        <v>94</v>
      </c>
      <c r="B10" s="83">
        <v>23</v>
      </c>
      <c r="C10" s="83" t="s">
        <v>68</v>
      </c>
      <c r="D10" s="84">
        <v>1.2545182712872269</v>
      </c>
      <c r="E10" s="84">
        <v>1.0441842184521919</v>
      </c>
      <c r="F10" s="84">
        <v>0.290382138574103</v>
      </c>
      <c r="G10" s="84">
        <v>0.182374461487845</v>
      </c>
      <c r="H10" s="85">
        <v>687.86113441060456</v>
      </c>
      <c r="I10" s="85"/>
      <c r="J10" s="84"/>
      <c r="K10" s="86" t="s">
        <v>170</v>
      </c>
      <c r="L10" s="87">
        <v>25</v>
      </c>
      <c r="M10" s="87" t="s">
        <v>125</v>
      </c>
      <c r="N10" s="84"/>
      <c r="O10" s="84">
        <v>2.3666739142852515</v>
      </c>
      <c r="P10" s="84">
        <v>0.40281996377799467</v>
      </c>
      <c r="Q10" s="84">
        <v>8.5045913835209139E-2</v>
      </c>
      <c r="R10" s="84">
        <v>0.11308612214878282</v>
      </c>
      <c r="U10" s="70"/>
      <c r="Z10" s="57"/>
    </row>
    <row r="11" spans="1:26">
      <c r="A11" s="3" t="s">
        <v>77</v>
      </c>
      <c r="B11" s="3">
        <v>132</v>
      </c>
      <c r="C11" s="3" t="s">
        <v>68</v>
      </c>
      <c r="D11" s="58">
        <v>1.1454891848167845</v>
      </c>
      <c r="E11" s="58">
        <v>1.0435493197333019</v>
      </c>
      <c r="F11" s="58">
        <v>0.31130581350998043</v>
      </c>
      <c r="G11" s="58">
        <v>0.19610564147000151</v>
      </c>
      <c r="H11" s="59">
        <v>702.38047302719781</v>
      </c>
      <c r="I11" s="59"/>
      <c r="J11" s="58"/>
      <c r="K11" s="54" t="s">
        <v>171</v>
      </c>
      <c r="L11" s="54">
        <v>128</v>
      </c>
      <c r="M11" s="54" t="s">
        <v>126</v>
      </c>
      <c r="N11" s="58"/>
      <c r="O11" s="58">
        <v>2.3234769252414549</v>
      </c>
      <c r="P11" s="58">
        <v>0.41279086117480812</v>
      </c>
      <c r="Q11" s="58">
        <v>9.0890372834717001E-2</v>
      </c>
      <c r="R11" s="58">
        <v>9.6697065389420772E-2</v>
      </c>
      <c r="U11" s="70"/>
      <c r="Z11" s="57"/>
    </row>
    <row r="12" spans="1:26">
      <c r="A12" s="83" t="s">
        <v>77</v>
      </c>
      <c r="B12" s="83">
        <v>133</v>
      </c>
      <c r="C12" s="83" t="s">
        <v>68</v>
      </c>
      <c r="D12" s="84">
        <v>1.144416604142753</v>
      </c>
      <c r="E12" s="84">
        <v>1.0397725590151095</v>
      </c>
      <c r="F12" s="84">
        <v>0.31644122117471052</v>
      </c>
      <c r="G12" s="84">
        <v>0.19681732016400777</v>
      </c>
      <c r="H12" s="85">
        <v>702.79207153904179</v>
      </c>
      <c r="I12" s="85"/>
      <c r="J12" s="66"/>
      <c r="K12" s="54" t="s">
        <v>171</v>
      </c>
      <c r="L12" s="54">
        <v>129</v>
      </c>
      <c r="M12" s="54" t="s">
        <v>126</v>
      </c>
      <c r="N12" s="58"/>
      <c r="O12" s="58">
        <v>2.3357397658069545</v>
      </c>
      <c r="P12" s="58">
        <v>0.40304870555230654</v>
      </c>
      <c r="Q12" s="58">
        <v>8.9181613977237825E-2</v>
      </c>
      <c r="R12" s="58">
        <v>9.7525714266916308E-2</v>
      </c>
      <c r="U12" s="70"/>
      <c r="Z12" s="57"/>
    </row>
    <row r="13" spans="1:26">
      <c r="A13" s="3" t="s">
        <v>77</v>
      </c>
      <c r="B13" s="3">
        <v>134</v>
      </c>
      <c r="C13" s="3" t="s">
        <v>68</v>
      </c>
      <c r="D13" s="58">
        <v>1.1464635326945265</v>
      </c>
      <c r="E13" s="58">
        <v>1.0518849722145667</v>
      </c>
      <c r="F13" s="58">
        <v>0.31059096013169252</v>
      </c>
      <c r="G13" s="58">
        <v>0.19553179324137582</v>
      </c>
      <c r="H13" s="59">
        <v>702.25926415877052</v>
      </c>
      <c r="I13" s="59"/>
      <c r="J13" s="58"/>
      <c r="K13" s="54" t="s">
        <v>171</v>
      </c>
      <c r="L13" s="54">
        <v>130</v>
      </c>
      <c r="M13" s="54" t="s">
        <v>126</v>
      </c>
      <c r="N13" s="58"/>
      <c r="O13" s="58">
        <v>2.3349287796529223</v>
      </c>
      <c r="P13" s="58">
        <v>0.39376959312583959</v>
      </c>
      <c r="Q13" s="58">
        <v>8.7122793234112553E-2</v>
      </c>
      <c r="R13" s="58">
        <v>0.10077089943184439</v>
      </c>
      <c r="Z13" s="57"/>
    </row>
    <row r="14" spans="1:26">
      <c r="A14" s="3" t="s">
        <v>77</v>
      </c>
      <c r="B14" s="3">
        <v>135</v>
      </c>
      <c r="C14" s="3" t="s">
        <v>68</v>
      </c>
      <c r="D14" s="58">
        <v>1.1452241330207802</v>
      </c>
      <c r="E14" s="58">
        <v>1.0362795673939731</v>
      </c>
      <c r="F14" s="58">
        <v>0.32301781103077998</v>
      </c>
      <c r="G14" s="58">
        <v>0.19342523829570424</v>
      </c>
      <c r="H14" s="59">
        <v>700.08475729285226</v>
      </c>
      <c r="I14" s="59"/>
      <c r="J14" s="58"/>
      <c r="K14" s="86" t="s">
        <v>171</v>
      </c>
      <c r="L14" s="86">
        <v>131</v>
      </c>
      <c r="M14" s="86" t="s">
        <v>125</v>
      </c>
      <c r="N14" s="84"/>
      <c r="O14" s="84">
        <v>2.3524986995593538</v>
      </c>
      <c r="P14" s="84">
        <v>0.35341257370853396</v>
      </c>
      <c r="Q14" s="84">
        <v>8.1960144983886402E-2</v>
      </c>
      <c r="R14" s="84">
        <v>0.1062780411540588</v>
      </c>
      <c r="Z14" s="57"/>
    </row>
    <row r="15" spans="1:26">
      <c r="A15" s="3"/>
      <c r="B15" s="3"/>
      <c r="C15" s="3"/>
      <c r="D15" s="58"/>
      <c r="E15" s="58"/>
      <c r="F15" s="58"/>
      <c r="G15" s="58"/>
      <c r="H15" s="59"/>
      <c r="I15" s="59"/>
      <c r="J15" s="58"/>
      <c r="K15" s="54"/>
      <c r="L15" s="54"/>
      <c r="M15" s="54"/>
      <c r="N15" s="58"/>
      <c r="O15" s="58"/>
      <c r="P15" s="58"/>
      <c r="Q15" s="58"/>
      <c r="R15" s="58"/>
      <c r="U15" s="70"/>
      <c r="Z15" s="57"/>
    </row>
    <row r="16" spans="1:26">
      <c r="A16" s="3" t="s">
        <v>76</v>
      </c>
      <c r="B16" s="3">
        <v>136</v>
      </c>
      <c r="C16" s="3" t="s">
        <v>75</v>
      </c>
      <c r="D16" s="58">
        <v>1.0080608944198526</v>
      </c>
      <c r="E16" s="58">
        <v>1.1718835386791073</v>
      </c>
      <c r="F16" s="58">
        <v>0.19288659565996746</v>
      </c>
      <c r="G16" s="58">
        <v>0.28875080486420995</v>
      </c>
      <c r="H16" s="59">
        <v>764.7332369535676</v>
      </c>
      <c r="I16" s="59"/>
      <c r="J16" s="58"/>
      <c r="K16" s="54" t="s">
        <v>172</v>
      </c>
      <c r="L16" s="54">
        <v>139</v>
      </c>
      <c r="M16" s="54" t="s">
        <v>146</v>
      </c>
      <c r="N16" s="58"/>
      <c r="O16" s="58">
        <v>2.325366205717537</v>
      </c>
      <c r="P16" s="58">
        <v>0.40125378216306051</v>
      </c>
      <c r="Q16" s="58">
        <v>9.1654016214315348E-2</v>
      </c>
      <c r="R16" s="58">
        <v>9.8539880600608004E-2</v>
      </c>
      <c r="U16" s="70"/>
      <c r="Z16" s="57"/>
    </row>
    <row r="17" spans="1:30">
      <c r="A17" s="61" t="s">
        <v>76</v>
      </c>
      <c r="B17" s="61">
        <v>137</v>
      </c>
      <c r="C17" s="61" t="s">
        <v>75</v>
      </c>
      <c r="D17" s="66">
        <v>1.0187390302251316</v>
      </c>
      <c r="E17" s="66">
        <v>1.1670265262562383</v>
      </c>
      <c r="F17" s="66">
        <v>0.18865970032138191</v>
      </c>
      <c r="G17" s="66">
        <v>0.29065938213121451</v>
      </c>
      <c r="H17" s="67">
        <v>764.87427985559577</v>
      </c>
      <c r="I17" s="67"/>
      <c r="J17" s="58"/>
      <c r="K17" s="63" t="s">
        <v>172</v>
      </c>
      <c r="L17" s="63">
        <v>140</v>
      </c>
      <c r="M17" s="63" t="s">
        <v>146</v>
      </c>
      <c r="N17" s="66"/>
      <c r="O17" s="66">
        <v>2.3325563288502975</v>
      </c>
      <c r="P17" s="66">
        <v>0.39881733374547595</v>
      </c>
      <c r="Q17" s="66">
        <v>9.1072417757954049E-2</v>
      </c>
      <c r="R17" s="66">
        <v>9.2843326201464932E-2</v>
      </c>
      <c r="U17" s="70"/>
      <c r="Z17" s="57"/>
    </row>
    <row r="18" spans="1:30">
      <c r="A18" s="3" t="s">
        <v>76</v>
      </c>
      <c r="B18" s="3">
        <v>138</v>
      </c>
      <c r="C18" s="3" t="s">
        <v>75</v>
      </c>
      <c r="D18" s="58">
        <v>1.0082518305147423</v>
      </c>
      <c r="E18" s="58">
        <v>1.1731489396694628</v>
      </c>
      <c r="F18" s="58">
        <v>0.19531380624891548</v>
      </c>
      <c r="G18" s="58">
        <v>0.28466189580782048</v>
      </c>
      <c r="H18" s="59">
        <v>763.02125490775541</v>
      </c>
      <c r="I18" s="59"/>
      <c r="J18" s="58"/>
      <c r="K18" s="54" t="s">
        <v>172</v>
      </c>
      <c r="L18" s="54">
        <v>141</v>
      </c>
      <c r="M18" s="54" t="s">
        <v>146</v>
      </c>
      <c r="N18" s="58"/>
      <c r="O18" s="58">
        <v>2.332671136462301</v>
      </c>
      <c r="P18" s="58">
        <v>0.39122400881897251</v>
      </c>
      <c r="Q18" s="58">
        <v>9.151045406528889E-2</v>
      </c>
      <c r="R18" s="58">
        <v>9.5141789621229711E-2</v>
      </c>
    </row>
    <row r="19" spans="1:30">
      <c r="Y19" s="68"/>
      <c r="Z19" s="52"/>
      <c r="AA19" s="51"/>
      <c r="AB19" s="51"/>
      <c r="AC19" s="51"/>
      <c r="AD19" s="51"/>
    </row>
    <row r="20" spans="1:30">
      <c r="A20" s="57" t="s">
        <v>239</v>
      </c>
      <c r="B20" s="76"/>
      <c r="C20" s="76"/>
      <c r="Z20" s="57"/>
    </row>
    <row r="21" spans="1:30">
      <c r="A21" s="77" t="s">
        <v>189</v>
      </c>
      <c r="B21" s="76"/>
      <c r="C21" s="76"/>
      <c r="Z21" s="57"/>
    </row>
    <row r="22" spans="1:30">
      <c r="A22" s="77" t="s">
        <v>190</v>
      </c>
      <c r="B22" s="64"/>
      <c r="C22" s="64"/>
      <c r="D22" s="64"/>
      <c r="E22" s="64"/>
      <c r="F22" s="64"/>
      <c r="G22" s="64"/>
      <c r="H22" s="64"/>
      <c r="I22" s="64"/>
      <c r="Z22" s="57"/>
    </row>
    <row r="23" spans="1:30">
      <c r="A23" s="64" t="s">
        <v>241</v>
      </c>
      <c r="B23" s="64"/>
      <c r="C23" s="64"/>
      <c r="D23" s="64"/>
      <c r="E23" s="64"/>
      <c r="F23" s="64"/>
      <c r="G23" s="64"/>
      <c r="H23" s="64"/>
      <c r="I23" s="64"/>
      <c r="J23" s="64"/>
      <c r="Z23" s="57"/>
    </row>
    <row r="24" spans="1:30">
      <c r="A24" s="64" t="s">
        <v>242</v>
      </c>
      <c r="B24" s="78"/>
      <c r="C24" s="64"/>
      <c r="D24" s="79"/>
      <c r="E24" s="79"/>
      <c r="F24" s="79"/>
      <c r="G24" s="64"/>
      <c r="H24" s="64"/>
      <c r="I24" s="64"/>
      <c r="J24" s="64"/>
      <c r="Z24" s="57"/>
    </row>
    <row r="25" spans="1:30">
      <c r="A25" s="64"/>
      <c r="B25" s="64"/>
      <c r="C25" s="64"/>
      <c r="D25" s="64"/>
      <c r="E25" s="64"/>
      <c r="F25" s="64"/>
      <c r="G25" s="64"/>
      <c r="H25" s="64"/>
      <c r="I25" s="64"/>
      <c r="J25" s="64"/>
      <c r="Z25" s="57"/>
    </row>
    <row r="26" spans="1:30">
      <c r="A26" s="64" t="s">
        <v>244</v>
      </c>
      <c r="B26" s="80"/>
      <c r="C26" s="80"/>
      <c r="D26" s="80"/>
      <c r="E26" s="80"/>
      <c r="F26" s="80"/>
      <c r="G26" s="64"/>
      <c r="H26" s="64"/>
      <c r="I26" s="64"/>
      <c r="J26" s="64"/>
      <c r="Z26" s="57"/>
    </row>
    <row r="27" spans="1:30">
      <c r="A27" s="64" t="s">
        <v>243</v>
      </c>
      <c r="B27" s="80"/>
      <c r="C27" s="80"/>
      <c r="D27" s="80"/>
      <c r="E27" s="80"/>
      <c r="F27" s="80"/>
      <c r="G27" s="64"/>
      <c r="H27" s="64"/>
      <c r="I27" s="64"/>
      <c r="J27" s="64"/>
      <c r="Z27" s="57"/>
    </row>
    <row r="28" spans="1:30">
      <c r="A28" s="64"/>
      <c r="B28" s="80"/>
      <c r="C28" s="80"/>
      <c r="D28" s="80"/>
      <c r="E28" s="80"/>
      <c r="F28" s="80"/>
      <c r="G28" s="80"/>
      <c r="H28" s="64"/>
      <c r="I28" s="64"/>
      <c r="J28" s="64"/>
      <c r="Z28" s="57"/>
    </row>
    <row r="29" spans="1:30">
      <c r="A29" s="64"/>
      <c r="B29" s="64"/>
      <c r="C29" s="64"/>
      <c r="D29" s="64"/>
      <c r="E29" s="64"/>
      <c r="F29" s="64"/>
      <c r="G29" s="80"/>
      <c r="H29" s="64"/>
      <c r="I29" s="64"/>
      <c r="J29" s="64"/>
      <c r="Z29" s="57"/>
    </row>
    <row r="30" spans="1:30">
      <c r="A30" s="110" t="s">
        <v>193</v>
      </c>
      <c r="B30" s="64"/>
      <c r="C30" s="64"/>
      <c r="D30" s="64"/>
      <c r="E30" s="64"/>
      <c r="F30" s="64"/>
      <c r="G30" s="80"/>
      <c r="H30" s="64"/>
      <c r="I30" s="64"/>
      <c r="J30" s="64"/>
      <c r="V30" s="70"/>
      <c r="Z30" s="57"/>
    </row>
    <row r="31" spans="1:30">
      <c r="A31" s="3" t="s">
        <v>124</v>
      </c>
      <c r="B31" s="3" t="s">
        <v>123</v>
      </c>
      <c r="C31" s="3" t="s">
        <v>73</v>
      </c>
      <c r="D31" s="71" t="s">
        <v>151</v>
      </c>
      <c r="E31" s="71" t="s">
        <v>44</v>
      </c>
      <c r="F31" s="71" t="s">
        <v>45</v>
      </c>
      <c r="G31" s="71" t="s">
        <v>46</v>
      </c>
      <c r="H31" s="59" t="s">
        <v>198</v>
      </c>
      <c r="I31" s="59" t="s">
        <v>197</v>
      </c>
      <c r="J31" s="58"/>
      <c r="K31" s="72" t="s">
        <v>124</v>
      </c>
      <c r="L31" s="72" t="s">
        <v>123</v>
      </c>
      <c r="M31" s="72" t="s">
        <v>73</v>
      </c>
      <c r="N31" s="73"/>
      <c r="O31" s="73" t="s">
        <v>50</v>
      </c>
      <c r="P31" s="73" t="s">
        <v>51</v>
      </c>
      <c r="Q31" s="73" t="s">
        <v>52</v>
      </c>
      <c r="R31" s="73" t="s">
        <v>53</v>
      </c>
      <c r="T31" s="55" t="s">
        <v>42</v>
      </c>
      <c r="U31" s="56" t="s">
        <v>74</v>
      </c>
      <c r="V31" s="55" t="s">
        <v>73</v>
      </c>
      <c r="W31" s="90" t="s">
        <v>72</v>
      </c>
      <c r="X31" s="90" t="s">
        <v>71</v>
      </c>
      <c r="Y31" s="90" t="s">
        <v>70</v>
      </c>
      <c r="Z31" s="57"/>
    </row>
    <row r="32" spans="1:30">
      <c r="A32" s="60" t="s">
        <v>102</v>
      </c>
      <c r="B32" s="61">
        <v>15</v>
      </c>
      <c r="C32" s="61" t="s">
        <v>236</v>
      </c>
      <c r="D32" s="66">
        <v>1.0811456742150247</v>
      </c>
      <c r="E32" s="66">
        <v>1.2173326331137584</v>
      </c>
      <c r="F32" s="66">
        <v>0.28569202966584295</v>
      </c>
      <c r="G32" s="66">
        <v>0.24095346977461227</v>
      </c>
      <c r="H32" s="67">
        <v>740.33446809014094</v>
      </c>
      <c r="I32" s="67">
        <v>6000</v>
      </c>
      <c r="J32" s="58"/>
      <c r="K32" s="63" t="s">
        <v>163</v>
      </c>
      <c r="L32" s="81">
        <v>16</v>
      </c>
      <c r="M32" s="81" t="s">
        <v>128</v>
      </c>
      <c r="N32" s="66"/>
      <c r="O32" s="66">
        <v>2.3607247447872384</v>
      </c>
      <c r="P32" s="66">
        <v>0.44639893686309429</v>
      </c>
      <c r="Q32" s="66">
        <v>7.9420767072314796E-2</v>
      </c>
      <c r="R32" s="66">
        <v>9.578296579468891E-2</v>
      </c>
      <c r="T32" s="74" t="s">
        <v>67</v>
      </c>
      <c r="U32" s="75">
        <v>117</v>
      </c>
      <c r="V32" s="74" t="s">
        <v>153</v>
      </c>
      <c r="W32" s="92">
        <v>0.26632834868995786</v>
      </c>
      <c r="X32" s="92">
        <v>0.83347913664708961</v>
      </c>
      <c r="Y32" s="92">
        <v>1.4895475880691685E-2</v>
      </c>
      <c r="Z32" s="57"/>
    </row>
    <row r="33" spans="1:26">
      <c r="A33" s="60" t="s">
        <v>101</v>
      </c>
      <c r="B33" s="61">
        <v>16</v>
      </c>
      <c r="C33" s="61" t="s">
        <v>96</v>
      </c>
      <c r="D33" s="66">
        <v>0.96349838111144481</v>
      </c>
      <c r="E33" s="66">
        <v>1.2583829707642129</v>
      </c>
      <c r="F33" s="66">
        <v>0.36668231336988089</v>
      </c>
      <c r="G33" s="66">
        <v>0.17007191786758055</v>
      </c>
      <c r="H33" s="67">
        <v>700.09135899727471</v>
      </c>
      <c r="I33" s="67">
        <v>6000</v>
      </c>
      <c r="J33" s="58"/>
      <c r="K33" s="63" t="s">
        <v>164</v>
      </c>
      <c r="L33" s="81">
        <v>17</v>
      </c>
      <c r="M33" s="81" t="s">
        <v>131</v>
      </c>
      <c r="N33" s="66"/>
      <c r="O33" s="66">
        <v>2.3444769571425716</v>
      </c>
      <c r="P33" s="66">
        <v>0.44113647583784932</v>
      </c>
      <c r="Q33" s="66">
        <v>7.9884428416799255E-2</v>
      </c>
      <c r="R33" s="66">
        <v>9.9075249249371194E-2</v>
      </c>
      <c r="T33" s="74" t="s">
        <v>67</v>
      </c>
      <c r="U33" s="75">
        <v>116</v>
      </c>
      <c r="V33" s="74" t="s">
        <v>153</v>
      </c>
      <c r="W33" s="92">
        <v>0.26367997486029943</v>
      </c>
      <c r="X33" s="92">
        <v>0.83007803312977857</v>
      </c>
      <c r="Y33" s="92">
        <v>1.5877333316470822E-2</v>
      </c>
      <c r="Z33" s="57"/>
    </row>
    <row r="34" spans="1:26">
      <c r="A34" s="60" t="s">
        <v>98</v>
      </c>
      <c r="B34" s="61">
        <v>20</v>
      </c>
      <c r="C34" s="61" t="s">
        <v>96</v>
      </c>
      <c r="D34" s="66">
        <v>1.1126451156202055</v>
      </c>
      <c r="E34" s="66">
        <v>1.1118884848680923</v>
      </c>
      <c r="F34" s="66">
        <v>0.22424866914199293</v>
      </c>
      <c r="G34" s="66">
        <v>0.27292677305525243</v>
      </c>
      <c r="H34" s="67">
        <v>751.12201271473145</v>
      </c>
      <c r="I34" s="67">
        <v>6000</v>
      </c>
      <c r="J34" s="66"/>
      <c r="K34" s="63" t="s">
        <v>167</v>
      </c>
      <c r="L34" s="81">
        <v>22</v>
      </c>
      <c r="M34" s="81" t="s">
        <v>126</v>
      </c>
      <c r="N34" s="66"/>
      <c r="O34" s="66">
        <v>2.3660911149303034</v>
      </c>
      <c r="P34" s="66">
        <v>0.41379261883950097</v>
      </c>
      <c r="Q34" s="66">
        <v>9.0690937565171062E-2</v>
      </c>
      <c r="R34" s="66">
        <v>0.11038886822790331</v>
      </c>
      <c r="T34" s="74" t="s">
        <v>67</v>
      </c>
      <c r="U34" s="75">
        <v>117</v>
      </c>
      <c r="V34" s="74" t="s">
        <v>153</v>
      </c>
      <c r="W34" s="92">
        <v>0.26632834868995786</v>
      </c>
      <c r="X34" s="92">
        <v>0.83347913664708961</v>
      </c>
      <c r="Y34" s="92">
        <v>1.4895475880691685E-2</v>
      </c>
      <c r="Z34" s="57"/>
    </row>
    <row r="35" spans="1:26">
      <c r="A35" s="60" t="s">
        <v>97</v>
      </c>
      <c r="B35" s="61">
        <v>21</v>
      </c>
      <c r="C35" s="61" t="s">
        <v>96</v>
      </c>
      <c r="D35" s="66">
        <v>1.1091980133589245</v>
      </c>
      <c r="E35" s="66">
        <v>1.1311620864767518</v>
      </c>
      <c r="F35" s="66">
        <v>0.30467394348999122</v>
      </c>
      <c r="G35" s="66">
        <v>0.23709312720039519</v>
      </c>
      <c r="H35" s="67">
        <v>733.67324166392189</v>
      </c>
      <c r="I35" s="67">
        <v>6000</v>
      </c>
      <c r="J35" s="66"/>
      <c r="K35" s="63" t="s">
        <v>168</v>
      </c>
      <c r="L35" s="81">
        <v>23</v>
      </c>
      <c r="M35" s="81" t="s">
        <v>126</v>
      </c>
      <c r="N35" s="66"/>
      <c r="O35" s="66">
        <v>2.3884371340760513</v>
      </c>
      <c r="P35" s="66">
        <v>0.3851897672537038</v>
      </c>
      <c r="Q35" s="66">
        <v>9.3511694732905382E-2</v>
      </c>
      <c r="R35" s="66">
        <v>0.10482290296365214</v>
      </c>
      <c r="T35" s="74" t="s">
        <v>67</v>
      </c>
      <c r="U35" s="75">
        <v>117</v>
      </c>
      <c r="V35" s="74" t="s">
        <v>153</v>
      </c>
      <c r="W35" s="92">
        <v>0.26632834868995786</v>
      </c>
      <c r="X35" s="92">
        <v>0.83347913664708961</v>
      </c>
      <c r="Y35" s="92">
        <v>1.4895475880691685E-2</v>
      </c>
      <c r="Z35" s="57"/>
    </row>
    <row r="36" spans="1:26">
      <c r="A36" s="61" t="s">
        <v>76</v>
      </c>
      <c r="B36" s="61">
        <v>137</v>
      </c>
      <c r="C36" s="61" t="s">
        <v>194</v>
      </c>
      <c r="D36" s="66">
        <v>1.0187390302251316</v>
      </c>
      <c r="E36" s="66">
        <v>1.1670265262562383</v>
      </c>
      <c r="F36" s="66">
        <v>0.18865970032138191</v>
      </c>
      <c r="G36" s="66">
        <v>0.29065938213121451</v>
      </c>
      <c r="H36" s="67">
        <v>764.87427985559577</v>
      </c>
      <c r="I36" s="67">
        <v>6000</v>
      </c>
      <c r="J36" s="58"/>
      <c r="K36" s="63" t="s">
        <v>172</v>
      </c>
      <c r="L36" s="63">
        <v>140</v>
      </c>
      <c r="M36" s="63" t="s">
        <v>146</v>
      </c>
      <c r="N36" s="66"/>
      <c r="O36" s="66">
        <v>2.3325563288502975</v>
      </c>
      <c r="P36" s="66">
        <v>0.39881733374547595</v>
      </c>
      <c r="Q36" s="66">
        <v>9.1072417757954049E-2</v>
      </c>
      <c r="R36" s="66">
        <v>9.2843326201464932E-2</v>
      </c>
      <c r="T36" s="74" t="s">
        <v>67</v>
      </c>
      <c r="U36" s="75">
        <v>117</v>
      </c>
      <c r="V36" s="74" t="s">
        <v>153</v>
      </c>
      <c r="W36" s="92">
        <v>0.26632834868995786</v>
      </c>
      <c r="X36" s="92">
        <v>0.83347913664708961</v>
      </c>
      <c r="Y36" s="92">
        <v>1.4895475880691685E-2</v>
      </c>
      <c r="Z36" s="57"/>
    </row>
    <row r="37" spans="1:26">
      <c r="A37" s="82" t="s">
        <v>100</v>
      </c>
      <c r="B37" s="83">
        <v>17</v>
      </c>
      <c r="C37" s="83" t="s">
        <v>68</v>
      </c>
      <c r="D37" s="84">
        <v>1.2441066416761322</v>
      </c>
      <c r="E37" s="84">
        <v>1.0477010992140638</v>
      </c>
      <c r="F37" s="84">
        <v>0.29822800144816197</v>
      </c>
      <c r="G37" s="84">
        <v>0.17977070745334631</v>
      </c>
      <c r="H37" s="85">
        <v>686.15090262320291</v>
      </c>
      <c r="I37" s="85">
        <v>4000</v>
      </c>
      <c r="J37" s="84"/>
      <c r="K37" s="86" t="s">
        <v>165</v>
      </c>
      <c r="L37" s="87">
        <v>18</v>
      </c>
      <c r="M37" s="87" t="s">
        <v>125</v>
      </c>
      <c r="N37" s="84"/>
      <c r="O37" s="84">
        <v>2.3785079907342386</v>
      </c>
      <c r="P37" s="84">
        <v>0.38920621074310308</v>
      </c>
      <c r="Q37" s="84">
        <v>7.6568281633734581E-2</v>
      </c>
      <c r="R37" s="84">
        <v>0.11589532993324074</v>
      </c>
      <c r="T37" s="88" t="s">
        <v>67</v>
      </c>
      <c r="U37" s="89">
        <v>119</v>
      </c>
      <c r="V37" s="88" t="s">
        <v>152</v>
      </c>
      <c r="W37" s="91">
        <v>0.28234300158327746</v>
      </c>
      <c r="X37" s="91">
        <v>0.79687540746362351</v>
      </c>
      <c r="Y37" s="91">
        <v>1.0881246515508317E-2</v>
      </c>
      <c r="Z37" s="57"/>
    </row>
    <row r="38" spans="1:26">
      <c r="A38" s="82" t="s">
        <v>99</v>
      </c>
      <c r="B38" s="83">
        <v>19</v>
      </c>
      <c r="C38" s="83" t="s">
        <v>68</v>
      </c>
      <c r="D38" s="84">
        <v>1.1480702539394516</v>
      </c>
      <c r="E38" s="84">
        <v>1.1816233590239578</v>
      </c>
      <c r="F38" s="84">
        <v>0.30480727475413016</v>
      </c>
      <c r="G38" s="84">
        <v>0.16287619070387413</v>
      </c>
      <c r="H38" s="85">
        <v>680.26629367266048</v>
      </c>
      <c r="I38" s="85">
        <v>4000</v>
      </c>
      <c r="J38" s="84"/>
      <c r="K38" s="86" t="s">
        <v>166</v>
      </c>
      <c r="L38" s="87">
        <v>21</v>
      </c>
      <c r="M38" s="87" t="s">
        <v>125</v>
      </c>
      <c r="N38" s="84"/>
      <c r="O38" s="84">
        <v>2.4046556335247251</v>
      </c>
      <c r="P38" s="84">
        <v>0.38621781969242636</v>
      </c>
      <c r="Q38" s="84">
        <v>8.0676623722058194E-2</v>
      </c>
      <c r="R38" s="84">
        <v>0.11024953108560841</v>
      </c>
      <c r="T38" s="88" t="s">
        <v>67</v>
      </c>
      <c r="U38" s="89">
        <v>119</v>
      </c>
      <c r="V38" s="88" t="s">
        <v>152</v>
      </c>
      <c r="W38" s="91">
        <v>0.28234300158327746</v>
      </c>
      <c r="X38" s="91">
        <v>0.79687540746362351</v>
      </c>
      <c r="Y38" s="91">
        <v>1.0881246515508317E-2</v>
      </c>
      <c r="Z38" s="57"/>
    </row>
    <row r="39" spans="1:26">
      <c r="A39" s="82" t="s">
        <v>95</v>
      </c>
      <c r="B39" s="83">
        <v>22</v>
      </c>
      <c r="C39" s="83" t="s">
        <v>68</v>
      </c>
      <c r="D39" s="84">
        <v>1.2146986622485259</v>
      </c>
      <c r="E39" s="84">
        <v>1.0295920208777651</v>
      </c>
      <c r="F39" s="84">
        <v>0.28642424025809676</v>
      </c>
      <c r="G39" s="84">
        <v>0.18929034394464306</v>
      </c>
      <c r="H39" s="85">
        <v>694.18267183262401</v>
      </c>
      <c r="I39" s="85">
        <v>4000</v>
      </c>
      <c r="J39" s="84"/>
      <c r="K39" s="86" t="s">
        <v>169</v>
      </c>
      <c r="L39" s="87">
        <v>24</v>
      </c>
      <c r="M39" s="87" t="s">
        <v>125</v>
      </c>
      <c r="N39" s="84"/>
      <c r="O39" s="84">
        <v>2.3745725360640866</v>
      </c>
      <c r="P39" s="84">
        <v>0.38381843502225738</v>
      </c>
      <c r="Q39" s="84">
        <v>9.0599041972605668E-2</v>
      </c>
      <c r="R39" s="84">
        <v>0.11762213942702096</v>
      </c>
      <c r="T39" s="88" t="s">
        <v>67</v>
      </c>
      <c r="U39" s="89">
        <v>119</v>
      </c>
      <c r="V39" s="88" t="s">
        <v>152</v>
      </c>
      <c r="W39" s="91">
        <v>0.28234300158327746</v>
      </c>
      <c r="X39" s="91">
        <v>0.79687540746362351</v>
      </c>
      <c r="Y39" s="91">
        <v>1.0881246515508317E-2</v>
      </c>
      <c r="Z39" s="57"/>
    </row>
    <row r="40" spans="1:26">
      <c r="A40" s="82" t="s">
        <v>94</v>
      </c>
      <c r="B40" s="83">
        <v>23</v>
      </c>
      <c r="C40" s="83" t="s">
        <v>68</v>
      </c>
      <c r="D40" s="84">
        <v>1.2545182712872269</v>
      </c>
      <c r="E40" s="84">
        <v>1.0441842184521919</v>
      </c>
      <c r="F40" s="84">
        <v>0.290382138574103</v>
      </c>
      <c r="G40" s="84">
        <v>0.182374461487845</v>
      </c>
      <c r="H40" s="85">
        <v>687.86113441060456</v>
      </c>
      <c r="I40" s="85">
        <v>4000</v>
      </c>
      <c r="J40" s="84"/>
      <c r="K40" s="86" t="s">
        <v>170</v>
      </c>
      <c r="L40" s="87">
        <v>25</v>
      </c>
      <c r="M40" s="87" t="s">
        <v>125</v>
      </c>
      <c r="N40" s="84"/>
      <c r="O40" s="84">
        <v>2.3666739142852515</v>
      </c>
      <c r="P40" s="84">
        <v>0.40281996377799467</v>
      </c>
      <c r="Q40" s="84">
        <v>8.5045913835209139E-2</v>
      </c>
      <c r="R40" s="84">
        <v>0.11308612214878282</v>
      </c>
      <c r="T40" s="88" t="s">
        <v>67</v>
      </c>
      <c r="U40" s="89">
        <v>119</v>
      </c>
      <c r="V40" s="88" t="s">
        <v>152</v>
      </c>
      <c r="W40" s="91">
        <v>0.28234300158327746</v>
      </c>
      <c r="X40" s="91">
        <v>0.79687540746362351</v>
      </c>
      <c r="Y40" s="91">
        <v>1.0881246515508317E-2</v>
      </c>
      <c r="Z40" s="57"/>
    </row>
    <row r="41" spans="1:26">
      <c r="A41" s="83" t="s">
        <v>77</v>
      </c>
      <c r="B41" s="83">
        <v>133</v>
      </c>
      <c r="C41" s="83" t="s">
        <v>159</v>
      </c>
      <c r="D41" s="84">
        <v>1.144416604142753</v>
      </c>
      <c r="E41" s="84">
        <v>1.0397725590151095</v>
      </c>
      <c r="F41" s="84">
        <v>0.31644122117471052</v>
      </c>
      <c r="G41" s="84">
        <v>0.19681732016400777</v>
      </c>
      <c r="H41" s="85">
        <v>702.79207153904179</v>
      </c>
      <c r="I41" s="85">
        <v>4000</v>
      </c>
      <c r="K41" s="86" t="s">
        <v>171</v>
      </c>
      <c r="L41" s="86">
        <v>131</v>
      </c>
      <c r="M41" s="86" t="s">
        <v>125</v>
      </c>
      <c r="N41" s="84"/>
      <c r="O41" s="84">
        <v>2.3524986995593538</v>
      </c>
      <c r="P41" s="84">
        <v>0.35341257370853396</v>
      </c>
      <c r="Q41" s="84">
        <v>8.1960144983886402E-2</v>
      </c>
      <c r="R41" s="84">
        <v>0.1062780411540588</v>
      </c>
      <c r="T41" s="88" t="s">
        <v>67</v>
      </c>
      <c r="U41" s="89">
        <v>119</v>
      </c>
      <c r="V41" s="88" t="s">
        <v>152</v>
      </c>
      <c r="W41" s="91">
        <v>0.28234300158327746</v>
      </c>
      <c r="X41" s="91">
        <v>0.79687540746362351</v>
      </c>
      <c r="Y41" s="91">
        <v>1.0881246515508317E-2</v>
      </c>
      <c r="Z41" s="5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4607"/>
  <sheetViews>
    <sheetView workbookViewId="0"/>
  </sheetViews>
  <sheetFormatPr defaultColWidth="8.75" defaultRowHeight="11.25"/>
  <cols>
    <col min="1" max="1" width="15.875" style="1" customWidth="1"/>
    <col min="2" max="2" width="15.625" style="1" bestFit="1" customWidth="1"/>
    <col min="3" max="3" width="12" style="1" bestFit="1" customWidth="1"/>
    <col min="4" max="4" width="19.5" style="1" bestFit="1" customWidth="1"/>
    <col min="5" max="5" width="21.75" style="17" bestFit="1" customWidth="1"/>
    <col min="6" max="6" width="22.125" style="17" bestFit="1" customWidth="1"/>
    <col min="7" max="7" width="4.625" style="17" bestFit="1" customWidth="1"/>
    <col min="8" max="8" width="6.25" style="17" bestFit="1" customWidth="1"/>
    <col min="9" max="9" width="2" style="14" customWidth="1"/>
    <col min="10" max="13" width="8.125" style="19" bestFit="1" customWidth="1"/>
    <col min="14" max="14" width="1.5" style="14" customWidth="1"/>
    <col min="15" max="15" width="7.875" style="17" bestFit="1" customWidth="1"/>
    <col min="16" max="16" width="5.5" style="17" bestFit="1" customWidth="1"/>
    <col min="17" max="17" width="7.125" style="17" bestFit="1" customWidth="1"/>
    <col min="18" max="18" width="4.625" style="17" bestFit="1" customWidth="1"/>
    <col min="19" max="19" width="2.125" style="17" customWidth="1"/>
    <col min="20" max="22" width="4.375" style="17" bestFit="1" customWidth="1"/>
    <col min="23" max="23" width="1.75" style="17" customWidth="1"/>
    <col min="24" max="24" width="4.875" style="17" bestFit="1" customWidth="1"/>
    <col min="25" max="25" width="5.375" style="17" bestFit="1" customWidth="1"/>
    <col min="26" max="26" width="5" style="17" bestFit="1" customWidth="1"/>
    <col min="27" max="27" width="5.375" style="17" bestFit="1" customWidth="1"/>
    <col min="28" max="28" width="1.5" style="14" customWidth="1"/>
    <col min="29" max="29" width="4.25" style="19" bestFit="1" customWidth="1"/>
    <col min="30" max="30" width="9.125" style="19" bestFit="1" customWidth="1"/>
    <col min="31" max="31" width="5" style="19" bestFit="1" customWidth="1"/>
    <col min="32" max="32" width="4.375" style="19" bestFit="1" customWidth="1"/>
    <col min="33" max="33" width="2.5" style="19" customWidth="1"/>
    <col min="34" max="34" width="4.75" style="19" bestFit="1" customWidth="1"/>
    <col min="35" max="35" width="4.25" style="19" bestFit="1" customWidth="1"/>
    <col min="36" max="36" width="5.75" style="19" bestFit="1" customWidth="1"/>
    <col min="37" max="37" width="2.25" style="19" customWidth="1"/>
    <col min="38" max="38" width="4.75" style="19" bestFit="1" customWidth="1"/>
    <col min="39" max="39" width="4.25" style="19" bestFit="1" customWidth="1"/>
    <col min="40" max="40" width="6.5" style="19" bestFit="1" customWidth="1"/>
    <col min="41" max="41" width="1.875" style="19" customWidth="1"/>
    <col min="42" max="42" width="4.75" style="19" bestFit="1" customWidth="1"/>
    <col min="43" max="43" width="4.25" style="19" bestFit="1" customWidth="1"/>
    <col min="44" max="44" width="6.5" style="19" bestFit="1" customWidth="1"/>
    <col min="45" max="45" width="1.75" style="19" customWidth="1"/>
    <col min="46" max="49" width="4.25" style="19" bestFit="1" customWidth="1"/>
    <col min="50" max="50" width="4.75" style="19" bestFit="1" customWidth="1"/>
    <col min="51" max="51" width="7.25" style="19" bestFit="1" customWidth="1"/>
    <col min="52" max="52" width="2.75" style="19" customWidth="1"/>
    <col min="53" max="53" width="6.875" style="19" bestFit="1" customWidth="1"/>
    <col min="54" max="54" width="7.375" style="19" bestFit="1" customWidth="1"/>
    <col min="55" max="55" width="6.625" style="19" bestFit="1" customWidth="1"/>
    <col min="56" max="56" width="6.5" style="19" bestFit="1" customWidth="1"/>
    <col min="57" max="57" width="1.75" style="19" customWidth="1"/>
    <col min="58" max="58" width="7" style="19" bestFit="1" customWidth="1"/>
    <col min="59" max="59" width="6.5" style="19" bestFit="1" customWidth="1"/>
    <col min="60" max="60" width="3" style="19" customWidth="1"/>
    <col min="61" max="61" width="5.125" style="19" bestFit="1" customWidth="1"/>
    <col min="62" max="62" width="10.375" style="19" bestFit="1" customWidth="1"/>
    <col min="63" max="63" width="4.25" style="19" bestFit="1" customWidth="1"/>
    <col min="64" max="64" width="7.5" style="19" bestFit="1" customWidth="1"/>
    <col min="65" max="65" width="2" style="19" customWidth="1"/>
    <col min="66" max="66" width="4.625" style="19" bestFit="1" customWidth="1"/>
    <col min="67" max="67" width="6.625" style="19" bestFit="1" customWidth="1"/>
    <col min="68" max="68" width="4.375" style="19" bestFit="1" customWidth="1"/>
    <col min="69" max="69" width="7" style="19" bestFit="1" customWidth="1"/>
    <col min="70" max="70" width="3.25" style="19" customWidth="1"/>
    <col min="71" max="71" width="11.25" style="19" bestFit="1" customWidth="1"/>
    <col min="72" max="72" width="12.75" style="19" bestFit="1" customWidth="1"/>
    <col min="73" max="73" width="6.875" style="19" bestFit="1" customWidth="1"/>
    <col min="74" max="74" width="7.25" style="14" customWidth="1"/>
    <col min="75" max="76" width="6.875" style="14" customWidth="1"/>
    <col min="77" max="77" width="6.875" style="26" customWidth="1"/>
    <col min="78" max="78" width="7.625" style="1" customWidth="1"/>
    <col min="79" max="79" width="6.875" style="14" customWidth="1"/>
    <col min="80" max="80" width="9.25" style="21" customWidth="1"/>
    <col min="81" max="81" width="6.125" style="21" customWidth="1"/>
    <col min="82" max="82" width="7.875" style="14" customWidth="1"/>
    <col min="83" max="84" width="9.25" style="14" customWidth="1"/>
    <col min="85" max="220" width="9" style="1" customWidth="1"/>
    <col min="221" max="16384" width="8.75" style="1"/>
  </cols>
  <sheetData>
    <row r="1" spans="1:220" s="10" customFormat="1">
      <c r="E1" s="7"/>
      <c r="F1" s="7"/>
      <c r="G1" s="7" t="s">
        <v>39</v>
      </c>
      <c r="H1" s="7" t="s">
        <v>39</v>
      </c>
      <c r="I1" s="8"/>
      <c r="J1" s="4" t="s">
        <v>40</v>
      </c>
      <c r="K1" s="4" t="s">
        <v>40</v>
      </c>
      <c r="L1" s="4" t="s">
        <v>40</v>
      </c>
      <c r="M1" s="4" t="s">
        <v>40</v>
      </c>
      <c r="N1" s="8"/>
      <c r="O1" s="7" t="s">
        <v>39</v>
      </c>
      <c r="P1" s="7" t="s">
        <v>39</v>
      </c>
      <c r="Q1" s="7" t="s">
        <v>39</v>
      </c>
      <c r="R1" s="7" t="s">
        <v>39</v>
      </c>
      <c r="S1" s="7"/>
      <c r="T1" s="7" t="s">
        <v>39</v>
      </c>
      <c r="U1" s="7" t="s">
        <v>39</v>
      </c>
      <c r="V1" s="7" t="s">
        <v>39</v>
      </c>
      <c r="W1" s="7"/>
      <c r="X1" s="7" t="s">
        <v>39</v>
      </c>
      <c r="Y1" s="7" t="s">
        <v>39</v>
      </c>
      <c r="Z1" s="7" t="s">
        <v>39</v>
      </c>
      <c r="AA1" s="7" t="s">
        <v>39</v>
      </c>
      <c r="AB1" s="8"/>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8"/>
      <c r="BW1" s="8"/>
      <c r="BX1" s="8"/>
      <c r="BY1" s="9"/>
      <c r="CA1" s="8"/>
      <c r="CB1" s="11"/>
      <c r="CC1" s="11"/>
      <c r="CD1" s="8"/>
      <c r="CE1" s="8"/>
      <c r="CF1" s="8"/>
    </row>
    <row r="2" spans="1:220" s="4" customFormat="1" ht="17.45" customHeight="1">
      <c r="A2" s="111" t="s">
        <v>124</v>
      </c>
      <c r="B2" s="111" t="s">
        <v>158</v>
      </c>
      <c r="C2" s="111" t="s">
        <v>124</v>
      </c>
      <c r="D2" s="111" t="s">
        <v>196</v>
      </c>
      <c r="E2" s="111" t="s">
        <v>124</v>
      </c>
      <c r="F2" s="111" t="s">
        <v>157</v>
      </c>
      <c r="G2" s="7" t="s">
        <v>54</v>
      </c>
      <c r="H2" s="7" t="s">
        <v>55</v>
      </c>
      <c r="J2" s="4" t="s">
        <v>0</v>
      </c>
      <c r="K2" s="4" t="s">
        <v>57</v>
      </c>
      <c r="L2" s="4" t="s">
        <v>1</v>
      </c>
      <c r="M2" s="4" t="s">
        <v>2</v>
      </c>
      <c r="O2" s="7" t="s">
        <v>43</v>
      </c>
      <c r="P2" s="7" t="s">
        <v>44</v>
      </c>
      <c r="Q2" s="7" t="s">
        <v>45</v>
      </c>
      <c r="R2" s="7" t="s">
        <v>46</v>
      </c>
      <c r="S2" s="7"/>
      <c r="T2" s="7" t="s">
        <v>47</v>
      </c>
      <c r="U2" s="7" t="s">
        <v>48</v>
      </c>
      <c r="V2" s="7" t="s">
        <v>49</v>
      </c>
      <c r="W2" s="7"/>
      <c r="X2" s="7" t="s">
        <v>50</v>
      </c>
      <c r="Y2" s="7" t="s">
        <v>51</v>
      </c>
      <c r="Z2" s="7" t="s">
        <v>52</v>
      </c>
      <c r="AA2" s="7" t="s">
        <v>53</v>
      </c>
      <c r="AC2" s="4" t="s">
        <v>3</v>
      </c>
      <c r="AD2" s="4" t="s">
        <v>4</v>
      </c>
      <c r="AE2" s="4" t="s">
        <v>38</v>
      </c>
      <c r="AF2" s="4" t="s">
        <v>5</v>
      </c>
      <c r="AH2" s="4" t="s">
        <v>6</v>
      </c>
      <c r="AI2" s="4" t="s">
        <v>7</v>
      </c>
      <c r="AJ2" s="4" t="s">
        <v>8</v>
      </c>
      <c r="AL2" s="4" t="s">
        <v>9</v>
      </c>
      <c r="AM2" s="4" t="s">
        <v>10</v>
      </c>
      <c r="AN2" s="4" t="s">
        <v>11</v>
      </c>
      <c r="AP2" s="4" t="s">
        <v>12</v>
      </c>
      <c r="AQ2" s="4" t="s">
        <v>13</v>
      </c>
      <c r="AR2" s="4" t="s">
        <v>14</v>
      </c>
      <c r="AT2" s="4" t="s">
        <v>15</v>
      </c>
      <c r="AU2" s="4" t="s">
        <v>16</v>
      </c>
      <c r="AV2" s="4" t="s">
        <v>17</v>
      </c>
      <c r="AW2" s="4" t="s">
        <v>18</v>
      </c>
      <c r="AX2" s="4" t="s">
        <v>19</v>
      </c>
      <c r="AY2" s="4" t="s">
        <v>20</v>
      </c>
      <c r="BA2" s="4" t="s">
        <v>21</v>
      </c>
      <c r="BB2" s="4" t="s">
        <v>22</v>
      </c>
      <c r="BC2" s="4" t="s">
        <v>23</v>
      </c>
      <c r="BD2" s="4" t="s">
        <v>24</v>
      </c>
      <c r="BF2" s="4" t="s">
        <v>25</v>
      </c>
      <c r="BG2" s="4" t="s">
        <v>26</v>
      </c>
      <c r="BI2" s="4" t="s">
        <v>27</v>
      </c>
      <c r="BJ2" s="4" t="s">
        <v>28</v>
      </c>
      <c r="BK2" s="4" t="s">
        <v>36</v>
      </c>
      <c r="BL2" s="4" t="s">
        <v>29</v>
      </c>
      <c r="BN2" s="4" t="s">
        <v>30</v>
      </c>
      <c r="BO2" s="4" t="s">
        <v>31</v>
      </c>
      <c r="BP2" s="4" t="s">
        <v>37</v>
      </c>
      <c r="BQ2" s="4" t="s">
        <v>32</v>
      </c>
      <c r="BS2" s="4" t="s">
        <v>33</v>
      </c>
      <c r="BT2" s="4" t="s">
        <v>34</v>
      </c>
      <c r="BU2" s="4" t="s">
        <v>35</v>
      </c>
      <c r="BZ2" s="12"/>
      <c r="CB2" s="13"/>
    </row>
    <row r="3" spans="1:220" s="23" customFormat="1">
      <c r="A3" s="60" t="s">
        <v>102</v>
      </c>
      <c r="B3" s="61" t="s">
        <v>96</v>
      </c>
      <c r="C3" s="74" t="s">
        <v>67</v>
      </c>
      <c r="D3" s="74" t="s">
        <v>153</v>
      </c>
      <c r="E3" s="63" t="s">
        <v>163</v>
      </c>
      <c r="F3" s="81" t="s">
        <v>128</v>
      </c>
      <c r="G3" s="67">
        <v>740.33446809014094</v>
      </c>
      <c r="H3" s="67">
        <v>5500</v>
      </c>
      <c r="I3" s="14"/>
      <c r="J3" s="15">
        <f>BU3</f>
        <v>583.27229835245328</v>
      </c>
      <c r="K3" s="15">
        <f>(L3+M3)/2</f>
        <v>5242.4132792868268</v>
      </c>
      <c r="L3" s="15">
        <f>BL3</f>
        <v>4482.9823689510977</v>
      </c>
      <c r="M3" s="15">
        <f>BQ3</f>
        <v>6001.8441896225559</v>
      </c>
      <c r="N3" s="14"/>
      <c r="O3" s="66">
        <v>1.0811456742150247</v>
      </c>
      <c r="P3" s="66">
        <v>1.2173326331137584</v>
      </c>
      <c r="Q3" s="66">
        <v>0.28569202966584295</v>
      </c>
      <c r="R3" s="66">
        <v>0.24095346977461227</v>
      </c>
      <c r="S3" s="16"/>
      <c r="T3" s="92">
        <v>0.26632834868995786</v>
      </c>
      <c r="U3" s="92">
        <v>0.83347913664708961</v>
      </c>
      <c r="V3" s="92">
        <v>1.4895475880691685E-2</v>
      </c>
      <c r="W3" s="17"/>
      <c r="X3" s="66">
        <v>2.3607247447872384</v>
      </c>
      <c r="Y3" s="66">
        <v>0.44639893686309429</v>
      </c>
      <c r="Z3" s="66">
        <v>7.9420767072314796E-2</v>
      </c>
      <c r="AA3" s="66">
        <v>9.578296579468891E-2</v>
      </c>
      <c r="AB3" s="14"/>
      <c r="AC3" s="18">
        <f t="shared" ref="AC3:AC12" si="0">X3*0.97/(X3*0.97+Y3+Z3+AA3)</f>
        <v>0.78650130217125369</v>
      </c>
      <c r="AD3" s="19">
        <f t="shared" ref="AD3:AD12" si="1">Y3/(X3*0.97+Y3+Z3+AA3)</f>
        <v>0.15332236551331002</v>
      </c>
      <c r="AE3" s="18">
        <f t="shared" ref="AE3:AE12" si="2">Z3/(X3*0.97+Y3+Z3+AA3)</f>
        <v>2.7278245696502303E-2</v>
      </c>
      <c r="AF3" s="18">
        <f t="shared" ref="AF3:AF12" si="3">AA3/(X3*0.97+Y3+Z3+AA3)</f>
        <v>3.2898086618934085E-2</v>
      </c>
      <c r="AG3" s="19"/>
      <c r="AH3" s="18">
        <f t="shared" ref="AH3:AH12" si="4">5.993*AD3*AD3-9.67*AE3*AE3-11.006*AC3*AD3+0.674*AC3*AE3-9.5725*AD3*AE3-22.765*AD3*AF3-4.6665*AE3*AF3+11.006*AC3*AC3*AD3-0.674*AC3*AC3*AE3-11.986*AD3*AD3*AC3+37.966*AD3*AD3*AE3+46.02*AD3*AD3*AF3+19.34*AE3*AE3*AC3+25.746*AE3*AE3*AD3+46.02*AF3*AF3*AD3+19.145*AC3*AD3*AE3+45.53*AC3*AD3*AF3+9.333*AC3*AE3*AF3+77.876*AD3*AE3*AF3</f>
        <v>-0.18450879339957615</v>
      </c>
      <c r="AI3" s="18">
        <f t="shared" ref="AI3:AI12" si="5">-0.034*AD3*AD3+0.135*AE3*AE3+0.024*AF3*AF3+0.1*AC3*AD3+0.08*AC3*AE3+0.048*AC3*AF3-0.0515*AD3*AE3+0.07*AD3*AF3+0.1765*AE3*AF3-0.1*AC3*AC3*AD3-0.08*AC3*AC3*AE3-0.048*AC3*AC3*AF3+0.068*AD3*AD3*AC3-0.136*AD3*AD3*AE3-0.076*AD3*AD3*AF3-0.27*AE3*AE3*AC3-0.28*AE3*AE3*AD3-0.13*AE3*AE3*AF3-0.048*AF3*AF3*AC3-0.076*AF3*AF3*AD3-0.13*AF3*AF3*AE3+0.103*AC3*AD3*AE3-0.14*AC3*AD3*AF3-0.353*AC3*AE3*AF3-0.414*AD3*AE3*AF3</f>
        <v>3.1674974529110373E-3</v>
      </c>
      <c r="AJ3" s="18">
        <f>-5672*AD3*AD3+19932*AE3*AE3+1617*AF3*AF3+23244*AC3*AD3-2608*AC3*AE3+3234*AC3*AF3+31326.5*AD3*AE3+45841*AD3*AF3+12356*AE3*AF3-23244*AC3*AC3*AD3+2608*AC3*AC3*AE3-3234*AC3*AC3*AF3+11344*AD3*AD3*AC3-132228*AD3*AD3*AE3-82498*AD3*AD3*AF3-39864*AE3*AE3*AC3-51518*AE3*AE3*AD3-2850*AE3*AE3*AF3-3234*AF3*AF3*AC3-82498*AF3*AF3*AD3-2850*AF3*AF3*AE3-62653*AC3*AD3*AE3-91682*AC3*AD3*AF3-24712*AC3*AE3*AF3-177221*AD3*AE3*AF3</f>
        <v>264.63063187855181</v>
      </c>
      <c r="AK3" s="19"/>
      <c r="AL3" s="18">
        <f t="shared" ref="AL3:AL12" si="6">-5.503*AC3*AC3-12.873*AE3*AE3-23.01*AF3*AF3+11.986*AC3*AD3-9.5725*AC3*AE3-22.765*AC3*AF3-37.966*AD3*AE3-46.02*AD3*AF3-38.938*AE3*AF3+11.006*AC3*AC3*AD3-0.674*AC3*AC3*AE3-11.986*AD3*AD3*AC3+37.966*AD3*AD3*AE3+46.02*AD3*AD3*AF3+19.34*AE3*AE3*AC3+25.746*AE3*AE3*AD3+46.02*AF3*AF3*AD3+19.145*AC3*AD3*AE3+45.53*AC3*AD3*AF3+9.333*AC3*AE3*AF3+77.876*AD3*AE3*AF3</f>
        <v>-2.0598505343533859</v>
      </c>
      <c r="AM3" s="18">
        <f t="shared" ref="AM3:AM12" si="7">0.05*AC3*AC3+0.14*AE3*AE3+0.038*AF3*AF3-0.068*AC3*AD3-0.0515*AC3*AE3+0.07*AC3*AF3+0.136*AD3*AE3+0.076*AD3*AF3+0.207*AE3*AF3-0.1*AC3*AC3*AD3-0.08*AC3*AC3*AE3-0.048*AC3*AC3*AF3+0.068*AD3*AD3*AC3-0.136*AD3*AD3*AE3-0.076*AD3*AD3*AF3-0.27*AE3*AE3*AC3-0.28*AE3*AE3*AD3-0.13*AE3*AE3*AF3-0.048*AF3*AF3*AC3-0.076*AF3*AF3*AD3-0.13*AF3*AF3*AE3+0.103*AC3*AD3*AE3-0.14*AC3*AD3*AF3-0.353*AC3*AE3*AF3-0.414*AD3*AE3*AF3</f>
        <v>1.324583837028598E-2</v>
      </c>
      <c r="AN3" s="18">
        <f t="shared" ref="AN3:AN12" si="8">11622*AC3*AC3+25759*AE3*AE3+41249*AF3*AF3-11344*AC3*AD3+31326.5*AC3*AE3+45841*AC3*AF3+132228*AD3*AE3+82498*AD3*AF3+88610.5*AE3*AF3-23244*AC3*AC3*AD3+2608*AC3*AC3*AE3-3234*AC3*AC3*AF3+11344*AD3*AD3*AC3-132228*AD3*AD3*AE3-82498*AD3*AD3*AF3-39864*AE3*AE3*AC3-51518*AE3*AE3*AD3-2850*AE3*AE3*AF3-3234*AF3*AF3*AC3-82498*AF3*AF3*AD3-2850*AF3*AF3*AE3-62653*AC3*AD3*AE3-91682*AC3*AD3*AF3-24712*AC3*AE3*AF3-177221*AD3*AE3*AF3</f>
        <v>5969.2860052814622</v>
      </c>
      <c r="AO3" s="19"/>
      <c r="AP3" s="18">
        <f t="shared" ref="AP3:AP12" si="9">0.337*AC3*AC3-18.983*AD3*AD3-9.5725*AC3*AD3-19.34*AC3*AE3-4.6665*AC3*AF3-25.746*AD3*AE3-38.938*AD3*AF3+11.006*AC3*AC3*AD3-0.674*AC3*AC3*AE3-11.986*AD3*AD3*AC3+37.966*AD3*AD3*AE3+46.02*AD3*AD3*AF3+19.34*AE3*AE3*AC3+25.746*AE3*AE3*AD3+46.02*AF3*AF3*AD3+19.145*AC3*AD3*AE3+45.53*AC3*AD3*AF3+9.333*AC3*AE3*AF3+77.876*AD3*AE3*AF3</f>
        <v>-1.078279955343957</v>
      </c>
      <c r="AQ3" s="18">
        <f t="shared" ref="AQ3:AQ12" si="10">0.04*AC3*AC3+0.068*AD3*AD3+0.065*AF3*AF3-0.0515*AC3*AD3+0.27*AC3*AE3+0.1765*AC3*AF3+0.28*AD3*AE3+0.207*AD3*AF3+0.13*AE3*AF3-0.1*AC3*AC3*AD3-0.08*AC3*AC3*AE3-0.048*AC3*AC3*AF3+0.068*AD3*AD3*AC3-0.136*AD3*AD3*AE3-0.076*AD3*AD3*AF3-0.27*AE3*AE3*AC3-0.28*AE3*AE3*AD3-0.13*AE3*AE3*AF3-0.048*AF3*AF3*AC3-0.076*AF3*AF3*AD3-0.13*AF3*AF3*AE3+0.103*AC3*AD3*AE3-0.14*AC3*AD3*AF3-0.353*AC3*AE3*AF3-0.414*AD3*AE3*AF3</f>
        <v>2.1420405871431257E-2</v>
      </c>
      <c r="AR3" s="18">
        <f t="shared" ref="AR3:AR12" si="11">-1304*AC3*AC3+66114*AD3*AD3+1425*AF3*AF3+31326.5*AC3*AD3+39864*AC3*AE3+12356*AC3*AF3+51518*AD3*AE3+88610.5*AD3*AF3+2850*AE3*AF3-23244*AC3*AC3*AD3+2608*AC3*AC3*AE3-3234*AC3*AC3*AF3+11344*AD3*AD3*AC3-132228*AD3*AD3*AE3-82498*AD3*AD3*AF3-39864*AE3*AE3*AC3-51518*AE3*AE3*AD3-2850*AE3*AE3*AF3-3234*AF3*AF3*AC3-82498*AF3*AF3*AD3-2850*AF3*AF3*AE3-62653*AC3*AD3*AE3-91682*AC3*AD3*AF3-24712*AC3*AE3*AF3-177221*AD3*AE3*AF3</f>
        <v>3544.0229126675126</v>
      </c>
      <c r="AS3" s="19"/>
      <c r="AT3" s="18">
        <f t="shared" ref="AT3:AT12" si="12">T3/(T3+U3+V3)</f>
        <v>0.23892315527628258</v>
      </c>
      <c r="AU3" s="18">
        <f t="shared" ref="AU3:AU12" si="13">U3/(T3+U3+V3)</f>
        <v>0.7477141136653741</v>
      </c>
      <c r="AV3" s="18">
        <f t="shared" ref="AV3:AV12" si="14">V3/(T3+U3+V3)</f>
        <v>1.336273105834344E-2</v>
      </c>
      <c r="AW3" s="18">
        <f t="shared" ref="AW3:AW12" si="15">20.6*AU3*AU3*AV3+20.6*AV3*AV3*AU3-10.3*AU3*AV3+20.6*AT3*AU3*AV3</f>
        <v>0.10291247687721175</v>
      </c>
      <c r="AX3" s="18">
        <f t="shared" ref="AX3:AX12" si="16">-0.788*AU3*AU3*AV3-0.788*AV3*AV3*AU3+0.24*AV3*AV3*AT3-0.12*AV3*AV3-0.76*AU3*AV3+1.52*AT3*AU3*AV3</f>
        <v>-9.9683738244362788E-3</v>
      </c>
      <c r="AY3" s="18">
        <f t="shared" ref="AY3:AY12" si="17">-16942*AU3*AU3*AT3-54640*AU3*AU3*AV3-56452*AT3*AT3*AU3-94792*AT3*AT3*AV3-37620*AV3*AV3*AU3-104936*AV3*AV3*AT3+8471*AU3*AU3+52468*AV3*AV3+56452*AT3*AU3+100045.5*AU3*AV3+94792*AT3*AV3-200091*AT3*AU3*AV3</f>
        <v>10492.242308064659</v>
      </c>
      <c r="AZ3" s="19"/>
      <c r="BA3" s="18">
        <f t="shared" ref="BA3:BA12" si="18">O3*0.884/(O3*0.884+P3+Q3+R3)</f>
        <v>0.35401300671698799</v>
      </c>
      <c r="BB3" s="18">
        <f t="shared" ref="BB3:BB12" si="19">P3/(O3*0.884+P3+Q3+R3)</f>
        <v>0.45091221776887902</v>
      </c>
      <c r="BC3" s="18">
        <f t="shared" ref="BC3:BC12" si="20">Q3/(O3*0.884+P3+Q3+R3)</f>
        <v>0.10582319342414223</v>
      </c>
      <c r="BD3" s="18">
        <f t="shared" ref="BD3:BD12" si="21">R3/(O3*0.884+P3+Q3+R3)</f>
        <v>8.9251582089990567E-2</v>
      </c>
      <c r="BE3" s="19"/>
      <c r="BF3" s="18">
        <f t="shared" ref="BF3:BF12" si="22">6*LN(AT3)+12*LN(1+AT3)+3*LN(BB3)-LN(1259712)-3*LN(AD3)-6*LN(AE3)-3*LN(BC3)</f>
        <v>11.51897870168615</v>
      </c>
      <c r="BG3" s="18">
        <f t="shared" ref="BG3:BG12" si="23">6*LN(AT3)+12*LN(1+AT3)+3*LN(BA3)-LN(1259712)-3*LN(AC3)-6*LN(AE3)-3*LN(BC3)</f>
        <v>5.8880064936202654</v>
      </c>
      <c r="BH3" s="19"/>
      <c r="BI3" s="19"/>
      <c r="BJ3" s="18">
        <f t="shared" ref="BJ3:BJ12" si="24">3*(BA3+BB3-BC3)</f>
        <v>2.0973060931851744</v>
      </c>
      <c r="BK3" s="18">
        <f t="shared" ref="BK3:BK12" si="25">3*BD3</f>
        <v>0.2677547462699717</v>
      </c>
      <c r="BL3" s="15">
        <f t="shared" ref="BL3:BL12" si="26">(-24450.7+40.238*(G3+273.15)+1724.62*BJ3+2131.139*BK3+0.081*((G3+273.15)*(-8.3144*BF3-6*AW3+AL3+2*AP3-788.73*BA3)-6*AY3+AN3+2*AR3+667683*BA3))/(1-0.081*(-6*AX3+AM3+2*AQ3))</f>
        <v>4482.9823689510977</v>
      </c>
      <c r="BM3" s="18"/>
      <c r="BN3" s="19"/>
      <c r="BO3" s="18">
        <f t="shared" ref="BO3:BO12" si="27">3*(BA3+BB3-BC3)</f>
        <v>2.0973060931851744</v>
      </c>
      <c r="BP3" s="18">
        <f t="shared" ref="BP3:BP12" si="28">3*BD3</f>
        <v>0.2677547462699717</v>
      </c>
      <c r="BQ3" s="15">
        <f t="shared" ref="BQ3:BQ12" si="29">(-19871+30.75*(G3+273.15)+2317.205*BO3+288.781*BP3+0.081*((G3+273.15)*(-8.3144*BG3-6*AW3+AH3+2*AP3-840.918*BA3+52.188*BB3+840.918*BC3+1111.17*BD3)-6*AY3+AJ3+2*AR3+736677*BA3-68994*BB3-736677*BC3-932970*BD3))/(1-0.081*(-6*AX3+AI3+2*AQ3))</f>
        <v>6001.8441896225559</v>
      </c>
      <c r="BR3" s="18"/>
      <c r="BS3" s="19">
        <f t="shared" ref="BS3:BS12" si="30">40198+(0.295-(AI3-AM3))*H3-(AJ3-AN3)+22998*(BB3-BA3)+245559*BC3+310990*BD3</f>
        <v>103551.26137242497</v>
      </c>
      <c r="BT3" s="19">
        <f>7.802+3*8.3144*LN((AC3/AD3)/(BA3/BB3))+(AH3-AL3)+17.396*(BB3-BA3)+280.396*BC3+370.39*BD3</f>
        <v>120.9114493768229</v>
      </c>
      <c r="BU3" s="15">
        <f>BS3/BT3-273.15</f>
        <v>583.27229835245328</v>
      </c>
      <c r="BV3" s="14"/>
      <c r="BW3" s="14"/>
      <c r="BX3" s="20"/>
      <c r="BY3" s="20"/>
      <c r="BZ3" s="20"/>
      <c r="CA3" s="14"/>
      <c r="CB3" s="21"/>
      <c r="CC3" s="1"/>
      <c r="CD3" s="14"/>
      <c r="CE3" s="14"/>
      <c r="CF3" s="22"/>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row>
    <row r="4" spans="1:220" s="23" customFormat="1">
      <c r="A4" s="60" t="s">
        <v>101</v>
      </c>
      <c r="B4" s="61" t="s">
        <v>96</v>
      </c>
      <c r="C4" s="74" t="s">
        <v>67</v>
      </c>
      <c r="D4" s="74" t="s">
        <v>153</v>
      </c>
      <c r="E4" s="63" t="s">
        <v>164</v>
      </c>
      <c r="F4" s="81" t="s">
        <v>128</v>
      </c>
      <c r="G4" s="67">
        <v>700.09135899727471</v>
      </c>
      <c r="H4" s="67">
        <v>5500</v>
      </c>
      <c r="I4" s="14"/>
      <c r="J4" s="15">
        <f t="shared" ref="J4:J12" si="31">BU4</f>
        <v>563.85655046511295</v>
      </c>
      <c r="K4" s="15">
        <f t="shared" ref="K4:K12" si="32">(L4+M4)/2</f>
        <v>5129.0332506060549</v>
      </c>
      <c r="L4" s="15">
        <f t="shared" ref="L4:L12" si="33">BL4</f>
        <v>4475.0773163044205</v>
      </c>
      <c r="M4" s="15">
        <f t="shared" ref="M4:M12" si="34">BQ4</f>
        <v>5782.9891849076903</v>
      </c>
      <c r="N4" s="14"/>
      <c r="O4" s="66">
        <v>0.96349838111144481</v>
      </c>
      <c r="P4" s="66">
        <v>1.2583829707642129</v>
      </c>
      <c r="Q4" s="66">
        <v>0.36668231336988089</v>
      </c>
      <c r="R4" s="66">
        <v>0.17007191786758055</v>
      </c>
      <c r="S4" s="16"/>
      <c r="T4" s="92">
        <v>0.26367997486029943</v>
      </c>
      <c r="U4" s="92">
        <v>0.83007803312977857</v>
      </c>
      <c r="V4" s="92">
        <v>1.5877333316470822E-2</v>
      </c>
      <c r="W4" s="17"/>
      <c r="X4" s="66">
        <v>2.3444769571425716</v>
      </c>
      <c r="Y4" s="66">
        <v>0.44113647583784932</v>
      </c>
      <c r="Z4" s="66">
        <v>7.9884428416799255E-2</v>
      </c>
      <c r="AA4" s="66">
        <v>9.9075249249371194E-2</v>
      </c>
      <c r="AB4" s="14"/>
      <c r="AC4" s="18">
        <f t="shared" si="0"/>
        <v>0.78574810306253307</v>
      </c>
      <c r="AD4" s="19">
        <f t="shared" si="1"/>
        <v>0.15241882443954805</v>
      </c>
      <c r="AE4" s="18">
        <f t="shared" si="2"/>
        <v>2.7601187698632568E-2</v>
      </c>
      <c r="AF4" s="18">
        <f t="shared" si="3"/>
        <v>3.4231884799286232E-2</v>
      </c>
      <c r="AG4" s="19"/>
      <c r="AH4" s="18">
        <f t="shared" si="4"/>
        <v>-0.17785070671627251</v>
      </c>
      <c r="AI4" s="18">
        <f t="shared" si="5"/>
        <v>3.149684268218962E-3</v>
      </c>
      <c r="AJ4" s="18">
        <f t="shared" ref="AJ4:AJ12" si="35">-5672*AD4*AD4+19932*AE4*AE4+1617*AF4*AF4+23244*AC4*AD4-2608*AC4*AE4+3234*AC4*AF4+31326.5*AD4*AE4+45841*AD4*AF4+12356*AE4*AF4-23244*AC4*AC4*AD4+2608*AC4*AC4*AE4-3234*AC4*AC4*AF4+11344*AD4*AD4*AC4-132228*AD4*AD4*AE4-82498*AD4*AD4*AF4-39864*AE4*AE4*AC4-51518*AE4*AE4*AD4-2850*AE4*AE4*AF4-3234*AF4*AF4*AC4-82498*AF4*AF4*AD4-2850*AF4*AF4*AE4-62653*AC4*AD4*AE4-91682*AC4*AD4*AF4-24712*AC4*AE4*AF4-177221*AD4*AE4*AF4</f>
        <v>253.01270639007106</v>
      </c>
      <c r="AK4" s="19"/>
      <c r="AL4" s="18">
        <f t="shared" si="6"/>
        <v>-2.0981594464242397</v>
      </c>
      <c r="AM4" s="18">
        <f t="shared" si="7"/>
        <v>1.3298378809047278E-2</v>
      </c>
      <c r="AN4" s="18">
        <f t="shared" si="8"/>
        <v>6038.5113438691069</v>
      </c>
      <c r="AO4" s="19"/>
      <c r="AP4" s="18">
        <f t="shared" si="9"/>
        <v>-1.0785588529099897</v>
      </c>
      <c r="AQ4" s="18">
        <f t="shared" si="10"/>
        <v>2.1658895636068671E-2</v>
      </c>
      <c r="AR4" s="18">
        <f t="shared" si="11"/>
        <v>3533.7838929111872</v>
      </c>
      <c r="AS4" s="19"/>
      <c r="AT4" s="18">
        <f t="shared" si="12"/>
        <v>0.2376275926376204</v>
      </c>
      <c r="AU4" s="18">
        <f t="shared" si="13"/>
        <v>0.74806380279164209</v>
      </c>
      <c r="AV4" s="18">
        <f t="shared" si="14"/>
        <v>1.4308604570737566E-2</v>
      </c>
      <c r="AW4" s="18">
        <f t="shared" si="15"/>
        <v>0.11024861622262649</v>
      </c>
      <c r="AX4" s="18">
        <f t="shared" si="16"/>
        <v>-1.0711883613552138E-2</v>
      </c>
      <c r="AY4" s="18">
        <f t="shared" si="17"/>
        <v>10507.858333792545</v>
      </c>
      <c r="AZ4" s="19"/>
      <c r="BA4" s="18">
        <f t="shared" si="18"/>
        <v>0.32178861924572832</v>
      </c>
      <c r="BB4" s="18">
        <f t="shared" si="19"/>
        <v>0.47542307694811109</v>
      </c>
      <c r="BC4" s="18">
        <f t="shared" si="20"/>
        <v>0.1385343236001442</v>
      </c>
      <c r="BD4" s="18">
        <f t="shared" si="21"/>
        <v>6.4253980206016179E-2</v>
      </c>
      <c r="BE4" s="19"/>
      <c r="BF4" s="18">
        <f t="shared" si="22"/>
        <v>10.771667846172178</v>
      </c>
      <c r="BG4" s="18">
        <f t="shared" si="23"/>
        <v>4.6807248446485668</v>
      </c>
      <c r="BH4" s="19"/>
      <c r="BI4" s="19"/>
      <c r="BJ4" s="18">
        <f t="shared" si="24"/>
        <v>1.9760321177810856</v>
      </c>
      <c r="BK4" s="18">
        <f t="shared" si="25"/>
        <v>0.19276194061804852</v>
      </c>
      <c r="BL4" s="15">
        <f t="shared" si="26"/>
        <v>4475.0773163044205</v>
      </c>
      <c r="BM4" s="18"/>
      <c r="BN4" s="19"/>
      <c r="BO4" s="18">
        <f t="shared" si="27"/>
        <v>1.9760321177810856</v>
      </c>
      <c r="BP4" s="18">
        <f t="shared" si="28"/>
        <v>0.19276194061804852</v>
      </c>
      <c r="BQ4" s="15">
        <f t="shared" si="29"/>
        <v>5782.9891849076903</v>
      </c>
      <c r="BR4" s="18"/>
      <c r="BS4" s="19">
        <f t="shared" si="30"/>
        <v>105195.79698888978</v>
      </c>
      <c r="BT4" s="19">
        <f t="shared" ref="BT4:BT12" si="36">7.802+3*8.3144*LN((AC4/AD4)/(BA4/BB4))+(AH4-AL4)+17.396*(BB4-BA4)+280.396*BC4+370.39*BD4</f>
        <v>125.68097218645892</v>
      </c>
      <c r="BU4" s="15">
        <f t="shared" ref="BU4:BU12" si="37">BS4/BT4-273.15</f>
        <v>563.85655046511295</v>
      </c>
      <c r="BV4" s="14"/>
      <c r="BW4" s="14"/>
      <c r="BX4" s="20"/>
      <c r="BY4" s="20"/>
      <c r="BZ4" s="20"/>
      <c r="CA4" s="14"/>
      <c r="CB4" s="21"/>
      <c r="CC4" s="1"/>
      <c r="CD4" s="14"/>
      <c r="CE4" s="14"/>
      <c r="CF4" s="22"/>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row>
    <row r="5" spans="1:220" s="23" customFormat="1">
      <c r="A5" s="60" t="s">
        <v>98</v>
      </c>
      <c r="B5" s="61" t="s">
        <v>96</v>
      </c>
      <c r="C5" s="74" t="s">
        <v>67</v>
      </c>
      <c r="D5" s="74" t="s">
        <v>153</v>
      </c>
      <c r="E5" s="63" t="s">
        <v>167</v>
      </c>
      <c r="F5" s="81" t="s">
        <v>126</v>
      </c>
      <c r="G5" s="67">
        <v>751.12201271473145</v>
      </c>
      <c r="H5" s="67">
        <v>5500</v>
      </c>
      <c r="I5" s="14"/>
      <c r="J5" s="15">
        <f t="shared" si="31"/>
        <v>588.81374252356784</v>
      </c>
      <c r="K5" s="15">
        <f t="shared" si="32"/>
        <v>5394.4890702100511</v>
      </c>
      <c r="L5" s="15">
        <f t="shared" si="33"/>
        <v>4594.0748282941222</v>
      </c>
      <c r="M5" s="15">
        <f t="shared" si="34"/>
        <v>6194.9033121259808</v>
      </c>
      <c r="N5" s="14"/>
      <c r="O5" s="66">
        <v>1.1126451156202055</v>
      </c>
      <c r="P5" s="66">
        <v>1.1118884848680923</v>
      </c>
      <c r="Q5" s="66">
        <v>0.22424866914199293</v>
      </c>
      <c r="R5" s="66">
        <v>0.27292677305525243</v>
      </c>
      <c r="S5" s="16"/>
      <c r="T5" s="92">
        <v>0.26632834868995786</v>
      </c>
      <c r="U5" s="92">
        <v>0.83347913664708961</v>
      </c>
      <c r="V5" s="92">
        <v>1.4895475880691685E-2</v>
      </c>
      <c r="W5" s="17"/>
      <c r="X5" s="66">
        <v>2.3660911149303034</v>
      </c>
      <c r="Y5" s="66">
        <v>0.41379261883950097</v>
      </c>
      <c r="Z5" s="66">
        <v>9.0690937565171062E-2</v>
      </c>
      <c r="AA5" s="66">
        <v>0.11038886822790331</v>
      </c>
      <c r="AB5" s="14"/>
      <c r="AC5" s="18">
        <f t="shared" si="0"/>
        <v>0.7887022404613474</v>
      </c>
      <c r="AD5" s="19">
        <f t="shared" si="1"/>
        <v>0.14219771414641849</v>
      </c>
      <c r="AE5" s="18">
        <f t="shared" si="2"/>
        <v>3.1165476203346466E-2</v>
      </c>
      <c r="AF5" s="18">
        <f t="shared" si="3"/>
        <v>3.7934569188887622E-2</v>
      </c>
      <c r="AG5" s="19"/>
      <c r="AH5" s="18">
        <f t="shared" si="4"/>
        <v>-0.1379850932551914</v>
      </c>
      <c r="AI5" s="18">
        <f t="shared" si="5"/>
        <v>2.9048224782097804E-3</v>
      </c>
      <c r="AJ5" s="18">
        <f t="shared" si="35"/>
        <v>179.41996233643641</v>
      </c>
      <c r="AK5" s="19"/>
      <c r="AL5" s="18">
        <f t="shared" si="6"/>
        <v>-2.3647046524425925</v>
      </c>
      <c r="AM5" s="18">
        <f t="shared" si="7"/>
        <v>1.420366766525584E-2</v>
      </c>
      <c r="AN5" s="18">
        <f t="shared" si="8"/>
        <v>6551.1083046003914</v>
      </c>
      <c r="AO5" s="19"/>
      <c r="AP5" s="18">
        <f t="shared" si="9"/>
        <v>-1.0481777010911009</v>
      </c>
      <c r="AQ5" s="18">
        <f t="shared" si="10"/>
        <v>2.3454213823444543E-2</v>
      </c>
      <c r="AR5" s="18">
        <f t="shared" si="11"/>
        <v>3332.4680445252602</v>
      </c>
      <c r="AS5" s="19"/>
      <c r="AT5" s="18">
        <f t="shared" si="12"/>
        <v>0.23892315527628258</v>
      </c>
      <c r="AU5" s="18">
        <f t="shared" si="13"/>
        <v>0.7477141136653741</v>
      </c>
      <c r="AV5" s="18">
        <f t="shared" si="14"/>
        <v>1.336273105834344E-2</v>
      </c>
      <c r="AW5" s="18">
        <f t="shared" si="15"/>
        <v>0.10291247687721175</v>
      </c>
      <c r="AX5" s="18">
        <f t="shared" si="16"/>
        <v>-9.9683738244362788E-3</v>
      </c>
      <c r="AY5" s="18">
        <f t="shared" si="17"/>
        <v>10492.242308064659</v>
      </c>
      <c r="AZ5" s="19"/>
      <c r="BA5" s="18">
        <f t="shared" si="18"/>
        <v>0.3793729341789272</v>
      </c>
      <c r="BB5" s="18">
        <f t="shared" si="19"/>
        <v>0.4288630652123876</v>
      </c>
      <c r="BC5" s="18">
        <f t="shared" si="20"/>
        <v>8.6494259925214437E-2</v>
      </c>
      <c r="BD5" s="18">
        <f t="shared" si="21"/>
        <v>0.10526974068347071</v>
      </c>
      <c r="BE5" s="19"/>
      <c r="BF5" s="18">
        <f t="shared" si="22"/>
        <v>11.400292782860729</v>
      </c>
      <c r="BG5" s="18">
        <f t="shared" si="23"/>
        <v>5.8929276579359193</v>
      </c>
      <c r="BH5" s="19"/>
      <c r="BI5" s="19"/>
      <c r="BJ5" s="18">
        <f t="shared" si="24"/>
        <v>2.1652252183983012</v>
      </c>
      <c r="BK5" s="18">
        <f t="shared" si="25"/>
        <v>0.31580922205041212</v>
      </c>
      <c r="BL5" s="15">
        <f t="shared" si="26"/>
        <v>4594.0748282941222</v>
      </c>
      <c r="BM5" s="18"/>
      <c r="BN5" s="19"/>
      <c r="BO5" s="18">
        <f t="shared" si="27"/>
        <v>2.1652252183983012</v>
      </c>
      <c r="BP5" s="18">
        <f t="shared" si="28"/>
        <v>0.31580922205041212</v>
      </c>
      <c r="BQ5" s="15">
        <f t="shared" si="29"/>
        <v>6194.9033121259808</v>
      </c>
      <c r="BR5" s="18"/>
      <c r="BS5" s="19">
        <f t="shared" si="30"/>
        <v>103369.78665242852</v>
      </c>
      <c r="BT5" s="19">
        <f t="shared" si="36"/>
        <v>119.92359023106147</v>
      </c>
      <c r="BU5" s="15">
        <f t="shared" si="37"/>
        <v>588.81374252356784</v>
      </c>
      <c r="BV5" s="14"/>
      <c r="BW5" s="14"/>
      <c r="BX5" s="20"/>
      <c r="BY5" s="20"/>
      <c r="BZ5" s="20"/>
      <c r="CA5" s="14"/>
      <c r="CB5" s="21"/>
      <c r="CC5" s="1"/>
      <c r="CD5" s="14"/>
      <c r="CE5" s="14"/>
      <c r="CF5" s="22"/>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row>
    <row r="6" spans="1:220" s="23" customFormat="1">
      <c r="A6" s="60" t="s">
        <v>97</v>
      </c>
      <c r="B6" s="61" t="s">
        <v>96</v>
      </c>
      <c r="C6" s="74" t="s">
        <v>67</v>
      </c>
      <c r="D6" s="74" t="s">
        <v>153</v>
      </c>
      <c r="E6" s="63" t="s">
        <v>168</v>
      </c>
      <c r="F6" s="81" t="s">
        <v>126</v>
      </c>
      <c r="G6" s="67">
        <v>733.67324166392189</v>
      </c>
      <c r="H6" s="67">
        <v>5500</v>
      </c>
      <c r="I6" s="14"/>
      <c r="J6" s="15">
        <f t="shared" si="31"/>
        <v>575.26409269326916</v>
      </c>
      <c r="K6" s="15">
        <f t="shared" si="32"/>
        <v>5633.7676037727997</v>
      </c>
      <c r="L6" s="15">
        <f t="shared" si="33"/>
        <v>4814.3430658490943</v>
      </c>
      <c r="M6" s="15">
        <f t="shared" si="34"/>
        <v>6453.1921416965051</v>
      </c>
      <c r="N6" s="14"/>
      <c r="O6" s="66">
        <v>1.1091980133589245</v>
      </c>
      <c r="P6" s="66">
        <v>1.1311620864767518</v>
      </c>
      <c r="Q6" s="66">
        <v>0.30467394348999122</v>
      </c>
      <c r="R6" s="66">
        <v>0.23709312720039519</v>
      </c>
      <c r="S6" s="16"/>
      <c r="T6" s="92">
        <v>0.26632834868995786</v>
      </c>
      <c r="U6" s="92">
        <v>0.83347913664708961</v>
      </c>
      <c r="V6" s="92">
        <v>1.4895475880691685E-2</v>
      </c>
      <c r="W6" s="17"/>
      <c r="X6" s="66">
        <v>2.3884371340760513</v>
      </c>
      <c r="Y6" s="66">
        <v>0.3851897672537038</v>
      </c>
      <c r="Z6" s="66">
        <v>9.3511694732905382E-2</v>
      </c>
      <c r="AA6" s="66">
        <v>0.10482290296365214</v>
      </c>
      <c r="AB6" s="14"/>
      <c r="AC6" s="18">
        <f t="shared" si="0"/>
        <v>0.79880609663187585</v>
      </c>
      <c r="AD6" s="19">
        <f t="shared" si="1"/>
        <v>0.13280993471084573</v>
      </c>
      <c r="AE6" s="18">
        <f t="shared" si="2"/>
        <v>3.2241983375424894E-2</v>
      </c>
      <c r="AF6" s="18">
        <f t="shared" si="3"/>
        <v>3.6141985281853556E-2</v>
      </c>
      <c r="AG6" s="19"/>
      <c r="AH6" s="18">
        <f t="shared" si="4"/>
        <v>-0.1210228102132245</v>
      </c>
      <c r="AI6" s="18">
        <f t="shared" si="5"/>
        <v>2.6396082015401876E-3</v>
      </c>
      <c r="AJ6" s="18">
        <f t="shared" si="35"/>
        <v>150.41182562703574</v>
      </c>
      <c r="AK6" s="19"/>
      <c r="AL6" s="18">
        <f t="shared" si="6"/>
        <v>-2.5266033298055359</v>
      </c>
      <c r="AM6" s="18">
        <f t="shared" si="7"/>
        <v>1.5459925622198452E-2</v>
      </c>
      <c r="AN6" s="18">
        <f t="shared" si="8"/>
        <v>6855.7072568503309</v>
      </c>
      <c r="AO6" s="19"/>
      <c r="AP6" s="18">
        <f t="shared" si="9"/>
        <v>-0.97602816113011825</v>
      </c>
      <c r="AQ6" s="18">
        <f t="shared" si="10"/>
        <v>2.4429292137234968E-2</v>
      </c>
      <c r="AR6" s="18">
        <f t="shared" si="11"/>
        <v>3058.9377612678668</v>
      </c>
      <c r="AS6" s="19"/>
      <c r="AT6" s="18">
        <f t="shared" si="12"/>
        <v>0.23892315527628258</v>
      </c>
      <c r="AU6" s="18">
        <f t="shared" si="13"/>
        <v>0.7477141136653741</v>
      </c>
      <c r="AV6" s="18">
        <f t="shared" si="14"/>
        <v>1.336273105834344E-2</v>
      </c>
      <c r="AW6" s="18">
        <f t="shared" si="15"/>
        <v>0.10291247687721175</v>
      </c>
      <c r="AX6" s="18">
        <f t="shared" si="16"/>
        <v>-9.9683738244362788E-3</v>
      </c>
      <c r="AY6" s="18">
        <f t="shared" si="17"/>
        <v>10492.242308064659</v>
      </c>
      <c r="AZ6" s="19"/>
      <c r="BA6" s="18">
        <f t="shared" si="18"/>
        <v>0.36952920697603481</v>
      </c>
      <c r="BB6" s="18">
        <f t="shared" si="19"/>
        <v>0.42629698612419492</v>
      </c>
      <c r="BC6" s="18">
        <f t="shared" si="20"/>
        <v>0.1148213730049075</v>
      </c>
      <c r="BD6" s="18">
        <f t="shared" si="21"/>
        <v>8.9352433894862637E-2</v>
      </c>
      <c r="BE6" s="19"/>
      <c r="BF6" s="18">
        <f t="shared" si="22"/>
        <v>10.533537044145026</v>
      </c>
      <c r="BG6" s="18">
        <f t="shared" si="23"/>
        <v>4.7222200582005112</v>
      </c>
      <c r="BH6" s="19"/>
      <c r="BI6" s="19"/>
      <c r="BJ6" s="18">
        <f t="shared" si="24"/>
        <v>2.043014460285967</v>
      </c>
      <c r="BK6" s="18">
        <f t="shared" si="25"/>
        <v>0.26805730168458791</v>
      </c>
      <c r="BL6" s="15">
        <f t="shared" si="26"/>
        <v>4814.3430658490943</v>
      </c>
      <c r="BM6" s="18"/>
      <c r="BN6" s="19"/>
      <c r="BO6" s="18">
        <f t="shared" si="27"/>
        <v>2.043014460285967</v>
      </c>
      <c r="BP6" s="18">
        <f t="shared" si="28"/>
        <v>0.26805730168458791</v>
      </c>
      <c r="BQ6" s="15">
        <f t="shared" si="29"/>
        <v>6453.1921416965051</v>
      </c>
      <c r="BR6" s="18"/>
      <c r="BS6" s="19">
        <f t="shared" si="30"/>
        <v>105884.98751256173</v>
      </c>
      <c r="BT6" s="19">
        <f t="shared" si="36"/>
        <v>124.803428448993</v>
      </c>
      <c r="BU6" s="15">
        <f t="shared" si="37"/>
        <v>575.26409269326916</v>
      </c>
      <c r="BV6" s="14"/>
      <c r="BW6" s="14"/>
      <c r="BX6" s="20"/>
      <c r="BY6" s="20"/>
      <c r="BZ6" s="20"/>
      <c r="CA6" s="14"/>
      <c r="CB6" s="21"/>
      <c r="CC6" s="1"/>
      <c r="CD6" s="14"/>
      <c r="CE6" s="14"/>
      <c r="CF6" s="22"/>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row>
    <row r="7" spans="1:220">
      <c r="A7" s="61" t="s">
        <v>76</v>
      </c>
      <c r="B7" s="61" t="s">
        <v>194</v>
      </c>
      <c r="C7" s="74" t="s">
        <v>67</v>
      </c>
      <c r="D7" s="74" t="s">
        <v>153</v>
      </c>
      <c r="E7" s="63" t="s">
        <v>172</v>
      </c>
      <c r="F7" s="63" t="s">
        <v>146</v>
      </c>
      <c r="G7" s="67">
        <v>764.87427985559577</v>
      </c>
      <c r="H7" s="67">
        <v>5500</v>
      </c>
      <c r="J7" s="15">
        <f t="shared" si="31"/>
        <v>563.84187314980761</v>
      </c>
      <c r="K7" s="15">
        <f t="shared" si="32"/>
        <v>5772.3322394355673</v>
      </c>
      <c r="L7" s="15">
        <f t="shared" si="33"/>
        <v>4767.4320919194179</v>
      </c>
      <c r="M7" s="15">
        <f t="shared" si="34"/>
        <v>6777.2323869517168</v>
      </c>
      <c r="O7" s="66">
        <v>1.0187390302251316</v>
      </c>
      <c r="P7" s="66">
        <v>1.1670265262562383</v>
      </c>
      <c r="Q7" s="66">
        <v>0.18865970032138191</v>
      </c>
      <c r="R7" s="66">
        <v>0.29065938213121451</v>
      </c>
      <c r="S7" s="16"/>
      <c r="T7" s="92">
        <v>0.26632834868995786</v>
      </c>
      <c r="U7" s="92">
        <v>0.83347913664708961</v>
      </c>
      <c r="V7" s="92">
        <v>1.4895475880691685E-2</v>
      </c>
      <c r="X7" s="66">
        <v>2.3325563288502975</v>
      </c>
      <c r="Y7" s="66">
        <v>0.39881733374547595</v>
      </c>
      <c r="Z7" s="66">
        <v>9.1072417757954049E-2</v>
      </c>
      <c r="AA7" s="66">
        <v>9.2843326201464932E-2</v>
      </c>
      <c r="AC7" s="18">
        <f t="shared" si="0"/>
        <v>0.79519541936927662</v>
      </c>
      <c r="AD7" s="19">
        <f t="shared" si="1"/>
        <v>0.14016643281637994</v>
      </c>
      <c r="AE7" s="18">
        <f t="shared" si="2"/>
        <v>3.2007876400984937E-2</v>
      </c>
      <c r="AF7" s="18">
        <f t="shared" si="3"/>
        <v>3.2630271413358558E-2</v>
      </c>
      <c r="AH7" s="18">
        <f t="shared" si="4"/>
        <v>-0.14634394688949498</v>
      </c>
      <c r="AI7" s="18">
        <f t="shared" si="5"/>
        <v>2.8358595858640613E-3</v>
      </c>
      <c r="AJ7" s="18">
        <f t="shared" si="35"/>
        <v>190.64839356784614</v>
      </c>
      <c r="AL7" s="18">
        <f t="shared" si="6"/>
        <v>-2.3299622246083422</v>
      </c>
      <c r="AM7" s="18">
        <f t="shared" si="7"/>
        <v>1.4539771408656081E-2</v>
      </c>
      <c r="AN7" s="18">
        <f t="shared" si="8"/>
        <v>6513.3370182449435</v>
      </c>
      <c r="AP7" s="18">
        <f t="shared" si="9"/>
        <v>-1.0264043722319058</v>
      </c>
      <c r="AQ7" s="18">
        <f t="shared" si="10"/>
        <v>2.3387949470801223E-2</v>
      </c>
      <c r="AR7" s="18">
        <f t="shared" si="11"/>
        <v>3250.668514584002</v>
      </c>
      <c r="AT7" s="18">
        <f t="shared" si="12"/>
        <v>0.23892315527628258</v>
      </c>
      <c r="AU7" s="18">
        <f t="shared" si="13"/>
        <v>0.7477141136653741</v>
      </c>
      <c r="AV7" s="18">
        <f t="shared" si="14"/>
        <v>1.336273105834344E-2</v>
      </c>
      <c r="AW7" s="18">
        <f t="shared" si="15"/>
        <v>0.10291247687721175</v>
      </c>
      <c r="AX7" s="18">
        <f t="shared" si="16"/>
        <v>-9.9683738244362788E-3</v>
      </c>
      <c r="AY7" s="18">
        <f t="shared" si="17"/>
        <v>10492.242308064659</v>
      </c>
      <c r="BA7" s="18">
        <f t="shared" si="18"/>
        <v>0.35359120677453959</v>
      </c>
      <c r="BB7" s="18">
        <f t="shared" si="19"/>
        <v>0.45821254328914829</v>
      </c>
      <c r="BC7" s="18">
        <f t="shared" si="20"/>
        <v>7.4073929902642485E-2</v>
      </c>
      <c r="BD7" s="18">
        <f t="shared" si="21"/>
        <v>0.11412232003366966</v>
      </c>
      <c r="BF7" s="18">
        <f t="shared" si="22"/>
        <v>11.947059815889396</v>
      </c>
      <c r="BG7" s="18">
        <f t="shared" si="23"/>
        <v>5.9622126519265564</v>
      </c>
      <c r="BJ7" s="18">
        <f t="shared" si="24"/>
        <v>2.2131894604831359</v>
      </c>
      <c r="BK7" s="18">
        <f t="shared" si="25"/>
        <v>0.34236696010100898</v>
      </c>
      <c r="BL7" s="15">
        <f t="shared" si="26"/>
        <v>4767.4320919194179</v>
      </c>
      <c r="BM7" s="18"/>
      <c r="BO7" s="18">
        <f t="shared" si="27"/>
        <v>2.2131894604831359</v>
      </c>
      <c r="BP7" s="18">
        <f t="shared" si="28"/>
        <v>0.34236696010100898</v>
      </c>
      <c r="BQ7" s="15">
        <f t="shared" si="29"/>
        <v>6777.2323869517168</v>
      </c>
      <c r="BR7" s="18"/>
      <c r="BS7" s="19">
        <f t="shared" si="30"/>
        <v>104294.06209709935</v>
      </c>
      <c r="BT7" s="19">
        <f t="shared" si="36"/>
        <v>124.6058240740319</v>
      </c>
      <c r="BU7" s="15">
        <f t="shared" si="37"/>
        <v>563.84187314980761</v>
      </c>
      <c r="BX7" s="20"/>
      <c r="BY7" s="20"/>
      <c r="BZ7" s="20"/>
      <c r="CC7" s="1"/>
      <c r="CF7" s="22"/>
    </row>
    <row r="8" spans="1:220">
      <c r="A8" s="82" t="s">
        <v>100</v>
      </c>
      <c r="B8" s="83" t="s">
        <v>68</v>
      </c>
      <c r="C8" s="88" t="s">
        <v>67</v>
      </c>
      <c r="D8" s="88" t="s">
        <v>152</v>
      </c>
      <c r="E8" s="86" t="s">
        <v>165</v>
      </c>
      <c r="F8" s="87" t="s">
        <v>125</v>
      </c>
      <c r="G8" s="85">
        <v>686.15090262320291</v>
      </c>
      <c r="H8" s="85">
        <v>4000</v>
      </c>
      <c r="J8" s="15">
        <f t="shared" si="31"/>
        <v>604.4286547712544</v>
      </c>
      <c r="K8" s="15">
        <f t="shared" si="32"/>
        <v>3389.0351662426574</v>
      </c>
      <c r="L8" s="15">
        <f t="shared" si="33"/>
        <v>3001.9704693886288</v>
      </c>
      <c r="M8" s="15">
        <f t="shared" si="34"/>
        <v>3776.099863096686</v>
      </c>
      <c r="O8" s="84">
        <v>1.2441066416761322</v>
      </c>
      <c r="P8" s="84">
        <v>1.0477010992140638</v>
      </c>
      <c r="Q8" s="84">
        <v>0.29822800144816197</v>
      </c>
      <c r="R8" s="84">
        <v>0.17977070745334631</v>
      </c>
      <c r="S8" s="16"/>
      <c r="T8" s="91">
        <v>0.28234300158327746</v>
      </c>
      <c r="U8" s="91">
        <v>0.79687540746362351</v>
      </c>
      <c r="V8" s="91">
        <v>1.0881246515508317E-2</v>
      </c>
      <c r="X8" s="84">
        <v>2.3785079907342386</v>
      </c>
      <c r="Y8" s="84">
        <v>0.38920621074310308</v>
      </c>
      <c r="Z8" s="84">
        <v>7.6568281633734581E-2</v>
      </c>
      <c r="AA8" s="84">
        <v>0.11589532993324074</v>
      </c>
      <c r="AC8" s="18">
        <f t="shared" si="0"/>
        <v>0.79864813170539262</v>
      </c>
      <c r="AD8" s="19">
        <f t="shared" si="1"/>
        <v>0.13472831953659811</v>
      </c>
      <c r="AE8" s="18">
        <f t="shared" si="2"/>
        <v>2.6505013613791185E-2</v>
      </c>
      <c r="AF8" s="18">
        <f t="shared" si="3"/>
        <v>4.0118535144218058E-2</v>
      </c>
      <c r="AH8" s="18">
        <f t="shared" si="4"/>
        <v>-0.12426843002422798</v>
      </c>
      <c r="AI8" s="18">
        <f t="shared" si="5"/>
        <v>2.6455883797650696E-3</v>
      </c>
      <c r="AJ8" s="18">
        <f t="shared" si="35"/>
        <v>170.21007669921789</v>
      </c>
      <c r="AL8" s="18">
        <f t="shared" si="6"/>
        <v>-2.5182466876984066</v>
      </c>
      <c r="AM8" s="18">
        <f t="shared" si="7"/>
        <v>1.575954481440613E-2</v>
      </c>
      <c r="AN8" s="18">
        <f t="shared" si="8"/>
        <v>6755.3454038159325</v>
      </c>
      <c r="AP8" s="18">
        <f t="shared" si="9"/>
        <v>-0.91502262359815822</v>
      </c>
      <c r="AQ8" s="18">
        <f t="shared" si="10"/>
        <v>2.3694290758308655E-2</v>
      </c>
      <c r="AR8" s="18">
        <f t="shared" si="11"/>
        <v>2981.3752393645941</v>
      </c>
      <c r="AT8" s="18">
        <f t="shared" si="12"/>
        <v>0.2590065964543487</v>
      </c>
      <c r="AU8" s="18">
        <f t="shared" si="13"/>
        <v>0.73101152119206547</v>
      </c>
      <c r="AV8" s="18">
        <f t="shared" si="14"/>
        <v>9.9818823535857484E-3</v>
      </c>
      <c r="AW8" s="18">
        <f t="shared" si="15"/>
        <v>7.515777133764602E-2</v>
      </c>
      <c r="AX8" s="18">
        <f t="shared" si="16"/>
        <v>-6.9393429507481497E-3</v>
      </c>
      <c r="AY8" s="18">
        <f t="shared" si="17"/>
        <v>10343.66274617634</v>
      </c>
      <c r="BA8" s="18">
        <f t="shared" si="18"/>
        <v>0.41888951700435773</v>
      </c>
      <c r="BB8" s="18">
        <f t="shared" si="19"/>
        <v>0.39904972692585605</v>
      </c>
      <c r="BC8" s="18">
        <f t="shared" si="20"/>
        <v>0.11358946041844081</v>
      </c>
      <c r="BD8" s="18">
        <f t="shared" si="21"/>
        <v>6.8471295651345465E-2</v>
      </c>
      <c r="BF8" s="18">
        <f t="shared" si="22"/>
        <v>12.177570856374146</v>
      </c>
      <c r="BG8" s="18">
        <f t="shared" si="23"/>
        <v>6.9841538699441221</v>
      </c>
      <c r="BJ8" s="18">
        <f t="shared" si="24"/>
        <v>2.1130493505353187</v>
      </c>
      <c r="BK8" s="18">
        <f t="shared" si="25"/>
        <v>0.2054138869540364</v>
      </c>
      <c r="BL8" s="15">
        <f t="shared" si="26"/>
        <v>3001.9704693886288</v>
      </c>
      <c r="BM8" s="18"/>
      <c r="BO8" s="18">
        <f t="shared" si="27"/>
        <v>2.1130493505353187</v>
      </c>
      <c r="BP8" s="18">
        <f t="shared" si="28"/>
        <v>0.2054138869540364</v>
      </c>
      <c r="BQ8" s="15">
        <f t="shared" si="29"/>
        <v>3776.099863096686</v>
      </c>
      <c r="BR8" s="18"/>
      <c r="BS8" s="19">
        <f t="shared" si="30"/>
        <v>96746.118206133731</v>
      </c>
      <c r="BT8" s="19">
        <f t="shared" si="36"/>
        <v>110.24210500123334</v>
      </c>
      <c r="BU8" s="15">
        <f t="shared" si="37"/>
        <v>604.4286547712544</v>
      </c>
      <c r="BX8" s="20"/>
      <c r="BY8" s="20"/>
      <c r="BZ8" s="20"/>
      <c r="CC8" s="1"/>
      <c r="CF8" s="22"/>
    </row>
    <row r="9" spans="1:220">
      <c r="A9" s="82" t="s">
        <v>99</v>
      </c>
      <c r="B9" s="83" t="s">
        <v>68</v>
      </c>
      <c r="C9" s="88" t="s">
        <v>67</v>
      </c>
      <c r="D9" s="88" t="s">
        <v>152</v>
      </c>
      <c r="E9" s="86" t="s">
        <v>166</v>
      </c>
      <c r="F9" s="87" t="s">
        <v>125</v>
      </c>
      <c r="G9" s="85">
        <v>680.26629367266048</v>
      </c>
      <c r="H9" s="85">
        <v>4000</v>
      </c>
      <c r="J9" s="15">
        <f t="shared" si="31"/>
        <v>569.35494163013732</v>
      </c>
      <c r="K9" s="15">
        <f t="shared" si="32"/>
        <v>3667.8693198642923</v>
      </c>
      <c r="L9" s="15">
        <f t="shared" si="33"/>
        <v>3168.2144326322391</v>
      </c>
      <c r="M9" s="15">
        <f t="shared" si="34"/>
        <v>4167.524207096345</v>
      </c>
      <c r="O9" s="84">
        <v>1.1480702539394516</v>
      </c>
      <c r="P9" s="84">
        <v>1.1816233590239578</v>
      </c>
      <c r="Q9" s="84">
        <v>0.30480727475413016</v>
      </c>
      <c r="R9" s="84">
        <v>0.16287619070387413</v>
      </c>
      <c r="S9" s="16"/>
      <c r="T9" s="91">
        <v>0.28234300158327746</v>
      </c>
      <c r="U9" s="91">
        <v>0.79687540746362351</v>
      </c>
      <c r="V9" s="91">
        <v>1.0881246515508317E-2</v>
      </c>
      <c r="X9" s="84">
        <v>2.4046556335247251</v>
      </c>
      <c r="Y9" s="84">
        <v>0.38621781969242636</v>
      </c>
      <c r="Z9" s="84">
        <v>8.0676623722058194E-2</v>
      </c>
      <c r="AA9" s="84">
        <v>0.11024953108560841</v>
      </c>
      <c r="AC9" s="18">
        <f t="shared" si="0"/>
        <v>0.801645557695425</v>
      </c>
      <c r="AD9" s="19">
        <f t="shared" si="1"/>
        <v>0.13273641174117093</v>
      </c>
      <c r="AE9" s="18">
        <f t="shared" si="2"/>
        <v>2.7727165858858559E-2</v>
      </c>
      <c r="AF9" s="18">
        <f t="shared" si="3"/>
        <v>3.7890864704545668E-2</v>
      </c>
      <c r="AH9" s="18">
        <f t="shared" si="4"/>
        <v>-0.12372783698086046</v>
      </c>
      <c r="AI9" s="18">
        <f t="shared" si="5"/>
        <v>2.5937024439756803E-3</v>
      </c>
      <c r="AJ9" s="18">
        <f t="shared" si="35"/>
        <v>166.18628396889872</v>
      </c>
      <c r="AL9" s="18">
        <f t="shared" si="6"/>
        <v>-2.5314246379947236</v>
      </c>
      <c r="AM9" s="18">
        <f t="shared" si="7"/>
        <v>1.5969651260840583E-2</v>
      </c>
      <c r="AN9" s="18">
        <f t="shared" si="8"/>
        <v>6800.0894471864276</v>
      </c>
      <c r="AP9" s="18">
        <f t="shared" si="9"/>
        <v>-0.90980911475729576</v>
      </c>
      <c r="AQ9" s="18">
        <f t="shared" si="10"/>
        <v>2.3917225699908388E-2</v>
      </c>
      <c r="AR9" s="18">
        <f t="shared" si="11"/>
        <v>2937.9799981166007</v>
      </c>
      <c r="AT9" s="18">
        <f t="shared" si="12"/>
        <v>0.2590065964543487</v>
      </c>
      <c r="AU9" s="18">
        <f t="shared" si="13"/>
        <v>0.73101152119206547</v>
      </c>
      <c r="AV9" s="18">
        <f t="shared" si="14"/>
        <v>9.9818823535857484E-3</v>
      </c>
      <c r="AW9" s="18">
        <f t="shared" si="15"/>
        <v>7.515777133764602E-2</v>
      </c>
      <c r="AX9" s="18">
        <f t="shared" si="16"/>
        <v>-6.9393429507481497E-3</v>
      </c>
      <c r="AY9" s="18">
        <f t="shared" si="17"/>
        <v>10343.66274617634</v>
      </c>
      <c r="BA9" s="18">
        <f t="shared" si="18"/>
        <v>0.3809375236863084</v>
      </c>
      <c r="BB9" s="18">
        <f t="shared" si="19"/>
        <v>0.44351886007458502</v>
      </c>
      <c r="BC9" s="18">
        <f t="shared" si="20"/>
        <v>0.11440851605460829</v>
      </c>
      <c r="BD9" s="18">
        <f t="shared" si="21"/>
        <v>6.1135100184498227E-2</v>
      </c>
      <c r="BF9" s="18">
        <f t="shared" si="22"/>
        <v>12.247191916260821</v>
      </c>
      <c r="BG9" s="18">
        <f t="shared" si="23"/>
        <v>6.3959732815336396</v>
      </c>
      <c r="BJ9" s="18">
        <f t="shared" si="24"/>
        <v>2.1301436031188552</v>
      </c>
      <c r="BK9" s="18">
        <f t="shared" si="25"/>
        <v>0.18340530055349469</v>
      </c>
      <c r="BL9" s="15">
        <f t="shared" si="26"/>
        <v>3168.2144326322391</v>
      </c>
      <c r="BM9" s="18"/>
      <c r="BO9" s="18">
        <f t="shared" si="27"/>
        <v>2.1301436031188552</v>
      </c>
      <c r="BP9" s="18">
        <f t="shared" si="28"/>
        <v>0.18340530055349469</v>
      </c>
      <c r="BQ9" s="15">
        <f t="shared" si="29"/>
        <v>4167.524207096345</v>
      </c>
      <c r="BR9" s="18"/>
      <c r="BS9" s="19">
        <f t="shared" si="30"/>
        <v>96611.098132973246</v>
      </c>
      <c r="BT9" s="19">
        <f t="shared" si="36"/>
        <v>114.67125397038427</v>
      </c>
      <c r="BU9" s="15">
        <f t="shared" si="37"/>
        <v>569.35494163013732</v>
      </c>
      <c r="BX9" s="20"/>
      <c r="BY9" s="20"/>
      <c r="BZ9" s="20"/>
      <c r="CC9" s="1"/>
      <c r="CF9" s="22"/>
    </row>
    <row r="10" spans="1:220" s="23" customFormat="1">
      <c r="A10" s="82" t="s">
        <v>95</v>
      </c>
      <c r="B10" s="83" t="s">
        <v>68</v>
      </c>
      <c r="C10" s="88" t="s">
        <v>67</v>
      </c>
      <c r="D10" s="88" t="s">
        <v>152</v>
      </c>
      <c r="E10" s="86" t="s">
        <v>169</v>
      </c>
      <c r="F10" s="87" t="s">
        <v>125</v>
      </c>
      <c r="G10" s="85">
        <v>694.18267183262401</v>
      </c>
      <c r="H10" s="85">
        <v>4000</v>
      </c>
      <c r="I10" s="14"/>
      <c r="J10" s="15">
        <f t="shared" si="31"/>
        <v>601.67527997422997</v>
      </c>
      <c r="K10" s="15">
        <f t="shared" si="32"/>
        <v>4121.9853945875184</v>
      </c>
      <c r="L10" s="15">
        <f t="shared" si="33"/>
        <v>3685.1317484421115</v>
      </c>
      <c r="M10" s="15">
        <f t="shared" si="34"/>
        <v>4558.8390407329262</v>
      </c>
      <c r="N10" s="14"/>
      <c r="O10" s="84">
        <v>1.2146986622485259</v>
      </c>
      <c r="P10" s="84">
        <v>1.0295920208777651</v>
      </c>
      <c r="Q10" s="84">
        <v>0.28642424025809676</v>
      </c>
      <c r="R10" s="84">
        <v>0.18929034394464306</v>
      </c>
      <c r="S10" s="16"/>
      <c r="T10" s="91">
        <v>0.28234300158327746</v>
      </c>
      <c r="U10" s="91">
        <v>0.79687540746362351</v>
      </c>
      <c r="V10" s="91">
        <v>1.0881246515508317E-2</v>
      </c>
      <c r="W10" s="17"/>
      <c r="X10" s="84">
        <v>2.3745725360640866</v>
      </c>
      <c r="Y10" s="84">
        <v>0.38381843502225738</v>
      </c>
      <c r="Z10" s="84">
        <v>9.0599041972605668E-2</v>
      </c>
      <c r="AA10" s="84">
        <v>0.11762213942702096</v>
      </c>
      <c r="AB10" s="14"/>
      <c r="AC10" s="18">
        <f t="shared" si="0"/>
        <v>0.79552229978958511</v>
      </c>
      <c r="AD10" s="19">
        <f t="shared" si="1"/>
        <v>0.13256260006050966</v>
      </c>
      <c r="AE10" s="18">
        <f t="shared" si="2"/>
        <v>3.1290952885531409E-2</v>
      </c>
      <c r="AF10" s="18">
        <f t="shared" si="3"/>
        <v>4.0624147264373835E-2</v>
      </c>
      <c r="AG10" s="19"/>
      <c r="AH10" s="18">
        <f t="shared" si="4"/>
        <v>-0.11085119158980564</v>
      </c>
      <c r="AI10" s="18">
        <f t="shared" si="5"/>
        <v>2.6395379764644357E-3</v>
      </c>
      <c r="AJ10" s="18">
        <f t="shared" si="35"/>
        <v>136.66316076819294</v>
      </c>
      <c r="AK10" s="19"/>
      <c r="AL10" s="18">
        <f t="shared" si="6"/>
        <v>-2.5925680794670032</v>
      </c>
      <c r="AM10" s="18">
        <f t="shared" si="7"/>
        <v>1.547754200396406E-2</v>
      </c>
      <c r="AN10" s="18">
        <f t="shared" si="8"/>
        <v>6949.51426598127</v>
      </c>
      <c r="AO10" s="19"/>
      <c r="AP10" s="18">
        <f t="shared" si="9"/>
        <v>-0.97310030327736241</v>
      </c>
      <c r="AQ10" s="18">
        <f t="shared" si="10"/>
        <v>2.4641143914818316E-2</v>
      </c>
      <c r="AR10" s="18">
        <f t="shared" si="11"/>
        <v>3059.4579114577077</v>
      </c>
      <c r="AS10" s="19"/>
      <c r="AT10" s="18">
        <f t="shared" si="12"/>
        <v>0.2590065964543487</v>
      </c>
      <c r="AU10" s="18">
        <f t="shared" si="13"/>
        <v>0.73101152119206547</v>
      </c>
      <c r="AV10" s="18">
        <f t="shared" si="14"/>
        <v>9.9818823535857484E-3</v>
      </c>
      <c r="AW10" s="18">
        <f t="shared" si="15"/>
        <v>7.515777133764602E-2</v>
      </c>
      <c r="AX10" s="18">
        <f t="shared" si="16"/>
        <v>-6.9393429507481497E-3</v>
      </c>
      <c r="AY10" s="18">
        <f t="shared" si="17"/>
        <v>10343.66274617634</v>
      </c>
      <c r="AZ10" s="19"/>
      <c r="BA10" s="18">
        <f t="shared" si="18"/>
        <v>0.41634427699107457</v>
      </c>
      <c r="BB10" s="18">
        <f t="shared" si="19"/>
        <v>0.39920589820137975</v>
      </c>
      <c r="BC10" s="18">
        <f t="shared" si="20"/>
        <v>0.11105587823165172</v>
      </c>
      <c r="BD10" s="18">
        <f t="shared" si="21"/>
        <v>7.3393946575893904E-2</v>
      </c>
      <c r="BE10" s="19"/>
      <c r="BF10" s="18">
        <f t="shared" si="22"/>
        <v>11.299061758157938</v>
      </c>
      <c r="BG10" s="18">
        <f t="shared" si="23"/>
        <v>6.0493356427843157</v>
      </c>
      <c r="BH10" s="19"/>
      <c r="BI10" s="19"/>
      <c r="BJ10" s="18">
        <f t="shared" si="24"/>
        <v>2.1134828908824077</v>
      </c>
      <c r="BK10" s="18">
        <f t="shared" si="25"/>
        <v>0.22018183972768171</v>
      </c>
      <c r="BL10" s="15">
        <f t="shared" si="26"/>
        <v>3685.1317484421115</v>
      </c>
      <c r="BM10" s="18"/>
      <c r="BN10" s="19"/>
      <c r="BO10" s="18">
        <f t="shared" si="27"/>
        <v>2.1134828908824077</v>
      </c>
      <c r="BP10" s="18">
        <f t="shared" si="28"/>
        <v>0.22018183972768171</v>
      </c>
      <c r="BQ10" s="15">
        <f t="shared" si="29"/>
        <v>4558.8390407329262</v>
      </c>
      <c r="BR10" s="18"/>
      <c r="BS10" s="19">
        <f t="shared" si="30"/>
        <v>97943.608534241066</v>
      </c>
      <c r="BT10" s="19">
        <f t="shared" si="36"/>
        <v>111.95790836900167</v>
      </c>
      <c r="BU10" s="15">
        <f t="shared" si="37"/>
        <v>601.67527997422997</v>
      </c>
      <c r="BV10" s="14"/>
      <c r="BW10" s="14"/>
      <c r="BX10" s="20"/>
      <c r="BY10" s="20"/>
      <c r="BZ10" s="20"/>
      <c r="CA10" s="14"/>
      <c r="CB10" s="21"/>
      <c r="CC10" s="1"/>
      <c r="CD10" s="14"/>
      <c r="CE10" s="14"/>
      <c r="CF10" s="22"/>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row>
    <row r="11" spans="1:220" s="23" customFormat="1">
      <c r="A11" s="82" t="s">
        <v>94</v>
      </c>
      <c r="B11" s="83" t="s">
        <v>68</v>
      </c>
      <c r="C11" s="88" t="s">
        <v>67</v>
      </c>
      <c r="D11" s="88" t="s">
        <v>152</v>
      </c>
      <c r="E11" s="86" t="s">
        <v>170</v>
      </c>
      <c r="F11" s="87" t="s">
        <v>125</v>
      </c>
      <c r="G11" s="85">
        <v>687.86113441060456</v>
      </c>
      <c r="H11" s="85">
        <v>4000</v>
      </c>
      <c r="I11" s="24"/>
      <c r="J11" s="15">
        <f t="shared" si="31"/>
        <v>613.93815235622037</v>
      </c>
      <c r="K11" s="15">
        <f t="shared" si="32"/>
        <v>3800.8758277190955</v>
      </c>
      <c r="L11" s="15">
        <f t="shared" si="33"/>
        <v>3453.7502773901406</v>
      </c>
      <c r="M11" s="15">
        <f t="shared" si="34"/>
        <v>4148.0013780480504</v>
      </c>
      <c r="N11" s="14"/>
      <c r="O11" s="84">
        <v>1.2545182712872269</v>
      </c>
      <c r="P11" s="84">
        <v>1.0441842184521919</v>
      </c>
      <c r="Q11" s="84">
        <v>0.290382138574103</v>
      </c>
      <c r="R11" s="84">
        <v>0.182374461487845</v>
      </c>
      <c r="S11" s="16"/>
      <c r="T11" s="91">
        <v>0.28234300158327746</v>
      </c>
      <c r="U11" s="91">
        <v>0.79687540746362351</v>
      </c>
      <c r="V11" s="91">
        <v>1.0881246515508317E-2</v>
      </c>
      <c r="W11" s="17"/>
      <c r="X11" s="84">
        <v>2.3666739142852515</v>
      </c>
      <c r="Y11" s="84">
        <v>0.40281996377799467</v>
      </c>
      <c r="Z11" s="84">
        <v>8.5045913835209139E-2</v>
      </c>
      <c r="AA11" s="84">
        <v>0.11308612214878282</v>
      </c>
      <c r="AB11" s="14"/>
      <c r="AC11" s="18">
        <f t="shared" si="0"/>
        <v>0.79253377456966689</v>
      </c>
      <c r="AD11" s="19">
        <f t="shared" si="1"/>
        <v>0.13906524555389352</v>
      </c>
      <c r="AE11" s="18">
        <f t="shared" si="2"/>
        <v>2.9360339492425901E-2</v>
      </c>
      <c r="AF11" s="18">
        <f t="shared" si="3"/>
        <v>3.9040640384013607E-2</v>
      </c>
      <c r="AG11" s="19"/>
      <c r="AH11" s="18">
        <f t="shared" si="4"/>
        <v>-0.13147197540141001</v>
      </c>
      <c r="AI11" s="18">
        <f t="shared" si="5"/>
        <v>2.7979483302139011E-3</v>
      </c>
      <c r="AJ11" s="18">
        <f t="shared" si="35"/>
        <v>174.10813784169869</v>
      </c>
      <c r="AK11" s="19"/>
      <c r="AL11" s="18">
        <f t="shared" si="6"/>
        <v>-2.4319229597306569</v>
      </c>
      <c r="AM11" s="18">
        <f t="shared" si="7"/>
        <v>1.4824600868372614E-2</v>
      </c>
      <c r="AN11" s="18">
        <f t="shared" si="8"/>
        <v>6643.376010633252</v>
      </c>
      <c r="AO11" s="19"/>
      <c r="AP11" s="18">
        <f t="shared" si="9"/>
        <v>-0.99507310145081018</v>
      </c>
      <c r="AQ11" s="18">
        <f t="shared" si="10"/>
        <v>2.3584701058967754E-2</v>
      </c>
      <c r="AR11" s="18">
        <f t="shared" si="11"/>
        <v>3190.9392564136824</v>
      </c>
      <c r="AS11" s="19"/>
      <c r="AT11" s="18">
        <f t="shared" si="12"/>
        <v>0.2590065964543487</v>
      </c>
      <c r="AU11" s="18">
        <f t="shared" si="13"/>
        <v>0.73101152119206547</v>
      </c>
      <c r="AV11" s="18">
        <f t="shared" si="14"/>
        <v>9.9818823535857484E-3</v>
      </c>
      <c r="AW11" s="18">
        <f t="shared" si="15"/>
        <v>7.515777133764602E-2</v>
      </c>
      <c r="AX11" s="18">
        <f t="shared" si="16"/>
        <v>-6.9393429507481497E-3</v>
      </c>
      <c r="AY11" s="18">
        <f t="shared" si="17"/>
        <v>10343.66274617634</v>
      </c>
      <c r="AZ11" s="19"/>
      <c r="BA11" s="18">
        <f t="shared" si="18"/>
        <v>0.42232353974770243</v>
      </c>
      <c r="BB11" s="18">
        <f t="shared" si="19"/>
        <v>0.39764283207674223</v>
      </c>
      <c r="BC11" s="18">
        <f t="shared" si="20"/>
        <v>0.11058237993509196</v>
      </c>
      <c r="BD11" s="18">
        <f t="shared" si="21"/>
        <v>6.9451248240463406E-2</v>
      </c>
      <c r="BE11" s="19"/>
      <c r="BF11" s="18">
        <f t="shared" si="22"/>
        <v>11.538551321916408</v>
      </c>
      <c r="BG11" s="18">
        <f t="shared" si="23"/>
        <v>6.4983281204116503</v>
      </c>
      <c r="BH11" s="19"/>
      <c r="BI11" s="15"/>
      <c r="BJ11" s="18">
        <f t="shared" si="24"/>
        <v>2.1281519756680582</v>
      </c>
      <c r="BK11" s="18">
        <f t="shared" si="25"/>
        <v>0.20835374472139023</v>
      </c>
      <c r="BL11" s="15">
        <f t="shared" si="26"/>
        <v>3453.7502773901406</v>
      </c>
      <c r="BM11" s="18"/>
      <c r="BN11" s="19"/>
      <c r="BO11" s="18">
        <f t="shared" si="27"/>
        <v>2.1281519756680582</v>
      </c>
      <c r="BP11" s="18">
        <f t="shared" si="28"/>
        <v>0.20835374472139023</v>
      </c>
      <c r="BQ11" s="15">
        <f t="shared" si="29"/>
        <v>4148.0013780480504</v>
      </c>
      <c r="BR11" s="18"/>
      <c r="BS11" s="19">
        <f t="shared" si="30"/>
        <v>96080.909892710406</v>
      </c>
      <c r="BT11" s="19">
        <f t="shared" si="36"/>
        <v>108.31044202034165</v>
      </c>
      <c r="BU11" s="15">
        <f t="shared" si="37"/>
        <v>613.93815235622037</v>
      </c>
      <c r="BV11" s="14"/>
      <c r="BW11" s="24"/>
      <c r="BX11" s="20"/>
      <c r="BY11" s="20"/>
      <c r="BZ11" s="20"/>
      <c r="CA11" s="24"/>
      <c r="CB11" s="21"/>
      <c r="CC11" s="1"/>
      <c r="CD11" s="14"/>
      <c r="CE11" s="14"/>
      <c r="CF11" s="22"/>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row>
    <row r="12" spans="1:220" s="25" customFormat="1">
      <c r="A12" s="83" t="s">
        <v>77</v>
      </c>
      <c r="B12" s="83" t="s">
        <v>159</v>
      </c>
      <c r="C12" s="88" t="s">
        <v>67</v>
      </c>
      <c r="D12" s="88" t="s">
        <v>152</v>
      </c>
      <c r="E12" s="86" t="s">
        <v>171</v>
      </c>
      <c r="F12" s="86" t="s">
        <v>125</v>
      </c>
      <c r="G12" s="85">
        <v>702.79207153904179</v>
      </c>
      <c r="H12" s="85">
        <v>4000</v>
      </c>
      <c r="I12" s="14"/>
      <c r="J12" s="15">
        <f t="shared" si="31"/>
        <v>577.91565734976382</v>
      </c>
      <c r="K12" s="15">
        <f t="shared" si="32"/>
        <v>4149.0880804469125</v>
      </c>
      <c r="L12" s="15">
        <f t="shared" si="33"/>
        <v>3528.5708275335405</v>
      </c>
      <c r="M12" s="15">
        <f t="shared" si="34"/>
        <v>4769.6053333602849</v>
      </c>
      <c r="N12" s="14"/>
      <c r="O12" s="84">
        <v>1.144416604142753</v>
      </c>
      <c r="P12" s="84">
        <v>1.0397725590151095</v>
      </c>
      <c r="Q12" s="84">
        <v>0.31644122117471052</v>
      </c>
      <c r="R12" s="84">
        <v>0.19681732016400777</v>
      </c>
      <c r="S12" s="16"/>
      <c r="T12" s="91">
        <v>0.28234300158327746</v>
      </c>
      <c r="U12" s="91">
        <v>0.79687540746362351</v>
      </c>
      <c r="V12" s="91">
        <v>1.0881246515508317E-2</v>
      </c>
      <c r="W12" s="17"/>
      <c r="X12" s="84">
        <v>2.3524986995593538</v>
      </c>
      <c r="Y12" s="84">
        <v>0.35341257370853396</v>
      </c>
      <c r="Z12" s="84">
        <v>8.1960144983886402E-2</v>
      </c>
      <c r="AA12" s="84">
        <v>0.1062780411540588</v>
      </c>
      <c r="AB12" s="14"/>
      <c r="AC12" s="18">
        <f t="shared" si="0"/>
        <v>0.8081684190908528</v>
      </c>
      <c r="AD12" s="19">
        <f t="shared" si="1"/>
        <v>0.12516495453065368</v>
      </c>
      <c r="AE12" s="18">
        <f t="shared" si="2"/>
        <v>2.9027087838403662E-2</v>
      </c>
      <c r="AF12" s="18">
        <f t="shared" si="3"/>
        <v>3.7639538540089848E-2</v>
      </c>
      <c r="AG12" s="18"/>
      <c r="AH12" s="18">
        <f t="shared" si="4"/>
        <v>-0.10677255273569665</v>
      </c>
      <c r="AI12" s="18">
        <f t="shared" si="5"/>
        <v>2.3952607467942347E-3</v>
      </c>
      <c r="AJ12" s="18">
        <f t="shared" si="35"/>
        <v>136.32329265250851</v>
      </c>
      <c r="AK12" s="18"/>
      <c r="AL12" s="18">
        <f t="shared" si="6"/>
        <v>-2.6874467375990077</v>
      </c>
      <c r="AM12" s="18">
        <f t="shared" si="7"/>
        <v>1.6942038779053047E-2</v>
      </c>
      <c r="AN12" s="18">
        <f t="shared" si="8"/>
        <v>7092.9920856037434</v>
      </c>
      <c r="AO12" s="19"/>
      <c r="AP12" s="18">
        <f t="shared" si="9"/>
        <v>-0.86610459362215919</v>
      </c>
      <c r="AQ12" s="18">
        <f t="shared" si="10"/>
        <v>2.4903161059096183E-2</v>
      </c>
      <c r="AR12" s="18">
        <f t="shared" si="11"/>
        <v>2748.057149886039</v>
      </c>
      <c r="AS12" s="19"/>
      <c r="AT12" s="18">
        <f t="shared" si="12"/>
        <v>0.2590065964543487</v>
      </c>
      <c r="AU12" s="18">
        <f t="shared" si="13"/>
        <v>0.73101152119206547</v>
      </c>
      <c r="AV12" s="18">
        <f t="shared" si="14"/>
        <v>9.9818823535857484E-3</v>
      </c>
      <c r="AW12" s="18">
        <f t="shared" si="15"/>
        <v>7.515777133764602E-2</v>
      </c>
      <c r="AX12" s="18">
        <f t="shared" si="16"/>
        <v>-6.9393429507481497E-3</v>
      </c>
      <c r="AY12" s="18">
        <f t="shared" si="17"/>
        <v>10343.66274617634</v>
      </c>
      <c r="AZ12" s="19"/>
      <c r="BA12" s="18">
        <f t="shared" si="18"/>
        <v>0.39445787073824196</v>
      </c>
      <c r="BB12" s="18">
        <f t="shared" si="19"/>
        <v>0.40541756645472732</v>
      </c>
      <c r="BC12" s="18">
        <f t="shared" si="20"/>
        <v>0.12338355027962322</v>
      </c>
      <c r="BD12" s="18">
        <f t="shared" si="21"/>
        <v>7.6741012527407393E-2</v>
      </c>
      <c r="BE12" s="19"/>
      <c r="BF12" s="18">
        <f t="shared" si="22"/>
        <v>11.652454313176726</v>
      </c>
      <c r="BG12" s="18">
        <f t="shared" si="23"/>
        <v>5.9748247315470921</v>
      </c>
      <c r="BH12" s="19"/>
      <c r="BI12" s="19"/>
      <c r="BJ12" s="18">
        <f t="shared" si="24"/>
        <v>2.0294756607400384</v>
      </c>
      <c r="BK12" s="18">
        <f t="shared" si="25"/>
        <v>0.23022303758222218</v>
      </c>
      <c r="BL12" s="15">
        <f t="shared" si="26"/>
        <v>3528.5708275335405</v>
      </c>
      <c r="BM12" s="18"/>
      <c r="BN12" s="19"/>
      <c r="BO12" s="18">
        <f t="shared" si="27"/>
        <v>2.0294756607400384</v>
      </c>
      <c r="BP12" s="18">
        <f t="shared" si="28"/>
        <v>0.23022303758222218</v>
      </c>
      <c r="BQ12" s="15">
        <f t="shared" si="29"/>
        <v>4769.6053333602849</v>
      </c>
      <c r="BR12" s="18"/>
      <c r="BS12" s="19">
        <f t="shared" si="30"/>
        <v>102808.53569618042</v>
      </c>
      <c r="BT12" s="19">
        <f t="shared" si="36"/>
        <v>120.79977003928033</v>
      </c>
      <c r="BU12" s="15">
        <f t="shared" si="37"/>
        <v>577.91565734976382</v>
      </c>
      <c r="BV12" s="14"/>
      <c r="BW12" s="14"/>
      <c r="BX12" s="20"/>
      <c r="BY12" s="20"/>
      <c r="BZ12" s="20"/>
      <c r="CA12" s="14"/>
      <c r="CB12" s="21"/>
      <c r="CC12" s="1"/>
      <c r="CD12" s="14"/>
      <c r="CE12" s="14"/>
      <c r="CF12" s="22"/>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row>
    <row r="13" spans="1:220">
      <c r="J13" s="15"/>
      <c r="K13" s="15"/>
      <c r="L13" s="15"/>
      <c r="M13" s="15"/>
      <c r="O13" s="16"/>
      <c r="P13" s="16"/>
      <c r="Q13" s="16"/>
      <c r="R13" s="16"/>
      <c r="X13" s="16"/>
      <c r="Y13" s="16"/>
      <c r="Z13" s="16"/>
      <c r="AA13" s="16"/>
      <c r="AC13" s="18"/>
      <c r="AE13" s="18"/>
      <c r="AF13" s="18"/>
      <c r="AH13" s="18"/>
      <c r="AI13" s="18"/>
      <c r="AJ13" s="18"/>
      <c r="AL13" s="18"/>
      <c r="AM13" s="18"/>
      <c r="AN13" s="18"/>
      <c r="AP13" s="18"/>
      <c r="AQ13" s="18"/>
      <c r="AR13" s="18"/>
      <c r="AT13" s="18"/>
      <c r="AU13" s="18"/>
      <c r="AV13" s="18"/>
      <c r="AW13" s="18"/>
      <c r="AX13" s="18"/>
      <c r="AY13" s="18"/>
      <c r="BA13" s="18"/>
      <c r="BB13" s="18"/>
      <c r="BC13" s="18"/>
      <c r="BD13" s="18"/>
      <c r="BF13" s="18"/>
      <c r="BG13" s="18"/>
      <c r="BJ13" s="18"/>
      <c r="BK13" s="18"/>
      <c r="BL13" s="15"/>
      <c r="BM13" s="18"/>
      <c r="BO13" s="18"/>
      <c r="BP13" s="18"/>
      <c r="BQ13" s="15"/>
      <c r="BU13" s="15"/>
      <c r="CF13" s="22"/>
    </row>
    <row r="14" spans="1:220">
      <c r="J14" s="15"/>
      <c r="K14" s="15"/>
      <c r="L14" s="15"/>
      <c r="M14" s="15"/>
      <c r="O14" s="16"/>
      <c r="P14" s="16"/>
      <c r="Q14" s="16"/>
      <c r="R14" s="16"/>
      <c r="X14" s="16"/>
      <c r="Y14" s="16"/>
      <c r="Z14" s="16"/>
      <c r="AA14" s="16"/>
      <c r="AC14" s="18"/>
      <c r="AE14" s="18"/>
      <c r="AF14" s="18"/>
      <c r="AH14" s="18"/>
      <c r="AI14" s="18"/>
      <c r="AJ14" s="18"/>
      <c r="AL14" s="18"/>
      <c r="AM14" s="18"/>
      <c r="AN14" s="18"/>
      <c r="AP14" s="18"/>
      <c r="AQ14" s="18"/>
      <c r="AR14" s="18"/>
      <c r="AT14" s="18"/>
      <c r="AU14" s="18"/>
      <c r="AV14" s="18"/>
      <c r="AW14" s="18"/>
      <c r="AX14" s="18"/>
      <c r="AY14" s="18"/>
      <c r="BA14" s="18"/>
      <c r="BB14" s="18"/>
      <c r="BC14" s="18"/>
      <c r="BD14" s="18"/>
      <c r="BF14" s="18"/>
      <c r="BG14" s="18"/>
      <c r="BJ14" s="18"/>
      <c r="BK14" s="18"/>
      <c r="BL14" s="15"/>
      <c r="BM14" s="18"/>
      <c r="BO14" s="18"/>
      <c r="BP14" s="18"/>
      <c r="BQ14" s="15"/>
      <c r="BU14" s="15"/>
      <c r="CF14" s="22"/>
    </row>
    <row r="15" spans="1:220">
      <c r="J15" s="15"/>
      <c r="K15" s="15"/>
      <c r="L15" s="15"/>
      <c r="M15" s="15"/>
      <c r="O15" s="16"/>
      <c r="P15" s="16"/>
      <c r="Q15" s="16"/>
      <c r="R15" s="16"/>
      <c r="X15" s="16"/>
      <c r="Y15" s="16"/>
      <c r="Z15" s="16"/>
      <c r="AA15" s="16"/>
      <c r="AC15" s="18"/>
      <c r="AE15" s="18"/>
      <c r="AF15" s="18"/>
      <c r="AH15" s="18"/>
      <c r="AI15" s="18"/>
      <c r="AJ15" s="18"/>
      <c r="AL15" s="18"/>
      <c r="AM15" s="18"/>
      <c r="AN15" s="18"/>
      <c r="AP15" s="18"/>
      <c r="AQ15" s="18"/>
      <c r="AR15" s="18"/>
      <c r="AT15" s="18"/>
      <c r="AU15" s="18"/>
      <c r="AV15" s="18"/>
      <c r="AW15" s="18"/>
      <c r="AX15" s="18"/>
      <c r="AY15" s="18"/>
      <c r="BA15" s="18"/>
      <c r="BB15" s="18"/>
      <c r="BC15" s="18"/>
      <c r="BD15" s="18"/>
      <c r="BF15" s="18"/>
      <c r="BG15" s="18"/>
      <c r="BJ15" s="18"/>
      <c r="BK15" s="18"/>
      <c r="BL15" s="15"/>
      <c r="BM15" s="18"/>
      <c r="BO15" s="18"/>
      <c r="BP15" s="18"/>
      <c r="BQ15" s="15"/>
      <c r="BU15" s="15"/>
      <c r="CF15" s="22"/>
    </row>
    <row r="16" spans="1:220">
      <c r="J16" s="15"/>
      <c r="K16" s="15"/>
      <c r="L16" s="15"/>
      <c r="M16" s="15"/>
      <c r="O16" s="16"/>
      <c r="P16" s="16"/>
      <c r="Q16" s="16"/>
      <c r="R16" s="16"/>
      <c r="X16" s="16"/>
      <c r="Y16" s="16"/>
      <c r="Z16" s="16"/>
      <c r="AA16" s="16"/>
      <c r="AC16" s="18"/>
      <c r="AE16" s="18"/>
      <c r="AF16" s="18"/>
      <c r="AH16" s="18"/>
      <c r="AI16" s="18"/>
      <c r="AJ16" s="18"/>
      <c r="AL16" s="18"/>
      <c r="AM16" s="18"/>
      <c r="AN16" s="18"/>
      <c r="AP16" s="18"/>
      <c r="AQ16" s="18"/>
      <c r="AR16" s="18"/>
      <c r="AT16" s="18"/>
      <c r="AU16" s="18"/>
      <c r="AV16" s="18"/>
      <c r="AW16" s="18"/>
      <c r="AX16" s="18"/>
      <c r="AY16" s="18"/>
      <c r="BA16" s="18"/>
      <c r="BB16" s="18"/>
      <c r="BC16" s="18"/>
      <c r="BD16" s="18"/>
      <c r="BF16" s="18"/>
      <c r="BG16" s="18"/>
      <c r="BJ16" s="18"/>
      <c r="BK16" s="18"/>
      <c r="BL16" s="15"/>
      <c r="BM16" s="18"/>
      <c r="BO16" s="18"/>
      <c r="BP16" s="18"/>
      <c r="BQ16" s="15"/>
      <c r="BU16" s="15"/>
      <c r="CF16" s="22"/>
    </row>
    <row r="17" spans="10:84">
      <c r="J17" s="15"/>
      <c r="K17" s="15"/>
      <c r="L17" s="15"/>
      <c r="M17" s="15"/>
      <c r="O17" s="16"/>
      <c r="P17" s="16"/>
      <c r="Q17" s="16"/>
      <c r="R17" s="16"/>
      <c r="X17" s="16"/>
      <c r="Y17" s="16"/>
      <c r="Z17" s="16"/>
      <c r="AA17" s="16"/>
      <c r="AC17" s="18"/>
      <c r="AE17" s="18"/>
      <c r="AF17" s="18"/>
      <c r="AH17" s="18"/>
      <c r="AI17" s="18"/>
      <c r="AJ17" s="18"/>
      <c r="AL17" s="18"/>
      <c r="AM17" s="18"/>
      <c r="AN17" s="18"/>
      <c r="AP17" s="18"/>
      <c r="AQ17" s="18"/>
      <c r="AR17" s="18"/>
      <c r="AT17" s="18"/>
      <c r="AU17" s="18"/>
      <c r="AV17" s="18"/>
      <c r="AW17" s="18"/>
      <c r="AX17" s="18"/>
      <c r="AY17" s="18"/>
      <c r="BA17" s="18"/>
      <c r="BB17" s="18"/>
      <c r="BC17" s="18"/>
      <c r="BD17" s="18"/>
      <c r="BF17" s="18"/>
      <c r="BG17" s="18"/>
      <c r="BJ17" s="18"/>
      <c r="BK17" s="18"/>
      <c r="BL17" s="15"/>
      <c r="BM17" s="18"/>
      <c r="BO17" s="18"/>
      <c r="BP17" s="18"/>
      <c r="BQ17" s="15"/>
      <c r="BU17" s="15"/>
      <c r="CF17" s="22"/>
    </row>
    <row r="18" spans="10:84">
      <c r="J18" s="15"/>
      <c r="K18" s="15"/>
      <c r="L18" s="15"/>
      <c r="M18" s="15"/>
      <c r="AC18" s="18"/>
      <c r="AE18" s="18"/>
      <c r="AF18" s="18"/>
      <c r="AH18" s="18"/>
      <c r="AI18" s="18"/>
      <c r="AJ18" s="18"/>
      <c r="AL18" s="18"/>
      <c r="AM18" s="18"/>
      <c r="AN18" s="18"/>
      <c r="AP18" s="18"/>
      <c r="AQ18" s="18"/>
      <c r="AR18" s="18"/>
      <c r="AT18" s="18"/>
      <c r="AU18" s="18"/>
      <c r="AV18" s="18"/>
      <c r="AW18" s="18"/>
      <c r="AX18" s="18"/>
      <c r="AY18" s="18"/>
      <c r="BA18" s="18"/>
      <c r="BB18" s="18"/>
      <c r="BC18" s="18"/>
      <c r="BD18" s="18"/>
      <c r="BF18" s="18"/>
      <c r="BG18" s="18"/>
      <c r="BJ18" s="18"/>
      <c r="BK18" s="18"/>
      <c r="BL18" s="15"/>
      <c r="BM18" s="18"/>
      <c r="BO18" s="18"/>
      <c r="BP18" s="18"/>
      <c r="BQ18" s="15"/>
      <c r="BU18" s="15"/>
      <c r="CF18" s="22"/>
    </row>
    <row r="19" spans="10:84">
      <c r="J19" s="15"/>
      <c r="K19" s="15"/>
      <c r="L19" s="15"/>
      <c r="M19" s="15"/>
      <c r="AC19" s="18"/>
      <c r="AE19" s="18"/>
      <c r="AF19" s="18"/>
      <c r="AH19" s="18"/>
      <c r="AI19" s="18"/>
      <c r="AJ19" s="18"/>
      <c r="AL19" s="18"/>
      <c r="AM19" s="18"/>
      <c r="AN19" s="18"/>
      <c r="AP19" s="18"/>
      <c r="AQ19" s="18"/>
      <c r="AR19" s="18"/>
      <c r="AT19" s="18"/>
      <c r="AU19" s="18"/>
      <c r="AV19" s="18"/>
      <c r="AW19" s="18"/>
      <c r="AX19" s="18"/>
      <c r="AY19" s="18"/>
      <c r="BA19" s="18"/>
      <c r="BB19" s="18"/>
      <c r="BC19" s="18"/>
      <c r="BD19" s="18"/>
      <c r="BF19" s="18"/>
      <c r="BG19" s="18"/>
      <c r="BJ19" s="18"/>
      <c r="BK19" s="18"/>
      <c r="BL19" s="15"/>
      <c r="BM19" s="18"/>
      <c r="BO19" s="18"/>
      <c r="BP19" s="18"/>
      <c r="BQ19" s="15"/>
      <c r="BU19" s="15"/>
      <c r="CF19" s="22"/>
    </row>
    <row r="20" spans="10:84">
      <c r="J20" s="15"/>
      <c r="K20" s="15"/>
      <c r="L20" s="15"/>
      <c r="M20" s="15"/>
      <c r="AC20" s="18"/>
      <c r="AE20" s="18"/>
      <c r="AF20" s="18"/>
      <c r="AH20" s="18"/>
      <c r="AI20" s="18"/>
      <c r="AJ20" s="18"/>
      <c r="AL20" s="18"/>
      <c r="AM20" s="18"/>
      <c r="AN20" s="18"/>
      <c r="AP20" s="18"/>
      <c r="AQ20" s="18"/>
      <c r="AR20" s="18"/>
      <c r="AT20" s="18"/>
      <c r="AU20" s="18"/>
      <c r="AV20" s="18"/>
      <c r="AW20" s="18"/>
      <c r="AX20" s="18"/>
      <c r="AY20" s="18"/>
      <c r="BA20" s="18"/>
      <c r="BB20" s="18"/>
      <c r="BC20" s="18"/>
      <c r="BD20" s="18"/>
      <c r="BF20" s="18"/>
      <c r="BG20" s="18"/>
      <c r="BJ20" s="18"/>
      <c r="BK20" s="18"/>
      <c r="BL20" s="15"/>
      <c r="BM20" s="18"/>
      <c r="BO20" s="18"/>
      <c r="BP20" s="18"/>
      <c r="BQ20" s="15"/>
      <c r="BU20" s="15"/>
      <c r="CF20" s="22"/>
    </row>
    <row r="21" spans="10:84">
      <c r="J21" s="15"/>
      <c r="K21" s="15"/>
      <c r="L21" s="15"/>
      <c r="M21" s="15"/>
      <c r="AC21" s="18"/>
      <c r="AE21" s="18"/>
      <c r="AF21" s="18"/>
      <c r="AH21" s="18"/>
      <c r="AI21" s="18"/>
      <c r="AJ21" s="18"/>
      <c r="AL21" s="18"/>
      <c r="AM21" s="18"/>
      <c r="AN21" s="18"/>
      <c r="AP21" s="18"/>
      <c r="AQ21" s="18"/>
      <c r="AR21" s="18"/>
      <c r="AT21" s="18"/>
      <c r="AU21" s="18"/>
      <c r="AV21" s="18"/>
      <c r="AW21" s="18"/>
      <c r="AX21" s="18"/>
      <c r="AY21" s="18"/>
      <c r="BA21" s="18"/>
      <c r="BB21" s="18"/>
      <c r="BC21" s="18"/>
      <c r="BD21" s="18"/>
      <c r="BF21" s="18"/>
      <c r="BG21" s="18"/>
      <c r="BJ21" s="18"/>
      <c r="BK21" s="18"/>
      <c r="BL21" s="15"/>
      <c r="BM21" s="18"/>
      <c r="BO21" s="18"/>
      <c r="BP21" s="18"/>
      <c r="BQ21" s="15"/>
      <c r="BU21" s="15"/>
      <c r="CF21" s="22"/>
    </row>
    <row r="22" spans="10:84">
      <c r="J22" s="15"/>
      <c r="K22" s="15"/>
      <c r="L22" s="15"/>
      <c r="M22" s="15"/>
      <c r="AC22" s="18"/>
      <c r="AE22" s="18"/>
      <c r="AF22" s="18"/>
      <c r="AH22" s="18"/>
      <c r="AI22" s="18"/>
      <c r="AJ22" s="18"/>
      <c r="AL22" s="18"/>
      <c r="AM22" s="18"/>
      <c r="AN22" s="18"/>
      <c r="AP22" s="18"/>
      <c r="AQ22" s="18"/>
      <c r="AR22" s="18"/>
      <c r="AT22" s="18"/>
      <c r="AU22" s="18"/>
      <c r="AV22" s="18"/>
      <c r="AW22" s="18"/>
      <c r="AX22" s="18"/>
      <c r="AY22" s="18"/>
      <c r="BA22" s="18"/>
      <c r="BB22" s="18"/>
      <c r="BC22" s="18"/>
      <c r="BD22" s="18"/>
      <c r="BF22" s="18"/>
      <c r="BG22" s="18"/>
      <c r="BJ22" s="18"/>
      <c r="BK22" s="18"/>
      <c r="BL22" s="15"/>
      <c r="BM22" s="18"/>
      <c r="BO22" s="18"/>
      <c r="BP22" s="18"/>
      <c r="BQ22" s="15"/>
      <c r="BU22" s="15"/>
      <c r="CF22" s="22"/>
    </row>
    <row r="23" spans="10:84">
      <c r="J23" s="15"/>
      <c r="K23" s="15"/>
      <c r="L23" s="15"/>
      <c r="M23" s="15"/>
      <c r="AC23" s="18"/>
      <c r="AE23" s="18"/>
      <c r="AF23" s="18"/>
      <c r="AH23" s="18"/>
      <c r="AI23" s="18"/>
      <c r="AJ23" s="18"/>
      <c r="AL23" s="18"/>
      <c r="AM23" s="18"/>
      <c r="AN23" s="18"/>
      <c r="AP23" s="18"/>
      <c r="AQ23" s="18"/>
      <c r="AR23" s="18"/>
      <c r="AT23" s="18"/>
      <c r="AU23" s="18"/>
      <c r="AV23" s="18"/>
      <c r="AW23" s="18"/>
      <c r="AX23" s="18"/>
      <c r="AY23" s="18"/>
      <c r="BA23" s="18"/>
      <c r="BB23" s="18"/>
      <c r="BC23" s="18"/>
      <c r="BD23" s="18"/>
      <c r="BF23" s="18"/>
      <c r="BG23" s="18"/>
      <c r="BJ23" s="18"/>
      <c r="BK23" s="18"/>
      <c r="BL23" s="15"/>
      <c r="BM23" s="18"/>
      <c r="BO23" s="18"/>
      <c r="BP23" s="18"/>
      <c r="BQ23" s="15"/>
      <c r="BU23" s="15"/>
      <c r="CF23" s="22"/>
    </row>
    <row r="24" spans="10:84">
      <c r="J24" s="15"/>
      <c r="K24" s="15"/>
      <c r="L24" s="15"/>
      <c r="M24" s="15"/>
      <c r="AC24" s="18"/>
      <c r="AE24" s="18"/>
      <c r="AF24" s="18"/>
      <c r="AH24" s="18"/>
      <c r="AI24" s="18"/>
      <c r="AJ24" s="18"/>
      <c r="AL24" s="18"/>
      <c r="AM24" s="18"/>
      <c r="AN24" s="18"/>
      <c r="AP24" s="18"/>
      <c r="AQ24" s="18"/>
      <c r="AR24" s="18"/>
      <c r="AT24" s="18"/>
      <c r="AU24" s="18"/>
      <c r="AV24" s="18"/>
      <c r="AW24" s="18"/>
      <c r="AX24" s="18"/>
      <c r="AY24" s="18"/>
      <c r="BA24" s="18"/>
      <c r="BB24" s="18"/>
      <c r="BC24" s="18"/>
      <c r="BD24" s="18"/>
      <c r="BF24" s="18"/>
      <c r="BG24" s="18"/>
      <c r="BJ24" s="18"/>
      <c r="BK24" s="18"/>
      <c r="BL24" s="15"/>
      <c r="BM24" s="18"/>
      <c r="BO24" s="18"/>
      <c r="BP24" s="18"/>
      <c r="BQ24" s="15"/>
      <c r="BU24" s="15"/>
      <c r="CF24" s="22"/>
    </row>
    <row r="25" spans="10:84">
      <c r="J25" s="15"/>
      <c r="K25" s="15"/>
      <c r="L25" s="15"/>
      <c r="M25" s="15"/>
      <c r="AC25" s="18"/>
      <c r="AE25" s="18"/>
      <c r="AF25" s="18"/>
      <c r="AH25" s="18"/>
      <c r="AI25" s="18"/>
      <c r="AJ25" s="18"/>
      <c r="AL25" s="18"/>
      <c r="AM25" s="18"/>
      <c r="AN25" s="18"/>
      <c r="AP25" s="18"/>
      <c r="AQ25" s="18"/>
      <c r="AR25" s="18"/>
      <c r="AT25" s="18"/>
      <c r="AU25" s="18"/>
      <c r="AV25" s="18"/>
      <c r="AW25" s="18"/>
      <c r="AX25" s="18"/>
      <c r="AY25" s="18"/>
      <c r="BA25" s="18"/>
      <c r="BB25" s="18"/>
      <c r="BC25" s="18"/>
      <c r="BD25" s="18"/>
      <c r="BF25" s="18"/>
      <c r="BG25" s="18"/>
      <c r="BJ25" s="18"/>
      <c r="BK25" s="18"/>
      <c r="BL25" s="15"/>
      <c r="BM25" s="18"/>
      <c r="BO25" s="18"/>
      <c r="BP25" s="18"/>
      <c r="BQ25" s="15"/>
      <c r="BU25" s="15"/>
      <c r="CF25" s="22"/>
    </row>
    <row r="26" spans="10:84">
      <c r="J26" s="15"/>
      <c r="K26" s="15"/>
      <c r="L26" s="15"/>
      <c r="M26" s="15"/>
      <c r="AC26" s="18"/>
      <c r="AE26" s="18"/>
      <c r="AF26" s="18"/>
      <c r="AH26" s="18"/>
      <c r="AI26" s="18"/>
      <c r="AJ26" s="18"/>
      <c r="AL26" s="18"/>
      <c r="AM26" s="18"/>
      <c r="AN26" s="18"/>
      <c r="AP26" s="18"/>
      <c r="AQ26" s="18"/>
      <c r="AR26" s="18"/>
      <c r="AT26" s="18"/>
      <c r="AU26" s="18"/>
      <c r="AV26" s="18"/>
      <c r="AW26" s="18"/>
      <c r="AX26" s="18"/>
      <c r="AY26" s="18"/>
      <c r="BA26" s="18"/>
      <c r="BB26" s="18"/>
      <c r="BC26" s="18"/>
      <c r="BD26" s="18"/>
      <c r="BF26" s="18"/>
      <c r="BG26" s="18"/>
      <c r="BJ26" s="18"/>
      <c r="BK26" s="18"/>
      <c r="BL26" s="15"/>
      <c r="BM26" s="18"/>
      <c r="BO26" s="18"/>
      <c r="BP26" s="18"/>
      <c r="BQ26" s="15"/>
      <c r="BU26" s="15"/>
      <c r="CF26" s="22"/>
    </row>
    <row r="27" spans="10:84">
      <c r="J27" s="15"/>
      <c r="K27" s="15"/>
      <c r="L27" s="15"/>
      <c r="M27" s="15"/>
      <c r="AC27" s="18"/>
      <c r="AE27" s="18"/>
      <c r="AF27" s="18"/>
      <c r="AH27" s="18"/>
      <c r="AI27" s="18"/>
      <c r="AJ27" s="18"/>
      <c r="AL27" s="18"/>
      <c r="AM27" s="18"/>
      <c r="AN27" s="18"/>
      <c r="AP27" s="18"/>
      <c r="AQ27" s="18"/>
      <c r="AR27" s="18"/>
      <c r="AT27" s="18"/>
      <c r="AU27" s="18"/>
      <c r="AV27" s="18"/>
      <c r="AW27" s="18"/>
      <c r="AX27" s="18"/>
      <c r="AY27" s="18"/>
      <c r="BA27" s="18"/>
      <c r="BB27" s="18"/>
      <c r="BC27" s="18"/>
      <c r="BD27" s="18"/>
      <c r="BF27" s="18"/>
      <c r="BG27" s="18"/>
      <c r="BJ27" s="18"/>
      <c r="BK27" s="18"/>
      <c r="BL27" s="15"/>
      <c r="BM27" s="18"/>
      <c r="BO27" s="18"/>
      <c r="BP27" s="18"/>
      <c r="BQ27" s="15"/>
      <c r="BU27" s="15"/>
      <c r="CF27" s="22"/>
    </row>
    <row r="28" spans="10:84">
      <c r="J28" s="15"/>
      <c r="K28" s="15"/>
      <c r="L28" s="15"/>
      <c r="M28" s="15"/>
      <c r="AC28" s="18"/>
      <c r="AE28" s="18"/>
      <c r="AF28" s="18"/>
      <c r="AH28" s="18"/>
      <c r="AI28" s="18"/>
      <c r="AJ28" s="18"/>
      <c r="AL28" s="18"/>
      <c r="AM28" s="18"/>
      <c r="AN28" s="18"/>
      <c r="AP28" s="18"/>
      <c r="AQ28" s="18"/>
      <c r="AR28" s="18"/>
      <c r="AT28" s="18"/>
      <c r="AU28" s="18"/>
      <c r="AV28" s="18"/>
      <c r="AW28" s="18"/>
      <c r="AX28" s="18"/>
      <c r="AY28" s="18"/>
      <c r="BA28" s="18"/>
      <c r="BB28" s="18"/>
      <c r="BC28" s="18"/>
      <c r="BD28" s="18"/>
      <c r="BF28" s="18"/>
      <c r="BG28" s="18"/>
      <c r="BJ28" s="18"/>
      <c r="BK28" s="18"/>
      <c r="BL28" s="15"/>
      <c r="BM28" s="18"/>
      <c r="BO28" s="18"/>
      <c r="BP28" s="18"/>
      <c r="BQ28" s="15"/>
      <c r="BU28" s="15"/>
      <c r="CF28" s="22"/>
    </row>
    <row r="29" spans="10:84">
      <c r="J29" s="15"/>
      <c r="K29" s="15"/>
      <c r="L29" s="15"/>
      <c r="M29" s="15"/>
      <c r="AC29" s="18"/>
      <c r="AE29" s="18"/>
      <c r="AF29" s="18"/>
      <c r="AH29" s="18"/>
      <c r="AI29" s="18"/>
      <c r="AJ29" s="18"/>
      <c r="AL29" s="18"/>
      <c r="AM29" s="18"/>
      <c r="AN29" s="18"/>
      <c r="AP29" s="18"/>
      <c r="AQ29" s="18"/>
      <c r="AR29" s="18"/>
      <c r="AT29" s="18"/>
      <c r="AU29" s="18"/>
      <c r="AV29" s="18"/>
      <c r="AW29" s="18"/>
      <c r="AX29" s="18"/>
      <c r="AY29" s="18"/>
      <c r="BA29" s="18"/>
      <c r="BB29" s="18"/>
      <c r="BC29" s="18"/>
      <c r="BD29" s="18"/>
      <c r="BF29" s="18"/>
      <c r="BG29" s="18"/>
      <c r="BJ29" s="18"/>
      <c r="BK29" s="18"/>
      <c r="BL29" s="15"/>
      <c r="BM29" s="18"/>
      <c r="BO29" s="18"/>
      <c r="BP29" s="18"/>
      <c r="BQ29" s="15"/>
      <c r="BU29" s="15"/>
      <c r="CF29" s="22"/>
    </row>
    <row r="30" spans="10:84">
      <c r="J30" s="15"/>
      <c r="K30" s="15"/>
      <c r="L30" s="15"/>
      <c r="M30" s="15"/>
      <c r="AC30" s="18"/>
      <c r="AE30" s="18"/>
      <c r="AF30" s="18"/>
      <c r="AH30" s="18"/>
      <c r="AI30" s="18"/>
      <c r="AJ30" s="18"/>
      <c r="AL30" s="18"/>
      <c r="AM30" s="18"/>
      <c r="AN30" s="18"/>
      <c r="AP30" s="18"/>
      <c r="AQ30" s="18"/>
      <c r="AR30" s="18"/>
      <c r="AT30" s="18"/>
      <c r="AU30" s="18"/>
      <c r="AV30" s="18"/>
      <c r="AW30" s="18"/>
      <c r="AX30" s="18"/>
      <c r="AY30" s="18"/>
      <c r="BA30" s="18"/>
      <c r="BB30" s="18"/>
      <c r="BC30" s="18"/>
      <c r="BD30" s="18"/>
      <c r="BF30" s="18"/>
      <c r="BG30" s="18"/>
      <c r="BJ30" s="18"/>
      <c r="BK30" s="18"/>
      <c r="BL30" s="15"/>
      <c r="BM30" s="18"/>
      <c r="BO30" s="18"/>
      <c r="BP30" s="18"/>
      <c r="BQ30" s="15"/>
      <c r="BU30" s="15"/>
      <c r="CF30" s="22"/>
    </row>
    <row r="31" spans="10:84">
      <c r="J31" s="15"/>
      <c r="K31" s="15"/>
      <c r="L31" s="15"/>
      <c r="M31" s="15"/>
      <c r="AC31" s="18"/>
      <c r="AE31" s="18"/>
      <c r="AF31" s="18"/>
      <c r="AH31" s="18"/>
      <c r="AI31" s="18"/>
      <c r="AJ31" s="18"/>
      <c r="AL31" s="18"/>
      <c r="AM31" s="18"/>
      <c r="AN31" s="18"/>
      <c r="AP31" s="18"/>
      <c r="AQ31" s="18"/>
      <c r="AR31" s="18"/>
      <c r="AT31" s="18"/>
      <c r="AU31" s="18"/>
      <c r="AV31" s="18"/>
      <c r="AW31" s="18"/>
      <c r="AX31" s="18"/>
      <c r="AY31" s="18"/>
      <c r="BA31" s="18"/>
      <c r="BB31" s="18"/>
      <c r="BC31" s="18"/>
      <c r="BD31" s="18"/>
      <c r="BF31" s="18"/>
      <c r="BG31" s="18"/>
      <c r="BJ31" s="18"/>
      <c r="BK31" s="18"/>
      <c r="BL31" s="15"/>
      <c r="BM31" s="18"/>
      <c r="BO31" s="18"/>
      <c r="BP31" s="18"/>
      <c r="BQ31" s="15"/>
      <c r="BU31" s="15"/>
      <c r="CF31" s="22"/>
    </row>
    <row r="32" spans="10:84">
      <c r="J32" s="15"/>
      <c r="K32" s="15"/>
      <c r="L32" s="15"/>
      <c r="M32" s="15"/>
      <c r="AC32" s="18"/>
      <c r="AE32" s="18"/>
      <c r="AF32" s="18"/>
      <c r="AH32" s="18"/>
      <c r="AI32" s="18"/>
      <c r="AJ32" s="18"/>
      <c r="AL32" s="18"/>
      <c r="AM32" s="18"/>
      <c r="AN32" s="18"/>
      <c r="AP32" s="18"/>
      <c r="AQ32" s="18"/>
      <c r="AR32" s="18"/>
      <c r="AT32" s="18"/>
      <c r="AU32" s="18"/>
      <c r="AV32" s="18"/>
      <c r="AW32" s="18"/>
      <c r="AX32" s="18"/>
      <c r="AY32" s="18"/>
      <c r="BA32" s="18"/>
      <c r="BB32" s="18"/>
      <c r="BC32" s="18"/>
      <c r="BD32" s="18"/>
      <c r="BF32" s="18"/>
      <c r="BG32" s="18"/>
      <c r="BJ32" s="18"/>
      <c r="BK32" s="18"/>
      <c r="BL32" s="15"/>
      <c r="BM32" s="18"/>
      <c r="BO32" s="18"/>
      <c r="BP32" s="18"/>
      <c r="BQ32" s="15"/>
      <c r="BU32" s="15"/>
      <c r="CF32" s="22"/>
    </row>
    <row r="33" spans="10:84">
      <c r="J33" s="15"/>
      <c r="K33" s="15"/>
      <c r="L33" s="15"/>
      <c r="M33" s="15"/>
      <c r="AC33" s="18"/>
      <c r="AE33" s="18"/>
      <c r="AF33" s="18"/>
      <c r="AH33" s="18"/>
      <c r="AI33" s="18"/>
      <c r="AJ33" s="18"/>
      <c r="AL33" s="18"/>
      <c r="AM33" s="18"/>
      <c r="AN33" s="18"/>
      <c r="AP33" s="18"/>
      <c r="AQ33" s="18"/>
      <c r="AR33" s="18"/>
      <c r="AT33" s="18"/>
      <c r="AU33" s="18"/>
      <c r="AV33" s="18"/>
      <c r="AW33" s="18"/>
      <c r="AX33" s="18"/>
      <c r="AY33" s="18"/>
      <c r="BA33" s="18"/>
      <c r="BB33" s="18"/>
      <c r="BC33" s="18"/>
      <c r="BD33" s="18"/>
      <c r="BF33" s="18"/>
      <c r="BG33" s="18"/>
      <c r="BJ33" s="18"/>
      <c r="BK33" s="18"/>
      <c r="BL33" s="15"/>
      <c r="BM33" s="18"/>
      <c r="BO33" s="18"/>
      <c r="BP33" s="18"/>
      <c r="BQ33" s="15"/>
      <c r="BU33" s="15"/>
      <c r="CF33" s="22"/>
    </row>
    <row r="34" spans="10:84">
      <c r="J34" s="15"/>
      <c r="K34" s="15"/>
      <c r="L34" s="15"/>
      <c r="M34" s="15"/>
      <c r="AC34" s="18"/>
      <c r="AE34" s="18"/>
      <c r="AF34" s="18"/>
      <c r="AH34" s="18"/>
      <c r="AI34" s="18"/>
      <c r="AJ34" s="18"/>
      <c r="AL34" s="18"/>
      <c r="AM34" s="18"/>
      <c r="AN34" s="18"/>
      <c r="AP34" s="18"/>
      <c r="AQ34" s="18"/>
      <c r="AR34" s="18"/>
      <c r="AT34" s="18"/>
      <c r="AU34" s="18"/>
      <c r="AV34" s="18"/>
      <c r="AW34" s="18"/>
      <c r="AX34" s="18"/>
      <c r="AY34" s="18"/>
      <c r="BA34" s="18"/>
      <c r="BB34" s="18"/>
      <c r="BC34" s="18"/>
      <c r="BD34" s="18"/>
      <c r="BF34" s="18"/>
      <c r="BG34" s="18"/>
      <c r="BJ34" s="18"/>
      <c r="BK34" s="18"/>
      <c r="BL34" s="15"/>
      <c r="BM34" s="18"/>
      <c r="BO34" s="18"/>
      <c r="BP34" s="18"/>
      <c r="BQ34" s="15"/>
      <c r="BU34" s="15"/>
      <c r="CF34" s="22"/>
    </row>
    <row r="35" spans="10:84">
      <c r="J35" s="15"/>
      <c r="K35" s="15"/>
      <c r="L35" s="15"/>
      <c r="M35" s="15"/>
      <c r="AC35" s="18"/>
      <c r="AE35" s="18"/>
      <c r="AF35" s="18"/>
      <c r="AH35" s="18"/>
      <c r="AI35" s="18"/>
      <c r="AJ35" s="18"/>
      <c r="AL35" s="18"/>
      <c r="AM35" s="18"/>
      <c r="AN35" s="18"/>
      <c r="AP35" s="18"/>
      <c r="AQ35" s="18"/>
      <c r="AR35" s="18"/>
      <c r="AT35" s="18"/>
      <c r="AU35" s="18"/>
      <c r="AV35" s="18"/>
      <c r="AW35" s="18"/>
      <c r="AX35" s="18"/>
      <c r="AY35" s="18"/>
      <c r="BA35" s="18"/>
      <c r="BB35" s="18"/>
      <c r="BC35" s="18"/>
      <c r="BD35" s="18"/>
      <c r="BF35" s="18"/>
      <c r="BG35" s="18"/>
      <c r="BJ35" s="18"/>
      <c r="BK35" s="18"/>
      <c r="BL35" s="15"/>
      <c r="BM35" s="18"/>
      <c r="BO35" s="18"/>
      <c r="BP35" s="18"/>
      <c r="BQ35" s="15"/>
      <c r="BU35" s="15"/>
      <c r="CF35" s="22"/>
    </row>
    <row r="36" spans="10:84">
      <c r="J36" s="15"/>
      <c r="K36" s="15"/>
      <c r="L36" s="15"/>
      <c r="M36" s="15"/>
      <c r="AC36" s="18"/>
      <c r="AE36" s="18"/>
      <c r="AF36" s="18"/>
      <c r="AH36" s="18"/>
      <c r="AI36" s="18"/>
      <c r="AJ36" s="18"/>
      <c r="AL36" s="18"/>
      <c r="AM36" s="18"/>
      <c r="AN36" s="18"/>
      <c r="AP36" s="18"/>
      <c r="AQ36" s="18"/>
      <c r="AR36" s="18"/>
      <c r="AT36" s="18"/>
      <c r="AU36" s="18"/>
      <c r="AV36" s="18"/>
      <c r="AW36" s="18"/>
      <c r="AX36" s="18"/>
      <c r="AY36" s="18"/>
      <c r="BA36" s="18"/>
      <c r="BB36" s="18"/>
      <c r="BC36" s="18"/>
      <c r="BD36" s="18"/>
      <c r="BF36" s="18"/>
      <c r="BG36" s="18"/>
      <c r="BJ36" s="18"/>
      <c r="BK36" s="18"/>
      <c r="BL36" s="15"/>
      <c r="BM36" s="18"/>
      <c r="BO36" s="18"/>
      <c r="BP36" s="18"/>
      <c r="BQ36" s="15"/>
      <c r="BU36" s="15"/>
      <c r="CF36" s="22"/>
    </row>
    <row r="37" spans="10:84">
      <c r="J37" s="15"/>
      <c r="K37" s="15"/>
      <c r="L37" s="15"/>
      <c r="M37" s="15"/>
      <c r="AC37" s="18"/>
      <c r="AE37" s="18"/>
      <c r="AF37" s="18"/>
      <c r="AH37" s="18"/>
      <c r="AI37" s="18"/>
      <c r="AJ37" s="18"/>
      <c r="AL37" s="18"/>
      <c r="AM37" s="18"/>
      <c r="AN37" s="18"/>
      <c r="AP37" s="18"/>
      <c r="AQ37" s="18"/>
      <c r="AR37" s="18"/>
      <c r="AT37" s="18"/>
      <c r="AU37" s="18"/>
      <c r="AV37" s="18"/>
      <c r="AW37" s="18"/>
      <c r="AX37" s="18"/>
      <c r="AY37" s="18"/>
      <c r="BA37" s="18"/>
      <c r="BB37" s="18"/>
      <c r="BC37" s="18"/>
      <c r="BD37" s="18"/>
      <c r="BF37" s="18"/>
      <c r="BG37" s="18"/>
      <c r="BJ37" s="18"/>
      <c r="BK37" s="18"/>
      <c r="BL37" s="15"/>
      <c r="BM37" s="18"/>
      <c r="BO37" s="18"/>
      <c r="BP37" s="18"/>
      <c r="BQ37" s="15"/>
      <c r="BU37" s="15"/>
      <c r="CF37" s="22"/>
    </row>
    <row r="38" spans="10:84">
      <c r="J38" s="15"/>
      <c r="K38" s="15"/>
      <c r="L38" s="15"/>
      <c r="M38" s="15"/>
      <c r="AC38" s="18"/>
      <c r="AE38" s="18"/>
      <c r="AF38" s="18"/>
      <c r="AH38" s="18"/>
      <c r="AI38" s="18"/>
      <c r="AJ38" s="18"/>
      <c r="AL38" s="18"/>
      <c r="AM38" s="18"/>
      <c r="AN38" s="18"/>
      <c r="AP38" s="18"/>
      <c r="AQ38" s="18"/>
      <c r="AR38" s="18"/>
      <c r="AT38" s="18"/>
      <c r="AU38" s="18"/>
      <c r="AV38" s="18"/>
      <c r="AW38" s="18"/>
      <c r="AX38" s="18"/>
      <c r="AY38" s="18"/>
      <c r="BA38" s="18"/>
      <c r="BB38" s="18"/>
      <c r="BC38" s="18"/>
      <c r="BD38" s="18"/>
      <c r="BF38" s="18"/>
      <c r="BG38" s="18"/>
      <c r="BJ38" s="18"/>
      <c r="BK38" s="18"/>
      <c r="BL38" s="15"/>
      <c r="BM38" s="18"/>
      <c r="BO38" s="18"/>
      <c r="BP38" s="18"/>
      <c r="BQ38" s="15"/>
      <c r="BU38" s="15"/>
      <c r="CF38" s="22"/>
    </row>
    <row r="39" spans="10:84">
      <c r="J39" s="15"/>
      <c r="K39" s="15"/>
      <c r="L39" s="15"/>
      <c r="M39" s="15"/>
      <c r="AC39" s="18"/>
      <c r="AE39" s="18"/>
      <c r="AF39" s="18"/>
      <c r="AH39" s="18"/>
      <c r="AI39" s="18"/>
      <c r="AJ39" s="18"/>
      <c r="AL39" s="18"/>
      <c r="AM39" s="18"/>
      <c r="AN39" s="18"/>
      <c r="AP39" s="18"/>
      <c r="AQ39" s="18"/>
      <c r="AR39" s="18"/>
      <c r="AT39" s="18"/>
      <c r="AU39" s="18"/>
      <c r="AV39" s="18"/>
      <c r="AW39" s="18"/>
      <c r="AX39" s="18"/>
      <c r="AY39" s="18"/>
      <c r="BA39" s="18"/>
      <c r="BB39" s="18"/>
      <c r="BC39" s="18"/>
      <c r="BD39" s="18"/>
      <c r="BF39" s="18"/>
      <c r="BG39" s="18"/>
      <c r="BJ39" s="18"/>
      <c r="BK39" s="18"/>
      <c r="BL39" s="15"/>
      <c r="BM39" s="18"/>
      <c r="BO39" s="18"/>
      <c r="BP39" s="18"/>
      <c r="BQ39" s="15"/>
      <c r="BU39" s="15"/>
      <c r="CF39" s="22"/>
    </row>
    <row r="40" spans="10:84">
      <c r="J40" s="15"/>
      <c r="K40" s="15"/>
      <c r="L40" s="15"/>
      <c r="M40" s="15"/>
      <c r="AC40" s="18"/>
      <c r="AE40" s="18"/>
      <c r="AF40" s="18"/>
      <c r="AH40" s="18"/>
      <c r="AI40" s="18"/>
      <c r="AJ40" s="18"/>
      <c r="AL40" s="18"/>
      <c r="AM40" s="18"/>
      <c r="AN40" s="18"/>
      <c r="AP40" s="18"/>
      <c r="AQ40" s="18"/>
      <c r="AR40" s="18"/>
      <c r="AT40" s="18"/>
      <c r="AU40" s="18"/>
      <c r="AV40" s="18"/>
      <c r="AW40" s="18"/>
      <c r="AX40" s="18"/>
      <c r="AY40" s="18"/>
      <c r="BA40" s="18"/>
      <c r="BB40" s="18"/>
      <c r="BC40" s="18"/>
      <c r="BD40" s="18"/>
      <c r="BF40" s="18"/>
      <c r="BG40" s="18"/>
      <c r="BJ40" s="18"/>
      <c r="BK40" s="18"/>
      <c r="BL40" s="15"/>
      <c r="BM40" s="18"/>
      <c r="BO40" s="18"/>
      <c r="BP40" s="18"/>
      <c r="BQ40" s="15"/>
      <c r="BU40" s="15"/>
      <c r="CF40" s="22"/>
    </row>
    <row r="41" spans="10:84">
      <c r="J41" s="15"/>
      <c r="K41" s="15"/>
      <c r="L41" s="15"/>
      <c r="M41" s="15"/>
      <c r="AC41" s="18"/>
      <c r="AE41" s="18"/>
      <c r="AF41" s="18"/>
      <c r="AH41" s="18"/>
      <c r="AI41" s="18"/>
      <c r="AJ41" s="18"/>
      <c r="AL41" s="18"/>
      <c r="AM41" s="18"/>
      <c r="AN41" s="18"/>
      <c r="AP41" s="18"/>
      <c r="AQ41" s="18"/>
      <c r="AR41" s="18"/>
      <c r="AT41" s="18"/>
      <c r="AU41" s="18"/>
      <c r="AV41" s="18"/>
      <c r="AW41" s="18"/>
      <c r="AX41" s="18"/>
      <c r="AY41" s="18"/>
      <c r="BA41" s="18"/>
      <c r="BB41" s="18"/>
      <c r="BC41" s="18"/>
      <c r="BD41" s="18"/>
      <c r="BF41" s="18"/>
      <c r="BG41" s="18"/>
      <c r="BJ41" s="18"/>
      <c r="BK41" s="18"/>
      <c r="BL41" s="15"/>
      <c r="BM41" s="18"/>
      <c r="BO41" s="18"/>
      <c r="BP41" s="18"/>
      <c r="BQ41" s="15"/>
      <c r="BU41" s="15"/>
      <c r="CF41" s="22"/>
    </row>
    <row r="42" spans="10:84">
      <c r="J42" s="15"/>
      <c r="K42" s="15"/>
      <c r="L42" s="15"/>
      <c r="M42" s="15"/>
      <c r="AC42" s="18"/>
      <c r="AE42" s="18"/>
      <c r="AF42" s="18"/>
      <c r="AH42" s="18"/>
      <c r="AI42" s="18"/>
      <c r="AJ42" s="18"/>
      <c r="AL42" s="18"/>
      <c r="AM42" s="18"/>
      <c r="AN42" s="18"/>
      <c r="AP42" s="18"/>
      <c r="AQ42" s="18"/>
      <c r="AR42" s="18"/>
      <c r="AT42" s="18"/>
      <c r="AU42" s="18"/>
      <c r="AV42" s="18"/>
      <c r="AW42" s="18"/>
      <c r="AX42" s="18"/>
      <c r="AY42" s="18"/>
      <c r="BA42" s="18"/>
      <c r="BB42" s="18"/>
      <c r="BC42" s="18"/>
      <c r="BD42" s="18"/>
      <c r="BF42" s="18"/>
      <c r="BG42" s="18"/>
      <c r="BJ42" s="18"/>
      <c r="BK42" s="18"/>
      <c r="BL42" s="15"/>
      <c r="BM42" s="18"/>
      <c r="BO42" s="18"/>
      <c r="BP42" s="18"/>
      <c r="BQ42" s="15"/>
      <c r="BU42" s="15"/>
      <c r="CF42" s="22"/>
    </row>
    <row r="43" spans="10:84">
      <c r="J43" s="15"/>
      <c r="K43" s="15"/>
      <c r="L43" s="15"/>
      <c r="M43" s="15"/>
      <c r="AC43" s="18"/>
      <c r="AE43" s="18"/>
      <c r="AF43" s="18"/>
      <c r="AH43" s="18"/>
      <c r="AI43" s="18"/>
      <c r="AJ43" s="18"/>
      <c r="AL43" s="18"/>
      <c r="AM43" s="18"/>
      <c r="AN43" s="18"/>
      <c r="AP43" s="18"/>
      <c r="AQ43" s="18"/>
      <c r="AR43" s="18"/>
      <c r="AT43" s="18"/>
      <c r="AU43" s="18"/>
      <c r="AV43" s="18"/>
      <c r="AW43" s="18"/>
      <c r="AX43" s="18"/>
      <c r="AY43" s="18"/>
      <c r="BA43" s="18"/>
      <c r="BB43" s="18"/>
      <c r="BC43" s="18"/>
      <c r="BD43" s="18"/>
      <c r="BF43" s="18"/>
      <c r="BG43" s="18"/>
      <c r="BJ43" s="18"/>
      <c r="BK43" s="18"/>
      <c r="BL43" s="15"/>
      <c r="BM43" s="18"/>
      <c r="BO43" s="18"/>
      <c r="BP43" s="18"/>
      <c r="BQ43" s="15"/>
      <c r="BU43" s="15"/>
      <c r="CF43" s="22"/>
    </row>
    <row r="44" spans="10:84">
      <c r="J44" s="15"/>
      <c r="K44" s="15"/>
      <c r="L44" s="15"/>
      <c r="M44" s="15"/>
      <c r="AC44" s="18"/>
      <c r="AE44" s="18"/>
      <c r="AF44" s="18"/>
      <c r="AH44" s="18"/>
      <c r="AI44" s="18"/>
      <c r="AJ44" s="18"/>
      <c r="AL44" s="18"/>
      <c r="AM44" s="18"/>
      <c r="AN44" s="18"/>
      <c r="AP44" s="18"/>
      <c r="AQ44" s="18"/>
      <c r="AR44" s="18"/>
      <c r="AT44" s="18"/>
      <c r="AU44" s="18"/>
      <c r="AV44" s="18"/>
      <c r="AW44" s="18"/>
      <c r="AX44" s="18"/>
      <c r="AY44" s="18"/>
      <c r="BA44" s="18"/>
      <c r="BB44" s="18"/>
      <c r="BC44" s="18"/>
      <c r="BD44" s="18"/>
      <c r="BF44" s="18"/>
      <c r="BG44" s="18"/>
      <c r="BJ44" s="18"/>
      <c r="BK44" s="18"/>
      <c r="BL44" s="15"/>
      <c r="BM44" s="18"/>
      <c r="BO44" s="18"/>
      <c r="BP44" s="18"/>
      <c r="BQ44" s="15"/>
      <c r="BU44" s="15"/>
      <c r="CF44" s="22"/>
    </row>
    <row r="45" spans="10:84">
      <c r="J45" s="15"/>
      <c r="K45" s="15"/>
      <c r="L45" s="15"/>
      <c r="M45" s="15"/>
      <c r="AC45" s="18"/>
      <c r="AE45" s="18"/>
      <c r="AF45" s="18"/>
      <c r="AH45" s="18"/>
      <c r="AI45" s="18"/>
      <c r="AJ45" s="18"/>
      <c r="AL45" s="18"/>
      <c r="AM45" s="18"/>
      <c r="AN45" s="18"/>
      <c r="AP45" s="18"/>
      <c r="AQ45" s="18"/>
      <c r="AR45" s="18"/>
      <c r="AT45" s="18"/>
      <c r="AU45" s="18"/>
      <c r="AV45" s="18"/>
      <c r="AW45" s="18"/>
      <c r="AX45" s="18"/>
      <c r="AY45" s="18"/>
      <c r="BA45" s="18"/>
      <c r="BB45" s="18"/>
      <c r="BC45" s="18"/>
      <c r="BD45" s="18"/>
      <c r="BF45" s="18"/>
      <c r="BG45" s="18"/>
      <c r="BJ45" s="18"/>
      <c r="BK45" s="18"/>
      <c r="BL45" s="15"/>
      <c r="BM45" s="18"/>
      <c r="BO45" s="18"/>
      <c r="BP45" s="18"/>
      <c r="BQ45" s="15"/>
      <c r="BU45" s="15"/>
      <c r="CF45" s="22"/>
    </row>
    <row r="46" spans="10:84">
      <c r="J46" s="15"/>
      <c r="K46" s="15"/>
      <c r="L46" s="15"/>
      <c r="M46" s="15"/>
      <c r="AC46" s="18"/>
      <c r="AE46" s="18"/>
      <c r="AF46" s="18"/>
      <c r="AH46" s="18"/>
      <c r="AI46" s="18"/>
      <c r="AJ46" s="18"/>
      <c r="AL46" s="18"/>
      <c r="AM46" s="18"/>
      <c r="AN46" s="18"/>
      <c r="AP46" s="18"/>
      <c r="AQ46" s="18"/>
      <c r="AR46" s="18"/>
      <c r="AT46" s="18"/>
      <c r="AU46" s="18"/>
      <c r="AV46" s="18"/>
      <c r="AW46" s="18"/>
      <c r="AX46" s="18"/>
      <c r="AY46" s="18"/>
      <c r="BA46" s="18"/>
      <c r="BB46" s="18"/>
      <c r="BC46" s="18"/>
      <c r="BD46" s="18"/>
      <c r="BF46" s="18"/>
      <c r="BG46" s="18"/>
      <c r="BJ46" s="18"/>
      <c r="BK46" s="18"/>
      <c r="BL46" s="15"/>
      <c r="BM46" s="18"/>
      <c r="BO46" s="18"/>
      <c r="BP46" s="18"/>
      <c r="BQ46" s="15"/>
      <c r="BU46" s="15"/>
      <c r="CF46" s="22"/>
    </row>
    <row r="47" spans="10:84">
      <c r="J47" s="15"/>
      <c r="K47" s="15"/>
      <c r="L47" s="15"/>
      <c r="M47" s="15"/>
      <c r="AC47" s="18"/>
      <c r="AE47" s="18"/>
      <c r="AF47" s="18"/>
      <c r="AH47" s="18"/>
      <c r="AI47" s="18"/>
      <c r="AJ47" s="18"/>
      <c r="AL47" s="18"/>
      <c r="AM47" s="18"/>
      <c r="AN47" s="18"/>
      <c r="AP47" s="18"/>
      <c r="AQ47" s="18"/>
      <c r="AR47" s="18"/>
      <c r="AT47" s="18"/>
      <c r="AU47" s="18"/>
      <c r="AV47" s="18"/>
      <c r="AW47" s="18"/>
      <c r="AX47" s="18"/>
      <c r="AY47" s="18"/>
      <c r="BA47" s="18"/>
      <c r="BB47" s="18"/>
      <c r="BC47" s="18"/>
      <c r="BD47" s="18"/>
      <c r="BF47" s="18"/>
      <c r="BG47" s="18"/>
      <c r="BJ47" s="18"/>
      <c r="BK47" s="18"/>
      <c r="BL47" s="15"/>
      <c r="BM47" s="18"/>
      <c r="BO47" s="18"/>
      <c r="BP47" s="18"/>
      <c r="BQ47" s="15"/>
      <c r="BU47" s="15"/>
      <c r="CF47" s="22"/>
    </row>
    <row r="48" spans="10:84">
      <c r="J48" s="15"/>
      <c r="K48" s="15"/>
      <c r="L48" s="15"/>
      <c r="M48" s="15"/>
      <c r="AC48" s="18"/>
      <c r="AE48" s="18"/>
      <c r="AF48" s="18"/>
      <c r="AH48" s="18"/>
      <c r="AI48" s="18"/>
      <c r="AJ48" s="18"/>
      <c r="AL48" s="18"/>
      <c r="AM48" s="18"/>
      <c r="AN48" s="18"/>
      <c r="AP48" s="18"/>
      <c r="AQ48" s="18"/>
      <c r="AR48" s="18"/>
      <c r="AT48" s="18"/>
      <c r="AU48" s="18"/>
      <c r="AV48" s="18"/>
      <c r="AW48" s="18"/>
      <c r="AX48" s="18"/>
      <c r="AY48" s="18"/>
      <c r="BA48" s="18"/>
      <c r="BB48" s="18"/>
      <c r="BC48" s="18"/>
      <c r="BD48" s="18"/>
      <c r="BF48" s="18"/>
      <c r="BG48" s="18"/>
      <c r="BJ48" s="18"/>
      <c r="BK48" s="18"/>
      <c r="BL48" s="15"/>
      <c r="BM48" s="18"/>
      <c r="BO48" s="18"/>
      <c r="BP48" s="18"/>
      <c r="BQ48" s="15"/>
      <c r="BU48" s="15"/>
      <c r="CF48" s="22"/>
    </row>
    <row r="49" spans="10:84">
      <c r="J49" s="15"/>
      <c r="K49" s="15"/>
      <c r="L49" s="15"/>
      <c r="M49" s="15"/>
      <c r="AC49" s="18"/>
      <c r="AE49" s="18"/>
      <c r="AF49" s="18"/>
      <c r="AH49" s="18"/>
      <c r="AI49" s="18"/>
      <c r="AJ49" s="18"/>
      <c r="AL49" s="18"/>
      <c r="AM49" s="18"/>
      <c r="AN49" s="18"/>
      <c r="AP49" s="18"/>
      <c r="AQ49" s="18"/>
      <c r="AR49" s="18"/>
      <c r="AT49" s="18"/>
      <c r="AU49" s="18"/>
      <c r="AV49" s="18"/>
      <c r="AW49" s="18"/>
      <c r="AX49" s="18"/>
      <c r="AY49" s="18"/>
      <c r="BA49" s="18"/>
      <c r="BB49" s="18"/>
      <c r="BC49" s="18"/>
      <c r="BD49" s="18"/>
      <c r="BF49" s="18"/>
      <c r="BG49" s="18"/>
      <c r="BJ49" s="18"/>
      <c r="BK49" s="18"/>
      <c r="BL49" s="15"/>
      <c r="BM49" s="18"/>
      <c r="BO49" s="18"/>
      <c r="BP49" s="18"/>
      <c r="BQ49" s="15"/>
      <c r="BU49" s="15"/>
      <c r="CF49" s="22"/>
    </row>
    <row r="50" spans="10:84">
      <c r="J50" s="15"/>
      <c r="K50" s="15"/>
      <c r="L50" s="15"/>
      <c r="M50" s="15"/>
      <c r="AC50" s="18"/>
      <c r="AE50" s="18"/>
      <c r="AF50" s="18"/>
      <c r="AH50" s="18"/>
      <c r="AI50" s="18"/>
      <c r="AJ50" s="18"/>
      <c r="AL50" s="18"/>
      <c r="AM50" s="18"/>
      <c r="AN50" s="18"/>
      <c r="AP50" s="18"/>
      <c r="AQ50" s="18"/>
      <c r="AR50" s="18"/>
      <c r="AT50" s="18"/>
      <c r="AU50" s="18"/>
      <c r="AV50" s="18"/>
      <c r="AW50" s="18"/>
      <c r="AX50" s="18"/>
      <c r="AY50" s="18"/>
      <c r="BA50" s="18"/>
      <c r="BB50" s="18"/>
      <c r="BC50" s="18"/>
      <c r="BD50" s="18"/>
      <c r="BF50" s="18"/>
      <c r="BG50" s="18"/>
      <c r="BJ50" s="18"/>
      <c r="BK50" s="18"/>
      <c r="BL50" s="15"/>
      <c r="BM50" s="18"/>
      <c r="BO50" s="18"/>
      <c r="BP50" s="18"/>
      <c r="BQ50" s="15"/>
      <c r="BU50" s="15"/>
      <c r="CF50" s="22"/>
    </row>
    <row r="51" spans="10:84">
      <c r="J51" s="15"/>
      <c r="K51" s="15"/>
      <c r="L51" s="15"/>
      <c r="M51" s="15"/>
      <c r="AC51" s="18"/>
      <c r="AE51" s="18"/>
      <c r="AF51" s="18"/>
      <c r="AH51" s="18"/>
      <c r="AI51" s="18"/>
      <c r="AJ51" s="18"/>
      <c r="AL51" s="18"/>
      <c r="AM51" s="18"/>
      <c r="AN51" s="18"/>
      <c r="AP51" s="18"/>
      <c r="AQ51" s="18"/>
      <c r="AR51" s="18"/>
      <c r="AT51" s="18"/>
      <c r="AU51" s="18"/>
      <c r="AV51" s="18"/>
      <c r="AW51" s="18"/>
      <c r="AX51" s="18"/>
      <c r="AY51" s="18"/>
      <c r="BA51" s="18"/>
      <c r="BB51" s="18"/>
      <c r="BC51" s="18"/>
      <c r="BD51" s="18"/>
      <c r="BF51" s="18"/>
      <c r="BG51" s="18"/>
      <c r="BJ51" s="18"/>
      <c r="BK51" s="18"/>
      <c r="BL51" s="15"/>
      <c r="BM51" s="18"/>
      <c r="BO51" s="18"/>
      <c r="BP51" s="18"/>
      <c r="BQ51" s="15"/>
      <c r="BU51" s="15"/>
      <c r="CF51" s="22"/>
    </row>
    <row r="52" spans="10:84">
      <c r="J52" s="15"/>
      <c r="K52" s="15"/>
      <c r="L52" s="15"/>
      <c r="M52" s="15"/>
      <c r="AC52" s="18"/>
      <c r="AE52" s="18"/>
      <c r="AF52" s="18"/>
      <c r="AH52" s="18"/>
      <c r="AI52" s="18"/>
      <c r="AJ52" s="18"/>
      <c r="AL52" s="18"/>
      <c r="AM52" s="18"/>
      <c r="AN52" s="18"/>
      <c r="AP52" s="18"/>
      <c r="AQ52" s="18"/>
      <c r="AR52" s="18"/>
      <c r="AT52" s="18"/>
      <c r="AU52" s="18"/>
      <c r="AV52" s="18"/>
      <c r="AW52" s="18"/>
      <c r="AX52" s="18"/>
      <c r="AY52" s="18"/>
      <c r="BA52" s="18"/>
      <c r="BB52" s="18"/>
      <c r="BC52" s="18"/>
      <c r="BD52" s="18"/>
      <c r="BF52" s="18"/>
      <c r="BG52" s="18"/>
      <c r="BJ52" s="18"/>
      <c r="BK52" s="18"/>
      <c r="BL52" s="15"/>
      <c r="BM52" s="18"/>
      <c r="BO52" s="18"/>
      <c r="BP52" s="18"/>
      <c r="BQ52" s="15"/>
      <c r="BU52" s="15"/>
      <c r="CF52" s="22"/>
    </row>
    <row r="53" spans="10:84">
      <c r="J53" s="15"/>
      <c r="K53" s="15"/>
      <c r="L53" s="15"/>
      <c r="M53" s="15"/>
      <c r="AC53" s="18"/>
      <c r="AE53" s="18"/>
      <c r="AF53" s="18"/>
      <c r="AH53" s="18"/>
      <c r="AI53" s="18"/>
      <c r="AJ53" s="18"/>
      <c r="AL53" s="18"/>
      <c r="AM53" s="18"/>
      <c r="AN53" s="18"/>
      <c r="AP53" s="18"/>
      <c r="AQ53" s="18"/>
      <c r="AR53" s="18"/>
      <c r="AT53" s="18"/>
      <c r="AU53" s="18"/>
      <c r="AV53" s="18"/>
      <c r="AW53" s="18"/>
      <c r="AX53" s="18"/>
      <c r="AY53" s="18"/>
      <c r="BA53" s="18"/>
      <c r="BB53" s="18"/>
      <c r="BC53" s="18"/>
      <c r="BD53" s="18"/>
      <c r="BF53" s="18"/>
      <c r="BG53" s="18"/>
      <c r="BJ53" s="18"/>
      <c r="BK53" s="18"/>
      <c r="BL53" s="15"/>
      <c r="BM53" s="18"/>
      <c r="BO53" s="18"/>
      <c r="BP53" s="18"/>
      <c r="BQ53" s="15"/>
      <c r="BU53" s="15"/>
      <c r="CF53" s="22"/>
    </row>
    <row r="54" spans="10:84">
      <c r="J54" s="15"/>
      <c r="K54" s="15"/>
      <c r="L54" s="15"/>
      <c r="M54" s="15"/>
      <c r="AC54" s="18"/>
      <c r="AE54" s="18"/>
      <c r="AF54" s="18"/>
      <c r="AH54" s="18"/>
      <c r="AI54" s="18"/>
      <c r="AJ54" s="18"/>
      <c r="AL54" s="18"/>
      <c r="AM54" s="18"/>
      <c r="AN54" s="18"/>
      <c r="AP54" s="18"/>
      <c r="AQ54" s="18"/>
      <c r="AR54" s="18"/>
      <c r="AT54" s="18"/>
      <c r="AU54" s="18"/>
      <c r="AV54" s="18"/>
      <c r="AW54" s="18"/>
      <c r="AX54" s="18"/>
      <c r="AY54" s="18"/>
      <c r="BA54" s="18"/>
      <c r="BB54" s="18"/>
      <c r="BC54" s="18"/>
      <c r="BD54" s="18"/>
      <c r="BF54" s="18"/>
      <c r="BG54" s="18"/>
      <c r="BJ54" s="18"/>
      <c r="BK54" s="18"/>
      <c r="BL54" s="15"/>
      <c r="BM54" s="18"/>
      <c r="BO54" s="18"/>
      <c r="BP54" s="18"/>
      <c r="BQ54" s="15"/>
      <c r="BU54" s="15"/>
      <c r="CF54" s="22"/>
    </row>
    <row r="55" spans="10:84">
      <c r="J55" s="15"/>
      <c r="K55" s="15"/>
      <c r="L55" s="15"/>
      <c r="M55" s="15"/>
      <c r="AC55" s="18"/>
      <c r="AE55" s="18"/>
      <c r="AF55" s="18"/>
      <c r="AH55" s="18"/>
      <c r="AI55" s="18"/>
      <c r="AJ55" s="18"/>
      <c r="AL55" s="18"/>
      <c r="AM55" s="18"/>
      <c r="AN55" s="18"/>
      <c r="AP55" s="18"/>
      <c r="AQ55" s="18"/>
      <c r="AR55" s="18"/>
      <c r="AT55" s="18"/>
      <c r="AU55" s="18"/>
      <c r="AV55" s="18"/>
      <c r="AW55" s="18"/>
      <c r="AX55" s="18"/>
      <c r="AY55" s="18"/>
      <c r="BA55" s="18"/>
      <c r="BB55" s="18"/>
      <c r="BC55" s="18"/>
      <c r="BD55" s="18"/>
      <c r="BF55" s="18"/>
      <c r="BG55" s="18"/>
      <c r="BJ55" s="18"/>
      <c r="BK55" s="18"/>
      <c r="BL55" s="15"/>
      <c r="BM55" s="18"/>
      <c r="BO55" s="18"/>
      <c r="BP55" s="18"/>
      <c r="BQ55" s="15"/>
      <c r="BU55" s="15"/>
      <c r="CF55" s="22"/>
    </row>
    <row r="56" spans="10:84">
      <c r="J56" s="15"/>
      <c r="K56" s="15"/>
      <c r="L56" s="15"/>
      <c r="M56" s="15"/>
      <c r="AC56" s="18"/>
      <c r="AE56" s="18"/>
      <c r="AF56" s="18"/>
      <c r="AH56" s="18"/>
      <c r="AI56" s="18"/>
      <c r="AJ56" s="18"/>
      <c r="AL56" s="18"/>
      <c r="AM56" s="18"/>
      <c r="AN56" s="18"/>
      <c r="AP56" s="18"/>
      <c r="AQ56" s="18"/>
      <c r="AR56" s="18"/>
      <c r="AT56" s="18"/>
      <c r="AU56" s="18"/>
      <c r="AV56" s="18"/>
      <c r="AW56" s="18"/>
      <c r="AX56" s="18"/>
      <c r="AY56" s="18"/>
      <c r="BA56" s="18"/>
      <c r="BB56" s="18"/>
      <c r="BC56" s="18"/>
      <c r="BD56" s="18"/>
      <c r="BF56" s="18"/>
      <c r="BG56" s="18"/>
      <c r="BJ56" s="18"/>
      <c r="BK56" s="18"/>
      <c r="BL56" s="15"/>
      <c r="BM56" s="18"/>
      <c r="BO56" s="18"/>
      <c r="BP56" s="18"/>
      <c r="BQ56" s="15"/>
      <c r="BU56" s="15"/>
      <c r="CF56" s="22"/>
    </row>
    <row r="57" spans="10:84">
      <c r="J57" s="15"/>
      <c r="K57" s="15"/>
      <c r="L57" s="15"/>
      <c r="M57" s="15"/>
      <c r="AC57" s="18"/>
      <c r="AE57" s="18"/>
      <c r="AF57" s="18"/>
      <c r="AH57" s="18"/>
      <c r="AI57" s="18"/>
      <c r="AJ57" s="18"/>
      <c r="AL57" s="18"/>
      <c r="AM57" s="18"/>
      <c r="AN57" s="18"/>
      <c r="AP57" s="18"/>
      <c r="AQ57" s="18"/>
      <c r="AR57" s="18"/>
      <c r="AT57" s="18"/>
      <c r="AU57" s="18"/>
      <c r="AV57" s="18"/>
      <c r="AW57" s="18"/>
      <c r="AX57" s="18"/>
      <c r="AY57" s="18"/>
      <c r="BA57" s="18"/>
      <c r="BB57" s="18"/>
      <c r="BC57" s="18"/>
      <c r="BD57" s="18"/>
      <c r="BF57" s="18"/>
      <c r="BG57" s="18"/>
      <c r="BJ57" s="18"/>
      <c r="BK57" s="18"/>
      <c r="BL57" s="15"/>
      <c r="BM57" s="18"/>
      <c r="BO57" s="18"/>
      <c r="BP57" s="18"/>
      <c r="BQ57" s="15"/>
      <c r="BU57" s="15"/>
      <c r="CF57" s="22"/>
    </row>
    <row r="58" spans="10:84">
      <c r="J58" s="15"/>
      <c r="K58" s="15"/>
      <c r="L58" s="15"/>
      <c r="M58" s="15"/>
      <c r="AC58" s="18"/>
      <c r="AE58" s="18"/>
      <c r="AF58" s="18"/>
      <c r="AH58" s="18"/>
      <c r="AI58" s="18"/>
      <c r="AJ58" s="18"/>
      <c r="AL58" s="18"/>
      <c r="AM58" s="18"/>
      <c r="AN58" s="18"/>
      <c r="AP58" s="18"/>
      <c r="AQ58" s="18"/>
      <c r="AR58" s="18"/>
      <c r="AT58" s="18"/>
      <c r="AU58" s="18"/>
      <c r="AV58" s="18"/>
      <c r="AW58" s="18"/>
      <c r="AX58" s="18"/>
      <c r="AY58" s="18"/>
      <c r="BA58" s="18"/>
      <c r="BB58" s="18"/>
      <c r="BC58" s="18"/>
      <c r="BD58" s="18"/>
      <c r="BF58" s="18"/>
      <c r="BG58" s="18"/>
      <c r="BJ58" s="18"/>
      <c r="BK58" s="18"/>
      <c r="BL58" s="15"/>
      <c r="BM58" s="18"/>
      <c r="BO58" s="18"/>
      <c r="BP58" s="18"/>
      <c r="BQ58" s="15"/>
      <c r="BU58" s="15"/>
      <c r="CF58" s="22"/>
    </row>
    <row r="59" spans="10:84">
      <c r="J59" s="15"/>
      <c r="K59" s="15"/>
      <c r="L59" s="15"/>
      <c r="M59" s="15"/>
      <c r="AC59" s="18"/>
      <c r="AE59" s="18"/>
      <c r="AF59" s="18"/>
      <c r="AH59" s="18"/>
      <c r="AI59" s="18"/>
      <c r="AJ59" s="18"/>
      <c r="AL59" s="18"/>
      <c r="AM59" s="18"/>
      <c r="AN59" s="18"/>
      <c r="AP59" s="18"/>
      <c r="AQ59" s="18"/>
      <c r="AR59" s="18"/>
      <c r="AT59" s="18"/>
      <c r="AU59" s="18"/>
      <c r="AV59" s="18"/>
      <c r="AW59" s="18"/>
      <c r="AX59" s="18"/>
      <c r="AY59" s="18"/>
      <c r="BA59" s="18"/>
      <c r="BB59" s="18"/>
      <c r="BC59" s="18"/>
      <c r="BD59" s="18"/>
      <c r="BF59" s="18"/>
      <c r="BG59" s="18"/>
      <c r="BJ59" s="18"/>
      <c r="BK59" s="18"/>
      <c r="BL59" s="15"/>
      <c r="BM59" s="18"/>
      <c r="BO59" s="18"/>
      <c r="BP59" s="18"/>
      <c r="BQ59" s="15"/>
      <c r="BU59" s="15"/>
      <c r="CF59" s="22"/>
    </row>
    <row r="60" spans="10:84">
      <c r="J60" s="15"/>
      <c r="K60" s="15"/>
      <c r="L60" s="15"/>
      <c r="M60" s="15"/>
      <c r="AC60" s="18"/>
      <c r="AE60" s="18"/>
      <c r="AF60" s="18"/>
      <c r="AH60" s="18"/>
      <c r="AI60" s="18"/>
      <c r="AJ60" s="18"/>
      <c r="AL60" s="18"/>
      <c r="AM60" s="18"/>
      <c r="AN60" s="18"/>
      <c r="AP60" s="18"/>
      <c r="AQ60" s="18"/>
      <c r="AR60" s="18"/>
      <c r="AT60" s="18"/>
      <c r="AU60" s="18"/>
      <c r="AV60" s="18"/>
      <c r="AW60" s="18"/>
      <c r="AX60" s="18"/>
      <c r="AY60" s="18"/>
      <c r="BA60" s="18"/>
      <c r="BB60" s="18"/>
      <c r="BC60" s="18"/>
      <c r="BD60" s="18"/>
      <c r="BF60" s="18"/>
      <c r="BG60" s="18"/>
      <c r="BJ60" s="18"/>
      <c r="BK60" s="18"/>
      <c r="BL60" s="15"/>
      <c r="BM60" s="18"/>
      <c r="BO60" s="18"/>
      <c r="BP60" s="18"/>
      <c r="BQ60" s="15"/>
      <c r="BU60" s="15"/>
      <c r="CF60" s="22"/>
    </row>
    <row r="61" spans="10:84">
      <c r="J61" s="15"/>
      <c r="K61" s="15"/>
      <c r="L61" s="15"/>
      <c r="M61" s="15"/>
      <c r="AC61" s="18"/>
      <c r="AE61" s="18"/>
      <c r="AF61" s="18"/>
      <c r="AH61" s="18"/>
      <c r="AI61" s="18"/>
      <c r="AJ61" s="18"/>
      <c r="AL61" s="18"/>
      <c r="AM61" s="18"/>
      <c r="AN61" s="18"/>
      <c r="AP61" s="18"/>
      <c r="AQ61" s="18"/>
      <c r="AR61" s="18"/>
      <c r="AT61" s="18"/>
      <c r="AU61" s="18"/>
      <c r="AV61" s="18"/>
      <c r="AW61" s="18"/>
      <c r="AX61" s="18"/>
      <c r="AY61" s="18"/>
      <c r="BA61" s="18"/>
      <c r="BB61" s="18"/>
      <c r="BC61" s="18"/>
      <c r="BD61" s="18"/>
      <c r="BF61" s="18"/>
      <c r="BG61" s="18"/>
      <c r="BJ61" s="18"/>
      <c r="BK61" s="18"/>
      <c r="BL61" s="15"/>
      <c r="BM61" s="18"/>
      <c r="BO61" s="18"/>
      <c r="BP61" s="18"/>
      <c r="BQ61" s="15"/>
      <c r="BU61" s="15"/>
      <c r="CF61" s="22"/>
    </row>
    <row r="62" spans="10:84">
      <c r="J62" s="15"/>
      <c r="K62" s="15"/>
      <c r="L62" s="15"/>
      <c r="M62" s="15"/>
      <c r="AC62" s="18"/>
      <c r="AE62" s="18"/>
      <c r="AF62" s="18"/>
      <c r="AH62" s="18"/>
      <c r="AI62" s="18"/>
      <c r="AJ62" s="18"/>
      <c r="AL62" s="18"/>
      <c r="AM62" s="18"/>
      <c r="AN62" s="18"/>
      <c r="AP62" s="18"/>
      <c r="AQ62" s="18"/>
      <c r="AR62" s="18"/>
      <c r="AT62" s="18"/>
      <c r="AU62" s="18"/>
      <c r="AV62" s="18"/>
      <c r="AW62" s="18"/>
      <c r="AX62" s="18"/>
      <c r="AY62" s="18"/>
      <c r="BA62" s="18"/>
      <c r="BB62" s="18"/>
      <c r="BC62" s="18"/>
      <c r="BD62" s="18"/>
      <c r="BF62" s="18"/>
      <c r="BG62" s="18"/>
      <c r="BJ62" s="18"/>
      <c r="BK62" s="18"/>
      <c r="BL62" s="15"/>
      <c r="BM62" s="18"/>
      <c r="BO62" s="18"/>
      <c r="BP62" s="18"/>
      <c r="BQ62" s="15"/>
      <c r="BU62" s="15"/>
      <c r="CF62" s="22"/>
    </row>
    <row r="63" spans="10:84">
      <c r="J63" s="15"/>
      <c r="K63" s="15"/>
      <c r="L63" s="15"/>
      <c r="M63" s="15"/>
      <c r="AC63" s="18"/>
      <c r="AE63" s="18"/>
      <c r="AF63" s="18"/>
      <c r="AH63" s="18"/>
      <c r="AI63" s="18"/>
      <c r="AJ63" s="18"/>
      <c r="AL63" s="18"/>
      <c r="AM63" s="18"/>
      <c r="AN63" s="18"/>
      <c r="AP63" s="18"/>
      <c r="AQ63" s="18"/>
      <c r="AR63" s="18"/>
      <c r="AT63" s="18"/>
      <c r="AU63" s="18"/>
      <c r="AV63" s="18"/>
      <c r="AW63" s="18"/>
      <c r="AX63" s="18"/>
      <c r="AY63" s="18"/>
      <c r="BA63" s="18"/>
      <c r="BB63" s="18"/>
      <c r="BC63" s="18"/>
      <c r="BD63" s="18"/>
      <c r="BF63" s="18"/>
      <c r="BG63" s="18"/>
      <c r="BJ63" s="18"/>
      <c r="BK63" s="18"/>
      <c r="BL63" s="15"/>
      <c r="BM63" s="18"/>
      <c r="BO63" s="18"/>
      <c r="BP63" s="18"/>
      <c r="BQ63" s="15"/>
      <c r="BU63" s="15"/>
      <c r="CF63" s="22"/>
    </row>
    <row r="64" spans="10:84">
      <c r="J64" s="15"/>
      <c r="K64" s="15"/>
      <c r="L64" s="15"/>
      <c r="M64" s="15"/>
      <c r="AC64" s="18"/>
      <c r="AE64" s="18"/>
      <c r="AF64" s="18"/>
      <c r="AH64" s="18"/>
      <c r="AI64" s="18"/>
      <c r="AJ64" s="18"/>
      <c r="AL64" s="18"/>
      <c r="AM64" s="18"/>
      <c r="AN64" s="18"/>
      <c r="AP64" s="18"/>
      <c r="AQ64" s="18"/>
      <c r="AR64" s="18"/>
      <c r="AT64" s="18"/>
      <c r="AU64" s="18"/>
      <c r="AV64" s="18"/>
      <c r="AW64" s="18"/>
      <c r="AX64" s="18"/>
      <c r="AY64" s="18"/>
      <c r="BA64" s="18"/>
      <c r="BB64" s="18"/>
      <c r="BC64" s="18"/>
      <c r="BD64" s="18"/>
      <c r="BF64" s="18"/>
      <c r="BG64" s="18"/>
      <c r="BJ64" s="18"/>
      <c r="BK64" s="18"/>
      <c r="BL64" s="15"/>
      <c r="BM64" s="18"/>
      <c r="BO64" s="18"/>
      <c r="BP64" s="18"/>
      <c r="BQ64" s="15"/>
      <c r="BU64" s="15"/>
      <c r="CF64" s="22"/>
    </row>
    <row r="65" spans="10:84">
      <c r="J65" s="15"/>
      <c r="K65" s="15"/>
      <c r="L65" s="15"/>
      <c r="M65" s="15"/>
      <c r="AC65" s="18"/>
      <c r="AE65" s="18"/>
      <c r="AF65" s="18"/>
      <c r="AH65" s="18"/>
      <c r="AI65" s="18"/>
      <c r="AJ65" s="18"/>
      <c r="AL65" s="18"/>
      <c r="AM65" s="18"/>
      <c r="AN65" s="18"/>
      <c r="AP65" s="18"/>
      <c r="AQ65" s="18"/>
      <c r="AR65" s="18"/>
      <c r="AT65" s="18"/>
      <c r="AU65" s="18"/>
      <c r="AV65" s="18"/>
      <c r="AW65" s="18"/>
      <c r="AX65" s="18"/>
      <c r="AY65" s="18"/>
      <c r="BA65" s="18"/>
      <c r="BB65" s="18"/>
      <c r="BC65" s="18"/>
      <c r="BD65" s="18"/>
      <c r="BF65" s="18"/>
      <c r="BG65" s="18"/>
      <c r="BJ65" s="18"/>
      <c r="BK65" s="18"/>
      <c r="BL65" s="15"/>
      <c r="BM65" s="18"/>
      <c r="BO65" s="18"/>
      <c r="BP65" s="18"/>
      <c r="BQ65" s="15"/>
      <c r="BU65" s="15"/>
      <c r="CF65" s="22"/>
    </row>
    <row r="66" spans="10:84">
      <c r="J66" s="15"/>
      <c r="K66" s="15"/>
      <c r="L66" s="15"/>
      <c r="M66" s="15"/>
      <c r="AC66" s="18"/>
      <c r="AE66" s="18"/>
      <c r="AF66" s="18"/>
      <c r="AH66" s="18"/>
      <c r="AI66" s="18"/>
      <c r="AJ66" s="18"/>
      <c r="AL66" s="18"/>
      <c r="AM66" s="18"/>
      <c r="AN66" s="18"/>
      <c r="AP66" s="18"/>
      <c r="AQ66" s="18"/>
      <c r="AR66" s="18"/>
      <c r="AT66" s="18"/>
      <c r="AU66" s="18"/>
      <c r="AV66" s="18"/>
      <c r="AW66" s="18"/>
      <c r="AX66" s="18"/>
      <c r="AY66" s="18"/>
      <c r="BA66" s="18"/>
      <c r="BB66" s="18"/>
      <c r="BC66" s="18"/>
      <c r="BD66" s="18"/>
      <c r="BF66" s="18"/>
      <c r="BG66" s="18"/>
      <c r="BJ66" s="18"/>
      <c r="BK66" s="18"/>
      <c r="BL66" s="15"/>
      <c r="BM66" s="18"/>
      <c r="BO66" s="18"/>
      <c r="BP66" s="18"/>
      <c r="BQ66" s="15"/>
      <c r="BU66" s="15"/>
      <c r="CF66" s="22"/>
    </row>
    <row r="67" spans="10:84">
      <c r="J67" s="15"/>
      <c r="K67" s="15"/>
      <c r="L67" s="15"/>
      <c r="M67" s="15"/>
      <c r="AC67" s="18"/>
      <c r="AE67" s="18"/>
      <c r="AF67" s="18"/>
      <c r="AH67" s="18"/>
      <c r="AI67" s="18"/>
      <c r="AJ67" s="18"/>
      <c r="AL67" s="18"/>
      <c r="AM67" s="18"/>
      <c r="AN67" s="18"/>
      <c r="AP67" s="18"/>
      <c r="AQ67" s="18"/>
      <c r="AR67" s="18"/>
      <c r="AT67" s="18"/>
      <c r="AU67" s="18"/>
      <c r="AV67" s="18"/>
      <c r="AW67" s="18"/>
      <c r="AX67" s="18"/>
      <c r="AY67" s="18"/>
      <c r="BA67" s="18"/>
      <c r="BB67" s="18"/>
      <c r="BC67" s="18"/>
      <c r="BD67" s="18"/>
      <c r="BF67" s="18"/>
      <c r="BG67" s="18"/>
      <c r="BJ67" s="18"/>
      <c r="BK67" s="18"/>
      <c r="BL67" s="15"/>
      <c r="BM67" s="18"/>
      <c r="BO67" s="18"/>
      <c r="BP67" s="18"/>
      <c r="BQ67" s="15"/>
      <c r="BU67" s="15"/>
      <c r="CF67" s="22"/>
    </row>
    <row r="68" spans="10:84">
      <c r="J68" s="15"/>
      <c r="K68" s="15"/>
      <c r="L68" s="15"/>
      <c r="M68" s="15"/>
      <c r="AC68" s="18"/>
      <c r="AE68" s="18"/>
      <c r="AF68" s="18"/>
      <c r="AH68" s="18"/>
      <c r="AI68" s="18"/>
      <c r="AJ68" s="18"/>
      <c r="AL68" s="18"/>
      <c r="AM68" s="18"/>
      <c r="AN68" s="18"/>
      <c r="AP68" s="18"/>
      <c r="AQ68" s="18"/>
      <c r="AR68" s="18"/>
      <c r="AT68" s="18"/>
      <c r="AU68" s="18"/>
      <c r="AV68" s="18"/>
      <c r="AW68" s="18"/>
      <c r="AX68" s="18"/>
      <c r="AY68" s="18"/>
      <c r="BA68" s="18"/>
      <c r="BB68" s="18"/>
      <c r="BC68" s="18"/>
      <c r="BD68" s="18"/>
      <c r="BF68" s="18"/>
      <c r="BG68" s="18"/>
      <c r="BJ68" s="18"/>
      <c r="BK68" s="18"/>
      <c r="BL68" s="15"/>
      <c r="BM68" s="18"/>
      <c r="BO68" s="18"/>
      <c r="BP68" s="18"/>
      <c r="BQ68" s="15"/>
      <c r="BU68" s="15"/>
      <c r="CF68" s="22"/>
    </row>
    <row r="69" spans="10:84">
      <c r="J69" s="15"/>
      <c r="K69" s="15"/>
      <c r="L69" s="15"/>
      <c r="M69" s="15"/>
      <c r="AC69" s="18"/>
      <c r="AE69" s="18"/>
      <c r="AF69" s="18"/>
      <c r="AH69" s="18"/>
      <c r="AI69" s="18"/>
      <c r="AJ69" s="18"/>
      <c r="AL69" s="18"/>
      <c r="AM69" s="18"/>
      <c r="AN69" s="18"/>
      <c r="AP69" s="18"/>
      <c r="AQ69" s="18"/>
      <c r="AR69" s="18"/>
      <c r="AT69" s="18"/>
      <c r="AU69" s="18"/>
      <c r="AV69" s="18"/>
      <c r="AW69" s="18"/>
      <c r="AX69" s="18"/>
      <c r="AY69" s="18"/>
      <c r="BA69" s="18"/>
      <c r="BB69" s="18"/>
      <c r="BC69" s="18"/>
      <c r="BD69" s="18"/>
      <c r="BF69" s="18"/>
      <c r="BG69" s="18"/>
      <c r="BJ69" s="18"/>
      <c r="BK69" s="18"/>
      <c r="BL69" s="15"/>
      <c r="BM69" s="18"/>
      <c r="BO69" s="18"/>
      <c r="BP69" s="18"/>
      <c r="BQ69" s="15"/>
      <c r="BU69" s="15"/>
      <c r="CF69" s="22"/>
    </row>
    <row r="70" spans="10:84">
      <c r="J70" s="15"/>
      <c r="K70" s="15"/>
      <c r="L70" s="15"/>
      <c r="M70" s="15"/>
      <c r="AC70" s="18"/>
      <c r="AE70" s="18"/>
      <c r="AF70" s="18"/>
      <c r="AH70" s="18"/>
      <c r="AI70" s="18"/>
      <c r="AJ70" s="18"/>
      <c r="AL70" s="18"/>
      <c r="AM70" s="18"/>
      <c r="AN70" s="18"/>
      <c r="AP70" s="18"/>
      <c r="AQ70" s="18"/>
      <c r="AR70" s="18"/>
      <c r="AT70" s="18"/>
      <c r="AU70" s="18"/>
      <c r="AV70" s="18"/>
      <c r="AW70" s="18"/>
      <c r="AX70" s="18"/>
      <c r="AY70" s="18"/>
      <c r="BA70" s="18"/>
      <c r="BB70" s="18"/>
      <c r="BC70" s="18"/>
      <c r="BD70" s="18"/>
      <c r="BF70" s="18"/>
      <c r="BG70" s="18"/>
      <c r="BJ70" s="18"/>
      <c r="BK70" s="18"/>
      <c r="BL70" s="15"/>
      <c r="BM70" s="18"/>
      <c r="BO70" s="18"/>
      <c r="BP70" s="18"/>
      <c r="BQ70" s="15"/>
      <c r="BU70" s="15"/>
      <c r="CF70" s="22"/>
    </row>
    <row r="71" spans="10:84">
      <c r="J71" s="15"/>
      <c r="K71" s="15"/>
      <c r="L71" s="15"/>
      <c r="M71" s="15"/>
      <c r="AC71" s="18"/>
      <c r="AE71" s="18"/>
      <c r="AF71" s="18"/>
      <c r="AH71" s="18"/>
      <c r="AI71" s="18"/>
      <c r="AJ71" s="18"/>
      <c r="AL71" s="18"/>
      <c r="AM71" s="18"/>
      <c r="AN71" s="18"/>
      <c r="AP71" s="18"/>
      <c r="AQ71" s="18"/>
      <c r="AR71" s="18"/>
      <c r="AT71" s="18"/>
      <c r="AU71" s="18"/>
      <c r="AV71" s="18"/>
      <c r="AW71" s="18"/>
      <c r="AX71" s="18"/>
      <c r="AY71" s="18"/>
      <c r="BA71" s="18"/>
      <c r="BB71" s="18"/>
      <c r="BC71" s="18"/>
      <c r="BD71" s="18"/>
      <c r="BF71" s="18"/>
      <c r="BG71" s="18"/>
      <c r="BJ71" s="18"/>
      <c r="BK71" s="18"/>
      <c r="BL71" s="15"/>
      <c r="BM71" s="18"/>
      <c r="BO71" s="18"/>
      <c r="BP71" s="18"/>
      <c r="BQ71" s="15"/>
      <c r="BU71" s="15"/>
      <c r="CF71" s="22"/>
    </row>
    <row r="72" spans="10:84">
      <c r="J72" s="15"/>
      <c r="K72" s="15"/>
      <c r="L72" s="15"/>
      <c r="M72" s="15"/>
      <c r="AC72" s="18"/>
      <c r="AE72" s="18"/>
      <c r="AF72" s="18"/>
      <c r="AH72" s="18"/>
      <c r="AI72" s="18"/>
      <c r="AJ72" s="18"/>
      <c r="AL72" s="18"/>
      <c r="AM72" s="18"/>
      <c r="AN72" s="18"/>
      <c r="AP72" s="18"/>
      <c r="AQ72" s="18"/>
      <c r="AR72" s="18"/>
      <c r="AT72" s="18"/>
      <c r="AU72" s="18"/>
      <c r="AV72" s="18"/>
      <c r="AW72" s="18"/>
      <c r="AX72" s="18"/>
      <c r="AY72" s="18"/>
      <c r="BA72" s="18"/>
      <c r="BB72" s="18"/>
      <c r="BC72" s="18"/>
      <c r="BD72" s="18"/>
      <c r="BF72" s="18"/>
      <c r="BG72" s="18"/>
      <c r="BJ72" s="18"/>
      <c r="BK72" s="18"/>
      <c r="BL72" s="15"/>
      <c r="BM72" s="18"/>
      <c r="BO72" s="18"/>
      <c r="BP72" s="18"/>
      <c r="BQ72" s="15"/>
      <c r="BU72" s="15"/>
      <c r="CF72" s="22"/>
    </row>
    <row r="73" spans="10:84">
      <c r="J73" s="15"/>
      <c r="K73" s="15"/>
      <c r="L73" s="15"/>
      <c r="M73" s="15"/>
      <c r="AC73" s="18"/>
      <c r="AE73" s="18"/>
      <c r="AF73" s="18"/>
      <c r="AH73" s="18"/>
      <c r="AI73" s="18"/>
      <c r="AJ73" s="18"/>
      <c r="AL73" s="18"/>
      <c r="AM73" s="18"/>
      <c r="AN73" s="18"/>
      <c r="AP73" s="18"/>
      <c r="AQ73" s="18"/>
      <c r="AR73" s="18"/>
      <c r="AT73" s="18"/>
      <c r="AU73" s="18"/>
      <c r="AV73" s="18"/>
      <c r="AW73" s="18"/>
      <c r="AX73" s="18"/>
      <c r="AY73" s="18"/>
      <c r="BA73" s="18"/>
      <c r="BB73" s="18"/>
      <c r="BC73" s="18"/>
      <c r="BD73" s="18"/>
      <c r="BF73" s="18"/>
      <c r="BG73" s="18"/>
      <c r="BJ73" s="18"/>
      <c r="BK73" s="18"/>
      <c r="BL73" s="15"/>
      <c r="BM73" s="18"/>
      <c r="BO73" s="18"/>
      <c r="BP73" s="18"/>
      <c r="BQ73" s="15"/>
      <c r="BU73" s="15"/>
      <c r="CF73" s="22"/>
    </row>
    <row r="74" spans="10:84">
      <c r="J74" s="15"/>
      <c r="K74" s="15"/>
      <c r="L74" s="15"/>
      <c r="M74" s="15"/>
      <c r="AC74" s="18"/>
      <c r="AE74" s="18"/>
      <c r="AF74" s="18"/>
      <c r="AH74" s="18"/>
      <c r="AI74" s="18"/>
      <c r="AJ74" s="18"/>
      <c r="AL74" s="18"/>
      <c r="AM74" s="18"/>
      <c r="AN74" s="18"/>
      <c r="AP74" s="18"/>
      <c r="AQ74" s="18"/>
      <c r="AR74" s="18"/>
      <c r="AT74" s="18"/>
      <c r="AU74" s="18"/>
      <c r="AV74" s="18"/>
      <c r="AW74" s="18"/>
      <c r="AX74" s="18"/>
      <c r="AY74" s="18"/>
      <c r="BA74" s="18"/>
      <c r="BB74" s="18"/>
      <c r="BC74" s="18"/>
      <c r="BD74" s="18"/>
      <c r="BF74" s="18"/>
      <c r="BG74" s="18"/>
      <c r="BJ74" s="18"/>
      <c r="BK74" s="18"/>
      <c r="BL74" s="15"/>
      <c r="BM74" s="18"/>
      <c r="BO74" s="18"/>
      <c r="BP74" s="18"/>
      <c r="BQ74" s="15"/>
      <c r="BU74" s="15"/>
      <c r="CF74" s="22"/>
    </row>
    <row r="75" spans="10:84">
      <c r="J75" s="15"/>
      <c r="K75" s="15"/>
      <c r="L75" s="15"/>
      <c r="M75" s="15"/>
      <c r="AC75" s="18"/>
      <c r="AE75" s="18"/>
      <c r="AF75" s="18"/>
      <c r="AH75" s="18"/>
      <c r="AI75" s="18"/>
      <c r="AJ75" s="18"/>
      <c r="AL75" s="18"/>
      <c r="AM75" s="18"/>
      <c r="AN75" s="18"/>
      <c r="AP75" s="18"/>
      <c r="AQ75" s="18"/>
      <c r="AR75" s="18"/>
      <c r="AT75" s="18"/>
      <c r="AU75" s="18"/>
      <c r="AV75" s="18"/>
      <c r="AW75" s="18"/>
      <c r="AX75" s="18"/>
      <c r="AY75" s="18"/>
      <c r="BA75" s="18"/>
      <c r="BB75" s="18"/>
      <c r="BC75" s="18"/>
      <c r="BD75" s="18"/>
      <c r="BF75" s="18"/>
      <c r="BG75" s="18"/>
      <c r="BJ75" s="18"/>
      <c r="BK75" s="18"/>
      <c r="BL75" s="15"/>
      <c r="BM75" s="18"/>
      <c r="BO75" s="18"/>
      <c r="BP75" s="18"/>
      <c r="BQ75" s="15"/>
      <c r="BU75" s="15"/>
      <c r="CF75" s="22"/>
    </row>
    <row r="76" spans="10:84">
      <c r="J76" s="15"/>
      <c r="K76" s="15"/>
      <c r="L76" s="15"/>
      <c r="M76" s="15"/>
      <c r="AC76" s="18"/>
      <c r="AE76" s="18"/>
      <c r="AF76" s="18"/>
      <c r="AH76" s="18"/>
      <c r="AI76" s="18"/>
      <c r="AJ76" s="18"/>
      <c r="AL76" s="18"/>
      <c r="AM76" s="18"/>
      <c r="AN76" s="18"/>
      <c r="AP76" s="18"/>
      <c r="AQ76" s="18"/>
      <c r="AR76" s="18"/>
      <c r="AT76" s="18"/>
      <c r="AU76" s="18"/>
      <c r="AV76" s="18"/>
      <c r="AW76" s="18"/>
      <c r="AX76" s="18"/>
      <c r="AY76" s="18"/>
      <c r="BA76" s="18"/>
      <c r="BB76" s="18"/>
      <c r="BC76" s="18"/>
      <c r="BD76" s="18"/>
      <c r="BF76" s="18"/>
      <c r="BG76" s="18"/>
      <c r="BJ76" s="18"/>
      <c r="BK76" s="18"/>
      <c r="BL76" s="15"/>
      <c r="BM76" s="18"/>
      <c r="BO76" s="18"/>
      <c r="BP76" s="18"/>
      <c r="BQ76" s="15"/>
      <c r="BU76" s="15"/>
      <c r="CF76" s="22"/>
    </row>
    <row r="77" spans="10:84">
      <c r="J77" s="15"/>
      <c r="K77" s="15"/>
      <c r="L77" s="15"/>
      <c r="M77" s="15"/>
      <c r="AC77" s="18"/>
      <c r="AE77" s="18"/>
      <c r="AF77" s="18"/>
      <c r="AH77" s="18"/>
      <c r="AI77" s="18"/>
      <c r="AJ77" s="18"/>
      <c r="AL77" s="18"/>
      <c r="AM77" s="18"/>
      <c r="AN77" s="18"/>
      <c r="AP77" s="18"/>
      <c r="AQ77" s="18"/>
      <c r="AR77" s="18"/>
      <c r="AT77" s="18"/>
      <c r="AU77" s="18"/>
      <c r="AV77" s="18"/>
      <c r="AW77" s="18"/>
      <c r="AX77" s="18"/>
      <c r="AY77" s="18"/>
      <c r="BA77" s="18"/>
      <c r="BB77" s="18"/>
      <c r="BC77" s="18"/>
      <c r="BD77" s="18"/>
      <c r="BF77" s="18"/>
      <c r="BG77" s="18"/>
      <c r="BJ77" s="18"/>
      <c r="BK77" s="18"/>
      <c r="BL77" s="15"/>
      <c r="BM77" s="18"/>
      <c r="BO77" s="18"/>
      <c r="BP77" s="18"/>
      <c r="BQ77" s="15"/>
      <c r="BU77" s="15"/>
      <c r="CF77" s="22"/>
    </row>
    <row r="78" spans="10:84">
      <c r="J78" s="15"/>
      <c r="K78" s="15"/>
      <c r="L78" s="15"/>
      <c r="M78" s="15"/>
      <c r="AC78" s="18"/>
      <c r="AE78" s="18"/>
      <c r="AF78" s="18"/>
      <c r="AH78" s="18"/>
      <c r="AI78" s="18"/>
      <c r="AJ78" s="18"/>
      <c r="AL78" s="18"/>
      <c r="AM78" s="18"/>
      <c r="AN78" s="18"/>
      <c r="AP78" s="18"/>
      <c r="AQ78" s="18"/>
      <c r="AR78" s="18"/>
      <c r="AT78" s="18"/>
      <c r="AU78" s="18"/>
      <c r="AV78" s="18"/>
      <c r="AW78" s="18"/>
      <c r="AX78" s="18"/>
      <c r="AY78" s="18"/>
      <c r="BA78" s="18"/>
      <c r="BB78" s="18"/>
      <c r="BC78" s="18"/>
      <c r="BD78" s="18"/>
      <c r="BF78" s="18"/>
      <c r="BG78" s="18"/>
      <c r="BJ78" s="18"/>
      <c r="BK78" s="18"/>
      <c r="BL78" s="15"/>
      <c r="BM78" s="18"/>
      <c r="BO78" s="18"/>
      <c r="BP78" s="18"/>
      <c r="BQ78" s="15"/>
      <c r="BU78" s="15"/>
      <c r="CF78" s="22"/>
    </row>
    <row r="79" spans="10:84">
      <c r="J79" s="15"/>
      <c r="K79" s="15"/>
      <c r="L79" s="15"/>
      <c r="M79" s="15"/>
      <c r="AC79" s="18"/>
      <c r="AE79" s="18"/>
      <c r="AF79" s="18"/>
      <c r="AH79" s="18"/>
      <c r="AI79" s="18"/>
      <c r="AJ79" s="18"/>
      <c r="AL79" s="18"/>
      <c r="AM79" s="18"/>
      <c r="AN79" s="18"/>
      <c r="AP79" s="18"/>
      <c r="AQ79" s="18"/>
      <c r="AR79" s="18"/>
      <c r="AT79" s="18"/>
      <c r="AU79" s="18"/>
      <c r="AV79" s="18"/>
      <c r="AW79" s="18"/>
      <c r="AX79" s="18"/>
      <c r="AY79" s="18"/>
      <c r="BA79" s="18"/>
      <c r="BB79" s="18"/>
      <c r="BC79" s="18"/>
      <c r="BD79" s="18"/>
      <c r="BF79" s="18"/>
      <c r="BG79" s="18"/>
      <c r="BJ79" s="18"/>
      <c r="BK79" s="18"/>
      <c r="BL79" s="15"/>
      <c r="BM79" s="18"/>
      <c r="BO79" s="18"/>
      <c r="BP79" s="18"/>
      <c r="BQ79" s="15"/>
      <c r="BU79" s="15"/>
      <c r="CF79" s="22"/>
    </row>
    <row r="80" spans="10:84">
      <c r="J80" s="15"/>
      <c r="K80" s="15"/>
      <c r="L80" s="15"/>
      <c r="M80" s="15"/>
      <c r="AC80" s="18"/>
      <c r="AE80" s="18"/>
      <c r="AF80" s="18"/>
      <c r="AH80" s="18"/>
      <c r="AI80" s="18"/>
      <c r="AJ80" s="18"/>
      <c r="AL80" s="18"/>
      <c r="AM80" s="18"/>
      <c r="AN80" s="18"/>
      <c r="AP80" s="18"/>
      <c r="AQ80" s="18"/>
      <c r="AR80" s="18"/>
      <c r="AT80" s="18"/>
      <c r="AU80" s="18"/>
      <c r="AV80" s="18"/>
      <c r="AW80" s="18"/>
      <c r="AX80" s="18"/>
      <c r="AY80" s="18"/>
      <c r="BA80" s="18"/>
      <c r="BB80" s="18"/>
      <c r="BC80" s="18"/>
      <c r="BD80" s="18"/>
      <c r="BF80" s="18"/>
      <c r="BG80" s="18"/>
      <c r="BJ80" s="18"/>
      <c r="BK80" s="18"/>
      <c r="BL80" s="15"/>
      <c r="BM80" s="18"/>
      <c r="BO80" s="18"/>
      <c r="BP80" s="18"/>
      <c r="BQ80" s="15"/>
      <c r="BU80" s="15"/>
      <c r="CF80" s="22"/>
    </row>
    <row r="81" spans="10:84">
      <c r="J81" s="15"/>
      <c r="K81" s="15"/>
      <c r="L81" s="15"/>
      <c r="M81" s="15"/>
      <c r="AC81" s="18"/>
      <c r="AE81" s="18"/>
      <c r="AF81" s="18"/>
      <c r="AH81" s="18"/>
      <c r="AI81" s="18"/>
      <c r="AJ81" s="18"/>
      <c r="AL81" s="18"/>
      <c r="AM81" s="18"/>
      <c r="AN81" s="18"/>
      <c r="AP81" s="18"/>
      <c r="AQ81" s="18"/>
      <c r="AR81" s="18"/>
      <c r="AT81" s="18"/>
      <c r="AU81" s="18"/>
      <c r="AV81" s="18"/>
      <c r="AW81" s="18"/>
      <c r="AX81" s="18"/>
      <c r="AY81" s="18"/>
      <c r="BA81" s="18"/>
      <c r="BB81" s="18"/>
      <c r="BC81" s="18"/>
      <c r="BD81" s="18"/>
      <c r="BF81" s="18"/>
      <c r="BG81" s="18"/>
      <c r="BJ81" s="18"/>
      <c r="BK81" s="18"/>
      <c r="BL81" s="15"/>
      <c r="BM81" s="18"/>
      <c r="BO81" s="18"/>
      <c r="BP81" s="18"/>
      <c r="BQ81" s="15"/>
      <c r="BU81" s="15"/>
      <c r="CF81" s="22"/>
    </row>
    <row r="82" spans="10:84">
      <c r="J82" s="15"/>
      <c r="K82" s="15"/>
      <c r="L82" s="15"/>
      <c r="M82" s="15"/>
      <c r="AC82" s="18"/>
      <c r="AE82" s="18"/>
      <c r="AF82" s="18"/>
      <c r="AH82" s="18"/>
      <c r="AI82" s="18"/>
      <c r="AJ82" s="18"/>
      <c r="AL82" s="18"/>
      <c r="AM82" s="18"/>
      <c r="AN82" s="18"/>
      <c r="AP82" s="18"/>
      <c r="AQ82" s="18"/>
      <c r="AR82" s="18"/>
      <c r="AT82" s="18"/>
      <c r="AU82" s="18"/>
      <c r="AV82" s="18"/>
      <c r="AW82" s="18"/>
      <c r="AX82" s="18"/>
      <c r="AY82" s="18"/>
      <c r="BA82" s="18"/>
      <c r="BB82" s="18"/>
      <c r="BC82" s="18"/>
      <c r="BD82" s="18"/>
      <c r="BF82" s="18"/>
      <c r="BG82" s="18"/>
      <c r="BJ82" s="18"/>
      <c r="BK82" s="18"/>
      <c r="BL82" s="15"/>
      <c r="BM82" s="18"/>
      <c r="BO82" s="18"/>
      <c r="BP82" s="18"/>
      <c r="BQ82" s="15"/>
      <c r="BU82" s="15"/>
      <c r="CF82" s="22"/>
    </row>
    <row r="83" spans="10:84">
      <c r="J83" s="15"/>
      <c r="K83" s="15"/>
      <c r="L83" s="15"/>
      <c r="M83" s="15"/>
      <c r="AC83" s="18"/>
      <c r="AE83" s="18"/>
      <c r="AF83" s="18"/>
      <c r="AH83" s="18"/>
      <c r="AI83" s="18"/>
      <c r="AJ83" s="18"/>
      <c r="AL83" s="18"/>
      <c r="AM83" s="18"/>
      <c r="AN83" s="18"/>
      <c r="AP83" s="18"/>
      <c r="AQ83" s="18"/>
      <c r="AR83" s="18"/>
      <c r="AT83" s="18"/>
      <c r="AU83" s="18"/>
      <c r="AV83" s="18"/>
      <c r="AW83" s="18"/>
      <c r="AX83" s="18"/>
      <c r="AY83" s="18"/>
      <c r="BA83" s="18"/>
      <c r="BB83" s="18"/>
      <c r="BC83" s="18"/>
      <c r="BD83" s="18"/>
      <c r="BF83" s="18"/>
      <c r="BG83" s="18"/>
      <c r="BJ83" s="18"/>
      <c r="BK83" s="18"/>
      <c r="BL83" s="15"/>
      <c r="BM83" s="18"/>
      <c r="BO83" s="18"/>
      <c r="BP83" s="18"/>
      <c r="BQ83" s="15"/>
      <c r="BU83" s="15"/>
      <c r="CF83" s="22"/>
    </row>
    <row r="84" spans="10:84">
      <c r="J84" s="15"/>
      <c r="K84" s="15"/>
      <c r="L84" s="15"/>
      <c r="M84" s="15"/>
      <c r="AC84" s="18"/>
      <c r="AE84" s="18"/>
      <c r="AF84" s="18"/>
      <c r="AH84" s="18"/>
      <c r="AI84" s="18"/>
      <c r="AJ84" s="18"/>
      <c r="AL84" s="18"/>
      <c r="AM84" s="18"/>
      <c r="AN84" s="18"/>
      <c r="AP84" s="18"/>
      <c r="AQ84" s="18"/>
      <c r="AR84" s="18"/>
      <c r="AT84" s="18"/>
      <c r="AU84" s="18"/>
      <c r="AV84" s="18"/>
      <c r="AW84" s="18"/>
      <c r="AX84" s="18"/>
      <c r="AY84" s="18"/>
      <c r="BA84" s="18"/>
      <c r="BB84" s="18"/>
      <c r="BC84" s="18"/>
      <c r="BD84" s="18"/>
      <c r="BF84" s="18"/>
      <c r="BG84" s="18"/>
      <c r="BJ84" s="18"/>
      <c r="BK84" s="18"/>
      <c r="BL84" s="15"/>
      <c r="BM84" s="18"/>
      <c r="BO84" s="18"/>
      <c r="BP84" s="18"/>
      <c r="BQ84" s="15"/>
      <c r="BU84" s="15"/>
      <c r="CF84" s="22"/>
    </row>
    <row r="85" spans="10:84">
      <c r="J85" s="15"/>
      <c r="K85" s="15"/>
      <c r="L85" s="15"/>
      <c r="M85" s="15"/>
      <c r="AC85" s="18"/>
      <c r="AE85" s="18"/>
      <c r="AF85" s="18"/>
      <c r="AH85" s="18"/>
      <c r="AI85" s="18"/>
      <c r="AJ85" s="18"/>
      <c r="AL85" s="18"/>
      <c r="AM85" s="18"/>
      <c r="AN85" s="18"/>
      <c r="AP85" s="18"/>
      <c r="AQ85" s="18"/>
      <c r="AR85" s="18"/>
      <c r="AT85" s="18"/>
      <c r="AU85" s="18"/>
      <c r="AV85" s="18"/>
      <c r="AW85" s="18"/>
      <c r="AX85" s="18"/>
      <c r="AY85" s="18"/>
      <c r="BA85" s="18"/>
      <c r="BB85" s="18"/>
      <c r="BC85" s="18"/>
      <c r="BD85" s="18"/>
      <c r="BF85" s="18"/>
      <c r="BG85" s="18"/>
      <c r="BJ85" s="18"/>
      <c r="BK85" s="18"/>
      <c r="BL85" s="15"/>
      <c r="BM85" s="18"/>
      <c r="BO85" s="18"/>
      <c r="BP85" s="18"/>
      <c r="BQ85" s="15"/>
      <c r="BU85" s="15"/>
      <c r="CF85" s="22"/>
    </row>
    <row r="86" spans="10:84">
      <c r="J86" s="15"/>
      <c r="K86" s="15"/>
      <c r="L86" s="15"/>
      <c r="M86" s="15"/>
      <c r="AC86" s="18"/>
      <c r="AE86" s="18"/>
      <c r="AF86" s="18"/>
      <c r="AH86" s="18"/>
      <c r="AI86" s="18"/>
      <c r="AJ86" s="18"/>
      <c r="AL86" s="18"/>
      <c r="AM86" s="18"/>
      <c r="AN86" s="18"/>
      <c r="AP86" s="18"/>
      <c r="AQ86" s="18"/>
      <c r="AR86" s="18"/>
      <c r="AT86" s="18"/>
      <c r="AU86" s="18"/>
      <c r="AV86" s="18"/>
      <c r="AW86" s="18"/>
      <c r="AX86" s="18"/>
      <c r="AY86" s="18"/>
      <c r="BA86" s="18"/>
      <c r="BB86" s="18"/>
      <c r="BC86" s="18"/>
      <c r="BD86" s="18"/>
      <c r="BF86" s="18"/>
      <c r="BG86" s="18"/>
      <c r="BJ86" s="18"/>
      <c r="BK86" s="18"/>
      <c r="BL86" s="15"/>
      <c r="BM86" s="18"/>
      <c r="BO86" s="18"/>
      <c r="BP86" s="18"/>
      <c r="BQ86" s="15"/>
      <c r="BU86" s="15"/>
      <c r="CF86" s="22"/>
    </row>
    <row r="87" spans="10:84">
      <c r="J87" s="15"/>
      <c r="K87" s="15"/>
      <c r="L87" s="15"/>
      <c r="M87" s="15"/>
      <c r="AC87" s="18"/>
      <c r="AE87" s="18"/>
      <c r="AF87" s="18"/>
      <c r="AH87" s="18"/>
      <c r="AI87" s="18"/>
      <c r="AJ87" s="18"/>
      <c r="AL87" s="18"/>
      <c r="AM87" s="18"/>
      <c r="AN87" s="18"/>
      <c r="AP87" s="18"/>
      <c r="AQ87" s="18"/>
      <c r="AR87" s="18"/>
      <c r="AT87" s="18"/>
      <c r="AU87" s="18"/>
      <c r="AV87" s="18"/>
      <c r="AW87" s="18"/>
      <c r="AX87" s="18"/>
      <c r="AY87" s="18"/>
      <c r="BA87" s="18"/>
      <c r="BB87" s="18"/>
      <c r="BC87" s="18"/>
      <c r="BD87" s="18"/>
      <c r="BF87" s="18"/>
      <c r="BG87" s="18"/>
      <c r="BJ87" s="18"/>
      <c r="BK87" s="18"/>
      <c r="BL87" s="15"/>
      <c r="BM87" s="18"/>
      <c r="BO87" s="18"/>
      <c r="BP87" s="18"/>
      <c r="BQ87" s="15"/>
      <c r="BU87" s="15"/>
      <c r="CF87" s="22"/>
    </row>
    <row r="88" spans="10:84">
      <c r="J88" s="15"/>
      <c r="K88" s="15"/>
      <c r="L88" s="15"/>
      <c r="M88" s="15"/>
      <c r="AC88" s="18"/>
      <c r="AE88" s="18"/>
      <c r="AF88" s="18"/>
      <c r="AH88" s="18"/>
      <c r="AI88" s="18"/>
      <c r="AJ88" s="18"/>
      <c r="AL88" s="18"/>
      <c r="AM88" s="18"/>
      <c r="AN88" s="18"/>
      <c r="AP88" s="18"/>
      <c r="AQ88" s="18"/>
      <c r="AR88" s="18"/>
      <c r="AT88" s="18"/>
      <c r="AU88" s="18"/>
      <c r="AV88" s="18"/>
      <c r="AW88" s="18"/>
      <c r="AX88" s="18"/>
      <c r="AY88" s="18"/>
      <c r="BA88" s="18"/>
      <c r="BB88" s="18"/>
      <c r="BC88" s="18"/>
      <c r="BD88" s="18"/>
      <c r="BF88" s="18"/>
      <c r="BG88" s="18"/>
      <c r="BJ88" s="18"/>
      <c r="BK88" s="18"/>
      <c r="BL88" s="15"/>
      <c r="BM88" s="18"/>
      <c r="BO88" s="18"/>
      <c r="BP88" s="18"/>
      <c r="BQ88" s="15"/>
      <c r="BU88" s="15"/>
      <c r="CF88" s="22"/>
    </row>
    <row r="89" spans="10:84">
      <c r="J89" s="15"/>
      <c r="K89" s="15"/>
      <c r="L89" s="15"/>
      <c r="M89" s="15"/>
      <c r="AC89" s="18"/>
      <c r="AE89" s="18"/>
      <c r="AF89" s="18"/>
      <c r="AH89" s="18"/>
      <c r="AI89" s="18"/>
      <c r="AJ89" s="18"/>
      <c r="AL89" s="18"/>
      <c r="AM89" s="18"/>
      <c r="AN89" s="18"/>
      <c r="AP89" s="18"/>
      <c r="AQ89" s="18"/>
      <c r="AR89" s="18"/>
      <c r="AT89" s="18"/>
      <c r="AU89" s="18"/>
      <c r="AV89" s="18"/>
      <c r="AW89" s="18"/>
      <c r="AX89" s="18"/>
      <c r="AY89" s="18"/>
      <c r="BA89" s="18"/>
      <c r="BB89" s="18"/>
      <c r="BC89" s="18"/>
      <c r="BD89" s="18"/>
      <c r="BF89" s="18"/>
      <c r="BG89" s="18"/>
      <c r="BJ89" s="18"/>
      <c r="BK89" s="18"/>
      <c r="BL89" s="15"/>
      <c r="BM89" s="18"/>
      <c r="BO89" s="18"/>
      <c r="BP89" s="18"/>
      <c r="BQ89" s="15"/>
      <c r="BU89" s="15"/>
      <c r="CF89" s="22"/>
    </row>
    <row r="90" spans="10:84">
      <c r="J90" s="15"/>
      <c r="K90" s="15"/>
      <c r="L90" s="15"/>
      <c r="M90" s="15"/>
      <c r="AC90" s="18"/>
      <c r="AE90" s="18"/>
      <c r="AF90" s="18"/>
      <c r="AH90" s="18"/>
      <c r="AI90" s="18"/>
      <c r="AJ90" s="18"/>
      <c r="AL90" s="18"/>
      <c r="AM90" s="18"/>
      <c r="AN90" s="18"/>
      <c r="AP90" s="18"/>
      <c r="AQ90" s="18"/>
      <c r="AR90" s="18"/>
      <c r="AT90" s="18"/>
      <c r="AU90" s="18"/>
      <c r="AV90" s="18"/>
      <c r="AW90" s="18"/>
      <c r="AX90" s="18"/>
      <c r="AY90" s="18"/>
      <c r="BA90" s="18"/>
      <c r="BB90" s="18"/>
      <c r="BC90" s="18"/>
      <c r="BD90" s="18"/>
      <c r="BF90" s="18"/>
      <c r="BG90" s="18"/>
      <c r="BJ90" s="18"/>
      <c r="BK90" s="18"/>
      <c r="BL90" s="15"/>
      <c r="BM90" s="18"/>
      <c r="BO90" s="18"/>
      <c r="BP90" s="18"/>
      <c r="BQ90" s="15"/>
      <c r="BU90" s="15"/>
      <c r="CF90" s="22"/>
    </row>
    <row r="91" spans="10:84">
      <c r="J91" s="15"/>
      <c r="K91" s="15"/>
      <c r="L91" s="15"/>
      <c r="M91" s="15"/>
      <c r="AC91" s="18"/>
      <c r="AE91" s="18"/>
      <c r="AF91" s="18"/>
      <c r="AH91" s="18"/>
      <c r="AI91" s="18"/>
      <c r="AJ91" s="18"/>
      <c r="AL91" s="18"/>
      <c r="AM91" s="18"/>
      <c r="AN91" s="18"/>
      <c r="AP91" s="18"/>
      <c r="AQ91" s="18"/>
      <c r="AR91" s="18"/>
      <c r="AT91" s="18"/>
      <c r="AU91" s="18"/>
      <c r="AV91" s="18"/>
      <c r="AW91" s="18"/>
      <c r="AX91" s="18"/>
      <c r="AY91" s="18"/>
      <c r="BA91" s="18"/>
      <c r="BB91" s="18"/>
      <c r="BC91" s="18"/>
      <c r="BD91" s="18"/>
      <c r="BF91" s="18"/>
      <c r="BG91" s="18"/>
      <c r="BJ91" s="18"/>
      <c r="BK91" s="18"/>
      <c r="BL91" s="15"/>
      <c r="BM91" s="18"/>
      <c r="BO91" s="18"/>
      <c r="BP91" s="18"/>
      <c r="BQ91" s="15"/>
      <c r="BU91" s="15"/>
      <c r="CF91" s="22"/>
    </row>
    <row r="92" spans="10:84">
      <c r="J92" s="15"/>
      <c r="K92" s="15"/>
      <c r="L92" s="15"/>
      <c r="M92" s="15"/>
      <c r="AC92" s="18"/>
      <c r="AE92" s="18"/>
      <c r="AF92" s="18"/>
      <c r="AH92" s="18"/>
      <c r="AI92" s="18"/>
      <c r="AJ92" s="18"/>
      <c r="AL92" s="18"/>
      <c r="AM92" s="18"/>
      <c r="AN92" s="18"/>
      <c r="AP92" s="18"/>
      <c r="AQ92" s="18"/>
      <c r="AR92" s="18"/>
      <c r="AT92" s="18"/>
      <c r="AU92" s="18"/>
      <c r="AV92" s="18"/>
      <c r="AW92" s="18"/>
      <c r="AX92" s="18"/>
      <c r="AY92" s="18"/>
      <c r="BA92" s="18"/>
      <c r="BB92" s="18"/>
      <c r="BC92" s="18"/>
      <c r="BD92" s="18"/>
      <c r="BF92" s="18"/>
      <c r="BG92" s="18"/>
      <c r="BJ92" s="18"/>
      <c r="BK92" s="18"/>
      <c r="BL92" s="15"/>
      <c r="BM92" s="18"/>
      <c r="BO92" s="18"/>
      <c r="BP92" s="18"/>
      <c r="BQ92" s="15"/>
      <c r="BU92" s="15"/>
      <c r="CF92" s="22"/>
    </row>
    <row r="93" spans="10:84">
      <c r="J93" s="15"/>
      <c r="K93" s="15"/>
      <c r="L93" s="15"/>
      <c r="M93" s="15"/>
      <c r="AC93" s="18"/>
      <c r="AE93" s="18"/>
      <c r="AF93" s="18"/>
      <c r="AH93" s="18"/>
      <c r="AI93" s="18"/>
      <c r="AJ93" s="18"/>
      <c r="AL93" s="18"/>
      <c r="AM93" s="18"/>
      <c r="AN93" s="18"/>
      <c r="AP93" s="18"/>
      <c r="AQ93" s="18"/>
      <c r="AR93" s="18"/>
      <c r="AT93" s="18"/>
      <c r="AU93" s="18"/>
      <c r="AV93" s="18"/>
      <c r="AW93" s="18"/>
      <c r="AX93" s="18"/>
      <c r="AY93" s="18"/>
      <c r="BA93" s="18"/>
      <c r="BB93" s="18"/>
      <c r="BC93" s="18"/>
      <c r="BD93" s="18"/>
      <c r="BF93" s="18"/>
      <c r="BG93" s="18"/>
      <c r="BJ93" s="18"/>
      <c r="BK93" s="18"/>
      <c r="BL93" s="15"/>
      <c r="BM93" s="18"/>
      <c r="BO93" s="18"/>
      <c r="BP93" s="18"/>
      <c r="BQ93" s="15"/>
      <c r="BU93" s="15"/>
      <c r="CF93" s="22"/>
    </row>
    <row r="94" spans="10:84">
      <c r="J94" s="15"/>
      <c r="K94" s="15"/>
      <c r="L94" s="15"/>
      <c r="M94" s="15"/>
      <c r="AC94" s="18"/>
      <c r="AE94" s="18"/>
      <c r="AF94" s="18"/>
      <c r="AH94" s="18"/>
      <c r="AI94" s="18"/>
      <c r="AJ94" s="18"/>
      <c r="AL94" s="18"/>
      <c r="AM94" s="18"/>
      <c r="AN94" s="18"/>
      <c r="AP94" s="18"/>
      <c r="AQ94" s="18"/>
      <c r="AR94" s="18"/>
      <c r="AT94" s="18"/>
      <c r="AU94" s="18"/>
      <c r="AV94" s="18"/>
      <c r="AW94" s="18"/>
      <c r="AX94" s="18"/>
      <c r="AY94" s="18"/>
      <c r="BA94" s="18"/>
      <c r="BB94" s="18"/>
      <c r="BC94" s="18"/>
      <c r="BD94" s="18"/>
      <c r="BF94" s="18"/>
      <c r="BG94" s="18"/>
      <c r="BJ94" s="18"/>
      <c r="BK94" s="18"/>
      <c r="BL94" s="15"/>
      <c r="BM94" s="18"/>
      <c r="BO94" s="18"/>
      <c r="BP94" s="18"/>
      <c r="BQ94" s="15"/>
      <c r="BU94" s="15"/>
      <c r="CF94" s="22"/>
    </row>
    <row r="95" spans="10:84">
      <c r="J95" s="15"/>
      <c r="K95" s="15"/>
      <c r="L95" s="15"/>
      <c r="M95" s="15"/>
      <c r="AC95" s="18"/>
      <c r="AE95" s="18"/>
      <c r="AF95" s="18"/>
      <c r="AH95" s="18"/>
      <c r="AI95" s="18"/>
      <c r="AJ95" s="18"/>
      <c r="AL95" s="18"/>
      <c r="AM95" s="18"/>
      <c r="AN95" s="18"/>
      <c r="AP95" s="18"/>
      <c r="AQ95" s="18"/>
      <c r="AR95" s="18"/>
      <c r="AT95" s="18"/>
      <c r="AU95" s="18"/>
      <c r="AV95" s="18"/>
      <c r="AW95" s="18"/>
      <c r="AX95" s="18"/>
      <c r="AY95" s="18"/>
      <c r="BA95" s="18"/>
      <c r="BB95" s="18"/>
      <c r="BC95" s="18"/>
      <c r="BD95" s="18"/>
      <c r="BF95" s="18"/>
      <c r="BG95" s="18"/>
      <c r="BJ95" s="18"/>
      <c r="BK95" s="18"/>
      <c r="BL95" s="15"/>
      <c r="BM95" s="18"/>
      <c r="BO95" s="18"/>
      <c r="BP95" s="18"/>
      <c r="BQ95" s="15"/>
      <c r="BU95" s="15"/>
      <c r="CF95" s="22"/>
    </row>
    <row r="96" spans="10:84">
      <c r="J96" s="15"/>
      <c r="K96" s="15"/>
      <c r="L96" s="15"/>
      <c r="M96" s="15"/>
      <c r="AC96" s="18"/>
      <c r="AE96" s="18"/>
      <c r="AF96" s="18"/>
      <c r="AH96" s="18"/>
      <c r="AI96" s="18"/>
      <c r="AJ96" s="18"/>
      <c r="AL96" s="18"/>
      <c r="AM96" s="18"/>
      <c r="AN96" s="18"/>
      <c r="AP96" s="18"/>
      <c r="AQ96" s="18"/>
      <c r="AR96" s="18"/>
      <c r="AT96" s="18"/>
      <c r="AU96" s="18"/>
      <c r="AV96" s="18"/>
      <c r="AW96" s="18"/>
      <c r="AX96" s="18"/>
      <c r="AY96" s="18"/>
      <c r="BA96" s="18"/>
      <c r="BB96" s="18"/>
      <c r="BC96" s="18"/>
      <c r="BD96" s="18"/>
      <c r="BF96" s="18"/>
      <c r="BG96" s="18"/>
      <c r="BJ96" s="18"/>
      <c r="BK96" s="18"/>
      <c r="BL96" s="15"/>
      <c r="BM96" s="18"/>
      <c r="BO96" s="18"/>
      <c r="BP96" s="18"/>
      <c r="BQ96" s="15"/>
      <c r="BU96" s="15"/>
      <c r="CF96" s="22"/>
    </row>
    <row r="97" spans="10:84">
      <c r="J97" s="15"/>
      <c r="K97" s="15"/>
      <c r="L97" s="15"/>
      <c r="M97" s="15"/>
      <c r="AC97" s="18"/>
      <c r="AE97" s="18"/>
      <c r="AF97" s="18"/>
      <c r="AH97" s="18"/>
      <c r="AI97" s="18"/>
      <c r="AJ97" s="18"/>
      <c r="AL97" s="18"/>
      <c r="AM97" s="18"/>
      <c r="AN97" s="18"/>
      <c r="AP97" s="18"/>
      <c r="AQ97" s="18"/>
      <c r="AR97" s="18"/>
      <c r="AT97" s="18"/>
      <c r="AU97" s="18"/>
      <c r="AV97" s="18"/>
      <c r="AW97" s="18"/>
      <c r="AX97" s="18"/>
      <c r="AY97" s="18"/>
      <c r="BA97" s="18"/>
      <c r="BB97" s="18"/>
      <c r="BC97" s="18"/>
      <c r="BD97" s="18"/>
      <c r="BF97" s="18"/>
      <c r="BG97" s="18"/>
      <c r="BJ97" s="18"/>
      <c r="BK97" s="18"/>
      <c r="BL97" s="15"/>
      <c r="BM97" s="18"/>
      <c r="BO97" s="18"/>
      <c r="BP97" s="18"/>
      <c r="BQ97" s="15"/>
      <c r="BU97" s="15"/>
      <c r="CF97" s="22"/>
    </row>
    <row r="98" spans="10:84">
      <c r="J98" s="15"/>
      <c r="K98" s="15"/>
      <c r="L98" s="15"/>
      <c r="M98" s="15"/>
      <c r="AC98" s="18"/>
      <c r="AE98" s="18"/>
      <c r="AF98" s="18"/>
      <c r="AH98" s="18"/>
      <c r="AI98" s="18"/>
      <c r="AJ98" s="18"/>
      <c r="AL98" s="18"/>
      <c r="AM98" s="18"/>
      <c r="AN98" s="18"/>
      <c r="AP98" s="18"/>
      <c r="AQ98" s="18"/>
      <c r="AR98" s="18"/>
      <c r="AT98" s="18"/>
      <c r="AU98" s="18"/>
      <c r="AV98" s="18"/>
      <c r="AW98" s="18"/>
      <c r="AX98" s="18"/>
      <c r="AY98" s="18"/>
      <c r="BA98" s="18"/>
      <c r="BB98" s="18"/>
      <c r="BC98" s="18"/>
      <c r="BD98" s="18"/>
      <c r="BF98" s="18"/>
      <c r="BG98" s="18"/>
      <c r="BJ98" s="18"/>
      <c r="BK98" s="18"/>
      <c r="BL98" s="15"/>
      <c r="BM98" s="18"/>
      <c r="BO98" s="18"/>
      <c r="BP98" s="18"/>
      <c r="BQ98" s="15"/>
      <c r="BU98" s="15"/>
      <c r="CF98" s="22"/>
    </row>
    <row r="99" spans="10:84">
      <c r="J99" s="15"/>
      <c r="K99" s="15"/>
      <c r="L99" s="15"/>
      <c r="M99" s="15"/>
      <c r="AC99" s="18"/>
      <c r="AE99" s="18"/>
      <c r="AF99" s="18"/>
      <c r="AH99" s="18"/>
      <c r="AI99" s="18"/>
      <c r="AJ99" s="18"/>
      <c r="AL99" s="18"/>
      <c r="AM99" s="18"/>
      <c r="AN99" s="18"/>
      <c r="AP99" s="18"/>
      <c r="AQ99" s="18"/>
      <c r="AR99" s="18"/>
      <c r="AT99" s="18"/>
      <c r="AU99" s="18"/>
      <c r="AV99" s="18"/>
      <c r="AW99" s="18"/>
      <c r="AX99" s="18"/>
      <c r="AY99" s="18"/>
      <c r="BA99" s="18"/>
      <c r="BB99" s="18"/>
      <c r="BC99" s="18"/>
      <c r="BD99" s="18"/>
      <c r="BF99" s="18"/>
      <c r="BG99" s="18"/>
      <c r="BJ99" s="18"/>
      <c r="BK99" s="18"/>
      <c r="BL99" s="15"/>
      <c r="BM99" s="18"/>
      <c r="BO99" s="18"/>
      <c r="BP99" s="18"/>
      <c r="BQ99" s="15"/>
      <c r="BU99" s="15"/>
      <c r="CF99" s="22"/>
    </row>
    <row r="100" spans="10:84">
      <c r="J100" s="15"/>
      <c r="K100" s="15"/>
      <c r="L100" s="15"/>
      <c r="M100" s="15"/>
      <c r="AC100" s="18"/>
      <c r="AE100" s="18"/>
      <c r="AF100" s="18"/>
      <c r="AH100" s="18"/>
      <c r="AI100" s="18"/>
      <c r="AJ100" s="18"/>
      <c r="AL100" s="18"/>
      <c r="AM100" s="18"/>
      <c r="AN100" s="18"/>
      <c r="AP100" s="18"/>
      <c r="AQ100" s="18"/>
      <c r="AR100" s="18"/>
      <c r="AT100" s="18"/>
      <c r="AU100" s="18"/>
      <c r="AV100" s="18"/>
      <c r="AW100" s="18"/>
      <c r="AX100" s="18"/>
      <c r="AY100" s="18"/>
      <c r="BA100" s="18"/>
      <c r="BB100" s="18"/>
      <c r="BC100" s="18"/>
      <c r="BD100" s="18"/>
      <c r="BF100" s="18"/>
      <c r="BG100" s="18"/>
      <c r="BJ100" s="18"/>
      <c r="BK100" s="18"/>
      <c r="BL100" s="15"/>
      <c r="BM100" s="18"/>
      <c r="BO100" s="18"/>
      <c r="BP100" s="18"/>
      <c r="BQ100" s="15"/>
      <c r="BU100" s="15"/>
      <c r="CF100" s="22"/>
    </row>
    <row r="101" spans="10:84">
      <c r="J101" s="15"/>
      <c r="K101" s="15"/>
      <c r="L101" s="15"/>
      <c r="M101" s="15"/>
      <c r="AC101" s="18"/>
      <c r="AE101" s="18"/>
      <c r="AF101" s="18"/>
      <c r="AH101" s="18"/>
      <c r="AI101" s="18"/>
      <c r="AJ101" s="18"/>
      <c r="AL101" s="18"/>
      <c r="AM101" s="18"/>
      <c r="AN101" s="18"/>
      <c r="AP101" s="18"/>
      <c r="AQ101" s="18"/>
      <c r="AR101" s="18"/>
      <c r="AT101" s="18"/>
      <c r="AU101" s="18"/>
      <c r="AV101" s="18"/>
      <c r="AW101" s="18"/>
      <c r="AX101" s="18"/>
      <c r="AY101" s="18"/>
      <c r="BA101" s="18"/>
      <c r="BB101" s="18"/>
      <c r="BC101" s="18"/>
      <c r="BD101" s="18"/>
      <c r="BF101" s="18"/>
      <c r="BG101" s="18"/>
      <c r="BJ101" s="18"/>
      <c r="BK101" s="18"/>
      <c r="BL101" s="15"/>
      <c r="BM101" s="18"/>
      <c r="BO101" s="18"/>
      <c r="BP101" s="18"/>
      <c r="BQ101" s="15"/>
      <c r="BU101" s="15"/>
      <c r="CF101" s="22"/>
    </row>
    <row r="102" spans="10:84">
      <c r="J102" s="15"/>
      <c r="K102" s="15"/>
      <c r="L102" s="15"/>
      <c r="M102" s="15"/>
      <c r="AC102" s="18"/>
      <c r="AE102" s="18"/>
      <c r="AF102" s="18"/>
      <c r="AH102" s="18"/>
      <c r="AI102" s="18"/>
      <c r="AJ102" s="18"/>
      <c r="AL102" s="18"/>
      <c r="AM102" s="18"/>
      <c r="AN102" s="18"/>
      <c r="AP102" s="18"/>
      <c r="AQ102" s="18"/>
      <c r="AR102" s="18"/>
      <c r="AT102" s="18"/>
      <c r="AU102" s="18"/>
      <c r="AV102" s="18"/>
      <c r="AW102" s="18"/>
      <c r="AX102" s="18"/>
      <c r="AY102" s="18"/>
      <c r="BA102" s="18"/>
      <c r="BB102" s="18"/>
      <c r="BC102" s="18"/>
      <c r="BD102" s="18"/>
      <c r="BF102" s="18"/>
      <c r="BG102" s="18"/>
      <c r="BJ102" s="18"/>
      <c r="BK102" s="18"/>
      <c r="BL102" s="15"/>
      <c r="BM102" s="18"/>
      <c r="BO102" s="18"/>
      <c r="BP102" s="18"/>
      <c r="BQ102" s="15"/>
      <c r="BU102" s="15"/>
      <c r="CF102" s="22"/>
    </row>
    <row r="103" spans="10:84">
      <c r="J103" s="15"/>
      <c r="K103" s="15"/>
      <c r="L103" s="15"/>
      <c r="M103" s="15"/>
      <c r="AC103" s="18"/>
      <c r="AE103" s="18"/>
      <c r="AF103" s="18"/>
      <c r="AH103" s="18"/>
      <c r="AI103" s="18"/>
      <c r="AJ103" s="18"/>
      <c r="AL103" s="18"/>
      <c r="AM103" s="18"/>
      <c r="AN103" s="18"/>
      <c r="AP103" s="18"/>
      <c r="AQ103" s="18"/>
      <c r="AR103" s="18"/>
      <c r="AT103" s="18"/>
      <c r="AU103" s="18"/>
      <c r="AV103" s="18"/>
      <c r="AW103" s="18"/>
      <c r="AX103" s="18"/>
      <c r="AY103" s="18"/>
      <c r="BA103" s="18"/>
      <c r="BB103" s="18"/>
      <c r="BC103" s="18"/>
      <c r="BD103" s="18"/>
      <c r="BF103" s="18"/>
      <c r="BG103" s="18"/>
      <c r="BJ103" s="18"/>
      <c r="BK103" s="18"/>
      <c r="BL103" s="15"/>
      <c r="BM103" s="18"/>
      <c r="BO103" s="18"/>
      <c r="BP103" s="18"/>
      <c r="BQ103" s="15"/>
      <c r="BU103" s="15"/>
      <c r="CF103" s="22"/>
    </row>
    <row r="104" spans="10:84">
      <c r="J104" s="15"/>
      <c r="K104" s="15"/>
      <c r="L104" s="15"/>
      <c r="M104" s="15"/>
      <c r="AC104" s="18"/>
      <c r="AE104" s="18"/>
      <c r="AF104" s="18"/>
      <c r="AH104" s="18"/>
      <c r="AI104" s="18"/>
      <c r="AJ104" s="18"/>
      <c r="AL104" s="18"/>
      <c r="AM104" s="18"/>
      <c r="AN104" s="18"/>
      <c r="AP104" s="18"/>
      <c r="AQ104" s="18"/>
      <c r="AR104" s="18"/>
      <c r="AT104" s="18"/>
      <c r="AU104" s="18"/>
      <c r="AV104" s="18"/>
      <c r="AW104" s="18"/>
      <c r="AX104" s="18"/>
      <c r="AY104" s="18"/>
      <c r="BA104" s="18"/>
      <c r="BB104" s="18"/>
      <c r="BC104" s="18"/>
      <c r="BD104" s="18"/>
      <c r="BF104" s="18"/>
      <c r="BG104" s="18"/>
      <c r="BJ104" s="18"/>
      <c r="BK104" s="18"/>
      <c r="BL104" s="15"/>
      <c r="BM104" s="18"/>
      <c r="BO104" s="18"/>
      <c r="BP104" s="18"/>
      <c r="BQ104" s="15"/>
      <c r="BU104" s="15"/>
      <c r="CF104" s="22"/>
    </row>
    <row r="105" spans="10:84">
      <c r="J105" s="15"/>
      <c r="K105" s="15"/>
      <c r="L105" s="15"/>
      <c r="M105" s="15"/>
      <c r="AC105" s="18"/>
      <c r="AE105" s="18"/>
      <c r="AF105" s="18"/>
      <c r="AH105" s="18"/>
      <c r="AI105" s="18"/>
      <c r="AJ105" s="18"/>
      <c r="AL105" s="18"/>
      <c r="AM105" s="18"/>
      <c r="AN105" s="18"/>
      <c r="AP105" s="18"/>
      <c r="AQ105" s="18"/>
      <c r="AR105" s="18"/>
      <c r="AT105" s="18"/>
      <c r="AU105" s="18"/>
      <c r="AV105" s="18"/>
      <c r="AW105" s="18"/>
      <c r="AX105" s="18"/>
      <c r="AY105" s="18"/>
      <c r="BA105" s="18"/>
      <c r="BB105" s="18"/>
      <c r="BC105" s="18"/>
      <c r="BD105" s="18"/>
      <c r="BF105" s="18"/>
      <c r="BG105" s="18"/>
      <c r="BJ105" s="18"/>
      <c r="BK105" s="18"/>
      <c r="BL105" s="15"/>
      <c r="BM105" s="18"/>
      <c r="BO105" s="18"/>
      <c r="BP105" s="18"/>
      <c r="BQ105" s="15"/>
      <c r="BU105" s="15"/>
      <c r="CF105" s="22"/>
    </row>
    <row r="106" spans="10:84">
      <c r="J106" s="15"/>
      <c r="K106" s="15"/>
      <c r="L106" s="15"/>
      <c r="M106" s="15"/>
      <c r="AC106" s="18"/>
      <c r="AE106" s="18"/>
      <c r="AF106" s="18"/>
      <c r="AH106" s="18"/>
      <c r="AI106" s="18"/>
      <c r="AJ106" s="18"/>
      <c r="AL106" s="18"/>
      <c r="AM106" s="18"/>
      <c r="AN106" s="18"/>
      <c r="AP106" s="18"/>
      <c r="AQ106" s="18"/>
      <c r="AR106" s="18"/>
      <c r="AT106" s="18"/>
      <c r="AU106" s="18"/>
      <c r="AV106" s="18"/>
      <c r="AW106" s="18"/>
      <c r="AX106" s="18"/>
      <c r="AY106" s="18"/>
      <c r="BA106" s="18"/>
      <c r="BB106" s="18"/>
      <c r="BC106" s="18"/>
      <c r="BD106" s="18"/>
      <c r="BF106" s="18"/>
      <c r="BG106" s="18"/>
      <c r="BJ106" s="18"/>
      <c r="BK106" s="18"/>
      <c r="BL106" s="15"/>
      <c r="BM106" s="18"/>
      <c r="BO106" s="18"/>
      <c r="BP106" s="18"/>
      <c r="BQ106" s="15"/>
      <c r="BU106" s="15"/>
      <c r="CF106" s="22"/>
    </row>
    <row r="107" spans="10:84">
      <c r="J107" s="15"/>
      <c r="K107" s="15"/>
      <c r="L107" s="15"/>
      <c r="M107" s="15"/>
      <c r="AC107" s="18"/>
      <c r="AE107" s="18"/>
      <c r="AF107" s="18"/>
      <c r="AH107" s="18"/>
      <c r="AI107" s="18"/>
      <c r="AJ107" s="18"/>
      <c r="AL107" s="18"/>
      <c r="AM107" s="18"/>
      <c r="AN107" s="18"/>
      <c r="AP107" s="18"/>
      <c r="AQ107" s="18"/>
      <c r="AR107" s="18"/>
      <c r="AT107" s="18"/>
      <c r="AU107" s="18"/>
      <c r="AV107" s="18"/>
      <c r="AW107" s="18"/>
      <c r="AX107" s="18"/>
      <c r="AY107" s="18"/>
      <c r="BA107" s="18"/>
      <c r="BB107" s="18"/>
      <c r="BC107" s="18"/>
      <c r="BD107" s="18"/>
      <c r="BF107" s="18"/>
      <c r="BG107" s="18"/>
      <c r="BJ107" s="18"/>
      <c r="BK107" s="18"/>
      <c r="BL107" s="15"/>
      <c r="BM107" s="18"/>
      <c r="BO107" s="18"/>
      <c r="BP107" s="18"/>
      <c r="BQ107" s="15"/>
      <c r="BU107" s="15"/>
      <c r="CF107" s="22"/>
    </row>
    <row r="108" spans="10:84">
      <c r="J108" s="15"/>
      <c r="K108" s="15"/>
      <c r="L108" s="15"/>
      <c r="M108" s="15"/>
      <c r="AC108" s="18"/>
      <c r="AE108" s="18"/>
      <c r="AF108" s="18"/>
      <c r="AH108" s="18"/>
      <c r="AI108" s="18"/>
      <c r="AJ108" s="18"/>
      <c r="AL108" s="18"/>
      <c r="AM108" s="18"/>
      <c r="AN108" s="18"/>
      <c r="AP108" s="18"/>
      <c r="AQ108" s="18"/>
      <c r="AR108" s="18"/>
      <c r="AT108" s="18"/>
      <c r="AU108" s="18"/>
      <c r="AV108" s="18"/>
      <c r="AW108" s="18"/>
      <c r="AX108" s="18"/>
      <c r="AY108" s="18"/>
      <c r="BA108" s="18"/>
      <c r="BB108" s="18"/>
      <c r="BC108" s="18"/>
      <c r="BD108" s="18"/>
      <c r="BF108" s="18"/>
      <c r="BG108" s="18"/>
      <c r="BJ108" s="18"/>
      <c r="BK108" s="18"/>
      <c r="BL108" s="15"/>
      <c r="BM108" s="18"/>
      <c r="BO108" s="18"/>
      <c r="BP108" s="18"/>
      <c r="BQ108" s="15"/>
      <c r="BU108" s="15"/>
      <c r="CF108" s="22"/>
    </row>
    <row r="109" spans="10:84">
      <c r="J109" s="15"/>
      <c r="K109" s="15"/>
      <c r="L109" s="15"/>
      <c r="M109" s="15"/>
      <c r="AC109" s="18"/>
      <c r="AE109" s="18"/>
      <c r="AF109" s="18"/>
      <c r="AH109" s="18"/>
      <c r="AI109" s="18"/>
      <c r="AJ109" s="18"/>
      <c r="AL109" s="18"/>
      <c r="AM109" s="18"/>
      <c r="AN109" s="18"/>
      <c r="AP109" s="18"/>
      <c r="AQ109" s="18"/>
      <c r="AR109" s="18"/>
      <c r="AT109" s="18"/>
      <c r="AU109" s="18"/>
      <c r="AV109" s="18"/>
      <c r="AW109" s="18"/>
      <c r="AX109" s="18"/>
      <c r="AY109" s="18"/>
      <c r="BA109" s="18"/>
      <c r="BB109" s="18"/>
      <c r="BC109" s="18"/>
      <c r="BD109" s="18"/>
      <c r="BF109" s="18"/>
      <c r="BG109" s="18"/>
      <c r="BJ109" s="18"/>
      <c r="BK109" s="18"/>
      <c r="BL109" s="15"/>
      <c r="BM109" s="18"/>
      <c r="BO109" s="18"/>
      <c r="BP109" s="18"/>
      <c r="BQ109" s="15"/>
      <c r="BU109" s="15"/>
      <c r="CF109" s="22"/>
    </row>
    <row r="110" spans="10:84">
      <c r="J110" s="15"/>
      <c r="K110" s="15"/>
      <c r="L110" s="15"/>
      <c r="M110" s="15"/>
      <c r="AC110" s="18"/>
      <c r="AE110" s="18"/>
      <c r="AF110" s="18"/>
      <c r="AH110" s="18"/>
      <c r="AI110" s="18"/>
      <c r="AJ110" s="18"/>
      <c r="AL110" s="18"/>
      <c r="AM110" s="18"/>
      <c r="AN110" s="18"/>
      <c r="AP110" s="18"/>
      <c r="AQ110" s="18"/>
      <c r="AR110" s="18"/>
      <c r="AT110" s="18"/>
      <c r="AU110" s="18"/>
      <c r="AV110" s="18"/>
      <c r="AW110" s="18"/>
      <c r="AX110" s="18"/>
      <c r="AY110" s="18"/>
      <c r="BA110" s="18"/>
      <c r="BB110" s="18"/>
      <c r="BC110" s="18"/>
      <c r="BD110" s="18"/>
      <c r="BF110" s="18"/>
      <c r="BG110" s="18"/>
      <c r="BJ110" s="18"/>
      <c r="BK110" s="18"/>
      <c r="BL110" s="15"/>
      <c r="BM110" s="18"/>
      <c r="BO110" s="18"/>
      <c r="BP110" s="18"/>
      <c r="BQ110" s="15"/>
      <c r="BU110" s="15"/>
      <c r="CF110" s="22"/>
    </row>
    <row r="111" spans="10:84">
      <c r="J111" s="15"/>
      <c r="K111" s="15"/>
      <c r="L111" s="15"/>
      <c r="M111" s="15"/>
      <c r="AC111" s="18"/>
      <c r="AE111" s="18"/>
      <c r="AF111" s="18"/>
      <c r="AH111" s="18"/>
      <c r="AI111" s="18"/>
      <c r="AJ111" s="18"/>
      <c r="AL111" s="18"/>
      <c r="AM111" s="18"/>
      <c r="AN111" s="18"/>
      <c r="AP111" s="18"/>
      <c r="AQ111" s="18"/>
      <c r="AR111" s="18"/>
      <c r="AT111" s="18"/>
      <c r="AU111" s="18"/>
      <c r="AV111" s="18"/>
      <c r="AW111" s="18"/>
      <c r="AX111" s="18"/>
      <c r="AY111" s="18"/>
      <c r="BA111" s="18"/>
      <c r="BB111" s="18"/>
      <c r="BC111" s="18"/>
      <c r="BD111" s="18"/>
      <c r="BF111" s="18"/>
      <c r="BG111" s="18"/>
      <c r="BJ111" s="18"/>
      <c r="BK111" s="18"/>
      <c r="BL111" s="15"/>
      <c r="BM111" s="18"/>
      <c r="BO111" s="18"/>
      <c r="BP111" s="18"/>
      <c r="BQ111" s="15"/>
      <c r="BU111" s="15"/>
      <c r="CF111" s="22"/>
    </row>
    <row r="112" spans="10:84">
      <c r="J112" s="15"/>
      <c r="K112" s="15"/>
      <c r="L112" s="15"/>
      <c r="M112" s="15"/>
      <c r="AC112" s="18"/>
      <c r="AE112" s="18"/>
      <c r="AF112" s="18"/>
      <c r="AH112" s="18"/>
      <c r="AI112" s="18"/>
      <c r="AJ112" s="18"/>
      <c r="AL112" s="18"/>
      <c r="AM112" s="18"/>
      <c r="AN112" s="18"/>
      <c r="AP112" s="18"/>
      <c r="AQ112" s="18"/>
      <c r="AR112" s="18"/>
      <c r="AT112" s="18"/>
      <c r="AU112" s="18"/>
      <c r="AV112" s="18"/>
      <c r="AW112" s="18"/>
      <c r="AX112" s="18"/>
      <c r="AY112" s="18"/>
      <c r="BA112" s="18"/>
      <c r="BB112" s="18"/>
      <c r="BC112" s="18"/>
      <c r="BD112" s="18"/>
      <c r="BF112" s="18"/>
      <c r="BG112" s="18"/>
      <c r="BJ112" s="18"/>
      <c r="BK112" s="18"/>
      <c r="BL112" s="15"/>
      <c r="BM112" s="18"/>
      <c r="BO112" s="18"/>
      <c r="BP112" s="18"/>
      <c r="BQ112" s="15"/>
      <c r="BU112" s="15"/>
      <c r="CF112" s="22"/>
    </row>
    <row r="113" spans="5:220">
      <c r="J113" s="15"/>
      <c r="K113" s="15"/>
      <c r="L113" s="15"/>
      <c r="M113" s="15"/>
      <c r="AC113" s="18"/>
      <c r="AE113" s="18"/>
      <c r="AF113" s="18"/>
      <c r="AH113" s="18"/>
      <c r="AI113" s="18"/>
      <c r="AJ113" s="18"/>
      <c r="AL113" s="18"/>
      <c r="AM113" s="18"/>
      <c r="AN113" s="18"/>
      <c r="AP113" s="18"/>
      <c r="AQ113" s="18"/>
      <c r="AR113" s="18"/>
      <c r="AT113" s="18"/>
      <c r="AU113" s="18"/>
      <c r="AV113" s="18"/>
      <c r="AW113" s="18"/>
      <c r="AX113" s="18"/>
      <c r="AY113" s="18"/>
      <c r="BA113" s="18"/>
      <c r="BB113" s="18"/>
      <c r="BC113" s="18"/>
      <c r="BD113" s="18"/>
      <c r="BF113" s="18"/>
      <c r="BG113" s="18"/>
      <c r="BJ113" s="18"/>
      <c r="BK113" s="18"/>
      <c r="BL113" s="15"/>
      <c r="BM113" s="18"/>
      <c r="BO113" s="18"/>
      <c r="BP113" s="18"/>
      <c r="BQ113" s="15"/>
      <c r="BU113" s="15"/>
      <c r="CF113" s="22"/>
    </row>
    <row r="114" spans="5:220">
      <c r="J114" s="15"/>
      <c r="K114" s="15"/>
      <c r="L114" s="15"/>
      <c r="M114" s="15"/>
      <c r="AC114" s="18"/>
      <c r="AE114" s="18"/>
      <c r="AF114" s="18"/>
      <c r="AH114" s="18"/>
      <c r="AI114" s="18"/>
      <c r="AJ114" s="18"/>
      <c r="AL114" s="18"/>
      <c r="AM114" s="18"/>
      <c r="AN114" s="18"/>
      <c r="AP114" s="18"/>
      <c r="AQ114" s="18"/>
      <c r="AR114" s="18"/>
      <c r="AT114" s="18"/>
      <c r="AU114" s="18"/>
      <c r="AV114" s="18"/>
      <c r="AW114" s="18"/>
      <c r="AX114" s="18"/>
      <c r="AY114" s="18"/>
      <c r="BA114" s="18"/>
      <c r="BB114" s="18"/>
      <c r="BC114" s="18"/>
      <c r="BD114" s="18"/>
      <c r="BF114" s="18"/>
      <c r="BG114" s="18"/>
      <c r="BJ114" s="18"/>
      <c r="BK114" s="18"/>
      <c r="BL114" s="15"/>
      <c r="BM114" s="18"/>
      <c r="BO114" s="18"/>
      <c r="BP114" s="18"/>
      <c r="BQ114" s="15"/>
      <c r="BU114" s="15"/>
      <c r="CF114" s="22"/>
    </row>
    <row r="115" spans="5:220">
      <c r="J115" s="15"/>
      <c r="K115" s="15"/>
      <c r="L115" s="15"/>
      <c r="M115" s="15"/>
      <c r="AC115" s="18"/>
      <c r="AE115" s="18"/>
      <c r="AF115" s="18"/>
      <c r="AH115" s="18"/>
      <c r="AI115" s="18"/>
      <c r="AJ115" s="18"/>
      <c r="AL115" s="18"/>
      <c r="AM115" s="18"/>
      <c r="AN115" s="18"/>
      <c r="AP115" s="18"/>
      <c r="AQ115" s="18"/>
      <c r="AR115" s="18"/>
      <c r="AT115" s="18"/>
      <c r="AU115" s="18"/>
      <c r="AV115" s="18"/>
      <c r="AW115" s="18"/>
      <c r="AX115" s="18"/>
      <c r="AY115" s="18"/>
      <c r="BA115" s="18"/>
      <c r="BB115" s="18"/>
      <c r="BC115" s="18"/>
      <c r="BD115" s="18"/>
      <c r="BF115" s="18"/>
      <c r="BG115" s="18"/>
      <c r="BJ115" s="18"/>
      <c r="BK115" s="18"/>
      <c r="BL115" s="15"/>
      <c r="BM115" s="18"/>
      <c r="BO115" s="18"/>
      <c r="BP115" s="18"/>
      <c r="BQ115" s="15"/>
      <c r="BU115" s="15"/>
      <c r="CF115" s="22"/>
    </row>
    <row r="116" spans="5:220">
      <c r="J116" s="15"/>
      <c r="K116" s="15"/>
      <c r="L116" s="15"/>
      <c r="M116" s="15"/>
      <c r="AC116" s="18"/>
      <c r="AE116" s="18"/>
      <c r="AF116" s="18"/>
      <c r="AH116" s="18"/>
      <c r="AI116" s="18"/>
      <c r="AJ116" s="18"/>
      <c r="AL116" s="18"/>
      <c r="AM116" s="18"/>
      <c r="AN116" s="18"/>
      <c r="AP116" s="18"/>
      <c r="AQ116" s="18"/>
      <c r="AR116" s="18"/>
      <c r="AT116" s="18"/>
      <c r="AU116" s="18"/>
      <c r="AV116" s="18"/>
      <c r="AW116" s="18"/>
      <c r="AX116" s="18"/>
      <c r="AY116" s="18"/>
      <c r="BA116" s="18"/>
      <c r="BB116" s="18"/>
      <c r="BC116" s="18"/>
      <c r="BD116" s="18"/>
      <c r="BF116" s="18"/>
      <c r="BG116" s="18"/>
      <c r="BJ116" s="18"/>
      <c r="BK116" s="18"/>
      <c r="BL116" s="15"/>
      <c r="BM116" s="18"/>
      <c r="BO116" s="18"/>
      <c r="BP116" s="18"/>
      <c r="BQ116" s="15"/>
      <c r="BU116" s="15"/>
      <c r="CF116" s="22"/>
    </row>
    <row r="117" spans="5:220">
      <c r="J117" s="15"/>
      <c r="K117" s="15"/>
      <c r="L117" s="15"/>
      <c r="M117" s="15"/>
      <c r="AC117" s="18"/>
      <c r="AE117" s="18"/>
      <c r="AF117" s="18"/>
      <c r="AH117" s="18"/>
      <c r="AI117" s="18"/>
      <c r="AJ117" s="18"/>
      <c r="AL117" s="18"/>
      <c r="AM117" s="18"/>
      <c r="AN117" s="18"/>
      <c r="AP117" s="18"/>
      <c r="AQ117" s="18"/>
      <c r="AR117" s="18"/>
      <c r="AT117" s="18"/>
      <c r="AU117" s="18"/>
      <c r="AV117" s="18"/>
      <c r="AW117" s="18"/>
      <c r="AX117" s="18"/>
      <c r="AY117" s="18"/>
      <c r="BA117" s="18"/>
      <c r="BB117" s="18"/>
      <c r="BC117" s="18"/>
      <c r="BD117" s="18"/>
      <c r="BF117" s="18"/>
      <c r="BG117" s="18"/>
      <c r="BJ117" s="18"/>
      <c r="BK117" s="18"/>
      <c r="BL117" s="15"/>
      <c r="BM117" s="18"/>
      <c r="BO117" s="18"/>
      <c r="BP117" s="18"/>
      <c r="BQ117" s="15"/>
      <c r="BU117" s="15"/>
      <c r="CF117" s="22"/>
    </row>
    <row r="118" spans="5:220">
      <c r="J118" s="15"/>
      <c r="K118" s="15"/>
      <c r="L118" s="15"/>
      <c r="M118" s="15"/>
      <c r="AC118" s="18"/>
      <c r="AE118" s="18"/>
      <c r="AF118" s="18"/>
      <c r="AH118" s="18"/>
      <c r="AI118" s="18"/>
      <c r="AJ118" s="18"/>
      <c r="AL118" s="18"/>
      <c r="AM118" s="18"/>
      <c r="AN118" s="18"/>
      <c r="AP118" s="18"/>
      <c r="AQ118" s="18"/>
      <c r="AR118" s="18"/>
      <c r="AT118" s="18"/>
      <c r="AU118" s="18"/>
      <c r="AV118" s="18"/>
      <c r="AW118" s="18"/>
      <c r="AX118" s="18"/>
      <c r="AY118" s="18"/>
      <c r="BA118" s="18"/>
      <c r="BB118" s="18"/>
      <c r="BC118" s="18"/>
      <c r="BD118" s="18"/>
      <c r="BF118" s="18"/>
      <c r="BG118" s="18"/>
      <c r="BJ118" s="18"/>
      <c r="BK118" s="18"/>
      <c r="BL118" s="15"/>
      <c r="BM118" s="18"/>
      <c r="BO118" s="18"/>
      <c r="BP118" s="18"/>
      <c r="BQ118" s="15"/>
      <c r="BU118" s="15"/>
      <c r="CF118" s="22"/>
    </row>
    <row r="119" spans="5:220">
      <c r="J119" s="15"/>
      <c r="K119" s="15"/>
      <c r="L119" s="15"/>
      <c r="M119" s="15"/>
      <c r="AC119" s="18"/>
      <c r="AE119" s="18"/>
      <c r="AF119" s="18"/>
      <c r="AH119" s="18"/>
      <c r="AI119" s="18"/>
      <c r="AJ119" s="18"/>
      <c r="AL119" s="18"/>
      <c r="AM119" s="18"/>
      <c r="AN119" s="18"/>
      <c r="AP119" s="18"/>
      <c r="AQ119" s="18"/>
      <c r="AR119" s="18"/>
      <c r="AT119" s="18"/>
      <c r="AU119" s="18"/>
      <c r="AV119" s="18"/>
      <c r="AW119" s="18"/>
      <c r="AX119" s="18"/>
      <c r="AY119" s="18"/>
      <c r="BA119" s="18"/>
      <c r="BB119" s="18"/>
      <c r="BC119" s="18"/>
      <c r="BD119" s="18"/>
      <c r="BF119" s="18"/>
      <c r="BG119" s="18"/>
      <c r="BJ119" s="18"/>
      <c r="BK119" s="18"/>
      <c r="BL119" s="15"/>
      <c r="BM119" s="18"/>
      <c r="BO119" s="18"/>
      <c r="BP119" s="18"/>
      <c r="BQ119" s="15"/>
      <c r="BU119" s="15"/>
      <c r="CF119" s="22"/>
    </row>
    <row r="120" spans="5:220">
      <c r="J120" s="15"/>
      <c r="K120" s="15"/>
      <c r="L120" s="15"/>
      <c r="M120" s="15"/>
      <c r="AC120" s="18"/>
      <c r="AE120" s="18"/>
      <c r="AF120" s="18"/>
      <c r="AH120" s="18"/>
      <c r="AI120" s="18"/>
      <c r="AJ120" s="18"/>
      <c r="AL120" s="18"/>
      <c r="AM120" s="18"/>
      <c r="AN120" s="18"/>
      <c r="AP120" s="18"/>
      <c r="AQ120" s="18"/>
      <c r="AR120" s="18"/>
      <c r="AT120" s="18"/>
      <c r="AU120" s="18"/>
      <c r="AV120" s="18"/>
      <c r="AW120" s="18"/>
      <c r="AX120" s="18"/>
      <c r="AY120" s="18"/>
      <c r="BA120" s="18"/>
      <c r="BB120" s="18"/>
      <c r="BC120" s="18"/>
      <c r="BD120" s="18"/>
      <c r="BF120" s="18"/>
      <c r="BG120" s="18"/>
      <c r="BJ120" s="18"/>
      <c r="BK120" s="18"/>
      <c r="BL120" s="15"/>
      <c r="BM120" s="18"/>
      <c r="BO120" s="18"/>
      <c r="BP120" s="18"/>
      <c r="BQ120" s="15"/>
      <c r="BU120" s="15"/>
      <c r="CF120" s="22"/>
    </row>
    <row r="121" spans="5:220">
      <c r="J121" s="15"/>
      <c r="K121" s="15"/>
      <c r="L121" s="15"/>
      <c r="M121" s="15"/>
      <c r="AC121" s="18"/>
      <c r="AE121" s="18"/>
      <c r="AF121" s="18"/>
      <c r="AH121" s="18"/>
      <c r="AI121" s="18"/>
      <c r="AJ121" s="18"/>
      <c r="AL121" s="18"/>
      <c r="AM121" s="18"/>
      <c r="AN121" s="18"/>
      <c r="AP121" s="18"/>
      <c r="AQ121" s="18"/>
      <c r="AR121" s="18"/>
      <c r="AT121" s="18"/>
      <c r="AU121" s="18"/>
      <c r="AV121" s="18"/>
      <c r="AW121" s="18"/>
      <c r="AX121" s="18"/>
      <c r="AY121" s="18"/>
      <c r="BA121" s="18"/>
      <c r="BB121" s="18"/>
      <c r="BC121" s="18"/>
      <c r="BD121" s="18"/>
      <c r="BF121" s="18"/>
      <c r="BG121" s="18"/>
      <c r="BJ121" s="18"/>
      <c r="BK121" s="18"/>
      <c r="BL121" s="15"/>
      <c r="BM121" s="18"/>
      <c r="BO121" s="18"/>
      <c r="BP121" s="18"/>
      <c r="BQ121" s="15"/>
      <c r="BU121" s="15"/>
      <c r="CF121" s="22"/>
    </row>
    <row r="122" spans="5:220">
      <c r="J122" s="15"/>
      <c r="K122" s="15"/>
      <c r="L122" s="15"/>
      <c r="M122" s="15"/>
      <c r="AC122" s="18"/>
      <c r="AE122" s="18"/>
      <c r="AF122" s="18"/>
      <c r="AH122" s="18"/>
      <c r="AI122" s="18"/>
      <c r="AJ122" s="18"/>
      <c r="AL122" s="18"/>
      <c r="AM122" s="18"/>
      <c r="AN122" s="18"/>
      <c r="AP122" s="18"/>
      <c r="AQ122" s="18"/>
      <c r="AR122" s="18"/>
      <c r="AT122" s="18"/>
      <c r="AU122" s="18"/>
      <c r="AV122" s="18"/>
      <c r="AW122" s="18"/>
      <c r="AX122" s="18"/>
      <c r="AY122" s="18"/>
      <c r="BA122" s="18"/>
      <c r="BB122" s="18"/>
      <c r="BC122" s="18"/>
      <c r="BD122" s="18"/>
      <c r="BF122" s="18"/>
      <c r="BG122" s="18"/>
      <c r="BJ122" s="18"/>
      <c r="BK122" s="18"/>
      <c r="BL122" s="15"/>
      <c r="BM122" s="18"/>
      <c r="BO122" s="18"/>
      <c r="BP122" s="18"/>
      <c r="BQ122" s="15"/>
      <c r="BU122" s="15"/>
      <c r="CF122" s="22"/>
    </row>
    <row r="123" spans="5:220">
      <c r="J123" s="15"/>
      <c r="K123" s="15"/>
      <c r="L123" s="15"/>
      <c r="M123" s="15"/>
      <c r="AC123" s="18"/>
      <c r="AE123" s="18"/>
      <c r="AF123" s="18"/>
      <c r="AH123" s="18"/>
      <c r="AI123" s="18"/>
      <c r="AJ123" s="18"/>
      <c r="AL123" s="18"/>
      <c r="AM123" s="18"/>
      <c r="AN123" s="18"/>
      <c r="AP123" s="18"/>
      <c r="AQ123" s="18"/>
      <c r="AR123" s="18"/>
      <c r="AT123" s="18"/>
      <c r="AU123" s="18"/>
      <c r="AV123" s="18"/>
      <c r="AW123" s="18"/>
      <c r="AX123" s="18"/>
      <c r="AY123" s="18"/>
      <c r="BA123" s="18"/>
      <c r="BB123" s="18"/>
      <c r="BC123" s="18"/>
      <c r="BD123" s="18"/>
      <c r="BF123" s="18"/>
      <c r="BG123" s="18"/>
      <c r="BJ123" s="18"/>
      <c r="BK123" s="18"/>
      <c r="BL123" s="15"/>
      <c r="BM123" s="18"/>
      <c r="BO123" s="18"/>
      <c r="BP123" s="18"/>
      <c r="BQ123" s="15"/>
      <c r="BU123" s="15"/>
      <c r="CF123" s="22"/>
    </row>
    <row r="124" spans="5:220">
      <c r="J124" s="15"/>
      <c r="K124" s="15"/>
      <c r="L124" s="15"/>
      <c r="M124" s="15"/>
      <c r="AC124" s="18"/>
      <c r="AE124" s="18"/>
      <c r="AF124" s="18"/>
      <c r="AH124" s="18"/>
      <c r="AI124" s="18"/>
      <c r="AJ124" s="18"/>
      <c r="AL124" s="18"/>
      <c r="AM124" s="18"/>
      <c r="AN124" s="18"/>
      <c r="AP124" s="18"/>
      <c r="AQ124" s="18"/>
      <c r="AR124" s="18"/>
      <c r="AT124" s="18"/>
      <c r="AU124" s="18"/>
      <c r="AV124" s="18"/>
      <c r="AW124" s="18"/>
      <c r="AX124" s="18"/>
      <c r="AY124" s="18"/>
      <c r="BA124" s="18"/>
      <c r="BB124" s="18"/>
      <c r="BC124" s="18"/>
      <c r="BD124" s="18"/>
      <c r="BF124" s="18"/>
      <c r="BG124" s="18"/>
      <c r="BJ124" s="18"/>
      <c r="BK124" s="18"/>
      <c r="BL124" s="15"/>
      <c r="BM124" s="18"/>
      <c r="BO124" s="18"/>
      <c r="BP124" s="18"/>
      <c r="BQ124" s="15"/>
      <c r="BU124" s="15"/>
      <c r="CF124" s="22"/>
    </row>
    <row r="125" spans="5:220" s="27" customFormat="1">
      <c r="E125" s="17"/>
      <c r="F125" s="17"/>
      <c r="G125" s="17"/>
      <c r="H125" s="17"/>
      <c r="I125" s="14"/>
      <c r="J125" s="15"/>
      <c r="K125" s="15"/>
      <c r="L125" s="15"/>
      <c r="M125" s="15"/>
      <c r="N125" s="24"/>
      <c r="O125" s="16"/>
      <c r="P125" s="16"/>
      <c r="Q125" s="16"/>
      <c r="R125" s="16"/>
      <c r="S125" s="16"/>
      <c r="T125" s="16"/>
      <c r="U125" s="16"/>
      <c r="V125" s="16"/>
      <c r="W125" s="17"/>
      <c r="X125" s="16"/>
      <c r="Y125" s="16"/>
      <c r="Z125" s="16"/>
      <c r="AA125" s="16"/>
      <c r="AB125" s="14"/>
      <c r="AC125" s="18"/>
      <c r="AD125" s="19"/>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9"/>
      <c r="BA125" s="18"/>
      <c r="BB125" s="18"/>
      <c r="BC125" s="18"/>
      <c r="BD125" s="18"/>
      <c r="BE125" s="19"/>
      <c r="BF125" s="18"/>
      <c r="BG125" s="18"/>
      <c r="BH125" s="19"/>
      <c r="BI125" s="19"/>
      <c r="BJ125" s="18"/>
      <c r="BK125" s="18"/>
      <c r="BL125" s="15"/>
      <c r="BM125" s="18"/>
      <c r="BN125" s="19"/>
      <c r="BO125" s="18"/>
      <c r="BP125" s="18"/>
      <c r="BQ125" s="15"/>
      <c r="BR125" s="19"/>
      <c r="BS125" s="19"/>
      <c r="BT125" s="19"/>
      <c r="BU125" s="15"/>
      <c r="BV125" s="14"/>
      <c r="BW125" s="14"/>
      <c r="BX125" s="14"/>
      <c r="BY125" s="20"/>
      <c r="BZ125" s="24"/>
      <c r="CA125" s="14"/>
      <c r="CB125" s="21"/>
      <c r="CC125" s="1"/>
      <c r="CD125" s="14"/>
      <c r="CE125" s="14"/>
      <c r="CF125" s="22"/>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row>
    <row r="126" spans="5:220" s="27" customFormat="1">
      <c r="E126" s="17"/>
      <c r="F126" s="17"/>
      <c r="G126" s="17"/>
      <c r="H126" s="17"/>
      <c r="I126" s="14"/>
      <c r="J126" s="15"/>
      <c r="K126" s="15"/>
      <c r="L126" s="15"/>
      <c r="M126" s="15"/>
      <c r="N126" s="24"/>
      <c r="O126" s="16"/>
      <c r="P126" s="16"/>
      <c r="Q126" s="16"/>
      <c r="R126" s="16"/>
      <c r="S126" s="16"/>
      <c r="T126" s="16"/>
      <c r="U126" s="16"/>
      <c r="V126" s="16"/>
      <c r="W126" s="17"/>
      <c r="X126" s="16"/>
      <c r="Y126" s="16"/>
      <c r="Z126" s="16"/>
      <c r="AA126" s="16"/>
      <c r="AB126" s="14"/>
      <c r="AC126" s="18"/>
      <c r="AD126" s="19"/>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9"/>
      <c r="BA126" s="18"/>
      <c r="BB126" s="18"/>
      <c r="BC126" s="18"/>
      <c r="BD126" s="18"/>
      <c r="BE126" s="19"/>
      <c r="BF126" s="18"/>
      <c r="BG126" s="18"/>
      <c r="BH126" s="19"/>
      <c r="BI126" s="19"/>
      <c r="BJ126" s="18"/>
      <c r="BK126" s="18"/>
      <c r="BL126" s="15"/>
      <c r="BM126" s="18"/>
      <c r="BN126" s="19"/>
      <c r="BO126" s="18"/>
      <c r="BP126" s="18"/>
      <c r="BQ126" s="15"/>
      <c r="BR126" s="19"/>
      <c r="BS126" s="19"/>
      <c r="BT126" s="19"/>
      <c r="BU126" s="15"/>
      <c r="BV126" s="14"/>
      <c r="BW126" s="14"/>
      <c r="BX126" s="14"/>
      <c r="BY126" s="20"/>
      <c r="BZ126" s="24"/>
      <c r="CA126" s="14"/>
      <c r="CB126" s="21"/>
      <c r="CC126" s="1"/>
      <c r="CD126" s="14"/>
      <c r="CE126" s="14"/>
      <c r="CF126" s="22"/>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row>
    <row r="127" spans="5:220" s="27" customFormat="1">
      <c r="E127" s="17"/>
      <c r="F127" s="17"/>
      <c r="G127" s="17"/>
      <c r="H127" s="17"/>
      <c r="I127" s="14"/>
      <c r="J127" s="15"/>
      <c r="K127" s="15"/>
      <c r="L127" s="15"/>
      <c r="M127" s="15"/>
      <c r="N127" s="24"/>
      <c r="O127" s="16"/>
      <c r="P127" s="16"/>
      <c r="Q127" s="16"/>
      <c r="R127" s="16"/>
      <c r="S127" s="16"/>
      <c r="T127" s="16"/>
      <c r="U127" s="16"/>
      <c r="V127" s="16"/>
      <c r="W127" s="17"/>
      <c r="X127" s="16"/>
      <c r="Y127" s="16"/>
      <c r="Z127" s="16"/>
      <c r="AA127" s="16"/>
      <c r="AB127" s="14"/>
      <c r="AC127" s="18"/>
      <c r="AD127" s="19"/>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9"/>
      <c r="BA127" s="18"/>
      <c r="BB127" s="18"/>
      <c r="BC127" s="18"/>
      <c r="BD127" s="18"/>
      <c r="BE127" s="19"/>
      <c r="BF127" s="18"/>
      <c r="BG127" s="18"/>
      <c r="BH127" s="19"/>
      <c r="BI127" s="19"/>
      <c r="BJ127" s="18"/>
      <c r="BK127" s="18"/>
      <c r="BL127" s="15"/>
      <c r="BM127" s="18"/>
      <c r="BN127" s="19"/>
      <c r="BO127" s="18"/>
      <c r="BP127" s="18"/>
      <c r="BQ127" s="15"/>
      <c r="BR127" s="19"/>
      <c r="BS127" s="19"/>
      <c r="BT127" s="19"/>
      <c r="BU127" s="15"/>
      <c r="BV127" s="14"/>
      <c r="BW127" s="14"/>
      <c r="BX127" s="14"/>
      <c r="BY127" s="20"/>
      <c r="BZ127" s="24"/>
      <c r="CA127" s="14"/>
      <c r="CB127" s="21"/>
      <c r="CC127" s="1"/>
      <c r="CD127" s="14"/>
      <c r="CE127" s="14"/>
      <c r="CF127" s="22"/>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row>
    <row r="128" spans="5:220" s="27" customFormat="1">
      <c r="E128" s="17"/>
      <c r="F128" s="17"/>
      <c r="G128" s="17"/>
      <c r="H128" s="17"/>
      <c r="I128" s="14"/>
      <c r="J128" s="15"/>
      <c r="K128" s="15"/>
      <c r="L128" s="15"/>
      <c r="M128" s="15"/>
      <c r="N128" s="24"/>
      <c r="O128" s="16"/>
      <c r="P128" s="16"/>
      <c r="Q128" s="16"/>
      <c r="R128" s="16"/>
      <c r="S128" s="16"/>
      <c r="T128" s="16"/>
      <c r="U128" s="16"/>
      <c r="V128" s="16"/>
      <c r="W128" s="17"/>
      <c r="X128" s="16"/>
      <c r="Y128" s="16"/>
      <c r="Z128" s="16"/>
      <c r="AA128" s="16"/>
      <c r="AB128" s="14"/>
      <c r="AC128" s="18"/>
      <c r="AD128" s="19"/>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9"/>
      <c r="BA128" s="18"/>
      <c r="BB128" s="18"/>
      <c r="BC128" s="18"/>
      <c r="BD128" s="18"/>
      <c r="BE128" s="19"/>
      <c r="BF128" s="18"/>
      <c r="BG128" s="18"/>
      <c r="BH128" s="19"/>
      <c r="BI128" s="19"/>
      <c r="BJ128" s="18"/>
      <c r="BK128" s="18"/>
      <c r="BL128" s="15"/>
      <c r="BM128" s="18"/>
      <c r="BN128" s="19"/>
      <c r="BO128" s="18"/>
      <c r="BP128" s="18"/>
      <c r="BQ128" s="15"/>
      <c r="BR128" s="19"/>
      <c r="BS128" s="19"/>
      <c r="BT128" s="19"/>
      <c r="BU128" s="15"/>
      <c r="BV128" s="14"/>
      <c r="BW128" s="14"/>
      <c r="BX128" s="14"/>
      <c r="BY128" s="20"/>
      <c r="BZ128" s="24"/>
      <c r="CA128" s="14"/>
      <c r="CB128" s="21"/>
      <c r="CC128" s="1"/>
      <c r="CD128" s="14"/>
      <c r="CE128" s="14"/>
      <c r="CF128" s="22"/>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row>
    <row r="129" spans="5:220">
      <c r="J129" s="15"/>
      <c r="K129" s="15"/>
      <c r="L129" s="15"/>
      <c r="M129" s="15"/>
      <c r="O129" s="16"/>
      <c r="P129" s="16"/>
      <c r="Q129" s="16"/>
      <c r="R129" s="16"/>
      <c r="S129" s="16"/>
      <c r="T129" s="16"/>
      <c r="U129" s="16"/>
      <c r="V129" s="16"/>
      <c r="X129" s="16"/>
      <c r="Y129" s="16"/>
      <c r="Z129" s="16"/>
      <c r="AA129" s="16"/>
      <c r="AC129" s="18"/>
      <c r="AE129" s="18"/>
      <c r="AF129" s="18"/>
      <c r="AH129" s="18"/>
      <c r="AI129" s="18"/>
      <c r="AJ129" s="18"/>
      <c r="AL129" s="18"/>
      <c r="AM129" s="18"/>
      <c r="AN129" s="18"/>
      <c r="AP129" s="18"/>
      <c r="AQ129" s="18"/>
      <c r="AR129" s="18"/>
      <c r="AT129" s="18"/>
      <c r="AU129" s="18"/>
      <c r="AV129" s="18"/>
      <c r="AW129" s="18"/>
      <c r="AX129" s="18"/>
      <c r="AY129" s="18"/>
      <c r="BA129" s="18"/>
      <c r="BB129" s="18"/>
      <c r="BC129" s="18"/>
      <c r="BD129" s="18"/>
      <c r="BF129" s="18"/>
      <c r="BG129" s="18"/>
      <c r="BJ129" s="18"/>
      <c r="BK129" s="18"/>
      <c r="BL129" s="15"/>
      <c r="BM129" s="18"/>
      <c r="BO129" s="18"/>
      <c r="BP129" s="18"/>
      <c r="BQ129" s="15"/>
      <c r="BU129" s="15"/>
      <c r="BY129" s="20"/>
      <c r="BZ129" s="24"/>
      <c r="CF129" s="22"/>
    </row>
    <row r="130" spans="5:220" s="28" customFormat="1">
      <c r="E130" s="17"/>
      <c r="F130" s="17"/>
      <c r="G130" s="17"/>
      <c r="H130" s="17"/>
      <c r="I130" s="14"/>
      <c r="J130" s="15"/>
      <c r="K130" s="15"/>
      <c r="L130" s="15"/>
      <c r="M130" s="15"/>
      <c r="N130" s="14"/>
      <c r="O130" s="16"/>
      <c r="P130" s="16"/>
      <c r="Q130" s="16"/>
      <c r="R130" s="16"/>
      <c r="S130" s="16"/>
      <c r="T130" s="16"/>
      <c r="U130" s="16"/>
      <c r="V130" s="16"/>
      <c r="W130" s="17"/>
      <c r="X130" s="16"/>
      <c r="Y130" s="16"/>
      <c r="Z130" s="16"/>
      <c r="AA130" s="16"/>
      <c r="AB130" s="14"/>
      <c r="AC130" s="18"/>
      <c r="AD130" s="19"/>
      <c r="AE130" s="18"/>
      <c r="AF130" s="18"/>
      <c r="AG130" s="18"/>
      <c r="AH130" s="18"/>
      <c r="AI130" s="18"/>
      <c r="AJ130" s="18"/>
      <c r="AK130" s="18"/>
      <c r="AL130" s="18"/>
      <c r="AM130" s="18"/>
      <c r="AN130" s="18"/>
      <c r="AO130" s="19"/>
      <c r="AP130" s="18"/>
      <c r="AQ130" s="18"/>
      <c r="AR130" s="18"/>
      <c r="AS130" s="19"/>
      <c r="AT130" s="18"/>
      <c r="AU130" s="18"/>
      <c r="AV130" s="18"/>
      <c r="AW130" s="18"/>
      <c r="AX130" s="18"/>
      <c r="AY130" s="18"/>
      <c r="AZ130" s="19"/>
      <c r="BA130" s="18"/>
      <c r="BB130" s="18"/>
      <c r="BC130" s="18"/>
      <c r="BD130" s="18"/>
      <c r="BE130" s="19"/>
      <c r="BF130" s="18"/>
      <c r="BG130" s="18"/>
      <c r="BH130" s="19"/>
      <c r="BI130" s="19"/>
      <c r="BJ130" s="18"/>
      <c r="BK130" s="18"/>
      <c r="BL130" s="15"/>
      <c r="BM130" s="18"/>
      <c r="BN130" s="19"/>
      <c r="BO130" s="18"/>
      <c r="BP130" s="18"/>
      <c r="BQ130" s="15"/>
      <c r="BR130" s="19"/>
      <c r="BS130" s="19"/>
      <c r="BT130" s="19"/>
      <c r="BU130" s="15"/>
      <c r="BV130" s="14"/>
      <c r="BW130" s="14"/>
      <c r="BX130" s="14"/>
      <c r="BY130" s="20"/>
      <c r="BZ130" s="24"/>
      <c r="CA130" s="14"/>
      <c r="CB130" s="21"/>
      <c r="CC130" s="1"/>
      <c r="CD130" s="14"/>
      <c r="CE130" s="14"/>
      <c r="CF130" s="22"/>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row>
    <row r="131" spans="5:220" s="28" customFormat="1">
      <c r="E131" s="17"/>
      <c r="F131" s="17"/>
      <c r="G131" s="17"/>
      <c r="H131" s="17"/>
      <c r="I131" s="14"/>
      <c r="J131" s="15"/>
      <c r="K131" s="15"/>
      <c r="L131" s="15"/>
      <c r="M131" s="15"/>
      <c r="N131" s="14"/>
      <c r="O131" s="16"/>
      <c r="P131" s="16"/>
      <c r="Q131" s="16"/>
      <c r="R131" s="16"/>
      <c r="S131" s="16"/>
      <c r="T131" s="16"/>
      <c r="U131" s="16"/>
      <c r="V131" s="16"/>
      <c r="W131" s="17"/>
      <c r="X131" s="16"/>
      <c r="Y131" s="16"/>
      <c r="Z131" s="16"/>
      <c r="AA131" s="16"/>
      <c r="AB131" s="14"/>
      <c r="AC131" s="18"/>
      <c r="AD131" s="19"/>
      <c r="AE131" s="18"/>
      <c r="AF131" s="18"/>
      <c r="AG131" s="18"/>
      <c r="AH131" s="18"/>
      <c r="AI131" s="18"/>
      <c r="AJ131" s="18"/>
      <c r="AK131" s="18"/>
      <c r="AL131" s="18"/>
      <c r="AM131" s="18"/>
      <c r="AN131" s="18"/>
      <c r="AO131" s="19"/>
      <c r="AP131" s="18"/>
      <c r="AQ131" s="18"/>
      <c r="AR131" s="18"/>
      <c r="AS131" s="19"/>
      <c r="AT131" s="18"/>
      <c r="AU131" s="18"/>
      <c r="AV131" s="18"/>
      <c r="AW131" s="18"/>
      <c r="AX131" s="18"/>
      <c r="AY131" s="18"/>
      <c r="AZ131" s="19"/>
      <c r="BA131" s="18"/>
      <c r="BB131" s="18"/>
      <c r="BC131" s="18"/>
      <c r="BD131" s="18"/>
      <c r="BE131" s="19"/>
      <c r="BF131" s="18"/>
      <c r="BG131" s="18"/>
      <c r="BH131" s="19"/>
      <c r="BI131" s="19"/>
      <c r="BJ131" s="18"/>
      <c r="BK131" s="18"/>
      <c r="BL131" s="15"/>
      <c r="BM131" s="18"/>
      <c r="BN131" s="19"/>
      <c r="BO131" s="18"/>
      <c r="BP131" s="18"/>
      <c r="BQ131" s="15"/>
      <c r="BR131" s="19"/>
      <c r="BS131" s="19"/>
      <c r="BT131" s="19"/>
      <c r="BU131" s="15"/>
      <c r="BV131" s="14"/>
      <c r="BW131" s="14"/>
      <c r="BX131" s="14"/>
      <c r="BY131" s="20"/>
      <c r="BZ131" s="24"/>
      <c r="CA131" s="14"/>
      <c r="CB131" s="21"/>
      <c r="CC131" s="1"/>
      <c r="CD131" s="14"/>
      <c r="CE131" s="14"/>
      <c r="CF131" s="22"/>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row>
    <row r="132" spans="5:220" s="28" customFormat="1">
      <c r="E132" s="17"/>
      <c r="F132" s="17"/>
      <c r="G132" s="17"/>
      <c r="H132" s="17"/>
      <c r="I132" s="14"/>
      <c r="J132" s="15"/>
      <c r="K132" s="15"/>
      <c r="L132" s="15"/>
      <c r="M132" s="15"/>
      <c r="N132" s="14"/>
      <c r="O132" s="16"/>
      <c r="P132" s="16"/>
      <c r="Q132" s="16"/>
      <c r="R132" s="16"/>
      <c r="S132" s="16"/>
      <c r="T132" s="16"/>
      <c r="U132" s="16"/>
      <c r="V132" s="16"/>
      <c r="W132" s="17"/>
      <c r="X132" s="16"/>
      <c r="Y132" s="16"/>
      <c r="Z132" s="16"/>
      <c r="AA132" s="16"/>
      <c r="AB132" s="14"/>
      <c r="AC132" s="18"/>
      <c r="AD132" s="19"/>
      <c r="AE132" s="18"/>
      <c r="AF132" s="18"/>
      <c r="AG132" s="18"/>
      <c r="AH132" s="18"/>
      <c r="AI132" s="18"/>
      <c r="AJ132" s="18"/>
      <c r="AK132" s="18"/>
      <c r="AL132" s="18"/>
      <c r="AM132" s="18"/>
      <c r="AN132" s="18"/>
      <c r="AO132" s="19"/>
      <c r="AP132" s="18"/>
      <c r="AQ132" s="18"/>
      <c r="AR132" s="18"/>
      <c r="AS132" s="19"/>
      <c r="AT132" s="18"/>
      <c r="AU132" s="18"/>
      <c r="AV132" s="18"/>
      <c r="AW132" s="18"/>
      <c r="AX132" s="18"/>
      <c r="AY132" s="18"/>
      <c r="AZ132" s="19"/>
      <c r="BA132" s="18"/>
      <c r="BB132" s="18"/>
      <c r="BC132" s="18"/>
      <c r="BD132" s="18"/>
      <c r="BE132" s="19"/>
      <c r="BF132" s="18"/>
      <c r="BG132" s="18"/>
      <c r="BH132" s="19"/>
      <c r="BI132" s="19"/>
      <c r="BJ132" s="18"/>
      <c r="BK132" s="18"/>
      <c r="BL132" s="15"/>
      <c r="BM132" s="18"/>
      <c r="BN132" s="19"/>
      <c r="BO132" s="18"/>
      <c r="BP132" s="18"/>
      <c r="BQ132" s="15"/>
      <c r="BR132" s="19"/>
      <c r="BS132" s="19"/>
      <c r="BT132" s="19"/>
      <c r="BU132" s="15"/>
      <c r="BV132" s="14"/>
      <c r="BW132" s="14"/>
      <c r="BX132" s="14"/>
      <c r="BY132" s="20"/>
      <c r="BZ132" s="24"/>
      <c r="CA132" s="14"/>
      <c r="CB132" s="21"/>
      <c r="CC132" s="1"/>
      <c r="CD132" s="14"/>
      <c r="CE132" s="14"/>
      <c r="CF132" s="22"/>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row>
    <row r="133" spans="5:220" s="28" customFormat="1">
      <c r="E133" s="17"/>
      <c r="F133" s="17"/>
      <c r="G133" s="17"/>
      <c r="H133" s="17"/>
      <c r="I133" s="14"/>
      <c r="J133" s="15"/>
      <c r="K133" s="15"/>
      <c r="L133" s="15"/>
      <c r="M133" s="15"/>
      <c r="N133" s="14"/>
      <c r="O133" s="16"/>
      <c r="P133" s="16"/>
      <c r="Q133" s="16"/>
      <c r="R133" s="16"/>
      <c r="S133" s="16"/>
      <c r="T133" s="16"/>
      <c r="U133" s="16"/>
      <c r="V133" s="16"/>
      <c r="W133" s="17"/>
      <c r="X133" s="16"/>
      <c r="Y133" s="16"/>
      <c r="Z133" s="16"/>
      <c r="AA133" s="16"/>
      <c r="AB133" s="14"/>
      <c r="AC133" s="18"/>
      <c r="AD133" s="19"/>
      <c r="AE133" s="18"/>
      <c r="AF133" s="18"/>
      <c r="AG133" s="18"/>
      <c r="AH133" s="18"/>
      <c r="AI133" s="18"/>
      <c r="AJ133" s="18"/>
      <c r="AK133" s="18"/>
      <c r="AL133" s="18"/>
      <c r="AM133" s="18"/>
      <c r="AN133" s="18"/>
      <c r="AO133" s="19"/>
      <c r="AP133" s="18"/>
      <c r="AQ133" s="18"/>
      <c r="AR133" s="18"/>
      <c r="AS133" s="19"/>
      <c r="AT133" s="18"/>
      <c r="AU133" s="18"/>
      <c r="AV133" s="18"/>
      <c r="AW133" s="18"/>
      <c r="AX133" s="18"/>
      <c r="AY133" s="18"/>
      <c r="AZ133" s="19"/>
      <c r="BA133" s="18"/>
      <c r="BB133" s="18"/>
      <c r="BC133" s="18"/>
      <c r="BD133" s="18"/>
      <c r="BE133" s="19"/>
      <c r="BF133" s="18"/>
      <c r="BG133" s="18"/>
      <c r="BH133" s="19"/>
      <c r="BI133" s="19"/>
      <c r="BJ133" s="18"/>
      <c r="BK133" s="18"/>
      <c r="BL133" s="15"/>
      <c r="BM133" s="18"/>
      <c r="BN133" s="19"/>
      <c r="BO133" s="18"/>
      <c r="BP133" s="18"/>
      <c r="BQ133" s="15"/>
      <c r="BR133" s="19"/>
      <c r="BS133" s="19"/>
      <c r="BT133" s="19"/>
      <c r="BU133" s="15"/>
      <c r="BV133" s="14"/>
      <c r="BW133" s="14"/>
      <c r="BX133" s="14"/>
      <c r="BY133" s="20"/>
      <c r="BZ133" s="24"/>
      <c r="CA133" s="14"/>
      <c r="CB133" s="21"/>
      <c r="CC133" s="1"/>
      <c r="CD133" s="14"/>
      <c r="CE133" s="14"/>
      <c r="CF133" s="22"/>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row>
    <row r="134" spans="5:220" s="28" customFormat="1">
      <c r="E134" s="17"/>
      <c r="F134" s="17"/>
      <c r="G134" s="17"/>
      <c r="H134" s="17"/>
      <c r="I134" s="14"/>
      <c r="J134" s="15"/>
      <c r="K134" s="15"/>
      <c r="L134" s="15"/>
      <c r="M134" s="15"/>
      <c r="N134" s="14"/>
      <c r="O134" s="16"/>
      <c r="P134" s="16"/>
      <c r="Q134" s="16"/>
      <c r="R134" s="16"/>
      <c r="S134" s="16"/>
      <c r="T134" s="16"/>
      <c r="U134" s="16"/>
      <c r="V134" s="16"/>
      <c r="W134" s="17"/>
      <c r="X134" s="16"/>
      <c r="Y134" s="16"/>
      <c r="Z134" s="16"/>
      <c r="AA134" s="16"/>
      <c r="AB134" s="14"/>
      <c r="AC134" s="18"/>
      <c r="AD134" s="19"/>
      <c r="AE134" s="18"/>
      <c r="AF134" s="18"/>
      <c r="AG134" s="18"/>
      <c r="AH134" s="18"/>
      <c r="AI134" s="18"/>
      <c r="AJ134" s="18"/>
      <c r="AK134" s="18"/>
      <c r="AL134" s="18"/>
      <c r="AM134" s="18"/>
      <c r="AN134" s="18"/>
      <c r="AO134" s="19"/>
      <c r="AP134" s="18"/>
      <c r="AQ134" s="18"/>
      <c r="AR134" s="18"/>
      <c r="AS134" s="19"/>
      <c r="AT134" s="18"/>
      <c r="AU134" s="18"/>
      <c r="AV134" s="18"/>
      <c r="AW134" s="18"/>
      <c r="AX134" s="18"/>
      <c r="AY134" s="18"/>
      <c r="AZ134" s="19"/>
      <c r="BA134" s="18"/>
      <c r="BB134" s="18"/>
      <c r="BC134" s="18"/>
      <c r="BD134" s="18"/>
      <c r="BE134" s="19"/>
      <c r="BF134" s="18"/>
      <c r="BG134" s="18"/>
      <c r="BH134" s="19"/>
      <c r="BI134" s="19"/>
      <c r="BJ134" s="18"/>
      <c r="BK134" s="18"/>
      <c r="BL134" s="15"/>
      <c r="BM134" s="18"/>
      <c r="BN134" s="19"/>
      <c r="BO134" s="18"/>
      <c r="BP134" s="18"/>
      <c r="BQ134" s="15"/>
      <c r="BR134" s="19"/>
      <c r="BS134" s="19"/>
      <c r="BT134" s="19"/>
      <c r="BU134" s="15"/>
      <c r="BV134" s="14"/>
      <c r="BW134" s="14"/>
      <c r="BX134" s="14"/>
      <c r="BY134" s="20"/>
      <c r="BZ134" s="24"/>
      <c r="CA134" s="14"/>
      <c r="CB134" s="21"/>
      <c r="CC134" s="1"/>
      <c r="CD134" s="14"/>
      <c r="CE134" s="14"/>
      <c r="CF134" s="22"/>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row>
    <row r="135" spans="5:220" s="28" customFormat="1">
      <c r="E135" s="17"/>
      <c r="F135" s="17"/>
      <c r="G135" s="17"/>
      <c r="H135" s="17"/>
      <c r="I135" s="14"/>
      <c r="J135" s="15"/>
      <c r="K135" s="15"/>
      <c r="L135" s="15"/>
      <c r="M135" s="15"/>
      <c r="N135" s="14"/>
      <c r="O135" s="16"/>
      <c r="P135" s="16"/>
      <c r="Q135" s="16"/>
      <c r="R135" s="16"/>
      <c r="S135" s="16"/>
      <c r="T135" s="16"/>
      <c r="U135" s="16"/>
      <c r="V135" s="16"/>
      <c r="W135" s="17"/>
      <c r="X135" s="16"/>
      <c r="Y135" s="16"/>
      <c r="Z135" s="16"/>
      <c r="AA135" s="16"/>
      <c r="AB135" s="14"/>
      <c r="AC135" s="18"/>
      <c r="AD135" s="19"/>
      <c r="AE135" s="18"/>
      <c r="AF135" s="18"/>
      <c r="AG135" s="18"/>
      <c r="AH135" s="18"/>
      <c r="AI135" s="18"/>
      <c r="AJ135" s="18"/>
      <c r="AK135" s="18"/>
      <c r="AL135" s="18"/>
      <c r="AM135" s="18"/>
      <c r="AN135" s="18"/>
      <c r="AO135" s="19"/>
      <c r="AP135" s="18"/>
      <c r="AQ135" s="18"/>
      <c r="AR135" s="18"/>
      <c r="AS135" s="19"/>
      <c r="AT135" s="18"/>
      <c r="AU135" s="18"/>
      <c r="AV135" s="18"/>
      <c r="AW135" s="18"/>
      <c r="AX135" s="18"/>
      <c r="AY135" s="18"/>
      <c r="AZ135" s="19"/>
      <c r="BA135" s="18"/>
      <c r="BB135" s="18"/>
      <c r="BC135" s="18"/>
      <c r="BD135" s="18"/>
      <c r="BE135" s="19"/>
      <c r="BF135" s="18"/>
      <c r="BG135" s="18"/>
      <c r="BH135" s="19"/>
      <c r="BI135" s="19"/>
      <c r="BJ135" s="18"/>
      <c r="BK135" s="18"/>
      <c r="BL135" s="15"/>
      <c r="BM135" s="18"/>
      <c r="BN135" s="19"/>
      <c r="BO135" s="18"/>
      <c r="BP135" s="18"/>
      <c r="BQ135" s="15"/>
      <c r="BR135" s="19"/>
      <c r="BS135" s="19"/>
      <c r="BT135" s="19"/>
      <c r="BU135" s="15"/>
      <c r="BV135" s="14"/>
      <c r="BW135" s="14"/>
      <c r="BX135" s="14"/>
      <c r="BY135" s="20"/>
      <c r="BZ135" s="24"/>
      <c r="CA135" s="14"/>
      <c r="CB135" s="21"/>
      <c r="CC135" s="1"/>
      <c r="CD135" s="14"/>
      <c r="CE135" s="14"/>
      <c r="CF135" s="22"/>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row>
    <row r="136" spans="5:220" s="28" customFormat="1">
      <c r="E136" s="17"/>
      <c r="F136" s="17"/>
      <c r="G136" s="17"/>
      <c r="H136" s="17"/>
      <c r="I136" s="14"/>
      <c r="J136" s="15"/>
      <c r="K136" s="15"/>
      <c r="L136" s="15"/>
      <c r="M136" s="15"/>
      <c r="N136" s="14"/>
      <c r="O136" s="16"/>
      <c r="P136" s="16"/>
      <c r="Q136" s="16"/>
      <c r="R136" s="16"/>
      <c r="S136" s="16"/>
      <c r="T136" s="16"/>
      <c r="U136" s="16"/>
      <c r="V136" s="16"/>
      <c r="W136" s="17"/>
      <c r="X136" s="16"/>
      <c r="Y136" s="16"/>
      <c r="Z136" s="16"/>
      <c r="AA136" s="16"/>
      <c r="AB136" s="14"/>
      <c r="AC136" s="18"/>
      <c r="AD136" s="19"/>
      <c r="AE136" s="18"/>
      <c r="AF136" s="18"/>
      <c r="AG136" s="18"/>
      <c r="AH136" s="18"/>
      <c r="AI136" s="18"/>
      <c r="AJ136" s="18"/>
      <c r="AK136" s="18"/>
      <c r="AL136" s="18"/>
      <c r="AM136" s="18"/>
      <c r="AN136" s="18"/>
      <c r="AO136" s="19"/>
      <c r="AP136" s="18"/>
      <c r="AQ136" s="18"/>
      <c r="AR136" s="18"/>
      <c r="AS136" s="19"/>
      <c r="AT136" s="18"/>
      <c r="AU136" s="18"/>
      <c r="AV136" s="18"/>
      <c r="AW136" s="18"/>
      <c r="AX136" s="18"/>
      <c r="AY136" s="18"/>
      <c r="AZ136" s="19"/>
      <c r="BA136" s="18"/>
      <c r="BB136" s="18"/>
      <c r="BC136" s="18"/>
      <c r="BD136" s="18"/>
      <c r="BE136" s="19"/>
      <c r="BF136" s="18"/>
      <c r="BG136" s="18"/>
      <c r="BH136" s="19"/>
      <c r="BI136" s="19"/>
      <c r="BJ136" s="18"/>
      <c r="BK136" s="18"/>
      <c r="BL136" s="15"/>
      <c r="BM136" s="18"/>
      <c r="BN136" s="19"/>
      <c r="BO136" s="18"/>
      <c r="BP136" s="18"/>
      <c r="BQ136" s="15"/>
      <c r="BR136" s="19"/>
      <c r="BS136" s="19"/>
      <c r="BT136" s="19"/>
      <c r="BU136" s="15"/>
      <c r="BV136" s="14"/>
      <c r="BW136" s="14"/>
      <c r="BX136" s="14"/>
      <c r="BY136" s="20"/>
      <c r="BZ136" s="24"/>
      <c r="CA136" s="14"/>
      <c r="CB136" s="21"/>
      <c r="CC136" s="1"/>
      <c r="CD136" s="14"/>
      <c r="CE136" s="14"/>
      <c r="CF136" s="22"/>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row>
    <row r="137" spans="5:220" s="28" customFormat="1">
      <c r="E137" s="17"/>
      <c r="F137" s="17"/>
      <c r="G137" s="17"/>
      <c r="H137" s="17"/>
      <c r="I137" s="14"/>
      <c r="J137" s="15"/>
      <c r="K137" s="15"/>
      <c r="L137" s="15"/>
      <c r="M137" s="15"/>
      <c r="N137" s="14"/>
      <c r="O137" s="16"/>
      <c r="P137" s="16"/>
      <c r="Q137" s="16"/>
      <c r="R137" s="16"/>
      <c r="S137" s="16"/>
      <c r="T137" s="16"/>
      <c r="U137" s="16"/>
      <c r="V137" s="16"/>
      <c r="W137" s="17"/>
      <c r="X137" s="16"/>
      <c r="Y137" s="16"/>
      <c r="Z137" s="16"/>
      <c r="AA137" s="16"/>
      <c r="AB137" s="14"/>
      <c r="AC137" s="18"/>
      <c r="AD137" s="19"/>
      <c r="AE137" s="18"/>
      <c r="AF137" s="18"/>
      <c r="AG137" s="18"/>
      <c r="AH137" s="18"/>
      <c r="AI137" s="18"/>
      <c r="AJ137" s="18"/>
      <c r="AK137" s="18"/>
      <c r="AL137" s="18"/>
      <c r="AM137" s="18"/>
      <c r="AN137" s="18"/>
      <c r="AO137" s="19"/>
      <c r="AP137" s="18"/>
      <c r="AQ137" s="18"/>
      <c r="AR137" s="18"/>
      <c r="AS137" s="19"/>
      <c r="AT137" s="18"/>
      <c r="AU137" s="18"/>
      <c r="AV137" s="18"/>
      <c r="AW137" s="18"/>
      <c r="AX137" s="18"/>
      <c r="AY137" s="18"/>
      <c r="AZ137" s="19"/>
      <c r="BA137" s="18"/>
      <c r="BB137" s="18"/>
      <c r="BC137" s="18"/>
      <c r="BD137" s="18"/>
      <c r="BE137" s="19"/>
      <c r="BF137" s="18"/>
      <c r="BG137" s="18"/>
      <c r="BH137" s="19"/>
      <c r="BI137" s="19"/>
      <c r="BJ137" s="18"/>
      <c r="BK137" s="18"/>
      <c r="BL137" s="15"/>
      <c r="BM137" s="18"/>
      <c r="BN137" s="19"/>
      <c r="BO137" s="18"/>
      <c r="BP137" s="18"/>
      <c r="BQ137" s="15"/>
      <c r="BR137" s="19"/>
      <c r="BS137" s="19"/>
      <c r="BT137" s="19"/>
      <c r="BU137" s="15"/>
      <c r="BV137" s="14"/>
      <c r="BW137" s="14"/>
      <c r="BX137" s="14"/>
      <c r="BY137" s="20"/>
      <c r="BZ137" s="24"/>
      <c r="CA137" s="14"/>
      <c r="CB137" s="21"/>
      <c r="CC137" s="1"/>
      <c r="CD137" s="14"/>
      <c r="CE137" s="14"/>
      <c r="CF137" s="22"/>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row>
    <row r="138" spans="5:220" s="28" customFormat="1">
      <c r="E138" s="17"/>
      <c r="F138" s="17"/>
      <c r="G138" s="17"/>
      <c r="H138" s="17"/>
      <c r="I138" s="14"/>
      <c r="J138" s="15"/>
      <c r="K138" s="15"/>
      <c r="L138" s="15"/>
      <c r="M138" s="15"/>
      <c r="N138" s="14"/>
      <c r="O138" s="16"/>
      <c r="P138" s="16"/>
      <c r="Q138" s="16"/>
      <c r="R138" s="16"/>
      <c r="S138" s="16"/>
      <c r="T138" s="16"/>
      <c r="U138" s="16"/>
      <c r="V138" s="16"/>
      <c r="W138" s="17"/>
      <c r="X138" s="16"/>
      <c r="Y138" s="16"/>
      <c r="Z138" s="16"/>
      <c r="AA138" s="16"/>
      <c r="AB138" s="14"/>
      <c r="AC138" s="18"/>
      <c r="AD138" s="19"/>
      <c r="AE138" s="18"/>
      <c r="AF138" s="18"/>
      <c r="AG138" s="18"/>
      <c r="AH138" s="18"/>
      <c r="AI138" s="18"/>
      <c r="AJ138" s="18"/>
      <c r="AK138" s="18"/>
      <c r="AL138" s="18"/>
      <c r="AM138" s="18"/>
      <c r="AN138" s="18"/>
      <c r="AO138" s="19"/>
      <c r="AP138" s="18"/>
      <c r="AQ138" s="18"/>
      <c r="AR138" s="18"/>
      <c r="AS138" s="19"/>
      <c r="AT138" s="18"/>
      <c r="AU138" s="18"/>
      <c r="AV138" s="18"/>
      <c r="AW138" s="18"/>
      <c r="AX138" s="18"/>
      <c r="AY138" s="18"/>
      <c r="AZ138" s="19"/>
      <c r="BA138" s="18"/>
      <c r="BB138" s="18"/>
      <c r="BC138" s="18"/>
      <c r="BD138" s="18"/>
      <c r="BE138" s="19"/>
      <c r="BF138" s="18"/>
      <c r="BG138" s="18"/>
      <c r="BH138" s="19"/>
      <c r="BI138" s="19"/>
      <c r="BJ138" s="18"/>
      <c r="BK138" s="18"/>
      <c r="BL138" s="15"/>
      <c r="BM138" s="18"/>
      <c r="BN138" s="19"/>
      <c r="BO138" s="18"/>
      <c r="BP138" s="18"/>
      <c r="BQ138" s="15"/>
      <c r="BR138" s="19"/>
      <c r="BS138" s="19"/>
      <c r="BT138" s="19"/>
      <c r="BU138" s="15"/>
      <c r="BV138" s="14"/>
      <c r="BW138" s="14"/>
      <c r="BX138" s="14"/>
      <c r="BY138" s="20"/>
      <c r="BZ138" s="24"/>
      <c r="CA138" s="14"/>
      <c r="CB138" s="21"/>
      <c r="CC138" s="1"/>
      <c r="CD138" s="14"/>
      <c r="CE138" s="14"/>
      <c r="CF138" s="22"/>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row>
    <row r="139" spans="5:220" s="28" customFormat="1">
      <c r="E139" s="17"/>
      <c r="F139" s="17"/>
      <c r="G139" s="17"/>
      <c r="H139" s="17"/>
      <c r="I139" s="14"/>
      <c r="J139" s="15"/>
      <c r="K139" s="15"/>
      <c r="L139" s="15"/>
      <c r="M139" s="15"/>
      <c r="N139" s="14"/>
      <c r="O139" s="16"/>
      <c r="P139" s="16"/>
      <c r="Q139" s="16"/>
      <c r="R139" s="16"/>
      <c r="S139" s="16"/>
      <c r="T139" s="16"/>
      <c r="U139" s="16"/>
      <c r="V139" s="16"/>
      <c r="W139" s="17"/>
      <c r="X139" s="16"/>
      <c r="Y139" s="16"/>
      <c r="Z139" s="16"/>
      <c r="AA139" s="16"/>
      <c r="AB139" s="14"/>
      <c r="AC139" s="18"/>
      <c r="AD139" s="19"/>
      <c r="AE139" s="18"/>
      <c r="AF139" s="18"/>
      <c r="AG139" s="18"/>
      <c r="AH139" s="18"/>
      <c r="AI139" s="18"/>
      <c r="AJ139" s="18"/>
      <c r="AK139" s="18"/>
      <c r="AL139" s="18"/>
      <c r="AM139" s="18"/>
      <c r="AN139" s="18"/>
      <c r="AO139" s="19"/>
      <c r="AP139" s="18"/>
      <c r="AQ139" s="18"/>
      <c r="AR139" s="18"/>
      <c r="AS139" s="19"/>
      <c r="AT139" s="18"/>
      <c r="AU139" s="18"/>
      <c r="AV139" s="18"/>
      <c r="AW139" s="18"/>
      <c r="AX139" s="18"/>
      <c r="AY139" s="18"/>
      <c r="AZ139" s="19"/>
      <c r="BA139" s="18"/>
      <c r="BB139" s="18"/>
      <c r="BC139" s="18"/>
      <c r="BD139" s="18"/>
      <c r="BE139" s="19"/>
      <c r="BF139" s="18"/>
      <c r="BG139" s="18"/>
      <c r="BH139" s="19"/>
      <c r="BI139" s="19"/>
      <c r="BJ139" s="18"/>
      <c r="BK139" s="18"/>
      <c r="BL139" s="15"/>
      <c r="BM139" s="18"/>
      <c r="BN139" s="19"/>
      <c r="BO139" s="18"/>
      <c r="BP139" s="18"/>
      <c r="BQ139" s="15"/>
      <c r="BR139" s="19"/>
      <c r="BS139" s="19"/>
      <c r="BT139" s="19"/>
      <c r="BU139" s="15"/>
      <c r="BV139" s="14"/>
      <c r="BW139" s="14"/>
      <c r="BX139" s="14"/>
      <c r="BY139" s="20"/>
      <c r="BZ139" s="24"/>
      <c r="CA139" s="14"/>
      <c r="CB139" s="21"/>
      <c r="CC139" s="1"/>
      <c r="CD139" s="14"/>
      <c r="CE139" s="14"/>
      <c r="CF139" s="22"/>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row>
    <row r="140" spans="5:220" s="28" customFormat="1">
      <c r="E140" s="17"/>
      <c r="F140" s="17"/>
      <c r="G140" s="17"/>
      <c r="H140" s="17"/>
      <c r="I140" s="14"/>
      <c r="J140" s="15"/>
      <c r="K140" s="15"/>
      <c r="L140" s="15"/>
      <c r="M140" s="15"/>
      <c r="N140" s="14"/>
      <c r="O140" s="16"/>
      <c r="P140" s="16"/>
      <c r="Q140" s="16"/>
      <c r="R140" s="16"/>
      <c r="S140" s="16"/>
      <c r="T140" s="16"/>
      <c r="U140" s="16"/>
      <c r="V140" s="16"/>
      <c r="W140" s="17"/>
      <c r="X140" s="16"/>
      <c r="Y140" s="16"/>
      <c r="Z140" s="16"/>
      <c r="AA140" s="16"/>
      <c r="AB140" s="14"/>
      <c r="AC140" s="18"/>
      <c r="AD140" s="19"/>
      <c r="AE140" s="18"/>
      <c r="AF140" s="18"/>
      <c r="AG140" s="18"/>
      <c r="AH140" s="18"/>
      <c r="AI140" s="18"/>
      <c r="AJ140" s="18"/>
      <c r="AK140" s="18"/>
      <c r="AL140" s="18"/>
      <c r="AM140" s="18"/>
      <c r="AN140" s="18"/>
      <c r="AO140" s="19"/>
      <c r="AP140" s="18"/>
      <c r="AQ140" s="18"/>
      <c r="AR140" s="18"/>
      <c r="AS140" s="19"/>
      <c r="AT140" s="18"/>
      <c r="AU140" s="18"/>
      <c r="AV140" s="18"/>
      <c r="AW140" s="18"/>
      <c r="AX140" s="18"/>
      <c r="AY140" s="18"/>
      <c r="AZ140" s="19"/>
      <c r="BA140" s="18"/>
      <c r="BB140" s="18"/>
      <c r="BC140" s="18"/>
      <c r="BD140" s="18"/>
      <c r="BE140" s="19"/>
      <c r="BF140" s="18"/>
      <c r="BG140" s="18"/>
      <c r="BH140" s="19"/>
      <c r="BI140" s="19"/>
      <c r="BJ140" s="18"/>
      <c r="BK140" s="18"/>
      <c r="BL140" s="15"/>
      <c r="BM140" s="18"/>
      <c r="BN140" s="19"/>
      <c r="BO140" s="18"/>
      <c r="BP140" s="18"/>
      <c r="BQ140" s="15"/>
      <c r="BR140" s="19"/>
      <c r="BS140" s="19"/>
      <c r="BT140" s="19"/>
      <c r="BU140" s="15"/>
      <c r="BV140" s="14"/>
      <c r="BW140" s="14"/>
      <c r="BX140" s="14"/>
      <c r="BY140" s="20"/>
      <c r="BZ140" s="24"/>
      <c r="CA140" s="14"/>
      <c r="CB140" s="21"/>
      <c r="CC140" s="1"/>
      <c r="CD140" s="14"/>
      <c r="CE140" s="14"/>
      <c r="CF140" s="22"/>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row>
    <row r="141" spans="5:220" s="28" customFormat="1">
      <c r="E141" s="17"/>
      <c r="F141" s="17"/>
      <c r="G141" s="17"/>
      <c r="H141" s="17"/>
      <c r="I141" s="14"/>
      <c r="J141" s="15"/>
      <c r="K141" s="15"/>
      <c r="L141" s="15"/>
      <c r="M141" s="15"/>
      <c r="N141" s="14"/>
      <c r="O141" s="16"/>
      <c r="P141" s="16"/>
      <c r="Q141" s="16"/>
      <c r="R141" s="16"/>
      <c r="S141" s="16"/>
      <c r="T141" s="16"/>
      <c r="U141" s="16"/>
      <c r="V141" s="16"/>
      <c r="W141" s="17"/>
      <c r="X141" s="16"/>
      <c r="Y141" s="16"/>
      <c r="Z141" s="16"/>
      <c r="AA141" s="16"/>
      <c r="AB141" s="14"/>
      <c r="AC141" s="18"/>
      <c r="AD141" s="19"/>
      <c r="AE141" s="18"/>
      <c r="AF141" s="18"/>
      <c r="AG141" s="18"/>
      <c r="AH141" s="18"/>
      <c r="AI141" s="18"/>
      <c r="AJ141" s="18"/>
      <c r="AK141" s="18"/>
      <c r="AL141" s="18"/>
      <c r="AM141" s="18"/>
      <c r="AN141" s="18"/>
      <c r="AO141" s="19"/>
      <c r="AP141" s="18"/>
      <c r="AQ141" s="18"/>
      <c r="AR141" s="18"/>
      <c r="AS141" s="19"/>
      <c r="AT141" s="18"/>
      <c r="AU141" s="18"/>
      <c r="AV141" s="18"/>
      <c r="AW141" s="18"/>
      <c r="AX141" s="18"/>
      <c r="AY141" s="18"/>
      <c r="AZ141" s="19"/>
      <c r="BA141" s="18"/>
      <c r="BB141" s="18"/>
      <c r="BC141" s="18"/>
      <c r="BD141" s="18"/>
      <c r="BE141" s="19"/>
      <c r="BF141" s="18"/>
      <c r="BG141" s="18"/>
      <c r="BH141" s="19"/>
      <c r="BI141" s="19"/>
      <c r="BJ141" s="18"/>
      <c r="BK141" s="18"/>
      <c r="BL141" s="15"/>
      <c r="BM141" s="18"/>
      <c r="BN141" s="19"/>
      <c r="BO141" s="18"/>
      <c r="BP141" s="18"/>
      <c r="BQ141" s="15"/>
      <c r="BR141" s="19"/>
      <c r="BS141" s="19"/>
      <c r="BT141" s="19"/>
      <c r="BU141" s="15"/>
      <c r="BV141" s="14"/>
      <c r="BW141" s="14"/>
      <c r="BX141" s="14"/>
      <c r="BY141" s="20"/>
      <c r="BZ141" s="24"/>
      <c r="CA141" s="14"/>
      <c r="CB141" s="21"/>
      <c r="CC141" s="1"/>
      <c r="CD141" s="14"/>
      <c r="CE141" s="14"/>
      <c r="CF141" s="22"/>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row>
    <row r="142" spans="5:220" s="28" customFormat="1">
      <c r="E142" s="17"/>
      <c r="F142" s="17"/>
      <c r="G142" s="17"/>
      <c r="H142" s="17"/>
      <c r="I142" s="14"/>
      <c r="J142" s="15"/>
      <c r="K142" s="15"/>
      <c r="L142" s="15"/>
      <c r="M142" s="15"/>
      <c r="N142" s="14"/>
      <c r="O142" s="16"/>
      <c r="P142" s="16"/>
      <c r="Q142" s="16"/>
      <c r="R142" s="16"/>
      <c r="S142" s="16"/>
      <c r="T142" s="16"/>
      <c r="U142" s="16"/>
      <c r="V142" s="16"/>
      <c r="W142" s="17"/>
      <c r="X142" s="16"/>
      <c r="Y142" s="16"/>
      <c r="Z142" s="16"/>
      <c r="AA142" s="16"/>
      <c r="AB142" s="14"/>
      <c r="AC142" s="18"/>
      <c r="AD142" s="19"/>
      <c r="AE142" s="18"/>
      <c r="AF142" s="18"/>
      <c r="AG142" s="18"/>
      <c r="AH142" s="18"/>
      <c r="AI142" s="18"/>
      <c r="AJ142" s="18"/>
      <c r="AK142" s="18"/>
      <c r="AL142" s="18"/>
      <c r="AM142" s="18"/>
      <c r="AN142" s="18"/>
      <c r="AO142" s="19"/>
      <c r="AP142" s="18"/>
      <c r="AQ142" s="18"/>
      <c r="AR142" s="18"/>
      <c r="AS142" s="19"/>
      <c r="AT142" s="18"/>
      <c r="AU142" s="18"/>
      <c r="AV142" s="18"/>
      <c r="AW142" s="18"/>
      <c r="AX142" s="18"/>
      <c r="AY142" s="18"/>
      <c r="AZ142" s="19"/>
      <c r="BA142" s="18"/>
      <c r="BB142" s="18"/>
      <c r="BC142" s="18"/>
      <c r="BD142" s="18"/>
      <c r="BE142" s="19"/>
      <c r="BF142" s="18"/>
      <c r="BG142" s="18"/>
      <c r="BH142" s="19"/>
      <c r="BI142" s="19"/>
      <c r="BJ142" s="18"/>
      <c r="BK142" s="18"/>
      <c r="BL142" s="15"/>
      <c r="BM142" s="18"/>
      <c r="BN142" s="19"/>
      <c r="BO142" s="18"/>
      <c r="BP142" s="18"/>
      <c r="BQ142" s="15"/>
      <c r="BR142" s="19"/>
      <c r="BS142" s="19"/>
      <c r="BT142" s="19"/>
      <c r="BU142" s="15"/>
      <c r="BV142" s="14"/>
      <c r="BW142" s="14"/>
      <c r="BX142" s="14"/>
      <c r="BY142" s="20"/>
      <c r="BZ142" s="24"/>
      <c r="CA142" s="14"/>
      <c r="CB142" s="21"/>
      <c r="CC142" s="1"/>
      <c r="CD142" s="14"/>
      <c r="CE142" s="14"/>
      <c r="CF142" s="22"/>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row>
    <row r="143" spans="5:220" s="28" customFormat="1">
      <c r="E143" s="17"/>
      <c r="F143" s="17"/>
      <c r="G143" s="17"/>
      <c r="H143" s="17"/>
      <c r="I143" s="14"/>
      <c r="J143" s="15"/>
      <c r="K143" s="15"/>
      <c r="L143" s="15"/>
      <c r="M143" s="15"/>
      <c r="N143" s="14"/>
      <c r="O143" s="16"/>
      <c r="P143" s="16"/>
      <c r="Q143" s="16"/>
      <c r="R143" s="16"/>
      <c r="S143" s="16"/>
      <c r="T143" s="16"/>
      <c r="U143" s="16"/>
      <c r="V143" s="16"/>
      <c r="W143" s="17"/>
      <c r="X143" s="16"/>
      <c r="Y143" s="16"/>
      <c r="Z143" s="16"/>
      <c r="AA143" s="16"/>
      <c r="AB143" s="14"/>
      <c r="AC143" s="18"/>
      <c r="AD143" s="19"/>
      <c r="AE143" s="18"/>
      <c r="AF143" s="18"/>
      <c r="AG143" s="18"/>
      <c r="AH143" s="18"/>
      <c r="AI143" s="18"/>
      <c r="AJ143" s="18"/>
      <c r="AK143" s="18"/>
      <c r="AL143" s="18"/>
      <c r="AM143" s="18"/>
      <c r="AN143" s="18"/>
      <c r="AO143" s="19"/>
      <c r="AP143" s="18"/>
      <c r="AQ143" s="18"/>
      <c r="AR143" s="18"/>
      <c r="AS143" s="19"/>
      <c r="AT143" s="18"/>
      <c r="AU143" s="18"/>
      <c r="AV143" s="18"/>
      <c r="AW143" s="18"/>
      <c r="AX143" s="18"/>
      <c r="AY143" s="18"/>
      <c r="AZ143" s="19"/>
      <c r="BA143" s="18"/>
      <c r="BB143" s="18"/>
      <c r="BC143" s="18"/>
      <c r="BD143" s="18"/>
      <c r="BE143" s="19"/>
      <c r="BF143" s="18"/>
      <c r="BG143" s="18"/>
      <c r="BH143" s="19"/>
      <c r="BI143" s="19"/>
      <c r="BJ143" s="18"/>
      <c r="BK143" s="18"/>
      <c r="BL143" s="15"/>
      <c r="BM143" s="18"/>
      <c r="BN143" s="19"/>
      <c r="BO143" s="18"/>
      <c r="BP143" s="18"/>
      <c r="BQ143" s="15"/>
      <c r="BR143" s="19"/>
      <c r="BS143" s="19"/>
      <c r="BT143" s="19"/>
      <c r="BU143" s="15"/>
      <c r="BV143" s="14"/>
      <c r="BW143" s="14"/>
      <c r="BX143" s="14"/>
      <c r="BY143" s="20"/>
      <c r="BZ143" s="24"/>
      <c r="CA143" s="14"/>
      <c r="CB143" s="21"/>
      <c r="CC143" s="1"/>
      <c r="CD143" s="14"/>
      <c r="CE143" s="14"/>
      <c r="CF143" s="22"/>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row>
    <row r="144" spans="5:220" s="28" customFormat="1">
      <c r="E144" s="17"/>
      <c r="F144" s="17"/>
      <c r="G144" s="17"/>
      <c r="H144" s="17"/>
      <c r="I144" s="14"/>
      <c r="J144" s="15"/>
      <c r="K144" s="15"/>
      <c r="L144" s="15"/>
      <c r="M144" s="15"/>
      <c r="N144" s="14"/>
      <c r="O144" s="16"/>
      <c r="P144" s="16"/>
      <c r="Q144" s="16"/>
      <c r="R144" s="16"/>
      <c r="S144" s="16"/>
      <c r="T144" s="16"/>
      <c r="U144" s="16"/>
      <c r="V144" s="16"/>
      <c r="W144" s="17"/>
      <c r="X144" s="16"/>
      <c r="Y144" s="16"/>
      <c r="Z144" s="16"/>
      <c r="AA144" s="16"/>
      <c r="AB144" s="14"/>
      <c r="AC144" s="18"/>
      <c r="AD144" s="19"/>
      <c r="AE144" s="18"/>
      <c r="AF144" s="18"/>
      <c r="AG144" s="18"/>
      <c r="AH144" s="18"/>
      <c r="AI144" s="18"/>
      <c r="AJ144" s="18"/>
      <c r="AK144" s="18"/>
      <c r="AL144" s="18"/>
      <c r="AM144" s="18"/>
      <c r="AN144" s="18"/>
      <c r="AO144" s="19"/>
      <c r="AP144" s="18"/>
      <c r="AQ144" s="18"/>
      <c r="AR144" s="18"/>
      <c r="AS144" s="19"/>
      <c r="AT144" s="18"/>
      <c r="AU144" s="18"/>
      <c r="AV144" s="18"/>
      <c r="AW144" s="18"/>
      <c r="AX144" s="18"/>
      <c r="AY144" s="18"/>
      <c r="AZ144" s="19"/>
      <c r="BA144" s="18"/>
      <c r="BB144" s="18"/>
      <c r="BC144" s="18"/>
      <c r="BD144" s="18"/>
      <c r="BE144" s="19"/>
      <c r="BF144" s="18"/>
      <c r="BG144" s="18"/>
      <c r="BH144" s="19"/>
      <c r="BI144" s="19"/>
      <c r="BJ144" s="18"/>
      <c r="BK144" s="18"/>
      <c r="BL144" s="15"/>
      <c r="BM144" s="18"/>
      <c r="BN144" s="19"/>
      <c r="BO144" s="18"/>
      <c r="BP144" s="18"/>
      <c r="BQ144" s="15"/>
      <c r="BR144" s="19"/>
      <c r="BS144" s="19"/>
      <c r="BT144" s="19"/>
      <c r="BU144" s="15"/>
      <c r="BV144" s="14"/>
      <c r="BW144" s="14"/>
      <c r="BX144" s="14"/>
      <c r="BY144" s="20"/>
      <c r="BZ144" s="24"/>
      <c r="CA144" s="14"/>
      <c r="CB144" s="21"/>
      <c r="CC144" s="1"/>
      <c r="CD144" s="14"/>
      <c r="CE144" s="14"/>
      <c r="CF144" s="22"/>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row>
    <row r="145" spans="5:220" s="28" customFormat="1">
      <c r="E145" s="17"/>
      <c r="F145" s="17"/>
      <c r="G145" s="17"/>
      <c r="H145" s="17"/>
      <c r="I145" s="14"/>
      <c r="J145" s="15"/>
      <c r="K145" s="15"/>
      <c r="L145" s="15"/>
      <c r="M145" s="15"/>
      <c r="N145" s="14"/>
      <c r="O145" s="16"/>
      <c r="P145" s="16"/>
      <c r="Q145" s="16"/>
      <c r="R145" s="16"/>
      <c r="S145" s="16"/>
      <c r="T145" s="16"/>
      <c r="U145" s="16"/>
      <c r="V145" s="16"/>
      <c r="W145" s="17"/>
      <c r="X145" s="16"/>
      <c r="Y145" s="16"/>
      <c r="Z145" s="16"/>
      <c r="AA145" s="16"/>
      <c r="AB145" s="14"/>
      <c r="AC145" s="18"/>
      <c r="AD145" s="19"/>
      <c r="AE145" s="18"/>
      <c r="AF145" s="18"/>
      <c r="AG145" s="18"/>
      <c r="AH145" s="18"/>
      <c r="AI145" s="18"/>
      <c r="AJ145" s="18"/>
      <c r="AK145" s="18"/>
      <c r="AL145" s="18"/>
      <c r="AM145" s="18"/>
      <c r="AN145" s="18"/>
      <c r="AO145" s="19"/>
      <c r="AP145" s="18"/>
      <c r="AQ145" s="18"/>
      <c r="AR145" s="18"/>
      <c r="AS145" s="19"/>
      <c r="AT145" s="18"/>
      <c r="AU145" s="18"/>
      <c r="AV145" s="18"/>
      <c r="AW145" s="18"/>
      <c r="AX145" s="18"/>
      <c r="AY145" s="18"/>
      <c r="AZ145" s="19"/>
      <c r="BA145" s="18"/>
      <c r="BB145" s="18"/>
      <c r="BC145" s="18"/>
      <c r="BD145" s="18"/>
      <c r="BE145" s="19"/>
      <c r="BF145" s="18"/>
      <c r="BG145" s="18"/>
      <c r="BH145" s="19"/>
      <c r="BI145" s="19"/>
      <c r="BJ145" s="18"/>
      <c r="BK145" s="18"/>
      <c r="BL145" s="15"/>
      <c r="BM145" s="18"/>
      <c r="BN145" s="19"/>
      <c r="BO145" s="18"/>
      <c r="BP145" s="18"/>
      <c r="BQ145" s="15"/>
      <c r="BR145" s="19"/>
      <c r="BS145" s="19"/>
      <c r="BT145" s="19"/>
      <c r="BU145" s="15"/>
      <c r="BV145" s="14"/>
      <c r="BW145" s="14"/>
      <c r="BX145" s="14"/>
      <c r="BY145" s="20"/>
      <c r="BZ145" s="24"/>
      <c r="CA145" s="14"/>
      <c r="CB145" s="21"/>
      <c r="CC145" s="1"/>
      <c r="CD145" s="14"/>
      <c r="CE145" s="14"/>
      <c r="CF145" s="22"/>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row>
    <row r="146" spans="5:220" s="28" customFormat="1">
      <c r="E146" s="17"/>
      <c r="F146" s="17"/>
      <c r="G146" s="17"/>
      <c r="H146" s="17"/>
      <c r="I146" s="14"/>
      <c r="J146" s="15"/>
      <c r="K146" s="15"/>
      <c r="L146" s="15"/>
      <c r="M146" s="15"/>
      <c r="N146" s="14"/>
      <c r="O146" s="16"/>
      <c r="P146" s="16"/>
      <c r="Q146" s="16"/>
      <c r="R146" s="16"/>
      <c r="S146" s="16"/>
      <c r="T146" s="16"/>
      <c r="U146" s="16"/>
      <c r="V146" s="16"/>
      <c r="W146" s="17"/>
      <c r="X146" s="16"/>
      <c r="Y146" s="16"/>
      <c r="Z146" s="16"/>
      <c r="AA146" s="16"/>
      <c r="AB146" s="14"/>
      <c r="AC146" s="18"/>
      <c r="AD146" s="19"/>
      <c r="AE146" s="18"/>
      <c r="AF146" s="18"/>
      <c r="AG146" s="18"/>
      <c r="AH146" s="18"/>
      <c r="AI146" s="18"/>
      <c r="AJ146" s="18"/>
      <c r="AK146" s="18"/>
      <c r="AL146" s="18"/>
      <c r="AM146" s="18"/>
      <c r="AN146" s="18"/>
      <c r="AO146" s="19"/>
      <c r="AP146" s="18"/>
      <c r="AQ146" s="18"/>
      <c r="AR146" s="18"/>
      <c r="AS146" s="19"/>
      <c r="AT146" s="18"/>
      <c r="AU146" s="18"/>
      <c r="AV146" s="18"/>
      <c r="AW146" s="18"/>
      <c r="AX146" s="18"/>
      <c r="AY146" s="18"/>
      <c r="AZ146" s="19"/>
      <c r="BA146" s="18"/>
      <c r="BB146" s="18"/>
      <c r="BC146" s="18"/>
      <c r="BD146" s="18"/>
      <c r="BE146" s="19"/>
      <c r="BF146" s="18"/>
      <c r="BG146" s="18"/>
      <c r="BH146" s="19"/>
      <c r="BI146" s="19"/>
      <c r="BJ146" s="18"/>
      <c r="BK146" s="18"/>
      <c r="BL146" s="15"/>
      <c r="BM146" s="18"/>
      <c r="BN146" s="19"/>
      <c r="BO146" s="18"/>
      <c r="BP146" s="18"/>
      <c r="BQ146" s="15"/>
      <c r="BR146" s="19"/>
      <c r="BS146" s="19"/>
      <c r="BT146" s="19"/>
      <c r="BU146" s="15"/>
      <c r="BV146" s="14"/>
      <c r="BW146" s="14"/>
      <c r="BX146" s="14"/>
      <c r="BY146" s="20"/>
      <c r="BZ146" s="24"/>
      <c r="CA146" s="14"/>
      <c r="CB146" s="21"/>
      <c r="CC146" s="1"/>
      <c r="CD146" s="14"/>
      <c r="CE146" s="14"/>
      <c r="CF146" s="22"/>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row>
    <row r="147" spans="5:220" s="28" customFormat="1">
      <c r="E147" s="17"/>
      <c r="F147" s="17"/>
      <c r="G147" s="17"/>
      <c r="H147" s="17"/>
      <c r="I147" s="14"/>
      <c r="J147" s="15"/>
      <c r="K147" s="15"/>
      <c r="L147" s="15"/>
      <c r="M147" s="15"/>
      <c r="N147" s="14"/>
      <c r="O147" s="16"/>
      <c r="P147" s="16"/>
      <c r="Q147" s="16"/>
      <c r="R147" s="16"/>
      <c r="S147" s="16"/>
      <c r="T147" s="16"/>
      <c r="U147" s="16"/>
      <c r="V147" s="16"/>
      <c r="W147" s="17"/>
      <c r="X147" s="16"/>
      <c r="Y147" s="16"/>
      <c r="Z147" s="16"/>
      <c r="AA147" s="16"/>
      <c r="AB147" s="14"/>
      <c r="AC147" s="18"/>
      <c r="AD147" s="19"/>
      <c r="AE147" s="18"/>
      <c r="AF147" s="18"/>
      <c r="AG147" s="18"/>
      <c r="AH147" s="18"/>
      <c r="AI147" s="18"/>
      <c r="AJ147" s="18"/>
      <c r="AK147" s="18"/>
      <c r="AL147" s="18"/>
      <c r="AM147" s="18"/>
      <c r="AN147" s="18"/>
      <c r="AO147" s="19"/>
      <c r="AP147" s="18"/>
      <c r="AQ147" s="18"/>
      <c r="AR147" s="18"/>
      <c r="AS147" s="19"/>
      <c r="AT147" s="18"/>
      <c r="AU147" s="18"/>
      <c r="AV147" s="18"/>
      <c r="AW147" s="18"/>
      <c r="AX147" s="18"/>
      <c r="AY147" s="18"/>
      <c r="AZ147" s="19"/>
      <c r="BA147" s="18"/>
      <c r="BB147" s="18"/>
      <c r="BC147" s="18"/>
      <c r="BD147" s="18"/>
      <c r="BE147" s="19"/>
      <c r="BF147" s="18"/>
      <c r="BG147" s="18"/>
      <c r="BH147" s="19"/>
      <c r="BI147" s="19"/>
      <c r="BJ147" s="18"/>
      <c r="BK147" s="18"/>
      <c r="BL147" s="15"/>
      <c r="BM147" s="18"/>
      <c r="BN147" s="19"/>
      <c r="BO147" s="18"/>
      <c r="BP147" s="18"/>
      <c r="BQ147" s="15"/>
      <c r="BR147" s="19"/>
      <c r="BS147" s="19"/>
      <c r="BT147" s="19"/>
      <c r="BU147" s="15"/>
      <c r="BV147" s="14"/>
      <c r="BW147" s="14"/>
      <c r="BX147" s="14"/>
      <c r="BY147" s="20"/>
      <c r="BZ147" s="24"/>
      <c r="CA147" s="14"/>
      <c r="CB147" s="21"/>
      <c r="CC147" s="1"/>
      <c r="CD147" s="14"/>
      <c r="CE147" s="14"/>
      <c r="CF147" s="22"/>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row>
    <row r="148" spans="5:220" s="28" customFormat="1">
      <c r="E148" s="17"/>
      <c r="F148" s="17"/>
      <c r="G148" s="17"/>
      <c r="H148" s="17"/>
      <c r="I148" s="14"/>
      <c r="J148" s="15"/>
      <c r="K148" s="15"/>
      <c r="L148" s="15"/>
      <c r="M148" s="15"/>
      <c r="N148" s="14"/>
      <c r="O148" s="16"/>
      <c r="P148" s="16"/>
      <c r="Q148" s="16"/>
      <c r="R148" s="16"/>
      <c r="S148" s="16"/>
      <c r="T148" s="16"/>
      <c r="U148" s="16"/>
      <c r="V148" s="16"/>
      <c r="W148" s="17"/>
      <c r="X148" s="16"/>
      <c r="Y148" s="16"/>
      <c r="Z148" s="16"/>
      <c r="AA148" s="16"/>
      <c r="AB148" s="14"/>
      <c r="AC148" s="18"/>
      <c r="AD148" s="19"/>
      <c r="AE148" s="18"/>
      <c r="AF148" s="18"/>
      <c r="AG148" s="18"/>
      <c r="AH148" s="18"/>
      <c r="AI148" s="18"/>
      <c r="AJ148" s="18"/>
      <c r="AK148" s="18"/>
      <c r="AL148" s="18"/>
      <c r="AM148" s="18"/>
      <c r="AN148" s="18"/>
      <c r="AO148" s="19"/>
      <c r="AP148" s="18"/>
      <c r="AQ148" s="18"/>
      <c r="AR148" s="18"/>
      <c r="AS148" s="19"/>
      <c r="AT148" s="18"/>
      <c r="AU148" s="18"/>
      <c r="AV148" s="18"/>
      <c r="AW148" s="18"/>
      <c r="AX148" s="18"/>
      <c r="AY148" s="18"/>
      <c r="AZ148" s="19"/>
      <c r="BA148" s="18"/>
      <c r="BB148" s="18"/>
      <c r="BC148" s="18"/>
      <c r="BD148" s="18"/>
      <c r="BE148" s="19"/>
      <c r="BF148" s="18"/>
      <c r="BG148" s="18"/>
      <c r="BH148" s="19"/>
      <c r="BI148" s="19"/>
      <c r="BJ148" s="18"/>
      <c r="BK148" s="18"/>
      <c r="BL148" s="15"/>
      <c r="BM148" s="18"/>
      <c r="BN148" s="19"/>
      <c r="BO148" s="18"/>
      <c r="BP148" s="18"/>
      <c r="BQ148" s="15"/>
      <c r="BR148" s="19"/>
      <c r="BS148" s="19"/>
      <c r="BT148" s="19"/>
      <c r="BU148" s="15"/>
      <c r="BV148" s="14"/>
      <c r="BW148" s="14"/>
      <c r="BX148" s="14"/>
      <c r="BY148" s="20"/>
      <c r="BZ148" s="24"/>
      <c r="CA148" s="14"/>
      <c r="CB148" s="21"/>
      <c r="CC148" s="1"/>
      <c r="CD148" s="14"/>
      <c r="CE148" s="14"/>
      <c r="CF148" s="22"/>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row>
    <row r="149" spans="5:220" s="28" customFormat="1">
      <c r="E149" s="17"/>
      <c r="F149" s="17"/>
      <c r="G149" s="17"/>
      <c r="H149" s="17"/>
      <c r="I149" s="14"/>
      <c r="J149" s="15"/>
      <c r="K149" s="15"/>
      <c r="L149" s="15"/>
      <c r="M149" s="15"/>
      <c r="N149" s="14"/>
      <c r="O149" s="16"/>
      <c r="P149" s="16"/>
      <c r="Q149" s="16"/>
      <c r="R149" s="16"/>
      <c r="S149" s="16"/>
      <c r="T149" s="16"/>
      <c r="U149" s="16"/>
      <c r="V149" s="16"/>
      <c r="W149" s="17"/>
      <c r="X149" s="16"/>
      <c r="Y149" s="16"/>
      <c r="Z149" s="16"/>
      <c r="AA149" s="16"/>
      <c r="AB149" s="14"/>
      <c r="AC149" s="18"/>
      <c r="AD149" s="19"/>
      <c r="AE149" s="18"/>
      <c r="AF149" s="18"/>
      <c r="AG149" s="18"/>
      <c r="AH149" s="18"/>
      <c r="AI149" s="18"/>
      <c r="AJ149" s="18"/>
      <c r="AK149" s="18"/>
      <c r="AL149" s="18"/>
      <c r="AM149" s="18"/>
      <c r="AN149" s="18"/>
      <c r="AO149" s="19"/>
      <c r="AP149" s="18"/>
      <c r="AQ149" s="18"/>
      <c r="AR149" s="18"/>
      <c r="AS149" s="19"/>
      <c r="AT149" s="18"/>
      <c r="AU149" s="18"/>
      <c r="AV149" s="18"/>
      <c r="AW149" s="18"/>
      <c r="AX149" s="18"/>
      <c r="AY149" s="18"/>
      <c r="AZ149" s="19"/>
      <c r="BA149" s="18"/>
      <c r="BB149" s="18"/>
      <c r="BC149" s="18"/>
      <c r="BD149" s="18"/>
      <c r="BE149" s="19"/>
      <c r="BF149" s="18"/>
      <c r="BG149" s="18"/>
      <c r="BH149" s="19"/>
      <c r="BI149" s="19"/>
      <c r="BJ149" s="18"/>
      <c r="BK149" s="18"/>
      <c r="BL149" s="15"/>
      <c r="BM149" s="18"/>
      <c r="BN149" s="19"/>
      <c r="BO149" s="18"/>
      <c r="BP149" s="18"/>
      <c r="BQ149" s="15"/>
      <c r="BR149" s="19"/>
      <c r="BS149" s="19"/>
      <c r="BT149" s="19"/>
      <c r="BU149" s="15"/>
      <c r="BV149" s="14"/>
      <c r="BW149" s="14"/>
      <c r="BX149" s="14"/>
      <c r="BY149" s="20"/>
      <c r="BZ149" s="24"/>
      <c r="CA149" s="14"/>
      <c r="CB149" s="21"/>
      <c r="CC149" s="1"/>
      <c r="CD149" s="14"/>
      <c r="CE149" s="14"/>
      <c r="CF149" s="22"/>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row>
    <row r="150" spans="5:220" s="28" customFormat="1">
      <c r="E150" s="17"/>
      <c r="F150" s="17"/>
      <c r="G150" s="17"/>
      <c r="H150" s="17"/>
      <c r="I150" s="14"/>
      <c r="J150" s="15"/>
      <c r="K150" s="15"/>
      <c r="L150" s="15"/>
      <c r="M150" s="15"/>
      <c r="N150" s="14"/>
      <c r="O150" s="16"/>
      <c r="P150" s="16"/>
      <c r="Q150" s="16"/>
      <c r="R150" s="16"/>
      <c r="S150" s="16"/>
      <c r="T150" s="16"/>
      <c r="U150" s="16"/>
      <c r="V150" s="16"/>
      <c r="W150" s="17"/>
      <c r="X150" s="16"/>
      <c r="Y150" s="16"/>
      <c r="Z150" s="16"/>
      <c r="AA150" s="16"/>
      <c r="AB150" s="14"/>
      <c r="AC150" s="18"/>
      <c r="AD150" s="19"/>
      <c r="AE150" s="18"/>
      <c r="AF150" s="18"/>
      <c r="AG150" s="18"/>
      <c r="AH150" s="18"/>
      <c r="AI150" s="18"/>
      <c r="AJ150" s="18"/>
      <c r="AK150" s="18"/>
      <c r="AL150" s="18"/>
      <c r="AM150" s="18"/>
      <c r="AN150" s="18"/>
      <c r="AO150" s="19"/>
      <c r="AP150" s="18"/>
      <c r="AQ150" s="18"/>
      <c r="AR150" s="18"/>
      <c r="AS150" s="19"/>
      <c r="AT150" s="18"/>
      <c r="AU150" s="18"/>
      <c r="AV150" s="18"/>
      <c r="AW150" s="18"/>
      <c r="AX150" s="18"/>
      <c r="AY150" s="18"/>
      <c r="AZ150" s="19"/>
      <c r="BA150" s="18"/>
      <c r="BB150" s="18"/>
      <c r="BC150" s="18"/>
      <c r="BD150" s="18"/>
      <c r="BE150" s="19"/>
      <c r="BF150" s="18"/>
      <c r="BG150" s="18"/>
      <c r="BH150" s="19"/>
      <c r="BI150" s="19"/>
      <c r="BJ150" s="18"/>
      <c r="BK150" s="18"/>
      <c r="BL150" s="15"/>
      <c r="BM150" s="18"/>
      <c r="BN150" s="19"/>
      <c r="BO150" s="18"/>
      <c r="BP150" s="18"/>
      <c r="BQ150" s="15"/>
      <c r="BR150" s="19"/>
      <c r="BS150" s="19"/>
      <c r="BT150" s="19"/>
      <c r="BU150" s="15"/>
      <c r="BV150" s="14"/>
      <c r="BW150" s="14"/>
      <c r="BX150" s="14"/>
      <c r="BY150" s="20"/>
      <c r="BZ150" s="24"/>
      <c r="CA150" s="14"/>
      <c r="CB150" s="21"/>
      <c r="CC150" s="1"/>
      <c r="CD150" s="14"/>
      <c r="CE150" s="14"/>
      <c r="CF150" s="22"/>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row>
    <row r="151" spans="5:220">
      <c r="J151" s="15"/>
      <c r="K151" s="15"/>
      <c r="L151" s="15"/>
      <c r="M151" s="15"/>
      <c r="O151" s="16"/>
      <c r="P151" s="16"/>
      <c r="Q151" s="16"/>
      <c r="R151" s="16"/>
      <c r="S151" s="16"/>
      <c r="T151" s="16"/>
      <c r="U151" s="16"/>
      <c r="V151" s="16"/>
      <c r="X151" s="16"/>
      <c r="Y151" s="16"/>
      <c r="Z151" s="16"/>
      <c r="AA151" s="16"/>
      <c r="AC151" s="18"/>
      <c r="AE151" s="18"/>
      <c r="AF151" s="18"/>
      <c r="AH151" s="18"/>
      <c r="AI151" s="18"/>
      <c r="AJ151" s="18"/>
      <c r="AL151" s="18"/>
      <c r="AM151" s="18"/>
      <c r="AN151" s="18"/>
      <c r="AP151" s="18"/>
      <c r="AQ151" s="18"/>
      <c r="AR151" s="18"/>
      <c r="AT151" s="18"/>
      <c r="AU151" s="18"/>
      <c r="AV151" s="18"/>
      <c r="AW151" s="18"/>
      <c r="AX151" s="18"/>
      <c r="AY151" s="18"/>
      <c r="BA151" s="18"/>
      <c r="BB151" s="18"/>
      <c r="BC151" s="18"/>
      <c r="BD151" s="18"/>
      <c r="BF151" s="18"/>
      <c r="BG151" s="18"/>
      <c r="BJ151" s="18"/>
      <c r="BK151" s="18"/>
      <c r="BL151" s="15"/>
      <c r="BM151" s="18"/>
      <c r="BO151" s="18"/>
      <c r="BP151" s="18"/>
      <c r="BQ151" s="15"/>
      <c r="BU151" s="15"/>
      <c r="BY151" s="20"/>
      <c r="BZ151" s="24"/>
      <c r="CF151" s="22"/>
    </row>
    <row r="152" spans="5:220" s="7" customFormat="1" ht="17.45" customHeight="1">
      <c r="E152" s="17"/>
      <c r="F152" s="17"/>
      <c r="G152" s="17"/>
      <c r="H152" s="17"/>
      <c r="I152" s="14"/>
      <c r="J152" s="15"/>
      <c r="K152" s="15"/>
      <c r="L152" s="15"/>
      <c r="M152" s="15"/>
      <c r="N152" s="14"/>
      <c r="O152" s="16"/>
      <c r="P152" s="16"/>
      <c r="Q152" s="16"/>
      <c r="R152" s="16"/>
      <c r="S152" s="16"/>
      <c r="T152" s="16"/>
      <c r="U152" s="16"/>
      <c r="V152" s="16"/>
      <c r="W152" s="17"/>
      <c r="X152" s="16"/>
      <c r="Y152" s="16"/>
      <c r="Z152" s="16"/>
      <c r="AA152" s="16"/>
      <c r="AB152" s="14"/>
      <c r="AC152" s="18"/>
      <c r="AD152" s="19"/>
      <c r="AE152" s="18"/>
      <c r="AF152" s="18"/>
      <c r="AG152" s="19"/>
      <c r="AH152" s="18"/>
      <c r="AI152" s="18"/>
      <c r="AJ152" s="18"/>
      <c r="AK152" s="19"/>
      <c r="AL152" s="18"/>
      <c r="AM152" s="18"/>
      <c r="AN152" s="18"/>
      <c r="AO152" s="19"/>
      <c r="AP152" s="18"/>
      <c r="AQ152" s="18"/>
      <c r="AR152" s="18"/>
      <c r="AS152" s="19"/>
      <c r="AT152" s="18"/>
      <c r="AU152" s="18"/>
      <c r="AV152" s="18"/>
      <c r="AW152" s="18"/>
      <c r="AX152" s="18"/>
      <c r="AY152" s="18"/>
      <c r="AZ152" s="19"/>
      <c r="BA152" s="18"/>
      <c r="BB152" s="18"/>
      <c r="BC152" s="18"/>
      <c r="BD152" s="18"/>
      <c r="BE152" s="19"/>
      <c r="BF152" s="18"/>
      <c r="BG152" s="18"/>
      <c r="BH152" s="19"/>
      <c r="BI152" s="19"/>
      <c r="BJ152" s="18"/>
      <c r="BK152" s="18"/>
      <c r="BL152" s="15"/>
      <c r="BM152" s="18"/>
      <c r="BN152" s="19"/>
      <c r="BO152" s="18"/>
      <c r="BP152" s="18"/>
      <c r="BQ152" s="15"/>
      <c r="BR152" s="19"/>
      <c r="BS152" s="19"/>
      <c r="BT152" s="19"/>
      <c r="BU152" s="15"/>
      <c r="BV152" s="14"/>
      <c r="BW152" s="14"/>
      <c r="BX152" s="14"/>
      <c r="BY152" s="20"/>
      <c r="BZ152" s="24"/>
      <c r="CA152" s="14"/>
      <c r="CB152" s="21"/>
      <c r="CC152" s="14"/>
      <c r="CD152" s="14"/>
      <c r="CE152" s="14"/>
      <c r="CF152" s="22"/>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row>
    <row r="153" spans="5:220">
      <c r="J153" s="15"/>
      <c r="K153" s="15"/>
      <c r="L153" s="15"/>
      <c r="M153" s="15"/>
      <c r="O153" s="16"/>
      <c r="P153" s="16"/>
      <c r="Q153" s="16"/>
      <c r="R153" s="16"/>
      <c r="S153" s="16"/>
      <c r="T153" s="16"/>
      <c r="U153" s="16"/>
      <c r="V153" s="16"/>
      <c r="X153" s="16"/>
      <c r="Y153" s="16"/>
      <c r="Z153" s="16"/>
      <c r="AA153" s="16"/>
      <c r="AC153" s="18"/>
      <c r="AE153" s="18"/>
      <c r="AF153" s="18"/>
      <c r="AH153" s="18"/>
      <c r="AI153" s="18"/>
      <c r="AJ153" s="18"/>
      <c r="AL153" s="18"/>
      <c r="AM153" s="18"/>
      <c r="AN153" s="18"/>
      <c r="AP153" s="18"/>
      <c r="AQ153" s="18"/>
      <c r="AR153" s="18"/>
      <c r="AT153" s="18"/>
      <c r="AU153" s="18"/>
      <c r="AV153" s="18"/>
      <c r="AW153" s="18"/>
      <c r="AX153" s="18"/>
      <c r="AY153" s="18"/>
      <c r="BA153" s="18"/>
      <c r="BB153" s="18"/>
      <c r="BC153" s="18"/>
      <c r="BD153" s="18"/>
      <c r="BF153" s="18"/>
      <c r="BG153" s="18"/>
      <c r="BJ153" s="18"/>
      <c r="BK153" s="18"/>
      <c r="BL153" s="15"/>
      <c r="BM153" s="18"/>
      <c r="BO153" s="18"/>
      <c r="BP153" s="18"/>
      <c r="BQ153" s="15"/>
      <c r="BU153" s="15"/>
      <c r="BY153" s="20"/>
      <c r="BZ153" s="24"/>
      <c r="CC153" s="1"/>
      <c r="CF153" s="22"/>
    </row>
    <row r="154" spans="5:220">
      <c r="J154" s="15"/>
      <c r="K154" s="15"/>
      <c r="L154" s="15"/>
      <c r="M154" s="15"/>
      <c r="O154" s="16"/>
      <c r="P154" s="16"/>
      <c r="Q154" s="16"/>
      <c r="R154" s="16"/>
      <c r="S154" s="16"/>
      <c r="T154" s="16"/>
      <c r="U154" s="16"/>
      <c r="V154" s="16"/>
      <c r="X154" s="16"/>
      <c r="Y154" s="16"/>
      <c r="Z154" s="16"/>
      <c r="AA154" s="16"/>
      <c r="AC154" s="18"/>
      <c r="AE154" s="18"/>
      <c r="AF154" s="18"/>
      <c r="AH154" s="18"/>
      <c r="AI154" s="18"/>
      <c r="AJ154" s="18"/>
      <c r="AL154" s="18"/>
      <c r="AM154" s="18"/>
      <c r="AN154" s="18"/>
      <c r="AP154" s="18"/>
      <c r="AQ154" s="18"/>
      <c r="AR154" s="18"/>
      <c r="AT154" s="18"/>
      <c r="AU154" s="18"/>
      <c r="AV154" s="18"/>
      <c r="AW154" s="18"/>
      <c r="AX154" s="18"/>
      <c r="AY154" s="18"/>
      <c r="BA154" s="18"/>
      <c r="BB154" s="18"/>
      <c r="BC154" s="18"/>
      <c r="BD154" s="18"/>
      <c r="BF154" s="18"/>
      <c r="BG154" s="18"/>
      <c r="BJ154" s="18"/>
      <c r="BK154" s="18"/>
      <c r="BL154" s="15"/>
      <c r="BM154" s="18"/>
      <c r="BO154" s="18"/>
      <c r="BP154" s="18"/>
      <c r="BQ154" s="15"/>
      <c r="BU154" s="15"/>
      <c r="BY154" s="20"/>
      <c r="BZ154" s="24"/>
      <c r="CC154" s="1"/>
      <c r="CF154" s="22"/>
    </row>
    <row r="155" spans="5:220">
      <c r="J155" s="15"/>
      <c r="K155" s="15"/>
      <c r="L155" s="15"/>
      <c r="M155" s="15"/>
      <c r="O155" s="16"/>
      <c r="P155" s="16"/>
      <c r="Q155" s="16"/>
      <c r="R155" s="16"/>
      <c r="S155" s="16"/>
      <c r="T155" s="16"/>
      <c r="U155" s="16"/>
      <c r="V155" s="16"/>
      <c r="X155" s="16"/>
      <c r="Y155" s="16"/>
      <c r="Z155" s="16"/>
      <c r="AA155" s="16"/>
      <c r="AC155" s="18"/>
      <c r="AE155" s="18"/>
      <c r="AF155" s="18"/>
      <c r="AH155" s="18"/>
      <c r="AI155" s="18"/>
      <c r="AJ155" s="18"/>
      <c r="AL155" s="18"/>
      <c r="AM155" s="18"/>
      <c r="AN155" s="18"/>
      <c r="AP155" s="18"/>
      <c r="AQ155" s="18"/>
      <c r="AR155" s="18"/>
      <c r="AT155" s="18"/>
      <c r="AU155" s="18"/>
      <c r="AV155" s="18"/>
      <c r="AW155" s="18"/>
      <c r="AX155" s="18"/>
      <c r="AY155" s="18"/>
      <c r="BA155" s="18"/>
      <c r="BB155" s="18"/>
      <c r="BC155" s="18"/>
      <c r="BD155" s="18"/>
      <c r="BF155" s="18"/>
      <c r="BG155" s="18"/>
      <c r="BJ155" s="18"/>
      <c r="BK155" s="18"/>
      <c r="BL155" s="15"/>
      <c r="BM155" s="18"/>
      <c r="BO155" s="18"/>
      <c r="BP155" s="18"/>
      <c r="BQ155" s="15"/>
      <c r="BU155" s="15"/>
      <c r="BY155" s="20"/>
      <c r="BZ155" s="24"/>
      <c r="CC155" s="1"/>
      <c r="CF155" s="22"/>
    </row>
    <row r="156" spans="5:220">
      <c r="J156" s="15"/>
      <c r="K156" s="15"/>
      <c r="L156" s="15"/>
      <c r="M156" s="15"/>
      <c r="O156" s="16"/>
      <c r="P156" s="16"/>
      <c r="Q156" s="16"/>
      <c r="R156" s="16"/>
      <c r="S156" s="16"/>
      <c r="T156" s="16"/>
      <c r="U156" s="16"/>
      <c r="V156" s="16"/>
      <c r="X156" s="16"/>
      <c r="Y156" s="16"/>
      <c r="Z156" s="16"/>
      <c r="AA156" s="16"/>
      <c r="AC156" s="18"/>
      <c r="AE156" s="18"/>
      <c r="AF156" s="18"/>
      <c r="AH156" s="18"/>
      <c r="AI156" s="18"/>
      <c r="AJ156" s="18"/>
      <c r="AL156" s="18"/>
      <c r="AM156" s="18"/>
      <c r="AN156" s="18"/>
      <c r="AP156" s="18"/>
      <c r="AQ156" s="18"/>
      <c r="AR156" s="18"/>
      <c r="AT156" s="18"/>
      <c r="AU156" s="18"/>
      <c r="AV156" s="18"/>
      <c r="AW156" s="18"/>
      <c r="AX156" s="18"/>
      <c r="AY156" s="18"/>
      <c r="BA156" s="18"/>
      <c r="BB156" s="18"/>
      <c r="BC156" s="18"/>
      <c r="BD156" s="18"/>
      <c r="BF156" s="18"/>
      <c r="BG156" s="18"/>
      <c r="BJ156" s="18"/>
      <c r="BK156" s="18"/>
      <c r="BL156" s="15"/>
      <c r="BM156" s="18"/>
      <c r="BO156" s="18"/>
      <c r="BP156" s="18"/>
      <c r="BQ156" s="15"/>
      <c r="BU156" s="15"/>
      <c r="BY156" s="20"/>
      <c r="BZ156" s="24"/>
      <c r="CC156" s="1"/>
      <c r="CF156" s="22"/>
    </row>
    <row r="157" spans="5:220">
      <c r="J157" s="15"/>
      <c r="K157" s="15"/>
      <c r="L157" s="15"/>
      <c r="M157" s="15"/>
      <c r="O157" s="16"/>
      <c r="P157" s="16"/>
      <c r="Q157" s="16"/>
      <c r="R157" s="16"/>
      <c r="S157" s="16"/>
      <c r="T157" s="16"/>
      <c r="U157" s="16"/>
      <c r="V157" s="16"/>
      <c r="X157" s="16"/>
      <c r="Y157" s="16"/>
      <c r="Z157" s="16"/>
      <c r="AA157" s="16"/>
      <c r="AC157" s="18"/>
      <c r="AE157" s="18"/>
      <c r="AF157" s="18"/>
      <c r="AH157" s="18"/>
      <c r="AI157" s="18"/>
      <c r="AJ157" s="18"/>
      <c r="AL157" s="18"/>
      <c r="AM157" s="18"/>
      <c r="AN157" s="18"/>
      <c r="AP157" s="18"/>
      <c r="AQ157" s="18"/>
      <c r="AR157" s="18"/>
      <c r="AT157" s="18"/>
      <c r="AU157" s="18"/>
      <c r="AV157" s="18"/>
      <c r="AW157" s="18"/>
      <c r="AX157" s="18"/>
      <c r="AY157" s="18"/>
      <c r="BA157" s="18"/>
      <c r="BB157" s="18"/>
      <c r="BC157" s="18"/>
      <c r="BD157" s="18"/>
      <c r="BF157" s="18"/>
      <c r="BG157" s="18"/>
      <c r="BJ157" s="18"/>
      <c r="BK157" s="18"/>
      <c r="BL157" s="15"/>
      <c r="BM157" s="18"/>
      <c r="BO157" s="18"/>
      <c r="BP157" s="18"/>
      <c r="BQ157" s="15"/>
      <c r="BU157" s="15"/>
      <c r="BY157" s="20"/>
      <c r="BZ157" s="24"/>
      <c r="CC157" s="1"/>
      <c r="CF157" s="22"/>
    </row>
    <row r="158" spans="5:220">
      <c r="J158" s="15"/>
      <c r="K158" s="15"/>
      <c r="L158" s="15"/>
      <c r="M158" s="15"/>
      <c r="O158" s="16"/>
      <c r="P158" s="16"/>
      <c r="Q158" s="16"/>
      <c r="R158" s="16"/>
      <c r="S158" s="16"/>
      <c r="T158" s="16"/>
      <c r="U158" s="16"/>
      <c r="V158" s="16"/>
      <c r="X158" s="16"/>
      <c r="Y158" s="16"/>
      <c r="Z158" s="16"/>
      <c r="AA158" s="16"/>
      <c r="AC158" s="18"/>
      <c r="AE158" s="18"/>
      <c r="AF158" s="18"/>
      <c r="AH158" s="18"/>
      <c r="AI158" s="18"/>
      <c r="AJ158" s="18"/>
      <c r="AL158" s="18"/>
      <c r="AM158" s="18"/>
      <c r="AN158" s="18"/>
      <c r="AP158" s="18"/>
      <c r="AQ158" s="18"/>
      <c r="AR158" s="18"/>
      <c r="AT158" s="18"/>
      <c r="AU158" s="18"/>
      <c r="AV158" s="18"/>
      <c r="AW158" s="18"/>
      <c r="AX158" s="18"/>
      <c r="AY158" s="18"/>
      <c r="BA158" s="18"/>
      <c r="BB158" s="18"/>
      <c r="BC158" s="18"/>
      <c r="BD158" s="18"/>
      <c r="BF158" s="18"/>
      <c r="BG158" s="18"/>
      <c r="BJ158" s="18"/>
      <c r="BK158" s="18"/>
      <c r="BL158" s="15"/>
      <c r="BM158" s="18"/>
      <c r="BO158" s="18"/>
      <c r="BP158" s="18"/>
      <c r="BQ158" s="15"/>
      <c r="BU158" s="15"/>
      <c r="BY158" s="20"/>
      <c r="BZ158" s="24"/>
      <c r="CC158" s="1"/>
      <c r="CF158" s="22"/>
    </row>
    <row r="159" spans="5:220">
      <c r="J159" s="15"/>
      <c r="K159" s="15"/>
      <c r="L159" s="15"/>
      <c r="M159" s="15"/>
      <c r="O159" s="16"/>
      <c r="P159" s="16"/>
      <c r="Q159" s="16"/>
      <c r="R159" s="16"/>
      <c r="S159" s="16"/>
      <c r="T159" s="16"/>
      <c r="U159" s="16"/>
      <c r="V159" s="16"/>
      <c r="X159" s="16"/>
      <c r="Y159" s="16"/>
      <c r="Z159" s="16"/>
      <c r="AA159" s="16"/>
      <c r="AC159" s="18"/>
      <c r="AE159" s="18"/>
      <c r="AF159" s="18"/>
      <c r="AH159" s="18"/>
      <c r="AI159" s="18"/>
      <c r="AJ159" s="18"/>
      <c r="AL159" s="18"/>
      <c r="AM159" s="18"/>
      <c r="AN159" s="18"/>
      <c r="AP159" s="18"/>
      <c r="AQ159" s="18"/>
      <c r="AR159" s="18"/>
      <c r="AT159" s="18"/>
      <c r="AU159" s="18"/>
      <c r="AV159" s="18"/>
      <c r="AW159" s="18"/>
      <c r="AX159" s="18"/>
      <c r="AY159" s="18"/>
      <c r="BA159" s="18"/>
      <c r="BB159" s="18"/>
      <c r="BC159" s="18"/>
      <c r="BD159" s="18"/>
      <c r="BF159" s="18"/>
      <c r="BG159" s="18"/>
      <c r="BJ159" s="18"/>
      <c r="BK159" s="18"/>
      <c r="BL159" s="15"/>
      <c r="BM159" s="18"/>
      <c r="BO159" s="18"/>
      <c r="BP159" s="18"/>
      <c r="BQ159" s="15"/>
      <c r="BU159" s="15"/>
      <c r="BY159" s="20"/>
      <c r="BZ159" s="24"/>
      <c r="CC159" s="1"/>
      <c r="CF159" s="22"/>
    </row>
    <row r="160" spans="5:220" s="23" customFormat="1">
      <c r="E160" s="17"/>
      <c r="F160" s="17"/>
      <c r="G160" s="17"/>
      <c r="H160" s="17"/>
      <c r="I160" s="14"/>
      <c r="J160" s="15"/>
      <c r="K160" s="15"/>
      <c r="L160" s="15"/>
      <c r="M160" s="15"/>
      <c r="N160" s="14"/>
      <c r="O160" s="16"/>
      <c r="P160" s="16"/>
      <c r="Q160" s="16"/>
      <c r="R160" s="16"/>
      <c r="S160" s="16"/>
      <c r="T160" s="16"/>
      <c r="U160" s="16"/>
      <c r="V160" s="16"/>
      <c r="W160" s="17"/>
      <c r="X160" s="16"/>
      <c r="Y160" s="16"/>
      <c r="Z160" s="16"/>
      <c r="AA160" s="16"/>
      <c r="AB160" s="14"/>
      <c r="AC160" s="18"/>
      <c r="AD160" s="19"/>
      <c r="AE160" s="18"/>
      <c r="AF160" s="18"/>
      <c r="AG160" s="19"/>
      <c r="AH160" s="18"/>
      <c r="AI160" s="18"/>
      <c r="AJ160" s="18"/>
      <c r="AK160" s="19"/>
      <c r="AL160" s="18"/>
      <c r="AM160" s="18"/>
      <c r="AN160" s="18"/>
      <c r="AO160" s="19"/>
      <c r="AP160" s="18"/>
      <c r="AQ160" s="18"/>
      <c r="AR160" s="18"/>
      <c r="AS160" s="19"/>
      <c r="AT160" s="18"/>
      <c r="AU160" s="18"/>
      <c r="AV160" s="18"/>
      <c r="AW160" s="18"/>
      <c r="AX160" s="18"/>
      <c r="AY160" s="18"/>
      <c r="AZ160" s="19"/>
      <c r="BA160" s="18"/>
      <c r="BB160" s="18"/>
      <c r="BC160" s="18"/>
      <c r="BD160" s="18"/>
      <c r="BE160" s="19"/>
      <c r="BF160" s="18"/>
      <c r="BG160" s="18"/>
      <c r="BH160" s="19"/>
      <c r="BI160" s="19"/>
      <c r="BJ160" s="18"/>
      <c r="BK160" s="18"/>
      <c r="BL160" s="15"/>
      <c r="BM160" s="18"/>
      <c r="BN160" s="19"/>
      <c r="BO160" s="18"/>
      <c r="BP160" s="18"/>
      <c r="BQ160" s="15"/>
      <c r="BR160" s="19"/>
      <c r="BS160" s="19"/>
      <c r="BT160" s="19"/>
      <c r="BU160" s="15"/>
      <c r="BV160" s="14"/>
      <c r="BW160" s="14"/>
      <c r="BX160" s="14"/>
      <c r="BY160" s="20"/>
      <c r="BZ160" s="24"/>
      <c r="CA160" s="14"/>
      <c r="CB160" s="21"/>
      <c r="CC160" s="1"/>
      <c r="CD160" s="14"/>
      <c r="CE160" s="14"/>
      <c r="CF160" s="22"/>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row>
    <row r="161" spans="5:220" s="23" customFormat="1">
      <c r="E161" s="17"/>
      <c r="F161" s="17"/>
      <c r="G161" s="17"/>
      <c r="H161" s="17"/>
      <c r="I161" s="14"/>
      <c r="J161" s="15"/>
      <c r="K161" s="15"/>
      <c r="L161" s="15"/>
      <c r="M161" s="15"/>
      <c r="N161" s="14"/>
      <c r="O161" s="16"/>
      <c r="P161" s="16"/>
      <c r="Q161" s="16"/>
      <c r="R161" s="16"/>
      <c r="S161" s="16"/>
      <c r="T161" s="16"/>
      <c r="U161" s="16"/>
      <c r="V161" s="16"/>
      <c r="W161" s="17"/>
      <c r="X161" s="16"/>
      <c r="Y161" s="16"/>
      <c r="Z161" s="16"/>
      <c r="AA161" s="16"/>
      <c r="AB161" s="14"/>
      <c r="AC161" s="18"/>
      <c r="AD161" s="19"/>
      <c r="AE161" s="18"/>
      <c r="AF161" s="18"/>
      <c r="AG161" s="19"/>
      <c r="AH161" s="18"/>
      <c r="AI161" s="18"/>
      <c r="AJ161" s="18"/>
      <c r="AK161" s="19"/>
      <c r="AL161" s="18"/>
      <c r="AM161" s="18"/>
      <c r="AN161" s="18"/>
      <c r="AO161" s="19"/>
      <c r="AP161" s="18"/>
      <c r="AQ161" s="18"/>
      <c r="AR161" s="18"/>
      <c r="AS161" s="19"/>
      <c r="AT161" s="18"/>
      <c r="AU161" s="18"/>
      <c r="AV161" s="18"/>
      <c r="AW161" s="18"/>
      <c r="AX161" s="18"/>
      <c r="AY161" s="18"/>
      <c r="AZ161" s="19"/>
      <c r="BA161" s="18"/>
      <c r="BB161" s="18"/>
      <c r="BC161" s="18"/>
      <c r="BD161" s="18"/>
      <c r="BE161" s="19"/>
      <c r="BF161" s="18"/>
      <c r="BG161" s="18"/>
      <c r="BH161" s="19"/>
      <c r="BI161" s="19"/>
      <c r="BJ161" s="18"/>
      <c r="BK161" s="18"/>
      <c r="BL161" s="15"/>
      <c r="BM161" s="18"/>
      <c r="BN161" s="19"/>
      <c r="BO161" s="18"/>
      <c r="BP161" s="18"/>
      <c r="BQ161" s="15"/>
      <c r="BR161" s="19"/>
      <c r="BS161" s="19"/>
      <c r="BT161" s="19"/>
      <c r="BU161" s="15"/>
      <c r="BV161" s="14"/>
      <c r="BW161" s="14"/>
      <c r="BX161" s="14"/>
      <c r="BY161" s="20"/>
      <c r="BZ161" s="24"/>
      <c r="CA161" s="14"/>
      <c r="CB161" s="21"/>
      <c r="CC161" s="1"/>
      <c r="CD161" s="14"/>
      <c r="CE161" s="14"/>
      <c r="CF161" s="22"/>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row>
    <row r="162" spans="5:220" s="23" customFormat="1">
      <c r="E162" s="17"/>
      <c r="F162" s="17"/>
      <c r="G162" s="17"/>
      <c r="H162" s="17"/>
      <c r="I162" s="14"/>
      <c r="J162" s="15"/>
      <c r="K162" s="15"/>
      <c r="L162" s="15"/>
      <c r="M162" s="15"/>
      <c r="N162" s="14"/>
      <c r="O162" s="16"/>
      <c r="P162" s="16"/>
      <c r="Q162" s="16"/>
      <c r="R162" s="16"/>
      <c r="S162" s="16"/>
      <c r="T162" s="16"/>
      <c r="U162" s="16"/>
      <c r="V162" s="16"/>
      <c r="W162" s="17"/>
      <c r="X162" s="16"/>
      <c r="Y162" s="16"/>
      <c r="Z162" s="16"/>
      <c r="AA162" s="16"/>
      <c r="AB162" s="14"/>
      <c r="AC162" s="18"/>
      <c r="AD162" s="19"/>
      <c r="AE162" s="18"/>
      <c r="AF162" s="18"/>
      <c r="AG162" s="19"/>
      <c r="AH162" s="18"/>
      <c r="AI162" s="18"/>
      <c r="AJ162" s="18"/>
      <c r="AK162" s="19"/>
      <c r="AL162" s="18"/>
      <c r="AM162" s="18"/>
      <c r="AN162" s="18"/>
      <c r="AO162" s="19"/>
      <c r="AP162" s="18"/>
      <c r="AQ162" s="18"/>
      <c r="AR162" s="18"/>
      <c r="AS162" s="19"/>
      <c r="AT162" s="18"/>
      <c r="AU162" s="18"/>
      <c r="AV162" s="18"/>
      <c r="AW162" s="18"/>
      <c r="AX162" s="18"/>
      <c r="AY162" s="18"/>
      <c r="AZ162" s="19"/>
      <c r="BA162" s="18"/>
      <c r="BB162" s="18"/>
      <c r="BC162" s="18"/>
      <c r="BD162" s="18"/>
      <c r="BE162" s="19"/>
      <c r="BF162" s="18"/>
      <c r="BG162" s="18"/>
      <c r="BH162" s="19"/>
      <c r="BI162" s="19"/>
      <c r="BJ162" s="18"/>
      <c r="BK162" s="18"/>
      <c r="BL162" s="15"/>
      <c r="BM162" s="18"/>
      <c r="BN162" s="19"/>
      <c r="BO162" s="18"/>
      <c r="BP162" s="18"/>
      <c r="BQ162" s="15"/>
      <c r="BR162" s="19"/>
      <c r="BS162" s="19"/>
      <c r="BT162" s="19"/>
      <c r="BU162" s="15"/>
      <c r="BV162" s="14"/>
      <c r="BW162" s="14"/>
      <c r="BX162" s="14"/>
      <c r="BY162" s="20"/>
      <c r="BZ162" s="24"/>
      <c r="CA162" s="14"/>
      <c r="CB162" s="21"/>
      <c r="CC162" s="1"/>
      <c r="CD162" s="14"/>
      <c r="CE162" s="14"/>
      <c r="CF162" s="22"/>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row>
    <row r="163" spans="5:220" s="23" customFormat="1">
      <c r="E163" s="17"/>
      <c r="F163" s="17"/>
      <c r="G163" s="17"/>
      <c r="H163" s="17"/>
      <c r="I163" s="14"/>
      <c r="J163" s="15"/>
      <c r="K163" s="15"/>
      <c r="L163" s="15"/>
      <c r="M163" s="15"/>
      <c r="N163" s="14"/>
      <c r="O163" s="16"/>
      <c r="P163" s="16"/>
      <c r="Q163" s="16"/>
      <c r="R163" s="16"/>
      <c r="S163" s="16"/>
      <c r="T163" s="16"/>
      <c r="U163" s="16"/>
      <c r="V163" s="16"/>
      <c r="W163" s="17"/>
      <c r="X163" s="16"/>
      <c r="Y163" s="16"/>
      <c r="Z163" s="16"/>
      <c r="AA163" s="16"/>
      <c r="AB163" s="14"/>
      <c r="AC163" s="18"/>
      <c r="AD163" s="19"/>
      <c r="AE163" s="18"/>
      <c r="AF163" s="18"/>
      <c r="AG163" s="19"/>
      <c r="AH163" s="18"/>
      <c r="AI163" s="18"/>
      <c r="AJ163" s="18"/>
      <c r="AK163" s="19"/>
      <c r="AL163" s="18"/>
      <c r="AM163" s="18"/>
      <c r="AN163" s="18"/>
      <c r="AO163" s="19"/>
      <c r="AP163" s="18"/>
      <c r="AQ163" s="18"/>
      <c r="AR163" s="18"/>
      <c r="AS163" s="19"/>
      <c r="AT163" s="18"/>
      <c r="AU163" s="18"/>
      <c r="AV163" s="18"/>
      <c r="AW163" s="18"/>
      <c r="AX163" s="18"/>
      <c r="AY163" s="18"/>
      <c r="AZ163" s="19"/>
      <c r="BA163" s="18"/>
      <c r="BB163" s="18"/>
      <c r="BC163" s="18"/>
      <c r="BD163" s="18"/>
      <c r="BE163" s="19"/>
      <c r="BF163" s="18"/>
      <c r="BG163" s="18"/>
      <c r="BH163" s="19"/>
      <c r="BI163" s="19"/>
      <c r="BJ163" s="18"/>
      <c r="BK163" s="18"/>
      <c r="BL163" s="15"/>
      <c r="BM163" s="18"/>
      <c r="BN163" s="19"/>
      <c r="BO163" s="18"/>
      <c r="BP163" s="18"/>
      <c r="BQ163" s="15"/>
      <c r="BR163" s="19"/>
      <c r="BS163" s="19"/>
      <c r="BT163" s="19"/>
      <c r="BU163" s="15"/>
      <c r="BV163" s="14"/>
      <c r="BW163" s="14"/>
      <c r="BX163" s="14"/>
      <c r="BY163" s="20"/>
      <c r="BZ163" s="24"/>
      <c r="CA163" s="14"/>
      <c r="CB163" s="21"/>
      <c r="CC163" s="1"/>
      <c r="CD163" s="14"/>
      <c r="CE163" s="14"/>
      <c r="CF163" s="22"/>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row>
    <row r="164" spans="5:220" s="23" customFormat="1">
      <c r="E164" s="17"/>
      <c r="F164" s="17"/>
      <c r="G164" s="17"/>
      <c r="H164" s="17"/>
      <c r="I164" s="14"/>
      <c r="J164" s="15"/>
      <c r="K164" s="15"/>
      <c r="L164" s="15"/>
      <c r="M164" s="15"/>
      <c r="N164" s="14"/>
      <c r="O164" s="16"/>
      <c r="P164" s="16"/>
      <c r="Q164" s="16"/>
      <c r="R164" s="16"/>
      <c r="S164" s="16"/>
      <c r="T164" s="16"/>
      <c r="U164" s="16"/>
      <c r="V164" s="16"/>
      <c r="W164" s="17"/>
      <c r="X164" s="16"/>
      <c r="Y164" s="16"/>
      <c r="Z164" s="16"/>
      <c r="AA164" s="16"/>
      <c r="AB164" s="14"/>
      <c r="AC164" s="18"/>
      <c r="AD164" s="19"/>
      <c r="AE164" s="18"/>
      <c r="AF164" s="18"/>
      <c r="AG164" s="19"/>
      <c r="AH164" s="18"/>
      <c r="AI164" s="18"/>
      <c r="AJ164" s="18"/>
      <c r="AK164" s="19"/>
      <c r="AL164" s="18"/>
      <c r="AM164" s="18"/>
      <c r="AN164" s="18"/>
      <c r="AO164" s="19"/>
      <c r="AP164" s="18"/>
      <c r="AQ164" s="18"/>
      <c r="AR164" s="18"/>
      <c r="AS164" s="19"/>
      <c r="AT164" s="18"/>
      <c r="AU164" s="18"/>
      <c r="AV164" s="18"/>
      <c r="AW164" s="18"/>
      <c r="AX164" s="18"/>
      <c r="AY164" s="18"/>
      <c r="AZ164" s="19"/>
      <c r="BA164" s="18"/>
      <c r="BB164" s="18"/>
      <c r="BC164" s="18"/>
      <c r="BD164" s="18"/>
      <c r="BE164" s="19"/>
      <c r="BF164" s="18"/>
      <c r="BG164" s="18"/>
      <c r="BH164" s="19"/>
      <c r="BI164" s="19"/>
      <c r="BJ164" s="18"/>
      <c r="BK164" s="18"/>
      <c r="BL164" s="15"/>
      <c r="BM164" s="18"/>
      <c r="BN164" s="19"/>
      <c r="BO164" s="18"/>
      <c r="BP164" s="18"/>
      <c r="BQ164" s="15"/>
      <c r="BR164" s="19"/>
      <c r="BS164" s="19"/>
      <c r="BT164" s="19"/>
      <c r="BU164" s="15"/>
      <c r="BV164" s="14"/>
      <c r="BW164" s="14"/>
      <c r="BX164" s="14"/>
      <c r="BY164" s="20"/>
      <c r="BZ164" s="24"/>
      <c r="CA164" s="14"/>
      <c r="CB164" s="21"/>
      <c r="CC164" s="1"/>
      <c r="CD164" s="14"/>
      <c r="CE164" s="14"/>
      <c r="CF164" s="22"/>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row>
    <row r="165" spans="5:220" s="7" customFormat="1" ht="17.45" customHeight="1">
      <c r="E165" s="17"/>
      <c r="F165" s="17"/>
      <c r="G165" s="17"/>
      <c r="H165" s="17"/>
      <c r="I165" s="14"/>
      <c r="J165" s="15"/>
      <c r="K165" s="15"/>
      <c r="L165" s="15"/>
      <c r="M165" s="15"/>
      <c r="N165" s="14"/>
      <c r="O165" s="16"/>
      <c r="P165" s="16"/>
      <c r="Q165" s="16"/>
      <c r="R165" s="16"/>
      <c r="S165" s="16"/>
      <c r="T165" s="16"/>
      <c r="U165" s="16"/>
      <c r="V165" s="16"/>
      <c r="W165" s="17"/>
      <c r="X165" s="16"/>
      <c r="Y165" s="16"/>
      <c r="Z165" s="16"/>
      <c r="AA165" s="16"/>
      <c r="AB165" s="14"/>
      <c r="AC165" s="18"/>
      <c r="AD165" s="19"/>
      <c r="AE165" s="18"/>
      <c r="AF165" s="18"/>
      <c r="AG165" s="19"/>
      <c r="AH165" s="18"/>
      <c r="AI165" s="18"/>
      <c r="AJ165" s="18"/>
      <c r="AK165" s="19"/>
      <c r="AL165" s="18"/>
      <c r="AM165" s="18"/>
      <c r="AN165" s="18"/>
      <c r="AO165" s="19"/>
      <c r="AP165" s="18"/>
      <c r="AQ165" s="18"/>
      <c r="AR165" s="18"/>
      <c r="AS165" s="19"/>
      <c r="AT165" s="18"/>
      <c r="AU165" s="18"/>
      <c r="AV165" s="18"/>
      <c r="AW165" s="18"/>
      <c r="AX165" s="18"/>
      <c r="AY165" s="18"/>
      <c r="AZ165" s="19"/>
      <c r="BA165" s="18"/>
      <c r="BB165" s="18"/>
      <c r="BC165" s="18"/>
      <c r="BD165" s="18"/>
      <c r="BE165" s="19"/>
      <c r="BF165" s="18"/>
      <c r="BG165" s="18"/>
      <c r="BH165" s="19"/>
      <c r="BI165" s="19"/>
      <c r="BJ165" s="18"/>
      <c r="BK165" s="18"/>
      <c r="BL165" s="15"/>
      <c r="BM165" s="18"/>
      <c r="BN165" s="19"/>
      <c r="BO165" s="18"/>
      <c r="BP165" s="18"/>
      <c r="BQ165" s="15"/>
      <c r="BR165" s="19"/>
      <c r="BS165" s="19"/>
      <c r="BT165" s="19"/>
      <c r="BU165" s="15"/>
      <c r="BV165" s="14"/>
      <c r="BW165" s="14"/>
      <c r="BX165" s="14"/>
      <c r="BY165" s="20"/>
      <c r="BZ165" s="24"/>
      <c r="CA165" s="14"/>
      <c r="CB165" s="21"/>
      <c r="CC165" s="14"/>
      <c r="CD165" s="14"/>
      <c r="CE165" s="14"/>
      <c r="CF165" s="22"/>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row>
    <row r="166" spans="5:220">
      <c r="J166" s="15"/>
      <c r="K166" s="15"/>
      <c r="L166" s="15"/>
      <c r="M166" s="15"/>
      <c r="AC166" s="18"/>
      <c r="AE166" s="18"/>
      <c r="AF166" s="18"/>
      <c r="AH166" s="18"/>
      <c r="AI166" s="18"/>
      <c r="AJ166" s="18"/>
      <c r="AL166" s="18"/>
      <c r="AM166" s="18"/>
      <c r="AN166" s="18"/>
      <c r="AP166" s="18"/>
      <c r="AQ166" s="18"/>
      <c r="AR166" s="18"/>
      <c r="AT166" s="18"/>
      <c r="AU166" s="18"/>
      <c r="AV166" s="18"/>
      <c r="AW166" s="18"/>
      <c r="AX166" s="18"/>
      <c r="AY166" s="18"/>
      <c r="BA166" s="18"/>
      <c r="BB166" s="18"/>
      <c r="BC166" s="18"/>
      <c r="BD166" s="18"/>
      <c r="BF166" s="18"/>
      <c r="BG166" s="18"/>
      <c r="BJ166" s="18"/>
      <c r="BK166" s="18"/>
      <c r="BL166" s="15"/>
      <c r="BM166" s="18"/>
      <c r="BO166" s="18"/>
      <c r="BP166" s="18"/>
      <c r="BQ166" s="15"/>
      <c r="BU166" s="15"/>
      <c r="CF166" s="22"/>
    </row>
    <row r="167" spans="5:220">
      <c r="J167" s="15"/>
      <c r="K167" s="15"/>
      <c r="L167" s="15"/>
      <c r="M167" s="15"/>
      <c r="AC167" s="18"/>
      <c r="AE167" s="18"/>
      <c r="AF167" s="18"/>
      <c r="AH167" s="18"/>
      <c r="AI167" s="18"/>
      <c r="AJ167" s="18"/>
      <c r="AL167" s="18"/>
      <c r="AM167" s="18"/>
      <c r="AN167" s="18"/>
      <c r="AP167" s="18"/>
      <c r="AQ167" s="18"/>
      <c r="AR167" s="18"/>
      <c r="AT167" s="18"/>
      <c r="AU167" s="18"/>
      <c r="AV167" s="18"/>
      <c r="AW167" s="18"/>
      <c r="AX167" s="18"/>
      <c r="AY167" s="18"/>
      <c r="BA167" s="18"/>
      <c r="BB167" s="18"/>
      <c r="BC167" s="18"/>
      <c r="BD167" s="18"/>
      <c r="BF167" s="18"/>
      <c r="BG167" s="18"/>
      <c r="BJ167" s="18"/>
      <c r="BK167" s="18"/>
      <c r="BL167" s="15"/>
      <c r="BM167" s="18"/>
      <c r="BO167" s="18"/>
      <c r="BP167" s="18"/>
      <c r="BQ167" s="15"/>
      <c r="BU167" s="15"/>
      <c r="CF167" s="22"/>
    </row>
    <row r="168" spans="5:220">
      <c r="J168" s="15"/>
      <c r="K168" s="15"/>
      <c r="L168" s="15"/>
      <c r="M168" s="15"/>
      <c r="O168" s="16"/>
      <c r="P168" s="16"/>
      <c r="Q168" s="16"/>
      <c r="R168" s="16"/>
      <c r="S168" s="16"/>
      <c r="T168" s="16"/>
      <c r="U168" s="16"/>
      <c r="V168" s="16"/>
      <c r="X168" s="16"/>
      <c r="Y168" s="16"/>
      <c r="Z168" s="16"/>
      <c r="AA168" s="16"/>
      <c r="AC168" s="18"/>
      <c r="AE168" s="18"/>
      <c r="AF168" s="18"/>
      <c r="AH168" s="18"/>
      <c r="AI168" s="18"/>
      <c r="AJ168" s="18"/>
      <c r="AL168" s="18"/>
      <c r="AM168" s="18"/>
      <c r="AN168" s="18"/>
      <c r="AP168" s="18"/>
      <c r="AQ168" s="18"/>
      <c r="AR168" s="18"/>
      <c r="AT168" s="18"/>
      <c r="AU168" s="18"/>
      <c r="AV168" s="18"/>
      <c r="AW168" s="18"/>
      <c r="AX168" s="18"/>
      <c r="AY168" s="18"/>
      <c r="BA168" s="18"/>
      <c r="BB168" s="18"/>
      <c r="BC168" s="18"/>
      <c r="BD168" s="18"/>
      <c r="BF168" s="18"/>
      <c r="BG168" s="18"/>
      <c r="BJ168" s="18"/>
      <c r="BK168" s="18"/>
      <c r="BL168" s="15"/>
      <c r="BM168" s="18"/>
      <c r="BO168" s="18"/>
      <c r="BP168" s="18"/>
      <c r="BQ168" s="15"/>
      <c r="BU168" s="15"/>
      <c r="BY168" s="20"/>
      <c r="BZ168" s="24"/>
      <c r="CF168" s="22"/>
    </row>
    <row r="169" spans="5:220" s="29" customFormat="1">
      <c r="E169" s="17"/>
      <c r="F169" s="17"/>
      <c r="G169" s="17"/>
      <c r="H169" s="17"/>
      <c r="I169" s="14"/>
      <c r="J169" s="15"/>
      <c r="K169" s="15"/>
      <c r="L169" s="15"/>
      <c r="M169" s="15"/>
      <c r="N169" s="14"/>
      <c r="O169" s="16"/>
      <c r="P169" s="16"/>
      <c r="Q169" s="16"/>
      <c r="R169" s="16"/>
      <c r="S169" s="16"/>
      <c r="T169" s="16"/>
      <c r="U169" s="16"/>
      <c r="V169" s="16"/>
      <c r="W169" s="17"/>
      <c r="X169" s="16"/>
      <c r="Y169" s="16"/>
      <c r="Z169" s="16"/>
      <c r="AA169" s="16"/>
      <c r="AB169" s="14"/>
      <c r="AC169" s="18"/>
      <c r="AD169" s="19"/>
      <c r="AE169" s="18"/>
      <c r="AF169" s="18"/>
      <c r="AG169" s="18"/>
      <c r="AH169" s="18"/>
      <c r="AI169" s="18"/>
      <c r="AJ169" s="18"/>
      <c r="AK169" s="18"/>
      <c r="AL169" s="18"/>
      <c r="AM169" s="18"/>
      <c r="AN169" s="18"/>
      <c r="AO169" s="19"/>
      <c r="AP169" s="18"/>
      <c r="AQ169" s="18"/>
      <c r="AR169" s="18"/>
      <c r="AS169" s="19"/>
      <c r="AT169" s="18"/>
      <c r="AU169" s="18"/>
      <c r="AV169" s="18"/>
      <c r="AW169" s="18"/>
      <c r="AX169" s="18"/>
      <c r="AY169" s="18"/>
      <c r="AZ169" s="19"/>
      <c r="BA169" s="18"/>
      <c r="BB169" s="18"/>
      <c r="BC169" s="18"/>
      <c r="BD169" s="18"/>
      <c r="BE169" s="19"/>
      <c r="BF169" s="18"/>
      <c r="BG169" s="18"/>
      <c r="BH169" s="19"/>
      <c r="BI169" s="19"/>
      <c r="BJ169" s="18"/>
      <c r="BK169" s="18"/>
      <c r="BL169" s="15"/>
      <c r="BM169" s="18"/>
      <c r="BN169" s="19"/>
      <c r="BO169" s="18"/>
      <c r="BP169" s="18"/>
      <c r="BQ169" s="15"/>
      <c r="BR169" s="19"/>
      <c r="BS169" s="19"/>
      <c r="BT169" s="19"/>
      <c r="BU169" s="15"/>
      <c r="BV169" s="14"/>
      <c r="BW169" s="14"/>
      <c r="BX169" s="14"/>
      <c r="BY169" s="20"/>
      <c r="BZ169" s="24"/>
      <c r="CA169" s="14"/>
      <c r="CB169" s="21"/>
      <c r="CC169" s="14"/>
      <c r="CD169" s="14"/>
      <c r="CE169" s="14"/>
      <c r="CF169" s="22"/>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row>
    <row r="170" spans="5:220" s="29" customFormat="1">
      <c r="E170" s="17"/>
      <c r="F170" s="17"/>
      <c r="G170" s="17"/>
      <c r="H170" s="17"/>
      <c r="I170" s="14"/>
      <c r="J170" s="15"/>
      <c r="K170" s="15"/>
      <c r="L170" s="15"/>
      <c r="M170" s="15"/>
      <c r="N170" s="14"/>
      <c r="O170" s="16"/>
      <c r="P170" s="16"/>
      <c r="Q170" s="16"/>
      <c r="R170" s="16"/>
      <c r="S170" s="16"/>
      <c r="T170" s="16"/>
      <c r="U170" s="16"/>
      <c r="V170" s="16"/>
      <c r="W170" s="17"/>
      <c r="X170" s="16"/>
      <c r="Y170" s="16"/>
      <c r="Z170" s="16"/>
      <c r="AA170" s="16"/>
      <c r="AB170" s="14"/>
      <c r="AC170" s="18"/>
      <c r="AD170" s="19"/>
      <c r="AE170" s="18"/>
      <c r="AF170" s="18"/>
      <c r="AG170" s="18"/>
      <c r="AH170" s="18"/>
      <c r="AI170" s="18"/>
      <c r="AJ170" s="18"/>
      <c r="AK170" s="18"/>
      <c r="AL170" s="18"/>
      <c r="AM170" s="18"/>
      <c r="AN170" s="18"/>
      <c r="AO170" s="19"/>
      <c r="AP170" s="18"/>
      <c r="AQ170" s="18"/>
      <c r="AR170" s="18"/>
      <c r="AS170" s="19"/>
      <c r="AT170" s="18"/>
      <c r="AU170" s="18"/>
      <c r="AV170" s="18"/>
      <c r="AW170" s="18"/>
      <c r="AX170" s="18"/>
      <c r="AY170" s="18"/>
      <c r="AZ170" s="19"/>
      <c r="BA170" s="18"/>
      <c r="BB170" s="18"/>
      <c r="BC170" s="18"/>
      <c r="BD170" s="18"/>
      <c r="BE170" s="19"/>
      <c r="BF170" s="18"/>
      <c r="BG170" s="18"/>
      <c r="BH170" s="19"/>
      <c r="BI170" s="19"/>
      <c r="BJ170" s="18"/>
      <c r="BK170" s="18"/>
      <c r="BL170" s="15"/>
      <c r="BM170" s="18"/>
      <c r="BN170" s="19"/>
      <c r="BO170" s="18"/>
      <c r="BP170" s="18"/>
      <c r="BQ170" s="15"/>
      <c r="BR170" s="19"/>
      <c r="BS170" s="19"/>
      <c r="BT170" s="19"/>
      <c r="BU170" s="15"/>
      <c r="BV170" s="14"/>
      <c r="BW170" s="14"/>
      <c r="BX170" s="14"/>
      <c r="BY170" s="20"/>
      <c r="BZ170" s="24"/>
      <c r="CA170" s="14"/>
      <c r="CB170" s="21"/>
      <c r="CC170" s="14"/>
      <c r="CD170" s="14"/>
      <c r="CE170" s="14"/>
      <c r="CF170" s="22"/>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row>
    <row r="171" spans="5:220" s="30" customFormat="1">
      <c r="E171" s="17"/>
      <c r="F171" s="17"/>
      <c r="G171" s="17"/>
      <c r="H171" s="17"/>
      <c r="I171" s="14"/>
      <c r="J171" s="15"/>
      <c r="K171" s="15"/>
      <c r="L171" s="15"/>
      <c r="M171" s="15"/>
      <c r="N171" s="14"/>
      <c r="O171" s="16"/>
      <c r="P171" s="16"/>
      <c r="Q171" s="16"/>
      <c r="R171" s="16"/>
      <c r="S171" s="16"/>
      <c r="T171" s="16"/>
      <c r="U171" s="16"/>
      <c r="V171" s="16"/>
      <c r="W171" s="17"/>
      <c r="X171" s="16"/>
      <c r="Y171" s="16"/>
      <c r="Z171" s="16"/>
      <c r="AA171" s="16"/>
      <c r="AB171" s="14"/>
      <c r="AC171" s="18"/>
      <c r="AD171" s="19"/>
      <c r="AE171" s="18"/>
      <c r="AF171" s="18"/>
      <c r="AG171" s="18"/>
      <c r="AH171" s="18"/>
      <c r="AI171" s="18"/>
      <c r="AJ171" s="18"/>
      <c r="AK171" s="18"/>
      <c r="AL171" s="18"/>
      <c r="AM171" s="18"/>
      <c r="AN171" s="18"/>
      <c r="AO171" s="19"/>
      <c r="AP171" s="18"/>
      <c r="AQ171" s="18"/>
      <c r="AR171" s="18"/>
      <c r="AS171" s="19"/>
      <c r="AT171" s="18"/>
      <c r="AU171" s="18"/>
      <c r="AV171" s="18"/>
      <c r="AW171" s="18"/>
      <c r="AX171" s="18"/>
      <c r="AY171" s="18"/>
      <c r="AZ171" s="19"/>
      <c r="BA171" s="18"/>
      <c r="BB171" s="18"/>
      <c r="BC171" s="18"/>
      <c r="BD171" s="18"/>
      <c r="BE171" s="19"/>
      <c r="BF171" s="18"/>
      <c r="BG171" s="18"/>
      <c r="BH171" s="19"/>
      <c r="BI171" s="19"/>
      <c r="BJ171" s="18"/>
      <c r="BK171" s="18"/>
      <c r="BL171" s="15"/>
      <c r="BM171" s="18"/>
      <c r="BN171" s="19"/>
      <c r="BO171" s="18"/>
      <c r="BP171" s="18"/>
      <c r="BQ171" s="15"/>
      <c r="BR171" s="19"/>
      <c r="BS171" s="19"/>
      <c r="BT171" s="19"/>
      <c r="BU171" s="15"/>
      <c r="BV171" s="14"/>
      <c r="BW171" s="14"/>
      <c r="BX171" s="14"/>
      <c r="BY171" s="20"/>
      <c r="BZ171" s="24"/>
      <c r="CA171" s="14"/>
      <c r="CB171" s="21"/>
      <c r="CC171" s="14"/>
      <c r="CD171" s="14"/>
      <c r="CE171" s="14"/>
      <c r="CF171" s="22"/>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row>
    <row r="172" spans="5:220" s="31" customFormat="1">
      <c r="E172" s="17"/>
      <c r="F172" s="17"/>
      <c r="G172" s="17"/>
      <c r="H172" s="17"/>
      <c r="I172" s="14"/>
      <c r="J172" s="15"/>
      <c r="K172" s="15"/>
      <c r="L172" s="15"/>
      <c r="M172" s="15"/>
      <c r="N172" s="14"/>
      <c r="O172" s="16"/>
      <c r="P172" s="16"/>
      <c r="Q172" s="16"/>
      <c r="R172" s="16"/>
      <c r="S172" s="16"/>
      <c r="T172" s="16"/>
      <c r="U172" s="16"/>
      <c r="V172" s="16"/>
      <c r="W172" s="17"/>
      <c r="X172" s="16"/>
      <c r="Y172" s="16"/>
      <c r="Z172" s="16"/>
      <c r="AA172" s="16"/>
      <c r="AB172" s="14"/>
      <c r="AC172" s="18"/>
      <c r="AD172" s="19"/>
      <c r="AE172" s="18"/>
      <c r="AF172" s="18"/>
      <c r="AG172" s="18"/>
      <c r="AH172" s="18"/>
      <c r="AI172" s="18"/>
      <c r="AJ172" s="18"/>
      <c r="AK172" s="18"/>
      <c r="AL172" s="18"/>
      <c r="AM172" s="18"/>
      <c r="AN172" s="18"/>
      <c r="AO172" s="19"/>
      <c r="AP172" s="18"/>
      <c r="AQ172" s="18"/>
      <c r="AR172" s="18"/>
      <c r="AS172" s="19"/>
      <c r="AT172" s="18"/>
      <c r="AU172" s="18"/>
      <c r="AV172" s="18"/>
      <c r="AW172" s="18"/>
      <c r="AX172" s="18"/>
      <c r="AY172" s="18"/>
      <c r="AZ172" s="19"/>
      <c r="BA172" s="18"/>
      <c r="BB172" s="18"/>
      <c r="BC172" s="18"/>
      <c r="BD172" s="18"/>
      <c r="BE172" s="19"/>
      <c r="BF172" s="18"/>
      <c r="BG172" s="18"/>
      <c r="BH172" s="19"/>
      <c r="BI172" s="19"/>
      <c r="BJ172" s="18"/>
      <c r="BK172" s="18"/>
      <c r="BL172" s="15"/>
      <c r="BM172" s="18"/>
      <c r="BN172" s="19"/>
      <c r="BO172" s="18"/>
      <c r="BP172" s="18"/>
      <c r="BQ172" s="15"/>
      <c r="BR172" s="19"/>
      <c r="BS172" s="19"/>
      <c r="BT172" s="19"/>
      <c r="BU172" s="15"/>
      <c r="BV172" s="14"/>
      <c r="BW172" s="14"/>
      <c r="BX172" s="14"/>
      <c r="BY172" s="20"/>
      <c r="BZ172" s="24"/>
      <c r="CA172" s="14"/>
      <c r="CB172" s="21"/>
      <c r="CC172" s="14"/>
      <c r="CD172" s="14"/>
      <c r="CE172" s="14"/>
      <c r="CF172" s="22"/>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row>
    <row r="173" spans="5:220" s="31" customFormat="1">
      <c r="E173" s="17"/>
      <c r="F173" s="17"/>
      <c r="G173" s="17"/>
      <c r="H173" s="17"/>
      <c r="I173" s="14"/>
      <c r="J173" s="15"/>
      <c r="K173" s="15"/>
      <c r="L173" s="15"/>
      <c r="M173" s="15"/>
      <c r="N173" s="14"/>
      <c r="O173" s="16"/>
      <c r="P173" s="16"/>
      <c r="Q173" s="16"/>
      <c r="R173" s="16"/>
      <c r="S173" s="16"/>
      <c r="T173" s="16"/>
      <c r="U173" s="16"/>
      <c r="V173" s="16"/>
      <c r="W173" s="17"/>
      <c r="X173" s="16"/>
      <c r="Y173" s="16"/>
      <c r="Z173" s="16"/>
      <c r="AA173" s="16"/>
      <c r="AB173" s="14"/>
      <c r="AC173" s="18"/>
      <c r="AD173" s="19"/>
      <c r="AE173" s="18"/>
      <c r="AF173" s="18"/>
      <c r="AG173" s="18"/>
      <c r="AH173" s="18"/>
      <c r="AI173" s="18"/>
      <c r="AJ173" s="18"/>
      <c r="AK173" s="18"/>
      <c r="AL173" s="18"/>
      <c r="AM173" s="18"/>
      <c r="AN173" s="18"/>
      <c r="AO173" s="19"/>
      <c r="AP173" s="18"/>
      <c r="AQ173" s="18"/>
      <c r="AR173" s="18"/>
      <c r="AS173" s="19"/>
      <c r="AT173" s="18"/>
      <c r="AU173" s="18"/>
      <c r="AV173" s="18"/>
      <c r="AW173" s="18"/>
      <c r="AX173" s="18"/>
      <c r="AY173" s="18"/>
      <c r="AZ173" s="19"/>
      <c r="BA173" s="18"/>
      <c r="BB173" s="18"/>
      <c r="BC173" s="18"/>
      <c r="BD173" s="18"/>
      <c r="BE173" s="19"/>
      <c r="BF173" s="18"/>
      <c r="BG173" s="18"/>
      <c r="BH173" s="19"/>
      <c r="BI173" s="19"/>
      <c r="BJ173" s="18"/>
      <c r="BK173" s="18"/>
      <c r="BL173" s="15"/>
      <c r="BM173" s="18"/>
      <c r="BN173" s="19"/>
      <c r="BO173" s="18"/>
      <c r="BP173" s="18"/>
      <c r="BQ173" s="15"/>
      <c r="BR173" s="19"/>
      <c r="BS173" s="19"/>
      <c r="BT173" s="19"/>
      <c r="BU173" s="15"/>
      <c r="BV173" s="14"/>
      <c r="BW173" s="14"/>
      <c r="BX173" s="14"/>
      <c r="BY173" s="20"/>
      <c r="BZ173" s="24"/>
      <c r="CA173" s="14"/>
      <c r="CB173" s="21"/>
      <c r="CC173" s="14"/>
      <c r="CD173" s="14"/>
      <c r="CE173" s="14"/>
      <c r="CF173" s="22"/>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row>
    <row r="174" spans="5:220">
      <c r="J174" s="15"/>
      <c r="K174" s="15"/>
      <c r="L174" s="15"/>
      <c r="M174" s="15"/>
      <c r="AC174" s="18"/>
      <c r="AE174" s="18"/>
      <c r="AF174" s="18"/>
      <c r="AH174" s="18"/>
      <c r="AI174" s="18"/>
      <c r="AJ174" s="18"/>
      <c r="AL174" s="18"/>
      <c r="AM174" s="18"/>
      <c r="AN174" s="18"/>
      <c r="AP174" s="18"/>
      <c r="AQ174" s="18"/>
      <c r="AR174" s="18"/>
      <c r="AT174" s="18"/>
      <c r="AU174" s="18"/>
      <c r="AV174" s="18"/>
      <c r="AW174" s="18"/>
      <c r="AX174" s="18"/>
      <c r="AY174" s="18"/>
      <c r="BA174" s="18"/>
      <c r="BB174" s="18"/>
      <c r="BC174" s="18"/>
      <c r="BD174" s="18"/>
      <c r="BF174" s="18"/>
      <c r="BG174" s="18"/>
      <c r="BJ174" s="18"/>
      <c r="BK174" s="18"/>
      <c r="BL174" s="15"/>
      <c r="BM174" s="18"/>
      <c r="BO174" s="18"/>
      <c r="BP174" s="18"/>
      <c r="BQ174" s="15"/>
      <c r="BU174" s="15"/>
      <c r="CF174" s="22"/>
    </row>
    <row r="175" spans="5:220">
      <c r="J175" s="15"/>
      <c r="K175" s="15"/>
      <c r="L175" s="15"/>
      <c r="M175" s="15"/>
      <c r="AC175" s="18"/>
      <c r="AE175" s="18"/>
      <c r="AF175" s="18"/>
      <c r="AH175" s="18"/>
      <c r="AI175" s="18"/>
      <c r="AJ175" s="18"/>
      <c r="AL175" s="18"/>
      <c r="AM175" s="18"/>
      <c r="AN175" s="18"/>
      <c r="AP175" s="18"/>
      <c r="AQ175" s="18"/>
      <c r="AR175" s="18"/>
      <c r="AT175" s="18"/>
      <c r="AU175" s="18"/>
      <c r="AV175" s="18"/>
      <c r="AW175" s="18"/>
      <c r="AX175" s="18"/>
      <c r="AY175" s="18"/>
      <c r="BA175" s="18"/>
      <c r="BB175" s="18"/>
      <c r="BC175" s="18"/>
      <c r="BD175" s="18"/>
      <c r="BF175" s="18"/>
      <c r="BG175" s="18"/>
      <c r="BJ175" s="18"/>
      <c r="BK175" s="18"/>
      <c r="BL175" s="15"/>
      <c r="BM175" s="18"/>
      <c r="BO175" s="18"/>
      <c r="BP175" s="18"/>
      <c r="BQ175" s="15"/>
      <c r="BU175" s="15"/>
      <c r="CF175" s="22"/>
    </row>
    <row r="176" spans="5:220">
      <c r="J176" s="15"/>
      <c r="K176" s="15"/>
      <c r="L176" s="15"/>
      <c r="M176" s="15"/>
      <c r="AC176" s="18"/>
      <c r="AE176" s="18"/>
      <c r="AF176" s="18"/>
      <c r="AH176" s="18"/>
      <c r="AI176" s="18"/>
      <c r="AJ176" s="18"/>
      <c r="AL176" s="18"/>
      <c r="AM176" s="18"/>
      <c r="AN176" s="18"/>
      <c r="AP176" s="18"/>
      <c r="AQ176" s="18"/>
      <c r="AR176" s="18"/>
      <c r="AT176" s="18"/>
      <c r="AU176" s="18"/>
      <c r="AV176" s="18"/>
      <c r="AW176" s="18"/>
      <c r="AX176" s="18"/>
      <c r="AY176" s="18"/>
      <c r="BA176" s="18"/>
      <c r="BB176" s="18"/>
      <c r="BC176" s="18"/>
      <c r="BD176" s="18"/>
      <c r="BF176" s="18"/>
      <c r="BG176" s="18"/>
      <c r="BJ176" s="18"/>
      <c r="BK176" s="18"/>
      <c r="BL176" s="15"/>
      <c r="BM176" s="18"/>
      <c r="BO176" s="18"/>
      <c r="BP176" s="18"/>
      <c r="BQ176" s="15"/>
      <c r="BU176" s="15"/>
      <c r="CF176" s="22"/>
    </row>
    <row r="177" spans="5:220">
      <c r="J177" s="15"/>
      <c r="K177" s="15"/>
      <c r="L177" s="15"/>
      <c r="M177" s="15"/>
      <c r="AC177" s="18"/>
      <c r="AE177" s="18"/>
      <c r="AF177" s="18"/>
      <c r="AH177" s="18"/>
      <c r="AI177" s="18"/>
      <c r="AJ177" s="18"/>
      <c r="AL177" s="18"/>
      <c r="AM177" s="18"/>
      <c r="AN177" s="18"/>
      <c r="AP177" s="18"/>
      <c r="AQ177" s="18"/>
      <c r="AR177" s="18"/>
      <c r="AT177" s="18"/>
      <c r="AU177" s="18"/>
      <c r="AV177" s="18"/>
      <c r="AW177" s="18"/>
      <c r="AX177" s="18"/>
      <c r="AY177" s="18"/>
      <c r="BA177" s="18"/>
      <c r="BB177" s="18"/>
      <c r="BC177" s="18"/>
      <c r="BD177" s="18"/>
      <c r="BF177" s="18"/>
      <c r="BG177" s="18"/>
      <c r="BJ177" s="18"/>
      <c r="BK177" s="18"/>
      <c r="BL177" s="15"/>
      <c r="BM177" s="18"/>
      <c r="BO177" s="18"/>
      <c r="BP177" s="18"/>
      <c r="BQ177" s="15"/>
      <c r="BU177" s="15"/>
      <c r="CF177" s="22"/>
    </row>
    <row r="178" spans="5:220">
      <c r="J178" s="15"/>
      <c r="K178" s="15"/>
      <c r="L178" s="15"/>
      <c r="M178" s="15"/>
      <c r="AC178" s="18"/>
      <c r="AE178" s="18"/>
      <c r="AF178" s="18"/>
      <c r="AH178" s="18"/>
      <c r="AI178" s="18"/>
      <c r="AJ178" s="18"/>
      <c r="AL178" s="18"/>
      <c r="AM178" s="18"/>
      <c r="AN178" s="18"/>
      <c r="AP178" s="18"/>
      <c r="AQ178" s="18"/>
      <c r="AR178" s="18"/>
      <c r="AT178" s="18"/>
      <c r="AU178" s="18"/>
      <c r="AV178" s="18"/>
      <c r="AW178" s="18"/>
      <c r="AX178" s="18"/>
      <c r="AY178" s="18"/>
      <c r="BA178" s="18"/>
      <c r="BB178" s="18"/>
      <c r="BC178" s="18"/>
      <c r="BD178" s="18"/>
      <c r="BF178" s="18"/>
      <c r="BG178" s="18"/>
      <c r="BJ178" s="18"/>
      <c r="BK178" s="18"/>
      <c r="BL178" s="15"/>
      <c r="BM178" s="18"/>
      <c r="BO178" s="18"/>
      <c r="BP178" s="18"/>
      <c r="BQ178" s="15"/>
      <c r="BU178" s="15"/>
      <c r="CF178" s="22"/>
    </row>
    <row r="179" spans="5:220">
      <c r="J179" s="15"/>
      <c r="K179" s="15"/>
      <c r="L179" s="15"/>
      <c r="M179" s="15"/>
      <c r="AC179" s="18"/>
      <c r="AE179" s="18"/>
      <c r="AF179" s="18"/>
      <c r="AH179" s="18"/>
      <c r="AI179" s="18"/>
      <c r="AJ179" s="18"/>
      <c r="AL179" s="18"/>
      <c r="AM179" s="18"/>
      <c r="AN179" s="18"/>
      <c r="AP179" s="18"/>
      <c r="AQ179" s="18"/>
      <c r="AR179" s="18"/>
      <c r="AT179" s="18"/>
      <c r="AU179" s="18"/>
      <c r="AV179" s="18"/>
      <c r="AW179" s="18"/>
      <c r="AX179" s="18"/>
      <c r="AY179" s="18"/>
      <c r="BA179" s="18"/>
      <c r="BB179" s="18"/>
      <c r="BC179" s="18"/>
      <c r="BD179" s="18"/>
      <c r="BF179" s="18"/>
      <c r="BG179" s="18"/>
      <c r="BJ179" s="18"/>
      <c r="BK179" s="18"/>
      <c r="BL179" s="15"/>
      <c r="BM179" s="18"/>
      <c r="BO179" s="18"/>
      <c r="BP179" s="18"/>
      <c r="BQ179" s="15"/>
      <c r="BU179" s="15"/>
      <c r="CF179" s="22"/>
    </row>
    <row r="180" spans="5:220" s="4" customFormat="1">
      <c r="E180" s="17"/>
      <c r="F180" s="17"/>
      <c r="G180" s="17"/>
      <c r="H180" s="17"/>
      <c r="I180" s="14"/>
      <c r="J180" s="15"/>
      <c r="K180" s="15"/>
      <c r="L180" s="15"/>
      <c r="M180" s="15"/>
      <c r="N180" s="14"/>
      <c r="O180" s="16"/>
      <c r="P180" s="16"/>
      <c r="Q180" s="16"/>
      <c r="R180" s="16"/>
      <c r="S180" s="16"/>
      <c r="T180" s="16"/>
      <c r="U180" s="16"/>
      <c r="V180" s="16"/>
      <c r="W180" s="17"/>
      <c r="X180" s="16"/>
      <c r="Y180" s="16"/>
      <c r="Z180" s="16"/>
      <c r="AA180" s="16"/>
      <c r="AB180" s="14"/>
      <c r="AC180" s="18"/>
      <c r="AD180" s="19"/>
      <c r="AE180" s="18"/>
      <c r="AF180" s="18"/>
      <c r="AG180" s="18"/>
      <c r="AH180" s="18"/>
      <c r="AI180" s="18"/>
      <c r="AJ180" s="18"/>
      <c r="AK180" s="18"/>
      <c r="AL180" s="18"/>
      <c r="AM180" s="18"/>
      <c r="AN180" s="18"/>
      <c r="AO180" s="19"/>
      <c r="AP180" s="18"/>
      <c r="AQ180" s="18"/>
      <c r="AR180" s="18"/>
      <c r="AS180" s="19"/>
      <c r="AT180" s="18"/>
      <c r="AU180" s="18"/>
      <c r="AV180" s="18"/>
      <c r="AW180" s="18"/>
      <c r="AX180" s="18"/>
      <c r="AY180" s="18"/>
      <c r="AZ180" s="19"/>
      <c r="BA180" s="18"/>
      <c r="BB180" s="18"/>
      <c r="BC180" s="18"/>
      <c r="BD180" s="18"/>
      <c r="BE180" s="19"/>
      <c r="BF180" s="18"/>
      <c r="BG180" s="18"/>
      <c r="BH180" s="19"/>
      <c r="BI180" s="19"/>
      <c r="BJ180" s="18"/>
      <c r="BK180" s="18"/>
      <c r="BL180" s="15"/>
      <c r="BM180" s="18"/>
      <c r="BN180" s="19"/>
      <c r="BO180" s="18"/>
      <c r="BP180" s="18"/>
      <c r="BQ180" s="15"/>
      <c r="BR180" s="19"/>
      <c r="BS180" s="19"/>
      <c r="BT180" s="19"/>
      <c r="BU180" s="15"/>
      <c r="BV180" s="14"/>
      <c r="BW180" s="14"/>
      <c r="BX180" s="14"/>
      <c r="BY180" s="20"/>
      <c r="BZ180" s="24"/>
      <c r="CA180" s="14"/>
      <c r="CB180" s="21"/>
      <c r="CC180" s="14"/>
      <c r="CD180" s="14"/>
      <c r="CE180" s="14"/>
      <c r="CF180" s="22"/>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row>
    <row r="181" spans="5:220" s="4" customFormat="1">
      <c r="E181" s="17"/>
      <c r="F181" s="17"/>
      <c r="G181" s="17"/>
      <c r="H181" s="17"/>
      <c r="I181" s="14"/>
      <c r="J181" s="15"/>
      <c r="K181" s="15"/>
      <c r="L181" s="15"/>
      <c r="M181" s="15"/>
      <c r="N181" s="14"/>
      <c r="O181" s="16"/>
      <c r="P181" s="16"/>
      <c r="Q181" s="16"/>
      <c r="R181" s="16"/>
      <c r="S181" s="16"/>
      <c r="T181" s="16"/>
      <c r="U181" s="16"/>
      <c r="V181" s="16"/>
      <c r="W181" s="17"/>
      <c r="X181" s="16"/>
      <c r="Y181" s="16"/>
      <c r="Z181" s="16"/>
      <c r="AA181" s="16"/>
      <c r="AB181" s="14"/>
      <c r="AC181" s="18"/>
      <c r="AD181" s="19"/>
      <c r="AE181" s="18"/>
      <c r="AF181" s="18"/>
      <c r="AG181" s="18"/>
      <c r="AH181" s="18"/>
      <c r="AI181" s="18"/>
      <c r="AJ181" s="18"/>
      <c r="AK181" s="18"/>
      <c r="AL181" s="18"/>
      <c r="AM181" s="18"/>
      <c r="AN181" s="18"/>
      <c r="AO181" s="19"/>
      <c r="AP181" s="18"/>
      <c r="AQ181" s="18"/>
      <c r="AR181" s="18"/>
      <c r="AS181" s="19"/>
      <c r="AT181" s="18"/>
      <c r="AU181" s="18"/>
      <c r="AV181" s="18"/>
      <c r="AW181" s="18"/>
      <c r="AX181" s="18"/>
      <c r="AY181" s="18"/>
      <c r="AZ181" s="19"/>
      <c r="BA181" s="18"/>
      <c r="BB181" s="18"/>
      <c r="BC181" s="18"/>
      <c r="BD181" s="18"/>
      <c r="BE181" s="19"/>
      <c r="BF181" s="18"/>
      <c r="BG181" s="18"/>
      <c r="BH181" s="19"/>
      <c r="BI181" s="19"/>
      <c r="BJ181" s="18"/>
      <c r="BK181" s="18"/>
      <c r="BL181" s="15"/>
      <c r="BM181" s="18"/>
      <c r="BN181" s="19"/>
      <c r="BO181" s="18"/>
      <c r="BP181" s="18"/>
      <c r="BQ181" s="15"/>
      <c r="BR181" s="19"/>
      <c r="BS181" s="19"/>
      <c r="BT181" s="19"/>
      <c r="BU181" s="15"/>
      <c r="BV181" s="14"/>
      <c r="BW181" s="14"/>
      <c r="BX181" s="14"/>
      <c r="BY181" s="20"/>
      <c r="BZ181" s="24"/>
      <c r="CA181" s="14"/>
      <c r="CB181" s="21"/>
      <c r="CC181" s="14"/>
      <c r="CD181" s="14"/>
      <c r="CE181" s="14"/>
      <c r="CF181" s="22"/>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row>
    <row r="182" spans="5:220" s="23" customFormat="1">
      <c r="E182" s="17"/>
      <c r="F182" s="17"/>
      <c r="G182" s="17"/>
      <c r="H182" s="17"/>
      <c r="I182" s="14"/>
      <c r="J182" s="15"/>
      <c r="K182" s="15"/>
      <c r="L182" s="15"/>
      <c r="M182" s="15"/>
      <c r="N182" s="14"/>
      <c r="O182" s="16"/>
      <c r="P182" s="16"/>
      <c r="Q182" s="16"/>
      <c r="R182" s="16"/>
      <c r="S182" s="16"/>
      <c r="T182" s="16"/>
      <c r="U182" s="16"/>
      <c r="V182" s="16"/>
      <c r="W182" s="17"/>
      <c r="X182" s="16"/>
      <c r="Y182" s="16"/>
      <c r="Z182" s="16"/>
      <c r="AA182" s="16"/>
      <c r="AB182" s="14"/>
      <c r="AC182" s="18"/>
      <c r="AD182" s="19"/>
      <c r="AE182" s="18"/>
      <c r="AF182" s="18"/>
      <c r="AG182" s="19"/>
      <c r="AH182" s="18"/>
      <c r="AI182" s="18"/>
      <c r="AJ182" s="18"/>
      <c r="AK182" s="19"/>
      <c r="AL182" s="18"/>
      <c r="AM182" s="18"/>
      <c r="AN182" s="18"/>
      <c r="AO182" s="19"/>
      <c r="AP182" s="18"/>
      <c r="AQ182" s="18"/>
      <c r="AR182" s="18"/>
      <c r="AS182" s="19"/>
      <c r="AT182" s="18"/>
      <c r="AU182" s="18"/>
      <c r="AV182" s="18"/>
      <c r="AW182" s="18"/>
      <c r="AX182" s="18"/>
      <c r="AY182" s="18"/>
      <c r="AZ182" s="19"/>
      <c r="BA182" s="18"/>
      <c r="BB182" s="18"/>
      <c r="BC182" s="18"/>
      <c r="BD182" s="18"/>
      <c r="BE182" s="19"/>
      <c r="BF182" s="18"/>
      <c r="BG182" s="18"/>
      <c r="BH182" s="19"/>
      <c r="BI182" s="19"/>
      <c r="BJ182" s="18"/>
      <c r="BK182" s="18"/>
      <c r="BL182" s="15"/>
      <c r="BM182" s="18"/>
      <c r="BN182" s="19"/>
      <c r="BO182" s="18"/>
      <c r="BP182" s="18"/>
      <c r="BQ182" s="15"/>
      <c r="BR182" s="19"/>
      <c r="BS182" s="19"/>
      <c r="BT182" s="19"/>
      <c r="BU182" s="15"/>
      <c r="BV182" s="14"/>
      <c r="BW182" s="14"/>
      <c r="BX182" s="14"/>
      <c r="BY182" s="20"/>
      <c r="BZ182" s="24"/>
      <c r="CA182" s="14"/>
      <c r="CB182" s="21"/>
      <c r="CC182" s="1"/>
      <c r="CD182" s="14"/>
      <c r="CE182" s="14"/>
      <c r="CF182" s="22"/>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row>
    <row r="183" spans="5:220" s="23" customFormat="1">
      <c r="E183" s="17"/>
      <c r="F183" s="17"/>
      <c r="G183" s="17"/>
      <c r="H183" s="17"/>
      <c r="I183" s="14"/>
      <c r="J183" s="15"/>
      <c r="K183" s="15"/>
      <c r="L183" s="15"/>
      <c r="M183" s="15"/>
      <c r="N183" s="14"/>
      <c r="O183" s="16"/>
      <c r="P183" s="16"/>
      <c r="Q183" s="16"/>
      <c r="R183" s="16"/>
      <c r="S183" s="16"/>
      <c r="T183" s="16"/>
      <c r="U183" s="16"/>
      <c r="V183" s="16"/>
      <c r="W183" s="17"/>
      <c r="X183" s="16"/>
      <c r="Y183" s="16"/>
      <c r="Z183" s="16"/>
      <c r="AA183" s="16"/>
      <c r="AB183" s="14"/>
      <c r="AC183" s="18"/>
      <c r="AD183" s="19"/>
      <c r="AE183" s="18"/>
      <c r="AF183" s="18"/>
      <c r="AG183" s="19"/>
      <c r="AH183" s="18"/>
      <c r="AI183" s="18"/>
      <c r="AJ183" s="18"/>
      <c r="AK183" s="19"/>
      <c r="AL183" s="18"/>
      <c r="AM183" s="18"/>
      <c r="AN183" s="18"/>
      <c r="AO183" s="19"/>
      <c r="AP183" s="18"/>
      <c r="AQ183" s="18"/>
      <c r="AR183" s="18"/>
      <c r="AS183" s="19"/>
      <c r="AT183" s="18"/>
      <c r="AU183" s="18"/>
      <c r="AV183" s="18"/>
      <c r="AW183" s="18"/>
      <c r="AX183" s="18"/>
      <c r="AY183" s="18"/>
      <c r="AZ183" s="19"/>
      <c r="BA183" s="18"/>
      <c r="BB183" s="18"/>
      <c r="BC183" s="18"/>
      <c r="BD183" s="18"/>
      <c r="BE183" s="19"/>
      <c r="BF183" s="18"/>
      <c r="BG183" s="18"/>
      <c r="BH183" s="19"/>
      <c r="BI183" s="19"/>
      <c r="BJ183" s="18"/>
      <c r="BK183" s="18"/>
      <c r="BL183" s="15"/>
      <c r="BM183" s="18"/>
      <c r="BN183" s="19"/>
      <c r="BO183" s="18"/>
      <c r="BP183" s="18"/>
      <c r="BQ183" s="15"/>
      <c r="BR183" s="19"/>
      <c r="BS183" s="19"/>
      <c r="BT183" s="19"/>
      <c r="BU183" s="15"/>
      <c r="BV183" s="14"/>
      <c r="BW183" s="14"/>
      <c r="BX183" s="14"/>
      <c r="BY183" s="20"/>
      <c r="BZ183" s="24"/>
      <c r="CA183" s="14"/>
      <c r="CB183" s="21"/>
      <c r="CC183" s="1"/>
      <c r="CD183" s="14"/>
      <c r="CE183" s="14"/>
      <c r="CF183" s="22"/>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row>
    <row r="184" spans="5:220" s="32" customFormat="1">
      <c r="E184" s="17"/>
      <c r="F184" s="17"/>
      <c r="G184" s="17"/>
      <c r="H184" s="17"/>
      <c r="I184" s="14"/>
      <c r="J184" s="15"/>
      <c r="K184" s="15"/>
      <c r="L184" s="15"/>
      <c r="M184" s="15"/>
      <c r="N184" s="14"/>
      <c r="O184" s="16"/>
      <c r="P184" s="16"/>
      <c r="Q184" s="16"/>
      <c r="R184" s="16"/>
      <c r="S184" s="16"/>
      <c r="T184" s="16"/>
      <c r="U184" s="16"/>
      <c r="V184" s="16"/>
      <c r="W184" s="17"/>
      <c r="X184" s="16"/>
      <c r="Y184" s="16"/>
      <c r="Z184" s="16"/>
      <c r="AA184" s="16"/>
      <c r="AB184" s="14"/>
      <c r="AC184" s="18"/>
      <c r="AD184" s="19"/>
      <c r="AE184" s="18"/>
      <c r="AF184" s="18"/>
      <c r="AG184" s="19"/>
      <c r="AH184" s="18"/>
      <c r="AI184" s="18"/>
      <c r="AJ184" s="18"/>
      <c r="AK184" s="19"/>
      <c r="AL184" s="18"/>
      <c r="AM184" s="18"/>
      <c r="AN184" s="18"/>
      <c r="AO184" s="19"/>
      <c r="AP184" s="18"/>
      <c r="AQ184" s="18"/>
      <c r="AR184" s="18"/>
      <c r="AS184" s="19"/>
      <c r="AT184" s="18"/>
      <c r="AU184" s="18"/>
      <c r="AV184" s="18"/>
      <c r="AW184" s="18"/>
      <c r="AX184" s="18"/>
      <c r="AY184" s="18"/>
      <c r="AZ184" s="19"/>
      <c r="BA184" s="18"/>
      <c r="BB184" s="18"/>
      <c r="BC184" s="18"/>
      <c r="BD184" s="18"/>
      <c r="BE184" s="19"/>
      <c r="BF184" s="18"/>
      <c r="BG184" s="18"/>
      <c r="BH184" s="19"/>
      <c r="BI184" s="19"/>
      <c r="BJ184" s="18"/>
      <c r="BK184" s="18"/>
      <c r="BL184" s="15"/>
      <c r="BM184" s="18"/>
      <c r="BN184" s="19"/>
      <c r="BO184" s="18"/>
      <c r="BP184" s="18"/>
      <c r="BQ184" s="15"/>
      <c r="BR184" s="19"/>
      <c r="BS184" s="19"/>
      <c r="BT184" s="19"/>
      <c r="BU184" s="15"/>
      <c r="BV184" s="14"/>
      <c r="BW184" s="14"/>
      <c r="BX184" s="14"/>
      <c r="BY184" s="20"/>
      <c r="BZ184" s="24"/>
      <c r="CA184" s="14"/>
      <c r="CB184" s="21"/>
      <c r="CC184" s="1"/>
      <c r="CD184" s="14"/>
      <c r="CE184" s="14"/>
      <c r="CF184" s="22"/>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row>
    <row r="185" spans="5:220" s="32" customFormat="1">
      <c r="E185" s="17"/>
      <c r="F185" s="17"/>
      <c r="G185" s="17"/>
      <c r="H185" s="17"/>
      <c r="I185" s="14"/>
      <c r="J185" s="15"/>
      <c r="K185" s="15"/>
      <c r="L185" s="15"/>
      <c r="M185" s="15"/>
      <c r="N185" s="14"/>
      <c r="O185" s="16"/>
      <c r="P185" s="16"/>
      <c r="Q185" s="16"/>
      <c r="R185" s="16"/>
      <c r="S185" s="16"/>
      <c r="T185" s="16"/>
      <c r="U185" s="16"/>
      <c r="V185" s="16"/>
      <c r="W185" s="17"/>
      <c r="X185" s="16"/>
      <c r="Y185" s="16"/>
      <c r="Z185" s="16"/>
      <c r="AA185" s="16"/>
      <c r="AB185" s="14"/>
      <c r="AC185" s="18"/>
      <c r="AD185" s="19"/>
      <c r="AE185" s="18"/>
      <c r="AF185" s="18"/>
      <c r="AG185" s="19"/>
      <c r="AH185" s="18"/>
      <c r="AI185" s="18"/>
      <c r="AJ185" s="18"/>
      <c r="AK185" s="19"/>
      <c r="AL185" s="18"/>
      <c r="AM185" s="18"/>
      <c r="AN185" s="18"/>
      <c r="AO185" s="19"/>
      <c r="AP185" s="18"/>
      <c r="AQ185" s="18"/>
      <c r="AR185" s="18"/>
      <c r="AS185" s="19"/>
      <c r="AT185" s="18"/>
      <c r="AU185" s="18"/>
      <c r="AV185" s="18"/>
      <c r="AW185" s="18"/>
      <c r="AX185" s="18"/>
      <c r="AY185" s="18"/>
      <c r="AZ185" s="19"/>
      <c r="BA185" s="18"/>
      <c r="BB185" s="18"/>
      <c r="BC185" s="18"/>
      <c r="BD185" s="18"/>
      <c r="BE185" s="19"/>
      <c r="BF185" s="18"/>
      <c r="BG185" s="18"/>
      <c r="BH185" s="19"/>
      <c r="BI185" s="19"/>
      <c r="BJ185" s="18"/>
      <c r="BK185" s="18"/>
      <c r="BL185" s="15"/>
      <c r="BM185" s="18"/>
      <c r="BN185" s="19"/>
      <c r="BO185" s="18"/>
      <c r="BP185" s="18"/>
      <c r="BQ185" s="15"/>
      <c r="BR185" s="19"/>
      <c r="BS185" s="19"/>
      <c r="BT185" s="19"/>
      <c r="BU185" s="15"/>
      <c r="BV185" s="14"/>
      <c r="BW185" s="14"/>
      <c r="BX185" s="14"/>
      <c r="BY185" s="20"/>
      <c r="BZ185" s="24"/>
      <c r="CA185" s="14"/>
      <c r="CB185" s="21"/>
      <c r="CC185" s="1"/>
      <c r="CD185" s="14"/>
      <c r="CE185" s="14"/>
      <c r="CF185" s="22"/>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row>
    <row r="186" spans="5:220" s="32" customFormat="1">
      <c r="E186" s="17"/>
      <c r="F186" s="17"/>
      <c r="G186" s="17"/>
      <c r="H186" s="17"/>
      <c r="I186" s="14"/>
      <c r="J186" s="15"/>
      <c r="K186" s="15"/>
      <c r="L186" s="15"/>
      <c r="M186" s="15"/>
      <c r="N186" s="14"/>
      <c r="O186" s="16"/>
      <c r="P186" s="16"/>
      <c r="Q186" s="16"/>
      <c r="R186" s="16"/>
      <c r="S186" s="16"/>
      <c r="T186" s="16"/>
      <c r="U186" s="16"/>
      <c r="V186" s="16"/>
      <c r="W186" s="17"/>
      <c r="X186" s="16"/>
      <c r="Y186" s="16"/>
      <c r="Z186" s="16"/>
      <c r="AA186" s="16"/>
      <c r="AB186" s="14"/>
      <c r="AC186" s="18"/>
      <c r="AD186" s="19"/>
      <c r="AE186" s="18"/>
      <c r="AF186" s="18"/>
      <c r="AG186" s="19"/>
      <c r="AH186" s="18"/>
      <c r="AI186" s="18"/>
      <c r="AJ186" s="18"/>
      <c r="AK186" s="19"/>
      <c r="AL186" s="18"/>
      <c r="AM186" s="18"/>
      <c r="AN186" s="18"/>
      <c r="AO186" s="19"/>
      <c r="AP186" s="18"/>
      <c r="AQ186" s="18"/>
      <c r="AR186" s="18"/>
      <c r="AS186" s="19"/>
      <c r="AT186" s="18"/>
      <c r="AU186" s="18"/>
      <c r="AV186" s="18"/>
      <c r="AW186" s="18"/>
      <c r="AX186" s="18"/>
      <c r="AY186" s="18"/>
      <c r="AZ186" s="19"/>
      <c r="BA186" s="18"/>
      <c r="BB186" s="18"/>
      <c r="BC186" s="18"/>
      <c r="BD186" s="18"/>
      <c r="BE186" s="19"/>
      <c r="BF186" s="18"/>
      <c r="BG186" s="18"/>
      <c r="BH186" s="19"/>
      <c r="BI186" s="19"/>
      <c r="BJ186" s="18"/>
      <c r="BK186" s="18"/>
      <c r="BL186" s="15"/>
      <c r="BM186" s="18"/>
      <c r="BN186" s="19"/>
      <c r="BO186" s="18"/>
      <c r="BP186" s="18"/>
      <c r="BQ186" s="15"/>
      <c r="BR186" s="19"/>
      <c r="BS186" s="19"/>
      <c r="BT186" s="19"/>
      <c r="BU186" s="15"/>
      <c r="BV186" s="14"/>
      <c r="BW186" s="14"/>
      <c r="BX186" s="14"/>
      <c r="BY186" s="20"/>
      <c r="BZ186" s="24"/>
      <c r="CA186" s="14"/>
      <c r="CB186" s="21"/>
      <c r="CC186" s="1"/>
      <c r="CD186" s="14"/>
      <c r="CE186" s="14"/>
      <c r="CF186" s="22"/>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row>
    <row r="187" spans="5:220" s="32" customFormat="1">
      <c r="E187" s="17"/>
      <c r="F187" s="17"/>
      <c r="G187" s="17"/>
      <c r="H187" s="17"/>
      <c r="I187" s="14"/>
      <c r="J187" s="15"/>
      <c r="K187" s="15"/>
      <c r="L187" s="15"/>
      <c r="M187" s="15"/>
      <c r="N187" s="14"/>
      <c r="O187" s="16"/>
      <c r="P187" s="16"/>
      <c r="Q187" s="16"/>
      <c r="R187" s="16"/>
      <c r="S187" s="16"/>
      <c r="T187" s="16"/>
      <c r="U187" s="16"/>
      <c r="V187" s="16"/>
      <c r="W187" s="17"/>
      <c r="X187" s="16"/>
      <c r="Y187" s="16"/>
      <c r="Z187" s="16"/>
      <c r="AA187" s="16"/>
      <c r="AB187" s="14"/>
      <c r="AC187" s="18"/>
      <c r="AD187" s="19"/>
      <c r="AE187" s="18"/>
      <c r="AF187" s="18"/>
      <c r="AG187" s="19"/>
      <c r="AH187" s="18"/>
      <c r="AI187" s="18"/>
      <c r="AJ187" s="18"/>
      <c r="AK187" s="19"/>
      <c r="AL187" s="18"/>
      <c r="AM187" s="18"/>
      <c r="AN187" s="18"/>
      <c r="AO187" s="19"/>
      <c r="AP187" s="18"/>
      <c r="AQ187" s="18"/>
      <c r="AR187" s="18"/>
      <c r="AS187" s="19"/>
      <c r="AT187" s="18"/>
      <c r="AU187" s="18"/>
      <c r="AV187" s="18"/>
      <c r="AW187" s="18"/>
      <c r="AX187" s="18"/>
      <c r="AY187" s="18"/>
      <c r="AZ187" s="19"/>
      <c r="BA187" s="18"/>
      <c r="BB187" s="18"/>
      <c r="BC187" s="18"/>
      <c r="BD187" s="18"/>
      <c r="BE187" s="19"/>
      <c r="BF187" s="18"/>
      <c r="BG187" s="18"/>
      <c r="BH187" s="19"/>
      <c r="BI187" s="19"/>
      <c r="BJ187" s="18"/>
      <c r="BK187" s="18"/>
      <c r="BL187" s="15"/>
      <c r="BM187" s="18"/>
      <c r="BN187" s="19"/>
      <c r="BO187" s="18"/>
      <c r="BP187" s="18"/>
      <c r="BQ187" s="15"/>
      <c r="BR187" s="19"/>
      <c r="BS187" s="19"/>
      <c r="BT187" s="19"/>
      <c r="BU187" s="15"/>
      <c r="BV187" s="14"/>
      <c r="BW187" s="14"/>
      <c r="BX187" s="14"/>
      <c r="BY187" s="20"/>
      <c r="BZ187" s="24"/>
      <c r="CA187" s="14"/>
      <c r="CB187" s="21"/>
      <c r="CC187" s="1"/>
      <c r="CD187" s="14"/>
      <c r="CE187" s="14"/>
      <c r="CF187" s="22"/>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row>
    <row r="188" spans="5:220" s="32" customFormat="1">
      <c r="E188" s="17"/>
      <c r="F188" s="17"/>
      <c r="G188" s="17"/>
      <c r="H188" s="17"/>
      <c r="I188" s="14"/>
      <c r="J188" s="15"/>
      <c r="K188" s="15"/>
      <c r="L188" s="15"/>
      <c r="M188" s="15"/>
      <c r="N188" s="14"/>
      <c r="O188" s="16"/>
      <c r="P188" s="16"/>
      <c r="Q188" s="16"/>
      <c r="R188" s="16"/>
      <c r="S188" s="16"/>
      <c r="T188" s="16"/>
      <c r="U188" s="16"/>
      <c r="V188" s="16"/>
      <c r="W188" s="17"/>
      <c r="X188" s="16"/>
      <c r="Y188" s="16"/>
      <c r="Z188" s="16"/>
      <c r="AA188" s="16"/>
      <c r="AB188" s="14"/>
      <c r="AC188" s="18"/>
      <c r="AD188" s="19"/>
      <c r="AE188" s="18"/>
      <c r="AF188" s="18"/>
      <c r="AG188" s="19"/>
      <c r="AH188" s="18"/>
      <c r="AI188" s="18"/>
      <c r="AJ188" s="18"/>
      <c r="AK188" s="19"/>
      <c r="AL188" s="18"/>
      <c r="AM188" s="18"/>
      <c r="AN188" s="18"/>
      <c r="AO188" s="19"/>
      <c r="AP188" s="18"/>
      <c r="AQ188" s="18"/>
      <c r="AR188" s="18"/>
      <c r="AS188" s="19"/>
      <c r="AT188" s="18"/>
      <c r="AU188" s="18"/>
      <c r="AV188" s="18"/>
      <c r="AW188" s="18"/>
      <c r="AX188" s="18"/>
      <c r="AY188" s="18"/>
      <c r="AZ188" s="19"/>
      <c r="BA188" s="18"/>
      <c r="BB188" s="18"/>
      <c r="BC188" s="18"/>
      <c r="BD188" s="18"/>
      <c r="BE188" s="19"/>
      <c r="BF188" s="18"/>
      <c r="BG188" s="18"/>
      <c r="BH188" s="19"/>
      <c r="BI188" s="19"/>
      <c r="BJ188" s="18"/>
      <c r="BK188" s="18"/>
      <c r="BL188" s="15"/>
      <c r="BM188" s="18"/>
      <c r="BN188" s="19"/>
      <c r="BO188" s="18"/>
      <c r="BP188" s="18"/>
      <c r="BQ188" s="15"/>
      <c r="BR188" s="19"/>
      <c r="BS188" s="19"/>
      <c r="BT188" s="19"/>
      <c r="BU188" s="15"/>
      <c r="BV188" s="14"/>
      <c r="BW188" s="14"/>
      <c r="BX188" s="14"/>
      <c r="BY188" s="20"/>
      <c r="BZ188" s="24"/>
      <c r="CA188" s="14"/>
      <c r="CB188" s="21"/>
      <c r="CC188" s="1"/>
      <c r="CD188" s="14"/>
      <c r="CE188" s="14"/>
      <c r="CF188" s="22"/>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row>
    <row r="189" spans="5:220" s="33" customFormat="1">
      <c r="E189" s="17"/>
      <c r="F189" s="17"/>
      <c r="G189" s="17"/>
      <c r="H189" s="17"/>
      <c r="I189" s="14"/>
      <c r="J189" s="15"/>
      <c r="K189" s="15"/>
      <c r="L189" s="15"/>
      <c r="M189" s="15"/>
      <c r="N189" s="14"/>
      <c r="O189" s="16"/>
      <c r="P189" s="16"/>
      <c r="Q189" s="16"/>
      <c r="R189" s="16"/>
      <c r="S189" s="16"/>
      <c r="T189" s="16"/>
      <c r="U189" s="16"/>
      <c r="V189" s="16"/>
      <c r="W189" s="17"/>
      <c r="X189" s="16"/>
      <c r="Y189" s="16"/>
      <c r="Z189" s="16"/>
      <c r="AA189" s="16"/>
      <c r="AB189" s="14"/>
      <c r="AC189" s="18"/>
      <c r="AD189" s="19"/>
      <c r="AE189" s="18"/>
      <c r="AF189" s="18"/>
      <c r="AG189" s="19"/>
      <c r="AH189" s="18"/>
      <c r="AI189" s="18"/>
      <c r="AJ189" s="18"/>
      <c r="AK189" s="19"/>
      <c r="AL189" s="18"/>
      <c r="AM189" s="18"/>
      <c r="AN189" s="18"/>
      <c r="AO189" s="19"/>
      <c r="AP189" s="18"/>
      <c r="AQ189" s="18"/>
      <c r="AR189" s="18"/>
      <c r="AS189" s="19"/>
      <c r="AT189" s="18"/>
      <c r="AU189" s="18"/>
      <c r="AV189" s="18"/>
      <c r="AW189" s="18"/>
      <c r="AX189" s="18"/>
      <c r="AY189" s="18"/>
      <c r="AZ189" s="19"/>
      <c r="BA189" s="18"/>
      <c r="BB189" s="18"/>
      <c r="BC189" s="18"/>
      <c r="BD189" s="18"/>
      <c r="BE189" s="19"/>
      <c r="BF189" s="18"/>
      <c r="BG189" s="18"/>
      <c r="BH189" s="19"/>
      <c r="BI189" s="19"/>
      <c r="BJ189" s="18"/>
      <c r="BK189" s="18"/>
      <c r="BL189" s="15"/>
      <c r="BM189" s="18"/>
      <c r="BN189" s="19"/>
      <c r="BO189" s="18"/>
      <c r="BP189" s="18"/>
      <c r="BQ189" s="15"/>
      <c r="BR189" s="19"/>
      <c r="BS189" s="19"/>
      <c r="BT189" s="19"/>
      <c r="BU189" s="15"/>
      <c r="BV189" s="14"/>
      <c r="BW189" s="14"/>
      <c r="BX189" s="14"/>
      <c r="BY189" s="20"/>
      <c r="BZ189" s="24"/>
      <c r="CA189" s="14"/>
      <c r="CB189" s="21"/>
      <c r="CC189" s="1"/>
      <c r="CD189" s="14"/>
      <c r="CE189" s="14"/>
      <c r="CF189" s="22"/>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row>
    <row r="190" spans="5:220">
      <c r="J190" s="15"/>
      <c r="K190" s="15"/>
      <c r="L190" s="15"/>
      <c r="M190" s="15"/>
      <c r="O190" s="16"/>
      <c r="P190" s="16"/>
      <c r="Q190" s="16"/>
      <c r="R190" s="16"/>
      <c r="S190" s="16"/>
      <c r="T190" s="16"/>
      <c r="U190" s="16"/>
      <c r="V190" s="16"/>
      <c r="X190" s="16"/>
      <c r="Y190" s="16"/>
      <c r="Z190" s="16"/>
      <c r="AA190" s="16"/>
      <c r="AC190" s="18"/>
      <c r="AE190" s="18"/>
      <c r="AF190" s="18"/>
      <c r="AH190" s="18"/>
      <c r="AI190" s="18"/>
      <c r="AJ190" s="18"/>
      <c r="AL190" s="18"/>
      <c r="AM190" s="18"/>
      <c r="AN190" s="18"/>
      <c r="AP190" s="18"/>
      <c r="AQ190" s="18"/>
      <c r="AR190" s="18"/>
      <c r="AT190" s="18"/>
      <c r="AU190" s="18"/>
      <c r="AV190" s="18"/>
      <c r="AW190" s="18"/>
      <c r="AX190" s="18"/>
      <c r="AY190" s="18"/>
      <c r="BA190" s="18"/>
      <c r="BB190" s="18"/>
      <c r="BC190" s="18"/>
      <c r="BD190" s="18"/>
      <c r="BF190" s="18"/>
      <c r="BG190" s="18"/>
      <c r="BJ190" s="18"/>
      <c r="BK190" s="18"/>
      <c r="BL190" s="15"/>
      <c r="BM190" s="18"/>
      <c r="BO190" s="18"/>
      <c r="BP190" s="18"/>
      <c r="BQ190" s="15"/>
      <c r="BU190" s="15"/>
      <c r="BY190" s="20"/>
      <c r="BZ190" s="24"/>
      <c r="CF190" s="22"/>
    </row>
    <row r="191" spans="5:220">
      <c r="J191" s="15"/>
      <c r="K191" s="15"/>
      <c r="L191" s="15"/>
      <c r="M191" s="15"/>
      <c r="O191" s="16"/>
      <c r="P191" s="16"/>
      <c r="Q191" s="16"/>
      <c r="R191" s="16"/>
      <c r="S191" s="16"/>
      <c r="T191" s="16"/>
      <c r="U191" s="16"/>
      <c r="V191" s="16"/>
      <c r="X191" s="16"/>
      <c r="Y191" s="16"/>
      <c r="Z191" s="16"/>
      <c r="AA191" s="16"/>
      <c r="AC191" s="18"/>
      <c r="AE191" s="18"/>
      <c r="AF191" s="18"/>
      <c r="AH191" s="18"/>
      <c r="AI191" s="18"/>
      <c r="AJ191" s="18"/>
      <c r="AL191" s="18"/>
      <c r="AM191" s="18"/>
      <c r="AN191" s="18"/>
      <c r="AP191" s="18"/>
      <c r="AQ191" s="18"/>
      <c r="AR191" s="18"/>
      <c r="AT191" s="18"/>
      <c r="AU191" s="18"/>
      <c r="AV191" s="18"/>
      <c r="AW191" s="18"/>
      <c r="AX191" s="18"/>
      <c r="AY191" s="18"/>
      <c r="BA191" s="18"/>
      <c r="BB191" s="18"/>
      <c r="BC191" s="18"/>
      <c r="BD191" s="18"/>
      <c r="BF191" s="18"/>
      <c r="BG191" s="18"/>
      <c r="BJ191" s="18"/>
      <c r="BK191" s="18"/>
      <c r="BL191" s="15"/>
      <c r="BM191" s="18"/>
      <c r="BO191" s="18"/>
      <c r="BP191" s="18"/>
      <c r="BQ191" s="15"/>
      <c r="BU191" s="15"/>
      <c r="BY191" s="20"/>
      <c r="BZ191" s="24"/>
      <c r="CC191" s="1"/>
      <c r="CF191" s="22"/>
    </row>
    <row r="192" spans="5:220">
      <c r="J192" s="15"/>
      <c r="K192" s="15"/>
      <c r="L192" s="15"/>
      <c r="M192" s="15"/>
      <c r="O192" s="16"/>
      <c r="P192" s="16"/>
      <c r="Q192" s="16"/>
      <c r="R192" s="16"/>
      <c r="S192" s="16"/>
      <c r="T192" s="16"/>
      <c r="U192" s="16"/>
      <c r="V192" s="16"/>
      <c r="X192" s="16"/>
      <c r="Y192" s="16"/>
      <c r="Z192" s="16"/>
      <c r="AA192" s="16"/>
      <c r="AC192" s="18"/>
      <c r="AE192" s="18"/>
      <c r="AF192" s="18"/>
      <c r="AH192" s="18"/>
      <c r="AI192" s="18"/>
      <c r="AJ192" s="18"/>
      <c r="AL192" s="18"/>
      <c r="AM192" s="18"/>
      <c r="AN192" s="18"/>
      <c r="AP192" s="18"/>
      <c r="AQ192" s="18"/>
      <c r="AR192" s="18"/>
      <c r="AT192" s="18"/>
      <c r="AU192" s="18"/>
      <c r="AV192" s="18"/>
      <c r="AW192" s="18"/>
      <c r="AX192" s="18"/>
      <c r="AY192" s="18"/>
      <c r="BA192" s="18"/>
      <c r="BB192" s="18"/>
      <c r="BC192" s="18"/>
      <c r="BD192" s="18"/>
      <c r="BF192" s="18"/>
      <c r="BG192" s="18"/>
      <c r="BJ192" s="18"/>
      <c r="BK192" s="18"/>
      <c r="BL192" s="15"/>
      <c r="BM192" s="18"/>
      <c r="BO192" s="18"/>
      <c r="BP192" s="18"/>
      <c r="BQ192" s="15"/>
      <c r="BU192" s="15"/>
      <c r="BY192" s="20"/>
      <c r="BZ192" s="24"/>
      <c r="CC192" s="1"/>
      <c r="CF192" s="22"/>
    </row>
    <row r="193" spans="5:220">
      <c r="J193" s="15"/>
      <c r="K193" s="15"/>
      <c r="L193" s="15"/>
      <c r="M193" s="15"/>
      <c r="O193" s="16"/>
      <c r="P193" s="16"/>
      <c r="Q193" s="16"/>
      <c r="R193" s="16"/>
      <c r="S193" s="16"/>
      <c r="T193" s="16"/>
      <c r="U193" s="16"/>
      <c r="V193" s="16"/>
      <c r="X193" s="16"/>
      <c r="Y193" s="16"/>
      <c r="Z193" s="16"/>
      <c r="AA193" s="16"/>
      <c r="AC193" s="18"/>
      <c r="AE193" s="18"/>
      <c r="AF193" s="18"/>
      <c r="AH193" s="18"/>
      <c r="AI193" s="18"/>
      <c r="AJ193" s="18"/>
      <c r="AL193" s="18"/>
      <c r="AM193" s="18"/>
      <c r="AN193" s="18"/>
      <c r="AP193" s="18"/>
      <c r="AQ193" s="18"/>
      <c r="AR193" s="18"/>
      <c r="AT193" s="18"/>
      <c r="AU193" s="18"/>
      <c r="AV193" s="18"/>
      <c r="AW193" s="18"/>
      <c r="AX193" s="18"/>
      <c r="AY193" s="18"/>
      <c r="BA193" s="18"/>
      <c r="BB193" s="18"/>
      <c r="BC193" s="18"/>
      <c r="BD193" s="18"/>
      <c r="BF193" s="18"/>
      <c r="BG193" s="18"/>
      <c r="BJ193" s="18"/>
      <c r="BK193" s="18"/>
      <c r="BL193" s="15"/>
      <c r="BM193" s="18"/>
      <c r="BO193" s="18"/>
      <c r="BP193" s="18"/>
      <c r="BQ193" s="15"/>
      <c r="BU193" s="15"/>
      <c r="BY193" s="20"/>
      <c r="BZ193" s="24"/>
      <c r="CC193" s="1"/>
      <c r="CF193" s="22"/>
    </row>
    <row r="194" spans="5:220">
      <c r="J194" s="15"/>
      <c r="K194" s="15"/>
      <c r="L194" s="15"/>
      <c r="M194" s="15"/>
      <c r="O194" s="16"/>
      <c r="P194" s="16"/>
      <c r="Q194" s="16"/>
      <c r="R194" s="16"/>
      <c r="S194" s="16"/>
      <c r="T194" s="16"/>
      <c r="U194" s="16"/>
      <c r="V194" s="16"/>
      <c r="X194" s="16"/>
      <c r="Y194" s="16"/>
      <c r="Z194" s="16"/>
      <c r="AA194" s="16"/>
      <c r="AC194" s="18"/>
      <c r="AE194" s="18"/>
      <c r="AF194" s="18"/>
      <c r="AH194" s="18"/>
      <c r="AI194" s="18"/>
      <c r="AJ194" s="18"/>
      <c r="AL194" s="18"/>
      <c r="AM194" s="18"/>
      <c r="AN194" s="18"/>
      <c r="AP194" s="18"/>
      <c r="AQ194" s="18"/>
      <c r="AR194" s="18"/>
      <c r="AT194" s="18"/>
      <c r="AU194" s="18"/>
      <c r="AV194" s="18"/>
      <c r="AW194" s="18"/>
      <c r="AX194" s="18"/>
      <c r="AY194" s="18"/>
      <c r="BA194" s="18"/>
      <c r="BB194" s="18"/>
      <c r="BC194" s="18"/>
      <c r="BD194" s="18"/>
      <c r="BF194" s="18"/>
      <c r="BG194" s="18"/>
      <c r="BJ194" s="18"/>
      <c r="BK194" s="18"/>
      <c r="BL194" s="15"/>
      <c r="BM194" s="18"/>
      <c r="BO194" s="18"/>
      <c r="BP194" s="18"/>
      <c r="BQ194" s="15"/>
      <c r="BU194" s="15"/>
      <c r="BY194" s="20"/>
      <c r="BZ194" s="24"/>
      <c r="CC194" s="1"/>
      <c r="CF194" s="22"/>
    </row>
    <row r="195" spans="5:220" s="33" customFormat="1">
      <c r="E195" s="17"/>
      <c r="F195" s="17"/>
      <c r="G195" s="17"/>
      <c r="H195" s="17"/>
      <c r="I195" s="14"/>
      <c r="J195" s="15"/>
      <c r="K195" s="15"/>
      <c r="L195" s="15"/>
      <c r="M195" s="15"/>
      <c r="N195" s="14"/>
      <c r="O195" s="16"/>
      <c r="P195" s="16"/>
      <c r="Q195" s="16"/>
      <c r="R195" s="16"/>
      <c r="S195" s="16"/>
      <c r="T195" s="16"/>
      <c r="U195" s="16"/>
      <c r="V195" s="16"/>
      <c r="W195" s="17"/>
      <c r="X195" s="16"/>
      <c r="Y195" s="16"/>
      <c r="Z195" s="16"/>
      <c r="AA195" s="16"/>
      <c r="AB195" s="14"/>
      <c r="AC195" s="18"/>
      <c r="AD195" s="19"/>
      <c r="AE195" s="18"/>
      <c r="AF195" s="18"/>
      <c r="AG195" s="18"/>
      <c r="AH195" s="18"/>
      <c r="AI195" s="18"/>
      <c r="AJ195" s="18"/>
      <c r="AK195" s="18"/>
      <c r="AL195" s="18"/>
      <c r="AM195" s="18"/>
      <c r="AN195" s="18"/>
      <c r="AO195" s="19"/>
      <c r="AP195" s="18"/>
      <c r="AQ195" s="18"/>
      <c r="AR195" s="18"/>
      <c r="AS195" s="19"/>
      <c r="AT195" s="18"/>
      <c r="AU195" s="18"/>
      <c r="AV195" s="18"/>
      <c r="AW195" s="18"/>
      <c r="AX195" s="18"/>
      <c r="AY195" s="18"/>
      <c r="AZ195" s="19"/>
      <c r="BA195" s="18"/>
      <c r="BB195" s="18"/>
      <c r="BC195" s="18"/>
      <c r="BD195" s="18"/>
      <c r="BE195" s="19"/>
      <c r="BF195" s="18"/>
      <c r="BG195" s="18"/>
      <c r="BH195" s="19"/>
      <c r="BI195" s="19"/>
      <c r="BJ195" s="18"/>
      <c r="BK195" s="18"/>
      <c r="BL195" s="15"/>
      <c r="BM195" s="18"/>
      <c r="BN195" s="19"/>
      <c r="BO195" s="18"/>
      <c r="BP195" s="18"/>
      <c r="BQ195" s="15"/>
      <c r="BR195" s="19"/>
      <c r="BS195" s="19"/>
      <c r="BT195" s="19"/>
      <c r="BU195" s="15"/>
      <c r="BV195" s="14"/>
      <c r="BW195" s="14"/>
      <c r="BX195" s="14"/>
      <c r="BY195" s="20"/>
      <c r="BZ195" s="24"/>
      <c r="CA195" s="14"/>
      <c r="CB195" s="21"/>
      <c r="CC195" s="1"/>
      <c r="CD195" s="14"/>
      <c r="CE195" s="14"/>
      <c r="CF195" s="22"/>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row>
    <row r="196" spans="5:220" s="7" customFormat="1" ht="17.45" customHeight="1">
      <c r="E196" s="17"/>
      <c r="F196" s="17"/>
      <c r="G196" s="17"/>
      <c r="H196" s="17"/>
      <c r="I196" s="14"/>
      <c r="J196" s="15"/>
      <c r="K196" s="15"/>
      <c r="L196" s="15"/>
      <c r="M196" s="15"/>
      <c r="N196" s="14"/>
      <c r="O196" s="16"/>
      <c r="P196" s="16"/>
      <c r="Q196" s="16"/>
      <c r="R196" s="16"/>
      <c r="S196" s="16"/>
      <c r="T196" s="16"/>
      <c r="U196" s="16"/>
      <c r="V196" s="16"/>
      <c r="W196" s="17"/>
      <c r="X196" s="16"/>
      <c r="Y196" s="16"/>
      <c r="Z196" s="16"/>
      <c r="AA196" s="16"/>
      <c r="AB196" s="14"/>
      <c r="AC196" s="18"/>
      <c r="AD196" s="19"/>
      <c r="AE196" s="18"/>
      <c r="AF196" s="18"/>
      <c r="AG196" s="18"/>
      <c r="AH196" s="18"/>
      <c r="AI196" s="18"/>
      <c r="AJ196" s="18"/>
      <c r="AK196" s="18"/>
      <c r="AL196" s="18"/>
      <c r="AM196" s="18"/>
      <c r="AN196" s="18"/>
      <c r="AO196" s="19"/>
      <c r="AP196" s="18"/>
      <c r="AQ196" s="18"/>
      <c r="AR196" s="18"/>
      <c r="AS196" s="19"/>
      <c r="AT196" s="18"/>
      <c r="AU196" s="18"/>
      <c r="AV196" s="18"/>
      <c r="AW196" s="18"/>
      <c r="AX196" s="18"/>
      <c r="AY196" s="18"/>
      <c r="AZ196" s="19"/>
      <c r="BA196" s="18"/>
      <c r="BB196" s="18"/>
      <c r="BC196" s="18"/>
      <c r="BD196" s="18"/>
      <c r="BE196" s="19"/>
      <c r="BF196" s="18"/>
      <c r="BG196" s="18"/>
      <c r="BH196" s="19"/>
      <c r="BI196" s="19"/>
      <c r="BJ196" s="18"/>
      <c r="BK196" s="18"/>
      <c r="BL196" s="15"/>
      <c r="BM196" s="18"/>
      <c r="BN196" s="19"/>
      <c r="BO196" s="18"/>
      <c r="BP196" s="18"/>
      <c r="BQ196" s="15"/>
      <c r="BR196" s="19"/>
      <c r="BS196" s="19"/>
      <c r="BT196" s="19"/>
      <c r="BU196" s="15"/>
      <c r="BV196" s="14"/>
      <c r="BW196" s="14"/>
      <c r="BX196" s="14"/>
      <c r="BY196" s="20"/>
      <c r="BZ196" s="24"/>
      <c r="CA196" s="14"/>
      <c r="CB196" s="21"/>
      <c r="CC196" s="14"/>
      <c r="CD196" s="14"/>
      <c r="CE196" s="14"/>
      <c r="CF196" s="22"/>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row>
    <row r="197" spans="5:220" s="6" customFormat="1">
      <c r="E197" s="17"/>
      <c r="F197" s="17"/>
      <c r="G197" s="17"/>
      <c r="H197" s="17"/>
      <c r="I197" s="14"/>
      <c r="J197" s="15"/>
      <c r="K197" s="15"/>
      <c r="L197" s="15"/>
      <c r="M197" s="15"/>
      <c r="N197" s="14"/>
      <c r="O197" s="16"/>
      <c r="P197" s="16"/>
      <c r="Q197" s="16"/>
      <c r="R197" s="16"/>
      <c r="S197" s="16"/>
      <c r="T197" s="16"/>
      <c r="U197" s="16"/>
      <c r="V197" s="16"/>
      <c r="W197" s="17"/>
      <c r="X197" s="16"/>
      <c r="Y197" s="16"/>
      <c r="Z197" s="16"/>
      <c r="AA197" s="16"/>
      <c r="AB197" s="14"/>
      <c r="AC197" s="18"/>
      <c r="AD197" s="19"/>
      <c r="AE197" s="18"/>
      <c r="AF197" s="18"/>
      <c r="AG197" s="18"/>
      <c r="AH197" s="18"/>
      <c r="AI197" s="18"/>
      <c r="AJ197" s="18"/>
      <c r="AK197" s="18"/>
      <c r="AL197" s="18"/>
      <c r="AM197" s="18"/>
      <c r="AN197" s="18"/>
      <c r="AO197" s="19"/>
      <c r="AP197" s="18"/>
      <c r="AQ197" s="18"/>
      <c r="AR197" s="18"/>
      <c r="AS197" s="19"/>
      <c r="AT197" s="18"/>
      <c r="AU197" s="18"/>
      <c r="AV197" s="18"/>
      <c r="AW197" s="18"/>
      <c r="AX197" s="18"/>
      <c r="AY197" s="18"/>
      <c r="AZ197" s="19"/>
      <c r="BA197" s="18"/>
      <c r="BB197" s="18"/>
      <c r="BC197" s="18"/>
      <c r="BD197" s="18"/>
      <c r="BE197" s="19"/>
      <c r="BF197" s="18"/>
      <c r="BG197" s="18"/>
      <c r="BH197" s="19"/>
      <c r="BI197" s="19"/>
      <c r="BJ197" s="18"/>
      <c r="BK197" s="18"/>
      <c r="BL197" s="15"/>
      <c r="BM197" s="18"/>
      <c r="BN197" s="19"/>
      <c r="BO197" s="18"/>
      <c r="BP197" s="18"/>
      <c r="BQ197" s="15"/>
      <c r="BR197" s="19"/>
      <c r="BS197" s="19"/>
      <c r="BT197" s="19"/>
      <c r="BU197" s="15"/>
      <c r="BV197" s="14"/>
      <c r="BW197" s="14"/>
      <c r="BX197" s="14"/>
      <c r="BY197" s="20"/>
      <c r="BZ197" s="24"/>
      <c r="CA197" s="14"/>
      <c r="CB197" s="21"/>
      <c r="CC197" s="1"/>
      <c r="CD197" s="14"/>
      <c r="CE197" s="14"/>
      <c r="CF197" s="22"/>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row>
    <row r="198" spans="5:220" s="6" customFormat="1">
      <c r="E198" s="17"/>
      <c r="F198" s="17"/>
      <c r="G198" s="17"/>
      <c r="H198" s="17"/>
      <c r="I198" s="14"/>
      <c r="J198" s="15"/>
      <c r="K198" s="15"/>
      <c r="L198" s="15"/>
      <c r="M198" s="15"/>
      <c r="N198" s="14"/>
      <c r="O198" s="16"/>
      <c r="P198" s="16"/>
      <c r="Q198" s="16"/>
      <c r="R198" s="16"/>
      <c r="S198" s="16"/>
      <c r="T198" s="16"/>
      <c r="U198" s="16"/>
      <c r="V198" s="16"/>
      <c r="W198" s="17"/>
      <c r="X198" s="16"/>
      <c r="Y198" s="16"/>
      <c r="Z198" s="16"/>
      <c r="AA198" s="16"/>
      <c r="AB198" s="14"/>
      <c r="AC198" s="18"/>
      <c r="AD198" s="19"/>
      <c r="AE198" s="18"/>
      <c r="AF198" s="18"/>
      <c r="AG198" s="18"/>
      <c r="AH198" s="18"/>
      <c r="AI198" s="18"/>
      <c r="AJ198" s="18"/>
      <c r="AK198" s="18"/>
      <c r="AL198" s="18"/>
      <c r="AM198" s="18"/>
      <c r="AN198" s="18"/>
      <c r="AO198" s="19"/>
      <c r="AP198" s="18"/>
      <c r="AQ198" s="18"/>
      <c r="AR198" s="18"/>
      <c r="AS198" s="19"/>
      <c r="AT198" s="18"/>
      <c r="AU198" s="18"/>
      <c r="AV198" s="18"/>
      <c r="AW198" s="18"/>
      <c r="AX198" s="18"/>
      <c r="AY198" s="18"/>
      <c r="AZ198" s="19"/>
      <c r="BA198" s="18"/>
      <c r="BB198" s="18"/>
      <c r="BC198" s="18"/>
      <c r="BD198" s="18"/>
      <c r="BE198" s="19"/>
      <c r="BF198" s="18"/>
      <c r="BG198" s="18"/>
      <c r="BH198" s="19"/>
      <c r="BI198" s="19"/>
      <c r="BJ198" s="18"/>
      <c r="BK198" s="18"/>
      <c r="BL198" s="15"/>
      <c r="BM198" s="18"/>
      <c r="BN198" s="19"/>
      <c r="BO198" s="18"/>
      <c r="BP198" s="18"/>
      <c r="BQ198" s="15"/>
      <c r="BR198" s="19"/>
      <c r="BS198" s="19"/>
      <c r="BT198" s="19"/>
      <c r="BU198" s="15"/>
      <c r="BV198" s="14"/>
      <c r="BW198" s="14"/>
      <c r="BX198" s="14"/>
      <c r="BY198" s="20"/>
      <c r="BZ198" s="24"/>
      <c r="CA198" s="14"/>
      <c r="CB198" s="21"/>
      <c r="CC198" s="1"/>
      <c r="CD198" s="14"/>
      <c r="CE198" s="14"/>
      <c r="CF198" s="22"/>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row>
    <row r="199" spans="5:220" s="6" customFormat="1">
      <c r="E199" s="17"/>
      <c r="F199" s="17"/>
      <c r="G199" s="17"/>
      <c r="H199" s="17"/>
      <c r="I199" s="14"/>
      <c r="J199" s="15"/>
      <c r="K199" s="15"/>
      <c r="L199" s="15"/>
      <c r="M199" s="15"/>
      <c r="N199" s="14"/>
      <c r="O199" s="16"/>
      <c r="P199" s="16"/>
      <c r="Q199" s="16"/>
      <c r="R199" s="16"/>
      <c r="S199" s="16"/>
      <c r="T199" s="16"/>
      <c r="U199" s="16"/>
      <c r="V199" s="16"/>
      <c r="W199" s="17"/>
      <c r="X199" s="16"/>
      <c r="Y199" s="16"/>
      <c r="Z199" s="16"/>
      <c r="AA199" s="16"/>
      <c r="AB199" s="14"/>
      <c r="AC199" s="18"/>
      <c r="AD199" s="19"/>
      <c r="AE199" s="18"/>
      <c r="AF199" s="18"/>
      <c r="AG199" s="18"/>
      <c r="AH199" s="18"/>
      <c r="AI199" s="18"/>
      <c r="AJ199" s="18"/>
      <c r="AK199" s="18"/>
      <c r="AL199" s="18"/>
      <c r="AM199" s="18"/>
      <c r="AN199" s="18"/>
      <c r="AO199" s="19"/>
      <c r="AP199" s="18"/>
      <c r="AQ199" s="18"/>
      <c r="AR199" s="18"/>
      <c r="AS199" s="19"/>
      <c r="AT199" s="18"/>
      <c r="AU199" s="18"/>
      <c r="AV199" s="18"/>
      <c r="AW199" s="18"/>
      <c r="AX199" s="18"/>
      <c r="AY199" s="18"/>
      <c r="AZ199" s="19"/>
      <c r="BA199" s="18"/>
      <c r="BB199" s="18"/>
      <c r="BC199" s="18"/>
      <c r="BD199" s="18"/>
      <c r="BE199" s="19"/>
      <c r="BF199" s="18"/>
      <c r="BG199" s="18"/>
      <c r="BH199" s="19"/>
      <c r="BI199" s="19"/>
      <c r="BJ199" s="18"/>
      <c r="BK199" s="18"/>
      <c r="BL199" s="15"/>
      <c r="BM199" s="18"/>
      <c r="BN199" s="19"/>
      <c r="BO199" s="18"/>
      <c r="BP199" s="18"/>
      <c r="BQ199" s="15"/>
      <c r="BR199" s="19"/>
      <c r="BS199" s="19"/>
      <c r="BT199" s="19"/>
      <c r="BU199" s="15"/>
      <c r="BV199" s="14"/>
      <c r="BW199" s="14"/>
      <c r="BX199" s="14"/>
      <c r="BY199" s="20"/>
      <c r="BZ199" s="24"/>
      <c r="CA199" s="14"/>
      <c r="CB199" s="21"/>
      <c r="CC199" s="1"/>
      <c r="CD199" s="14"/>
      <c r="CE199" s="14"/>
      <c r="CF199" s="22"/>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row>
    <row r="200" spans="5:220" s="6" customFormat="1">
      <c r="E200" s="17"/>
      <c r="F200" s="17"/>
      <c r="G200" s="17"/>
      <c r="H200" s="17"/>
      <c r="I200" s="14"/>
      <c r="J200" s="15"/>
      <c r="K200" s="15"/>
      <c r="L200" s="15"/>
      <c r="M200" s="15"/>
      <c r="N200" s="14"/>
      <c r="O200" s="16"/>
      <c r="P200" s="16"/>
      <c r="Q200" s="16"/>
      <c r="R200" s="16"/>
      <c r="S200" s="16"/>
      <c r="T200" s="16"/>
      <c r="U200" s="16"/>
      <c r="V200" s="16"/>
      <c r="W200" s="17"/>
      <c r="X200" s="16"/>
      <c r="Y200" s="16"/>
      <c r="Z200" s="16"/>
      <c r="AA200" s="16"/>
      <c r="AB200" s="14"/>
      <c r="AC200" s="18"/>
      <c r="AD200" s="19"/>
      <c r="AE200" s="18"/>
      <c r="AF200" s="18"/>
      <c r="AG200" s="18"/>
      <c r="AH200" s="18"/>
      <c r="AI200" s="18"/>
      <c r="AJ200" s="18"/>
      <c r="AK200" s="18"/>
      <c r="AL200" s="18"/>
      <c r="AM200" s="18"/>
      <c r="AN200" s="18"/>
      <c r="AO200" s="19"/>
      <c r="AP200" s="18"/>
      <c r="AQ200" s="18"/>
      <c r="AR200" s="18"/>
      <c r="AS200" s="19"/>
      <c r="AT200" s="18"/>
      <c r="AU200" s="18"/>
      <c r="AV200" s="18"/>
      <c r="AW200" s="18"/>
      <c r="AX200" s="18"/>
      <c r="AY200" s="18"/>
      <c r="AZ200" s="19"/>
      <c r="BA200" s="18"/>
      <c r="BB200" s="18"/>
      <c r="BC200" s="18"/>
      <c r="BD200" s="18"/>
      <c r="BE200" s="19"/>
      <c r="BF200" s="18"/>
      <c r="BG200" s="18"/>
      <c r="BH200" s="19"/>
      <c r="BI200" s="19"/>
      <c r="BJ200" s="18"/>
      <c r="BK200" s="18"/>
      <c r="BL200" s="15"/>
      <c r="BM200" s="18"/>
      <c r="BN200" s="19"/>
      <c r="BO200" s="18"/>
      <c r="BP200" s="18"/>
      <c r="BQ200" s="15"/>
      <c r="BR200" s="19"/>
      <c r="BS200" s="19"/>
      <c r="BT200" s="19"/>
      <c r="BU200" s="15"/>
      <c r="BV200" s="14"/>
      <c r="BW200" s="14"/>
      <c r="BX200" s="14"/>
      <c r="BY200" s="20"/>
      <c r="BZ200" s="24"/>
      <c r="CA200" s="14"/>
      <c r="CB200" s="21"/>
      <c r="CC200" s="1"/>
      <c r="CD200" s="14"/>
      <c r="CE200" s="14"/>
      <c r="CF200" s="22"/>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row>
    <row r="201" spans="5:220" s="6" customFormat="1">
      <c r="E201" s="17"/>
      <c r="F201" s="17"/>
      <c r="G201" s="17"/>
      <c r="H201" s="17"/>
      <c r="I201" s="14"/>
      <c r="J201" s="15"/>
      <c r="K201" s="15"/>
      <c r="L201" s="15"/>
      <c r="M201" s="15"/>
      <c r="N201" s="14"/>
      <c r="O201" s="16"/>
      <c r="P201" s="16"/>
      <c r="Q201" s="16"/>
      <c r="R201" s="16"/>
      <c r="S201" s="16"/>
      <c r="T201" s="16"/>
      <c r="U201" s="16"/>
      <c r="V201" s="16"/>
      <c r="W201" s="17"/>
      <c r="X201" s="16"/>
      <c r="Y201" s="16"/>
      <c r="Z201" s="16"/>
      <c r="AA201" s="16"/>
      <c r="AB201" s="14"/>
      <c r="AC201" s="18"/>
      <c r="AD201" s="19"/>
      <c r="AE201" s="18"/>
      <c r="AF201" s="18"/>
      <c r="AG201" s="18"/>
      <c r="AH201" s="18"/>
      <c r="AI201" s="18"/>
      <c r="AJ201" s="18"/>
      <c r="AK201" s="18"/>
      <c r="AL201" s="18"/>
      <c r="AM201" s="18"/>
      <c r="AN201" s="18"/>
      <c r="AO201" s="19"/>
      <c r="AP201" s="18"/>
      <c r="AQ201" s="18"/>
      <c r="AR201" s="18"/>
      <c r="AS201" s="19"/>
      <c r="AT201" s="18"/>
      <c r="AU201" s="18"/>
      <c r="AV201" s="18"/>
      <c r="AW201" s="18"/>
      <c r="AX201" s="18"/>
      <c r="AY201" s="18"/>
      <c r="AZ201" s="19"/>
      <c r="BA201" s="18"/>
      <c r="BB201" s="18"/>
      <c r="BC201" s="18"/>
      <c r="BD201" s="18"/>
      <c r="BE201" s="19"/>
      <c r="BF201" s="18"/>
      <c r="BG201" s="18"/>
      <c r="BH201" s="19"/>
      <c r="BI201" s="19"/>
      <c r="BJ201" s="18"/>
      <c r="BK201" s="18"/>
      <c r="BL201" s="15"/>
      <c r="BM201" s="18"/>
      <c r="BN201" s="19"/>
      <c r="BO201" s="18"/>
      <c r="BP201" s="18"/>
      <c r="BQ201" s="15"/>
      <c r="BR201" s="19"/>
      <c r="BS201" s="19"/>
      <c r="BT201" s="19"/>
      <c r="BU201" s="15"/>
      <c r="BV201" s="14"/>
      <c r="BW201" s="14"/>
      <c r="BX201" s="14"/>
      <c r="BY201" s="20"/>
      <c r="BZ201" s="24"/>
      <c r="CA201" s="14"/>
      <c r="CB201" s="21"/>
      <c r="CC201" s="1"/>
      <c r="CD201" s="14"/>
      <c r="CE201" s="14"/>
      <c r="CF201" s="22"/>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row>
    <row r="202" spans="5:220" s="6" customFormat="1">
      <c r="E202" s="17"/>
      <c r="F202" s="17"/>
      <c r="G202" s="17"/>
      <c r="H202" s="17"/>
      <c r="I202" s="14"/>
      <c r="J202" s="15"/>
      <c r="K202" s="15"/>
      <c r="L202" s="15"/>
      <c r="M202" s="15"/>
      <c r="N202" s="14"/>
      <c r="O202" s="16"/>
      <c r="P202" s="16"/>
      <c r="Q202" s="16"/>
      <c r="R202" s="16"/>
      <c r="S202" s="16"/>
      <c r="T202" s="16"/>
      <c r="U202" s="16"/>
      <c r="V202" s="16"/>
      <c r="W202" s="17"/>
      <c r="X202" s="16"/>
      <c r="Y202" s="16"/>
      <c r="Z202" s="16"/>
      <c r="AA202" s="16"/>
      <c r="AB202" s="14"/>
      <c r="AC202" s="18"/>
      <c r="AD202" s="19"/>
      <c r="AE202" s="18"/>
      <c r="AF202" s="18"/>
      <c r="AG202" s="18"/>
      <c r="AH202" s="18"/>
      <c r="AI202" s="18"/>
      <c r="AJ202" s="18"/>
      <c r="AK202" s="18"/>
      <c r="AL202" s="18"/>
      <c r="AM202" s="18"/>
      <c r="AN202" s="18"/>
      <c r="AO202" s="19"/>
      <c r="AP202" s="18"/>
      <c r="AQ202" s="18"/>
      <c r="AR202" s="18"/>
      <c r="AS202" s="19"/>
      <c r="AT202" s="18"/>
      <c r="AU202" s="18"/>
      <c r="AV202" s="18"/>
      <c r="AW202" s="18"/>
      <c r="AX202" s="18"/>
      <c r="AY202" s="18"/>
      <c r="AZ202" s="19"/>
      <c r="BA202" s="18"/>
      <c r="BB202" s="18"/>
      <c r="BC202" s="18"/>
      <c r="BD202" s="18"/>
      <c r="BE202" s="19"/>
      <c r="BF202" s="18"/>
      <c r="BG202" s="18"/>
      <c r="BH202" s="19"/>
      <c r="BI202" s="19"/>
      <c r="BJ202" s="18"/>
      <c r="BK202" s="18"/>
      <c r="BL202" s="15"/>
      <c r="BM202" s="18"/>
      <c r="BN202" s="19"/>
      <c r="BO202" s="18"/>
      <c r="BP202" s="18"/>
      <c r="BQ202" s="15"/>
      <c r="BR202" s="19"/>
      <c r="BS202" s="19"/>
      <c r="BT202" s="19"/>
      <c r="BU202" s="15"/>
      <c r="BV202" s="14"/>
      <c r="BW202" s="14"/>
      <c r="BX202" s="14"/>
      <c r="BY202" s="20"/>
      <c r="BZ202" s="24"/>
      <c r="CA202" s="14"/>
      <c r="CB202" s="21"/>
      <c r="CC202" s="1"/>
      <c r="CD202" s="14"/>
      <c r="CE202" s="14"/>
      <c r="CF202" s="22"/>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row>
    <row r="203" spans="5:220" s="6" customFormat="1">
      <c r="E203" s="17"/>
      <c r="F203" s="17"/>
      <c r="G203" s="17"/>
      <c r="H203" s="17"/>
      <c r="I203" s="14"/>
      <c r="J203" s="15"/>
      <c r="K203" s="15"/>
      <c r="L203" s="15"/>
      <c r="M203" s="15"/>
      <c r="N203" s="14"/>
      <c r="O203" s="16"/>
      <c r="P203" s="16"/>
      <c r="Q203" s="16"/>
      <c r="R203" s="16"/>
      <c r="S203" s="16"/>
      <c r="T203" s="16"/>
      <c r="U203" s="16"/>
      <c r="V203" s="16"/>
      <c r="W203" s="17"/>
      <c r="X203" s="16"/>
      <c r="Y203" s="16"/>
      <c r="Z203" s="16"/>
      <c r="AA203" s="16"/>
      <c r="AB203" s="14"/>
      <c r="AC203" s="18"/>
      <c r="AD203" s="19"/>
      <c r="AE203" s="18"/>
      <c r="AF203" s="18"/>
      <c r="AG203" s="18"/>
      <c r="AH203" s="18"/>
      <c r="AI203" s="18"/>
      <c r="AJ203" s="18"/>
      <c r="AK203" s="18"/>
      <c r="AL203" s="18"/>
      <c r="AM203" s="18"/>
      <c r="AN203" s="18"/>
      <c r="AO203" s="19"/>
      <c r="AP203" s="18"/>
      <c r="AQ203" s="18"/>
      <c r="AR203" s="18"/>
      <c r="AS203" s="19"/>
      <c r="AT203" s="18"/>
      <c r="AU203" s="18"/>
      <c r="AV203" s="18"/>
      <c r="AW203" s="18"/>
      <c r="AX203" s="18"/>
      <c r="AY203" s="18"/>
      <c r="AZ203" s="19"/>
      <c r="BA203" s="18"/>
      <c r="BB203" s="18"/>
      <c r="BC203" s="18"/>
      <c r="BD203" s="18"/>
      <c r="BE203" s="19"/>
      <c r="BF203" s="18"/>
      <c r="BG203" s="18"/>
      <c r="BH203" s="19"/>
      <c r="BI203" s="19"/>
      <c r="BJ203" s="18"/>
      <c r="BK203" s="18"/>
      <c r="BL203" s="15"/>
      <c r="BM203" s="18"/>
      <c r="BN203" s="19"/>
      <c r="BO203" s="18"/>
      <c r="BP203" s="18"/>
      <c r="BQ203" s="15"/>
      <c r="BR203" s="19"/>
      <c r="BS203" s="19"/>
      <c r="BT203" s="19"/>
      <c r="BU203" s="15"/>
      <c r="BV203" s="14"/>
      <c r="BW203" s="14"/>
      <c r="BX203" s="14"/>
      <c r="BY203" s="20"/>
      <c r="BZ203" s="24"/>
      <c r="CA203" s="14"/>
      <c r="CB203" s="21"/>
      <c r="CC203" s="1"/>
      <c r="CD203" s="14"/>
      <c r="CE203" s="14"/>
      <c r="CF203" s="22"/>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row>
    <row r="204" spans="5:220" s="6" customFormat="1">
      <c r="E204" s="17"/>
      <c r="F204" s="17"/>
      <c r="G204" s="17"/>
      <c r="H204" s="17"/>
      <c r="I204" s="14"/>
      <c r="J204" s="15"/>
      <c r="K204" s="15"/>
      <c r="L204" s="15"/>
      <c r="M204" s="15"/>
      <c r="N204" s="14"/>
      <c r="O204" s="16"/>
      <c r="P204" s="16"/>
      <c r="Q204" s="16"/>
      <c r="R204" s="16"/>
      <c r="S204" s="16"/>
      <c r="T204" s="16"/>
      <c r="U204" s="16"/>
      <c r="V204" s="16"/>
      <c r="W204" s="17"/>
      <c r="X204" s="16"/>
      <c r="Y204" s="16"/>
      <c r="Z204" s="16"/>
      <c r="AA204" s="16"/>
      <c r="AB204" s="14"/>
      <c r="AC204" s="18"/>
      <c r="AD204" s="19"/>
      <c r="AE204" s="18"/>
      <c r="AF204" s="18"/>
      <c r="AG204" s="18"/>
      <c r="AH204" s="18"/>
      <c r="AI204" s="18"/>
      <c r="AJ204" s="18"/>
      <c r="AK204" s="18"/>
      <c r="AL204" s="18"/>
      <c r="AM204" s="18"/>
      <c r="AN204" s="18"/>
      <c r="AO204" s="19"/>
      <c r="AP204" s="18"/>
      <c r="AQ204" s="18"/>
      <c r="AR204" s="18"/>
      <c r="AS204" s="19"/>
      <c r="AT204" s="18"/>
      <c r="AU204" s="18"/>
      <c r="AV204" s="18"/>
      <c r="AW204" s="18"/>
      <c r="AX204" s="18"/>
      <c r="AY204" s="18"/>
      <c r="AZ204" s="19"/>
      <c r="BA204" s="18"/>
      <c r="BB204" s="18"/>
      <c r="BC204" s="18"/>
      <c r="BD204" s="18"/>
      <c r="BE204" s="19"/>
      <c r="BF204" s="18"/>
      <c r="BG204" s="18"/>
      <c r="BH204" s="19"/>
      <c r="BI204" s="19"/>
      <c r="BJ204" s="18"/>
      <c r="BK204" s="18"/>
      <c r="BL204" s="15"/>
      <c r="BM204" s="18"/>
      <c r="BN204" s="19"/>
      <c r="BO204" s="18"/>
      <c r="BP204" s="18"/>
      <c r="BQ204" s="15"/>
      <c r="BR204" s="19"/>
      <c r="BS204" s="19"/>
      <c r="BT204" s="19"/>
      <c r="BU204" s="15"/>
      <c r="BV204" s="14"/>
      <c r="BW204" s="14"/>
      <c r="BX204" s="14"/>
      <c r="BY204" s="20"/>
      <c r="BZ204" s="24"/>
      <c r="CA204" s="14"/>
      <c r="CB204" s="21"/>
      <c r="CC204" s="1"/>
      <c r="CD204" s="14"/>
      <c r="CE204" s="14"/>
      <c r="CF204" s="22"/>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row>
    <row r="205" spans="5:220" s="6" customFormat="1">
      <c r="E205" s="17"/>
      <c r="F205" s="17"/>
      <c r="G205" s="17"/>
      <c r="H205" s="17"/>
      <c r="I205" s="14"/>
      <c r="J205" s="15"/>
      <c r="K205" s="15"/>
      <c r="L205" s="15"/>
      <c r="M205" s="15"/>
      <c r="N205" s="14"/>
      <c r="O205" s="16"/>
      <c r="P205" s="16"/>
      <c r="Q205" s="16"/>
      <c r="R205" s="16"/>
      <c r="S205" s="16"/>
      <c r="T205" s="16"/>
      <c r="U205" s="16"/>
      <c r="V205" s="16"/>
      <c r="W205" s="17"/>
      <c r="X205" s="16"/>
      <c r="Y205" s="16"/>
      <c r="Z205" s="16"/>
      <c r="AA205" s="16"/>
      <c r="AB205" s="14"/>
      <c r="AC205" s="18"/>
      <c r="AD205" s="19"/>
      <c r="AE205" s="18"/>
      <c r="AF205" s="18"/>
      <c r="AG205" s="18"/>
      <c r="AH205" s="18"/>
      <c r="AI205" s="18"/>
      <c r="AJ205" s="18"/>
      <c r="AK205" s="18"/>
      <c r="AL205" s="18"/>
      <c r="AM205" s="18"/>
      <c r="AN205" s="18"/>
      <c r="AO205" s="19"/>
      <c r="AP205" s="18"/>
      <c r="AQ205" s="18"/>
      <c r="AR205" s="18"/>
      <c r="AS205" s="19"/>
      <c r="AT205" s="18"/>
      <c r="AU205" s="18"/>
      <c r="AV205" s="18"/>
      <c r="AW205" s="18"/>
      <c r="AX205" s="18"/>
      <c r="AY205" s="18"/>
      <c r="AZ205" s="19"/>
      <c r="BA205" s="18"/>
      <c r="BB205" s="18"/>
      <c r="BC205" s="18"/>
      <c r="BD205" s="18"/>
      <c r="BE205" s="19"/>
      <c r="BF205" s="18"/>
      <c r="BG205" s="18"/>
      <c r="BH205" s="19"/>
      <c r="BI205" s="19"/>
      <c r="BJ205" s="18"/>
      <c r="BK205" s="18"/>
      <c r="BL205" s="15"/>
      <c r="BM205" s="18"/>
      <c r="BN205" s="19"/>
      <c r="BO205" s="18"/>
      <c r="BP205" s="18"/>
      <c r="BQ205" s="15"/>
      <c r="BR205" s="19"/>
      <c r="BS205" s="19"/>
      <c r="BT205" s="19"/>
      <c r="BU205" s="15"/>
      <c r="BV205" s="14"/>
      <c r="BW205" s="14"/>
      <c r="BX205" s="14"/>
      <c r="BY205" s="20"/>
      <c r="BZ205" s="24"/>
      <c r="CA205" s="14"/>
      <c r="CB205" s="21"/>
      <c r="CC205" s="1"/>
      <c r="CD205" s="14"/>
      <c r="CE205" s="14"/>
      <c r="CF205" s="22"/>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row>
    <row r="206" spans="5:220" s="6" customFormat="1">
      <c r="E206" s="17"/>
      <c r="F206" s="17"/>
      <c r="G206" s="17"/>
      <c r="H206" s="17"/>
      <c r="I206" s="14"/>
      <c r="J206" s="15"/>
      <c r="K206" s="15"/>
      <c r="L206" s="15"/>
      <c r="M206" s="15"/>
      <c r="N206" s="14"/>
      <c r="O206" s="16"/>
      <c r="P206" s="16"/>
      <c r="Q206" s="16"/>
      <c r="R206" s="16"/>
      <c r="S206" s="16"/>
      <c r="T206" s="16"/>
      <c r="U206" s="16"/>
      <c r="V206" s="16"/>
      <c r="W206" s="17"/>
      <c r="X206" s="16"/>
      <c r="Y206" s="16"/>
      <c r="Z206" s="16"/>
      <c r="AA206" s="16"/>
      <c r="AB206" s="14"/>
      <c r="AC206" s="18"/>
      <c r="AD206" s="19"/>
      <c r="AE206" s="18"/>
      <c r="AF206" s="18"/>
      <c r="AG206" s="18"/>
      <c r="AH206" s="18"/>
      <c r="AI206" s="18"/>
      <c r="AJ206" s="18"/>
      <c r="AK206" s="18"/>
      <c r="AL206" s="18"/>
      <c r="AM206" s="18"/>
      <c r="AN206" s="18"/>
      <c r="AO206" s="19"/>
      <c r="AP206" s="18"/>
      <c r="AQ206" s="18"/>
      <c r="AR206" s="18"/>
      <c r="AS206" s="19"/>
      <c r="AT206" s="18"/>
      <c r="AU206" s="18"/>
      <c r="AV206" s="18"/>
      <c r="AW206" s="18"/>
      <c r="AX206" s="18"/>
      <c r="AY206" s="18"/>
      <c r="AZ206" s="19"/>
      <c r="BA206" s="18"/>
      <c r="BB206" s="18"/>
      <c r="BC206" s="18"/>
      <c r="BD206" s="18"/>
      <c r="BE206" s="19"/>
      <c r="BF206" s="18"/>
      <c r="BG206" s="18"/>
      <c r="BH206" s="19"/>
      <c r="BI206" s="19"/>
      <c r="BJ206" s="18"/>
      <c r="BK206" s="18"/>
      <c r="BL206" s="15"/>
      <c r="BM206" s="18"/>
      <c r="BN206" s="19"/>
      <c r="BO206" s="18"/>
      <c r="BP206" s="18"/>
      <c r="BQ206" s="15"/>
      <c r="BR206" s="19"/>
      <c r="BS206" s="19"/>
      <c r="BT206" s="19"/>
      <c r="BU206" s="15"/>
      <c r="BV206" s="14"/>
      <c r="BW206" s="14"/>
      <c r="BX206" s="14"/>
      <c r="BY206" s="20"/>
      <c r="BZ206" s="24"/>
      <c r="CA206" s="14"/>
      <c r="CB206" s="21"/>
      <c r="CC206" s="1"/>
      <c r="CD206" s="14"/>
      <c r="CE206" s="14"/>
      <c r="CF206" s="22"/>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row>
    <row r="207" spans="5:220" s="7" customFormat="1" ht="17.45" customHeight="1">
      <c r="E207" s="17"/>
      <c r="F207" s="17"/>
      <c r="G207" s="17"/>
      <c r="H207" s="17"/>
      <c r="I207" s="14"/>
      <c r="J207" s="15"/>
      <c r="K207" s="15"/>
      <c r="L207" s="15"/>
      <c r="M207" s="15"/>
      <c r="N207" s="14"/>
      <c r="O207" s="16"/>
      <c r="P207" s="16"/>
      <c r="Q207" s="16"/>
      <c r="R207" s="16"/>
      <c r="S207" s="16"/>
      <c r="T207" s="16"/>
      <c r="U207" s="16"/>
      <c r="V207" s="16"/>
      <c r="W207" s="17"/>
      <c r="X207" s="16"/>
      <c r="Y207" s="16"/>
      <c r="Z207" s="16"/>
      <c r="AA207" s="16"/>
      <c r="AB207" s="14"/>
      <c r="AC207" s="18"/>
      <c r="AD207" s="19"/>
      <c r="AE207" s="18"/>
      <c r="AF207" s="18"/>
      <c r="AG207" s="18"/>
      <c r="AH207" s="18"/>
      <c r="AI207" s="18"/>
      <c r="AJ207" s="18"/>
      <c r="AK207" s="18"/>
      <c r="AL207" s="18"/>
      <c r="AM207" s="18"/>
      <c r="AN207" s="18"/>
      <c r="AO207" s="19"/>
      <c r="AP207" s="18"/>
      <c r="AQ207" s="18"/>
      <c r="AR207" s="18"/>
      <c r="AS207" s="19"/>
      <c r="AT207" s="18"/>
      <c r="AU207" s="18"/>
      <c r="AV207" s="18"/>
      <c r="AW207" s="18"/>
      <c r="AX207" s="18"/>
      <c r="AY207" s="18"/>
      <c r="AZ207" s="19"/>
      <c r="BA207" s="18"/>
      <c r="BB207" s="18"/>
      <c r="BC207" s="18"/>
      <c r="BD207" s="18"/>
      <c r="BE207" s="19"/>
      <c r="BF207" s="18"/>
      <c r="BG207" s="18"/>
      <c r="BH207" s="19"/>
      <c r="BI207" s="19"/>
      <c r="BJ207" s="18"/>
      <c r="BK207" s="18"/>
      <c r="BL207" s="15"/>
      <c r="BM207" s="18"/>
      <c r="BN207" s="19"/>
      <c r="BO207" s="18"/>
      <c r="BP207" s="18"/>
      <c r="BQ207" s="15"/>
      <c r="BR207" s="19"/>
      <c r="BS207" s="19"/>
      <c r="BT207" s="19"/>
      <c r="BU207" s="15"/>
      <c r="BV207" s="14"/>
      <c r="BW207" s="14"/>
      <c r="BX207" s="14"/>
      <c r="BY207" s="20"/>
      <c r="BZ207" s="24"/>
      <c r="CA207" s="14"/>
      <c r="CB207" s="21"/>
      <c r="CC207" s="14"/>
      <c r="CD207" s="14"/>
      <c r="CE207" s="14"/>
      <c r="CF207" s="22"/>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row>
    <row r="208" spans="5:220">
      <c r="J208" s="15"/>
      <c r="K208" s="15"/>
      <c r="L208" s="15"/>
      <c r="M208" s="15"/>
      <c r="O208" s="16"/>
      <c r="P208" s="16"/>
      <c r="Q208" s="16"/>
      <c r="R208" s="16"/>
      <c r="S208" s="16"/>
      <c r="T208" s="16"/>
      <c r="U208" s="16"/>
      <c r="V208" s="16"/>
      <c r="X208" s="16"/>
      <c r="Y208" s="16"/>
      <c r="Z208" s="16"/>
      <c r="AA208" s="16"/>
      <c r="AC208" s="18"/>
      <c r="AE208" s="18"/>
      <c r="AF208" s="18"/>
      <c r="AG208" s="18"/>
      <c r="AH208" s="18"/>
      <c r="AI208" s="18"/>
      <c r="AJ208" s="18"/>
      <c r="AK208" s="18"/>
      <c r="AL208" s="18"/>
      <c r="AM208" s="18"/>
      <c r="AN208" s="18"/>
      <c r="AP208" s="18"/>
      <c r="AQ208" s="18"/>
      <c r="AR208" s="18"/>
      <c r="AT208" s="18"/>
      <c r="AU208" s="18"/>
      <c r="AV208" s="18"/>
      <c r="AW208" s="18"/>
      <c r="AX208" s="18"/>
      <c r="AY208" s="18"/>
      <c r="BA208" s="18"/>
      <c r="BB208" s="18"/>
      <c r="BC208" s="18"/>
      <c r="BD208" s="18"/>
      <c r="BF208" s="18"/>
      <c r="BG208" s="18"/>
      <c r="BJ208" s="18"/>
      <c r="BK208" s="18"/>
      <c r="BL208" s="15"/>
      <c r="BM208" s="18"/>
      <c r="BO208" s="18"/>
      <c r="BP208" s="18"/>
      <c r="BQ208" s="15"/>
      <c r="BU208" s="15"/>
      <c r="BY208" s="20"/>
      <c r="BZ208" s="24"/>
      <c r="CC208" s="1"/>
      <c r="CF208" s="22"/>
    </row>
    <row r="209" spans="5:220">
      <c r="J209" s="15"/>
      <c r="K209" s="15"/>
      <c r="L209" s="15"/>
      <c r="M209" s="15"/>
      <c r="O209" s="16"/>
      <c r="P209" s="16"/>
      <c r="Q209" s="16"/>
      <c r="R209" s="16"/>
      <c r="S209" s="16"/>
      <c r="T209" s="16"/>
      <c r="U209" s="16"/>
      <c r="V209" s="16"/>
      <c r="X209" s="16"/>
      <c r="Y209" s="16"/>
      <c r="Z209" s="16"/>
      <c r="AA209" s="16"/>
      <c r="AC209" s="18"/>
      <c r="AE209" s="18"/>
      <c r="AF209" s="18"/>
      <c r="AG209" s="18"/>
      <c r="AH209" s="18"/>
      <c r="AI209" s="18"/>
      <c r="AJ209" s="18"/>
      <c r="AK209" s="18"/>
      <c r="AL209" s="18"/>
      <c r="AM209" s="18"/>
      <c r="AN209" s="18"/>
      <c r="AP209" s="18"/>
      <c r="AQ209" s="18"/>
      <c r="AR209" s="18"/>
      <c r="AT209" s="18"/>
      <c r="AU209" s="18"/>
      <c r="AV209" s="18"/>
      <c r="AW209" s="18"/>
      <c r="AX209" s="18"/>
      <c r="AY209" s="18"/>
      <c r="BA209" s="18"/>
      <c r="BB209" s="18"/>
      <c r="BC209" s="18"/>
      <c r="BD209" s="18"/>
      <c r="BF209" s="18"/>
      <c r="BG209" s="18"/>
      <c r="BJ209" s="18"/>
      <c r="BK209" s="18"/>
      <c r="BL209" s="15"/>
      <c r="BM209" s="18"/>
      <c r="BO209" s="18"/>
      <c r="BP209" s="18"/>
      <c r="BQ209" s="15"/>
      <c r="BU209" s="15"/>
      <c r="BY209" s="20"/>
      <c r="BZ209" s="24"/>
      <c r="CC209" s="1"/>
      <c r="CF209" s="22"/>
    </row>
    <row r="210" spans="5:220">
      <c r="J210" s="15"/>
      <c r="K210" s="15"/>
      <c r="L210" s="15"/>
      <c r="M210" s="15"/>
      <c r="O210" s="16"/>
      <c r="P210" s="16"/>
      <c r="Q210" s="16"/>
      <c r="R210" s="16"/>
      <c r="S210" s="16"/>
      <c r="T210" s="16"/>
      <c r="U210" s="16"/>
      <c r="V210" s="16"/>
      <c r="X210" s="16"/>
      <c r="Y210" s="16"/>
      <c r="Z210" s="16"/>
      <c r="AA210" s="16"/>
      <c r="AC210" s="18"/>
      <c r="AE210" s="18"/>
      <c r="AF210" s="18"/>
      <c r="AG210" s="18"/>
      <c r="AH210" s="18"/>
      <c r="AI210" s="18"/>
      <c r="AJ210" s="18"/>
      <c r="AK210" s="18"/>
      <c r="AL210" s="18"/>
      <c r="AM210" s="18"/>
      <c r="AN210" s="18"/>
      <c r="AP210" s="18"/>
      <c r="AQ210" s="18"/>
      <c r="AR210" s="18"/>
      <c r="AT210" s="18"/>
      <c r="AU210" s="18"/>
      <c r="AV210" s="18"/>
      <c r="AW210" s="18"/>
      <c r="AX210" s="18"/>
      <c r="AY210" s="18"/>
      <c r="BA210" s="18"/>
      <c r="BB210" s="18"/>
      <c r="BC210" s="18"/>
      <c r="BD210" s="18"/>
      <c r="BF210" s="18"/>
      <c r="BG210" s="18"/>
      <c r="BJ210" s="18"/>
      <c r="BK210" s="18"/>
      <c r="BL210" s="15"/>
      <c r="BM210" s="18"/>
      <c r="BO210" s="18"/>
      <c r="BP210" s="18"/>
      <c r="BQ210" s="15"/>
      <c r="BU210" s="15"/>
      <c r="BY210" s="20"/>
      <c r="BZ210" s="24"/>
      <c r="CC210" s="1"/>
      <c r="CF210" s="22"/>
    </row>
    <row r="211" spans="5:220">
      <c r="J211" s="15"/>
      <c r="K211" s="15"/>
      <c r="L211" s="15"/>
      <c r="M211" s="15"/>
      <c r="O211" s="16"/>
      <c r="P211" s="16"/>
      <c r="Q211" s="16"/>
      <c r="R211" s="16"/>
      <c r="S211" s="16"/>
      <c r="T211" s="16"/>
      <c r="U211" s="16"/>
      <c r="V211" s="16"/>
      <c r="X211" s="16"/>
      <c r="Y211" s="16"/>
      <c r="Z211" s="16"/>
      <c r="AA211" s="16"/>
      <c r="AC211" s="18"/>
      <c r="AE211" s="18"/>
      <c r="AF211" s="18"/>
      <c r="AG211" s="18"/>
      <c r="AH211" s="18"/>
      <c r="AI211" s="18"/>
      <c r="AJ211" s="18"/>
      <c r="AK211" s="18"/>
      <c r="AL211" s="18"/>
      <c r="AM211" s="18"/>
      <c r="AN211" s="18"/>
      <c r="AP211" s="18"/>
      <c r="AQ211" s="18"/>
      <c r="AR211" s="18"/>
      <c r="AT211" s="18"/>
      <c r="AU211" s="18"/>
      <c r="AV211" s="18"/>
      <c r="AW211" s="18"/>
      <c r="AX211" s="18"/>
      <c r="AY211" s="18"/>
      <c r="BA211" s="18"/>
      <c r="BB211" s="18"/>
      <c r="BC211" s="18"/>
      <c r="BD211" s="18"/>
      <c r="BF211" s="18"/>
      <c r="BG211" s="18"/>
      <c r="BJ211" s="18"/>
      <c r="BK211" s="18"/>
      <c r="BL211" s="15"/>
      <c r="BM211" s="18"/>
      <c r="BO211" s="18"/>
      <c r="BP211" s="18"/>
      <c r="BQ211" s="15"/>
      <c r="BU211" s="15"/>
      <c r="BY211" s="20"/>
      <c r="BZ211" s="24"/>
      <c r="CC211" s="1"/>
      <c r="CF211" s="22"/>
    </row>
    <row r="212" spans="5:220" s="6" customFormat="1">
      <c r="E212" s="17"/>
      <c r="F212" s="17"/>
      <c r="G212" s="17"/>
      <c r="H212" s="17"/>
      <c r="I212" s="14"/>
      <c r="J212" s="15"/>
      <c r="K212" s="15"/>
      <c r="L212" s="15"/>
      <c r="M212" s="15"/>
      <c r="N212" s="14"/>
      <c r="O212" s="16"/>
      <c r="P212" s="16"/>
      <c r="Q212" s="16"/>
      <c r="R212" s="16"/>
      <c r="S212" s="16"/>
      <c r="T212" s="16"/>
      <c r="U212" s="16"/>
      <c r="V212" s="16"/>
      <c r="W212" s="17"/>
      <c r="X212" s="16"/>
      <c r="Y212" s="16"/>
      <c r="Z212" s="16"/>
      <c r="AA212" s="16"/>
      <c r="AB212" s="14"/>
      <c r="AC212" s="18"/>
      <c r="AD212" s="19"/>
      <c r="AE212" s="18"/>
      <c r="AF212" s="18"/>
      <c r="AG212" s="18"/>
      <c r="AH212" s="18"/>
      <c r="AI212" s="18"/>
      <c r="AJ212" s="18"/>
      <c r="AK212" s="18"/>
      <c r="AL212" s="18"/>
      <c r="AM212" s="18"/>
      <c r="AN212" s="18"/>
      <c r="AO212" s="19"/>
      <c r="AP212" s="18"/>
      <c r="AQ212" s="18"/>
      <c r="AR212" s="18"/>
      <c r="AS212" s="19"/>
      <c r="AT212" s="18"/>
      <c r="AU212" s="18"/>
      <c r="AV212" s="18"/>
      <c r="AW212" s="18"/>
      <c r="AX212" s="18"/>
      <c r="AY212" s="18"/>
      <c r="AZ212" s="19"/>
      <c r="BA212" s="18"/>
      <c r="BB212" s="18"/>
      <c r="BC212" s="18"/>
      <c r="BD212" s="18"/>
      <c r="BE212" s="19"/>
      <c r="BF212" s="18"/>
      <c r="BG212" s="18"/>
      <c r="BH212" s="19"/>
      <c r="BI212" s="19"/>
      <c r="BJ212" s="18"/>
      <c r="BK212" s="18"/>
      <c r="BL212" s="15"/>
      <c r="BM212" s="18"/>
      <c r="BN212" s="19"/>
      <c r="BO212" s="18"/>
      <c r="BP212" s="18"/>
      <c r="BQ212" s="15"/>
      <c r="BR212" s="19"/>
      <c r="BS212" s="19"/>
      <c r="BT212" s="19"/>
      <c r="BU212" s="15"/>
      <c r="BV212" s="14"/>
      <c r="BW212" s="14"/>
      <c r="BX212" s="14"/>
      <c r="BY212" s="20"/>
      <c r="BZ212" s="24"/>
      <c r="CA212" s="14"/>
      <c r="CB212" s="21"/>
      <c r="CC212" s="1"/>
      <c r="CD212" s="14"/>
      <c r="CE212" s="14"/>
      <c r="CF212" s="22"/>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row>
    <row r="213" spans="5:220">
      <c r="J213" s="15"/>
      <c r="K213" s="15"/>
      <c r="L213" s="15"/>
      <c r="M213" s="15"/>
      <c r="O213" s="16"/>
      <c r="P213" s="16"/>
      <c r="Q213" s="16"/>
      <c r="R213" s="16"/>
      <c r="S213" s="16"/>
      <c r="T213" s="16"/>
      <c r="U213" s="16"/>
      <c r="V213" s="16"/>
      <c r="X213" s="16"/>
      <c r="Y213" s="16"/>
      <c r="Z213" s="16"/>
      <c r="AA213" s="16"/>
      <c r="AC213" s="18"/>
      <c r="AE213" s="18"/>
      <c r="AF213" s="18"/>
      <c r="AG213" s="18"/>
      <c r="AH213" s="18"/>
      <c r="AI213" s="18"/>
      <c r="AJ213" s="18"/>
      <c r="AK213" s="18"/>
      <c r="AL213" s="18"/>
      <c r="AM213" s="18"/>
      <c r="AN213" s="18"/>
      <c r="AP213" s="18"/>
      <c r="AQ213" s="18"/>
      <c r="AR213" s="18"/>
      <c r="AT213" s="18"/>
      <c r="AU213" s="18"/>
      <c r="AV213" s="18"/>
      <c r="AW213" s="18"/>
      <c r="AX213" s="18"/>
      <c r="AY213" s="18"/>
      <c r="BA213" s="18"/>
      <c r="BB213" s="18"/>
      <c r="BC213" s="18"/>
      <c r="BD213" s="18"/>
      <c r="BF213" s="18"/>
      <c r="BG213" s="18"/>
      <c r="BJ213" s="18"/>
      <c r="BK213" s="18"/>
      <c r="BL213" s="15"/>
      <c r="BM213" s="18"/>
      <c r="BO213" s="18"/>
      <c r="BP213" s="18"/>
      <c r="BQ213" s="15"/>
      <c r="BU213" s="15"/>
      <c r="BY213" s="20"/>
      <c r="BZ213" s="24"/>
      <c r="CC213" s="1"/>
      <c r="CF213" s="22"/>
    </row>
    <row r="214" spans="5:220">
      <c r="J214" s="15"/>
      <c r="K214" s="15"/>
      <c r="L214" s="15"/>
      <c r="M214" s="15"/>
      <c r="O214" s="16"/>
      <c r="P214" s="16"/>
      <c r="Q214" s="16"/>
      <c r="R214" s="16"/>
      <c r="S214" s="16"/>
      <c r="T214" s="16"/>
      <c r="U214" s="16"/>
      <c r="V214" s="16"/>
      <c r="X214" s="16"/>
      <c r="Y214" s="16"/>
      <c r="Z214" s="16"/>
      <c r="AA214" s="16"/>
      <c r="AC214" s="18"/>
      <c r="AE214" s="18"/>
      <c r="AF214" s="18"/>
      <c r="AG214" s="18"/>
      <c r="AH214" s="18"/>
      <c r="AI214" s="18"/>
      <c r="AJ214" s="18"/>
      <c r="AK214" s="18"/>
      <c r="AL214" s="18"/>
      <c r="AM214" s="18"/>
      <c r="AN214" s="18"/>
      <c r="AP214" s="18"/>
      <c r="AQ214" s="18"/>
      <c r="AR214" s="18"/>
      <c r="AT214" s="18"/>
      <c r="AU214" s="18"/>
      <c r="AV214" s="18"/>
      <c r="AW214" s="18"/>
      <c r="AX214" s="18"/>
      <c r="AY214" s="18"/>
      <c r="BA214" s="18"/>
      <c r="BB214" s="18"/>
      <c r="BC214" s="18"/>
      <c r="BD214" s="18"/>
      <c r="BF214" s="18"/>
      <c r="BG214" s="18"/>
      <c r="BJ214" s="18"/>
      <c r="BK214" s="18"/>
      <c r="BL214" s="15"/>
      <c r="BM214" s="18"/>
      <c r="BO214" s="18"/>
      <c r="BP214" s="18"/>
      <c r="BQ214" s="15"/>
      <c r="BU214" s="15"/>
      <c r="BY214" s="20"/>
      <c r="BZ214" s="24"/>
      <c r="CC214" s="1"/>
      <c r="CF214" s="22"/>
    </row>
    <row r="215" spans="5:220">
      <c r="J215" s="15"/>
      <c r="K215" s="15"/>
      <c r="L215" s="15"/>
      <c r="M215" s="15"/>
      <c r="O215" s="16"/>
      <c r="P215" s="16"/>
      <c r="Q215" s="16"/>
      <c r="R215" s="16"/>
      <c r="S215" s="16"/>
      <c r="T215" s="16"/>
      <c r="U215" s="16"/>
      <c r="V215" s="16"/>
      <c r="X215" s="16"/>
      <c r="Y215" s="16"/>
      <c r="Z215" s="16"/>
      <c r="AA215" s="16"/>
      <c r="AC215" s="18"/>
      <c r="AE215" s="18"/>
      <c r="AF215" s="18"/>
      <c r="AG215" s="18"/>
      <c r="AH215" s="18"/>
      <c r="AI215" s="18"/>
      <c r="AJ215" s="18"/>
      <c r="AK215" s="18"/>
      <c r="AL215" s="18"/>
      <c r="AM215" s="18"/>
      <c r="AN215" s="18"/>
      <c r="AP215" s="18"/>
      <c r="AQ215" s="18"/>
      <c r="AR215" s="18"/>
      <c r="AT215" s="18"/>
      <c r="AU215" s="18"/>
      <c r="AV215" s="18"/>
      <c r="AW215" s="18"/>
      <c r="AX215" s="18"/>
      <c r="AY215" s="18"/>
      <c r="BA215" s="18"/>
      <c r="BB215" s="18"/>
      <c r="BC215" s="18"/>
      <c r="BD215" s="18"/>
      <c r="BF215" s="18"/>
      <c r="BG215" s="18"/>
      <c r="BJ215" s="18"/>
      <c r="BK215" s="18"/>
      <c r="BL215" s="15"/>
      <c r="BM215" s="18"/>
      <c r="BO215" s="18"/>
      <c r="BP215" s="18"/>
      <c r="BQ215" s="15"/>
      <c r="BU215" s="15"/>
      <c r="BY215" s="20"/>
      <c r="BZ215" s="24"/>
      <c r="CC215" s="1"/>
      <c r="CF215" s="22"/>
    </row>
    <row r="216" spans="5:220">
      <c r="J216" s="15"/>
      <c r="K216" s="15"/>
      <c r="L216" s="15"/>
      <c r="M216" s="15"/>
      <c r="O216" s="16"/>
      <c r="P216" s="16"/>
      <c r="Q216" s="16"/>
      <c r="R216" s="16"/>
      <c r="S216" s="16"/>
      <c r="T216" s="16"/>
      <c r="U216" s="16"/>
      <c r="V216" s="16"/>
      <c r="X216" s="16"/>
      <c r="Y216" s="16"/>
      <c r="Z216" s="16"/>
      <c r="AA216" s="16"/>
      <c r="AC216" s="18"/>
      <c r="AE216" s="18"/>
      <c r="AF216" s="18"/>
      <c r="AG216" s="18"/>
      <c r="AH216" s="18"/>
      <c r="AI216" s="18"/>
      <c r="AJ216" s="18"/>
      <c r="AK216" s="18"/>
      <c r="AL216" s="18"/>
      <c r="AM216" s="18"/>
      <c r="AN216" s="18"/>
      <c r="AP216" s="18"/>
      <c r="AQ216" s="18"/>
      <c r="AR216" s="18"/>
      <c r="AT216" s="18"/>
      <c r="AU216" s="18"/>
      <c r="AV216" s="18"/>
      <c r="AW216" s="18"/>
      <c r="AX216" s="18"/>
      <c r="AY216" s="18"/>
      <c r="BA216" s="18"/>
      <c r="BB216" s="18"/>
      <c r="BC216" s="18"/>
      <c r="BD216" s="18"/>
      <c r="BF216" s="18"/>
      <c r="BG216" s="18"/>
      <c r="BJ216" s="18"/>
      <c r="BK216" s="18"/>
      <c r="BL216" s="15"/>
      <c r="BM216" s="18"/>
      <c r="BO216" s="18"/>
      <c r="BP216" s="18"/>
      <c r="BQ216" s="15"/>
      <c r="BU216" s="15"/>
      <c r="BY216" s="20"/>
      <c r="BZ216" s="24"/>
      <c r="CC216" s="1"/>
      <c r="CF216" s="22"/>
    </row>
    <row r="217" spans="5:220" s="7" customFormat="1" ht="17.45" customHeight="1">
      <c r="E217" s="17"/>
      <c r="F217" s="17"/>
      <c r="G217" s="17"/>
      <c r="H217" s="17"/>
      <c r="I217" s="14"/>
      <c r="J217" s="15"/>
      <c r="K217" s="15"/>
      <c r="L217" s="15"/>
      <c r="M217" s="15"/>
      <c r="N217" s="14"/>
      <c r="O217" s="16"/>
      <c r="P217" s="16"/>
      <c r="Q217" s="16"/>
      <c r="R217" s="16"/>
      <c r="S217" s="16"/>
      <c r="T217" s="16"/>
      <c r="U217" s="16"/>
      <c r="V217" s="16"/>
      <c r="W217" s="17"/>
      <c r="X217" s="16"/>
      <c r="Y217" s="16"/>
      <c r="Z217" s="16"/>
      <c r="AA217" s="16"/>
      <c r="AB217" s="14"/>
      <c r="AC217" s="18"/>
      <c r="AD217" s="19"/>
      <c r="AE217" s="18"/>
      <c r="AF217" s="18"/>
      <c r="AG217" s="18"/>
      <c r="AH217" s="18"/>
      <c r="AI217" s="18"/>
      <c r="AJ217" s="18"/>
      <c r="AK217" s="18"/>
      <c r="AL217" s="18"/>
      <c r="AM217" s="18"/>
      <c r="AN217" s="18"/>
      <c r="AO217" s="19"/>
      <c r="AP217" s="18"/>
      <c r="AQ217" s="18"/>
      <c r="AR217" s="18"/>
      <c r="AS217" s="19"/>
      <c r="AT217" s="18"/>
      <c r="AU217" s="18"/>
      <c r="AV217" s="18"/>
      <c r="AW217" s="18"/>
      <c r="AX217" s="18"/>
      <c r="AY217" s="18"/>
      <c r="AZ217" s="19"/>
      <c r="BA217" s="18"/>
      <c r="BB217" s="18"/>
      <c r="BC217" s="18"/>
      <c r="BD217" s="18"/>
      <c r="BE217" s="19"/>
      <c r="BF217" s="18"/>
      <c r="BG217" s="18"/>
      <c r="BH217" s="19"/>
      <c r="BI217" s="19"/>
      <c r="BJ217" s="18"/>
      <c r="BK217" s="18"/>
      <c r="BL217" s="15"/>
      <c r="BM217" s="18"/>
      <c r="BN217" s="19"/>
      <c r="BO217" s="18"/>
      <c r="BP217" s="18"/>
      <c r="BQ217" s="15"/>
      <c r="BR217" s="19"/>
      <c r="BS217" s="19"/>
      <c r="BT217" s="19"/>
      <c r="BU217" s="15"/>
      <c r="BV217" s="14"/>
      <c r="BW217" s="14"/>
      <c r="BX217" s="14"/>
      <c r="BY217" s="20"/>
      <c r="BZ217" s="24"/>
      <c r="CA217" s="14"/>
      <c r="CB217" s="21"/>
      <c r="CC217" s="14"/>
      <c r="CD217" s="14"/>
      <c r="CE217" s="14"/>
      <c r="CF217" s="22"/>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row>
    <row r="218" spans="5:220" s="33" customFormat="1">
      <c r="E218" s="17"/>
      <c r="F218" s="17"/>
      <c r="G218" s="17"/>
      <c r="H218" s="17"/>
      <c r="I218" s="14"/>
      <c r="J218" s="15"/>
      <c r="K218" s="15"/>
      <c r="L218" s="15"/>
      <c r="M218" s="15"/>
      <c r="N218" s="14"/>
      <c r="O218" s="16"/>
      <c r="P218" s="16"/>
      <c r="Q218" s="16"/>
      <c r="R218" s="16"/>
      <c r="S218" s="16"/>
      <c r="T218" s="16"/>
      <c r="U218" s="16"/>
      <c r="V218" s="16"/>
      <c r="W218" s="17"/>
      <c r="X218" s="16"/>
      <c r="Y218" s="16"/>
      <c r="Z218" s="16"/>
      <c r="AA218" s="16"/>
      <c r="AB218" s="14"/>
      <c r="AC218" s="18"/>
      <c r="AD218" s="19"/>
      <c r="AE218" s="18"/>
      <c r="AF218" s="18"/>
      <c r="AG218" s="18"/>
      <c r="AH218" s="18"/>
      <c r="AI218" s="18"/>
      <c r="AJ218" s="18"/>
      <c r="AK218" s="18"/>
      <c r="AL218" s="18"/>
      <c r="AM218" s="18"/>
      <c r="AN218" s="18"/>
      <c r="AO218" s="19"/>
      <c r="AP218" s="18"/>
      <c r="AQ218" s="18"/>
      <c r="AR218" s="18"/>
      <c r="AS218" s="19"/>
      <c r="AT218" s="18"/>
      <c r="AU218" s="18"/>
      <c r="AV218" s="18"/>
      <c r="AW218" s="18"/>
      <c r="AX218" s="18"/>
      <c r="AY218" s="18"/>
      <c r="AZ218" s="19"/>
      <c r="BA218" s="18"/>
      <c r="BB218" s="18"/>
      <c r="BC218" s="18"/>
      <c r="BD218" s="18"/>
      <c r="BE218" s="19"/>
      <c r="BF218" s="18"/>
      <c r="BG218" s="18"/>
      <c r="BH218" s="19"/>
      <c r="BI218" s="19"/>
      <c r="BJ218" s="18"/>
      <c r="BK218" s="18"/>
      <c r="BL218" s="15"/>
      <c r="BM218" s="18"/>
      <c r="BN218" s="19"/>
      <c r="BO218" s="18"/>
      <c r="BP218" s="18"/>
      <c r="BQ218" s="15"/>
      <c r="BR218" s="19"/>
      <c r="BS218" s="19"/>
      <c r="BT218" s="19"/>
      <c r="BU218" s="15"/>
      <c r="BV218" s="14"/>
      <c r="BW218" s="14"/>
      <c r="BX218" s="14"/>
      <c r="BY218" s="20"/>
      <c r="BZ218" s="24"/>
      <c r="CA218" s="14"/>
      <c r="CB218" s="21"/>
      <c r="CC218" s="1"/>
      <c r="CD218" s="14"/>
      <c r="CE218" s="14"/>
      <c r="CF218" s="22"/>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row>
    <row r="219" spans="5:220">
      <c r="J219" s="15"/>
      <c r="K219" s="15"/>
      <c r="L219" s="15"/>
      <c r="M219" s="15"/>
      <c r="AC219" s="18"/>
      <c r="AE219" s="18"/>
      <c r="AF219" s="18"/>
      <c r="AH219" s="18"/>
      <c r="AI219" s="18"/>
      <c r="AJ219" s="18"/>
      <c r="AL219" s="18"/>
      <c r="AM219" s="18"/>
      <c r="AN219" s="18"/>
      <c r="AP219" s="18"/>
      <c r="AQ219" s="18"/>
      <c r="AR219" s="18"/>
      <c r="AT219" s="18"/>
      <c r="AU219" s="18"/>
      <c r="AV219" s="18"/>
      <c r="AW219" s="18"/>
      <c r="AX219" s="18"/>
      <c r="AY219" s="18"/>
      <c r="BA219" s="18"/>
      <c r="BB219" s="18"/>
      <c r="BC219" s="18"/>
      <c r="BD219" s="18"/>
      <c r="BF219" s="18"/>
      <c r="BG219" s="18"/>
      <c r="BJ219" s="18"/>
      <c r="BK219" s="18"/>
      <c r="BL219" s="15"/>
      <c r="BM219" s="18"/>
      <c r="BO219" s="18"/>
      <c r="BP219" s="18"/>
      <c r="BQ219" s="15"/>
      <c r="BU219" s="15"/>
      <c r="CF219" s="22"/>
    </row>
    <row r="220" spans="5:220">
      <c r="J220" s="15"/>
      <c r="K220" s="15"/>
      <c r="L220" s="15"/>
      <c r="M220" s="15"/>
      <c r="AC220" s="18"/>
      <c r="AE220" s="18"/>
      <c r="AF220" s="18"/>
      <c r="AH220" s="18"/>
      <c r="AI220" s="18"/>
      <c r="AJ220" s="18"/>
      <c r="AL220" s="18"/>
      <c r="AM220" s="18"/>
      <c r="AN220" s="18"/>
      <c r="AP220" s="18"/>
      <c r="AQ220" s="18"/>
      <c r="AR220" s="18"/>
      <c r="AT220" s="18"/>
      <c r="AU220" s="18"/>
      <c r="AV220" s="18"/>
      <c r="AW220" s="18"/>
      <c r="AX220" s="18"/>
      <c r="AY220" s="18"/>
      <c r="BA220" s="18"/>
      <c r="BB220" s="18"/>
      <c r="BC220" s="18"/>
      <c r="BD220" s="18"/>
      <c r="BF220" s="18"/>
      <c r="BG220" s="18"/>
      <c r="BJ220" s="18"/>
      <c r="BK220" s="18"/>
      <c r="BL220" s="15"/>
      <c r="BM220" s="18"/>
      <c r="BO220" s="18"/>
      <c r="BP220" s="18"/>
      <c r="BQ220" s="15"/>
      <c r="BU220" s="15"/>
      <c r="CF220" s="22"/>
    </row>
    <row r="221" spans="5:220">
      <c r="J221" s="15"/>
      <c r="K221" s="15"/>
      <c r="L221" s="15"/>
      <c r="M221" s="15"/>
      <c r="AC221" s="18"/>
      <c r="AE221" s="18"/>
      <c r="AF221" s="18"/>
      <c r="AH221" s="18"/>
      <c r="AI221" s="18"/>
      <c r="AJ221" s="18"/>
      <c r="AL221" s="18"/>
      <c r="AM221" s="18"/>
      <c r="AN221" s="18"/>
      <c r="AP221" s="18"/>
      <c r="AQ221" s="18"/>
      <c r="AR221" s="18"/>
      <c r="AT221" s="18"/>
      <c r="AU221" s="18"/>
      <c r="AV221" s="18"/>
      <c r="AW221" s="18"/>
      <c r="AX221" s="18"/>
      <c r="AY221" s="18"/>
      <c r="BA221" s="18"/>
      <c r="BB221" s="18"/>
      <c r="BC221" s="18"/>
      <c r="BD221" s="18"/>
      <c r="BF221" s="18"/>
      <c r="BG221" s="18"/>
      <c r="BJ221" s="18"/>
      <c r="BK221" s="18"/>
      <c r="BL221" s="15"/>
      <c r="BM221" s="18"/>
      <c r="BO221" s="18"/>
      <c r="BP221" s="18"/>
      <c r="BQ221" s="15"/>
      <c r="BU221" s="15"/>
      <c r="CF221" s="22"/>
    </row>
    <row r="222" spans="5:220">
      <c r="J222" s="15"/>
      <c r="K222" s="15"/>
      <c r="L222" s="15"/>
      <c r="M222" s="15"/>
      <c r="AC222" s="18"/>
      <c r="AE222" s="18"/>
      <c r="AF222" s="18"/>
      <c r="AH222" s="18"/>
      <c r="AI222" s="18"/>
      <c r="AJ222" s="18"/>
      <c r="AL222" s="18"/>
      <c r="AM222" s="18"/>
      <c r="AN222" s="18"/>
      <c r="AP222" s="18"/>
      <c r="AQ222" s="18"/>
      <c r="AR222" s="18"/>
      <c r="AT222" s="18"/>
      <c r="AU222" s="18"/>
      <c r="AV222" s="18"/>
      <c r="AW222" s="18"/>
      <c r="AX222" s="18"/>
      <c r="AY222" s="18"/>
      <c r="BA222" s="18"/>
      <c r="BB222" s="18"/>
      <c r="BC222" s="18"/>
      <c r="BD222" s="18"/>
      <c r="BF222" s="18"/>
      <c r="BG222" s="18"/>
      <c r="BJ222" s="18"/>
      <c r="BK222" s="18"/>
      <c r="BL222" s="15"/>
      <c r="BM222" s="18"/>
      <c r="BO222" s="18"/>
      <c r="BP222" s="18"/>
      <c r="BQ222" s="15"/>
      <c r="BU222" s="15"/>
      <c r="CF222" s="22"/>
    </row>
    <row r="223" spans="5:220">
      <c r="J223" s="15"/>
      <c r="K223" s="15"/>
      <c r="L223" s="15"/>
      <c r="M223" s="15"/>
      <c r="AC223" s="18"/>
      <c r="AE223" s="18"/>
      <c r="AF223" s="18"/>
      <c r="AH223" s="18"/>
      <c r="AI223" s="18"/>
      <c r="AJ223" s="18"/>
      <c r="AL223" s="18"/>
      <c r="AM223" s="18"/>
      <c r="AN223" s="18"/>
      <c r="AP223" s="18"/>
      <c r="AQ223" s="18"/>
      <c r="AR223" s="18"/>
      <c r="AT223" s="18"/>
      <c r="AU223" s="18"/>
      <c r="AV223" s="18"/>
      <c r="AW223" s="18"/>
      <c r="AX223" s="18"/>
      <c r="AY223" s="18"/>
      <c r="BA223" s="18"/>
      <c r="BB223" s="18"/>
      <c r="BC223" s="18"/>
      <c r="BD223" s="18"/>
      <c r="BF223" s="18"/>
      <c r="BG223" s="18"/>
      <c r="BJ223" s="18"/>
      <c r="BK223" s="18"/>
      <c r="BL223" s="15"/>
      <c r="BM223" s="18"/>
      <c r="BO223" s="18"/>
      <c r="BP223" s="18"/>
      <c r="BQ223" s="15"/>
      <c r="BU223" s="15"/>
      <c r="CF223" s="22"/>
    </row>
    <row r="224" spans="5:220">
      <c r="J224" s="15"/>
      <c r="K224" s="15"/>
      <c r="L224" s="15"/>
      <c r="M224" s="15"/>
      <c r="AC224" s="18"/>
      <c r="AE224" s="18"/>
      <c r="AF224" s="18"/>
      <c r="AH224" s="18"/>
      <c r="AI224" s="18"/>
      <c r="AJ224" s="18"/>
      <c r="AL224" s="18"/>
      <c r="AM224" s="18"/>
      <c r="AN224" s="18"/>
      <c r="AP224" s="18"/>
      <c r="AQ224" s="18"/>
      <c r="AR224" s="18"/>
      <c r="AT224" s="18"/>
      <c r="AU224" s="18"/>
      <c r="AV224" s="18"/>
      <c r="AW224" s="18"/>
      <c r="AX224" s="18"/>
      <c r="AY224" s="18"/>
      <c r="BA224" s="18"/>
      <c r="BB224" s="18"/>
      <c r="BC224" s="18"/>
      <c r="BD224" s="18"/>
      <c r="BF224" s="18"/>
      <c r="BG224" s="18"/>
      <c r="BJ224" s="18"/>
      <c r="BK224" s="18"/>
      <c r="BL224" s="15"/>
      <c r="BM224" s="18"/>
      <c r="BO224" s="18"/>
      <c r="BP224" s="18"/>
      <c r="BQ224" s="15"/>
      <c r="BU224" s="15"/>
      <c r="CF224" s="22"/>
    </row>
    <row r="225" spans="5:220">
      <c r="J225" s="15"/>
      <c r="K225" s="15"/>
      <c r="L225" s="15"/>
      <c r="M225" s="15"/>
      <c r="AC225" s="18"/>
      <c r="AE225" s="18"/>
      <c r="AF225" s="18"/>
      <c r="AH225" s="18"/>
      <c r="AI225" s="18"/>
      <c r="AJ225" s="18"/>
      <c r="AL225" s="18"/>
      <c r="AM225" s="18"/>
      <c r="AN225" s="18"/>
      <c r="AP225" s="18"/>
      <c r="AQ225" s="18"/>
      <c r="AR225" s="18"/>
      <c r="AT225" s="18"/>
      <c r="AU225" s="18"/>
      <c r="AV225" s="18"/>
      <c r="AW225" s="18"/>
      <c r="AX225" s="18"/>
      <c r="AY225" s="18"/>
      <c r="BA225" s="18"/>
      <c r="BB225" s="18"/>
      <c r="BC225" s="18"/>
      <c r="BD225" s="18"/>
      <c r="BF225" s="18"/>
      <c r="BG225" s="18"/>
      <c r="BJ225" s="18"/>
      <c r="BK225" s="18"/>
      <c r="BL225" s="15"/>
      <c r="BM225" s="18"/>
      <c r="BO225" s="18"/>
      <c r="BP225" s="18"/>
      <c r="BQ225" s="15"/>
      <c r="BU225" s="15"/>
      <c r="CF225" s="22"/>
    </row>
    <row r="226" spans="5:220">
      <c r="J226" s="15"/>
      <c r="K226" s="15"/>
      <c r="L226" s="15"/>
      <c r="M226" s="15"/>
      <c r="AC226" s="18"/>
      <c r="AE226" s="18"/>
      <c r="AF226" s="18"/>
      <c r="AH226" s="18"/>
      <c r="AI226" s="18"/>
      <c r="AJ226" s="18"/>
      <c r="AL226" s="18"/>
      <c r="AM226" s="18"/>
      <c r="AN226" s="18"/>
      <c r="AP226" s="18"/>
      <c r="AQ226" s="18"/>
      <c r="AR226" s="18"/>
      <c r="AT226" s="18"/>
      <c r="AU226" s="18"/>
      <c r="AV226" s="18"/>
      <c r="AW226" s="18"/>
      <c r="AX226" s="18"/>
      <c r="AY226" s="18"/>
      <c r="BA226" s="18"/>
      <c r="BB226" s="18"/>
      <c r="BC226" s="18"/>
      <c r="BD226" s="18"/>
      <c r="BF226" s="18"/>
      <c r="BG226" s="18"/>
      <c r="BJ226" s="18"/>
      <c r="BK226" s="18"/>
      <c r="BL226" s="15"/>
      <c r="BM226" s="18"/>
      <c r="BO226" s="18"/>
      <c r="BP226" s="18"/>
      <c r="BQ226" s="15"/>
      <c r="BU226" s="15"/>
      <c r="CF226" s="22"/>
    </row>
    <row r="227" spans="5:220">
      <c r="J227" s="15"/>
      <c r="K227" s="15"/>
      <c r="L227" s="15"/>
      <c r="M227" s="15"/>
      <c r="AC227" s="18"/>
      <c r="AE227" s="18"/>
      <c r="AF227" s="18"/>
      <c r="AH227" s="18"/>
      <c r="AI227" s="18"/>
      <c r="AJ227" s="18"/>
      <c r="AL227" s="18"/>
      <c r="AM227" s="18"/>
      <c r="AN227" s="18"/>
      <c r="AP227" s="18"/>
      <c r="AQ227" s="18"/>
      <c r="AR227" s="18"/>
      <c r="AT227" s="18"/>
      <c r="AU227" s="18"/>
      <c r="AV227" s="18"/>
      <c r="AW227" s="18"/>
      <c r="AX227" s="18"/>
      <c r="AY227" s="18"/>
      <c r="BA227" s="18"/>
      <c r="BB227" s="18"/>
      <c r="BC227" s="18"/>
      <c r="BD227" s="18"/>
      <c r="BF227" s="18"/>
      <c r="BG227" s="18"/>
      <c r="BJ227" s="18"/>
      <c r="BK227" s="18"/>
      <c r="BL227" s="15"/>
      <c r="BM227" s="18"/>
      <c r="BO227" s="18"/>
      <c r="BP227" s="18"/>
      <c r="BQ227" s="15"/>
      <c r="BU227" s="15"/>
      <c r="CF227" s="22"/>
    </row>
    <row r="228" spans="5:220">
      <c r="J228" s="15"/>
      <c r="K228" s="15"/>
      <c r="L228" s="15"/>
      <c r="M228" s="15"/>
      <c r="AC228" s="18"/>
      <c r="AE228" s="18"/>
      <c r="AF228" s="18"/>
      <c r="AH228" s="18"/>
      <c r="AI228" s="18"/>
      <c r="AJ228" s="18"/>
      <c r="AL228" s="18"/>
      <c r="AM228" s="18"/>
      <c r="AN228" s="18"/>
      <c r="AP228" s="18"/>
      <c r="AQ228" s="18"/>
      <c r="AR228" s="18"/>
      <c r="AT228" s="18"/>
      <c r="AU228" s="18"/>
      <c r="AV228" s="18"/>
      <c r="AW228" s="18"/>
      <c r="AX228" s="18"/>
      <c r="AY228" s="18"/>
      <c r="BA228" s="18"/>
      <c r="BB228" s="18"/>
      <c r="BC228" s="18"/>
      <c r="BD228" s="18"/>
      <c r="BF228" s="18"/>
      <c r="BG228" s="18"/>
      <c r="BJ228" s="18"/>
      <c r="BK228" s="18"/>
      <c r="BL228" s="15"/>
      <c r="BM228" s="18"/>
      <c r="BO228" s="18"/>
      <c r="BP228" s="18"/>
      <c r="BQ228" s="15"/>
      <c r="BU228" s="15"/>
      <c r="CF228" s="22"/>
    </row>
    <row r="229" spans="5:220">
      <c r="J229" s="15"/>
      <c r="K229" s="15"/>
      <c r="L229" s="15"/>
      <c r="M229" s="15"/>
      <c r="AC229" s="18"/>
      <c r="AE229" s="18"/>
      <c r="AF229" s="18"/>
      <c r="AH229" s="18"/>
      <c r="AI229" s="18"/>
      <c r="AJ229" s="18"/>
      <c r="AL229" s="18"/>
      <c r="AM229" s="18"/>
      <c r="AN229" s="18"/>
      <c r="AP229" s="18"/>
      <c r="AQ229" s="18"/>
      <c r="AR229" s="18"/>
      <c r="AT229" s="18"/>
      <c r="AU229" s="18"/>
      <c r="AV229" s="18"/>
      <c r="AW229" s="18"/>
      <c r="AX229" s="18"/>
      <c r="AY229" s="18"/>
      <c r="BA229" s="18"/>
      <c r="BB229" s="18"/>
      <c r="BC229" s="18"/>
      <c r="BD229" s="18"/>
      <c r="BF229" s="18"/>
      <c r="BG229" s="18"/>
      <c r="BJ229" s="18"/>
      <c r="BK229" s="18"/>
      <c r="BL229" s="15"/>
      <c r="BM229" s="18"/>
      <c r="BO229" s="18"/>
      <c r="BP229" s="18"/>
      <c r="BQ229" s="15"/>
      <c r="BU229" s="15"/>
      <c r="CF229" s="22"/>
    </row>
    <row r="230" spans="5:220">
      <c r="J230" s="15"/>
      <c r="K230" s="15"/>
      <c r="L230" s="15"/>
      <c r="M230" s="15"/>
      <c r="O230" s="16"/>
      <c r="P230" s="16"/>
      <c r="Q230" s="16"/>
      <c r="R230" s="16"/>
      <c r="S230" s="16"/>
      <c r="T230" s="16"/>
      <c r="U230" s="16"/>
      <c r="V230" s="16"/>
      <c r="X230" s="16"/>
      <c r="Y230" s="16"/>
      <c r="Z230" s="16"/>
      <c r="AA230" s="16"/>
      <c r="AC230" s="18"/>
      <c r="AE230" s="18"/>
      <c r="AF230" s="18"/>
      <c r="AG230" s="18"/>
      <c r="AH230" s="18"/>
      <c r="AI230" s="18"/>
      <c r="AJ230" s="18"/>
      <c r="AK230" s="18"/>
      <c r="AL230" s="18"/>
      <c r="AM230" s="18"/>
      <c r="AN230" s="18"/>
      <c r="AP230" s="18"/>
      <c r="AQ230" s="18"/>
      <c r="AR230" s="18"/>
      <c r="AT230" s="18"/>
      <c r="AU230" s="18"/>
      <c r="AV230" s="18"/>
      <c r="AW230" s="18"/>
      <c r="AX230" s="18"/>
      <c r="AY230" s="18"/>
      <c r="BA230" s="18"/>
      <c r="BB230" s="18"/>
      <c r="BC230" s="18"/>
      <c r="BD230" s="18"/>
      <c r="BF230" s="18"/>
      <c r="BG230" s="18"/>
      <c r="BJ230" s="18"/>
      <c r="BK230" s="18"/>
      <c r="BL230" s="15"/>
      <c r="BM230" s="18"/>
      <c r="BO230" s="18"/>
      <c r="BP230" s="18"/>
      <c r="BQ230" s="15"/>
      <c r="BU230" s="15"/>
      <c r="BY230" s="20"/>
      <c r="BZ230" s="24"/>
      <c r="CC230" s="1"/>
      <c r="CF230" s="22"/>
    </row>
    <row r="231" spans="5:220">
      <c r="J231" s="15"/>
      <c r="K231" s="15"/>
      <c r="L231" s="15"/>
      <c r="M231" s="15"/>
      <c r="O231" s="16"/>
      <c r="P231" s="16"/>
      <c r="Q231" s="16"/>
      <c r="R231" s="16"/>
      <c r="S231" s="16"/>
      <c r="T231" s="16"/>
      <c r="U231" s="16"/>
      <c r="V231" s="16"/>
      <c r="X231" s="16"/>
      <c r="Y231" s="16"/>
      <c r="Z231" s="16"/>
      <c r="AA231" s="16"/>
      <c r="AC231" s="18"/>
      <c r="AE231" s="18"/>
      <c r="AF231" s="18"/>
      <c r="AG231" s="18"/>
      <c r="AH231" s="18"/>
      <c r="AI231" s="18"/>
      <c r="AJ231" s="18"/>
      <c r="AK231" s="18"/>
      <c r="AL231" s="18"/>
      <c r="AM231" s="18"/>
      <c r="AN231" s="18"/>
      <c r="AP231" s="18"/>
      <c r="AQ231" s="18"/>
      <c r="AR231" s="18"/>
      <c r="AT231" s="18"/>
      <c r="AU231" s="18"/>
      <c r="AV231" s="18"/>
      <c r="AW231" s="18"/>
      <c r="AX231" s="18"/>
      <c r="AY231" s="18"/>
      <c r="BA231" s="18"/>
      <c r="BB231" s="18"/>
      <c r="BC231" s="18"/>
      <c r="BD231" s="18"/>
      <c r="BF231" s="18"/>
      <c r="BG231" s="18"/>
      <c r="BJ231" s="18"/>
      <c r="BK231" s="18"/>
      <c r="BL231" s="15"/>
      <c r="BM231" s="18"/>
      <c r="BO231" s="18"/>
      <c r="BP231" s="18"/>
      <c r="BQ231" s="15"/>
      <c r="BU231" s="15"/>
      <c r="BY231" s="20"/>
      <c r="BZ231" s="24"/>
      <c r="CC231" s="1"/>
      <c r="CF231" s="22"/>
    </row>
    <row r="232" spans="5:220">
      <c r="J232" s="15"/>
      <c r="K232" s="15"/>
      <c r="L232" s="15"/>
      <c r="M232" s="15"/>
      <c r="O232" s="16"/>
      <c r="P232" s="16"/>
      <c r="Q232" s="16"/>
      <c r="R232" s="16"/>
      <c r="S232" s="16"/>
      <c r="T232" s="16"/>
      <c r="U232" s="16"/>
      <c r="V232" s="16"/>
      <c r="X232" s="16"/>
      <c r="Y232" s="16"/>
      <c r="Z232" s="16"/>
      <c r="AA232" s="16"/>
      <c r="AC232" s="18"/>
      <c r="AE232" s="18"/>
      <c r="AF232" s="18"/>
      <c r="AG232" s="18"/>
      <c r="AH232" s="18"/>
      <c r="AI232" s="18"/>
      <c r="AJ232" s="18"/>
      <c r="AK232" s="18"/>
      <c r="AL232" s="18"/>
      <c r="AM232" s="18"/>
      <c r="AN232" s="18"/>
      <c r="AP232" s="18"/>
      <c r="AQ232" s="18"/>
      <c r="AR232" s="18"/>
      <c r="AT232" s="18"/>
      <c r="AU232" s="18"/>
      <c r="AV232" s="18"/>
      <c r="AW232" s="18"/>
      <c r="AX232" s="18"/>
      <c r="AY232" s="18"/>
      <c r="BA232" s="18"/>
      <c r="BB232" s="18"/>
      <c r="BC232" s="18"/>
      <c r="BD232" s="18"/>
      <c r="BF232" s="18"/>
      <c r="BG232" s="18"/>
      <c r="BJ232" s="18"/>
      <c r="BK232" s="18"/>
      <c r="BL232" s="15"/>
      <c r="BM232" s="18"/>
      <c r="BO232" s="18"/>
      <c r="BP232" s="18"/>
      <c r="BQ232" s="15"/>
      <c r="BU232" s="15"/>
      <c r="BY232" s="20"/>
      <c r="BZ232" s="24"/>
      <c r="CC232" s="1"/>
      <c r="CF232" s="22"/>
    </row>
    <row r="233" spans="5:220">
      <c r="J233" s="15"/>
      <c r="K233" s="15"/>
      <c r="L233" s="15"/>
      <c r="M233" s="15"/>
      <c r="O233" s="16"/>
      <c r="P233" s="16"/>
      <c r="Q233" s="16"/>
      <c r="R233" s="16"/>
      <c r="S233" s="16"/>
      <c r="T233" s="16"/>
      <c r="U233" s="16"/>
      <c r="V233" s="16"/>
      <c r="X233" s="16"/>
      <c r="Y233" s="16"/>
      <c r="Z233" s="16"/>
      <c r="AA233" s="16"/>
      <c r="AC233" s="18"/>
      <c r="AE233" s="18"/>
      <c r="AF233" s="18"/>
      <c r="AG233" s="18"/>
      <c r="AH233" s="18"/>
      <c r="AI233" s="18"/>
      <c r="AJ233" s="18"/>
      <c r="AK233" s="18"/>
      <c r="AL233" s="18"/>
      <c r="AM233" s="18"/>
      <c r="AN233" s="18"/>
      <c r="AP233" s="18"/>
      <c r="AQ233" s="18"/>
      <c r="AR233" s="18"/>
      <c r="AT233" s="18"/>
      <c r="AU233" s="18"/>
      <c r="AV233" s="18"/>
      <c r="AW233" s="18"/>
      <c r="AX233" s="18"/>
      <c r="AY233" s="18"/>
      <c r="BA233" s="18"/>
      <c r="BB233" s="18"/>
      <c r="BC233" s="18"/>
      <c r="BD233" s="18"/>
      <c r="BF233" s="18"/>
      <c r="BG233" s="18"/>
      <c r="BJ233" s="18"/>
      <c r="BK233" s="18"/>
      <c r="BL233" s="15"/>
      <c r="BM233" s="18"/>
      <c r="BO233" s="18"/>
      <c r="BP233" s="18"/>
      <c r="BQ233" s="15"/>
      <c r="BU233" s="15"/>
      <c r="BY233" s="20"/>
      <c r="BZ233" s="24"/>
      <c r="CC233" s="1"/>
      <c r="CF233" s="22"/>
    </row>
    <row r="234" spans="5:220">
      <c r="J234" s="15"/>
      <c r="K234" s="15"/>
      <c r="L234" s="15"/>
      <c r="M234" s="15"/>
      <c r="O234" s="16"/>
      <c r="P234" s="16"/>
      <c r="Q234" s="16"/>
      <c r="R234" s="16"/>
      <c r="S234" s="16"/>
      <c r="T234" s="16"/>
      <c r="U234" s="16"/>
      <c r="V234" s="16"/>
      <c r="X234" s="16"/>
      <c r="Y234" s="16"/>
      <c r="Z234" s="16"/>
      <c r="AA234" s="16"/>
      <c r="AC234" s="18"/>
      <c r="AE234" s="18"/>
      <c r="AF234" s="18"/>
      <c r="AG234" s="18"/>
      <c r="AH234" s="18"/>
      <c r="AI234" s="18"/>
      <c r="AJ234" s="18"/>
      <c r="AK234" s="18"/>
      <c r="AL234" s="18"/>
      <c r="AM234" s="18"/>
      <c r="AN234" s="18"/>
      <c r="AP234" s="18"/>
      <c r="AQ234" s="18"/>
      <c r="AR234" s="18"/>
      <c r="AT234" s="18"/>
      <c r="AU234" s="18"/>
      <c r="AV234" s="18"/>
      <c r="AW234" s="18"/>
      <c r="AX234" s="18"/>
      <c r="AY234" s="18"/>
      <c r="BA234" s="18"/>
      <c r="BB234" s="18"/>
      <c r="BC234" s="18"/>
      <c r="BD234" s="18"/>
      <c r="BF234" s="18"/>
      <c r="BG234" s="18"/>
      <c r="BJ234" s="18"/>
      <c r="BK234" s="18"/>
      <c r="BL234" s="15"/>
      <c r="BM234" s="18"/>
      <c r="BO234" s="18"/>
      <c r="BP234" s="18"/>
      <c r="BQ234" s="15"/>
      <c r="BU234" s="15"/>
      <c r="BY234" s="20"/>
      <c r="BZ234" s="24"/>
      <c r="CC234" s="1"/>
      <c r="CF234" s="22"/>
    </row>
    <row r="235" spans="5:220">
      <c r="J235" s="15"/>
      <c r="K235" s="15"/>
      <c r="L235" s="15"/>
      <c r="M235" s="15"/>
      <c r="O235" s="16"/>
      <c r="P235" s="16"/>
      <c r="Q235" s="16"/>
      <c r="R235" s="16"/>
      <c r="S235" s="16"/>
      <c r="T235" s="16"/>
      <c r="U235" s="16"/>
      <c r="V235" s="16"/>
      <c r="X235" s="16"/>
      <c r="Y235" s="16"/>
      <c r="Z235" s="16"/>
      <c r="AA235" s="16"/>
      <c r="AC235" s="18"/>
      <c r="AE235" s="18"/>
      <c r="AF235" s="18"/>
      <c r="AG235" s="18"/>
      <c r="AH235" s="18"/>
      <c r="AI235" s="18"/>
      <c r="AJ235" s="18"/>
      <c r="AK235" s="18"/>
      <c r="AL235" s="18"/>
      <c r="AM235" s="18"/>
      <c r="AN235" s="18"/>
      <c r="AP235" s="18"/>
      <c r="AQ235" s="18"/>
      <c r="AR235" s="18"/>
      <c r="AT235" s="18"/>
      <c r="AU235" s="18"/>
      <c r="AV235" s="18"/>
      <c r="AW235" s="18"/>
      <c r="AX235" s="18"/>
      <c r="AY235" s="18"/>
      <c r="BA235" s="18"/>
      <c r="BB235" s="18"/>
      <c r="BC235" s="18"/>
      <c r="BD235" s="18"/>
      <c r="BF235" s="18"/>
      <c r="BG235" s="18"/>
      <c r="BJ235" s="18"/>
      <c r="BK235" s="18"/>
      <c r="BL235" s="15"/>
      <c r="BM235" s="18"/>
      <c r="BO235" s="18"/>
      <c r="BP235" s="18"/>
      <c r="BQ235" s="15"/>
      <c r="BU235" s="15"/>
      <c r="BY235" s="20"/>
      <c r="BZ235" s="24"/>
      <c r="CF235" s="22"/>
    </row>
    <row r="236" spans="5:220" s="7" customFormat="1" ht="17.45" customHeight="1">
      <c r="E236" s="17"/>
      <c r="F236" s="17"/>
      <c r="G236" s="17"/>
      <c r="H236" s="17"/>
      <c r="I236" s="14"/>
      <c r="J236" s="15"/>
      <c r="K236" s="15"/>
      <c r="L236" s="15"/>
      <c r="M236" s="15"/>
      <c r="N236" s="14"/>
      <c r="O236" s="16"/>
      <c r="P236" s="16"/>
      <c r="Q236" s="16"/>
      <c r="R236" s="16"/>
      <c r="S236" s="16"/>
      <c r="T236" s="16"/>
      <c r="U236" s="16"/>
      <c r="V236" s="16"/>
      <c r="W236" s="17"/>
      <c r="X236" s="16"/>
      <c r="Y236" s="16"/>
      <c r="Z236" s="16"/>
      <c r="AA236" s="16"/>
      <c r="AB236" s="14"/>
      <c r="AC236" s="18"/>
      <c r="AD236" s="19"/>
      <c r="AE236" s="18"/>
      <c r="AF236" s="18"/>
      <c r="AG236" s="18"/>
      <c r="AH236" s="18"/>
      <c r="AI236" s="18"/>
      <c r="AJ236" s="18"/>
      <c r="AK236" s="18"/>
      <c r="AL236" s="18"/>
      <c r="AM236" s="18"/>
      <c r="AN236" s="18"/>
      <c r="AO236" s="19"/>
      <c r="AP236" s="18"/>
      <c r="AQ236" s="18"/>
      <c r="AR236" s="18"/>
      <c r="AS236" s="19"/>
      <c r="AT236" s="18"/>
      <c r="AU236" s="18"/>
      <c r="AV236" s="18"/>
      <c r="AW236" s="18"/>
      <c r="AX236" s="18"/>
      <c r="AY236" s="18"/>
      <c r="AZ236" s="19"/>
      <c r="BA236" s="18"/>
      <c r="BB236" s="18"/>
      <c r="BC236" s="18"/>
      <c r="BD236" s="18"/>
      <c r="BE236" s="19"/>
      <c r="BF236" s="18"/>
      <c r="BG236" s="18"/>
      <c r="BH236" s="19"/>
      <c r="BI236" s="19"/>
      <c r="BJ236" s="18"/>
      <c r="BK236" s="18"/>
      <c r="BL236" s="15"/>
      <c r="BM236" s="18"/>
      <c r="BN236" s="19"/>
      <c r="BO236" s="18"/>
      <c r="BP236" s="18"/>
      <c r="BQ236" s="15"/>
      <c r="BR236" s="19"/>
      <c r="BS236" s="19"/>
      <c r="BT236" s="19"/>
      <c r="BU236" s="15"/>
      <c r="BV236" s="14"/>
      <c r="BW236" s="14"/>
      <c r="BX236" s="14"/>
      <c r="BY236" s="20"/>
      <c r="BZ236" s="24"/>
      <c r="CA236" s="14"/>
      <c r="CB236" s="21"/>
      <c r="CC236" s="14"/>
      <c r="CD236" s="14"/>
      <c r="CE236" s="14"/>
      <c r="CF236" s="22"/>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row>
    <row r="237" spans="5:220">
      <c r="J237" s="15"/>
      <c r="K237" s="15"/>
      <c r="L237" s="15"/>
      <c r="M237" s="15"/>
      <c r="AC237" s="18"/>
      <c r="AE237" s="18"/>
      <c r="AF237" s="18"/>
      <c r="AH237" s="18"/>
      <c r="AI237" s="18"/>
      <c r="AJ237" s="18"/>
      <c r="AL237" s="18"/>
      <c r="AM237" s="18"/>
      <c r="AN237" s="18"/>
      <c r="AP237" s="18"/>
      <c r="AQ237" s="18"/>
      <c r="AR237" s="18"/>
      <c r="AT237" s="18"/>
      <c r="AU237" s="18"/>
      <c r="AV237" s="18"/>
      <c r="AW237" s="18"/>
      <c r="AX237" s="18"/>
      <c r="AY237" s="18"/>
      <c r="BA237" s="18"/>
      <c r="BB237" s="18"/>
      <c r="BC237" s="18"/>
      <c r="BD237" s="18"/>
      <c r="BF237" s="18"/>
      <c r="BG237" s="18"/>
      <c r="BJ237" s="18"/>
      <c r="BK237" s="18"/>
      <c r="BL237" s="15"/>
      <c r="BM237" s="18"/>
      <c r="BO237" s="18"/>
      <c r="BP237" s="18"/>
      <c r="BQ237" s="15"/>
      <c r="BU237" s="15"/>
      <c r="BY237" s="20"/>
      <c r="BZ237" s="24"/>
      <c r="CF237" s="22"/>
    </row>
    <row r="238" spans="5:220">
      <c r="J238" s="15"/>
      <c r="K238" s="15"/>
      <c r="L238" s="15"/>
      <c r="M238" s="15"/>
      <c r="AC238" s="18"/>
      <c r="AE238" s="18"/>
      <c r="AF238" s="18"/>
      <c r="AH238" s="18"/>
      <c r="AI238" s="18"/>
      <c r="AJ238" s="18"/>
      <c r="AL238" s="18"/>
      <c r="AM238" s="18"/>
      <c r="AN238" s="18"/>
      <c r="AP238" s="18"/>
      <c r="AQ238" s="18"/>
      <c r="AR238" s="18"/>
      <c r="AT238" s="18"/>
      <c r="AU238" s="18"/>
      <c r="AV238" s="18"/>
      <c r="AW238" s="18"/>
      <c r="AX238" s="18"/>
      <c r="AY238" s="18"/>
      <c r="BA238" s="18"/>
      <c r="BB238" s="18"/>
      <c r="BC238" s="18"/>
      <c r="BD238" s="18"/>
      <c r="BF238" s="18"/>
      <c r="BG238" s="18"/>
      <c r="BJ238" s="18"/>
      <c r="BK238" s="18"/>
      <c r="BL238" s="15"/>
      <c r="BM238" s="18"/>
      <c r="BO238" s="18"/>
      <c r="BP238" s="18"/>
      <c r="BQ238" s="15"/>
      <c r="BU238" s="15"/>
      <c r="CF238" s="22"/>
    </row>
    <row r="239" spans="5:220">
      <c r="J239" s="15"/>
      <c r="K239" s="15"/>
      <c r="L239" s="15"/>
      <c r="M239" s="15"/>
      <c r="AC239" s="18"/>
      <c r="AE239" s="18"/>
      <c r="AF239" s="18"/>
      <c r="AH239" s="18"/>
      <c r="AI239" s="18"/>
      <c r="AJ239" s="18"/>
      <c r="AL239" s="18"/>
      <c r="AM239" s="18"/>
      <c r="AN239" s="18"/>
      <c r="AP239" s="18"/>
      <c r="AQ239" s="18"/>
      <c r="AR239" s="18"/>
      <c r="AT239" s="18"/>
      <c r="AU239" s="18"/>
      <c r="AV239" s="18"/>
      <c r="AW239" s="18"/>
      <c r="AX239" s="18"/>
      <c r="AY239" s="18"/>
      <c r="BA239" s="18"/>
      <c r="BB239" s="18"/>
      <c r="BC239" s="18"/>
      <c r="BD239" s="18"/>
      <c r="BF239" s="18"/>
      <c r="BG239" s="18"/>
      <c r="BJ239" s="18"/>
      <c r="BK239" s="18"/>
      <c r="BL239" s="15"/>
      <c r="BM239" s="18"/>
      <c r="BO239" s="18"/>
      <c r="BP239" s="18"/>
      <c r="BQ239" s="15"/>
      <c r="BU239" s="15"/>
      <c r="CF239" s="22"/>
    </row>
    <row r="240" spans="5:220">
      <c r="J240" s="15"/>
      <c r="K240" s="15"/>
      <c r="L240" s="15"/>
      <c r="M240" s="15"/>
      <c r="AC240" s="18"/>
      <c r="AE240" s="18"/>
      <c r="AF240" s="18"/>
      <c r="AH240" s="18"/>
      <c r="AI240" s="18"/>
      <c r="AJ240" s="18"/>
      <c r="AL240" s="18"/>
      <c r="AM240" s="18"/>
      <c r="AN240" s="18"/>
      <c r="AP240" s="18"/>
      <c r="AQ240" s="18"/>
      <c r="AR240" s="18"/>
      <c r="AT240" s="18"/>
      <c r="AU240" s="18"/>
      <c r="AV240" s="18"/>
      <c r="AW240" s="18"/>
      <c r="AX240" s="18"/>
      <c r="AY240" s="18"/>
      <c r="BA240" s="18"/>
      <c r="BB240" s="18"/>
      <c r="BC240" s="18"/>
      <c r="BD240" s="18"/>
      <c r="BF240" s="18"/>
      <c r="BG240" s="18"/>
      <c r="BJ240" s="18"/>
      <c r="BK240" s="18"/>
      <c r="BL240" s="15"/>
      <c r="BM240" s="18"/>
      <c r="BO240" s="18"/>
      <c r="BP240" s="18"/>
      <c r="BQ240" s="15"/>
      <c r="BU240" s="15"/>
      <c r="CF240" s="22"/>
    </row>
    <row r="241" spans="5:220">
      <c r="J241" s="15"/>
      <c r="K241" s="15"/>
      <c r="L241" s="15"/>
      <c r="M241" s="15"/>
      <c r="AC241" s="18"/>
      <c r="AE241" s="18"/>
      <c r="AF241" s="18"/>
      <c r="AH241" s="18"/>
      <c r="AI241" s="18"/>
      <c r="AJ241" s="18"/>
      <c r="AL241" s="18"/>
      <c r="AM241" s="18"/>
      <c r="AN241" s="18"/>
      <c r="AP241" s="18"/>
      <c r="AQ241" s="18"/>
      <c r="AR241" s="18"/>
      <c r="AT241" s="18"/>
      <c r="AU241" s="18"/>
      <c r="AV241" s="18"/>
      <c r="AW241" s="18"/>
      <c r="AX241" s="18"/>
      <c r="AY241" s="18"/>
      <c r="BA241" s="18"/>
      <c r="BB241" s="18"/>
      <c r="BC241" s="18"/>
      <c r="BD241" s="18"/>
      <c r="BF241" s="18"/>
      <c r="BG241" s="18"/>
      <c r="BJ241" s="18"/>
      <c r="BK241" s="18"/>
      <c r="BL241" s="15"/>
      <c r="BM241" s="18"/>
      <c r="BO241" s="18"/>
      <c r="BP241" s="18"/>
      <c r="BQ241" s="15"/>
      <c r="BU241" s="15"/>
      <c r="CF241" s="22"/>
    </row>
    <row r="242" spans="5:220">
      <c r="J242" s="15"/>
      <c r="K242" s="15"/>
      <c r="L242" s="15"/>
      <c r="M242" s="15"/>
      <c r="AC242" s="18"/>
      <c r="AE242" s="18"/>
      <c r="AF242" s="18"/>
      <c r="AH242" s="18"/>
      <c r="AI242" s="18"/>
      <c r="AJ242" s="18"/>
      <c r="AL242" s="18"/>
      <c r="AM242" s="18"/>
      <c r="AN242" s="18"/>
      <c r="AP242" s="18"/>
      <c r="AQ242" s="18"/>
      <c r="AR242" s="18"/>
      <c r="AT242" s="18"/>
      <c r="AU242" s="18"/>
      <c r="AV242" s="18"/>
      <c r="AW242" s="18"/>
      <c r="AX242" s="18"/>
      <c r="AY242" s="18"/>
      <c r="BA242" s="18"/>
      <c r="BB242" s="18"/>
      <c r="BC242" s="18"/>
      <c r="BD242" s="18"/>
      <c r="BF242" s="18"/>
      <c r="BG242" s="18"/>
      <c r="BJ242" s="18"/>
      <c r="BK242" s="18"/>
      <c r="BL242" s="15"/>
      <c r="BM242" s="18"/>
      <c r="BO242" s="18"/>
      <c r="BP242" s="18"/>
      <c r="BQ242" s="15"/>
      <c r="BU242" s="15"/>
      <c r="CF242" s="22"/>
    </row>
    <row r="243" spans="5:220">
      <c r="J243" s="15"/>
      <c r="K243" s="15"/>
      <c r="L243" s="15"/>
      <c r="M243" s="15"/>
      <c r="O243" s="16"/>
      <c r="P243" s="16"/>
      <c r="Q243" s="16"/>
      <c r="R243" s="16"/>
      <c r="S243" s="16"/>
      <c r="T243" s="16"/>
      <c r="U243" s="16"/>
      <c r="V243" s="16"/>
      <c r="X243" s="16"/>
      <c r="Y243" s="16"/>
      <c r="Z243" s="16"/>
      <c r="AA243" s="16"/>
      <c r="AC243" s="18"/>
      <c r="AE243" s="18"/>
      <c r="AF243" s="18"/>
      <c r="AG243" s="18"/>
      <c r="AH243" s="18"/>
      <c r="AI243" s="18"/>
      <c r="AJ243" s="18"/>
      <c r="AK243" s="18"/>
      <c r="AL243" s="18"/>
      <c r="AM243" s="18"/>
      <c r="AN243" s="18"/>
      <c r="AP243" s="18"/>
      <c r="AQ243" s="18"/>
      <c r="AR243" s="18"/>
      <c r="AT243" s="18"/>
      <c r="AU243" s="18"/>
      <c r="AV243" s="18"/>
      <c r="AW243" s="18"/>
      <c r="AX243" s="18"/>
      <c r="AY243" s="18"/>
      <c r="BA243" s="18"/>
      <c r="BB243" s="18"/>
      <c r="BC243" s="18"/>
      <c r="BD243" s="18"/>
      <c r="BF243" s="18"/>
      <c r="BG243" s="18"/>
      <c r="BJ243" s="18"/>
      <c r="BK243" s="18"/>
      <c r="BL243" s="15"/>
      <c r="BM243" s="18"/>
      <c r="BO243" s="18"/>
      <c r="BP243" s="18"/>
      <c r="BQ243" s="15"/>
      <c r="BU243" s="15"/>
      <c r="BY243" s="20"/>
      <c r="BZ243" s="24"/>
      <c r="CC243" s="1"/>
      <c r="CF243" s="22"/>
    </row>
    <row r="244" spans="5:220">
      <c r="J244" s="15"/>
      <c r="K244" s="15"/>
      <c r="L244" s="15"/>
      <c r="M244" s="15"/>
      <c r="O244" s="16"/>
      <c r="P244" s="16"/>
      <c r="Q244" s="16"/>
      <c r="R244" s="16"/>
      <c r="S244" s="16"/>
      <c r="T244" s="16"/>
      <c r="U244" s="16"/>
      <c r="V244" s="16"/>
      <c r="X244" s="16"/>
      <c r="Y244" s="16"/>
      <c r="Z244" s="16"/>
      <c r="AA244" s="16"/>
      <c r="AC244" s="18"/>
      <c r="AE244" s="18"/>
      <c r="AF244" s="18"/>
      <c r="AG244" s="18"/>
      <c r="AH244" s="18"/>
      <c r="AI244" s="18"/>
      <c r="AJ244" s="18"/>
      <c r="AK244" s="18"/>
      <c r="AL244" s="18"/>
      <c r="AM244" s="18"/>
      <c r="AN244" s="18"/>
      <c r="AP244" s="18"/>
      <c r="AQ244" s="18"/>
      <c r="AR244" s="18"/>
      <c r="AT244" s="18"/>
      <c r="AU244" s="18"/>
      <c r="AV244" s="18"/>
      <c r="AW244" s="18"/>
      <c r="AX244" s="18"/>
      <c r="AY244" s="18"/>
      <c r="BA244" s="18"/>
      <c r="BB244" s="18"/>
      <c r="BC244" s="18"/>
      <c r="BD244" s="18"/>
      <c r="BF244" s="18"/>
      <c r="BG244" s="18"/>
      <c r="BJ244" s="18"/>
      <c r="BK244" s="18"/>
      <c r="BL244" s="15"/>
      <c r="BM244" s="18"/>
      <c r="BO244" s="18"/>
      <c r="BP244" s="18"/>
      <c r="BQ244" s="15"/>
      <c r="BU244" s="15"/>
      <c r="BY244" s="20"/>
      <c r="BZ244" s="24"/>
      <c r="CC244" s="1"/>
      <c r="CF244" s="22"/>
    </row>
    <row r="245" spans="5:220">
      <c r="J245" s="15"/>
      <c r="K245" s="15"/>
      <c r="L245" s="15"/>
      <c r="M245" s="15"/>
      <c r="O245" s="16"/>
      <c r="P245" s="16"/>
      <c r="Q245" s="16"/>
      <c r="R245" s="16"/>
      <c r="S245" s="16"/>
      <c r="T245" s="16"/>
      <c r="U245" s="16"/>
      <c r="V245" s="16"/>
      <c r="X245" s="16"/>
      <c r="Y245" s="16"/>
      <c r="Z245" s="16"/>
      <c r="AA245" s="16"/>
      <c r="AC245" s="18"/>
      <c r="AE245" s="18"/>
      <c r="AF245" s="18"/>
      <c r="AG245" s="18"/>
      <c r="AH245" s="18"/>
      <c r="AI245" s="18"/>
      <c r="AJ245" s="18"/>
      <c r="AK245" s="18"/>
      <c r="AL245" s="18"/>
      <c r="AM245" s="18"/>
      <c r="AN245" s="18"/>
      <c r="AP245" s="18"/>
      <c r="AQ245" s="18"/>
      <c r="AR245" s="18"/>
      <c r="AT245" s="18"/>
      <c r="AU245" s="18"/>
      <c r="AV245" s="18"/>
      <c r="AW245" s="18"/>
      <c r="AX245" s="18"/>
      <c r="AY245" s="18"/>
      <c r="BA245" s="18"/>
      <c r="BB245" s="18"/>
      <c r="BC245" s="18"/>
      <c r="BD245" s="18"/>
      <c r="BF245" s="18"/>
      <c r="BG245" s="18"/>
      <c r="BJ245" s="18"/>
      <c r="BK245" s="18"/>
      <c r="BL245" s="15"/>
      <c r="BM245" s="18"/>
      <c r="BO245" s="18"/>
      <c r="BP245" s="18"/>
      <c r="BQ245" s="15"/>
      <c r="BU245" s="15"/>
      <c r="BY245" s="20"/>
      <c r="BZ245" s="24"/>
      <c r="CC245" s="1"/>
      <c r="CF245" s="22"/>
    </row>
    <row r="246" spans="5:220">
      <c r="J246" s="15"/>
      <c r="K246" s="15"/>
      <c r="L246" s="15"/>
      <c r="M246" s="15"/>
      <c r="O246" s="16"/>
      <c r="P246" s="16"/>
      <c r="Q246" s="16"/>
      <c r="R246" s="16"/>
      <c r="S246" s="16"/>
      <c r="T246" s="16"/>
      <c r="U246" s="16"/>
      <c r="V246" s="16"/>
      <c r="X246" s="16"/>
      <c r="Y246" s="16"/>
      <c r="Z246" s="16"/>
      <c r="AA246" s="16"/>
      <c r="AC246" s="18"/>
      <c r="AE246" s="18"/>
      <c r="AF246" s="18"/>
      <c r="AG246" s="18"/>
      <c r="AH246" s="18"/>
      <c r="AI246" s="18"/>
      <c r="AJ246" s="18"/>
      <c r="AK246" s="18"/>
      <c r="AL246" s="18"/>
      <c r="AM246" s="18"/>
      <c r="AN246" s="18"/>
      <c r="AP246" s="18"/>
      <c r="AQ246" s="18"/>
      <c r="AR246" s="18"/>
      <c r="AT246" s="18"/>
      <c r="AU246" s="18"/>
      <c r="AV246" s="18"/>
      <c r="AW246" s="18"/>
      <c r="AX246" s="18"/>
      <c r="AY246" s="18"/>
      <c r="BA246" s="18"/>
      <c r="BB246" s="18"/>
      <c r="BC246" s="18"/>
      <c r="BD246" s="18"/>
      <c r="BF246" s="18"/>
      <c r="BG246" s="18"/>
      <c r="BJ246" s="18"/>
      <c r="BK246" s="18"/>
      <c r="BL246" s="15"/>
      <c r="BM246" s="18"/>
      <c r="BO246" s="18"/>
      <c r="BP246" s="18"/>
      <c r="BQ246" s="15"/>
      <c r="BU246" s="15"/>
      <c r="BY246" s="20"/>
      <c r="BZ246" s="24"/>
      <c r="CF246" s="22"/>
    </row>
    <row r="247" spans="5:220" s="7" customFormat="1" ht="17.45" customHeight="1">
      <c r="E247" s="17"/>
      <c r="F247" s="17"/>
      <c r="G247" s="17"/>
      <c r="H247" s="17"/>
      <c r="I247" s="14"/>
      <c r="J247" s="15"/>
      <c r="K247" s="15"/>
      <c r="L247" s="15"/>
      <c r="M247" s="15"/>
      <c r="N247" s="14"/>
      <c r="O247" s="16"/>
      <c r="P247" s="16"/>
      <c r="Q247" s="16"/>
      <c r="R247" s="16"/>
      <c r="S247" s="16"/>
      <c r="T247" s="16"/>
      <c r="U247" s="16"/>
      <c r="V247" s="16"/>
      <c r="W247" s="17"/>
      <c r="X247" s="16"/>
      <c r="Y247" s="16"/>
      <c r="Z247" s="16"/>
      <c r="AA247" s="16"/>
      <c r="AB247" s="14"/>
      <c r="AC247" s="18"/>
      <c r="AD247" s="19"/>
      <c r="AE247" s="18"/>
      <c r="AF247" s="18"/>
      <c r="AG247" s="19"/>
      <c r="AH247" s="18"/>
      <c r="AI247" s="18"/>
      <c r="AJ247" s="18"/>
      <c r="AK247" s="19"/>
      <c r="AL247" s="18"/>
      <c r="AM247" s="18"/>
      <c r="AN247" s="18"/>
      <c r="AO247" s="19"/>
      <c r="AP247" s="18"/>
      <c r="AQ247" s="18"/>
      <c r="AR247" s="18"/>
      <c r="AS247" s="19"/>
      <c r="AT247" s="18"/>
      <c r="AU247" s="18"/>
      <c r="AV247" s="18"/>
      <c r="AW247" s="18"/>
      <c r="AX247" s="18"/>
      <c r="AY247" s="18"/>
      <c r="AZ247" s="19"/>
      <c r="BA247" s="18"/>
      <c r="BB247" s="18"/>
      <c r="BC247" s="18"/>
      <c r="BD247" s="18"/>
      <c r="BE247" s="19"/>
      <c r="BF247" s="18"/>
      <c r="BG247" s="18"/>
      <c r="BH247" s="19"/>
      <c r="BI247" s="19"/>
      <c r="BJ247" s="18"/>
      <c r="BK247" s="18"/>
      <c r="BL247" s="15"/>
      <c r="BM247" s="18"/>
      <c r="BN247" s="19"/>
      <c r="BO247" s="18"/>
      <c r="BP247" s="18"/>
      <c r="BQ247" s="15"/>
      <c r="BR247" s="19"/>
      <c r="BS247" s="19"/>
      <c r="BT247" s="19"/>
      <c r="BU247" s="15"/>
      <c r="BV247" s="14"/>
      <c r="BW247" s="14"/>
      <c r="BX247" s="14"/>
      <c r="BY247" s="20"/>
      <c r="BZ247" s="24"/>
      <c r="CA247" s="14"/>
      <c r="CB247" s="21"/>
      <c r="CC247" s="14"/>
      <c r="CD247" s="14"/>
      <c r="CE247" s="14"/>
      <c r="CF247" s="22"/>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row>
    <row r="248" spans="5:220">
      <c r="J248" s="15"/>
      <c r="K248" s="15"/>
      <c r="L248" s="15"/>
      <c r="M248" s="15"/>
      <c r="O248" s="16"/>
      <c r="P248" s="16"/>
      <c r="Q248" s="16"/>
      <c r="R248" s="16"/>
      <c r="S248" s="16"/>
      <c r="T248" s="16"/>
      <c r="U248" s="16"/>
      <c r="V248" s="16"/>
      <c r="X248" s="16"/>
      <c r="Y248" s="16"/>
      <c r="Z248" s="16"/>
      <c r="AA248" s="16"/>
      <c r="AC248" s="18"/>
      <c r="AE248" s="18"/>
      <c r="AF248" s="18"/>
      <c r="AG248" s="18"/>
      <c r="AH248" s="18"/>
      <c r="AI248" s="18"/>
      <c r="AJ248" s="18"/>
      <c r="AK248" s="18"/>
      <c r="AL248" s="18"/>
      <c r="AM248" s="18"/>
      <c r="AN248" s="18"/>
      <c r="AP248" s="18"/>
      <c r="AQ248" s="18"/>
      <c r="AR248" s="18"/>
      <c r="AT248" s="18"/>
      <c r="AU248" s="18"/>
      <c r="AV248" s="18"/>
      <c r="AW248" s="18"/>
      <c r="AX248" s="18"/>
      <c r="AY248" s="18"/>
      <c r="BA248" s="18"/>
      <c r="BB248" s="18"/>
      <c r="BC248" s="18"/>
      <c r="BD248" s="18"/>
      <c r="BF248" s="18"/>
      <c r="BG248" s="18"/>
      <c r="BJ248" s="18"/>
      <c r="BK248" s="18"/>
      <c r="BL248" s="15"/>
      <c r="BM248" s="18"/>
      <c r="BO248" s="18"/>
      <c r="BP248" s="18"/>
      <c r="BQ248" s="15"/>
      <c r="BU248" s="15"/>
      <c r="BY248" s="20"/>
      <c r="BZ248" s="24"/>
      <c r="CC248" s="1"/>
      <c r="CF248" s="22"/>
    </row>
    <row r="249" spans="5:220">
      <c r="J249" s="15"/>
      <c r="K249" s="15"/>
      <c r="L249" s="15"/>
      <c r="M249" s="15"/>
      <c r="O249" s="16"/>
      <c r="P249" s="16"/>
      <c r="Q249" s="16"/>
      <c r="R249" s="16"/>
      <c r="S249" s="16"/>
      <c r="T249" s="16"/>
      <c r="U249" s="16"/>
      <c r="V249" s="16"/>
      <c r="X249" s="16"/>
      <c r="Y249" s="16"/>
      <c r="Z249" s="16"/>
      <c r="AA249" s="16"/>
      <c r="AC249" s="18"/>
      <c r="AE249" s="18"/>
      <c r="AF249" s="18"/>
      <c r="AG249" s="18"/>
      <c r="AH249" s="18"/>
      <c r="AI249" s="18"/>
      <c r="AJ249" s="18"/>
      <c r="AK249" s="18"/>
      <c r="AL249" s="18"/>
      <c r="AM249" s="18"/>
      <c r="AN249" s="18"/>
      <c r="AP249" s="18"/>
      <c r="AQ249" s="18"/>
      <c r="AR249" s="18"/>
      <c r="AT249" s="18"/>
      <c r="AU249" s="18"/>
      <c r="AV249" s="18"/>
      <c r="AW249" s="18"/>
      <c r="AX249" s="18"/>
      <c r="AY249" s="18"/>
      <c r="BA249" s="18"/>
      <c r="BB249" s="18"/>
      <c r="BC249" s="18"/>
      <c r="BD249" s="18"/>
      <c r="BF249" s="18"/>
      <c r="BG249" s="18"/>
      <c r="BJ249" s="18"/>
      <c r="BK249" s="18"/>
      <c r="BL249" s="15"/>
      <c r="BM249" s="18"/>
      <c r="BO249" s="18"/>
      <c r="BP249" s="18"/>
      <c r="BQ249" s="15"/>
      <c r="BU249" s="15"/>
      <c r="BY249" s="20"/>
      <c r="BZ249" s="24"/>
      <c r="CC249" s="1"/>
      <c r="CF249" s="22"/>
    </row>
    <row r="250" spans="5:220">
      <c r="J250" s="15"/>
      <c r="K250" s="15"/>
      <c r="L250" s="15"/>
      <c r="M250" s="15"/>
      <c r="O250" s="16"/>
      <c r="P250" s="16"/>
      <c r="Q250" s="16"/>
      <c r="R250" s="16"/>
      <c r="S250" s="16"/>
      <c r="T250" s="16"/>
      <c r="U250" s="16"/>
      <c r="V250" s="16"/>
      <c r="X250" s="16"/>
      <c r="Y250" s="16"/>
      <c r="Z250" s="16"/>
      <c r="AA250" s="16"/>
      <c r="AC250" s="18"/>
      <c r="AE250" s="18"/>
      <c r="AF250" s="18"/>
      <c r="AG250" s="18"/>
      <c r="AH250" s="18"/>
      <c r="AI250" s="18"/>
      <c r="AJ250" s="18"/>
      <c r="AK250" s="18"/>
      <c r="AL250" s="18"/>
      <c r="AM250" s="18"/>
      <c r="AN250" s="18"/>
      <c r="AP250" s="18"/>
      <c r="AQ250" s="18"/>
      <c r="AR250" s="18"/>
      <c r="AT250" s="18"/>
      <c r="AU250" s="18"/>
      <c r="AV250" s="18"/>
      <c r="AW250" s="18"/>
      <c r="AX250" s="18"/>
      <c r="AY250" s="18"/>
      <c r="BA250" s="18"/>
      <c r="BB250" s="18"/>
      <c r="BC250" s="18"/>
      <c r="BD250" s="18"/>
      <c r="BF250" s="18"/>
      <c r="BG250" s="18"/>
      <c r="BJ250" s="18"/>
      <c r="BK250" s="18"/>
      <c r="BL250" s="15"/>
      <c r="BM250" s="18"/>
      <c r="BO250" s="18"/>
      <c r="BP250" s="18"/>
      <c r="BQ250" s="15"/>
      <c r="BU250" s="15"/>
      <c r="BY250" s="20"/>
      <c r="BZ250" s="24"/>
      <c r="CC250" s="1"/>
      <c r="CF250" s="22"/>
    </row>
    <row r="251" spans="5:220">
      <c r="J251" s="15"/>
      <c r="K251" s="15"/>
      <c r="L251" s="15"/>
      <c r="M251" s="15"/>
      <c r="O251" s="16"/>
      <c r="P251" s="16"/>
      <c r="Q251" s="16"/>
      <c r="R251" s="16"/>
      <c r="S251" s="16"/>
      <c r="T251" s="16"/>
      <c r="U251" s="16"/>
      <c r="V251" s="16"/>
      <c r="X251" s="16"/>
      <c r="Y251" s="16"/>
      <c r="Z251" s="16"/>
      <c r="AA251" s="16"/>
      <c r="AC251" s="18"/>
      <c r="AE251" s="18"/>
      <c r="AF251" s="18"/>
      <c r="AG251" s="18"/>
      <c r="AH251" s="18"/>
      <c r="AI251" s="18"/>
      <c r="AJ251" s="18"/>
      <c r="AK251" s="18"/>
      <c r="AL251" s="18"/>
      <c r="AM251" s="18"/>
      <c r="AN251" s="18"/>
      <c r="AP251" s="18"/>
      <c r="AQ251" s="18"/>
      <c r="AR251" s="18"/>
      <c r="AT251" s="18"/>
      <c r="AU251" s="18"/>
      <c r="AV251" s="18"/>
      <c r="AW251" s="18"/>
      <c r="AX251" s="18"/>
      <c r="AY251" s="18"/>
      <c r="BA251" s="18"/>
      <c r="BB251" s="18"/>
      <c r="BC251" s="18"/>
      <c r="BD251" s="18"/>
      <c r="BF251" s="18"/>
      <c r="BG251" s="18"/>
      <c r="BJ251" s="18"/>
      <c r="BK251" s="18"/>
      <c r="BL251" s="15"/>
      <c r="BM251" s="18"/>
      <c r="BO251" s="18"/>
      <c r="BP251" s="18"/>
      <c r="BQ251" s="15"/>
      <c r="BU251" s="15"/>
      <c r="BY251" s="20"/>
      <c r="BZ251" s="24"/>
      <c r="CC251" s="1"/>
      <c r="CF251" s="22"/>
    </row>
    <row r="252" spans="5:220" s="33" customFormat="1">
      <c r="E252" s="17"/>
      <c r="F252" s="17"/>
      <c r="G252" s="17"/>
      <c r="H252" s="17"/>
      <c r="I252" s="14"/>
      <c r="J252" s="15"/>
      <c r="K252" s="15"/>
      <c r="L252" s="15"/>
      <c r="M252" s="15"/>
      <c r="N252" s="14"/>
      <c r="O252" s="16"/>
      <c r="P252" s="16"/>
      <c r="Q252" s="16"/>
      <c r="R252" s="16"/>
      <c r="S252" s="16"/>
      <c r="T252" s="16"/>
      <c r="U252" s="16"/>
      <c r="V252" s="16"/>
      <c r="W252" s="17"/>
      <c r="X252" s="16"/>
      <c r="Y252" s="16"/>
      <c r="Z252" s="16"/>
      <c r="AA252" s="16"/>
      <c r="AB252" s="14"/>
      <c r="AC252" s="18"/>
      <c r="AD252" s="19"/>
      <c r="AE252" s="18"/>
      <c r="AF252" s="18"/>
      <c r="AG252" s="18"/>
      <c r="AH252" s="18"/>
      <c r="AI252" s="18"/>
      <c r="AJ252" s="18"/>
      <c r="AK252" s="18"/>
      <c r="AL252" s="18"/>
      <c r="AM252" s="18"/>
      <c r="AN252" s="18"/>
      <c r="AO252" s="19"/>
      <c r="AP252" s="18"/>
      <c r="AQ252" s="18"/>
      <c r="AR252" s="18"/>
      <c r="AS252" s="19"/>
      <c r="AT252" s="18"/>
      <c r="AU252" s="18"/>
      <c r="AV252" s="18"/>
      <c r="AW252" s="18"/>
      <c r="AX252" s="18"/>
      <c r="AY252" s="18"/>
      <c r="AZ252" s="19"/>
      <c r="BA252" s="18"/>
      <c r="BB252" s="18"/>
      <c r="BC252" s="18"/>
      <c r="BD252" s="18"/>
      <c r="BE252" s="19"/>
      <c r="BF252" s="18"/>
      <c r="BG252" s="18"/>
      <c r="BH252" s="19"/>
      <c r="BI252" s="19"/>
      <c r="BJ252" s="18"/>
      <c r="BK252" s="18"/>
      <c r="BL252" s="15"/>
      <c r="BM252" s="18"/>
      <c r="BN252" s="19"/>
      <c r="BO252" s="18"/>
      <c r="BP252" s="18"/>
      <c r="BQ252" s="15"/>
      <c r="BR252" s="19"/>
      <c r="BS252" s="19"/>
      <c r="BT252" s="19"/>
      <c r="BU252" s="15"/>
      <c r="BV252" s="14"/>
      <c r="BW252" s="14"/>
      <c r="BX252" s="14"/>
      <c r="BY252" s="20"/>
      <c r="BZ252" s="24"/>
      <c r="CA252" s="14"/>
      <c r="CB252" s="21"/>
      <c r="CC252" s="1"/>
      <c r="CD252" s="14"/>
      <c r="CE252" s="14"/>
      <c r="CF252" s="22"/>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row>
    <row r="253" spans="5:220" s="33" customFormat="1">
      <c r="E253" s="17"/>
      <c r="F253" s="17"/>
      <c r="G253" s="17"/>
      <c r="H253" s="17"/>
      <c r="I253" s="14"/>
      <c r="J253" s="15"/>
      <c r="K253" s="15"/>
      <c r="L253" s="15"/>
      <c r="M253" s="15"/>
      <c r="N253" s="14"/>
      <c r="O253" s="16"/>
      <c r="P253" s="16"/>
      <c r="Q253" s="16"/>
      <c r="R253" s="16"/>
      <c r="S253" s="16"/>
      <c r="T253" s="16"/>
      <c r="U253" s="16"/>
      <c r="V253" s="16"/>
      <c r="W253" s="17"/>
      <c r="X253" s="16"/>
      <c r="Y253" s="16"/>
      <c r="Z253" s="16"/>
      <c r="AA253" s="16"/>
      <c r="AB253" s="14"/>
      <c r="AC253" s="18"/>
      <c r="AD253" s="19"/>
      <c r="AE253" s="18"/>
      <c r="AF253" s="18"/>
      <c r="AG253" s="18"/>
      <c r="AH253" s="18"/>
      <c r="AI253" s="18"/>
      <c r="AJ253" s="18"/>
      <c r="AK253" s="18"/>
      <c r="AL253" s="18"/>
      <c r="AM253" s="18"/>
      <c r="AN253" s="18"/>
      <c r="AO253" s="19"/>
      <c r="AP253" s="18"/>
      <c r="AQ253" s="18"/>
      <c r="AR253" s="18"/>
      <c r="AS253" s="19"/>
      <c r="AT253" s="18"/>
      <c r="AU253" s="18"/>
      <c r="AV253" s="18"/>
      <c r="AW253" s="18"/>
      <c r="AX253" s="18"/>
      <c r="AY253" s="18"/>
      <c r="AZ253" s="19"/>
      <c r="BA253" s="18"/>
      <c r="BB253" s="18"/>
      <c r="BC253" s="18"/>
      <c r="BD253" s="18"/>
      <c r="BE253" s="19"/>
      <c r="BF253" s="18"/>
      <c r="BG253" s="18"/>
      <c r="BH253" s="19"/>
      <c r="BI253" s="19"/>
      <c r="BJ253" s="18"/>
      <c r="BK253" s="18"/>
      <c r="BL253" s="15"/>
      <c r="BM253" s="18"/>
      <c r="BN253" s="19"/>
      <c r="BO253" s="18"/>
      <c r="BP253" s="18"/>
      <c r="BQ253" s="15"/>
      <c r="BR253" s="19"/>
      <c r="BS253" s="19"/>
      <c r="BT253" s="19"/>
      <c r="BU253" s="15"/>
      <c r="BV253" s="14"/>
      <c r="BW253" s="14"/>
      <c r="BX253" s="14"/>
      <c r="BY253" s="20"/>
      <c r="BZ253" s="24"/>
      <c r="CA253" s="14"/>
      <c r="CB253" s="21"/>
      <c r="CC253" s="1"/>
      <c r="CD253" s="14"/>
      <c r="CE253" s="14"/>
      <c r="CF253" s="22"/>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row>
    <row r="254" spans="5:220">
      <c r="J254" s="15"/>
      <c r="K254" s="15"/>
      <c r="L254" s="15"/>
      <c r="M254" s="15"/>
      <c r="O254" s="16"/>
      <c r="P254" s="16"/>
      <c r="Q254" s="16"/>
      <c r="R254" s="16"/>
      <c r="S254" s="16"/>
      <c r="T254" s="16"/>
      <c r="U254" s="16"/>
      <c r="V254" s="16"/>
      <c r="X254" s="16"/>
      <c r="Y254" s="16"/>
      <c r="Z254" s="16"/>
      <c r="AA254" s="16"/>
      <c r="AC254" s="18"/>
      <c r="AE254" s="18"/>
      <c r="AF254" s="18"/>
      <c r="AG254" s="18"/>
      <c r="AH254" s="18"/>
      <c r="AI254" s="18"/>
      <c r="AJ254" s="18"/>
      <c r="AK254" s="18"/>
      <c r="AL254" s="18"/>
      <c r="AM254" s="18"/>
      <c r="AN254" s="18"/>
      <c r="AP254" s="18"/>
      <c r="AQ254" s="18"/>
      <c r="AR254" s="18"/>
      <c r="AT254" s="18"/>
      <c r="AU254" s="18"/>
      <c r="AV254" s="18"/>
      <c r="AW254" s="18"/>
      <c r="AX254" s="18"/>
      <c r="AY254" s="18"/>
      <c r="BA254" s="18"/>
      <c r="BB254" s="18"/>
      <c r="BC254" s="18"/>
      <c r="BD254" s="18"/>
      <c r="BF254" s="18"/>
      <c r="BG254" s="18"/>
      <c r="BJ254" s="18"/>
      <c r="BK254" s="18"/>
      <c r="BL254" s="15"/>
      <c r="BM254" s="18"/>
      <c r="BO254" s="18"/>
      <c r="BP254" s="18"/>
      <c r="BQ254" s="15"/>
      <c r="BU254" s="15"/>
      <c r="BY254" s="20"/>
      <c r="BZ254" s="24"/>
      <c r="CC254" s="1"/>
      <c r="CF254" s="22"/>
    </row>
    <row r="255" spans="5:220">
      <c r="J255" s="15"/>
      <c r="K255" s="15"/>
      <c r="L255" s="15"/>
      <c r="M255" s="15"/>
      <c r="O255" s="16"/>
      <c r="P255" s="16"/>
      <c r="Q255" s="16"/>
      <c r="R255" s="16"/>
      <c r="S255" s="16"/>
      <c r="T255" s="16"/>
      <c r="U255" s="16"/>
      <c r="V255" s="16"/>
      <c r="X255" s="16"/>
      <c r="Y255" s="16"/>
      <c r="Z255" s="16"/>
      <c r="AA255" s="16"/>
      <c r="AC255" s="18"/>
      <c r="AE255" s="18"/>
      <c r="AF255" s="18"/>
      <c r="AG255" s="18"/>
      <c r="AH255" s="18"/>
      <c r="AI255" s="18"/>
      <c r="AJ255" s="18"/>
      <c r="AK255" s="18"/>
      <c r="AL255" s="18"/>
      <c r="AM255" s="18"/>
      <c r="AN255" s="18"/>
      <c r="AP255" s="18"/>
      <c r="AQ255" s="18"/>
      <c r="AR255" s="18"/>
      <c r="AT255" s="18"/>
      <c r="AU255" s="18"/>
      <c r="AV255" s="18"/>
      <c r="AW255" s="18"/>
      <c r="AX255" s="18"/>
      <c r="AY255" s="18"/>
      <c r="BA255" s="18"/>
      <c r="BB255" s="18"/>
      <c r="BC255" s="18"/>
      <c r="BD255" s="18"/>
      <c r="BF255" s="18"/>
      <c r="BG255" s="18"/>
      <c r="BJ255" s="18"/>
      <c r="BK255" s="18"/>
      <c r="BL255" s="15"/>
      <c r="BM255" s="18"/>
      <c r="BO255" s="18"/>
      <c r="BP255" s="18"/>
      <c r="BQ255" s="15"/>
      <c r="BU255" s="15"/>
      <c r="BY255" s="20"/>
      <c r="BZ255" s="24"/>
      <c r="CC255" s="1"/>
      <c r="CF255" s="22"/>
    </row>
    <row r="256" spans="5:220">
      <c r="J256" s="15"/>
      <c r="K256" s="15"/>
      <c r="L256" s="15"/>
      <c r="M256" s="15"/>
      <c r="O256" s="16"/>
      <c r="P256" s="16"/>
      <c r="Q256" s="16"/>
      <c r="R256" s="16"/>
      <c r="S256" s="16"/>
      <c r="T256" s="16"/>
      <c r="U256" s="16"/>
      <c r="V256" s="16"/>
      <c r="X256" s="16"/>
      <c r="Y256" s="16"/>
      <c r="Z256" s="16"/>
      <c r="AA256" s="16"/>
      <c r="AC256" s="18"/>
      <c r="AE256" s="18"/>
      <c r="AF256" s="18"/>
      <c r="AG256" s="18"/>
      <c r="AH256" s="18"/>
      <c r="AI256" s="18"/>
      <c r="AJ256" s="18"/>
      <c r="AK256" s="18"/>
      <c r="AL256" s="18"/>
      <c r="AM256" s="18"/>
      <c r="AN256" s="18"/>
      <c r="AP256" s="18"/>
      <c r="AQ256" s="18"/>
      <c r="AR256" s="18"/>
      <c r="AT256" s="18"/>
      <c r="AU256" s="18"/>
      <c r="AV256" s="18"/>
      <c r="AW256" s="18"/>
      <c r="AX256" s="18"/>
      <c r="AY256" s="18"/>
      <c r="BA256" s="18"/>
      <c r="BB256" s="18"/>
      <c r="BC256" s="18"/>
      <c r="BD256" s="18"/>
      <c r="BF256" s="18"/>
      <c r="BG256" s="18"/>
      <c r="BJ256" s="18"/>
      <c r="BK256" s="18"/>
      <c r="BL256" s="15"/>
      <c r="BM256" s="18"/>
      <c r="BO256" s="18"/>
      <c r="BP256" s="18"/>
      <c r="BQ256" s="15"/>
      <c r="BU256" s="15"/>
      <c r="BY256" s="20"/>
      <c r="BZ256" s="24"/>
      <c r="CC256" s="1"/>
      <c r="CF256" s="22"/>
    </row>
    <row r="257" spans="5:220">
      <c r="J257" s="15"/>
      <c r="K257" s="15"/>
      <c r="L257" s="15"/>
      <c r="M257" s="15"/>
      <c r="O257" s="16"/>
      <c r="P257" s="16"/>
      <c r="Q257" s="16"/>
      <c r="R257" s="16"/>
      <c r="S257" s="16"/>
      <c r="T257" s="16"/>
      <c r="U257" s="16"/>
      <c r="V257" s="16"/>
      <c r="X257" s="16"/>
      <c r="Y257" s="16"/>
      <c r="Z257" s="16"/>
      <c r="AA257" s="16"/>
      <c r="AC257" s="18"/>
      <c r="AE257" s="18"/>
      <c r="AF257" s="18"/>
      <c r="AG257" s="18"/>
      <c r="AH257" s="18"/>
      <c r="AI257" s="18"/>
      <c r="AJ257" s="18"/>
      <c r="AK257" s="18"/>
      <c r="AL257" s="18"/>
      <c r="AM257" s="18"/>
      <c r="AN257" s="18"/>
      <c r="AP257" s="18"/>
      <c r="AQ257" s="18"/>
      <c r="AR257" s="18"/>
      <c r="AT257" s="18"/>
      <c r="AU257" s="18"/>
      <c r="AV257" s="18"/>
      <c r="AW257" s="18"/>
      <c r="AX257" s="18"/>
      <c r="AY257" s="18"/>
      <c r="BA257" s="18"/>
      <c r="BB257" s="18"/>
      <c r="BC257" s="18"/>
      <c r="BD257" s="18"/>
      <c r="BF257" s="18"/>
      <c r="BG257" s="18"/>
      <c r="BJ257" s="18"/>
      <c r="BK257" s="18"/>
      <c r="BL257" s="15"/>
      <c r="BM257" s="18"/>
      <c r="BO257" s="18"/>
      <c r="BP257" s="18"/>
      <c r="BQ257" s="15"/>
      <c r="BU257" s="15"/>
      <c r="BY257" s="20"/>
      <c r="BZ257" s="24"/>
      <c r="CF257" s="22"/>
    </row>
    <row r="258" spans="5:220">
      <c r="J258" s="15"/>
      <c r="K258" s="15"/>
      <c r="L258" s="15"/>
      <c r="M258" s="15"/>
      <c r="O258" s="16"/>
      <c r="P258" s="16"/>
      <c r="Q258" s="16"/>
      <c r="R258" s="16"/>
      <c r="S258" s="16"/>
      <c r="T258" s="16"/>
      <c r="U258" s="16"/>
      <c r="V258" s="16"/>
      <c r="X258" s="16"/>
      <c r="Y258" s="16"/>
      <c r="Z258" s="16"/>
      <c r="AA258" s="16"/>
      <c r="AC258" s="18"/>
      <c r="AE258" s="18"/>
      <c r="AF258" s="18"/>
      <c r="AG258" s="18"/>
      <c r="AH258" s="18"/>
      <c r="AI258" s="18"/>
      <c r="AJ258" s="18"/>
      <c r="AK258" s="18"/>
      <c r="AL258" s="18"/>
      <c r="AM258" s="18"/>
      <c r="AN258" s="18"/>
      <c r="AP258" s="18"/>
      <c r="AQ258" s="18"/>
      <c r="AR258" s="18"/>
      <c r="AT258" s="18"/>
      <c r="AU258" s="18"/>
      <c r="AV258" s="18"/>
      <c r="AW258" s="18"/>
      <c r="AX258" s="18"/>
      <c r="AY258" s="18"/>
      <c r="BA258" s="18"/>
      <c r="BB258" s="18"/>
      <c r="BC258" s="18"/>
      <c r="BD258" s="18"/>
      <c r="BF258" s="18"/>
      <c r="BG258" s="18"/>
      <c r="BJ258" s="18"/>
      <c r="BK258" s="18"/>
      <c r="BL258" s="15"/>
      <c r="BM258" s="18"/>
      <c r="BO258" s="18"/>
      <c r="BP258" s="18"/>
      <c r="BQ258" s="15"/>
      <c r="BU258" s="15"/>
      <c r="BY258" s="20"/>
      <c r="BZ258" s="24"/>
      <c r="CF258" s="22"/>
    </row>
    <row r="259" spans="5:220">
      <c r="J259" s="15"/>
      <c r="K259" s="15"/>
      <c r="L259" s="15"/>
      <c r="M259" s="15"/>
      <c r="O259" s="16"/>
      <c r="P259" s="16"/>
      <c r="Q259" s="16"/>
      <c r="R259" s="16"/>
      <c r="S259" s="16"/>
      <c r="T259" s="16"/>
      <c r="U259" s="16"/>
      <c r="V259" s="16"/>
      <c r="X259" s="16"/>
      <c r="Y259" s="16"/>
      <c r="Z259" s="16"/>
      <c r="AA259" s="16"/>
      <c r="AC259" s="18"/>
      <c r="AE259" s="18"/>
      <c r="AF259" s="18"/>
      <c r="AH259" s="18"/>
      <c r="AI259" s="18"/>
      <c r="AJ259" s="18"/>
      <c r="AL259" s="18"/>
      <c r="AM259" s="18"/>
      <c r="AN259" s="18"/>
      <c r="AP259" s="18"/>
      <c r="AQ259" s="18"/>
      <c r="AR259" s="18"/>
      <c r="AT259" s="18"/>
      <c r="AU259" s="18"/>
      <c r="AV259" s="18"/>
      <c r="AW259" s="18"/>
      <c r="AX259" s="18"/>
      <c r="AY259" s="18"/>
      <c r="BA259" s="18"/>
      <c r="BB259" s="18"/>
      <c r="BC259" s="18"/>
      <c r="BD259" s="18"/>
      <c r="BF259" s="18"/>
      <c r="BG259" s="18"/>
      <c r="BJ259" s="18"/>
      <c r="BK259" s="18"/>
      <c r="BL259" s="15"/>
      <c r="BM259" s="18"/>
      <c r="BO259" s="18"/>
      <c r="BP259" s="18"/>
      <c r="BQ259" s="15"/>
      <c r="BU259" s="15"/>
      <c r="BY259" s="20"/>
      <c r="BZ259" s="24"/>
      <c r="CC259" s="1"/>
      <c r="CF259" s="22"/>
    </row>
    <row r="260" spans="5:220">
      <c r="J260" s="15"/>
      <c r="K260" s="15"/>
      <c r="L260" s="15"/>
      <c r="M260" s="15"/>
      <c r="O260" s="16"/>
      <c r="P260" s="16"/>
      <c r="Q260" s="16"/>
      <c r="R260" s="16"/>
      <c r="S260" s="16"/>
      <c r="T260" s="16"/>
      <c r="U260" s="16"/>
      <c r="V260" s="16"/>
      <c r="X260" s="16"/>
      <c r="Y260" s="16"/>
      <c r="Z260" s="16"/>
      <c r="AA260" s="16"/>
      <c r="AC260" s="18"/>
      <c r="AE260" s="18"/>
      <c r="AF260" s="18"/>
      <c r="AH260" s="18"/>
      <c r="AI260" s="18"/>
      <c r="AJ260" s="18"/>
      <c r="AL260" s="18"/>
      <c r="AM260" s="18"/>
      <c r="AN260" s="18"/>
      <c r="AP260" s="18"/>
      <c r="AQ260" s="18"/>
      <c r="AR260" s="18"/>
      <c r="AT260" s="18"/>
      <c r="AU260" s="18"/>
      <c r="AV260" s="18"/>
      <c r="AW260" s="18"/>
      <c r="AX260" s="18"/>
      <c r="AY260" s="18"/>
      <c r="BA260" s="18"/>
      <c r="BB260" s="18"/>
      <c r="BC260" s="18"/>
      <c r="BD260" s="18"/>
      <c r="BF260" s="18"/>
      <c r="BG260" s="18"/>
      <c r="BJ260" s="18"/>
      <c r="BK260" s="18"/>
      <c r="BL260" s="15"/>
      <c r="BM260" s="18"/>
      <c r="BO260" s="18"/>
      <c r="BP260" s="18"/>
      <c r="BQ260" s="15"/>
      <c r="BU260" s="15"/>
      <c r="BY260" s="20"/>
      <c r="BZ260" s="24"/>
      <c r="CC260" s="1"/>
      <c r="CF260" s="22"/>
    </row>
    <row r="261" spans="5:220">
      <c r="J261" s="15"/>
      <c r="K261" s="15"/>
      <c r="L261" s="15"/>
      <c r="M261" s="15"/>
      <c r="O261" s="16"/>
      <c r="P261" s="16"/>
      <c r="Q261" s="16"/>
      <c r="R261" s="16"/>
      <c r="S261" s="16"/>
      <c r="T261" s="16"/>
      <c r="U261" s="16"/>
      <c r="V261" s="16"/>
      <c r="X261" s="16"/>
      <c r="Y261" s="16"/>
      <c r="Z261" s="16"/>
      <c r="AA261" s="16"/>
      <c r="AC261" s="18"/>
      <c r="AE261" s="18"/>
      <c r="AF261" s="18"/>
      <c r="AH261" s="18"/>
      <c r="AI261" s="18"/>
      <c r="AJ261" s="18"/>
      <c r="AL261" s="18"/>
      <c r="AM261" s="18"/>
      <c r="AN261" s="18"/>
      <c r="AP261" s="18"/>
      <c r="AQ261" s="18"/>
      <c r="AR261" s="18"/>
      <c r="AT261" s="18"/>
      <c r="AU261" s="18"/>
      <c r="AV261" s="18"/>
      <c r="AW261" s="18"/>
      <c r="AX261" s="18"/>
      <c r="AY261" s="18"/>
      <c r="BA261" s="18"/>
      <c r="BB261" s="18"/>
      <c r="BC261" s="18"/>
      <c r="BD261" s="18"/>
      <c r="BF261" s="18"/>
      <c r="BG261" s="18"/>
      <c r="BJ261" s="18"/>
      <c r="BK261" s="18"/>
      <c r="BL261" s="15"/>
      <c r="BM261" s="18"/>
      <c r="BO261" s="18"/>
      <c r="BP261" s="18"/>
      <c r="BQ261" s="15"/>
      <c r="BU261" s="15"/>
      <c r="BY261" s="20"/>
      <c r="BZ261" s="24"/>
      <c r="CF261" s="22"/>
    </row>
    <row r="262" spans="5:220" s="14" customFormat="1">
      <c r="E262" s="17"/>
      <c r="F262" s="17"/>
      <c r="G262" s="17"/>
      <c r="H262" s="17"/>
      <c r="J262" s="15"/>
      <c r="K262" s="15"/>
      <c r="L262" s="15"/>
      <c r="M262" s="15"/>
      <c r="O262" s="16"/>
      <c r="P262" s="16"/>
      <c r="Q262" s="16"/>
      <c r="R262" s="16"/>
      <c r="S262" s="16"/>
      <c r="T262" s="16"/>
      <c r="U262" s="16"/>
      <c r="V262" s="16"/>
      <c r="W262" s="17"/>
      <c r="X262" s="16"/>
      <c r="Y262" s="16"/>
      <c r="Z262" s="16"/>
      <c r="AA262" s="16"/>
      <c r="AC262" s="18"/>
      <c r="AD262" s="19"/>
      <c r="AE262" s="18"/>
      <c r="AF262" s="18"/>
      <c r="AG262" s="19"/>
      <c r="AH262" s="18"/>
      <c r="AI262" s="18"/>
      <c r="AJ262" s="18"/>
      <c r="AK262" s="19"/>
      <c r="AL262" s="18"/>
      <c r="AM262" s="18"/>
      <c r="AN262" s="18"/>
      <c r="AO262" s="19"/>
      <c r="AP262" s="18"/>
      <c r="AQ262" s="18"/>
      <c r="AR262" s="18"/>
      <c r="AS262" s="19"/>
      <c r="AT262" s="18"/>
      <c r="AU262" s="18"/>
      <c r="AV262" s="18"/>
      <c r="AW262" s="18"/>
      <c r="AX262" s="18"/>
      <c r="AY262" s="18"/>
      <c r="AZ262" s="19"/>
      <c r="BA262" s="18"/>
      <c r="BB262" s="18"/>
      <c r="BC262" s="18"/>
      <c r="BD262" s="18"/>
      <c r="BE262" s="19"/>
      <c r="BF262" s="18"/>
      <c r="BG262" s="18"/>
      <c r="BH262" s="19"/>
      <c r="BI262" s="19"/>
      <c r="BJ262" s="18"/>
      <c r="BK262" s="18"/>
      <c r="BL262" s="15"/>
      <c r="BM262" s="18"/>
      <c r="BN262" s="19"/>
      <c r="BO262" s="18"/>
      <c r="BP262" s="18"/>
      <c r="BQ262" s="15"/>
      <c r="BR262" s="19"/>
      <c r="BS262" s="19"/>
      <c r="BT262" s="19"/>
      <c r="BU262" s="15"/>
      <c r="BY262" s="20"/>
      <c r="BZ262" s="24"/>
      <c r="CB262" s="21"/>
      <c r="CF262" s="22"/>
    </row>
    <row r="263" spans="5:220" s="7" customFormat="1" ht="17.45" customHeight="1">
      <c r="E263" s="17"/>
      <c r="F263" s="17"/>
      <c r="G263" s="17"/>
      <c r="H263" s="17"/>
      <c r="I263" s="14"/>
      <c r="J263" s="15"/>
      <c r="K263" s="15"/>
      <c r="L263" s="15"/>
      <c r="M263" s="15"/>
      <c r="N263" s="14"/>
      <c r="O263" s="16"/>
      <c r="P263" s="16"/>
      <c r="Q263" s="16"/>
      <c r="R263" s="16"/>
      <c r="S263" s="16"/>
      <c r="T263" s="16"/>
      <c r="U263" s="16"/>
      <c r="V263" s="16"/>
      <c r="W263" s="17"/>
      <c r="X263" s="16"/>
      <c r="Y263" s="16"/>
      <c r="Z263" s="16"/>
      <c r="AA263" s="16"/>
      <c r="AB263" s="14"/>
      <c r="AC263" s="18"/>
      <c r="AD263" s="19"/>
      <c r="AE263" s="18"/>
      <c r="AF263" s="18"/>
      <c r="AG263" s="18"/>
      <c r="AH263" s="18"/>
      <c r="AI263" s="18"/>
      <c r="AJ263" s="18"/>
      <c r="AK263" s="18"/>
      <c r="AL263" s="18"/>
      <c r="AM263" s="18"/>
      <c r="AN263" s="18"/>
      <c r="AO263" s="19"/>
      <c r="AP263" s="18"/>
      <c r="AQ263" s="18"/>
      <c r="AR263" s="18"/>
      <c r="AS263" s="19"/>
      <c r="AT263" s="18"/>
      <c r="AU263" s="18"/>
      <c r="AV263" s="18"/>
      <c r="AW263" s="18"/>
      <c r="AX263" s="18"/>
      <c r="AY263" s="18"/>
      <c r="AZ263" s="19"/>
      <c r="BA263" s="18"/>
      <c r="BB263" s="18"/>
      <c r="BC263" s="18"/>
      <c r="BD263" s="18"/>
      <c r="BE263" s="19"/>
      <c r="BF263" s="18"/>
      <c r="BG263" s="18"/>
      <c r="BH263" s="19"/>
      <c r="BI263" s="19"/>
      <c r="BJ263" s="18"/>
      <c r="BK263" s="18"/>
      <c r="BL263" s="15"/>
      <c r="BM263" s="18"/>
      <c r="BN263" s="19"/>
      <c r="BO263" s="18"/>
      <c r="BP263" s="18"/>
      <c r="BQ263" s="15"/>
      <c r="BR263" s="19"/>
      <c r="BS263" s="19"/>
      <c r="BT263" s="19"/>
      <c r="BU263" s="15"/>
      <c r="BV263" s="14"/>
      <c r="BW263" s="14"/>
      <c r="BX263" s="14"/>
      <c r="BY263" s="20"/>
      <c r="BZ263" s="24"/>
      <c r="CA263" s="14"/>
      <c r="CB263" s="21"/>
      <c r="CC263" s="14"/>
      <c r="CD263" s="14"/>
      <c r="CE263" s="14"/>
      <c r="CF263" s="22"/>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row>
    <row r="264" spans="5:220" s="14" customFormat="1">
      <c r="E264" s="17"/>
      <c r="F264" s="17"/>
      <c r="G264" s="17"/>
      <c r="H264" s="17"/>
      <c r="J264" s="15"/>
      <c r="K264" s="15"/>
      <c r="L264" s="15"/>
      <c r="M264" s="15"/>
      <c r="O264" s="16"/>
      <c r="P264" s="16"/>
      <c r="Q264" s="16"/>
      <c r="R264" s="16"/>
      <c r="S264" s="16"/>
      <c r="T264" s="16"/>
      <c r="U264" s="16"/>
      <c r="V264" s="16"/>
      <c r="W264" s="17"/>
      <c r="X264" s="16"/>
      <c r="Y264" s="16"/>
      <c r="Z264" s="16"/>
      <c r="AA264" s="16"/>
      <c r="AC264" s="18"/>
      <c r="AD264" s="19"/>
      <c r="AE264" s="18"/>
      <c r="AF264" s="18"/>
      <c r="AG264" s="19"/>
      <c r="AH264" s="18"/>
      <c r="AI264" s="18"/>
      <c r="AJ264" s="18"/>
      <c r="AK264" s="19"/>
      <c r="AL264" s="18"/>
      <c r="AM264" s="18"/>
      <c r="AN264" s="18"/>
      <c r="AO264" s="19"/>
      <c r="AP264" s="18"/>
      <c r="AQ264" s="18"/>
      <c r="AR264" s="18"/>
      <c r="AS264" s="19"/>
      <c r="AT264" s="18"/>
      <c r="AU264" s="18"/>
      <c r="AV264" s="18"/>
      <c r="AW264" s="18"/>
      <c r="AX264" s="18"/>
      <c r="AY264" s="18"/>
      <c r="AZ264" s="19"/>
      <c r="BA264" s="18"/>
      <c r="BB264" s="18"/>
      <c r="BC264" s="18"/>
      <c r="BD264" s="18"/>
      <c r="BE264" s="19"/>
      <c r="BF264" s="18"/>
      <c r="BG264" s="18"/>
      <c r="BH264" s="19"/>
      <c r="BI264" s="19"/>
      <c r="BJ264" s="18"/>
      <c r="BK264" s="18"/>
      <c r="BL264" s="15"/>
      <c r="BM264" s="18"/>
      <c r="BN264" s="19"/>
      <c r="BO264" s="18"/>
      <c r="BP264" s="18"/>
      <c r="BQ264" s="15"/>
      <c r="BR264" s="19"/>
      <c r="BS264" s="19"/>
      <c r="BT264" s="19"/>
      <c r="BU264" s="15"/>
      <c r="BY264" s="20"/>
      <c r="BZ264" s="24"/>
      <c r="CB264" s="21"/>
      <c r="CF264" s="22"/>
    </row>
    <row r="265" spans="5:220" s="19" customFormat="1">
      <c r="E265" s="17"/>
      <c r="F265" s="17"/>
      <c r="G265" s="17"/>
      <c r="H265" s="17"/>
      <c r="I265" s="14"/>
      <c r="J265" s="15"/>
      <c r="K265" s="15"/>
      <c r="L265" s="15"/>
      <c r="M265" s="15"/>
      <c r="N265" s="14"/>
      <c r="O265" s="16"/>
      <c r="P265" s="16"/>
      <c r="Q265" s="16"/>
      <c r="R265" s="16"/>
      <c r="S265" s="16"/>
      <c r="T265" s="16"/>
      <c r="U265" s="16"/>
      <c r="V265" s="16"/>
      <c r="W265" s="17"/>
      <c r="X265" s="16"/>
      <c r="Y265" s="16"/>
      <c r="Z265" s="16"/>
      <c r="AA265" s="16"/>
      <c r="AB265" s="14"/>
      <c r="AC265" s="18"/>
      <c r="AE265" s="18"/>
      <c r="AF265" s="18"/>
      <c r="AH265" s="18"/>
      <c r="AI265" s="18"/>
      <c r="AJ265" s="18"/>
      <c r="AL265" s="18"/>
      <c r="AM265" s="18"/>
      <c r="AN265" s="18"/>
      <c r="AP265" s="18"/>
      <c r="AQ265" s="18"/>
      <c r="AR265" s="18"/>
      <c r="AT265" s="18"/>
      <c r="AU265" s="18"/>
      <c r="AV265" s="18"/>
      <c r="AW265" s="18"/>
      <c r="AX265" s="18"/>
      <c r="AY265" s="18"/>
      <c r="BA265" s="18"/>
      <c r="BB265" s="18"/>
      <c r="BC265" s="18"/>
      <c r="BD265" s="18"/>
      <c r="BF265" s="18"/>
      <c r="BG265" s="18"/>
      <c r="BJ265" s="18"/>
      <c r="BK265" s="18"/>
      <c r="BL265" s="15"/>
      <c r="BM265" s="18"/>
      <c r="BO265" s="18"/>
      <c r="BP265" s="18"/>
      <c r="BQ265" s="15"/>
      <c r="BU265" s="15"/>
      <c r="BV265" s="14"/>
      <c r="BW265" s="14"/>
      <c r="BX265" s="14"/>
      <c r="BY265" s="20"/>
      <c r="BZ265" s="24"/>
      <c r="CA265" s="14"/>
      <c r="CB265" s="21"/>
      <c r="CC265" s="14"/>
      <c r="CD265" s="14"/>
      <c r="CE265" s="14"/>
      <c r="CF265" s="22"/>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row>
    <row r="266" spans="5:220" s="14" customFormat="1">
      <c r="E266" s="17"/>
      <c r="F266" s="17"/>
      <c r="G266" s="17"/>
      <c r="H266" s="17"/>
      <c r="J266" s="15"/>
      <c r="K266" s="15"/>
      <c r="L266" s="15"/>
      <c r="M266" s="15"/>
      <c r="O266" s="16"/>
      <c r="P266" s="16"/>
      <c r="Q266" s="16"/>
      <c r="R266" s="16"/>
      <c r="S266" s="16"/>
      <c r="T266" s="16"/>
      <c r="U266" s="16"/>
      <c r="V266" s="16"/>
      <c r="W266" s="17"/>
      <c r="X266" s="16"/>
      <c r="Y266" s="16"/>
      <c r="Z266" s="16"/>
      <c r="AA266" s="16"/>
      <c r="AC266" s="18"/>
      <c r="AD266" s="19"/>
      <c r="AE266" s="18"/>
      <c r="AF266" s="18"/>
      <c r="AG266" s="19"/>
      <c r="AH266" s="18"/>
      <c r="AI266" s="18"/>
      <c r="AJ266" s="18"/>
      <c r="AK266" s="19"/>
      <c r="AL266" s="18"/>
      <c r="AM266" s="18"/>
      <c r="AN266" s="18"/>
      <c r="AO266" s="19"/>
      <c r="AP266" s="18"/>
      <c r="AQ266" s="18"/>
      <c r="AR266" s="18"/>
      <c r="AS266" s="19"/>
      <c r="AT266" s="18"/>
      <c r="AU266" s="18"/>
      <c r="AV266" s="18"/>
      <c r="AW266" s="18"/>
      <c r="AX266" s="18"/>
      <c r="AY266" s="18"/>
      <c r="AZ266" s="19"/>
      <c r="BA266" s="18"/>
      <c r="BB266" s="18"/>
      <c r="BC266" s="18"/>
      <c r="BD266" s="18"/>
      <c r="BE266" s="19"/>
      <c r="BF266" s="18"/>
      <c r="BG266" s="18"/>
      <c r="BH266" s="19"/>
      <c r="BI266" s="19"/>
      <c r="BJ266" s="18"/>
      <c r="BK266" s="18"/>
      <c r="BL266" s="15"/>
      <c r="BM266" s="18"/>
      <c r="BN266" s="19"/>
      <c r="BO266" s="18"/>
      <c r="BP266" s="18"/>
      <c r="BQ266" s="15"/>
      <c r="BR266" s="19"/>
      <c r="BS266" s="19"/>
      <c r="BT266" s="19"/>
      <c r="BU266" s="15"/>
      <c r="BY266" s="20"/>
      <c r="BZ266" s="24"/>
      <c r="CB266" s="21"/>
      <c r="CF266" s="22"/>
    </row>
    <row r="267" spans="5:220" s="14" customFormat="1">
      <c r="E267" s="17"/>
      <c r="F267" s="17"/>
      <c r="G267" s="17"/>
      <c r="H267" s="17"/>
      <c r="J267" s="15"/>
      <c r="K267" s="15"/>
      <c r="L267" s="15"/>
      <c r="M267" s="15"/>
      <c r="O267" s="16"/>
      <c r="P267" s="16"/>
      <c r="Q267" s="16"/>
      <c r="R267" s="16"/>
      <c r="S267" s="16"/>
      <c r="T267" s="16"/>
      <c r="U267" s="16"/>
      <c r="V267" s="16"/>
      <c r="W267" s="17"/>
      <c r="X267" s="16"/>
      <c r="Y267" s="16"/>
      <c r="Z267" s="16"/>
      <c r="AA267" s="16"/>
      <c r="AC267" s="18"/>
      <c r="AD267" s="19"/>
      <c r="AE267" s="18"/>
      <c r="AF267" s="18"/>
      <c r="AG267" s="19"/>
      <c r="AH267" s="18"/>
      <c r="AI267" s="18"/>
      <c r="AJ267" s="18"/>
      <c r="AK267" s="19"/>
      <c r="AL267" s="18"/>
      <c r="AM267" s="18"/>
      <c r="AN267" s="18"/>
      <c r="AO267" s="19"/>
      <c r="AP267" s="18"/>
      <c r="AQ267" s="18"/>
      <c r="AR267" s="18"/>
      <c r="AS267" s="19"/>
      <c r="AT267" s="18"/>
      <c r="AU267" s="18"/>
      <c r="AV267" s="18"/>
      <c r="AW267" s="18"/>
      <c r="AX267" s="18"/>
      <c r="AY267" s="18"/>
      <c r="AZ267" s="19"/>
      <c r="BA267" s="18"/>
      <c r="BB267" s="18"/>
      <c r="BC267" s="18"/>
      <c r="BD267" s="18"/>
      <c r="BE267" s="19"/>
      <c r="BF267" s="18"/>
      <c r="BG267" s="18"/>
      <c r="BH267" s="19"/>
      <c r="BI267" s="19"/>
      <c r="BJ267" s="18"/>
      <c r="BK267" s="18"/>
      <c r="BL267" s="15"/>
      <c r="BM267" s="18"/>
      <c r="BN267" s="19"/>
      <c r="BO267" s="18"/>
      <c r="BP267" s="18"/>
      <c r="BQ267" s="15"/>
      <c r="BR267" s="19"/>
      <c r="BS267" s="19"/>
      <c r="BT267" s="19"/>
      <c r="BU267" s="15"/>
      <c r="BY267" s="20"/>
      <c r="BZ267" s="24"/>
      <c r="CB267" s="21"/>
      <c r="CF267" s="22"/>
    </row>
    <row r="268" spans="5:220">
      <c r="J268" s="15"/>
      <c r="K268" s="15"/>
      <c r="L268" s="15"/>
      <c r="M268" s="15"/>
      <c r="O268" s="16"/>
      <c r="P268" s="16"/>
      <c r="Q268" s="16"/>
      <c r="R268" s="16"/>
      <c r="S268" s="16"/>
      <c r="T268" s="16"/>
      <c r="U268" s="16"/>
      <c r="V268" s="16"/>
      <c r="X268" s="16"/>
      <c r="Y268" s="16"/>
      <c r="Z268" s="16"/>
      <c r="AA268" s="16"/>
      <c r="AC268" s="18"/>
      <c r="AE268" s="18"/>
      <c r="AF268" s="18"/>
      <c r="AH268" s="18"/>
      <c r="AI268" s="18"/>
      <c r="AJ268" s="18"/>
      <c r="AL268" s="18"/>
      <c r="AM268" s="18"/>
      <c r="AN268" s="18"/>
      <c r="AP268" s="18"/>
      <c r="AQ268" s="18"/>
      <c r="AR268" s="18"/>
      <c r="AT268" s="18"/>
      <c r="AU268" s="18"/>
      <c r="AV268" s="18"/>
      <c r="AW268" s="18"/>
      <c r="AX268" s="18"/>
      <c r="AY268" s="18"/>
      <c r="BA268" s="18"/>
      <c r="BB268" s="18"/>
      <c r="BC268" s="18"/>
      <c r="BD268" s="18"/>
      <c r="BF268" s="18"/>
      <c r="BG268" s="18"/>
      <c r="BJ268" s="18"/>
      <c r="BK268" s="18"/>
      <c r="BL268" s="15"/>
      <c r="BM268" s="18"/>
      <c r="BO268" s="18"/>
      <c r="BP268" s="18"/>
      <c r="BQ268" s="15"/>
      <c r="BU268" s="15"/>
      <c r="BY268" s="20"/>
      <c r="BZ268" s="24"/>
      <c r="CF268" s="22"/>
    </row>
    <row r="269" spans="5:220" s="7" customFormat="1" ht="17.45" customHeight="1">
      <c r="E269" s="17"/>
      <c r="F269" s="17"/>
      <c r="G269" s="17"/>
      <c r="H269" s="17"/>
      <c r="I269" s="14"/>
      <c r="J269" s="15"/>
      <c r="K269" s="15"/>
      <c r="L269" s="15"/>
      <c r="M269" s="15"/>
      <c r="N269" s="14"/>
      <c r="O269" s="16"/>
      <c r="P269" s="16"/>
      <c r="Q269" s="16"/>
      <c r="R269" s="16"/>
      <c r="S269" s="16"/>
      <c r="T269" s="16"/>
      <c r="U269" s="16"/>
      <c r="V269" s="16"/>
      <c r="W269" s="17"/>
      <c r="X269" s="16"/>
      <c r="Y269" s="16"/>
      <c r="Z269" s="16"/>
      <c r="AA269" s="16"/>
      <c r="AB269" s="14"/>
      <c r="AC269" s="18"/>
      <c r="AD269" s="19"/>
      <c r="AE269" s="18"/>
      <c r="AF269" s="18"/>
      <c r="AG269" s="18"/>
      <c r="AH269" s="18"/>
      <c r="AI269" s="18"/>
      <c r="AJ269" s="18"/>
      <c r="AK269" s="18"/>
      <c r="AL269" s="18"/>
      <c r="AM269" s="18"/>
      <c r="AN269" s="18"/>
      <c r="AO269" s="19"/>
      <c r="AP269" s="18"/>
      <c r="AQ269" s="18"/>
      <c r="AR269" s="18"/>
      <c r="AS269" s="19"/>
      <c r="AT269" s="18"/>
      <c r="AU269" s="18"/>
      <c r="AV269" s="18"/>
      <c r="AW269" s="18"/>
      <c r="AX269" s="18"/>
      <c r="AY269" s="18"/>
      <c r="AZ269" s="19"/>
      <c r="BA269" s="18"/>
      <c r="BB269" s="18"/>
      <c r="BC269" s="18"/>
      <c r="BD269" s="18"/>
      <c r="BE269" s="19"/>
      <c r="BF269" s="18"/>
      <c r="BG269" s="18"/>
      <c r="BH269" s="19"/>
      <c r="BI269" s="19"/>
      <c r="BJ269" s="18"/>
      <c r="BK269" s="18"/>
      <c r="BL269" s="15"/>
      <c r="BM269" s="18"/>
      <c r="BN269" s="19"/>
      <c r="BO269" s="18"/>
      <c r="BP269" s="18"/>
      <c r="BQ269" s="15"/>
      <c r="BR269" s="19"/>
      <c r="BS269" s="19"/>
      <c r="BT269" s="19"/>
      <c r="BU269" s="15"/>
      <c r="BV269" s="14"/>
      <c r="BW269" s="14"/>
      <c r="BX269" s="14"/>
      <c r="BY269" s="20"/>
      <c r="BZ269" s="24"/>
      <c r="CA269" s="14"/>
      <c r="CB269" s="21"/>
      <c r="CC269" s="14"/>
      <c r="CD269" s="14"/>
      <c r="CE269" s="14"/>
      <c r="CF269" s="22"/>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row>
    <row r="270" spans="5:220">
      <c r="J270" s="15"/>
      <c r="K270" s="15"/>
      <c r="L270" s="15"/>
      <c r="M270" s="15"/>
      <c r="O270" s="16"/>
      <c r="P270" s="16"/>
      <c r="Q270" s="16"/>
      <c r="R270" s="16"/>
      <c r="S270" s="16"/>
      <c r="T270" s="16"/>
      <c r="U270" s="16"/>
      <c r="V270" s="16"/>
      <c r="X270" s="16"/>
      <c r="Y270" s="16"/>
      <c r="Z270" s="16"/>
      <c r="AA270" s="16"/>
      <c r="AC270" s="18"/>
      <c r="AE270" s="18"/>
      <c r="AF270" s="18"/>
      <c r="AH270" s="18"/>
      <c r="AI270" s="18"/>
      <c r="AJ270" s="18"/>
      <c r="AL270" s="18"/>
      <c r="AM270" s="18"/>
      <c r="AN270" s="18"/>
      <c r="AP270" s="18"/>
      <c r="AQ270" s="18"/>
      <c r="AR270" s="18"/>
      <c r="AT270" s="18"/>
      <c r="AU270" s="18"/>
      <c r="AV270" s="18"/>
      <c r="AW270" s="18"/>
      <c r="AX270" s="18"/>
      <c r="AY270" s="18"/>
      <c r="BA270" s="18"/>
      <c r="BB270" s="18"/>
      <c r="BC270" s="18"/>
      <c r="BD270" s="18"/>
      <c r="BF270" s="18"/>
      <c r="BG270" s="18"/>
      <c r="BJ270" s="18"/>
      <c r="BK270" s="18"/>
      <c r="BL270" s="15"/>
      <c r="BM270" s="18"/>
      <c r="BO270" s="18"/>
      <c r="BP270" s="18"/>
      <c r="BQ270" s="15"/>
      <c r="BU270" s="15"/>
      <c r="BY270" s="20"/>
      <c r="BZ270" s="24"/>
      <c r="CC270" s="1"/>
      <c r="CF270" s="22"/>
    </row>
    <row r="271" spans="5:220">
      <c r="J271" s="15"/>
      <c r="K271" s="15"/>
      <c r="L271" s="15"/>
      <c r="M271" s="15"/>
      <c r="O271" s="16"/>
      <c r="P271" s="16"/>
      <c r="Q271" s="16"/>
      <c r="R271" s="16"/>
      <c r="S271" s="16"/>
      <c r="T271" s="16"/>
      <c r="U271" s="16"/>
      <c r="V271" s="16"/>
      <c r="X271" s="16"/>
      <c r="Y271" s="16"/>
      <c r="Z271" s="16"/>
      <c r="AA271" s="16"/>
      <c r="AC271" s="18"/>
      <c r="AE271" s="18"/>
      <c r="AF271" s="18"/>
      <c r="AH271" s="18"/>
      <c r="AI271" s="18"/>
      <c r="AJ271" s="18"/>
      <c r="AL271" s="18"/>
      <c r="AM271" s="18"/>
      <c r="AN271" s="18"/>
      <c r="AP271" s="18"/>
      <c r="AQ271" s="18"/>
      <c r="AR271" s="18"/>
      <c r="AT271" s="18"/>
      <c r="AU271" s="18"/>
      <c r="AV271" s="18"/>
      <c r="AW271" s="18"/>
      <c r="AX271" s="18"/>
      <c r="AY271" s="18"/>
      <c r="BA271" s="18"/>
      <c r="BB271" s="18"/>
      <c r="BC271" s="18"/>
      <c r="BD271" s="18"/>
      <c r="BF271" s="18"/>
      <c r="BG271" s="18"/>
      <c r="BJ271" s="18"/>
      <c r="BK271" s="18"/>
      <c r="BL271" s="15"/>
      <c r="BM271" s="18"/>
      <c r="BO271" s="18"/>
      <c r="BP271" s="18"/>
      <c r="BQ271" s="15"/>
      <c r="BU271" s="15"/>
      <c r="BY271" s="20"/>
      <c r="BZ271" s="24"/>
      <c r="CC271" s="1"/>
      <c r="CF271" s="22"/>
    </row>
    <row r="272" spans="5:220" s="23" customFormat="1">
      <c r="E272" s="17"/>
      <c r="F272" s="17"/>
      <c r="G272" s="17"/>
      <c r="H272" s="17"/>
      <c r="I272" s="14"/>
      <c r="J272" s="15"/>
      <c r="K272" s="15"/>
      <c r="L272" s="15"/>
      <c r="M272" s="15"/>
      <c r="N272" s="14"/>
      <c r="O272" s="16"/>
      <c r="P272" s="16"/>
      <c r="Q272" s="16"/>
      <c r="R272" s="16"/>
      <c r="S272" s="16"/>
      <c r="T272" s="16"/>
      <c r="U272" s="16"/>
      <c r="V272" s="16"/>
      <c r="W272" s="17"/>
      <c r="X272" s="16"/>
      <c r="Y272" s="16"/>
      <c r="Z272" s="16"/>
      <c r="AA272" s="16"/>
      <c r="AB272" s="14"/>
      <c r="AC272" s="18"/>
      <c r="AD272" s="19"/>
      <c r="AE272" s="18"/>
      <c r="AF272" s="18"/>
      <c r="AG272" s="19"/>
      <c r="AH272" s="18"/>
      <c r="AI272" s="18"/>
      <c r="AJ272" s="18"/>
      <c r="AK272" s="19"/>
      <c r="AL272" s="18"/>
      <c r="AM272" s="18"/>
      <c r="AN272" s="18"/>
      <c r="AO272" s="19"/>
      <c r="AP272" s="18"/>
      <c r="AQ272" s="18"/>
      <c r="AR272" s="18"/>
      <c r="AS272" s="19"/>
      <c r="AT272" s="18"/>
      <c r="AU272" s="18"/>
      <c r="AV272" s="18"/>
      <c r="AW272" s="18"/>
      <c r="AX272" s="18"/>
      <c r="AY272" s="18"/>
      <c r="AZ272" s="19"/>
      <c r="BA272" s="18"/>
      <c r="BB272" s="18"/>
      <c r="BC272" s="18"/>
      <c r="BD272" s="18"/>
      <c r="BE272" s="19"/>
      <c r="BF272" s="18"/>
      <c r="BG272" s="18"/>
      <c r="BH272" s="19"/>
      <c r="BI272" s="19"/>
      <c r="BJ272" s="18"/>
      <c r="BK272" s="18"/>
      <c r="BL272" s="15"/>
      <c r="BM272" s="18"/>
      <c r="BN272" s="19"/>
      <c r="BO272" s="18"/>
      <c r="BP272" s="18"/>
      <c r="BQ272" s="15"/>
      <c r="BR272" s="19"/>
      <c r="BS272" s="19"/>
      <c r="BT272" s="19"/>
      <c r="BU272" s="15"/>
      <c r="BV272" s="14"/>
      <c r="BW272" s="14"/>
      <c r="BX272" s="14"/>
      <c r="BY272" s="20"/>
      <c r="BZ272" s="24"/>
      <c r="CA272" s="14"/>
      <c r="CB272" s="21"/>
      <c r="CC272" s="1"/>
      <c r="CD272" s="14"/>
      <c r="CE272" s="14"/>
      <c r="CF272" s="22"/>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row>
    <row r="273" spans="5:220">
      <c r="J273" s="15"/>
      <c r="K273" s="15"/>
      <c r="L273" s="15"/>
      <c r="M273" s="15"/>
      <c r="O273" s="16"/>
      <c r="P273" s="16"/>
      <c r="Q273" s="16"/>
      <c r="R273" s="16"/>
      <c r="S273" s="16"/>
      <c r="T273" s="16"/>
      <c r="U273" s="16"/>
      <c r="V273" s="16"/>
      <c r="X273" s="16"/>
      <c r="Y273" s="16"/>
      <c r="Z273" s="16"/>
      <c r="AA273" s="16"/>
      <c r="AC273" s="18"/>
      <c r="AE273" s="18"/>
      <c r="AF273" s="18"/>
      <c r="AH273" s="18"/>
      <c r="AI273" s="18"/>
      <c r="AJ273" s="18"/>
      <c r="AL273" s="18"/>
      <c r="AM273" s="18"/>
      <c r="AN273" s="18"/>
      <c r="AP273" s="18"/>
      <c r="AQ273" s="18"/>
      <c r="AR273" s="18"/>
      <c r="AT273" s="18"/>
      <c r="AU273" s="18"/>
      <c r="AV273" s="18"/>
      <c r="AW273" s="18"/>
      <c r="AX273" s="18"/>
      <c r="AY273" s="18"/>
      <c r="BA273" s="18"/>
      <c r="BB273" s="18"/>
      <c r="BC273" s="18"/>
      <c r="BD273" s="18"/>
      <c r="BF273" s="18"/>
      <c r="BG273" s="18"/>
      <c r="BJ273" s="18"/>
      <c r="BK273" s="18"/>
      <c r="BL273" s="15"/>
      <c r="BM273" s="18"/>
      <c r="BO273" s="18"/>
      <c r="BP273" s="18"/>
      <c r="BQ273" s="15"/>
      <c r="BU273" s="15"/>
      <c r="BY273" s="20"/>
      <c r="BZ273" s="24"/>
      <c r="CC273" s="1"/>
      <c r="CF273" s="22"/>
    </row>
    <row r="274" spans="5:220">
      <c r="J274" s="15"/>
      <c r="K274" s="15"/>
      <c r="L274" s="15"/>
      <c r="M274" s="15"/>
      <c r="O274" s="16"/>
      <c r="P274" s="16"/>
      <c r="Q274" s="16"/>
      <c r="R274" s="16"/>
      <c r="S274" s="16"/>
      <c r="T274" s="16"/>
      <c r="U274" s="16"/>
      <c r="V274" s="16"/>
      <c r="X274" s="16"/>
      <c r="Y274" s="16"/>
      <c r="Z274" s="16"/>
      <c r="AA274" s="16"/>
      <c r="AC274" s="18"/>
      <c r="AE274" s="18"/>
      <c r="AF274" s="18"/>
      <c r="AH274" s="18"/>
      <c r="AI274" s="18"/>
      <c r="AJ274" s="18"/>
      <c r="AL274" s="18"/>
      <c r="AM274" s="18"/>
      <c r="AN274" s="18"/>
      <c r="AP274" s="18"/>
      <c r="AQ274" s="18"/>
      <c r="AR274" s="18"/>
      <c r="AT274" s="18"/>
      <c r="AU274" s="18"/>
      <c r="AV274" s="18"/>
      <c r="AW274" s="18"/>
      <c r="AX274" s="18"/>
      <c r="AY274" s="18"/>
      <c r="BA274" s="18"/>
      <c r="BB274" s="18"/>
      <c r="BC274" s="18"/>
      <c r="BD274" s="18"/>
      <c r="BF274" s="18"/>
      <c r="BG274" s="18"/>
      <c r="BJ274" s="18"/>
      <c r="BK274" s="18"/>
      <c r="BL274" s="15"/>
      <c r="BM274" s="18"/>
      <c r="BO274" s="18"/>
      <c r="BP274" s="18"/>
      <c r="BQ274" s="15"/>
      <c r="BU274" s="15"/>
      <c r="BY274" s="20"/>
      <c r="BZ274" s="24"/>
      <c r="CC274" s="1"/>
      <c r="CF274" s="22"/>
    </row>
    <row r="275" spans="5:220" s="23" customFormat="1">
      <c r="E275" s="17"/>
      <c r="F275" s="17"/>
      <c r="G275" s="17"/>
      <c r="H275" s="17"/>
      <c r="I275" s="14"/>
      <c r="J275" s="15"/>
      <c r="K275" s="15"/>
      <c r="L275" s="15"/>
      <c r="M275" s="15"/>
      <c r="N275" s="14"/>
      <c r="O275" s="16"/>
      <c r="P275" s="16"/>
      <c r="Q275" s="16"/>
      <c r="R275" s="16"/>
      <c r="S275" s="16"/>
      <c r="T275" s="16"/>
      <c r="U275" s="16"/>
      <c r="V275" s="16"/>
      <c r="W275" s="17"/>
      <c r="X275" s="16"/>
      <c r="Y275" s="16"/>
      <c r="Z275" s="16"/>
      <c r="AA275" s="16"/>
      <c r="AB275" s="14"/>
      <c r="AC275" s="18"/>
      <c r="AD275" s="19"/>
      <c r="AE275" s="18"/>
      <c r="AF275" s="18"/>
      <c r="AG275" s="19"/>
      <c r="AH275" s="18"/>
      <c r="AI275" s="18"/>
      <c r="AJ275" s="18"/>
      <c r="AK275" s="19"/>
      <c r="AL275" s="18"/>
      <c r="AM275" s="18"/>
      <c r="AN275" s="18"/>
      <c r="AO275" s="19"/>
      <c r="AP275" s="18"/>
      <c r="AQ275" s="18"/>
      <c r="AR275" s="18"/>
      <c r="AS275" s="19"/>
      <c r="AT275" s="18"/>
      <c r="AU275" s="18"/>
      <c r="AV275" s="18"/>
      <c r="AW275" s="18"/>
      <c r="AX275" s="18"/>
      <c r="AY275" s="18"/>
      <c r="AZ275" s="19"/>
      <c r="BA275" s="18"/>
      <c r="BB275" s="18"/>
      <c r="BC275" s="18"/>
      <c r="BD275" s="18"/>
      <c r="BE275" s="19"/>
      <c r="BF275" s="18"/>
      <c r="BG275" s="18"/>
      <c r="BH275" s="19"/>
      <c r="BI275" s="19"/>
      <c r="BJ275" s="18"/>
      <c r="BK275" s="18"/>
      <c r="BL275" s="15"/>
      <c r="BM275" s="18"/>
      <c r="BN275" s="19"/>
      <c r="BO275" s="18"/>
      <c r="BP275" s="18"/>
      <c r="BQ275" s="15"/>
      <c r="BR275" s="19"/>
      <c r="BS275" s="19"/>
      <c r="BT275" s="19"/>
      <c r="BU275" s="15"/>
      <c r="BV275" s="14"/>
      <c r="BW275" s="14"/>
      <c r="BX275" s="14"/>
      <c r="BY275" s="20"/>
      <c r="BZ275" s="24"/>
      <c r="CA275" s="14"/>
      <c r="CB275" s="21"/>
      <c r="CC275" s="1"/>
      <c r="CD275" s="14"/>
      <c r="CE275" s="14"/>
      <c r="CF275" s="22"/>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row>
    <row r="276" spans="5:220">
      <c r="J276" s="15"/>
      <c r="K276" s="15"/>
      <c r="L276" s="15"/>
      <c r="M276" s="15"/>
      <c r="O276" s="16"/>
      <c r="P276" s="16"/>
      <c r="Q276" s="16"/>
      <c r="R276" s="16"/>
      <c r="S276" s="16"/>
      <c r="T276" s="16"/>
      <c r="U276" s="16"/>
      <c r="V276" s="16"/>
      <c r="X276" s="16"/>
      <c r="Y276" s="16"/>
      <c r="Z276" s="16"/>
      <c r="AA276" s="16"/>
      <c r="AC276" s="18"/>
      <c r="AE276" s="18"/>
      <c r="AF276" s="18"/>
      <c r="AH276" s="18"/>
      <c r="AI276" s="18"/>
      <c r="AJ276" s="18"/>
      <c r="AL276" s="18"/>
      <c r="AM276" s="18"/>
      <c r="AN276" s="18"/>
      <c r="AP276" s="18"/>
      <c r="AQ276" s="18"/>
      <c r="AR276" s="18"/>
      <c r="AT276" s="18"/>
      <c r="AU276" s="18"/>
      <c r="AV276" s="18"/>
      <c r="AW276" s="18"/>
      <c r="AX276" s="18"/>
      <c r="AY276" s="18"/>
      <c r="BA276" s="18"/>
      <c r="BB276" s="18"/>
      <c r="BC276" s="18"/>
      <c r="BD276" s="18"/>
      <c r="BF276" s="18"/>
      <c r="BG276" s="18"/>
      <c r="BJ276" s="18"/>
      <c r="BK276" s="18"/>
      <c r="BL276" s="15"/>
      <c r="BM276" s="18"/>
      <c r="BO276" s="18"/>
      <c r="BP276" s="18"/>
      <c r="BQ276" s="15"/>
      <c r="BU276" s="15"/>
      <c r="BY276" s="20"/>
      <c r="BZ276" s="24"/>
      <c r="CC276" s="1"/>
      <c r="CF276" s="22"/>
    </row>
    <row r="277" spans="5:220">
      <c r="J277" s="15"/>
      <c r="K277" s="15"/>
      <c r="L277" s="15"/>
      <c r="M277" s="15"/>
      <c r="O277" s="16"/>
      <c r="P277" s="16"/>
      <c r="Q277" s="16"/>
      <c r="R277" s="16"/>
      <c r="S277" s="16"/>
      <c r="T277" s="16"/>
      <c r="U277" s="16"/>
      <c r="V277" s="16"/>
      <c r="X277" s="16"/>
      <c r="Y277" s="16"/>
      <c r="Z277" s="16"/>
      <c r="AA277" s="16"/>
      <c r="AC277" s="18"/>
      <c r="AE277" s="18"/>
      <c r="AF277" s="18"/>
      <c r="AH277" s="18"/>
      <c r="AI277" s="18"/>
      <c r="AJ277" s="18"/>
      <c r="AL277" s="18"/>
      <c r="AM277" s="18"/>
      <c r="AN277" s="18"/>
      <c r="AP277" s="18"/>
      <c r="AQ277" s="18"/>
      <c r="AR277" s="18"/>
      <c r="AT277" s="18"/>
      <c r="AU277" s="18"/>
      <c r="AV277" s="18"/>
      <c r="AW277" s="18"/>
      <c r="AX277" s="18"/>
      <c r="AY277" s="18"/>
      <c r="BA277" s="18"/>
      <c r="BB277" s="18"/>
      <c r="BC277" s="18"/>
      <c r="BD277" s="18"/>
      <c r="BF277" s="18"/>
      <c r="BG277" s="18"/>
      <c r="BJ277" s="18"/>
      <c r="BK277" s="18"/>
      <c r="BL277" s="15"/>
      <c r="BM277" s="18"/>
      <c r="BO277" s="18"/>
      <c r="BP277" s="18"/>
      <c r="BQ277" s="15"/>
      <c r="BU277" s="15"/>
      <c r="BY277" s="20"/>
      <c r="BZ277" s="24"/>
      <c r="CF277" s="22"/>
    </row>
    <row r="278" spans="5:220" s="7" customFormat="1" ht="17.45" customHeight="1">
      <c r="E278" s="17"/>
      <c r="F278" s="17"/>
      <c r="G278" s="17"/>
      <c r="H278" s="17"/>
      <c r="I278" s="14"/>
      <c r="J278" s="15"/>
      <c r="K278" s="15"/>
      <c r="L278" s="15"/>
      <c r="M278" s="15"/>
      <c r="N278" s="14"/>
      <c r="O278" s="16"/>
      <c r="P278" s="16"/>
      <c r="Q278" s="16"/>
      <c r="R278" s="16"/>
      <c r="S278" s="16"/>
      <c r="T278" s="16"/>
      <c r="U278" s="16"/>
      <c r="V278" s="16"/>
      <c r="W278" s="17"/>
      <c r="X278" s="16"/>
      <c r="Y278" s="16"/>
      <c r="Z278" s="16"/>
      <c r="AA278" s="16"/>
      <c r="AB278" s="14"/>
      <c r="AC278" s="18"/>
      <c r="AD278" s="19"/>
      <c r="AE278" s="18"/>
      <c r="AF278" s="18"/>
      <c r="AG278" s="18"/>
      <c r="AH278" s="18"/>
      <c r="AI278" s="18"/>
      <c r="AJ278" s="18"/>
      <c r="AK278" s="18"/>
      <c r="AL278" s="18"/>
      <c r="AM278" s="18"/>
      <c r="AN278" s="18"/>
      <c r="AO278" s="19"/>
      <c r="AP278" s="18"/>
      <c r="AQ278" s="18"/>
      <c r="AR278" s="18"/>
      <c r="AS278" s="19"/>
      <c r="AT278" s="18"/>
      <c r="AU278" s="18"/>
      <c r="AV278" s="18"/>
      <c r="AW278" s="18"/>
      <c r="AX278" s="18"/>
      <c r="AY278" s="18"/>
      <c r="AZ278" s="19"/>
      <c r="BA278" s="18"/>
      <c r="BB278" s="18"/>
      <c r="BC278" s="18"/>
      <c r="BD278" s="18"/>
      <c r="BE278" s="19"/>
      <c r="BF278" s="18"/>
      <c r="BG278" s="18"/>
      <c r="BH278" s="19"/>
      <c r="BI278" s="19"/>
      <c r="BJ278" s="18"/>
      <c r="BK278" s="18"/>
      <c r="BL278" s="15"/>
      <c r="BM278" s="18"/>
      <c r="BN278" s="19"/>
      <c r="BO278" s="18"/>
      <c r="BP278" s="18"/>
      <c r="BQ278" s="15"/>
      <c r="BR278" s="19"/>
      <c r="BS278" s="19"/>
      <c r="BT278" s="19"/>
      <c r="BU278" s="15"/>
      <c r="BV278" s="14"/>
      <c r="BW278" s="14"/>
      <c r="BX278" s="14"/>
      <c r="BY278" s="20"/>
      <c r="BZ278" s="24"/>
      <c r="CA278" s="14"/>
      <c r="CB278" s="21"/>
      <c r="CC278" s="14"/>
      <c r="CD278" s="14"/>
      <c r="CE278" s="14"/>
      <c r="CF278" s="22"/>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row>
    <row r="279" spans="5:220" s="34" customFormat="1">
      <c r="E279" s="17"/>
      <c r="F279" s="17"/>
      <c r="G279" s="17"/>
      <c r="H279" s="17"/>
      <c r="I279" s="14"/>
      <c r="J279" s="15"/>
      <c r="K279" s="15"/>
      <c r="L279" s="15"/>
      <c r="M279" s="15"/>
      <c r="N279" s="14"/>
      <c r="O279" s="16"/>
      <c r="P279" s="16"/>
      <c r="Q279" s="16"/>
      <c r="R279" s="16"/>
      <c r="S279" s="16"/>
      <c r="T279" s="16"/>
      <c r="U279" s="16"/>
      <c r="V279" s="16"/>
      <c r="W279" s="17"/>
      <c r="X279" s="16"/>
      <c r="Y279" s="16"/>
      <c r="Z279" s="16"/>
      <c r="AA279" s="16"/>
      <c r="AB279" s="14"/>
      <c r="AC279" s="18"/>
      <c r="AD279" s="19"/>
      <c r="AE279" s="18"/>
      <c r="AF279" s="18"/>
      <c r="AG279" s="18"/>
      <c r="AH279" s="18"/>
      <c r="AI279" s="18"/>
      <c r="AJ279" s="18"/>
      <c r="AK279" s="18"/>
      <c r="AL279" s="18"/>
      <c r="AM279" s="18"/>
      <c r="AN279" s="18"/>
      <c r="AO279" s="19"/>
      <c r="AP279" s="18"/>
      <c r="AQ279" s="18"/>
      <c r="AR279" s="18"/>
      <c r="AS279" s="19"/>
      <c r="AT279" s="18"/>
      <c r="AU279" s="18"/>
      <c r="AV279" s="18"/>
      <c r="AW279" s="18"/>
      <c r="AX279" s="18"/>
      <c r="AY279" s="18"/>
      <c r="AZ279" s="19"/>
      <c r="BA279" s="18"/>
      <c r="BB279" s="18"/>
      <c r="BC279" s="18"/>
      <c r="BD279" s="18"/>
      <c r="BE279" s="19"/>
      <c r="BF279" s="18"/>
      <c r="BG279" s="18"/>
      <c r="BH279" s="19"/>
      <c r="BI279" s="19"/>
      <c r="BJ279" s="18"/>
      <c r="BK279" s="18"/>
      <c r="BL279" s="15"/>
      <c r="BM279" s="18"/>
      <c r="BN279" s="19"/>
      <c r="BO279" s="18"/>
      <c r="BP279" s="18"/>
      <c r="BQ279" s="15"/>
      <c r="BR279" s="19"/>
      <c r="BS279" s="19"/>
      <c r="BT279" s="19"/>
      <c r="BU279" s="15"/>
      <c r="BV279" s="14"/>
      <c r="BW279" s="14"/>
      <c r="BX279" s="14"/>
      <c r="BY279" s="20"/>
      <c r="BZ279" s="24"/>
      <c r="CA279" s="14"/>
      <c r="CB279" s="21"/>
      <c r="CC279" s="1"/>
      <c r="CD279" s="14"/>
      <c r="CE279" s="14"/>
      <c r="CF279" s="22"/>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row>
    <row r="280" spans="5:220" s="35" customFormat="1">
      <c r="E280" s="17"/>
      <c r="F280" s="17"/>
      <c r="G280" s="17"/>
      <c r="H280" s="17"/>
      <c r="I280" s="14"/>
      <c r="J280" s="15"/>
      <c r="K280" s="15"/>
      <c r="L280" s="15"/>
      <c r="M280" s="15"/>
      <c r="N280" s="14"/>
      <c r="O280" s="16"/>
      <c r="P280" s="16"/>
      <c r="Q280" s="16"/>
      <c r="R280" s="16"/>
      <c r="S280" s="16"/>
      <c r="T280" s="16"/>
      <c r="U280" s="16"/>
      <c r="V280" s="16"/>
      <c r="W280" s="17"/>
      <c r="X280" s="16"/>
      <c r="Y280" s="16"/>
      <c r="Z280" s="16"/>
      <c r="AA280" s="16"/>
      <c r="AB280" s="14"/>
      <c r="AC280" s="18"/>
      <c r="AD280" s="19"/>
      <c r="AE280" s="18"/>
      <c r="AF280" s="18"/>
      <c r="AG280" s="19"/>
      <c r="AH280" s="18"/>
      <c r="AI280" s="18"/>
      <c r="AJ280" s="18"/>
      <c r="AK280" s="19"/>
      <c r="AL280" s="18"/>
      <c r="AM280" s="18"/>
      <c r="AN280" s="18"/>
      <c r="AO280" s="19"/>
      <c r="AP280" s="18"/>
      <c r="AQ280" s="18"/>
      <c r="AR280" s="18"/>
      <c r="AS280" s="19"/>
      <c r="AT280" s="18"/>
      <c r="AU280" s="18"/>
      <c r="AV280" s="18"/>
      <c r="AW280" s="18"/>
      <c r="AX280" s="18"/>
      <c r="AY280" s="18"/>
      <c r="AZ280" s="19"/>
      <c r="BA280" s="18"/>
      <c r="BB280" s="18"/>
      <c r="BC280" s="18"/>
      <c r="BD280" s="18"/>
      <c r="BE280" s="19"/>
      <c r="BF280" s="18"/>
      <c r="BG280" s="18"/>
      <c r="BH280" s="19"/>
      <c r="BI280" s="19"/>
      <c r="BJ280" s="18"/>
      <c r="BK280" s="18"/>
      <c r="BL280" s="15"/>
      <c r="BM280" s="18"/>
      <c r="BN280" s="19"/>
      <c r="BO280" s="18"/>
      <c r="BP280" s="18"/>
      <c r="BQ280" s="15"/>
      <c r="BR280" s="19"/>
      <c r="BS280" s="19"/>
      <c r="BT280" s="19"/>
      <c r="BU280" s="15"/>
      <c r="BV280" s="14"/>
      <c r="BW280" s="14"/>
      <c r="BX280" s="14"/>
      <c r="BY280" s="20"/>
      <c r="BZ280" s="24"/>
      <c r="CA280" s="14"/>
      <c r="CB280" s="21"/>
      <c r="CC280" s="1"/>
      <c r="CD280" s="14"/>
      <c r="CE280" s="14"/>
      <c r="CF280" s="22"/>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row>
    <row r="281" spans="5:220" s="23" customFormat="1">
      <c r="E281" s="17"/>
      <c r="F281" s="17"/>
      <c r="G281" s="17"/>
      <c r="H281" s="17"/>
      <c r="I281" s="14"/>
      <c r="J281" s="15"/>
      <c r="K281" s="15"/>
      <c r="L281" s="15"/>
      <c r="M281" s="15"/>
      <c r="N281" s="14"/>
      <c r="O281" s="16"/>
      <c r="P281" s="16"/>
      <c r="Q281" s="16"/>
      <c r="R281" s="16"/>
      <c r="S281" s="16"/>
      <c r="T281" s="16"/>
      <c r="U281" s="16"/>
      <c r="V281" s="16"/>
      <c r="W281" s="17"/>
      <c r="X281" s="16"/>
      <c r="Y281" s="16"/>
      <c r="Z281" s="16"/>
      <c r="AA281" s="16"/>
      <c r="AB281" s="14"/>
      <c r="AC281" s="18"/>
      <c r="AD281" s="19"/>
      <c r="AE281" s="18"/>
      <c r="AF281" s="18"/>
      <c r="AG281" s="19"/>
      <c r="AH281" s="18"/>
      <c r="AI281" s="18"/>
      <c r="AJ281" s="18"/>
      <c r="AK281" s="19"/>
      <c r="AL281" s="18"/>
      <c r="AM281" s="18"/>
      <c r="AN281" s="18"/>
      <c r="AO281" s="19"/>
      <c r="AP281" s="18"/>
      <c r="AQ281" s="18"/>
      <c r="AR281" s="18"/>
      <c r="AS281" s="19"/>
      <c r="AT281" s="18"/>
      <c r="AU281" s="18"/>
      <c r="AV281" s="18"/>
      <c r="AW281" s="18"/>
      <c r="AX281" s="18"/>
      <c r="AY281" s="18"/>
      <c r="AZ281" s="19"/>
      <c r="BA281" s="18"/>
      <c r="BB281" s="18"/>
      <c r="BC281" s="18"/>
      <c r="BD281" s="18"/>
      <c r="BE281" s="19"/>
      <c r="BF281" s="18"/>
      <c r="BG281" s="18"/>
      <c r="BH281" s="19"/>
      <c r="BI281" s="19"/>
      <c r="BJ281" s="18"/>
      <c r="BK281" s="18"/>
      <c r="BL281" s="15"/>
      <c r="BM281" s="18"/>
      <c r="BN281" s="19"/>
      <c r="BO281" s="18"/>
      <c r="BP281" s="18"/>
      <c r="BQ281" s="15"/>
      <c r="BR281" s="19"/>
      <c r="BS281" s="19"/>
      <c r="BT281" s="19"/>
      <c r="BU281" s="15"/>
      <c r="BV281" s="14"/>
      <c r="BW281" s="14"/>
      <c r="BX281" s="14"/>
      <c r="BY281" s="20"/>
      <c r="BZ281" s="24"/>
      <c r="CA281" s="14"/>
      <c r="CB281" s="21"/>
      <c r="CC281" s="1"/>
      <c r="CD281" s="14"/>
      <c r="CE281" s="14"/>
      <c r="CF281" s="22"/>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row>
    <row r="282" spans="5:220" s="23" customFormat="1">
      <c r="E282" s="17"/>
      <c r="F282" s="17"/>
      <c r="G282" s="17"/>
      <c r="H282" s="17"/>
      <c r="I282" s="14"/>
      <c r="J282" s="15"/>
      <c r="K282" s="15"/>
      <c r="L282" s="15"/>
      <c r="M282" s="15"/>
      <c r="N282" s="14"/>
      <c r="O282" s="16"/>
      <c r="P282" s="16"/>
      <c r="Q282" s="16"/>
      <c r="R282" s="16"/>
      <c r="S282" s="16"/>
      <c r="T282" s="16"/>
      <c r="U282" s="16"/>
      <c r="V282" s="16"/>
      <c r="W282" s="17"/>
      <c r="X282" s="16"/>
      <c r="Y282" s="16"/>
      <c r="Z282" s="16"/>
      <c r="AA282" s="16"/>
      <c r="AB282" s="14"/>
      <c r="AC282" s="18"/>
      <c r="AD282" s="19"/>
      <c r="AE282" s="18"/>
      <c r="AF282" s="18"/>
      <c r="AG282" s="19"/>
      <c r="AH282" s="18"/>
      <c r="AI282" s="18"/>
      <c r="AJ282" s="18"/>
      <c r="AK282" s="19"/>
      <c r="AL282" s="18"/>
      <c r="AM282" s="18"/>
      <c r="AN282" s="18"/>
      <c r="AO282" s="19"/>
      <c r="AP282" s="18"/>
      <c r="AQ282" s="18"/>
      <c r="AR282" s="18"/>
      <c r="AS282" s="19"/>
      <c r="AT282" s="18"/>
      <c r="AU282" s="18"/>
      <c r="AV282" s="18"/>
      <c r="AW282" s="18"/>
      <c r="AX282" s="18"/>
      <c r="AY282" s="18"/>
      <c r="AZ282" s="19"/>
      <c r="BA282" s="18"/>
      <c r="BB282" s="18"/>
      <c r="BC282" s="18"/>
      <c r="BD282" s="18"/>
      <c r="BE282" s="19"/>
      <c r="BF282" s="18"/>
      <c r="BG282" s="18"/>
      <c r="BH282" s="19"/>
      <c r="BI282" s="19"/>
      <c r="BJ282" s="18"/>
      <c r="BK282" s="18"/>
      <c r="BL282" s="15"/>
      <c r="BM282" s="18"/>
      <c r="BN282" s="19"/>
      <c r="BO282" s="18"/>
      <c r="BP282" s="18"/>
      <c r="BQ282" s="15"/>
      <c r="BR282" s="19"/>
      <c r="BS282" s="19"/>
      <c r="BT282" s="19"/>
      <c r="BU282" s="15"/>
      <c r="BV282" s="14"/>
      <c r="BW282" s="14"/>
      <c r="BX282" s="14"/>
      <c r="BY282" s="20"/>
      <c r="BZ282" s="24"/>
      <c r="CA282" s="14"/>
      <c r="CB282" s="21"/>
      <c r="CC282" s="1"/>
      <c r="CD282" s="14"/>
      <c r="CE282" s="14"/>
      <c r="CF282" s="22"/>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row>
    <row r="283" spans="5:220" s="36" customFormat="1">
      <c r="E283" s="17"/>
      <c r="F283" s="17"/>
      <c r="G283" s="17"/>
      <c r="H283" s="17"/>
      <c r="I283" s="14"/>
      <c r="J283" s="15"/>
      <c r="K283" s="15"/>
      <c r="L283" s="15"/>
      <c r="M283" s="15"/>
      <c r="N283" s="14"/>
      <c r="O283" s="16"/>
      <c r="P283" s="16"/>
      <c r="Q283" s="16"/>
      <c r="R283" s="16"/>
      <c r="S283" s="16"/>
      <c r="T283" s="16"/>
      <c r="U283" s="16"/>
      <c r="V283" s="16"/>
      <c r="W283" s="17"/>
      <c r="X283" s="16"/>
      <c r="Y283" s="16"/>
      <c r="Z283" s="16"/>
      <c r="AA283" s="16"/>
      <c r="AB283" s="14"/>
      <c r="AC283" s="18"/>
      <c r="AD283" s="19"/>
      <c r="AE283" s="18"/>
      <c r="AF283" s="18"/>
      <c r="AG283" s="19"/>
      <c r="AH283" s="18"/>
      <c r="AI283" s="18"/>
      <c r="AJ283" s="18"/>
      <c r="AK283" s="19"/>
      <c r="AL283" s="18"/>
      <c r="AM283" s="18"/>
      <c r="AN283" s="18"/>
      <c r="AO283" s="19"/>
      <c r="AP283" s="18"/>
      <c r="AQ283" s="18"/>
      <c r="AR283" s="18"/>
      <c r="AS283" s="19"/>
      <c r="AT283" s="18"/>
      <c r="AU283" s="18"/>
      <c r="AV283" s="18"/>
      <c r="AW283" s="18"/>
      <c r="AX283" s="18"/>
      <c r="AY283" s="18"/>
      <c r="AZ283" s="19"/>
      <c r="BA283" s="18"/>
      <c r="BB283" s="18"/>
      <c r="BC283" s="18"/>
      <c r="BD283" s="18"/>
      <c r="BE283" s="19"/>
      <c r="BF283" s="18"/>
      <c r="BG283" s="18"/>
      <c r="BH283" s="19"/>
      <c r="BI283" s="19"/>
      <c r="BJ283" s="18"/>
      <c r="BK283" s="18"/>
      <c r="BL283" s="15"/>
      <c r="BM283" s="18"/>
      <c r="BN283" s="19"/>
      <c r="BO283" s="18"/>
      <c r="BP283" s="18"/>
      <c r="BQ283" s="15"/>
      <c r="BR283" s="19"/>
      <c r="BS283" s="19"/>
      <c r="BT283" s="19"/>
      <c r="BU283" s="15"/>
      <c r="BV283" s="14"/>
      <c r="BW283" s="14"/>
      <c r="BX283" s="14"/>
      <c r="BY283" s="20"/>
      <c r="BZ283" s="24"/>
      <c r="CA283" s="14"/>
      <c r="CB283" s="21"/>
      <c r="CC283" s="1"/>
      <c r="CD283" s="14"/>
      <c r="CE283" s="14"/>
      <c r="CF283" s="22"/>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row>
    <row r="284" spans="5:220" s="32" customFormat="1">
      <c r="E284" s="17"/>
      <c r="F284" s="17"/>
      <c r="G284" s="17"/>
      <c r="H284" s="17"/>
      <c r="I284" s="14"/>
      <c r="J284" s="15"/>
      <c r="K284" s="15"/>
      <c r="L284" s="15"/>
      <c r="M284" s="15"/>
      <c r="N284" s="14"/>
      <c r="O284" s="16"/>
      <c r="P284" s="16"/>
      <c r="Q284" s="16"/>
      <c r="R284" s="16"/>
      <c r="S284" s="16"/>
      <c r="T284" s="16"/>
      <c r="U284" s="16"/>
      <c r="V284" s="16"/>
      <c r="W284" s="17"/>
      <c r="X284" s="16"/>
      <c r="Y284" s="16"/>
      <c r="Z284" s="16"/>
      <c r="AA284" s="16"/>
      <c r="AB284" s="14"/>
      <c r="AC284" s="18"/>
      <c r="AD284" s="19"/>
      <c r="AE284" s="18"/>
      <c r="AF284" s="18"/>
      <c r="AG284" s="19"/>
      <c r="AH284" s="18"/>
      <c r="AI284" s="18"/>
      <c r="AJ284" s="18"/>
      <c r="AK284" s="19"/>
      <c r="AL284" s="18"/>
      <c r="AM284" s="18"/>
      <c r="AN284" s="18"/>
      <c r="AO284" s="19"/>
      <c r="AP284" s="18"/>
      <c r="AQ284" s="18"/>
      <c r="AR284" s="18"/>
      <c r="AS284" s="19"/>
      <c r="AT284" s="18"/>
      <c r="AU284" s="18"/>
      <c r="AV284" s="18"/>
      <c r="AW284" s="18"/>
      <c r="AX284" s="18"/>
      <c r="AY284" s="18"/>
      <c r="AZ284" s="19"/>
      <c r="BA284" s="18"/>
      <c r="BB284" s="18"/>
      <c r="BC284" s="18"/>
      <c r="BD284" s="18"/>
      <c r="BE284" s="19"/>
      <c r="BF284" s="18"/>
      <c r="BG284" s="18"/>
      <c r="BH284" s="19"/>
      <c r="BI284" s="19"/>
      <c r="BJ284" s="18"/>
      <c r="BK284" s="18"/>
      <c r="BL284" s="15"/>
      <c r="BM284" s="18"/>
      <c r="BN284" s="19"/>
      <c r="BO284" s="18"/>
      <c r="BP284" s="18"/>
      <c r="BQ284" s="15"/>
      <c r="BR284" s="19"/>
      <c r="BS284" s="19"/>
      <c r="BT284" s="19"/>
      <c r="BU284" s="15"/>
      <c r="BV284" s="14"/>
      <c r="BW284" s="14"/>
      <c r="BX284" s="14"/>
      <c r="BY284" s="20"/>
      <c r="BZ284" s="24"/>
      <c r="CA284" s="14"/>
      <c r="CB284" s="21"/>
      <c r="CC284" s="1"/>
      <c r="CD284" s="14"/>
      <c r="CE284" s="14"/>
      <c r="CF284" s="22"/>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row>
    <row r="285" spans="5:220" s="33" customFormat="1">
      <c r="E285" s="17"/>
      <c r="F285" s="17"/>
      <c r="G285" s="17"/>
      <c r="H285" s="17"/>
      <c r="I285" s="14"/>
      <c r="J285" s="15"/>
      <c r="K285" s="15"/>
      <c r="L285" s="15"/>
      <c r="M285" s="15"/>
      <c r="N285" s="14"/>
      <c r="O285" s="16"/>
      <c r="P285" s="16"/>
      <c r="Q285" s="16"/>
      <c r="R285" s="16"/>
      <c r="S285" s="16"/>
      <c r="T285" s="16"/>
      <c r="U285" s="16"/>
      <c r="V285" s="16"/>
      <c r="W285" s="17"/>
      <c r="X285" s="16"/>
      <c r="Y285" s="16"/>
      <c r="Z285" s="16"/>
      <c r="AA285" s="16"/>
      <c r="AB285" s="14"/>
      <c r="AC285" s="18"/>
      <c r="AD285" s="19"/>
      <c r="AE285" s="18"/>
      <c r="AF285" s="18"/>
      <c r="AG285" s="19"/>
      <c r="AH285" s="18"/>
      <c r="AI285" s="18"/>
      <c r="AJ285" s="18"/>
      <c r="AK285" s="19"/>
      <c r="AL285" s="18"/>
      <c r="AM285" s="18"/>
      <c r="AN285" s="18"/>
      <c r="AO285" s="19"/>
      <c r="AP285" s="18"/>
      <c r="AQ285" s="18"/>
      <c r="AR285" s="18"/>
      <c r="AS285" s="19"/>
      <c r="AT285" s="18"/>
      <c r="AU285" s="18"/>
      <c r="AV285" s="18"/>
      <c r="AW285" s="18"/>
      <c r="AX285" s="18"/>
      <c r="AY285" s="18"/>
      <c r="AZ285" s="19"/>
      <c r="BA285" s="18"/>
      <c r="BB285" s="18"/>
      <c r="BC285" s="18"/>
      <c r="BD285" s="18"/>
      <c r="BE285" s="19"/>
      <c r="BF285" s="18"/>
      <c r="BG285" s="18"/>
      <c r="BH285" s="19"/>
      <c r="BI285" s="19"/>
      <c r="BJ285" s="18"/>
      <c r="BK285" s="18"/>
      <c r="BL285" s="15"/>
      <c r="BM285" s="18"/>
      <c r="BN285" s="19"/>
      <c r="BO285" s="18"/>
      <c r="BP285" s="18"/>
      <c r="BQ285" s="15"/>
      <c r="BR285" s="19"/>
      <c r="BS285" s="19"/>
      <c r="BT285" s="19"/>
      <c r="BU285" s="15"/>
      <c r="BV285" s="14"/>
      <c r="BW285" s="14"/>
      <c r="BX285" s="14"/>
      <c r="BY285" s="20"/>
      <c r="BZ285" s="24"/>
      <c r="CA285" s="14"/>
      <c r="CB285" s="21"/>
      <c r="CC285" s="1"/>
      <c r="CD285" s="14"/>
      <c r="CE285" s="14"/>
      <c r="CF285" s="22"/>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row>
    <row r="286" spans="5:220" s="33" customFormat="1">
      <c r="E286" s="17"/>
      <c r="F286" s="17"/>
      <c r="G286" s="17"/>
      <c r="H286" s="17"/>
      <c r="I286" s="14"/>
      <c r="J286" s="15"/>
      <c r="K286" s="15"/>
      <c r="L286" s="15"/>
      <c r="M286" s="15"/>
      <c r="N286" s="14"/>
      <c r="O286" s="16"/>
      <c r="P286" s="16"/>
      <c r="Q286" s="16"/>
      <c r="R286" s="16"/>
      <c r="S286" s="16"/>
      <c r="T286" s="16"/>
      <c r="U286" s="16"/>
      <c r="V286" s="16"/>
      <c r="W286" s="17"/>
      <c r="X286" s="16"/>
      <c r="Y286" s="16"/>
      <c r="Z286" s="16"/>
      <c r="AA286" s="16"/>
      <c r="AB286" s="14"/>
      <c r="AC286" s="18"/>
      <c r="AD286" s="19"/>
      <c r="AE286" s="18"/>
      <c r="AF286" s="18"/>
      <c r="AG286" s="19"/>
      <c r="AH286" s="18"/>
      <c r="AI286" s="18"/>
      <c r="AJ286" s="18"/>
      <c r="AK286" s="19"/>
      <c r="AL286" s="18"/>
      <c r="AM286" s="18"/>
      <c r="AN286" s="18"/>
      <c r="AO286" s="19"/>
      <c r="AP286" s="18"/>
      <c r="AQ286" s="18"/>
      <c r="AR286" s="18"/>
      <c r="AS286" s="19"/>
      <c r="AT286" s="18"/>
      <c r="AU286" s="18"/>
      <c r="AV286" s="18"/>
      <c r="AW286" s="18"/>
      <c r="AX286" s="18"/>
      <c r="AY286" s="18"/>
      <c r="AZ286" s="19"/>
      <c r="BA286" s="18"/>
      <c r="BB286" s="18"/>
      <c r="BC286" s="18"/>
      <c r="BD286" s="18"/>
      <c r="BE286" s="19"/>
      <c r="BF286" s="18"/>
      <c r="BG286" s="18"/>
      <c r="BH286" s="19"/>
      <c r="BI286" s="19"/>
      <c r="BJ286" s="18"/>
      <c r="BK286" s="18"/>
      <c r="BL286" s="15"/>
      <c r="BM286" s="18"/>
      <c r="BN286" s="19"/>
      <c r="BO286" s="18"/>
      <c r="BP286" s="18"/>
      <c r="BQ286" s="15"/>
      <c r="BR286" s="19"/>
      <c r="BS286" s="19"/>
      <c r="BT286" s="19"/>
      <c r="BU286" s="15"/>
      <c r="BV286" s="14"/>
      <c r="BW286" s="14"/>
      <c r="BX286" s="14"/>
      <c r="BY286" s="20"/>
      <c r="BZ286" s="24"/>
      <c r="CA286" s="14"/>
      <c r="CB286" s="21"/>
      <c r="CC286" s="1"/>
      <c r="CD286" s="14"/>
      <c r="CE286" s="14"/>
      <c r="CF286" s="22"/>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row>
    <row r="287" spans="5:220" s="6" customFormat="1">
      <c r="E287" s="17"/>
      <c r="F287" s="17"/>
      <c r="G287" s="17"/>
      <c r="H287" s="17"/>
      <c r="I287" s="14"/>
      <c r="J287" s="15"/>
      <c r="K287" s="15"/>
      <c r="L287" s="15"/>
      <c r="M287" s="15"/>
      <c r="N287" s="14"/>
      <c r="O287" s="16"/>
      <c r="P287" s="16"/>
      <c r="Q287" s="16"/>
      <c r="R287" s="16"/>
      <c r="S287" s="16"/>
      <c r="T287" s="16"/>
      <c r="U287" s="16"/>
      <c r="V287" s="16"/>
      <c r="W287" s="17"/>
      <c r="X287" s="16"/>
      <c r="Y287" s="16"/>
      <c r="Z287" s="16"/>
      <c r="AA287" s="16"/>
      <c r="AB287" s="14"/>
      <c r="AC287" s="18"/>
      <c r="AD287" s="19"/>
      <c r="AE287" s="18"/>
      <c r="AF287" s="18"/>
      <c r="AG287" s="19"/>
      <c r="AH287" s="18"/>
      <c r="AI287" s="18"/>
      <c r="AJ287" s="18"/>
      <c r="AK287" s="19"/>
      <c r="AL287" s="18"/>
      <c r="AM287" s="18"/>
      <c r="AN287" s="18"/>
      <c r="AO287" s="19"/>
      <c r="AP287" s="18"/>
      <c r="AQ287" s="18"/>
      <c r="AR287" s="18"/>
      <c r="AS287" s="19"/>
      <c r="AT287" s="18"/>
      <c r="AU287" s="18"/>
      <c r="AV287" s="18"/>
      <c r="AW287" s="18"/>
      <c r="AX287" s="18"/>
      <c r="AY287" s="18"/>
      <c r="AZ287" s="19"/>
      <c r="BA287" s="18"/>
      <c r="BB287" s="18"/>
      <c r="BC287" s="18"/>
      <c r="BD287" s="18"/>
      <c r="BE287" s="19"/>
      <c r="BF287" s="18"/>
      <c r="BG287" s="18"/>
      <c r="BH287" s="19"/>
      <c r="BI287" s="19"/>
      <c r="BJ287" s="18"/>
      <c r="BK287" s="18"/>
      <c r="BL287" s="15"/>
      <c r="BM287" s="18"/>
      <c r="BN287" s="19"/>
      <c r="BO287" s="18"/>
      <c r="BP287" s="18"/>
      <c r="BQ287" s="15"/>
      <c r="BR287" s="19"/>
      <c r="BS287" s="19"/>
      <c r="BT287" s="19"/>
      <c r="BU287" s="15"/>
      <c r="BV287" s="14"/>
      <c r="BW287" s="14"/>
      <c r="BX287" s="14"/>
      <c r="BY287" s="20"/>
      <c r="BZ287" s="24"/>
      <c r="CA287" s="14"/>
      <c r="CB287" s="21"/>
      <c r="CC287" s="1"/>
      <c r="CD287" s="14"/>
      <c r="CE287" s="14"/>
      <c r="CF287" s="22"/>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row>
    <row r="288" spans="5:220">
      <c r="J288" s="15"/>
      <c r="K288" s="15"/>
      <c r="L288" s="15"/>
      <c r="M288" s="15"/>
      <c r="O288" s="16"/>
      <c r="P288" s="16"/>
      <c r="Q288" s="16"/>
      <c r="R288" s="16"/>
      <c r="S288" s="16"/>
      <c r="T288" s="16"/>
      <c r="U288" s="16"/>
      <c r="V288" s="16"/>
      <c r="X288" s="16"/>
      <c r="Y288" s="16"/>
      <c r="Z288" s="16"/>
      <c r="AA288" s="16"/>
      <c r="AC288" s="18"/>
      <c r="AE288" s="18"/>
      <c r="AF288" s="18"/>
      <c r="AH288" s="18"/>
      <c r="AI288" s="18"/>
      <c r="AJ288" s="18"/>
      <c r="AL288" s="18"/>
      <c r="AM288" s="18"/>
      <c r="AN288" s="18"/>
      <c r="AP288" s="18"/>
      <c r="AQ288" s="18"/>
      <c r="AR288" s="18"/>
      <c r="AT288" s="18"/>
      <c r="AU288" s="18"/>
      <c r="AV288" s="18"/>
      <c r="AW288" s="18"/>
      <c r="AX288" s="18"/>
      <c r="AY288" s="18"/>
      <c r="BA288" s="18"/>
      <c r="BB288" s="18"/>
      <c r="BC288" s="18"/>
      <c r="BD288" s="18"/>
      <c r="BF288" s="18"/>
      <c r="BG288" s="18"/>
      <c r="BJ288" s="18"/>
      <c r="BK288" s="18"/>
      <c r="BL288" s="15"/>
      <c r="BM288" s="18"/>
      <c r="BO288" s="18"/>
      <c r="BP288" s="18"/>
      <c r="BQ288" s="15"/>
      <c r="BU288" s="15"/>
      <c r="BY288" s="20"/>
      <c r="BZ288" s="24"/>
      <c r="CF288" s="22"/>
    </row>
    <row r="289" spans="5:220">
      <c r="J289" s="15"/>
      <c r="K289" s="15"/>
      <c r="L289" s="15"/>
      <c r="M289" s="15"/>
      <c r="O289" s="16"/>
      <c r="P289" s="16"/>
      <c r="Q289" s="16"/>
      <c r="R289" s="16"/>
      <c r="S289" s="16"/>
      <c r="T289" s="16"/>
      <c r="U289" s="16"/>
      <c r="V289" s="16"/>
      <c r="X289" s="16"/>
      <c r="Y289" s="16"/>
      <c r="Z289" s="16"/>
      <c r="AA289" s="16"/>
      <c r="AC289" s="18"/>
      <c r="AE289" s="18"/>
      <c r="AF289" s="18"/>
      <c r="AH289" s="18"/>
      <c r="AI289" s="18"/>
      <c r="AJ289" s="18"/>
      <c r="AL289" s="18"/>
      <c r="AM289" s="18"/>
      <c r="AN289" s="18"/>
      <c r="AP289" s="18"/>
      <c r="AQ289" s="18"/>
      <c r="AR289" s="18"/>
      <c r="AT289" s="18"/>
      <c r="AU289" s="18"/>
      <c r="AV289" s="18"/>
      <c r="AW289" s="18"/>
      <c r="AX289" s="18"/>
      <c r="AY289" s="18"/>
      <c r="BA289" s="18"/>
      <c r="BB289" s="18"/>
      <c r="BC289" s="18"/>
      <c r="BD289" s="18"/>
      <c r="BF289" s="18"/>
      <c r="BG289" s="18"/>
      <c r="BJ289" s="18"/>
      <c r="BK289" s="18"/>
      <c r="BL289" s="15"/>
      <c r="BM289" s="18"/>
      <c r="BO289" s="18"/>
      <c r="BP289" s="18"/>
      <c r="BQ289" s="15"/>
      <c r="BU289" s="15"/>
      <c r="BY289" s="20"/>
      <c r="BZ289" s="24"/>
      <c r="CF289" s="22"/>
    </row>
    <row r="290" spans="5:220" s="7" customFormat="1" ht="17.45" customHeight="1">
      <c r="E290" s="17"/>
      <c r="F290" s="17"/>
      <c r="G290" s="17"/>
      <c r="H290" s="17"/>
      <c r="I290" s="14"/>
      <c r="J290" s="15"/>
      <c r="K290" s="15"/>
      <c r="L290" s="15"/>
      <c r="M290" s="15"/>
      <c r="N290" s="14"/>
      <c r="O290" s="16"/>
      <c r="P290" s="16"/>
      <c r="Q290" s="16"/>
      <c r="R290" s="16"/>
      <c r="S290" s="16"/>
      <c r="T290" s="16"/>
      <c r="U290" s="16"/>
      <c r="V290" s="16"/>
      <c r="W290" s="17"/>
      <c r="X290" s="16"/>
      <c r="Y290" s="16"/>
      <c r="Z290" s="16"/>
      <c r="AA290" s="16"/>
      <c r="AB290" s="14"/>
      <c r="AC290" s="18"/>
      <c r="AD290" s="19"/>
      <c r="AE290" s="18"/>
      <c r="AF290" s="18"/>
      <c r="AG290" s="18"/>
      <c r="AH290" s="18"/>
      <c r="AI290" s="18"/>
      <c r="AJ290" s="18"/>
      <c r="AK290" s="18"/>
      <c r="AL290" s="18"/>
      <c r="AM290" s="18"/>
      <c r="AN290" s="18"/>
      <c r="AO290" s="19"/>
      <c r="AP290" s="18"/>
      <c r="AQ290" s="18"/>
      <c r="AR290" s="18"/>
      <c r="AS290" s="19"/>
      <c r="AT290" s="18"/>
      <c r="AU290" s="18"/>
      <c r="AV290" s="18"/>
      <c r="AW290" s="18"/>
      <c r="AX290" s="18"/>
      <c r="AY290" s="18"/>
      <c r="AZ290" s="19"/>
      <c r="BA290" s="18"/>
      <c r="BB290" s="18"/>
      <c r="BC290" s="18"/>
      <c r="BD290" s="18"/>
      <c r="BE290" s="19"/>
      <c r="BF290" s="18"/>
      <c r="BG290" s="18"/>
      <c r="BH290" s="19"/>
      <c r="BI290" s="19"/>
      <c r="BJ290" s="18"/>
      <c r="BK290" s="18"/>
      <c r="BL290" s="15"/>
      <c r="BM290" s="18"/>
      <c r="BN290" s="19"/>
      <c r="BO290" s="18"/>
      <c r="BP290" s="18"/>
      <c r="BQ290" s="15"/>
      <c r="BR290" s="19"/>
      <c r="BS290" s="19"/>
      <c r="BT290" s="19"/>
      <c r="BU290" s="15"/>
      <c r="BV290" s="14"/>
      <c r="BW290" s="14"/>
      <c r="BX290" s="14"/>
      <c r="BY290" s="20"/>
      <c r="BZ290" s="24"/>
      <c r="CA290" s="14"/>
      <c r="CB290" s="21"/>
      <c r="CC290" s="14"/>
      <c r="CD290" s="14"/>
      <c r="CE290" s="14"/>
      <c r="CF290" s="22"/>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row>
    <row r="291" spans="5:220">
      <c r="J291" s="15"/>
      <c r="K291" s="15"/>
      <c r="L291" s="15"/>
      <c r="M291" s="15"/>
      <c r="O291" s="16"/>
      <c r="P291" s="16"/>
      <c r="Q291" s="16"/>
      <c r="R291" s="16"/>
      <c r="S291" s="16"/>
      <c r="T291" s="16"/>
      <c r="U291" s="16"/>
      <c r="V291" s="16"/>
      <c r="X291" s="16"/>
      <c r="Y291" s="16"/>
      <c r="Z291" s="16"/>
      <c r="AA291" s="16"/>
      <c r="AC291" s="18"/>
      <c r="AE291" s="18"/>
      <c r="AF291" s="18"/>
      <c r="AH291" s="18"/>
      <c r="AI291" s="18"/>
      <c r="AJ291" s="18"/>
      <c r="AL291" s="18"/>
      <c r="AM291" s="18"/>
      <c r="AN291" s="18"/>
      <c r="AP291" s="18"/>
      <c r="AQ291" s="18"/>
      <c r="AR291" s="18"/>
      <c r="AT291" s="18"/>
      <c r="AU291" s="18"/>
      <c r="AV291" s="18"/>
      <c r="AW291" s="18"/>
      <c r="AX291" s="18"/>
      <c r="AY291" s="18"/>
      <c r="BA291" s="18"/>
      <c r="BB291" s="18"/>
      <c r="BC291" s="18"/>
      <c r="BD291" s="18"/>
      <c r="BF291" s="18"/>
      <c r="BG291" s="18"/>
      <c r="BJ291" s="18"/>
      <c r="BK291" s="18"/>
      <c r="BL291" s="15"/>
      <c r="BM291" s="18"/>
      <c r="BO291" s="18"/>
      <c r="BP291" s="18"/>
      <c r="BQ291" s="15"/>
      <c r="BU291" s="15"/>
      <c r="BY291" s="20"/>
      <c r="BZ291" s="24"/>
      <c r="CC291" s="1"/>
      <c r="CF291" s="22"/>
    </row>
    <row r="292" spans="5:220">
      <c r="J292" s="15"/>
      <c r="K292" s="15"/>
      <c r="L292" s="15"/>
      <c r="M292" s="15"/>
      <c r="O292" s="16"/>
      <c r="P292" s="16"/>
      <c r="Q292" s="16"/>
      <c r="R292" s="16"/>
      <c r="S292" s="16"/>
      <c r="T292" s="16"/>
      <c r="U292" s="16"/>
      <c r="V292" s="16"/>
      <c r="X292" s="16"/>
      <c r="Y292" s="16"/>
      <c r="Z292" s="16"/>
      <c r="AA292" s="16"/>
      <c r="AC292" s="18"/>
      <c r="AE292" s="18"/>
      <c r="AF292" s="18"/>
      <c r="AH292" s="18"/>
      <c r="AI292" s="18"/>
      <c r="AJ292" s="18"/>
      <c r="AL292" s="18"/>
      <c r="AM292" s="18"/>
      <c r="AN292" s="18"/>
      <c r="AP292" s="18"/>
      <c r="AQ292" s="18"/>
      <c r="AR292" s="18"/>
      <c r="AT292" s="18"/>
      <c r="AU292" s="18"/>
      <c r="AV292" s="18"/>
      <c r="AW292" s="18"/>
      <c r="AX292" s="18"/>
      <c r="AY292" s="18"/>
      <c r="BA292" s="18"/>
      <c r="BB292" s="18"/>
      <c r="BC292" s="18"/>
      <c r="BD292" s="18"/>
      <c r="BF292" s="18"/>
      <c r="BG292" s="18"/>
      <c r="BJ292" s="18"/>
      <c r="BK292" s="18"/>
      <c r="BL292" s="15"/>
      <c r="BM292" s="18"/>
      <c r="BO292" s="18"/>
      <c r="BP292" s="18"/>
      <c r="BQ292" s="15"/>
      <c r="BU292" s="15"/>
      <c r="BY292" s="20"/>
      <c r="BZ292" s="24"/>
      <c r="CC292" s="1"/>
      <c r="CF292" s="22"/>
    </row>
    <row r="293" spans="5:220">
      <c r="J293" s="15"/>
      <c r="K293" s="15"/>
      <c r="L293" s="15"/>
      <c r="M293" s="15"/>
      <c r="O293" s="16"/>
      <c r="P293" s="16"/>
      <c r="Q293" s="16"/>
      <c r="R293" s="16"/>
      <c r="S293" s="16"/>
      <c r="T293" s="16"/>
      <c r="U293" s="16"/>
      <c r="V293" s="16"/>
      <c r="X293" s="16"/>
      <c r="Y293" s="16"/>
      <c r="Z293" s="16"/>
      <c r="AA293" s="16"/>
      <c r="AC293" s="18"/>
      <c r="AE293" s="18"/>
      <c r="AF293" s="18"/>
      <c r="AH293" s="18"/>
      <c r="AI293" s="18"/>
      <c r="AJ293" s="18"/>
      <c r="AL293" s="18"/>
      <c r="AM293" s="18"/>
      <c r="AN293" s="18"/>
      <c r="AP293" s="18"/>
      <c r="AQ293" s="18"/>
      <c r="AR293" s="18"/>
      <c r="AT293" s="18"/>
      <c r="AU293" s="18"/>
      <c r="AV293" s="18"/>
      <c r="AW293" s="18"/>
      <c r="AX293" s="18"/>
      <c r="AY293" s="18"/>
      <c r="BA293" s="18"/>
      <c r="BB293" s="18"/>
      <c r="BC293" s="18"/>
      <c r="BD293" s="18"/>
      <c r="BF293" s="18"/>
      <c r="BG293" s="18"/>
      <c r="BJ293" s="18"/>
      <c r="BK293" s="18"/>
      <c r="BL293" s="15"/>
      <c r="BM293" s="18"/>
      <c r="BO293" s="18"/>
      <c r="BP293" s="18"/>
      <c r="BQ293" s="15"/>
      <c r="BU293" s="15"/>
      <c r="BY293" s="20"/>
      <c r="BZ293" s="24"/>
      <c r="CC293" s="1"/>
      <c r="CF293" s="22"/>
    </row>
    <row r="294" spans="5:220">
      <c r="J294" s="15"/>
      <c r="K294" s="15"/>
      <c r="L294" s="15"/>
      <c r="M294" s="15"/>
      <c r="O294" s="16"/>
      <c r="P294" s="16"/>
      <c r="Q294" s="16"/>
      <c r="R294" s="16"/>
      <c r="S294" s="16"/>
      <c r="T294" s="16"/>
      <c r="U294" s="16"/>
      <c r="V294" s="16"/>
      <c r="X294" s="16"/>
      <c r="Y294" s="16"/>
      <c r="Z294" s="16"/>
      <c r="AA294" s="16"/>
      <c r="AC294" s="18"/>
      <c r="AE294" s="18"/>
      <c r="AF294" s="18"/>
      <c r="AH294" s="18"/>
      <c r="AI294" s="18"/>
      <c r="AJ294" s="18"/>
      <c r="AL294" s="18"/>
      <c r="AM294" s="18"/>
      <c r="AN294" s="18"/>
      <c r="AP294" s="18"/>
      <c r="AQ294" s="18"/>
      <c r="AR294" s="18"/>
      <c r="AT294" s="18"/>
      <c r="AU294" s="18"/>
      <c r="AV294" s="18"/>
      <c r="AW294" s="18"/>
      <c r="AX294" s="18"/>
      <c r="AY294" s="18"/>
      <c r="BA294" s="18"/>
      <c r="BB294" s="18"/>
      <c r="BC294" s="18"/>
      <c r="BD294" s="18"/>
      <c r="BF294" s="18"/>
      <c r="BG294" s="18"/>
      <c r="BJ294" s="18"/>
      <c r="BK294" s="18"/>
      <c r="BL294" s="15"/>
      <c r="BM294" s="18"/>
      <c r="BO294" s="18"/>
      <c r="BP294" s="18"/>
      <c r="BQ294" s="15"/>
      <c r="BU294" s="15"/>
      <c r="BY294" s="20"/>
      <c r="BZ294" s="24"/>
      <c r="CC294" s="1"/>
      <c r="CF294" s="22"/>
    </row>
    <row r="295" spans="5:220">
      <c r="J295" s="15"/>
      <c r="K295" s="15"/>
      <c r="L295" s="15"/>
      <c r="M295" s="15"/>
      <c r="O295" s="16"/>
      <c r="P295" s="16"/>
      <c r="Q295" s="16"/>
      <c r="R295" s="16"/>
      <c r="S295" s="16"/>
      <c r="T295" s="16"/>
      <c r="U295" s="16"/>
      <c r="V295" s="16"/>
      <c r="X295" s="16"/>
      <c r="Y295" s="16"/>
      <c r="Z295" s="16"/>
      <c r="AA295" s="16"/>
      <c r="AC295" s="18"/>
      <c r="AE295" s="18"/>
      <c r="AF295" s="18"/>
      <c r="AH295" s="18"/>
      <c r="AI295" s="18"/>
      <c r="AJ295" s="18"/>
      <c r="AL295" s="18"/>
      <c r="AM295" s="18"/>
      <c r="AN295" s="18"/>
      <c r="AP295" s="18"/>
      <c r="AQ295" s="18"/>
      <c r="AR295" s="18"/>
      <c r="AT295" s="18"/>
      <c r="AU295" s="18"/>
      <c r="AV295" s="18"/>
      <c r="AW295" s="18"/>
      <c r="AX295" s="18"/>
      <c r="AY295" s="18"/>
      <c r="BA295" s="18"/>
      <c r="BB295" s="18"/>
      <c r="BC295" s="18"/>
      <c r="BD295" s="18"/>
      <c r="BF295" s="18"/>
      <c r="BG295" s="18"/>
      <c r="BJ295" s="18"/>
      <c r="BK295" s="18"/>
      <c r="BL295" s="15"/>
      <c r="BM295" s="18"/>
      <c r="BO295" s="18"/>
      <c r="BP295" s="18"/>
      <c r="BQ295" s="15"/>
      <c r="BU295" s="15"/>
      <c r="BY295" s="20"/>
      <c r="BZ295" s="24"/>
      <c r="CC295" s="1"/>
      <c r="CF295" s="22"/>
    </row>
    <row r="296" spans="5:220">
      <c r="J296" s="15"/>
      <c r="K296" s="15"/>
      <c r="L296" s="15"/>
      <c r="M296" s="15"/>
      <c r="O296" s="16"/>
      <c r="P296" s="16"/>
      <c r="Q296" s="16"/>
      <c r="R296" s="16"/>
      <c r="S296" s="16"/>
      <c r="T296" s="16"/>
      <c r="U296" s="16"/>
      <c r="V296" s="16"/>
      <c r="X296" s="16"/>
      <c r="Y296" s="16"/>
      <c r="Z296" s="16"/>
      <c r="AA296" s="16"/>
      <c r="AC296" s="18"/>
      <c r="AE296" s="18"/>
      <c r="AF296" s="18"/>
      <c r="AH296" s="18"/>
      <c r="AI296" s="18"/>
      <c r="AJ296" s="18"/>
      <c r="AL296" s="18"/>
      <c r="AM296" s="18"/>
      <c r="AN296" s="18"/>
      <c r="AP296" s="18"/>
      <c r="AQ296" s="18"/>
      <c r="AR296" s="18"/>
      <c r="AT296" s="18"/>
      <c r="AU296" s="18"/>
      <c r="AV296" s="18"/>
      <c r="AW296" s="18"/>
      <c r="AX296" s="18"/>
      <c r="AY296" s="18"/>
      <c r="BA296" s="18"/>
      <c r="BB296" s="18"/>
      <c r="BC296" s="18"/>
      <c r="BD296" s="18"/>
      <c r="BF296" s="18"/>
      <c r="BG296" s="18"/>
      <c r="BJ296" s="18"/>
      <c r="BK296" s="18"/>
      <c r="BL296" s="15"/>
      <c r="BM296" s="18"/>
      <c r="BO296" s="18"/>
      <c r="BP296" s="18"/>
      <c r="BQ296" s="15"/>
      <c r="BU296" s="15"/>
      <c r="BY296" s="20"/>
      <c r="BZ296" s="24"/>
      <c r="CC296" s="1"/>
      <c r="CF296" s="22"/>
    </row>
    <row r="297" spans="5:220">
      <c r="J297" s="15"/>
      <c r="K297" s="15"/>
      <c r="L297" s="15"/>
      <c r="M297" s="15"/>
      <c r="O297" s="16"/>
      <c r="P297" s="16"/>
      <c r="Q297" s="16"/>
      <c r="R297" s="16"/>
      <c r="S297" s="16"/>
      <c r="T297" s="16"/>
      <c r="U297" s="16"/>
      <c r="V297" s="16"/>
      <c r="X297" s="16"/>
      <c r="Y297" s="16"/>
      <c r="Z297" s="16"/>
      <c r="AA297" s="16"/>
      <c r="AC297" s="18"/>
      <c r="AE297" s="18"/>
      <c r="AF297" s="18"/>
      <c r="AH297" s="18"/>
      <c r="AI297" s="18"/>
      <c r="AJ297" s="18"/>
      <c r="AL297" s="18"/>
      <c r="AM297" s="18"/>
      <c r="AN297" s="18"/>
      <c r="AP297" s="18"/>
      <c r="AQ297" s="18"/>
      <c r="AR297" s="18"/>
      <c r="AT297" s="18"/>
      <c r="AU297" s="18"/>
      <c r="AV297" s="18"/>
      <c r="AW297" s="18"/>
      <c r="AX297" s="18"/>
      <c r="AY297" s="18"/>
      <c r="BA297" s="18"/>
      <c r="BB297" s="18"/>
      <c r="BC297" s="18"/>
      <c r="BD297" s="18"/>
      <c r="BF297" s="18"/>
      <c r="BG297" s="18"/>
      <c r="BJ297" s="18"/>
      <c r="BK297" s="18"/>
      <c r="BL297" s="15"/>
      <c r="BM297" s="18"/>
      <c r="BO297" s="18"/>
      <c r="BP297" s="18"/>
      <c r="BQ297" s="15"/>
      <c r="BU297" s="15"/>
      <c r="BY297" s="20"/>
      <c r="BZ297" s="24"/>
      <c r="CF297" s="22"/>
    </row>
    <row r="298" spans="5:220">
      <c r="J298" s="15"/>
      <c r="K298" s="15"/>
      <c r="L298" s="15"/>
      <c r="M298" s="15"/>
      <c r="O298" s="16"/>
      <c r="P298" s="16"/>
      <c r="Q298" s="16"/>
      <c r="R298" s="16"/>
      <c r="S298" s="16"/>
      <c r="T298" s="16"/>
      <c r="U298" s="16"/>
      <c r="V298" s="16"/>
      <c r="X298" s="16"/>
      <c r="Y298" s="16"/>
      <c r="Z298" s="16"/>
      <c r="AA298" s="16"/>
      <c r="AC298" s="18"/>
      <c r="AE298" s="18"/>
      <c r="AF298" s="18"/>
      <c r="AH298" s="18"/>
      <c r="AI298" s="18"/>
      <c r="AJ298" s="18"/>
      <c r="AL298" s="18"/>
      <c r="AM298" s="18"/>
      <c r="AN298" s="18"/>
      <c r="AP298" s="18"/>
      <c r="AQ298" s="18"/>
      <c r="AR298" s="18"/>
      <c r="AT298" s="18"/>
      <c r="AU298" s="18"/>
      <c r="AV298" s="18"/>
      <c r="AW298" s="18"/>
      <c r="AX298" s="18"/>
      <c r="AY298" s="18"/>
      <c r="BA298" s="18"/>
      <c r="BB298" s="18"/>
      <c r="BC298" s="18"/>
      <c r="BD298" s="18"/>
      <c r="BF298" s="18"/>
      <c r="BG298" s="18"/>
      <c r="BJ298" s="18"/>
      <c r="BK298" s="18"/>
      <c r="BL298" s="15"/>
      <c r="BM298" s="18"/>
      <c r="BO298" s="18"/>
      <c r="BP298" s="18"/>
      <c r="BQ298" s="15"/>
      <c r="BU298" s="15"/>
      <c r="BY298" s="20"/>
      <c r="BZ298" s="24"/>
      <c r="CC298" s="1"/>
      <c r="CF298" s="22"/>
    </row>
    <row r="299" spans="5:220">
      <c r="J299" s="15"/>
      <c r="K299" s="15"/>
      <c r="L299" s="15"/>
      <c r="M299" s="15"/>
      <c r="O299" s="16"/>
      <c r="P299" s="16"/>
      <c r="Q299" s="16"/>
      <c r="R299" s="16"/>
      <c r="S299" s="16"/>
      <c r="T299" s="16"/>
      <c r="U299" s="16"/>
      <c r="V299" s="16"/>
      <c r="X299" s="16"/>
      <c r="Y299" s="16"/>
      <c r="Z299" s="16"/>
      <c r="AA299" s="16"/>
      <c r="AC299" s="18"/>
      <c r="AE299" s="18"/>
      <c r="AF299" s="18"/>
      <c r="AH299" s="18"/>
      <c r="AI299" s="18"/>
      <c r="AJ299" s="18"/>
      <c r="AL299" s="18"/>
      <c r="AM299" s="18"/>
      <c r="AN299" s="18"/>
      <c r="AP299" s="18"/>
      <c r="AQ299" s="18"/>
      <c r="AR299" s="18"/>
      <c r="AT299" s="18"/>
      <c r="AU299" s="18"/>
      <c r="AV299" s="18"/>
      <c r="AW299" s="18"/>
      <c r="AX299" s="18"/>
      <c r="AY299" s="18"/>
      <c r="BA299" s="18"/>
      <c r="BB299" s="18"/>
      <c r="BC299" s="18"/>
      <c r="BD299" s="18"/>
      <c r="BF299" s="18"/>
      <c r="BG299" s="18"/>
      <c r="BJ299" s="18"/>
      <c r="BK299" s="18"/>
      <c r="BL299" s="15"/>
      <c r="BM299" s="18"/>
      <c r="BO299" s="18"/>
      <c r="BP299" s="18"/>
      <c r="BQ299" s="15"/>
      <c r="BU299" s="15"/>
      <c r="BY299" s="20"/>
      <c r="BZ299" s="24"/>
      <c r="CC299" s="1"/>
      <c r="CF299" s="22"/>
    </row>
    <row r="300" spans="5:220">
      <c r="J300" s="15"/>
      <c r="K300" s="15"/>
      <c r="L300" s="15"/>
      <c r="M300" s="15"/>
      <c r="O300" s="16"/>
      <c r="P300" s="16"/>
      <c r="Q300" s="16"/>
      <c r="R300" s="16"/>
      <c r="S300" s="16"/>
      <c r="T300" s="16"/>
      <c r="U300" s="16"/>
      <c r="V300" s="16"/>
      <c r="X300" s="16"/>
      <c r="Y300" s="16"/>
      <c r="Z300" s="16"/>
      <c r="AA300" s="16"/>
      <c r="AC300" s="18"/>
      <c r="AE300" s="18"/>
      <c r="AF300" s="18"/>
      <c r="AH300" s="18"/>
      <c r="AI300" s="18"/>
      <c r="AJ300" s="18"/>
      <c r="AL300" s="18"/>
      <c r="AM300" s="18"/>
      <c r="AN300" s="18"/>
      <c r="AP300" s="18"/>
      <c r="AQ300" s="18"/>
      <c r="AR300" s="18"/>
      <c r="AT300" s="18"/>
      <c r="AU300" s="18"/>
      <c r="AV300" s="18"/>
      <c r="AW300" s="18"/>
      <c r="AX300" s="18"/>
      <c r="AY300" s="18"/>
      <c r="BA300" s="18"/>
      <c r="BB300" s="18"/>
      <c r="BC300" s="18"/>
      <c r="BD300" s="18"/>
      <c r="BF300" s="18"/>
      <c r="BG300" s="18"/>
      <c r="BJ300" s="18"/>
      <c r="BK300" s="18"/>
      <c r="BL300" s="15"/>
      <c r="BM300" s="18"/>
      <c r="BO300" s="18"/>
      <c r="BP300" s="18"/>
      <c r="BQ300" s="15"/>
      <c r="BU300" s="15"/>
      <c r="BY300" s="20"/>
      <c r="BZ300" s="24"/>
      <c r="CC300" s="1"/>
      <c r="CF300" s="22"/>
    </row>
    <row r="301" spans="5:220" s="7" customFormat="1" ht="17.45" customHeight="1">
      <c r="E301" s="17"/>
      <c r="F301" s="17"/>
      <c r="G301" s="17"/>
      <c r="H301" s="17"/>
      <c r="I301" s="14"/>
      <c r="J301" s="15"/>
      <c r="K301" s="15"/>
      <c r="L301" s="15"/>
      <c r="M301" s="15"/>
      <c r="N301" s="14"/>
      <c r="O301" s="16"/>
      <c r="P301" s="16"/>
      <c r="Q301" s="16"/>
      <c r="R301" s="16"/>
      <c r="S301" s="16"/>
      <c r="T301" s="16"/>
      <c r="U301" s="16"/>
      <c r="V301" s="16"/>
      <c r="W301" s="17"/>
      <c r="X301" s="16"/>
      <c r="Y301" s="16"/>
      <c r="Z301" s="16"/>
      <c r="AA301" s="16"/>
      <c r="AB301" s="14"/>
      <c r="AC301" s="18"/>
      <c r="AD301" s="19"/>
      <c r="AE301" s="18"/>
      <c r="AF301" s="18"/>
      <c r="AG301" s="18"/>
      <c r="AH301" s="18"/>
      <c r="AI301" s="18"/>
      <c r="AJ301" s="18"/>
      <c r="AK301" s="18"/>
      <c r="AL301" s="18"/>
      <c r="AM301" s="18"/>
      <c r="AN301" s="18"/>
      <c r="AO301" s="19"/>
      <c r="AP301" s="18"/>
      <c r="AQ301" s="18"/>
      <c r="AR301" s="18"/>
      <c r="AS301" s="19"/>
      <c r="AT301" s="18"/>
      <c r="AU301" s="18"/>
      <c r="AV301" s="18"/>
      <c r="AW301" s="18"/>
      <c r="AX301" s="18"/>
      <c r="AY301" s="18"/>
      <c r="AZ301" s="19"/>
      <c r="BA301" s="18"/>
      <c r="BB301" s="18"/>
      <c r="BC301" s="18"/>
      <c r="BD301" s="18"/>
      <c r="BE301" s="19"/>
      <c r="BF301" s="18"/>
      <c r="BG301" s="18"/>
      <c r="BH301" s="19"/>
      <c r="BI301" s="19"/>
      <c r="BJ301" s="18"/>
      <c r="BK301" s="18"/>
      <c r="BL301" s="15"/>
      <c r="BM301" s="18"/>
      <c r="BN301" s="19"/>
      <c r="BO301" s="18"/>
      <c r="BP301" s="18"/>
      <c r="BQ301" s="15"/>
      <c r="BR301" s="19"/>
      <c r="BS301" s="19"/>
      <c r="BT301" s="19"/>
      <c r="BU301" s="15"/>
      <c r="BV301" s="14"/>
      <c r="BW301" s="14"/>
      <c r="BX301" s="14"/>
      <c r="BY301" s="20"/>
      <c r="BZ301" s="24"/>
      <c r="CA301" s="14"/>
      <c r="CB301" s="21"/>
      <c r="CC301" s="14"/>
      <c r="CD301" s="14"/>
      <c r="CE301" s="14"/>
      <c r="CF301" s="22"/>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row>
    <row r="302" spans="5:220" s="6" customFormat="1">
      <c r="E302" s="17"/>
      <c r="F302" s="17"/>
      <c r="G302" s="17"/>
      <c r="H302" s="17"/>
      <c r="I302" s="14"/>
      <c r="J302" s="15"/>
      <c r="K302" s="15"/>
      <c r="L302" s="15"/>
      <c r="M302" s="15"/>
      <c r="N302" s="14"/>
      <c r="O302" s="16"/>
      <c r="P302" s="16"/>
      <c r="Q302" s="16"/>
      <c r="R302" s="16"/>
      <c r="S302" s="16"/>
      <c r="T302" s="16"/>
      <c r="U302" s="16"/>
      <c r="V302" s="16"/>
      <c r="W302" s="17"/>
      <c r="X302" s="16"/>
      <c r="Y302" s="16"/>
      <c r="Z302" s="16"/>
      <c r="AA302" s="16"/>
      <c r="AB302" s="14"/>
      <c r="AC302" s="18"/>
      <c r="AD302" s="19"/>
      <c r="AE302" s="18"/>
      <c r="AF302" s="18"/>
      <c r="AG302" s="18"/>
      <c r="AH302" s="18"/>
      <c r="AI302" s="18"/>
      <c r="AJ302" s="18"/>
      <c r="AK302" s="18"/>
      <c r="AL302" s="18"/>
      <c r="AM302" s="18"/>
      <c r="AN302" s="18"/>
      <c r="AO302" s="19"/>
      <c r="AP302" s="18"/>
      <c r="AQ302" s="18"/>
      <c r="AR302" s="18"/>
      <c r="AS302" s="19"/>
      <c r="AT302" s="18"/>
      <c r="AU302" s="18"/>
      <c r="AV302" s="18"/>
      <c r="AW302" s="18"/>
      <c r="AX302" s="18"/>
      <c r="AY302" s="18"/>
      <c r="AZ302" s="19"/>
      <c r="BA302" s="18"/>
      <c r="BB302" s="18"/>
      <c r="BC302" s="18"/>
      <c r="BD302" s="18"/>
      <c r="BE302" s="19"/>
      <c r="BF302" s="18"/>
      <c r="BG302" s="18"/>
      <c r="BH302" s="19"/>
      <c r="BI302" s="19"/>
      <c r="BJ302" s="18"/>
      <c r="BK302" s="18"/>
      <c r="BL302" s="15"/>
      <c r="BM302" s="18"/>
      <c r="BN302" s="19"/>
      <c r="BO302" s="18"/>
      <c r="BP302" s="18"/>
      <c r="BQ302" s="15"/>
      <c r="BR302" s="19"/>
      <c r="BS302" s="19"/>
      <c r="BT302" s="19"/>
      <c r="BU302" s="15"/>
      <c r="BV302" s="14"/>
      <c r="BW302" s="14"/>
      <c r="BX302" s="14"/>
      <c r="BY302" s="20"/>
      <c r="BZ302" s="24"/>
      <c r="CA302" s="14"/>
      <c r="CB302" s="21"/>
      <c r="CC302" s="1"/>
      <c r="CD302" s="14"/>
      <c r="CE302" s="14"/>
      <c r="CF302" s="22"/>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row>
    <row r="303" spans="5:220" s="6" customFormat="1">
      <c r="E303" s="17"/>
      <c r="F303" s="17"/>
      <c r="G303" s="17"/>
      <c r="H303" s="17"/>
      <c r="I303" s="14"/>
      <c r="J303" s="15"/>
      <c r="K303" s="15"/>
      <c r="L303" s="15"/>
      <c r="M303" s="15"/>
      <c r="N303" s="14"/>
      <c r="O303" s="16"/>
      <c r="P303" s="16"/>
      <c r="Q303" s="16"/>
      <c r="R303" s="16"/>
      <c r="S303" s="16"/>
      <c r="T303" s="16"/>
      <c r="U303" s="16"/>
      <c r="V303" s="16"/>
      <c r="W303" s="17"/>
      <c r="X303" s="16"/>
      <c r="Y303" s="16"/>
      <c r="Z303" s="16"/>
      <c r="AA303" s="16"/>
      <c r="AB303" s="14"/>
      <c r="AC303" s="18"/>
      <c r="AD303" s="19"/>
      <c r="AE303" s="18"/>
      <c r="AF303" s="18"/>
      <c r="AG303" s="18"/>
      <c r="AH303" s="18"/>
      <c r="AI303" s="18"/>
      <c r="AJ303" s="18"/>
      <c r="AK303" s="18"/>
      <c r="AL303" s="18"/>
      <c r="AM303" s="18"/>
      <c r="AN303" s="18"/>
      <c r="AO303" s="19"/>
      <c r="AP303" s="18"/>
      <c r="AQ303" s="18"/>
      <c r="AR303" s="18"/>
      <c r="AS303" s="19"/>
      <c r="AT303" s="18"/>
      <c r="AU303" s="18"/>
      <c r="AV303" s="18"/>
      <c r="AW303" s="18"/>
      <c r="AX303" s="18"/>
      <c r="AY303" s="18"/>
      <c r="AZ303" s="19"/>
      <c r="BA303" s="18"/>
      <c r="BB303" s="18"/>
      <c r="BC303" s="18"/>
      <c r="BD303" s="18"/>
      <c r="BE303" s="19"/>
      <c r="BF303" s="18"/>
      <c r="BG303" s="18"/>
      <c r="BH303" s="19"/>
      <c r="BI303" s="19"/>
      <c r="BJ303" s="18"/>
      <c r="BK303" s="18"/>
      <c r="BL303" s="15"/>
      <c r="BM303" s="18"/>
      <c r="BN303" s="19"/>
      <c r="BO303" s="18"/>
      <c r="BP303" s="18"/>
      <c r="BQ303" s="15"/>
      <c r="BR303" s="19"/>
      <c r="BS303" s="19"/>
      <c r="BT303" s="19"/>
      <c r="BU303" s="15"/>
      <c r="BV303" s="14"/>
      <c r="BW303" s="14"/>
      <c r="BX303" s="14"/>
      <c r="BY303" s="20"/>
      <c r="BZ303" s="24"/>
      <c r="CA303" s="14"/>
      <c r="CB303" s="21"/>
      <c r="CC303" s="1"/>
      <c r="CD303" s="14"/>
      <c r="CE303" s="14"/>
      <c r="CF303" s="22"/>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row>
    <row r="304" spans="5:220" s="6" customFormat="1">
      <c r="E304" s="17"/>
      <c r="F304" s="17"/>
      <c r="G304" s="17"/>
      <c r="H304" s="17"/>
      <c r="I304" s="14"/>
      <c r="J304" s="15"/>
      <c r="K304" s="15"/>
      <c r="L304" s="15"/>
      <c r="M304" s="15"/>
      <c r="N304" s="14"/>
      <c r="O304" s="16"/>
      <c r="P304" s="16"/>
      <c r="Q304" s="16"/>
      <c r="R304" s="16"/>
      <c r="S304" s="16"/>
      <c r="T304" s="16"/>
      <c r="U304" s="16"/>
      <c r="V304" s="16"/>
      <c r="W304" s="17"/>
      <c r="X304" s="16"/>
      <c r="Y304" s="16"/>
      <c r="Z304" s="16"/>
      <c r="AA304" s="16"/>
      <c r="AB304" s="14"/>
      <c r="AC304" s="18"/>
      <c r="AD304" s="19"/>
      <c r="AE304" s="18"/>
      <c r="AF304" s="18"/>
      <c r="AG304" s="18"/>
      <c r="AH304" s="18"/>
      <c r="AI304" s="18"/>
      <c r="AJ304" s="18"/>
      <c r="AK304" s="18"/>
      <c r="AL304" s="18"/>
      <c r="AM304" s="18"/>
      <c r="AN304" s="18"/>
      <c r="AO304" s="19"/>
      <c r="AP304" s="18"/>
      <c r="AQ304" s="18"/>
      <c r="AR304" s="18"/>
      <c r="AS304" s="19"/>
      <c r="AT304" s="18"/>
      <c r="AU304" s="18"/>
      <c r="AV304" s="18"/>
      <c r="AW304" s="18"/>
      <c r="AX304" s="18"/>
      <c r="AY304" s="18"/>
      <c r="AZ304" s="19"/>
      <c r="BA304" s="18"/>
      <c r="BB304" s="18"/>
      <c r="BC304" s="18"/>
      <c r="BD304" s="18"/>
      <c r="BE304" s="19"/>
      <c r="BF304" s="18"/>
      <c r="BG304" s="18"/>
      <c r="BH304" s="19"/>
      <c r="BI304" s="19"/>
      <c r="BJ304" s="18"/>
      <c r="BK304" s="18"/>
      <c r="BL304" s="15"/>
      <c r="BM304" s="18"/>
      <c r="BN304" s="19"/>
      <c r="BO304" s="18"/>
      <c r="BP304" s="18"/>
      <c r="BQ304" s="15"/>
      <c r="BR304" s="19"/>
      <c r="BS304" s="19"/>
      <c r="BT304" s="19"/>
      <c r="BU304" s="15"/>
      <c r="BV304" s="14"/>
      <c r="BW304" s="14"/>
      <c r="BX304" s="14"/>
      <c r="BY304" s="20"/>
      <c r="BZ304" s="24"/>
      <c r="CA304" s="14"/>
      <c r="CB304" s="21"/>
      <c r="CC304" s="1"/>
      <c r="CD304" s="14"/>
      <c r="CE304" s="14"/>
      <c r="CF304" s="22"/>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row>
    <row r="305" spans="5:220" s="6" customFormat="1">
      <c r="E305" s="17"/>
      <c r="F305" s="17"/>
      <c r="G305" s="17"/>
      <c r="H305" s="17"/>
      <c r="I305" s="14"/>
      <c r="J305" s="15"/>
      <c r="K305" s="15"/>
      <c r="L305" s="15"/>
      <c r="M305" s="15"/>
      <c r="N305" s="14"/>
      <c r="O305" s="16"/>
      <c r="P305" s="16"/>
      <c r="Q305" s="16"/>
      <c r="R305" s="16"/>
      <c r="S305" s="16"/>
      <c r="T305" s="16"/>
      <c r="U305" s="16"/>
      <c r="V305" s="16"/>
      <c r="W305" s="17"/>
      <c r="X305" s="16"/>
      <c r="Y305" s="16"/>
      <c r="Z305" s="16"/>
      <c r="AA305" s="16"/>
      <c r="AB305" s="14"/>
      <c r="AC305" s="18"/>
      <c r="AD305" s="19"/>
      <c r="AE305" s="18"/>
      <c r="AF305" s="18"/>
      <c r="AG305" s="18"/>
      <c r="AH305" s="18"/>
      <c r="AI305" s="18"/>
      <c r="AJ305" s="18"/>
      <c r="AK305" s="18"/>
      <c r="AL305" s="18"/>
      <c r="AM305" s="18"/>
      <c r="AN305" s="18"/>
      <c r="AO305" s="19"/>
      <c r="AP305" s="18"/>
      <c r="AQ305" s="18"/>
      <c r="AR305" s="18"/>
      <c r="AS305" s="19"/>
      <c r="AT305" s="18"/>
      <c r="AU305" s="18"/>
      <c r="AV305" s="18"/>
      <c r="AW305" s="18"/>
      <c r="AX305" s="18"/>
      <c r="AY305" s="18"/>
      <c r="AZ305" s="19"/>
      <c r="BA305" s="18"/>
      <c r="BB305" s="18"/>
      <c r="BC305" s="18"/>
      <c r="BD305" s="18"/>
      <c r="BE305" s="19"/>
      <c r="BF305" s="18"/>
      <c r="BG305" s="18"/>
      <c r="BH305" s="19"/>
      <c r="BI305" s="19"/>
      <c r="BJ305" s="18"/>
      <c r="BK305" s="18"/>
      <c r="BL305" s="15"/>
      <c r="BM305" s="18"/>
      <c r="BN305" s="19"/>
      <c r="BO305" s="18"/>
      <c r="BP305" s="18"/>
      <c r="BQ305" s="15"/>
      <c r="BR305" s="19"/>
      <c r="BS305" s="19"/>
      <c r="BT305" s="19"/>
      <c r="BU305" s="15"/>
      <c r="BV305" s="14"/>
      <c r="BW305" s="14"/>
      <c r="BX305" s="14"/>
      <c r="BY305" s="20"/>
      <c r="BZ305" s="24"/>
      <c r="CA305" s="14"/>
      <c r="CB305" s="21"/>
      <c r="CC305" s="1"/>
      <c r="CD305" s="14"/>
      <c r="CE305" s="14"/>
      <c r="CF305" s="22"/>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row>
    <row r="306" spans="5:220" s="6" customFormat="1">
      <c r="E306" s="17"/>
      <c r="F306" s="17"/>
      <c r="G306" s="17"/>
      <c r="H306" s="17"/>
      <c r="I306" s="14"/>
      <c r="J306" s="15"/>
      <c r="K306" s="15"/>
      <c r="L306" s="15"/>
      <c r="M306" s="15"/>
      <c r="N306" s="14"/>
      <c r="O306" s="16"/>
      <c r="P306" s="16"/>
      <c r="Q306" s="16"/>
      <c r="R306" s="16"/>
      <c r="S306" s="16"/>
      <c r="T306" s="16"/>
      <c r="U306" s="16"/>
      <c r="V306" s="16"/>
      <c r="W306" s="17"/>
      <c r="X306" s="16"/>
      <c r="Y306" s="16"/>
      <c r="Z306" s="16"/>
      <c r="AA306" s="16"/>
      <c r="AB306" s="14"/>
      <c r="AC306" s="18"/>
      <c r="AD306" s="19"/>
      <c r="AE306" s="18"/>
      <c r="AF306" s="18"/>
      <c r="AG306" s="18"/>
      <c r="AH306" s="18"/>
      <c r="AI306" s="18"/>
      <c r="AJ306" s="18"/>
      <c r="AK306" s="18"/>
      <c r="AL306" s="18"/>
      <c r="AM306" s="18"/>
      <c r="AN306" s="18"/>
      <c r="AO306" s="19"/>
      <c r="AP306" s="18"/>
      <c r="AQ306" s="18"/>
      <c r="AR306" s="18"/>
      <c r="AS306" s="19"/>
      <c r="AT306" s="18"/>
      <c r="AU306" s="18"/>
      <c r="AV306" s="18"/>
      <c r="AW306" s="18"/>
      <c r="AX306" s="18"/>
      <c r="AY306" s="18"/>
      <c r="AZ306" s="19"/>
      <c r="BA306" s="18"/>
      <c r="BB306" s="18"/>
      <c r="BC306" s="18"/>
      <c r="BD306" s="18"/>
      <c r="BE306" s="19"/>
      <c r="BF306" s="18"/>
      <c r="BG306" s="18"/>
      <c r="BH306" s="19"/>
      <c r="BI306" s="19"/>
      <c r="BJ306" s="18"/>
      <c r="BK306" s="18"/>
      <c r="BL306" s="15"/>
      <c r="BM306" s="18"/>
      <c r="BN306" s="19"/>
      <c r="BO306" s="18"/>
      <c r="BP306" s="18"/>
      <c r="BQ306" s="15"/>
      <c r="BR306" s="19"/>
      <c r="BS306" s="19"/>
      <c r="BT306" s="19"/>
      <c r="BU306" s="15"/>
      <c r="BV306" s="14"/>
      <c r="BW306" s="14"/>
      <c r="BX306" s="14"/>
      <c r="BY306" s="20"/>
      <c r="BZ306" s="24"/>
      <c r="CA306" s="14"/>
      <c r="CB306" s="21"/>
      <c r="CC306" s="1"/>
      <c r="CD306" s="14"/>
      <c r="CE306" s="14"/>
      <c r="CF306" s="22"/>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row>
    <row r="307" spans="5:220" s="6" customFormat="1">
      <c r="E307" s="17"/>
      <c r="F307" s="17"/>
      <c r="G307" s="17"/>
      <c r="H307" s="17"/>
      <c r="I307" s="14"/>
      <c r="J307" s="15"/>
      <c r="K307" s="15"/>
      <c r="L307" s="15"/>
      <c r="M307" s="15"/>
      <c r="N307" s="14"/>
      <c r="O307" s="16"/>
      <c r="P307" s="16"/>
      <c r="Q307" s="16"/>
      <c r="R307" s="16"/>
      <c r="S307" s="16"/>
      <c r="T307" s="16"/>
      <c r="U307" s="16"/>
      <c r="V307" s="16"/>
      <c r="W307" s="17"/>
      <c r="X307" s="16"/>
      <c r="Y307" s="16"/>
      <c r="Z307" s="16"/>
      <c r="AA307" s="16"/>
      <c r="AB307" s="14"/>
      <c r="AC307" s="18"/>
      <c r="AD307" s="19"/>
      <c r="AE307" s="18"/>
      <c r="AF307" s="18"/>
      <c r="AG307" s="18"/>
      <c r="AH307" s="18"/>
      <c r="AI307" s="18"/>
      <c r="AJ307" s="18"/>
      <c r="AK307" s="18"/>
      <c r="AL307" s="18"/>
      <c r="AM307" s="18"/>
      <c r="AN307" s="18"/>
      <c r="AO307" s="19"/>
      <c r="AP307" s="18"/>
      <c r="AQ307" s="18"/>
      <c r="AR307" s="18"/>
      <c r="AS307" s="19"/>
      <c r="AT307" s="18"/>
      <c r="AU307" s="18"/>
      <c r="AV307" s="18"/>
      <c r="AW307" s="18"/>
      <c r="AX307" s="18"/>
      <c r="AY307" s="18"/>
      <c r="AZ307" s="19"/>
      <c r="BA307" s="18"/>
      <c r="BB307" s="18"/>
      <c r="BC307" s="18"/>
      <c r="BD307" s="18"/>
      <c r="BE307" s="19"/>
      <c r="BF307" s="18"/>
      <c r="BG307" s="18"/>
      <c r="BH307" s="19"/>
      <c r="BI307" s="19"/>
      <c r="BJ307" s="18"/>
      <c r="BK307" s="18"/>
      <c r="BL307" s="15"/>
      <c r="BM307" s="18"/>
      <c r="BN307" s="19"/>
      <c r="BO307" s="18"/>
      <c r="BP307" s="18"/>
      <c r="BQ307" s="15"/>
      <c r="BR307" s="19"/>
      <c r="BS307" s="19"/>
      <c r="BT307" s="19"/>
      <c r="BU307" s="15"/>
      <c r="BV307" s="14"/>
      <c r="BW307" s="14"/>
      <c r="BX307" s="14"/>
      <c r="BY307" s="20"/>
      <c r="BZ307" s="24"/>
      <c r="CA307" s="14"/>
      <c r="CB307" s="21"/>
      <c r="CC307" s="1"/>
      <c r="CD307" s="14"/>
      <c r="CE307" s="14"/>
      <c r="CF307" s="22"/>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row>
    <row r="308" spans="5:220" s="6" customFormat="1">
      <c r="E308" s="17"/>
      <c r="F308" s="17"/>
      <c r="G308" s="17"/>
      <c r="H308" s="17"/>
      <c r="I308" s="14"/>
      <c r="J308" s="15"/>
      <c r="K308" s="15"/>
      <c r="L308" s="15"/>
      <c r="M308" s="15"/>
      <c r="N308" s="14"/>
      <c r="O308" s="16"/>
      <c r="P308" s="16"/>
      <c r="Q308" s="16"/>
      <c r="R308" s="16"/>
      <c r="S308" s="16"/>
      <c r="T308" s="16"/>
      <c r="U308" s="16"/>
      <c r="V308" s="16"/>
      <c r="W308" s="17"/>
      <c r="X308" s="16"/>
      <c r="Y308" s="16"/>
      <c r="Z308" s="16"/>
      <c r="AA308" s="16"/>
      <c r="AB308" s="14"/>
      <c r="AC308" s="18"/>
      <c r="AD308" s="19"/>
      <c r="AE308" s="18"/>
      <c r="AF308" s="18"/>
      <c r="AG308" s="18"/>
      <c r="AH308" s="18"/>
      <c r="AI308" s="18"/>
      <c r="AJ308" s="18"/>
      <c r="AK308" s="18"/>
      <c r="AL308" s="18"/>
      <c r="AM308" s="18"/>
      <c r="AN308" s="18"/>
      <c r="AO308" s="19"/>
      <c r="AP308" s="18"/>
      <c r="AQ308" s="18"/>
      <c r="AR308" s="18"/>
      <c r="AS308" s="19"/>
      <c r="AT308" s="18"/>
      <c r="AU308" s="18"/>
      <c r="AV308" s="18"/>
      <c r="AW308" s="18"/>
      <c r="AX308" s="18"/>
      <c r="AY308" s="18"/>
      <c r="AZ308" s="19"/>
      <c r="BA308" s="18"/>
      <c r="BB308" s="18"/>
      <c r="BC308" s="18"/>
      <c r="BD308" s="18"/>
      <c r="BE308" s="19"/>
      <c r="BF308" s="18"/>
      <c r="BG308" s="18"/>
      <c r="BH308" s="19"/>
      <c r="BI308" s="19"/>
      <c r="BJ308" s="18"/>
      <c r="BK308" s="18"/>
      <c r="BL308" s="15"/>
      <c r="BM308" s="18"/>
      <c r="BN308" s="19"/>
      <c r="BO308" s="18"/>
      <c r="BP308" s="18"/>
      <c r="BQ308" s="15"/>
      <c r="BR308" s="19"/>
      <c r="BS308" s="19"/>
      <c r="BT308" s="19"/>
      <c r="BU308" s="15"/>
      <c r="BV308" s="14"/>
      <c r="BW308" s="14"/>
      <c r="BX308" s="14"/>
      <c r="BY308" s="20"/>
      <c r="BZ308" s="24"/>
      <c r="CA308" s="14"/>
      <c r="CB308" s="21"/>
      <c r="CC308" s="1"/>
      <c r="CD308" s="14"/>
      <c r="CE308" s="14"/>
      <c r="CF308" s="22"/>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row>
    <row r="309" spans="5:220" s="6" customFormat="1">
      <c r="E309" s="17"/>
      <c r="F309" s="17"/>
      <c r="G309" s="17"/>
      <c r="H309" s="17"/>
      <c r="I309" s="14"/>
      <c r="J309" s="15"/>
      <c r="K309" s="15"/>
      <c r="L309" s="15"/>
      <c r="M309" s="15"/>
      <c r="N309" s="14"/>
      <c r="O309" s="16"/>
      <c r="P309" s="16"/>
      <c r="Q309" s="16"/>
      <c r="R309" s="16"/>
      <c r="S309" s="16"/>
      <c r="T309" s="16"/>
      <c r="U309" s="16"/>
      <c r="V309" s="16"/>
      <c r="W309" s="17"/>
      <c r="X309" s="16"/>
      <c r="Y309" s="16"/>
      <c r="Z309" s="16"/>
      <c r="AA309" s="16"/>
      <c r="AB309" s="14"/>
      <c r="AC309" s="18"/>
      <c r="AD309" s="19"/>
      <c r="AE309" s="18"/>
      <c r="AF309" s="18"/>
      <c r="AG309" s="18"/>
      <c r="AH309" s="18"/>
      <c r="AI309" s="18"/>
      <c r="AJ309" s="18"/>
      <c r="AK309" s="18"/>
      <c r="AL309" s="18"/>
      <c r="AM309" s="18"/>
      <c r="AN309" s="18"/>
      <c r="AO309" s="19"/>
      <c r="AP309" s="18"/>
      <c r="AQ309" s="18"/>
      <c r="AR309" s="18"/>
      <c r="AS309" s="19"/>
      <c r="AT309" s="18"/>
      <c r="AU309" s="18"/>
      <c r="AV309" s="18"/>
      <c r="AW309" s="18"/>
      <c r="AX309" s="18"/>
      <c r="AY309" s="18"/>
      <c r="AZ309" s="19"/>
      <c r="BA309" s="18"/>
      <c r="BB309" s="18"/>
      <c r="BC309" s="18"/>
      <c r="BD309" s="18"/>
      <c r="BE309" s="19"/>
      <c r="BF309" s="18"/>
      <c r="BG309" s="18"/>
      <c r="BH309" s="19"/>
      <c r="BI309" s="19"/>
      <c r="BJ309" s="18"/>
      <c r="BK309" s="18"/>
      <c r="BL309" s="15"/>
      <c r="BM309" s="18"/>
      <c r="BN309" s="19"/>
      <c r="BO309" s="18"/>
      <c r="BP309" s="18"/>
      <c r="BQ309" s="15"/>
      <c r="BR309" s="19"/>
      <c r="BS309" s="19"/>
      <c r="BT309" s="19"/>
      <c r="BU309" s="15"/>
      <c r="BV309" s="14"/>
      <c r="BW309" s="14"/>
      <c r="BX309" s="14"/>
      <c r="BY309" s="20"/>
      <c r="BZ309" s="24"/>
      <c r="CA309" s="14"/>
      <c r="CB309" s="21"/>
      <c r="CC309" s="1"/>
      <c r="CD309" s="14"/>
      <c r="CE309" s="14"/>
      <c r="CF309" s="22"/>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row>
    <row r="310" spans="5:220" s="6" customFormat="1">
      <c r="E310" s="17"/>
      <c r="F310" s="17"/>
      <c r="G310" s="17"/>
      <c r="H310" s="17"/>
      <c r="I310" s="14"/>
      <c r="J310" s="15"/>
      <c r="K310" s="15"/>
      <c r="L310" s="15"/>
      <c r="M310" s="15"/>
      <c r="N310" s="14"/>
      <c r="O310" s="16"/>
      <c r="P310" s="16"/>
      <c r="Q310" s="16"/>
      <c r="R310" s="16"/>
      <c r="S310" s="16"/>
      <c r="T310" s="16"/>
      <c r="U310" s="16"/>
      <c r="V310" s="16"/>
      <c r="W310" s="17"/>
      <c r="X310" s="16"/>
      <c r="Y310" s="16"/>
      <c r="Z310" s="16"/>
      <c r="AA310" s="16"/>
      <c r="AB310" s="14"/>
      <c r="AC310" s="18"/>
      <c r="AD310" s="19"/>
      <c r="AE310" s="18"/>
      <c r="AF310" s="18"/>
      <c r="AG310" s="18"/>
      <c r="AH310" s="18"/>
      <c r="AI310" s="18"/>
      <c r="AJ310" s="18"/>
      <c r="AK310" s="18"/>
      <c r="AL310" s="18"/>
      <c r="AM310" s="18"/>
      <c r="AN310" s="18"/>
      <c r="AO310" s="19"/>
      <c r="AP310" s="18"/>
      <c r="AQ310" s="18"/>
      <c r="AR310" s="18"/>
      <c r="AS310" s="19"/>
      <c r="AT310" s="18"/>
      <c r="AU310" s="18"/>
      <c r="AV310" s="18"/>
      <c r="AW310" s="18"/>
      <c r="AX310" s="18"/>
      <c r="AY310" s="18"/>
      <c r="AZ310" s="19"/>
      <c r="BA310" s="18"/>
      <c r="BB310" s="18"/>
      <c r="BC310" s="18"/>
      <c r="BD310" s="18"/>
      <c r="BE310" s="19"/>
      <c r="BF310" s="18"/>
      <c r="BG310" s="18"/>
      <c r="BH310" s="19"/>
      <c r="BI310" s="19"/>
      <c r="BJ310" s="18"/>
      <c r="BK310" s="18"/>
      <c r="BL310" s="15"/>
      <c r="BM310" s="18"/>
      <c r="BN310" s="19"/>
      <c r="BO310" s="18"/>
      <c r="BP310" s="18"/>
      <c r="BQ310" s="15"/>
      <c r="BR310" s="19"/>
      <c r="BS310" s="19"/>
      <c r="BT310" s="19"/>
      <c r="BU310" s="15"/>
      <c r="BV310" s="14"/>
      <c r="BW310" s="14"/>
      <c r="BX310" s="14"/>
      <c r="BY310" s="20"/>
      <c r="BZ310" s="24"/>
      <c r="CA310" s="14"/>
      <c r="CB310" s="21"/>
      <c r="CC310" s="1"/>
      <c r="CD310" s="14"/>
      <c r="CE310" s="14"/>
      <c r="CF310" s="22"/>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row>
    <row r="311" spans="5:220" s="6" customFormat="1">
      <c r="E311" s="17"/>
      <c r="F311" s="17"/>
      <c r="G311" s="17"/>
      <c r="H311" s="17"/>
      <c r="I311" s="14"/>
      <c r="J311" s="15"/>
      <c r="K311" s="15"/>
      <c r="L311" s="15"/>
      <c r="M311" s="15"/>
      <c r="N311" s="14"/>
      <c r="O311" s="16"/>
      <c r="P311" s="16"/>
      <c r="Q311" s="16"/>
      <c r="R311" s="16"/>
      <c r="S311" s="16"/>
      <c r="T311" s="16"/>
      <c r="U311" s="16"/>
      <c r="V311" s="16"/>
      <c r="W311" s="17"/>
      <c r="X311" s="16"/>
      <c r="Y311" s="16"/>
      <c r="Z311" s="16"/>
      <c r="AA311" s="16"/>
      <c r="AB311" s="14"/>
      <c r="AC311" s="18"/>
      <c r="AD311" s="19"/>
      <c r="AE311" s="18"/>
      <c r="AF311" s="18"/>
      <c r="AG311" s="18"/>
      <c r="AH311" s="18"/>
      <c r="AI311" s="18"/>
      <c r="AJ311" s="18"/>
      <c r="AK311" s="18"/>
      <c r="AL311" s="18"/>
      <c r="AM311" s="18"/>
      <c r="AN311" s="18"/>
      <c r="AO311" s="19"/>
      <c r="AP311" s="18"/>
      <c r="AQ311" s="18"/>
      <c r="AR311" s="18"/>
      <c r="AS311" s="19"/>
      <c r="AT311" s="18"/>
      <c r="AU311" s="18"/>
      <c r="AV311" s="18"/>
      <c r="AW311" s="18"/>
      <c r="AX311" s="18"/>
      <c r="AY311" s="18"/>
      <c r="AZ311" s="19"/>
      <c r="BA311" s="18"/>
      <c r="BB311" s="18"/>
      <c r="BC311" s="18"/>
      <c r="BD311" s="18"/>
      <c r="BE311" s="19"/>
      <c r="BF311" s="18"/>
      <c r="BG311" s="18"/>
      <c r="BH311" s="19"/>
      <c r="BI311" s="19"/>
      <c r="BJ311" s="18"/>
      <c r="BK311" s="18"/>
      <c r="BL311" s="15"/>
      <c r="BM311" s="18"/>
      <c r="BN311" s="19"/>
      <c r="BO311" s="18"/>
      <c r="BP311" s="18"/>
      <c r="BQ311" s="15"/>
      <c r="BR311" s="19"/>
      <c r="BS311" s="19"/>
      <c r="BT311" s="19"/>
      <c r="BU311" s="15"/>
      <c r="BV311" s="14"/>
      <c r="BW311" s="14"/>
      <c r="BX311" s="14"/>
      <c r="BY311" s="20"/>
      <c r="BZ311" s="24"/>
      <c r="CA311" s="14"/>
      <c r="CB311" s="21"/>
      <c r="CC311" s="1"/>
      <c r="CD311" s="14"/>
      <c r="CE311" s="14"/>
      <c r="CF311" s="22"/>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row>
    <row r="312" spans="5:220" s="6" customFormat="1">
      <c r="E312" s="17"/>
      <c r="F312" s="17"/>
      <c r="G312" s="17"/>
      <c r="H312" s="17"/>
      <c r="I312" s="14"/>
      <c r="J312" s="15"/>
      <c r="K312" s="15"/>
      <c r="L312" s="15"/>
      <c r="M312" s="15"/>
      <c r="N312" s="14"/>
      <c r="O312" s="16"/>
      <c r="P312" s="16"/>
      <c r="Q312" s="16"/>
      <c r="R312" s="16"/>
      <c r="S312" s="16"/>
      <c r="T312" s="16"/>
      <c r="U312" s="16"/>
      <c r="V312" s="16"/>
      <c r="W312" s="17"/>
      <c r="X312" s="16"/>
      <c r="Y312" s="16"/>
      <c r="Z312" s="16"/>
      <c r="AA312" s="16"/>
      <c r="AB312" s="14"/>
      <c r="AC312" s="18"/>
      <c r="AD312" s="19"/>
      <c r="AE312" s="18"/>
      <c r="AF312" s="18"/>
      <c r="AG312" s="18"/>
      <c r="AH312" s="18"/>
      <c r="AI312" s="18"/>
      <c r="AJ312" s="18"/>
      <c r="AK312" s="18"/>
      <c r="AL312" s="18"/>
      <c r="AM312" s="18"/>
      <c r="AN312" s="18"/>
      <c r="AO312" s="19"/>
      <c r="AP312" s="18"/>
      <c r="AQ312" s="18"/>
      <c r="AR312" s="18"/>
      <c r="AS312" s="19"/>
      <c r="AT312" s="18"/>
      <c r="AU312" s="18"/>
      <c r="AV312" s="18"/>
      <c r="AW312" s="18"/>
      <c r="AX312" s="18"/>
      <c r="AY312" s="18"/>
      <c r="AZ312" s="19"/>
      <c r="BA312" s="18"/>
      <c r="BB312" s="18"/>
      <c r="BC312" s="18"/>
      <c r="BD312" s="18"/>
      <c r="BE312" s="19"/>
      <c r="BF312" s="18"/>
      <c r="BG312" s="18"/>
      <c r="BH312" s="19"/>
      <c r="BI312" s="19"/>
      <c r="BJ312" s="18"/>
      <c r="BK312" s="18"/>
      <c r="BL312" s="15"/>
      <c r="BM312" s="18"/>
      <c r="BN312" s="19"/>
      <c r="BO312" s="18"/>
      <c r="BP312" s="18"/>
      <c r="BQ312" s="15"/>
      <c r="BR312" s="19"/>
      <c r="BS312" s="19"/>
      <c r="BT312" s="19"/>
      <c r="BU312" s="15"/>
      <c r="BV312" s="14"/>
      <c r="BW312" s="14"/>
      <c r="BX312" s="14"/>
      <c r="BY312" s="20"/>
      <c r="BZ312" s="24"/>
      <c r="CA312" s="14"/>
      <c r="CB312" s="21"/>
      <c r="CC312" s="1"/>
      <c r="CD312" s="14"/>
      <c r="CE312" s="14"/>
      <c r="CF312" s="22"/>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row>
    <row r="313" spans="5:220" s="6" customFormat="1">
      <c r="E313" s="17"/>
      <c r="F313" s="17"/>
      <c r="G313" s="17"/>
      <c r="H313" s="17"/>
      <c r="I313" s="14"/>
      <c r="J313" s="15"/>
      <c r="K313" s="15"/>
      <c r="L313" s="15"/>
      <c r="M313" s="15"/>
      <c r="N313" s="14"/>
      <c r="O313" s="16"/>
      <c r="P313" s="16"/>
      <c r="Q313" s="16"/>
      <c r="R313" s="16"/>
      <c r="S313" s="16"/>
      <c r="T313" s="16"/>
      <c r="U313" s="16"/>
      <c r="V313" s="16"/>
      <c r="W313" s="17"/>
      <c r="X313" s="16"/>
      <c r="Y313" s="16"/>
      <c r="Z313" s="16"/>
      <c r="AA313" s="16"/>
      <c r="AB313" s="14"/>
      <c r="AC313" s="18"/>
      <c r="AD313" s="19"/>
      <c r="AE313" s="18"/>
      <c r="AF313" s="18"/>
      <c r="AG313" s="18"/>
      <c r="AH313" s="18"/>
      <c r="AI313" s="18"/>
      <c r="AJ313" s="18"/>
      <c r="AK313" s="18"/>
      <c r="AL313" s="18"/>
      <c r="AM313" s="18"/>
      <c r="AN313" s="18"/>
      <c r="AO313" s="19"/>
      <c r="AP313" s="18"/>
      <c r="AQ313" s="18"/>
      <c r="AR313" s="18"/>
      <c r="AS313" s="19"/>
      <c r="AT313" s="18"/>
      <c r="AU313" s="18"/>
      <c r="AV313" s="18"/>
      <c r="AW313" s="18"/>
      <c r="AX313" s="18"/>
      <c r="AY313" s="18"/>
      <c r="AZ313" s="19"/>
      <c r="BA313" s="18"/>
      <c r="BB313" s="18"/>
      <c r="BC313" s="18"/>
      <c r="BD313" s="18"/>
      <c r="BE313" s="19"/>
      <c r="BF313" s="18"/>
      <c r="BG313" s="18"/>
      <c r="BH313" s="19"/>
      <c r="BI313" s="19"/>
      <c r="BJ313" s="18"/>
      <c r="BK313" s="18"/>
      <c r="BL313" s="15"/>
      <c r="BM313" s="18"/>
      <c r="BN313" s="19"/>
      <c r="BO313" s="18"/>
      <c r="BP313" s="18"/>
      <c r="BQ313" s="15"/>
      <c r="BR313" s="19"/>
      <c r="BS313" s="19"/>
      <c r="BT313" s="19"/>
      <c r="BU313" s="15"/>
      <c r="BV313" s="14"/>
      <c r="BW313" s="14"/>
      <c r="BX313" s="14"/>
      <c r="BY313" s="20"/>
      <c r="BZ313" s="24"/>
      <c r="CA313" s="14"/>
      <c r="CB313" s="21"/>
      <c r="CC313" s="1"/>
      <c r="CD313" s="14"/>
      <c r="CE313" s="14"/>
      <c r="CF313" s="22"/>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row>
    <row r="314" spans="5:220" s="6" customFormat="1">
      <c r="E314" s="17"/>
      <c r="F314" s="17"/>
      <c r="G314" s="17"/>
      <c r="H314" s="17"/>
      <c r="I314" s="14"/>
      <c r="J314" s="15"/>
      <c r="K314" s="15"/>
      <c r="L314" s="15"/>
      <c r="M314" s="15"/>
      <c r="N314" s="14"/>
      <c r="O314" s="16"/>
      <c r="P314" s="16"/>
      <c r="Q314" s="16"/>
      <c r="R314" s="16"/>
      <c r="S314" s="16"/>
      <c r="T314" s="16"/>
      <c r="U314" s="16"/>
      <c r="V314" s="16"/>
      <c r="W314" s="17"/>
      <c r="X314" s="16"/>
      <c r="Y314" s="16"/>
      <c r="Z314" s="16"/>
      <c r="AA314" s="16"/>
      <c r="AB314" s="14"/>
      <c r="AC314" s="18"/>
      <c r="AD314" s="19"/>
      <c r="AE314" s="18"/>
      <c r="AF314" s="18"/>
      <c r="AG314" s="18"/>
      <c r="AH314" s="18"/>
      <c r="AI314" s="18"/>
      <c r="AJ314" s="18"/>
      <c r="AK314" s="18"/>
      <c r="AL314" s="18"/>
      <c r="AM314" s="18"/>
      <c r="AN314" s="18"/>
      <c r="AO314" s="19"/>
      <c r="AP314" s="18"/>
      <c r="AQ314" s="18"/>
      <c r="AR314" s="18"/>
      <c r="AS314" s="19"/>
      <c r="AT314" s="18"/>
      <c r="AU314" s="18"/>
      <c r="AV314" s="18"/>
      <c r="AW314" s="18"/>
      <c r="AX314" s="18"/>
      <c r="AY314" s="18"/>
      <c r="AZ314" s="19"/>
      <c r="BA314" s="18"/>
      <c r="BB314" s="18"/>
      <c r="BC314" s="18"/>
      <c r="BD314" s="18"/>
      <c r="BE314" s="19"/>
      <c r="BF314" s="18"/>
      <c r="BG314" s="18"/>
      <c r="BH314" s="19"/>
      <c r="BI314" s="19"/>
      <c r="BJ314" s="18"/>
      <c r="BK314" s="18"/>
      <c r="BL314" s="15"/>
      <c r="BM314" s="18"/>
      <c r="BN314" s="19"/>
      <c r="BO314" s="18"/>
      <c r="BP314" s="18"/>
      <c r="BQ314" s="15"/>
      <c r="BR314" s="19"/>
      <c r="BS314" s="19"/>
      <c r="BT314" s="19"/>
      <c r="BU314" s="15"/>
      <c r="BV314" s="14"/>
      <c r="BW314" s="14"/>
      <c r="BX314" s="14"/>
      <c r="BY314" s="20"/>
      <c r="BZ314" s="24"/>
      <c r="CA314" s="14"/>
      <c r="CB314" s="21"/>
      <c r="CC314" s="1"/>
      <c r="CD314" s="14"/>
      <c r="CE314" s="14"/>
      <c r="CF314" s="22"/>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row>
    <row r="315" spans="5:220">
      <c r="J315" s="15"/>
      <c r="K315" s="15"/>
      <c r="L315" s="15"/>
      <c r="M315" s="15"/>
      <c r="O315" s="16"/>
      <c r="P315" s="16"/>
      <c r="Q315" s="16"/>
      <c r="R315" s="16"/>
      <c r="S315" s="16"/>
      <c r="T315" s="16"/>
      <c r="U315" s="16"/>
      <c r="V315" s="16"/>
      <c r="X315" s="16"/>
      <c r="Y315" s="16"/>
      <c r="Z315" s="16"/>
      <c r="AA315" s="16"/>
      <c r="AC315" s="18"/>
      <c r="AE315" s="18"/>
      <c r="AF315" s="18"/>
      <c r="AH315" s="18"/>
      <c r="AI315" s="18"/>
      <c r="AJ315" s="18"/>
      <c r="AL315" s="18"/>
      <c r="AM315" s="18"/>
      <c r="AN315" s="18"/>
      <c r="AP315" s="18"/>
      <c r="AQ315" s="18"/>
      <c r="AR315" s="18"/>
      <c r="AT315" s="18"/>
      <c r="AU315" s="18"/>
      <c r="AV315" s="18"/>
      <c r="AW315" s="18"/>
      <c r="AX315" s="18"/>
      <c r="AY315" s="18"/>
      <c r="BA315" s="18"/>
      <c r="BB315" s="18"/>
      <c r="BC315" s="18"/>
      <c r="BD315" s="18"/>
      <c r="BF315" s="18"/>
      <c r="BG315" s="18"/>
      <c r="BJ315" s="18"/>
      <c r="BK315" s="18"/>
      <c r="BL315" s="15"/>
      <c r="BM315" s="18"/>
      <c r="BO315" s="18"/>
      <c r="BP315" s="18"/>
      <c r="BQ315" s="15"/>
      <c r="BU315" s="15"/>
      <c r="BY315" s="20"/>
      <c r="BZ315" s="24"/>
      <c r="CF315" s="22"/>
    </row>
    <row r="316" spans="5:220">
      <c r="J316" s="15"/>
      <c r="K316" s="15"/>
      <c r="L316" s="15"/>
      <c r="M316" s="15"/>
      <c r="O316" s="16"/>
      <c r="P316" s="16"/>
      <c r="Q316" s="16"/>
      <c r="R316" s="16"/>
      <c r="S316" s="16"/>
      <c r="T316" s="16"/>
      <c r="U316" s="16"/>
      <c r="V316" s="16"/>
      <c r="X316" s="16"/>
      <c r="Y316" s="16"/>
      <c r="Z316" s="16"/>
      <c r="AA316" s="16"/>
      <c r="AC316" s="18"/>
      <c r="AE316" s="18"/>
      <c r="AF316" s="18"/>
      <c r="AH316" s="18"/>
      <c r="AI316" s="18"/>
      <c r="AJ316" s="18"/>
      <c r="AL316" s="18"/>
      <c r="AM316" s="18"/>
      <c r="AN316" s="18"/>
      <c r="AP316" s="18"/>
      <c r="AQ316" s="18"/>
      <c r="AR316" s="18"/>
      <c r="AT316" s="18"/>
      <c r="AU316" s="18"/>
      <c r="AV316" s="18"/>
      <c r="AW316" s="18"/>
      <c r="AX316" s="18"/>
      <c r="AY316" s="18"/>
      <c r="BA316" s="18"/>
      <c r="BB316" s="18"/>
      <c r="BC316" s="18"/>
      <c r="BD316" s="18"/>
      <c r="BF316" s="18"/>
      <c r="BG316" s="18"/>
      <c r="BJ316" s="18"/>
      <c r="BK316" s="18"/>
      <c r="BL316" s="15"/>
      <c r="BM316" s="18"/>
      <c r="BO316" s="18"/>
      <c r="BP316" s="18"/>
      <c r="BQ316" s="15"/>
      <c r="BU316" s="15"/>
      <c r="BY316" s="20"/>
      <c r="BZ316" s="24"/>
      <c r="CC316" s="1"/>
      <c r="CF316" s="22"/>
    </row>
    <row r="317" spans="5:220">
      <c r="J317" s="15"/>
      <c r="K317" s="15"/>
      <c r="L317" s="15"/>
      <c r="M317" s="15"/>
      <c r="O317" s="16"/>
      <c r="P317" s="16"/>
      <c r="Q317" s="16"/>
      <c r="R317" s="16"/>
      <c r="S317" s="16"/>
      <c r="T317" s="16"/>
      <c r="U317" s="16"/>
      <c r="V317" s="16"/>
      <c r="X317" s="16"/>
      <c r="Y317" s="16"/>
      <c r="Z317" s="16"/>
      <c r="AA317" s="16"/>
      <c r="AC317" s="18"/>
      <c r="AE317" s="18"/>
      <c r="AF317" s="18"/>
      <c r="AH317" s="18"/>
      <c r="AI317" s="18"/>
      <c r="AJ317" s="18"/>
      <c r="AL317" s="18"/>
      <c r="AM317" s="18"/>
      <c r="AN317" s="18"/>
      <c r="AP317" s="18"/>
      <c r="AQ317" s="18"/>
      <c r="AR317" s="18"/>
      <c r="AT317" s="18"/>
      <c r="AU317" s="18"/>
      <c r="AV317" s="18"/>
      <c r="AW317" s="18"/>
      <c r="AX317" s="18"/>
      <c r="AY317" s="18"/>
      <c r="BA317" s="18"/>
      <c r="BB317" s="18"/>
      <c r="BC317" s="18"/>
      <c r="BD317" s="18"/>
      <c r="BF317" s="18"/>
      <c r="BG317" s="18"/>
      <c r="BJ317" s="18"/>
      <c r="BK317" s="18"/>
      <c r="BL317" s="15"/>
      <c r="BM317" s="18"/>
      <c r="BO317" s="18"/>
      <c r="BP317" s="18"/>
      <c r="BQ317" s="15"/>
      <c r="BU317" s="15"/>
      <c r="BY317" s="20"/>
      <c r="BZ317" s="24"/>
      <c r="CF317" s="22"/>
    </row>
    <row r="318" spans="5:220" s="7" customFormat="1" ht="17.45" customHeight="1">
      <c r="E318" s="17"/>
      <c r="F318" s="17"/>
      <c r="G318" s="17"/>
      <c r="H318" s="17"/>
      <c r="I318" s="14"/>
      <c r="J318" s="15"/>
      <c r="K318" s="15"/>
      <c r="L318" s="15"/>
      <c r="M318" s="15"/>
      <c r="N318" s="14"/>
      <c r="O318" s="16"/>
      <c r="P318" s="16"/>
      <c r="Q318" s="16"/>
      <c r="R318" s="16"/>
      <c r="S318" s="16"/>
      <c r="T318" s="16"/>
      <c r="U318" s="16"/>
      <c r="V318" s="16"/>
      <c r="W318" s="17"/>
      <c r="X318" s="16"/>
      <c r="Y318" s="16"/>
      <c r="Z318" s="16"/>
      <c r="AA318" s="16"/>
      <c r="AB318" s="14"/>
      <c r="AC318" s="18"/>
      <c r="AD318" s="19"/>
      <c r="AE318" s="18"/>
      <c r="AF318" s="18"/>
      <c r="AG318" s="18"/>
      <c r="AH318" s="18"/>
      <c r="AI318" s="18"/>
      <c r="AJ318" s="18"/>
      <c r="AK318" s="18"/>
      <c r="AL318" s="18"/>
      <c r="AM318" s="18"/>
      <c r="AN318" s="18"/>
      <c r="AO318" s="19"/>
      <c r="AP318" s="18"/>
      <c r="AQ318" s="18"/>
      <c r="AR318" s="18"/>
      <c r="AS318" s="19"/>
      <c r="AT318" s="18"/>
      <c r="AU318" s="18"/>
      <c r="AV318" s="18"/>
      <c r="AW318" s="18"/>
      <c r="AX318" s="18"/>
      <c r="AY318" s="18"/>
      <c r="AZ318" s="19"/>
      <c r="BA318" s="18"/>
      <c r="BB318" s="18"/>
      <c r="BC318" s="18"/>
      <c r="BD318" s="18"/>
      <c r="BE318" s="19"/>
      <c r="BF318" s="18"/>
      <c r="BG318" s="18"/>
      <c r="BH318" s="19"/>
      <c r="BI318" s="19"/>
      <c r="BJ318" s="18"/>
      <c r="BK318" s="18"/>
      <c r="BL318" s="15"/>
      <c r="BM318" s="18"/>
      <c r="BN318" s="19"/>
      <c r="BO318" s="18"/>
      <c r="BP318" s="18"/>
      <c r="BQ318" s="15"/>
      <c r="BR318" s="19"/>
      <c r="BS318" s="19"/>
      <c r="BT318" s="19"/>
      <c r="BU318" s="15"/>
      <c r="BV318" s="14"/>
      <c r="BW318" s="14"/>
      <c r="BX318" s="14"/>
      <c r="BY318" s="20"/>
      <c r="BZ318" s="24"/>
      <c r="CA318" s="14"/>
      <c r="CB318" s="21"/>
      <c r="CC318" s="14"/>
      <c r="CD318" s="14"/>
      <c r="CE318" s="14"/>
      <c r="CF318" s="22"/>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row>
    <row r="319" spans="5:220">
      <c r="J319" s="15"/>
      <c r="K319" s="15"/>
      <c r="L319" s="15"/>
      <c r="M319" s="15"/>
      <c r="O319" s="16"/>
      <c r="P319" s="16"/>
      <c r="Q319" s="16"/>
      <c r="R319" s="16"/>
      <c r="S319" s="16"/>
      <c r="T319" s="16"/>
      <c r="U319" s="16"/>
      <c r="V319" s="16"/>
      <c r="X319" s="16"/>
      <c r="Y319" s="16"/>
      <c r="Z319" s="16"/>
      <c r="AA319" s="16"/>
      <c r="AC319" s="18"/>
      <c r="AE319" s="18"/>
      <c r="AF319" s="18"/>
      <c r="AG319" s="18"/>
      <c r="AH319" s="18"/>
      <c r="AI319" s="18"/>
      <c r="AJ319" s="18"/>
      <c r="AK319" s="18"/>
      <c r="AL319" s="18"/>
      <c r="AM319" s="18"/>
      <c r="AN319" s="18"/>
      <c r="AP319" s="18"/>
      <c r="AQ319" s="18"/>
      <c r="AR319" s="18"/>
      <c r="AT319" s="18"/>
      <c r="AU319" s="18"/>
      <c r="AV319" s="18"/>
      <c r="AW319" s="18"/>
      <c r="AX319" s="18"/>
      <c r="AY319" s="18"/>
      <c r="BA319" s="18"/>
      <c r="BB319" s="18"/>
      <c r="BC319" s="18"/>
      <c r="BD319" s="18"/>
      <c r="BF319" s="18"/>
      <c r="BG319" s="18"/>
      <c r="BJ319" s="18"/>
      <c r="BK319" s="18"/>
      <c r="BL319" s="15"/>
      <c r="BM319" s="18"/>
      <c r="BO319" s="18"/>
      <c r="BP319" s="18"/>
      <c r="BQ319" s="15"/>
      <c r="BU319" s="15"/>
      <c r="BY319" s="20"/>
      <c r="BZ319" s="24"/>
      <c r="CC319" s="1"/>
      <c r="CF319" s="22"/>
    </row>
    <row r="320" spans="5:220">
      <c r="J320" s="15"/>
      <c r="K320" s="15"/>
      <c r="L320" s="15"/>
      <c r="M320" s="15"/>
      <c r="O320" s="16"/>
      <c r="P320" s="16"/>
      <c r="Q320" s="16"/>
      <c r="R320" s="16"/>
      <c r="S320" s="16"/>
      <c r="T320" s="16"/>
      <c r="U320" s="16"/>
      <c r="V320" s="16"/>
      <c r="X320" s="16"/>
      <c r="Y320" s="16"/>
      <c r="Z320" s="16"/>
      <c r="AA320" s="16"/>
      <c r="AC320" s="18"/>
      <c r="AE320" s="18"/>
      <c r="AF320" s="18"/>
      <c r="AG320" s="18"/>
      <c r="AH320" s="18"/>
      <c r="AI320" s="18"/>
      <c r="AJ320" s="18"/>
      <c r="AK320" s="18"/>
      <c r="AL320" s="18"/>
      <c r="AM320" s="18"/>
      <c r="AN320" s="18"/>
      <c r="AP320" s="18"/>
      <c r="AQ320" s="18"/>
      <c r="AR320" s="18"/>
      <c r="AT320" s="18"/>
      <c r="AU320" s="18"/>
      <c r="AV320" s="18"/>
      <c r="AW320" s="18"/>
      <c r="AX320" s="18"/>
      <c r="AY320" s="18"/>
      <c r="BA320" s="18"/>
      <c r="BB320" s="18"/>
      <c r="BC320" s="18"/>
      <c r="BD320" s="18"/>
      <c r="BF320" s="18"/>
      <c r="BG320" s="18"/>
      <c r="BJ320" s="18"/>
      <c r="BK320" s="18"/>
      <c r="BL320" s="15"/>
      <c r="BM320" s="18"/>
      <c r="BO320" s="18"/>
      <c r="BP320" s="18"/>
      <c r="BQ320" s="15"/>
      <c r="BU320" s="15"/>
      <c r="BY320" s="20"/>
      <c r="BZ320" s="24"/>
      <c r="CC320" s="1"/>
      <c r="CF320" s="22"/>
    </row>
    <row r="321" spans="5:220">
      <c r="J321" s="15"/>
      <c r="K321" s="15"/>
      <c r="L321" s="15"/>
      <c r="M321" s="15"/>
      <c r="O321" s="16"/>
      <c r="P321" s="16"/>
      <c r="Q321" s="16"/>
      <c r="R321" s="16"/>
      <c r="S321" s="16"/>
      <c r="T321" s="16"/>
      <c r="U321" s="16"/>
      <c r="V321" s="16"/>
      <c r="X321" s="16"/>
      <c r="Y321" s="16"/>
      <c r="Z321" s="16"/>
      <c r="AA321" s="16"/>
      <c r="AC321" s="18"/>
      <c r="AE321" s="18"/>
      <c r="AF321" s="18"/>
      <c r="AG321" s="18"/>
      <c r="AH321" s="18"/>
      <c r="AI321" s="18"/>
      <c r="AJ321" s="18"/>
      <c r="AK321" s="18"/>
      <c r="AL321" s="18"/>
      <c r="AM321" s="18"/>
      <c r="AN321" s="18"/>
      <c r="AP321" s="18"/>
      <c r="AQ321" s="18"/>
      <c r="AR321" s="18"/>
      <c r="AT321" s="18"/>
      <c r="AU321" s="18"/>
      <c r="AV321" s="18"/>
      <c r="AW321" s="18"/>
      <c r="AX321" s="18"/>
      <c r="AY321" s="18"/>
      <c r="BA321" s="18"/>
      <c r="BB321" s="18"/>
      <c r="BC321" s="18"/>
      <c r="BD321" s="18"/>
      <c r="BF321" s="18"/>
      <c r="BG321" s="18"/>
      <c r="BJ321" s="18"/>
      <c r="BK321" s="18"/>
      <c r="BL321" s="15"/>
      <c r="BM321" s="18"/>
      <c r="BO321" s="18"/>
      <c r="BP321" s="18"/>
      <c r="BQ321" s="15"/>
      <c r="BU321" s="15"/>
      <c r="BY321" s="20"/>
      <c r="BZ321" s="24"/>
      <c r="CC321" s="1"/>
      <c r="CF321" s="22"/>
    </row>
    <row r="322" spans="5:220">
      <c r="J322" s="15"/>
      <c r="K322" s="15"/>
      <c r="L322" s="15"/>
      <c r="M322" s="15"/>
      <c r="O322" s="16"/>
      <c r="P322" s="16"/>
      <c r="Q322" s="16"/>
      <c r="R322" s="16"/>
      <c r="S322" s="16"/>
      <c r="T322" s="16"/>
      <c r="U322" s="16"/>
      <c r="V322" s="16"/>
      <c r="X322" s="16"/>
      <c r="Y322" s="16"/>
      <c r="Z322" s="16"/>
      <c r="AA322" s="16"/>
      <c r="AC322" s="18"/>
      <c r="AE322" s="18"/>
      <c r="AF322" s="18"/>
      <c r="AG322" s="18"/>
      <c r="AH322" s="18"/>
      <c r="AI322" s="18"/>
      <c r="AJ322" s="18"/>
      <c r="AK322" s="18"/>
      <c r="AL322" s="18"/>
      <c r="AM322" s="18"/>
      <c r="AN322" s="18"/>
      <c r="AP322" s="18"/>
      <c r="AQ322" s="18"/>
      <c r="AR322" s="18"/>
      <c r="AT322" s="18"/>
      <c r="AU322" s="18"/>
      <c r="AV322" s="18"/>
      <c r="AW322" s="18"/>
      <c r="AX322" s="18"/>
      <c r="AY322" s="18"/>
      <c r="BA322" s="18"/>
      <c r="BB322" s="18"/>
      <c r="BC322" s="18"/>
      <c r="BD322" s="18"/>
      <c r="BF322" s="18"/>
      <c r="BG322" s="18"/>
      <c r="BJ322" s="18"/>
      <c r="BK322" s="18"/>
      <c r="BL322" s="15"/>
      <c r="BM322" s="18"/>
      <c r="BO322" s="18"/>
      <c r="BP322" s="18"/>
      <c r="BQ322" s="15"/>
      <c r="BU322" s="15"/>
      <c r="BY322" s="20"/>
      <c r="BZ322" s="24"/>
      <c r="CC322" s="1"/>
      <c r="CF322" s="22"/>
    </row>
    <row r="323" spans="5:220">
      <c r="J323" s="15"/>
      <c r="K323" s="15"/>
      <c r="L323" s="15"/>
      <c r="M323" s="15"/>
      <c r="O323" s="16"/>
      <c r="P323" s="16"/>
      <c r="Q323" s="16"/>
      <c r="R323" s="16"/>
      <c r="S323" s="16"/>
      <c r="T323" s="16"/>
      <c r="U323" s="16"/>
      <c r="V323" s="16"/>
      <c r="X323" s="16"/>
      <c r="Y323" s="16"/>
      <c r="Z323" s="16"/>
      <c r="AA323" s="16"/>
      <c r="AC323" s="18"/>
      <c r="AE323" s="18"/>
      <c r="AF323" s="18"/>
      <c r="AG323" s="18"/>
      <c r="AH323" s="18"/>
      <c r="AI323" s="18"/>
      <c r="AJ323" s="18"/>
      <c r="AK323" s="18"/>
      <c r="AL323" s="18"/>
      <c r="AM323" s="18"/>
      <c r="AN323" s="18"/>
      <c r="AP323" s="18"/>
      <c r="AQ323" s="18"/>
      <c r="AR323" s="18"/>
      <c r="AT323" s="18"/>
      <c r="AU323" s="18"/>
      <c r="AV323" s="18"/>
      <c r="AW323" s="18"/>
      <c r="AX323" s="18"/>
      <c r="AY323" s="18"/>
      <c r="BA323" s="18"/>
      <c r="BB323" s="18"/>
      <c r="BC323" s="18"/>
      <c r="BD323" s="18"/>
      <c r="BF323" s="18"/>
      <c r="BG323" s="18"/>
      <c r="BJ323" s="18"/>
      <c r="BK323" s="18"/>
      <c r="BL323" s="15"/>
      <c r="BM323" s="18"/>
      <c r="BO323" s="18"/>
      <c r="BP323" s="18"/>
      <c r="BQ323" s="15"/>
      <c r="BU323" s="15"/>
      <c r="BY323" s="20"/>
      <c r="BZ323" s="24"/>
      <c r="CC323" s="1"/>
      <c r="CF323" s="22"/>
    </row>
    <row r="324" spans="5:220">
      <c r="J324" s="15"/>
      <c r="K324" s="15"/>
      <c r="L324" s="15"/>
      <c r="M324" s="15"/>
      <c r="O324" s="16"/>
      <c r="P324" s="16"/>
      <c r="Q324" s="16"/>
      <c r="R324" s="16"/>
      <c r="S324" s="16"/>
      <c r="T324" s="16"/>
      <c r="U324" s="16"/>
      <c r="V324" s="16"/>
      <c r="X324" s="16"/>
      <c r="Y324" s="16"/>
      <c r="Z324" s="16"/>
      <c r="AA324" s="16"/>
      <c r="AC324" s="18"/>
      <c r="AE324" s="18"/>
      <c r="AF324" s="18"/>
      <c r="AH324" s="18"/>
      <c r="AI324" s="18"/>
      <c r="AJ324" s="18"/>
      <c r="AL324" s="18"/>
      <c r="AM324" s="18"/>
      <c r="AN324" s="18"/>
      <c r="AP324" s="18"/>
      <c r="AQ324" s="18"/>
      <c r="AR324" s="18"/>
      <c r="AT324" s="18"/>
      <c r="AU324" s="18"/>
      <c r="AV324" s="18"/>
      <c r="AW324" s="18"/>
      <c r="AX324" s="18"/>
      <c r="AY324" s="18"/>
      <c r="BA324" s="18"/>
      <c r="BB324" s="18"/>
      <c r="BC324" s="18"/>
      <c r="BD324" s="18"/>
      <c r="BF324" s="18"/>
      <c r="BG324" s="18"/>
      <c r="BJ324" s="18"/>
      <c r="BK324" s="18"/>
      <c r="BL324" s="15"/>
      <c r="BM324" s="18"/>
      <c r="BO324" s="18"/>
      <c r="BP324" s="18"/>
      <c r="BQ324" s="15"/>
      <c r="BU324" s="15"/>
      <c r="BY324" s="20"/>
      <c r="BZ324" s="24"/>
      <c r="CF324" s="22"/>
    </row>
    <row r="325" spans="5:220" s="37" customFormat="1">
      <c r="E325" s="17"/>
      <c r="F325" s="17"/>
      <c r="G325" s="17"/>
      <c r="H325" s="17"/>
      <c r="I325" s="14"/>
      <c r="J325" s="15"/>
      <c r="K325" s="15"/>
      <c r="L325" s="15"/>
      <c r="M325" s="15"/>
      <c r="N325" s="14"/>
      <c r="O325" s="16"/>
      <c r="P325" s="16"/>
      <c r="Q325" s="16"/>
      <c r="R325" s="16"/>
      <c r="S325" s="16"/>
      <c r="T325" s="16"/>
      <c r="U325" s="16"/>
      <c r="V325" s="16"/>
      <c r="W325" s="17"/>
      <c r="X325" s="16"/>
      <c r="Y325" s="16"/>
      <c r="Z325" s="16"/>
      <c r="AA325" s="16"/>
      <c r="AB325" s="14"/>
      <c r="AC325" s="18"/>
      <c r="AD325" s="19"/>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9"/>
      <c r="BA325" s="18"/>
      <c r="BB325" s="18"/>
      <c r="BC325" s="18"/>
      <c r="BD325" s="18"/>
      <c r="BE325" s="19"/>
      <c r="BF325" s="18"/>
      <c r="BG325" s="18"/>
      <c r="BH325" s="19"/>
      <c r="BI325" s="19"/>
      <c r="BJ325" s="18"/>
      <c r="BK325" s="18"/>
      <c r="BL325" s="15"/>
      <c r="BM325" s="18"/>
      <c r="BN325" s="19"/>
      <c r="BO325" s="18"/>
      <c r="BP325" s="18"/>
      <c r="BQ325" s="15"/>
      <c r="BR325" s="19"/>
      <c r="BS325" s="19"/>
      <c r="BT325" s="19"/>
      <c r="BU325" s="15"/>
      <c r="BV325" s="14"/>
      <c r="BW325" s="14"/>
      <c r="BX325" s="14"/>
      <c r="BY325" s="20"/>
      <c r="BZ325" s="24"/>
      <c r="CA325" s="14"/>
      <c r="CB325" s="21"/>
      <c r="CC325" s="1"/>
      <c r="CD325" s="14"/>
      <c r="CE325" s="14"/>
      <c r="CF325" s="22"/>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row>
    <row r="326" spans="5:220" s="37" customFormat="1">
      <c r="E326" s="17"/>
      <c r="F326" s="17"/>
      <c r="G326" s="17"/>
      <c r="H326" s="17"/>
      <c r="I326" s="14"/>
      <c r="J326" s="15"/>
      <c r="K326" s="15"/>
      <c r="L326" s="15"/>
      <c r="M326" s="15"/>
      <c r="N326" s="14"/>
      <c r="O326" s="16"/>
      <c r="P326" s="16"/>
      <c r="Q326" s="16"/>
      <c r="R326" s="16"/>
      <c r="S326" s="16"/>
      <c r="T326" s="16"/>
      <c r="U326" s="16"/>
      <c r="V326" s="16"/>
      <c r="W326" s="17"/>
      <c r="X326" s="16"/>
      <c r="Y326" s="16"/>
      <c r="Z326" s="16"/>
      <c r="AA326" s="16"/>
      <c r="AB326" s="14"/>
      <c r="AC326" s="18"/>
      <c r="AD326" s="19"/>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9"/>
      <c r="BA326" s="18"/>
      <c r="BB326" s="18"/>
      <c r="BC326" s="18"/>
      <c r="BD326" s="18"/>
      <c r="BE326" s="19"/>
      <c r="BF326" s="18"/>
      <c r="BG326" s="18"/>
      <c r="BH326" s="19"/>
      <c r="BI326" s="19"/>
      <c r="BJ326" s="18"/>
      <c r="BK326" s="18"/>
      <c r="BL326" s="15"/>
      <c r="BM326" s="18"/>
      <c r="BN326" s="19"/>
      <c r="BO326" s="18"/>
      <c r="BP326" s="18"/>
      <c r="BQ326" s="15"/>
      <c r="BR326" s="19"/>
      <c r="BS326" s="19"/>
      <c r="BT326" s="19"/>
      <c r="BU326" s="15"/>
      <c r="BV326" s="14"/>
      <c r="BW326" s="14"/>
      <c r="BX326" s="14"/>
      <c r="BY326" s="20"/>
      <c r="BZ326" s="24"/>
      <c r="CA326" s="14"/>
      <c r="CB326" s="21"/>
      <c r="CC326" s="1"/>
      <c r="CD326" s="14"/>
      <c r="CE326" s="14"/>
      <c r="CF326" s="22"/>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row>
    <row r="327" spans="5:220" s="37" customFormat="1">
      <c r="E327" s="17"/>
      <c r="F327" s="17"/>
      <c r="G327" s="17"/>
      <c r="H327" s="17"/>
      <c r="I327" s="14"/>
      <c r="J327" s="15"/>
      <c r="K327" s="15"/>
      <c r="L327" s="15"/>
      <c r="M327" s="15"/>
      <c r="N327" s="14"/>
      <c r="O327" s="16"/>
      <c r="P327" s="16"/>
      <c r="Q327" s="16"/>
      <c r="R327" s="16"/>
      <c r="S327" s="16"/>
      <c r="T327" s="16"/>
      <c r="U327" s="16"/>
      <c r="V327" s="16"/>
      <c r="W327" s="17"/>
      <c r="X327" s="16"/>
      <c r="Y327" s="16"/>
      <c r="Z327" s="16"/>
      <c r="AA327" s="16"/>
      <c r="AB327" s="14"/>
      <c r="AC327" s="18"/>
      <c r="AD327" s="19"/>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9"/>
      <c r="BA327" s="18"/>
      <c r="BB327" s="18"/>
      <c r="BC327" s="18"/>
      <c r="BD327" s="18"/>
      <c r="BE327" s="19"/>
      <c r="BF327" s="18"/>
      <c r="BG327" s="18"/>
      <c r="BH327" s="19"/>
      <c r="BI327" s="19"/>
      <c r="BJ327" s="18"/>
      <c r="BK327" s="18"/>
      <c r="BL327" s="15"/>
      <c r="BM327" s="18"/>
      <c r="BN327" s="19"/>
      <c r="BO327" s="18"/>
      <c r="BP327" s="18"/>
      <c r="BQ327" s="15"/>
      <c r="BR327" s="19"/>
      <c r="BS327" s="19"/>
      <c r="BT327" s="19"/>
      <c r="BU327" s="15"/>
      <c r="BV327" s="14"/>
      <c r="BW327" s="14"/>
      <c r="BX327" s="14"/>
      <c r="BY327" s="20"/>
      <c r="BZ327" s="24"/>
      <c r="CA327" s="14"/>
      <c r="CB327" s="21"/>
      <c r="CC327" s="1"/>
      <c r="CD327" s="14"/>
      <c r="CE327" s="14"/>
      <c r="CF327" s="22"/>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row>
    <row r="328" spans="5:220" s="37" customFormat="1">
      <c r="E328" s="17"/>
      <c r="F328" s="38"/>
      <c r="G328" s="17"/>
      <c r="H328" s="17"/>
      <c r="I328" s="14"/>
      <c r="J328" s="15"/>
      <c r="K328" s="15"/>
      <c r="L328" s="15"/>
      <c r="M328" s="15"/>
      <c r="N328" s="14"/>
      <c r="O328" s="16"/>
      <c r="P328" s="16"/>
      <c r="Q328" s="16"/>
      <c r="R328" s="16"/>
      <c r="S328" s="16"/>
      <c r="T328" s="16"/>
      <c r="U328" s="16"/>
      <c r="V328" s="16"/>
      <c r="W328" s="38"/>
      <c r="X328" s="16"/>
      <c r="Y328" s="16"/>
      <c r="Z328" s="16"/>
      <c r="AA328" s="16"/>
      <c r="AB328" s="14"/>
      <c r="AC328" s="18"/>
      <c r="AD328" s="19"/>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9"/>
      <c r="BA328" s="18"/>
      <c r="BB328" s="18"/>
      <c r="BC328" s="18"/>
      <c r="BD328" s="18"/>
      <c r="BE328" s="19"/>
      <c r="BF328" s="18"/>
      <c r="BG328" s="18"/>
      <c r="BH328" s="19"/>
      <c r="BI328" s="19"/>
      <c r="BJ328" s="18"/>
      <c r="BK328" s="18"/>
      <c r="BL328" s="15"/>
      <c r="BM328" s="18"/>
      <c r="BN328" s="19"/>
      <c r="BO328" s="18"/>
      <c r="BP328" s="18"/>
      <c r="BQ328" s="15"/>
      <c r="BR328" s="19"/>
      <c r="BS328" s="19"/>
      <c r="BT328" s="19"/>
      <c r="BU328" s="15"/>
      <c r="BV328" s="14"/>
      <c r="BW328" s="14"/>
      <c r="BX328" s="14"/>
      <c r="BY328" s="20"/>
      <c r="BZ328" s="24"/>
      <c r="CA328" s="14"/>
      <c r="CB328" s="21"/>
      <c r="CC328" s="1"/>
      <c r="CD328" s="14"/>
      <c r="CE328" s="39"/>
      <c r="CF328" s="22"/>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row>
    <row r="329" spans="5:220" s="37" customFormat="1">
      <c r="E329" s="17"/>
      <c r="F329" s="38"/>
      <c r="G329" s="17"/>
      <c r="H329" s="17"/>
      <c r="I329" s="14"/>
      <c r="J329" s="15"/>
      <c r="K329" s="15"/>
      <c r="L329" s="15"/>
      <c r="M329" s="15"/>
      <c r="N329" s="14"/>
      <c r="O329" s="16"/>
      <c r="P329" s="16"/>
      <c r="Q329" s="16"/>
      <c r="R329" s="16"/>
      <c r="S329" s="16"/>
      <c r="T329" s="16"/>
      <c r="U329" s="16"/>
      <c r="V329" s="16"/>
      <c r="W329" s="38"/>
      <c r="X329" s="16"/>
      <c r="Y329" s="16"/>
      <c r="Z329" s="16"/>
      <c r="AA329" s="16"/>
      <c r="AB329" s="14"/>
      <c r="AC329" s="18"/>
      <c r="AD329" s="19"/>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9"/>
      <c r="BA329" s="18"/>
      <c r="BB329" s="18"/>
      <c r="BC329" s="18"/>
      <c r="BD329" s="18"/>
      <c r="BE329" s="19"/>
      <c r="BF329" s="18"/>
      <c r="BG329" s="18"/>
      <c r="BH329" s="19"/>
      <c r="BI329" s="19"/>
      <c r="BJ329" s="18"/>
      <c r="BK329" s="18"/>
      <c r="BL329" s="15"/>
      <c r="BM329" s="18"/>
      <c r="BN329" s="19"/>
      <c r="BO329" s="18"/>
      <c r="BP329" s="18"/>
      <c r="BQ329" s="15"/>
      <c r="BR329" s="19"/>
      <c r="BS329" s="19"/>
      <c r="BT329" s="19"/>
      <c r="BU329" s="15"/>
      <c r="BV329" s="14"/>
      <c r="BW329" s="14"/>
      <c r="BX329" s="14"/>
      <c r="BY329" s="20"/>
      <c r="BZ329" s="24"/>
      <c r="CA329" s="14"/>
      <c r="CB329" s="21"/>
      <c r="CC329" s="1"/>
      <c r="CD329" s="14"/>
      <c r="CE329" s="39"/>
      <c r="CF329" s="22"/>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row>
    <row r="330" spans="5:220" s="37" customFormat="1">
      <c r="E330" s="17"/>
      <c r="F330" s="17"/>
      <c r="G330" s="17"/>
      <c r="H330" s="17"/>
      <c r="I330" s="14"/>
      <c r="J330" s="15"/>
      <c r="K330" s="15"/>
      <c r="L330" s="15"/>
      <c r="M330" s="15"/>
      <c r="N330" s="14"/>
      <c r="O330" s="16"/>
      <c r="P330" s="16"/>
      <c r="Q330" s="16"/>
      <c r="R330" s="16"/>
      <c r="S330" s="16"/>
      <c r="T330" s="16"/>
      <c r="U330" s="16"/>
      <c r="V330" s="16"/>
      <c r="W330" s="17"/>
      <c r="X330" s="16"/>
      <c r="Y330" s="16"/>
      <c r="Z330" s="16"/>
      <c r="AA330" s="16"/>
      <c r="AB330" s="14"/>
      <c r="AC330" s="18"/>
      <c r="AD330" s="19"/>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9"/>
      <c r="BA330" s="18"/>
      <c r="BB330" s="18"/>
      <c r="BC330" s="18"/>
      <c r="BD330" s="18"/>
      <c r="BE330" s="19"/>
      <c r="BF330" s="18"/>
      <c r="BG330" s="18"/>
      <c r="BH330" s="19"/>
      <c r="BI330" s="19"/>
      <c r="BJ330" s="18"/>
      <c r="BK330" s="18"/>
      <c r="BL330" s="15"/>
      <c r="BM330" s="18"/>
      <c r="BN330" s="19"/>
      <c r="BO330" s="18"/>
      <c r="BP330" s="18"/>
      <c r="BQ330" s="15"/>
      <c r="BR330" s="19"/>
      <c r="BS330" s="19"/>
      <c r="BT330" s="19"/>
      <c r="BU330" s="15"/>
      <c r="BV330" s="14"/>
      <c r="BW330" s="14"/>
      <c r="BX330" s="14"/>
      <c r="BY330" s="20"/>
      <c r="BZ330" s="24"/>
      <c r="CA330" s="14"/>
      <c r="CB330" s="21"/>
      <c r="CC330" s="1"/>
      <c r="CD330" s="14"/>
      <c r="CE330" s="14"/>
      <c r="CF330" s="22"/>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row>
    <row r="331" spans="5:220" s="37" customFormat="1">
      <c r="E331" s="17"/>
      <c r="F331" s="17"/>
      <c r="G331" s="17"/>
      <c r="H331" s="17"/>
      <c r="I331" s="14"/>
      <c r="J331" s="15"/>
      <c r="K331" s="15"/>
      <c r="L331" s="15"/>
      <c r="M331" s="15"/>
      <c r="N331" s="14"/>
      <c r="O331" s="16"/>
      <c r="P331" s="16"/>
      <c r="Q331" s="16"/>
      <c r="R331" s="16"/>
      <c r="S331" s="16"/>
      <c r="T331" s="16"/>
      <c r="U331" s="16"/>
      <c r="V331" s="16"/>
      <c r="W331" s="17"/>
      <c r="X331" s="16"/>
      <c r="Y331" s="16"/>
      <c r="Z331" s="16"/>
      <c r="AA331" s="16"/>
      <c r="AB331" s="14"/>
      <c r="AC331" s="18"/>
      <c r="AD331" s="19"/>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9"/>
      <c r="BA331" s="18"/>
      <c r="BB331" s="18"/>
      <c r="BC331" s="18"/>
      <c r="BD331" s="18"/>
      <c r="BE331" s="19"/>
      <c r="BF331" s="18"/>
      <c r="BG331" s="18"/>
      <c r="BH331" s="19"/>
      <c r="BI331" s="19"/>
      <c r="BJ331" s="18"/>
      <c r="BK331" s="18"/>
      <c r="BL331" s="15"/>
      <c r="BM331" s="18"/>
      <c r="BN331" s="19"/>
      <c r="BO331" s="18"/>
      <c r="BP331" s="18"/>
      <c r="BQ331" s="15"/>
      <c r="BR331" s="19"/>
      <c r="BS331" s="19"/>
      <c r="BT331" s="19"/>
      <c r="BU331" s="15"/>
      <c r="BV331" s="14"/>
      <c r="BW331" s="14"/>
      <c r="BX331" s="14"/>
      <c r="BY331" s="20"/>
      <c r="BZ331" s="24"/>
      <c r="CA331" s="14"/>
      <c r="CB331" s="21"/>
      <c r="CC331" s="1"/>
      <c r="CD331" s="14"/>
      <c r="CE331" s="14"/>
      <c r="CF331" s="22"/>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row>
    <row r="332" spans="5:220" s="37" customFormat="1">
      <c r="E332" s="17"/>
      <c r="F332" s="17"/>
      <c r="G332" s="17"/>
      <c r="H332" s="17"/>
      <c r="I332" s="14"/>
      <c r="J332" s="15"/>
      <c r="K332" s="15"/>
      <c r="L332" s="15"/>
      <c r="M332" s="15"/>
      <c r="N332" s="24"/>
      <c r="O332" s="16"/>
      <c r="P332" s="16"/>
      <c r="Q332" s="16"/>
      <c r="R332" s="16"/>
      <c r="S332" s="16"/>
      <c r="T332" s="16"/>
      <c r="U332" s="16"/>
      <c r="V332" s="16"/>
      <c r="W332" s="17"/>
      <c r="X332" s="16"/>
      <c r="Y332" s="16"/>
      <c r="Z332" s="16"/>
      <c r="AA332" s="16"/>
      <c r="AB332" s="14"/>
      <c r="AC332" s="18"/>
      <c r="AD332" s="19"/>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9"/>
      <c r="BA332" s="18"/>
      <c r="BB332" s="18"/>
      <c r="BC332" s="18"/>
      <c r="BD332" s="18"/>
      <c r="BE332" s="19"/>
      <c r="BF332" s="18"/>
      <c r="BG332" s="18"/>
      <c r="BH332" s="19"/>
      <c r="BI332" s="19"/>
      <c r="BJ332" s="18"/>
      <c r="BK332" s="18"/>
      <c r="BL332" s="15"/>
      <c r="BM332" s="18"/>
      <c r="BN332" s="19"/>
      <c r="BO332" s="18"/>
      <c r="BP332" s="18"/>
      <c r="BQ332" s="15"/>
      <c r="BR332" s="19"/>
      <c r="BS332" s="19"/>
      <c r="BT332" s="19"/>
      <c r="BU332" s="15"/>
      <c r="BV332" s="14"/>
      <c r="BW332" s="14"/>
      <c r="BX332" s="14"/>
      <c r="BY332" s="20"/>
      <c r="BZ332" s="24"/>
      <c r="CA332" s="14"/>
      <c r="CB332" s="21"/>
      <c r="CC332" s="1"/>
      <c r="CD332" s="14"/>
      <c r="CE332" s="14"/>
      <c r="CF332" s="22"/>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row>
    <row r="333" spans="5:220" s="40" customFormat="1">
      <c r="E333" s="17"/>
      <c r="F333" s="17"/>
      <c r="G333" s="17"/>
      <c r="H333" s="17"/>
      <c r="I333" s="14"/>
      <c r="J333" s="15"/>
      <c r="K333" s="15"/>
      <c r="L333" s="15"/>
      <c r="M333" s="15"/>
      <c r="N333" s="24"/>
      <c r="O333" s="16"/>
      <c r="P333" s="16"/>
      <c r="Q333" s="16"/>
      <c r="R333" s="16"/>
      <c r="S333" s="16"/>
      <c r="T333" s="16"/>
      <c r="U333" s="16"/>
      <c r="V333" s="16"/>
      <c r="W333" s="17"/>
      <c r="X333" s="16"/>
      <c r="Y333" s="16"/>
      <c r="Z333" s="16"/>
      <c r="AA333" s="16"/>
      <c r="AB333" s="14"/>
      <c r="AC333" s="18"/>
      <c r="AD333" s="19"/>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9"/>
      <c r="BA333" s="18"/>
      <c r="BB333" s="18"/>
      <c r="BC333" s="18"/>
      <c r="BD333" s="18"/>
      <c r="BE333" s="19"/>
      <c r="BF333" s="18"/>
      <c r="BG333" s="18"/>
      <c r="BH333" s="19"/>
      <c r="BI333" s="19"/>
      <c r="BJ333" s="18"/>
      <c r="BK333" s="18"/>
      <c r="BL333" s="15"/>
      <c r="BM333" s="18"/>
      <c r="BN333" s="19"/>
      <c r="BO333" s="18"/>
      <c r="BP333" s="18"/>
      <c r="BQ333" s="15"/>
      <c r="BR333" s="19"/>
      <c r="BS333" s="19"/>
      <c r="BT333" s="19"/>
      <c r="BU333" s="15"/>
      <c r="BV333" s="14"/>
      <c r="BW333" s="14"/>
      <c r="BX333" s="14"/>
      <c r="BY333" s="20"/>
      <c r="BZ333" s="24"/>
      <c r="CA333" s="14"/>
      <c r="CB333" s="21"/>
      <c r="CC333" s="1"/>
      <c r="CD333" s="14"/>
      <c r="CE333" s="14"/>
      <c r="CF333" s="22"/>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row>
    <row r="334" spans="5:220" s="40" customFormat="1">
      <c r="E334" s="17"/>
      <c r="F334" s="17"/>
      <c r="G334" s="17"/>
      <c r="H334" s="17"/>
      <c r="I334" s="14"/>
      <c r="J334" s="15"/>
      <c r="K334" s="15"/>
      <c r="L334" s="15"/>
      <c r="M334" s="15"/>
      <c r="N334" s="24"/>
      <c r="O334" s="16"/>
      <c r="P334" s="16"/>
      <c r="Q334" s="16"/>
      <c r="R334" s="16"/>
      <c r="S334" s="16"/>
      <c r="T334" s="16"/>
      <c r="U334" s="16"/>
      <c r="V334" s="16"/>
      <c r="W334" s="17"/>
      <c r="X334" s="16"/>
      <c r="Y334" s="16"/>
      <c r="Z334" s="16"/>
      <c r="AA334" s="16"/>
      <c r="AB334" s="14"/>
      <c r="AC334" s="18"/>
      <c r="AD334" s="19"/>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9"/>
      <c r="BA334" s="18"/>
      <c r="BB334" s="18"/>
      <c r="BC334" s="18"/>
      <c r="BD334" s="18"/>
      <c r="BE334" s="19"/>
      <c r="BF334" s="18"/>
      <c r="BG334" s="18"/>
      <c r="BH334" s="19"/>
      <c r="BI334" s="19"/>
      <c r="BJ334" s="18"/>
      <c r="BK334" s="18"/>
      <c r="BL334" s="15"/>
      <c r="BM334" s="18"/>
      <c r="BN334" s="19"/>
      <c r="BO334" s="18"/>
      <c r="BP334" s="18"/>
      <c r="BQ334" s="15"/>
      <c r="BR334" s="19"/>
      <c r="BS334" s="19"/>
      <c r="BT334" s="19"/>
      <c r="BU334" s="15"/>
      <c r="BV334" s="14"/>
      <c r="BW334" s="14"/>
      <c r="BX334" s="14"/>
      <c r="BY334" s="20"/>
      <c r="BZ334" s="24"/>
      <c r="CA334" s="14"/>
      <c r="CB334" s="21"/>
      <c r="CC334" s="1"/>
      <c r="CD334" s="14"/>
      <c r="CE334" s="14"/>
      <c r="CF334" s="22"/>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row>
    <row r="335" spans="5:220" s="40" customFormat="1">
      <c r="E335" s="17"/>
      <c r="F335" s="17"/>
      <c r="G335" s="17"/>
      <c r="H335" s="17"/>
      <c r="I335" s="14"/>
      <c r="J335" s="15"/>
      <c r="K335" s="15"/>
      <c r="L335" s="15"/>
      <c r="M335" s="15"/>
      <c r="N335" s="24"/>
      <c r="O335" s="16"/>
      <c r="P335" s="16"/>
      <c r="Q335" s="16"/>
      <c r="R335" s="16"/>
      <c r="S335" s="16"/>
      <c r="T335" s="16"/>
      <c r="U335" s="16"/>
      <c r="V335" s="16"/>
      <c r="W335" s="17"/>
      <c r="X335" s="16"/>
      <c r="Y335" s="16"/>
      <c r="Z335" s="16"/>
      <c r="AA335" s="16"/>
      <c r="AB335" s="14"/>
      <c r="AC335" s="18"/>
      <c r="AD335" s="19"/>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9"/>
      <c r="BA335" s="18"/>
      <c r="BB335" s="18"/>
      <c r="BC335" s="18"/>
      <c r="BD335" s="18"/>
      <c r="BE335" s="19"/>
      <c r="BF335" s="18"/>
      <c r="BG335" s="18"/>
      <c r="BH335" s="19"/>
      <c r="BI335" s="19"/>
      <c r="BJ335" s="18"/>
      <c r="BK335" s="18"/>
      <c r="BL335" s="15"/>
      <c r="BM335" s="18"/>
      <c r="BN335" s="19"/>
      <c r="BO335" s="18"/>
      <c r="BP335" s="18"/>
      <c r="BQ335" s="15"/>
      <c r="BR335" s="19"/>
      <c r="BS335" s="19"/>
      <c r="BT335" s="19"/>
      <c r="BU335" s="15"/>
      <c r="BV335" s="14"/>
      <c r="BW335" s="14"/>
      <c r="BX335" s="14"/>
      <c r="BY335" s="20"/>
      <c r="BZ335" s="24"/>
      <c r="CA335" s="14"/>
      <c r="CB335" s="21"/>
      <c r="CC335" s="1"/>
      <c r="CD335" s="14"/>
      <c r="CE335" s="14"/>
      <c r="CF335" s="22"/>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row>
    <row r="336" spans="5:220" s="27" customFormat="1">
      <c r="E336" s="17"/>
      <c r="F336" s="17"/>
      <c r="G336" s="17"/>
      <c r="H336" s="17"/>
      <c r="I336" s="14"/>
      <c r="J336" s="15"/>
      <c r="K336" s="15"/>
      <c r="L336" s="15"/>
      <c r="M336" s="15"/>
      <c r="N336" s="24"/>
      <c r="O336" s="16"/>
      <c r="P336" s="16"/>
      <c r="Q336" s="16"/>
      <c r="R336" s="16"/>
      <c r="S336" s="16"/>
      <c r="T336" s="16"/>
      <c r="U336" s="16"/>
      <c r="V336" s="16"/>
      <c r="W336" s="17"/>
      <c r="X336" s="16"/>
      <c r="Y336" s="16"/>
      <c r="Z336" s="16"/>
      <c r="AA336" s="16"/>
      <c r="AB336" s="14"/>
      <c r="AC336" s="18"/>
      <c r="AD336" s="19"/>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9"/>
      <c r="BA336" s="18"/>
      <c r="BB336" s="18"/>
      <c r="BC336" s="18"/>
      <c r="BD336" s="18"/>
      <c r="BE336" s="19"/>
      <c r="BF336" s="18"/>
      <c r="BG336" s="18"/>
      <c r="BH336" s="19"/>
      <c r="BI336" s="19"/>
      <c r="BJ336" s="18"/>
      <c r="BK336" s="18"/>
      <c r="BL336" s="15"/>
      <c r="BM336" s="18"/>
      <c r="BN336" s="19"/>
      <c r="BO336" s="18"/>
      <c r="BP336" s="18"/>
      <c r="BQ336" s="15"/>
      <c r="BR336" s="19"/>
      <c r="BS336" s="19"/>
      <c r="BT336" s="19"/>
      <c r="BU336" s="15"/>
      <c r="BV336" s="14"/>
      <c r="BW336" s="14"/>
      <c r="BX336" s="14"/>
      <c r="BY336" s="20"/>
      <c r="BZ336" s="24"/>
      <c r="CA336" s="14"/>
      <c r="CB336" s="21"/>
      <c r="CC336" s="1"/>
      <c r="CD336" s="14"/>
      <c r="CE336" s="14"/>
      <c r="CF336" s="22"/>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row>
    <row r="337" spans="5:220" s="40" customFormat="1">
      <c r="E337" s="17"/>
      <c r="F337" s="17"/>
      <c r="G337" s="17"/>
      <c r="H337" s="17"/>
      <c r="I337" s="14"/>
      <c r="J337" s="15"/>
      <c r="K337" s="15"/>
      <c r="L337" s="15"/>
      <c r="M337" s="15"/>
      <c r="N337" s="24"/>
      <c r="O337" s="16"/>
      <c r="P337" s="16"/>
      <c r="Q337" s="16"/>
      <c r="R337" s="16"/>
      <c r="S337" s="16"/>
      <c r="T337" s="16"/>
      <c r="U337" s="16"/>
      <c r="V337" s="16"/>
      <c r="W337" s="17"/>
      <c r="X337" s="16"/>
      <c r="Y337" s="16"/>
      <c r="Z337" s="16"/>
      <c r="AA337" s="16"/>
      <c r="AB337" s="14"/>
      <c r="AC337" s="18"/>
      <c r="AD337" s="19"/>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9"/>
      <c r="BA337" s="18"/>
      <c r="BB337" s="18"/>
      <c r="BC337" s="18"/>
      <c r="BD337" s="18"/>
      <c r="BE337" s="19"/>
      <c r="BF337" s="18"/>
      <c r="BG337" s="18"/>
      <c r="BH337" s="19"/>
      <c r="BI337" s="19"/>
      <c r="BJ337" s="18"/>
      <c r="BK337" s="18"/>
      <c r="BL337" s="15"/>
      <c r="BM337" s="18"/>
      <c r="BN337" s="19"/>
      <c r="BO337" s="18"/>
      <c r="BP337" s="18"/>
      <c r="BQ337" s="15"/>
      <c r="BR337" s="19"/>
      <c r="BS337" s="19"/>
      <c r="BT337" s="19"/>
      <c r="BU337" s="15"/>
      <c r="BV337" s="14"/>
      <c r="BW337" s="14"/>
      <c r="BX337" s="14"/>
      <c r="BY337" s="20"/>
      <c r="BZ337" s="24"/>
      <c r="CA337" s="14"/>
      <c r="CB337" s="21"/>
      <c r="CC337" s="1"/>
      <c r="CD337" s="14"/>
      <c r="CE337" s="14"/>
      <c r="CF337" s="22"/>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row>
    <row r="338" spans="5:220" s="27" customFormat="1">
      <c r="E338" s="17"/>
      <c r="F338" s="17"/>
      <c r="G338" s="17"/>
      <c r="H338" s="17"/>
      <c r="I338" s="14"/>
      <c r="J338" s="15"/>
      <c r="K338" s="15"/>
      <c r="L338" s="15"/>
      <c r="M338" s="15"/>
      <c r="N338" s="24"/>
      <c r="O338" s="16"/>
      <c r="P338" s="16"/>
      <c r="Q338" s="16"/>
      <c r="R338" s="16"/>
      <c r="S338" s="16"/>
      <c r="T338" s="16"/>
      <c r="U338" s="16"/>
      <c r="V338" s="16"/>
      <c r="W338" s="17"/>
      <c r="X338" s="16"/>
      <c r="Y338" s="16"/>
      <c r="Z338" s="16"/>
      <c r="AA338" s="16"/>
      <c r="AB338" s="14"/>
      <c r="AC338" s="18"/>
      <c r="AD338" s="19"/>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9"/>
      <c r="BA338" s="18"/>
      <c r="BB338" s="18"/>
      <c r="BC338" s="18"/>
      <c r="BD338" s="18"/>
      <c r="BE338" s="19"/>
      <c r="BF338" s="18"/>
      <c r="BG338" s="18"/>
      <c r="BH338" s="19"/>
      <c r="BI338" s="19"/>
      <c r="BJ338" s="18"/>
      <c r="BK338" s="18"/>
      <c r="BL338" s="15"/>
      <c r="BM338" s="18"/>
      <c r="BN338" s="19"/>
      <c r="BO338" s="18"/>
      <c r="BP338" s="18"/>
      <c r="BQ338" s="15"/>
      <c r="BR338" s="19"/>
      <c r="BS338" s="19"/>
      <c r="BT338" s="19"/>
      <c r="BU338" s="15"/>
      <c r="BV338" s="14"/>
      <c r="BW338" s="14"/>
      <c r="BX338" s="14"/>
      <c r="BY338" s="20"/>
      <c r="BZ338" s="24"/>
      <c r="CA338" s="14"/>
      <c r="CB338" s="21"/>
      <c r="CC338" s="1"/>
      <c r="CD338" s="14"/>
      <c r="CE338" s="14"/>
      <c r="CF338" s="22"/>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row>
    <row r="339" spans="5:220" s="27" customFormat="1">
      <c r="E339" s="17"/>
      <c r="F339" s="17"/>
      <c r="G339" s="17"/>
      <c r="H339" s="17"/>
      <c r="I339" s="14"/>
      <c r="J339" s="15"/>
      <c r="K339" s="15"/>
      <c r="L339" s="15"/>
      <c r="M339" s="15"/>
      <c r="N339" s="24"/>
      <c r="O339" s="16"/>
      <c r="P339" s="16"/>
      <c r="Q339" s="16"/>
      <c r="R339" s="16"/>
      <c r="S339" s="16"/>
      <c r="T339" s="16"/>
      <c r="U339" s="16"/>
      <c r="V339" s="16"/>
      <c r="W339" s="17"/>
      <c r="X339" s="16"/>
      <c r="Y339" s="16"/>
      <c r="Z339" s="16"/>
      <c r="AA339" s="16"/>
      <c r="AB339" s="14"/>
      <c r="AC339" s="18"/>
      <c r="AD339" s="19"/>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9"/>
      <c r="BA339" s="18"/>
      <c r="BB339" s="18"/>
      <c r="BC339" s="18"/>
      <c r="BD339" s="18"/>
      <c r="BE339" s="19"/>
      <c r="BF339" s="18"/>
      <c r="BG339" s="18"/>
      <c r="BH339" s="19"/>
      <c r="BI339" s="19"/>
      <c r="BJ339" s="18"/>
      <c r="BK339" s="18"/>
      <c r="BL339" s="15"/>
      <c r="BM339" s="18"/>
      <c r="BN339" s="19"/>
      <c r="BO339" s="18"/>
      <c r="BP339" s="18"/>
      <c r="BQ339" s="15"/>
      <c r="BR339" s="19"/>
      <c r="BS339" s="19"/>
      <c r="BT339" s="19"/>
      <c r="BU339" s="15"/>
      <c r="BV339" s="14"/>
      <c r="BW339" s="14"/>
      <c r="BX339" s="14"/>
      <c r="BY339" s="20"/>
      <c r="BZ339" s="24"/>
      <c r="CA339" s="14"/>
      <c r="CB339" s="21"/>
      <c r="CC339" s="1"/>
      <c r="CD339" s="14"/>
      <c r="CE339" s="14"/>
      <c r="CF339" s="22"/>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row>
    <row r="340" spans="5:220" s="27" customFormat="1">
      <c r="E340" s="17"/>
      <c r="F340" s="17"/>
      <c r="G340" s="17"/>
      <c r="H340" s="17"/>
      <c r="I340" s="14"/>
      <c r="J340" s="15"/>
      <c r="K340" s="15"/>
      <c r="L340" s="15"/>
      <c r="M340" s="15"/>
      <c r="N340" s="24"/>
      <c r="O340" s="16"/>
      <c r="P340" s="16"/>
      <c r="Q340" s="16"/>
      <c r="R340" s="16"/>
      <c r="S340" s="16"/>
      <c r="T340" s="16"/>
      <c r="U340" s="16"/>
      <c r="V340" s="16"/>
      <c r="W340" s="17"/>
      <c r="X340" s="16"/>
      <c r="Y340" s="16"/>
      <c r="Z340" s="16"/>
      <c r="AA340" s="16"/>
      <c r="AB340" s="14"/>
      <c r="AC340" s="18"/>
      <c r="AD340" s="19"/>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9"/>
      <c r="BA340" s="18"/>
      <c r="BB340" s="18"/>
      <c r="BC340" s="18"/>
      <c r="BD340" s="18"/>
      <c r="BE340" s="19"/>
      <c r="BF340" s="18"/>
      <c r="BG340" s="18"/>
      <c r="BH340" s="19"/>
      <c r="BI340" s="19"/>
      <c r="BJ340" s="18"/>
      <c r="BK340" s="18"/>
      <c r="BL340" s="15"/>
      <c r="BM340" s="18"/>
      <c r="BN340" s="19"/>
      <c r="BO340" s="18"/>
      <c r="BP340" s="18"/>
      <c r="BQ340" s="15"/>
      <c r="BR340" s="19"/>
      <c r="BS340" s="19"/>
      <c r="BT340" s="19"/>
      <c r="BU340" s="15"/>
      <c r="BV340" s="14"/>
      <c r="BW340" s="14"/>
      <c r="BX340" s="14"/>
      <c r="BY340" s="20"/>
      <c r="BZ340" s="24"/>
      <c r="CA340" s="14"/>
      <c r="CB340" s="21"/>
      <c r="CC340" s="1"/>
      <c r="CD340" s="14"/>
      <c r="CE340" s="14"/>
      <c r="CF340" s="22"/>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row>
    <row r="341" spans="5:220" s="27" customFormat="1">
      <c r="E341" s="17"/>
      <c r="F341" s="17"/>
      <c r="G341" s="17"/>
      <c r="H341" s="17"/>
      <c r="I341" s="14"/>
      <c r="J341" s="15"/>
      <c r="K341" s="15"/>
      <c r="L341" s="15"/>
      <c r="M341" s="15"/>
      <c r="N341" s="24"/>
      <c r="O341" s="16"/>
      <c r="P341" s="16"/>
      <c r="Q341" s="16"/>
      <c r="R341" s="16"/>
      <c r="S341" s="16"/>
      <c r="T341" s="16"/>
      <c r="U341" s="16"/>
      <c r="V341" s="16"/>
      <c r="W341" s="17"/>
      <c r="X341" s="16"/>
      <c r="Y341" s="16"/>
      <c r="Z341" s="16"/>
      <c r="AA341" s="16"/>
      <c r="AB341" s="14"/>
      <c r="AC341" s="18"/>
      <c r="AD341" s="19"/>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9"/>
      <c r="BA341" s="18"/>
      <c r="BB341" s="18"/>
      <c r="BC341" s="18"/>
      <c r="BD341" s="18"/>
      <c r="BE341" s="19"/>
      <c r="BF341" s="18"/>
      <c r="BG341" s="18"/>
      <c r="BH341" s="19"/>
      <c r="BI341" s="19"/>
      <c r="BJ341" s="18"/>
      <c r="BK341" s="18"/>
      <c r="BL341" s="15"/>
      <c r="BM341" s="18"/>
      <c r="BN341" s="19"/>
      <c r="BO341" s="18"/>
      <c r="BP341" s="18"/>
      <c r="BQ341" s="15"/>
      <c r="BR341" s="19"/>
      <c r="BS341" s="19"/>
      <c r="BT341" s="19"/>
      <c r="BU341" s="15"/>
      <c r="BV341" s="14"/>
      <c r="BW341" s="14"/>
      <c r="BX341" s="14"/>
      <c r="BY341" s="20"/>
      <c r="BZ341" s="24"/>
      <c r="CA341" s="14"/>
      <c r="CB341" s="21"/>
      <c r="CC341" s="1"/>
      <c r="CD341" s="14"/>
      <c r="CE341" s="14"/>
      <c r="CF341" s="22"/>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row>
    <row r="342" spans="5:220" s="27" customFormat="1">
      <c r="E342" s="17"/>
      <c r="F342" s="17"/>
      <c r="G342" s="17"/>
      <c r="H342" s="17"/>
      <c r="I342" s="14"/>
      <c r="J342" s="15"/>
      <c r="K342" s="15"/>
      <c r="L342" s="15"/>
      <c r="M342" s="15"/>
      <c r="N342" s="24"/>
      <c r="O342" s="16"/>
      <c r="P342" s="16"/>
      <c r="Q342" s="16"/>
      <c r="R342" s="16"/>
      <c r="S342" s="16"/>
      <c r="T342" s="16"/>
      <c r="U342" s="16"/>
      <c r="V342" s="16"/>
      <c r="W342" s="17"/>
      <c r="X342" s="16"/>
      <c r="Y342" s="16"/>
      <c r="Z342" s="16"/>
      <c r="AA342" s="16"/>
      <c r="AB342" s="14"/>
      <c r="AC342" s="18"/>
      <c r="AD342" s="19"/>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9"/>
      <c r="BA342" s="18"/>
      <c r="BB342" s="18"/>
      <c r="BC342" s="18"/>
      <c r="BD342" s="18"/>
      <c r="BE342" s="19"/>
      <c r="BF342" s="18"/>
      <c r="BG342" s="18"/>
      <c r="BH342" s="19"/>
      <c r="BI342" s="19"/>
      <c r="BJ342" s="18"/>
      <c r="BK342" s="18"/>
      <c r="BL342" s="15"/>
      <c r="BM342" s="18"/>
      <c r="BN342" s="19"/>
      <c r="BO342" s="18"/>
      <c r="BP342" s="18"/>
      <c r="BQ342" s="15"/>
      <c r="BR342" s="19"/>
      <c r="BS342" s="19"/>
      <c r="BT342" s="19"/>
      <c r="BU342" s="15"/>
      <c r="BV342" s="14"/>
      <c r="BW342" s="14"/>
      <c r="BX342" s="14"/>
      <c r="BY342" s="20"/>
      <c r="BZ342" s="24"/>
      <c r="CA342" s="14"/>
      <c r="CB342" s="21"/>
      <c r="CC342" s="1"/>
      <c r="CD342" s="14"/>
      <c r="CE342" s="14"/>
      <c r="CF342" s="22"/>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row>
    <row r="343" spans="5:220" s="27" customFormat="1">
      <c r="E343" s="17"/>
      <c r="F343" s="17"/>
      <c r="G343" s="17"/>
      <c r="H343" s="17"/>
      <c r="I343" s="14"/>
      <c r="J343" s="15"/>
      <c r="K343" s="15"/>
      <c r="L343" s="15"/>
      <c r="M343" s="15"/>
      <c r="N343" s="24"/>
      <c r="O343" s="16"/>
      <c r="P343" s="16"/>
      <c r="Q343" s="16"/>
      <c r="R343" s="16"/>
      <c r="S343" s="16"/>
      <c r="T343" s="16"/>
      <c r="U343" s="16"/>
      <c r="V343" s="16"/>
      <c r="W343" s="17"/>
      <c r="X343" s="16"/>
      <c r="Y343" s="16"/>
      <c r="Z343" s="16"/>
      <c r="AA343" s="16"/>
      <c r="AB343" s="14"/>
      <c r="AC343" s="18"/>
      <c r="AD343" s="19"/>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9"/>
      <c r="BA343" s="18"/>
      <c r="BB343" s="18"/>
      <c r="BC343" s="18"/>
      <c r="BD343" s="18"/>
      <c r="BE343" s="19"/>
      <c r="BF343" s="18"/>
      <c r="BG343" s="18"/>
      <c r="BH343" s="19"/>
      <c r="BI343" s="19"/>
      <c r="BJ343" s="18"/>
      <c r="BK343" s="18"/>
      <c r="BL343" s="15"/>
      <c r="BM343" s="18"/>
      <c r="BN343" s="19"/>
      <c r="BO343" s="18"/>
      <c r="BP343" s="18"/>
      <c r="BQ343" s="15"/>
      <c r="BR343" s="19"/>
      <c r="BS343" s="19"/>
      <c r="BT343" s="19"/>
      <c r="BU343" s="15"/>
      <c r="BV343" s="14"/>
      <c r="BW343" s="14"/>
      <c r="BX343" s="14"/>
      <c r="BY343" s="20"/>
      <c r="BZ343" s="24"/>
      <c r="CA343" s="14"/>
      <c r="CB343" s="21"/>
      <c r="CC343" s="1"/>
      <c r="CD343" s="14"/>
      <c r="CE343" s="14"/>
      <c r="CF343" s="22"/>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row>
    <row r="344" spans="5:220" s="27" customFormat="1">
      <c r="E344" s="17"/>
      <c r="F344" s="17"/>
      <c r="G344" s="17"/>
      <c r="H344" s="17"/>
      <c r="I344" s="14"/>
      <c r="J344" s="15"/>
      <c r="K344" s="15"/>
      <c r="L344" s="15"/>
      <c r="M344" s="15"/>
      <c r="N344" s="24"/>
      <c r="O344" s="16"/>
      <c r="P344" s="16"/>
      <c r="Q344" s="16"/>
      <c r="R344" s="16"/>
      <c r="S344" s="16"/>
      <c r="T344" s="16"/>
      <c r="U344" s="16"/>
      <c r="V344" s="16"/>
      <c r="W344" s="17"/>
      <c r="X344" s="16"/>
      <c r="Y344" s="16"/>
      <c r="Z344" s="16"/>
      <c r="AA344" s="16"/>
      <c r="AB344" s="14"/>
      <c r="AC344" s="18"/>
      <c r="AD344" s="19"/>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9"/>
      <c r="BA344" s="18"/>
      <c r="BB344" s="18"/>
      <c r="BC344" s="18"/>
      <c r="BD344" s="18"/>
      <c r="BE344" s="19"/>
      <c r="BF344" s="18"/>
      <c r="BG344" s="18"/>
      <c r="BH344" s="19"/>
      <c r="BI344" s="19"/>
      <c r="BJ344" s="18"/>
      <c r="BK344" s="18"/>
      <c r="BL344" s="15"/>
      <c r="BM344" s="18"/>
      <c r="BN344" s="19"/>
      <c r="BO344" s="18"/>
      <c r="BP344" s="18"/>
      <c r="BQ344" s="15"/>
      <c r="BR344" s="19"/>
      <c r="BS344" s="19"/>
      <c r="BT344" s="19"/>
      <c r="BU344" s="15"/>
      <c r="BV344" s="14"/>
      <c r="BW344" s="14"/>
      <c r="BX344" s="14"/>
      <c r="BY344" s="20"/>
      <c r="BZ344" s="24"/>
      <c r="CA344" s="14"/>
      <c r="CB344" s="21"/>
      <c r="CC344" s="1"/>
      <c r="CD344" s="14"/>
      <c r="CE344" s="14"/>
      <c r="CF344" s="22"/>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row>
    <row r="345" spans="5:220" s="27" customFormat="1">
      <c r="E345" s="17"/>
      <c r="F345" s="17"/>
      <c r="G345" s="17"/>
      <c r="H345" s="17"/>
      <c r="I345" s="14"/>
      <c r="J345" s="15"/>
      <c r="K345" s="15"/>
      <c r="L345" s="15"/>
      <c r="M345" s="15"/>
      <c r="N345" s="24"/>
      <c r="O345" s="16"/>
      <c r="P345" s="16"/>
      <c r="Q345" s="16"/>
      <c r="R345" s="16"/>
      <c r="S345" s="16"/>
      <c r="T345" s="16"/>
      <c r="U345" s="16"/>
      <c r="V345" s="16"/>
      <c r="W345" s="17"/>
      <c r="X345" s="16"/>
      <c r="Y345" s="16"/>
      <c r="Z345" s="16"/>
      <c r="AA345" s="16"/>
      <c r="AB345" s="14"/>
      <c r="AC345" s="18"/>
      <c r="AD345" s="19"/>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9"/>
      <c r="BA345" s="18"/>
      <c r="BB345" s="18"/>
      <c r="BC345" s="18"/>
      <c r="BD345" s="18"/>
      <c r="BE345" s="19"/>
      <c r="BF345" s="18"/>
      <c r="BG345" s="18"/>
      <c r="BH345" s="19"/>
      <c r="BI345" s="19"/>
      <c r="BJ345" s="18"/>
      <c r="BK345" s="18"/>
      <c r="BL345" s="15"/>
      <c r="BM345" s="18"/>
      <c r="BN345" s="19"/>
      <c r="BO345" s="18"/>
      <c r="BP345" s="18"/>
      <c r="BQ345" s="15"/>
      <c r="BR345" s="19"/>
      <c r="BS345" s="19"/>
      <c r="BT345" s="19"/>
      <c r="BU345" s="15"/>
      <c r="BV345" s="14"/>
      <c r="BW345" s="14"/>
      <c r="BX345" s="14"/>
      <c r="BY345" s="20"/>
      <c r="BZ345" s="24"/>
      <c r="CA345" s="14"/>
      <c r="CB345" s="21"/>
      <c r="CC345" s="1"/>
      <c r="CD345" s="14"/>
      <c r="CE345" s="14"/>
      <c r="CF345" s="22"/>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row>
    <row r="346" spans="5:220" s="27" customFormat="1">
      <c r="E346" s="17"/>
      <c r="F346" s="17"/>
      <c r="G346" s="17"/>
      <c r="H346" s="17"/>
      <c r="I346" s="14"/>
      <c r="J346" s="15"/>
      <c r="K346" s="15"/>
      <c r="L346" s="15"/>
      <c r="M346" s="15"/>
      <c r="N346" s="24"/>
      <c r="O346" s="16"/>
      <c r="P346" s="16"/>
      <c r="Q346" s="16"/>
      <c r="R346" s="16"/>
      <c r="S346" s="16"/>
      <c r="T346" s="16"/>
      <c r="U346" s="16"/>
      <c r="V346" s="16"/>
      <c r="W346" s="17"/>
      <c r="X346" s="16"/>
      <c r="Y346" s="16"/>
      <c r="Z346" s="16"/>
      <c r="AA346" s="16"/>
      <c r="AB346" s="14"/>
      <c r="AC346" s="18"/>
      <c r="AD346" s="19"/>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9"/>
      <c r="BA346" s="18"/>
      <c r="BB346" s="18"/>
      <c r="BC346" s="18"/>
      <c r="BD346" s="18"/>
      <c r="BE346" s="19"/>
      <c r="BF346" s="18"/>
      <c r="BG346" s="18"/>
      <c r="BH346" s="19"/>
      <c r="BI346" s="19"/>
      <c r="BJ346" s="18"/>
      <c r="BK346" s="18"/>
      <c r="BL346" s="15"/>
      <c r="BM346" s="18"/>
      <c r="BN346" s="19"/>
      <c r="BO346" s="18"/>
      <c r="BP346" s="18"/>
      <c r="BQ346" s="15"/>
      <c r="BR346" s="19"/>
      <c r="BS346" s="19"/>
      <c r="BT346" s="19"/>
      <c r="BU346" s="15"/>
      <c r="BV346" s="14"/>
      <c r="BW346" s="14"/>
      <c r="BX346" s="14"/>
      <c r="BY346" s="20"/>
      <c r="BZ346" s="24"/>
      <c r="CA346" s="14"/>
      <c r="CB346" s="21"/>
      <c r="CC346" s="1"/>
      <c r="CD346" s="14"/>
      <c r="CE346" s="14"/>
      <c r="CF346" s="22"/>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row>
    <row r="347" spans="5:220" s="37" customFormat="1">
      <c r="E347" s="17"/>
      <c r="F347" s="17"/>
      <c r="G347" s="17"/>
      <c r="H347" s="17"/>
      <c r="I347" s="14"/>
      <c r="J347" s="15"/>
      <c r="K347" s="15"/>
      <c r="L347" s="15"/>
      <c r="M347" s="15"/>
      <c r="N347" s="24"/>
      <c r="O347" s="16"/>
      <c r="P347" s="16"/>
      <c r="Q347" s="16"/>
      <c r="R347" s="16"/>
      <c r="S347" s="16"/>
      <c r="T347" s="16"/>
      <c r="U347" s="16"/>
      <c r="V347" s="16"/>
      <c r="W347" s="17"/>
      <c r="X347" s="16"/>
      <c r="Y347" s="16"/>
      <c r="Z347" s="16"/>
      <c r="AA347" s="16"/>
      <c r="AB347" s="14"/>
      <c r="AC347" s="18"/>
      <c r="AD347" s="19"/>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9"/>
      <c r="BA347" s="18"/>
      <c r="BB347" s="18"/>
      <c r="BC347" s="18"/>
      <c r="BD347" s="18"/>
      <c r="BE347" s="19"/>
      <c r="BF347" s="18"/>
      <c r="BG347" s="18"/>
      <c r="BH347" s="19"/>
      <c r="BI347" s="19"/>
      <c r="BJ347" s="18"/>
      <c r="BK347" s="18"/>
      <c r="BL347" s="15"/>
      <c r="BM347" s="18"/>
      <c r="BN347" s="19"/>
      <c r="BO347" s="18"/>
      <c r="BP347" s="18"/>
      <c r="BQ347" s="15"/>
      <c r="BR347" s="19"/>
      <c r="BS347" s="19"/>
      <c r="BT347" s="19"/>
      <c r="BU347" s="15"/>
      <c r="BV347" s="14"/>
      <c r="BW347" s="14"/>
      <c r="BX347" s="14"/>
      <c r="BY347" s="20"/>
      <c r="BZ347" s="24"/>
      <c r="CA347" s="14"/>
      <c r="CB347" s="21"/>
      <c r="CC347" s="1"/>
      <c r="CD347" s="14"/>
      <c r="CE347" s="14"/>
      <c r="CF347" s="22"/>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row>
    <row r="348" spans="5:220" s="37" customFormat="1">
      <c r="E348" s="17"/>
      <c r="F348" s="17"/>
      <c r="G348" s="17"/>
      <c r="H348" s="17"/>
      <c r="I348" s="14"/>
      <c r="J348" s="15"/>
      <c r="K348" s="15"/>
      <c r="L348" s="15"/>
      <c r="M348" s="15"/>
      <c r="N348" s="24"/>
      <c r="O348" s="16"/>
      <c r="P348" s="16"/>
      <c r="Q348" s="16"/>
      <c r="R348" s="16"/>
      <c r="S348" s="16"/>
      <c r="T348" s="16"/>
      <c r="U348" s="16"/>
      <c r="V348" s="16"/>
      <c r="W348" s="17"/>
      <c r="X348" s="16"/>
      <c r="Y348" s="16"/>
      <c r="Z348" s="16"/>
      <c r="AA348" s="16"/>
      <c r="AB348" s="14"/>
      <c r="AC348" s="18"/>
      <c r="AD348" s="19"/>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9"/>
      <c r="BA348" s="18"/>
      <c r="BB348" s="18"/>
      <c r="BC348" s="18"/>
      <c r="BD348" s="18"/>
      <c r="BE348" s="19"/>
      <c r="BF348" s="18"/>
      <c r="BG348" s="18"/>
      <c r="BH348" s="19"/>
      <c r="BI348" s="19"/>
      <c r="BJ348" s="18"/>
      <c r="BK348" s="18"/>
      <c r="BL348" s="15"/>
      <c r="BM348" s="18"/>
      <c r="BN348" s="19"/>
      <c r="BO348" s="18"/>
      <c r="BP348" s="18"/>
      <c r="BQ348" s="15"/>
      <c r="BR348" s="19"/>
      <c r="BS348" s="19"/>
      <c r="BT348" s="19"/>
      <c r="BU348" s="15"/>
      <c r="BV348" s="14"/>
      <c r="BW348" s="14"/>
      <c r="BX348" s="14"/>
      <c r="BY348" s="20"/>
      <c r="BZ348" s="24"/>
      <c r="CA348" s="14"/>
      <c r="CB348" s="21"/>
      <c r="CC348" s="1"/>
      <c r="CD348" s="14"/>
      <c r="CE348" s="14"/>
      <c r="CF348" s="22"/>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row>
    <row r="349" spans="5:220" s="37" customFormat="1">
      <c r="E349" s="17"/>
      <c r="F349" s="17"/>
      <c r="G349" s="17"/>
      <c r="H349" s="17"/>
      <c r="I349" s="14"/>
      <c r="J349" s="15"/>
      <c r="K349" s="15"/>
      <c r="L349" s="15"/>
      <c r="M349" s="15"/>
      <c r="N349" s="24"/>
      <c r="O349" s="16"/>
      <c r="P349" s="16"/>
      <c r="Q349" s="16"/>
      <c r="R349" s="16"/>
      <c r="S349" s="16"/>
      <c r="T349" s="16"/>
      <c r="U349" s="16"/>
      <c r="V349" s="16"/>
      <c r="W349" s="17"/>
      <c r="X349" s="16"/>
      <c r="Y349" s="16"/>
      <c r="Z349" s="16"/>
      <c r="AA349" s="16"/>
      <c r="AB349" s="14"/>
      <c r="AC349" s="18"/>
      <c r="AD349" s="19"/>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9"/>
      <c r="BA349" s="18"/>
      <c r="BB349" s="18"/>
      <c r="BC349" s="18"/>
      <c r="BD349" s="18"/>
      <c r="BE349" s="19"/>
      <c r="BF349" s="18"/>
      <c r="BG349" s="18"/>
      <c r="BH349" s="19"/>
      <c r="BI349" s="19"/>
      <c r="BJ349" s="18"/>
      <c r="BK349" s="18"/>
      <c r="BL349" s="15"/>
      <c r="BM349" s="18"/>
      <c r="BN349" s="19"/>
      <c r="BO349" s="18"/>
      <c r="BP349" s="18"/>
      <c r="BQ349" s="15"/>
      <c r="BR349" s="19"/>
      <c r="BS349" s="19"/>
      <c r="BT349" s="19"/>
      <c r="BU349" s="15"/>
      <c r="BV349" s="14"/>
      <c r="BW349" s="14"/>
      <c r="BX349" s="14"/>
      <c r="BY349" s="20"/>
      <c r="BZ349" s="24"/>
      <c r="CA349" s="14"/>
      <c r="CB349" s="21"/>
      <c r="CC349" s="1"/>
      <c r="CD349" s="14"/>
      <c r="CE349" s="14"/>
      <c r="CF349" s="22"/>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row>
    <row r="350" spans="5:220" s="37" customFormat="1">
      <c r="E350" s="17"/>
      <c r="F350" s="17"/>
      <c r="G350" s="17"/>
      <c r="H350" s="17"/>
      <c r="I350" s="14"/>
      <c r="J350" s="15"/>
      <c r="K350" s="15"/>
      <c r="L350" s="15"/>
      <c r="M350" s="15"/>
      <c r="N350" s="24"/>
      <c r="O350" s="16"/>
      <c r="P350" s="16"/>
      <c r="Q350" s="16"/>
      <c r="R350" s="16"/>
      <c r="S350" s="16"/>
      <c r="T350" s="16"/>
      <c r="U350" s="16"/>
      <c r="V350" s="16"/>
      <c r="W350" s="17"/>
      <c r="X350" s="16"/>
      <c r="Y350" s="16"/>
      <c r="Z350" s="16"/>
      <c r="AA350" s="16"/>
      <c r="AB350" s="14"/>
      <c r="AC350" s="18"/>
      <c r="AD350" s="19"/>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9"/>
      <c r="BA350" s="18"/>
      <c r="BB350" s="18"/>
      <c r="BC350" s="18"/>
      <c r="BD350" s="18"/>
      <c r="BE350" s="19"/>
      <c r="BF350" s="18"/>
      <c r="BG350" s="18"/>
      <c r="BH350" s="19"/>
      <c r="BI350" s="19"/>
      <c r="BJ350" s="18"/>
      <c r="BK350" s="18"/>
      <c r="BL350" s="15"/>
      <c r="BM350" s="18"/>
      <c r="BN350" s="19"/>
      <c r="BO350" s="18"/>
      <c r="BP350" s="18"/>
      <c r="BQ350" s="15"/>
      <c r="BR350" s="19"/>
      <c r="BS350" s="19"/>
      <c r="BT350" s="19"/>
      <c r="BU350" s="15"/>
      <c r="BV350" s="14"/>
      <c r="BW350" s="14"/>
      <c r="BX350" s="14"/>
      <c r="BY350" s="20"/>
      <c r="BZ350" s="24"/>
      <c r="CA350" s="14"/>
      <c r="CB350" s="21"/>
      <c r="CC350" s="1"/>
      <c r="CD350" s="14"/>
      <c r="CE350" s="14"/>
      <c r="CF350" s="22"/>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row>
    <row r="351" spans="5:220" s="37" customFormat="1">
      <c r="E351" s="17"/>
      <c r="F351" s="17"/>
      <c r="G351" s="17"/>
      <c r="H351" s="17"/>
      <c r="I351" s="14"/>
      <c r="J351" s="15"/>
      <c r="K351" s="15"/>
      <c r="L351" s="15"/>
      <c r="M351" s="15"/>
      <c r="N351" s="24"/>
      <c r="O351" s="16"/>
      <c r="P351" s="16"/>
      <c r="Q351" s="16"/>
      <c r="R351" s="16"/>
      <c r="S351" s="16"/>
      <c r="T351" s="16"/>
      <c r="U351" s="16"/>
      <c r="V351" s="16"/>
      <c r="W351" s="17"/>
      <c r="X351" s="16"/>
      <c r="Y351" s="16"/>
      <c r="Z351" s="16"/>
      <c r="AA351" s="16"/>
      <c r="AB351" s="14"/>
      <c r="AC351" s="18"/>
      <c r="AD351" s="19"/>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9"/>
      <c r="BA351" s="18"/>
      <c r="BB351" s="18"/>
      <c r="BC351" s="18"/>
      <c r="BD351" s="18"/>
      <c r="BE351" s="19"/>
      <c r="BF351" s="18"/>
      <c r="BG351" s="18"/>
      <c r="BH351" s="19"/>
      <c r="BI351" s="19"/>
      <c r="BJ351" s="18"/>
      <c r="BK351" s="18"/>
      <c r="BL351" s="15"/>
      <c r="BM351" s="18"/>
      <c r="BN351" s="19"/>
      <c r="BO351" s="18"/>
      <c r="BP351" s="18"/>
      <c r="BQ351" s="15"/>
      <c r="BR351" s="19"/>
      <c r="BS351" s="19"/>
      <c r="BT351" s="19"/>
      <c r="BU351" s="15"/>
      <c r="BV351" s="14"/>
      <c r="BW351" s="14"/>
      <c r="BX351" s="14"/>
      <c r="BY351" s="20"/>
      <c r="BZ351" s="24"/>
      <c r="CA351" s="14"/>
      <c r="CB351" s="21"/>
      <c r="CC351" s="1"/>
      <c r="CD351" s="14"/>
      <c r="CE351" s="14"/>
      <c r="CF351" s="22"/>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row>
    <row r="352" spans="5:220" s="37" customFormat="1">
      <c r="E352" s="17"/>
      <c r="F352" s="17"/>
      <c r="G352" s="17"/>
      <c r="H352" s="17"/>
      <c r="I352" s="14"/>
      <c r="J352" s="15"/>
      <c r="K352" s="15"/>
      <c r="L352" s="15"/>
      <c r="M352" s="15"/>
      <c r="N352" s="24"/>
      <c r="O352" s="16"/>
      <c r="P352" s="16"/>
      <c r="Q352" s="16"/>
      <c r="R352" s="16"/>
      <c r="S352" s="16"/>
      <c r="T352" s="16"/>
      <c r="U352" s="16"/>
      <c r="V352" s="16"/>
      <c r="W352" s="17"/>
      <c r="X352" s="16"/>
      <c r="Y352" s="16"/>
      <c r="Z352" s="16"/>
      <c r="AA352" s="16"/>
      <c r="AB352" s="14"/>
      <c r="AC352" s="18"/>
      <c r="AD352" s="19"/>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9"/>
      <c r="BA352" s="18"/>
      <c r="BB352" s="18"/>
      <c r="BC352" s="18"/>
      <c r="BD352" s="18"/>
      <c r="BE352" s="19"/>
      <c r="BF352" s="18"/>
      <c r="BG352" s="18"/>
      <c r="BH352" s="19"/>
      <c r="BI352" s="19"/>
      <c r="BJ352" s="18"/>
      <c r="BK352" s="18"/>
      <c r="BL352" s="15"/>
      <c r="BM352" s="18"/>
      <c r="BN352" s="19"/>
      <c r="BO352" s="18"/>
      <c r="BP352" s="18"/>
      <c r="BQ352" s="15"/>
      <c r="BR352" s="19"/>
      <c r="BS352" s="19"/>
      <c r="BT352" s="19"/>
      <c r="BU352" s="15"/>
      <c r="BV352" s="14"/>
      <c r="BW352" s="14"/>
      <c r="BX352" s="14"/>
      <c r="BY352" s="20"/>
      <c r="BZ352" s="24"/>
      <c r="CA352" s="14"/>
      <c r="CB352" s="21"/>
      <c r="CC352" s="1"/>
      <c r="CD352" s="14"/>
      <c r="CE352" s="14"/>
      <c r="CF352" s="22"/>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row>
    <row r="353" spans="5:220" s="23" customFormat="1">
      <c r="E353" s="17"/>
      <c r="F353" s="17"/>
      <c r="G353" s="17"/>
      <c r="H353" s="17"/>
      <c r="I353" s="14"/>
      <c r="J353" s="15"/>
      <c r="K353" s="15"/>
      <c r="L353" s="15"/>
      <c r="M353" s="15"/>
      <c r="N353" s="14"/>
      <c r="O353" s="16"/>
      <c r="P353" s="16"/>
      <c r="Q353" s="16"/>
      <c r="R353" s="16"/>
      <c r="S353" s="16"/>
      <c r="T353" s="16"/>
      <c r="U353" s="16"/>
      <c r="V353" s="16"/>
      <c r="W353" s="17"/>
      <c r="X353" s="16"/>
      <c r="Y353" s="16"/>
      <c r="Z353" s="16"/>
      <c r="AA353" s="16"/>
      <c r="AB353" s="14"/>
      <c r="AC353" s="18"/>
      <c r="AD353" s="19"/>
      <c r="AE353" s="18"/>
      <c r="AF353" s="18"/>
      <c r="AG353" s="19"/>
      <c r="AH353" s="18"/>
      <c r="AI353" s="18"/>
      <c r="AJ353" s="18"/>
      <c r="AK353" s="19"/>
      <c r="AL353" s="18"/>
      <c r="AM353" s="18"/>
      <c r="AN353" s="18"/>
      <c r="AO353" s="19"/>
      <c r="AP353" s="18"/>
      <c r="AQ353" s="18"/>
      <c r="AR353" s="18"/>
      <c r="AS353" s="19"/>
      <c r="AT353" s="18"/>
      <c r="AU353" s="18"/>
      <c r="AV353" s="18"/>
      <c r="AW353" s="18"/>
      <c r="AX353" s="18"/>
      <c r="AY353" s="18"/>
      <c r="AZ353" s="19"/>
      <c r="BA353" s="18"/>
      <c r="BB353" s="18"/>
      <c r="BC353" s="18"/>
      <c r="BD353" s="18"/>
      <c r="BE353" s="19"/>
      <c r="BF353" s="18"/>
      <c r="BG353" s="18"/>
      <c r="BH353" s="19"/>
      <c r="BI353" s="19"/>
      <c r="BJ353" s="18"/>
      <c r="BK353" s="18"/>
      <c r="BL353" s="15"/>
      <c r="BM353" s="18"/>
      <c r="BN353" s="19"/>
      <c r="BO353" s="18"/>
      <c r="BP353" s="18"/>
      <c r="BQ353" s="15"/>
      <c r="BR353" s="19"/>
      <c r="BS353" s="19"/>
      <c r="BT353" s="19"/>
      <c r="BU353" s="15"/>
      <c r="BV353" s="14"/>
      <c r="BW353" s="14"/>
      <c r="BX353" s="14"/>
      <c r="BY353" s="20"/>
      <c r="BZ353" s="24"/>
      <c r="CA353" s="14"/>
      <c r="CB353" s="21"/>
      <c r="CC353" s="1"/>
      <c r="CD353" s="14"/>
      <c r="CE353" s="14"/>
      <c r="CF353" s="22"/>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row>
    <row r="354" spans="5:220" s="23" customFormat="1">
      <c r="E354" s="17"/>
      <c r="F354" s="17"/>
      <c r="G354" s="17"/>
      <c r="H354" s="17"/>
      <c r="I354" s="14"/>
      <c r="J354" s="15"/>
      <c r="K354" s="15"/>
      <c r="L354" s="15"/>
      <c r="M354" s="15"/>
      <c r="N354" s="14"/>
      <c r="O354" s="16"/>
      <c r="P354" s="16"/>
      <c r="Q354" s="16"/>
      <c r="R354" s="16"/>
      <c r="S354" s="16"/>
      <c r="T354" s="16"/>
      <c r="U354" s="16"/>
      <c r="V354" s="16"/>
      <c r="W354" s="17"/>
      <c r="X354" s="16"/>
      <c r="Y354" s="16"/>
      <c r="Z354" s="16"/>
      <c r="AA354" s="16"/>
      <c r="AB354" s="14"/>
      <c r="AC354" s="18"/>
      <c r="AD354" s="19"/>
      <c r="AE354" s="18"/>
      <c r="AF354" s="18"/>
      <c r="AG354" s="19"/>
      <c r="AH354" s="18"/>
      <c r="AI354" s="18"/>
      <c r="AJ354" s="18"/>
      <c r="AK354" s="19"/>
      <c r="AL354" s="18"/>
      <c r="AM354" s="18"/>
      <c r="AN354" s="18"/>
      <c r="AO354" s="19"/>
      <c r="AP354" s="18"/>
      <c r="AQ354" s="18"/>
      <c r="AR354" s="18"/>
      <c r="AS354" s="19"/>
      <c r="AT354" s="18"/>
      <c r="AU354" s="18"/>
      <c r="AV354" s="18"/>
      <c r="AW354" s="18"/>
      <c r="AX354" s="18"/>
      <c r="AY354" s="18"/>
      <c r="AZ354" s="19"/>
      <c r="BA354" s="18"/>
      <c r="BB354" s="18"/>
      <c r="BC354" s="18"/>
      <c r="BD354" s="18"/>
      <c r="BE354" s="19"/>
      <c r="BF354" s="18"/>
      <c r="BG354" s="18"/>
      <c r="BH354" s="19"/>
      <c r="BI354" s="19"/>
      <c r="BJ354" s="18"/>
      <c r="BK354" s="18"/>
      <c r="BL354" s="15"/>
      <c r="BM354" s="18"/>
      <c r="BN354" s="19"/>
      <c r="BO354" s="18"/>
      <c r="BP354" s="18"/>
      <c r="BQ354" s="15"/>
      <c r="BR354" s="19"/>
      <c r="BS354" s="19"/>
      <c r="BT354" s="19"/>
      <c r="BU354" s="15"/>
      <c r="BV354" s="14"/>
      <c r="BW354" s="14"/>
      <c r="BX354" s="14"/>
      <c r="BY354" s="20"/>
      <c r="BZ354" s="24"/>
      <c r="CA354" s="14"/>
      <c r="CB354" s="21"/>
      <c r="CC354" s="1"/>
      <c r="CD354" s="14"/>
      <c r="CE354" s="14"/>
      <c r="CF354" s="22"/>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row>
    <row r="355" spans="5:220" s="23" customFormat="1">
      <c r="E355" s="17"/>
      <c r="F355" s="17"/>
      <c r="G355" s="17"/>
      <c r="H355" s="17"/>
      <c r="I355" s="14"/>
      <c r="J355" s="15"/>
      <c r="K355" s="15"/>
      <c r="L355" s="15"/>
      <c r="M355" s="15"/>
      <c r="N355" s="14"/>
      <c r="O355" s="16"/>
      <c r="P355" s="16"/>
      <c r="Q355" s="16"/>
      <c r="R355" s="16"/>
      <c r="S355" s="16"/>
      <c r="T355" s="16"/>
      <c r="U355" s="16"/>
      <c r="V355" s="16"/>
      <c r="W355" s="17"/>
      <c r="X355" s="16"/>
      <c r="Y355" s="16"/>
      <c r="Z355" s="16"/>
      <c r="AA355" s="16"/>
      <c r="AB355" s="14"/>
      <c r="AC355" s="18"/>
      <c r="AD355" s="19"/>
      <c r="AE355" s="18"/>
      <c r="AF355" s="18"/>
      <c r="AG355" s="19"/>
      <c r="AH355" s="18"/>
      <c r="AI355" s="18"/>
      <c r="AJ355" s="18"/>
      <c r="AK355" s="19"/>
      <c r="AL355" s="18"/>
      <c r="AM355" s="18"/>
      <c r="AN355" s="18"/>
      <c r="AO355" s="19"/>
      <c r="AP355" s="18"/>
      <c r="AQ355" s="18"/>
      <c r="AR355" s="18"/>
      <c r="AS355" s="19"/>
      <c r="AT355" s="18"/>
      <c r="AU355" s="18"/>
      <c r="AV355" s="18"/>
      <c r="AW355" s="18"/>
      <c r="AX355" s="18"/>
      <c r="AY355" s="18"/>
      <c r="AZ355" s="19"/>
      <c r="BA355" s="18"/>
      <c r="BB355" s="18"/>
      <c r="BC355" s="18"/>
      <c r="BD355" s="18"/>
      <c r="BE355" s="19"/>
      <c r="BF355" s="18"/>
      <c r="BG355" s="18"/>
      <c r="BH355" s="19"/>
      <c r="BI355" s="19"/>
      <c r="BJ355" s="18"/>
      <c r="BK355" s="18"/>
      <c r="BL355" s="15"/>
      <c r="BM355" s="18"/>
      <c r="BN355" s="19"/>
      <c r="BO355" s="18"/>
      <c r="BP355" s="18"/>
      <c r="BQ355" s="15"/>
      <c r="BR355" s="19"/>
      <c r="BS355" s="19"/>
      <c r="BT355" s="19"/>
      <c r="BU355" s="15"/>
      <c r="BV355" s="14"/>
      <c r="BW355" s="14"/>
      <c r="BX355" s="14"/>
      <c r="BY355" s="20"/>
      <c r="BZ355" s="24"/>
      <c r="CA355" s="14"/>
      <c r="CB355" s="21"/>
      <c r="CC355" s="1"/>
      <c r="CD355" s="14"/>
      <c r="CE355" s="14"/>
      <c r="CF355" s="22"/>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row>
    <row r="356" spans="5:220" s="23" customFormat="1">
      <c r="E356" s="17"/>
      <c r="F356" s="17"/>
      <c r="G356" s="17"/>
      <c r="H356" s="17"/>
      <c r="I356" s="14"/>
      <c r="J356" s="15"/>
      <c r="K356" s="15"/>
      <c r="L356" s="15"/>
      <c r="M356" s="15"/>
      <c r="N356" s="14"/>
      <c r="O356" s="16"/>
      <c r="P356" s="16"/>
      <c r="Q356" s="16"/>
      <c r="R356" s="16"/>
      <c r="S356" s="16"/>
      <c r="T356" s="16"/>
      <c r="U356" s="16"/>
      <c r="V356" s="16"/>
      <c r="W356" s="17"/>
      <c r="X356" s="16"/>
      <c r="Y356" s="16"/>
      <c r="Z356" s="16"/>
      <c r="AA356" s="16"/>
      <c r="AB356" s="14"/>
      <c r="AC356" s="18"/>
      <c r="AD356" s="19"/>
      <c r="AE356" s="18"/>
      <c r="AF356" s="18"/>
      <c r="AG356" s="19"/>
      <c r="AH356" s="18"/>
      <c r="AI356" s="18"/>
      <c r="AJ356" s="18"/>
      <c r="AK356" s="19"/>
      <c r="AL356" s="18"/>
      <c r="AM356" s="18"/>
      <c r="AN356" s="18"/>
      <c r="AO356" s="19"/>
      <c r="AP356" s="18"/>
      <c r="AQ356" s="18"/>
      <c r="AR356" s="18"/>
      <c r="AS356" s="19"/>
      <c r="AT356" s="18"/>
      <c r="AU356" s="18"/>
      <c r="AV356" s="18"/>
      <c r="AW356" s="18"/>
      <c r="AX356" s="18"/>
      <c r="AY356" s="18"/>
      <c r="AZ356" s="19"/>
      <c r="BA356" s="18"/>
      <c r="BB356" s="18"/>
      <c r="BC356" s="18"/>
      <c r="BD356" s="18"/>
      <c r="BE356" s="19"/>
      <c r="BF356" s="18"/>
      <c r="BG356" s="18"/>
      <c r="BH356" s="19"/>
      <c r="BI356" s="19"/>
      <c r="BJ356" s="18"/>
      <c r="BK356" s="18"/>
      <c r="BL356" s="15"/>
      <c r="BM356" s="18"/>
      <c r="BN356" s="19"/>
      <c r="BO356" s="18"/>
      <c r="BP356" s="18"/>
      <c r="BQ356" s="15"/>
      <c r="BR356" s="19"/>
      <c r="BS356" s="19"/>
      <c r="BT356" s="19"/>
      <c r="BU356" s="15"/>
      <c r="BV356" s="14"/>
      <c r="BW356" s="14"/>
      <c r="BX356" s="14"/>
      <c r="BY356" s="20"/>
      <c r="BZ356" s="24"/>
      <c r="CA356" s="14"/>
      <c r="CB356" s="21"/>
      <c r="CC356" s="1"/>
      <c r="CD356" s="14"/>
      <c r="CE356" s="14"/>
      <c r="CF356" s="22"/>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row>
    <row r="357" spans="5:220" s="7" customFormat="1" ht="17.45" customHeight="1">
      <c r="E357" s="17"/>
      <c r="F357" s="17"/>
      <c r="G357" s="17"/>
      <c r="H357" s="17"/>
      <c r="I357" s="14"/>
      <c r="J357" s="15"/>
      <c r="K357" s="15"/>
      <c r="L357" s="15"/>
      <c r="M357" s="15"/>
      <c r="N357" s="14"/>
      <c r="O357" s="16"/>
      <c r="P357" s="16"/>
      <c r="Q357" s="16"/>
      <c r="R357" s="16"/>
      <c r="S357" s="16"/>
      <c r="T357" s="16"/>
      <c r="U357" s="16"/>
      <c r="V357" s="16"/>
      <c r="W357" s="17"/>
      <c r="X357" s="16"/>
      <c r="Y357" s="16"/>
      <c r="Z357" s="16"/>
      <c r="AA357" s="16"/>
      <c r="AB357" s="14"/>
      <c r="AC357" s="18"/>
      <c r="AD357" s="19"/>
      <c r="AE357" s="18"/>
      <c r="AF357" s="18"/>
      <c r="AG357" s="18"/>
      <c r="AH357" s="18"/>
      <c r="AI357" s="18"/>
      <c r="AJ357" s="18"/>
      <c r="AK357" s="18"/>
      <c r="AL357" s="18"/>
      <c r="AM357" s="18"/>
      <c r="AN357" s="18"/>
      <c r="AO357" s="19"/>
      <c r="AP357" s="18"/>
      <c r="AQ357" s="18"/>
      <c r="AR357" s="18"/>
      <c r="AS357" s="19"/>
      <c r="AT357" s="18"/>
      <c r="AU357" s="18"/>
      <c r="AV357" s="18"/>
      <c r="AW357" s="18"/>
      <c r="AX357" s="18"/>
      <c r="AY357" s="18"/>
      <c r="AZ357" s="19"/>
      <c r="BA357" s="18"/>
      <c r="BB357" s="18"/>
      <c r="BC357" s="18"/>
      <c r="BD357" s="18"/>
      <c r="BE357" s="19"/>
      <c r="BF357" s="18"/>
      <c r="BG357" s="18"/>
      <c r="BH357" s="19"/>
      <c r="BI357" s="19"/>
      <c r="BJ357" s="18"/>
      <c r="BK357" s="18"/>
      <c r="BL357" s="15"/>
      <c r="BM357" s="18"/>
      <c r="BN357" s="19"/>
      <c r="BO357" s="18"/>
      <c r="BP357" s="18"/>
      <c r="BQ357" s="15"/>
      <c r="BR357" s="19"/>
      <c r="BS357" s="19"/>
      <c r="BT357" s="19"/>
      <c r="BU357" s="15"/>
      <c r="BV357" s="14"/>
      <c r="BW357" s="14"/>
      <c r="BX357" s="14"/>
      <c r="BY357" s="20"/>
      <c r="BZ357" s="24"/>
      <c r="CA357" s="14"/>
      <c r="CB357" s="21"/>
      <c r="CC357" s="14"/>
      <c r="CD357" s="14"/>
      <c r="CE357" s="14"/>
      <c r="CF357" s="22"/>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row>
    <row r="358" spans="5:220">
      <c r="J358" s="15"/>
      <c r="K358" s="15"/>
      <c r="L358" s="15"/>
      <c r="M358" s="15"/>
      <c r="O358" s="16"/>
      <c r="P358" s="16"/>
      <c r="Q358" s="16"/>
      <c r="R358" s="16"/>
      <c r="S358" s="16"/>
      <c r="T358" s="16"/>
      <c r="U358" s="16"/>
      <c r="V358" s="16"/>
      <c r="X358" s="16"/>
      <c r="Y358" s="16"/>
      <c r="Z358" s="16"/>
      <c r="AA358" s="16"/>
      <c r="AC358" s="18"/>
      <c r="AE358" s="18"/>
      <c r="AF358" s="18"/>
      <c r="AH358" s="18"/>
      <c r="AI358" s="18"/>
      <c r="AJ358" s="18"/>
      <c r="AL358" s="18"/>
      <c r="AM358" s="18"/>
      <c r="AN358" s="18"/>
      <c r="AP358" s="18"/>
      <c r="AQ358" s="18"/>
      <c r="AR358" s="18"/>
      <c r="AT358" s="18"/>
      <c r="AU358" s="18"/>
      <c r="AV358" s="18"/>
      <c r="AW358" s="18"/>
      <c r="AX358" s="18"/>
      <c r="AY358" s="18"/>
      <c r="BA358" s="18"/>
      <c r="BB358" s="18"/>
      <c r="BC358" s="18"/>
      <c r="BD358" s="18"/>
      <c r="BF358" s="18"/>
      <c r="BG358" s="18"/>
      <c r="BJ358" s="18"/>
      <c r="BK358" s="18"/>
      <c r="BL358" s="15"/>
      <c r="BM358" s="18"/>
      <c r="BO358" s="18"/>
      <c r="BP358" s="18"/>
      <c r="BQ358" s="15"/>
      <c r="BU358" s="15"/>
      <c r="BY358" s="20"/>
      <c r="BZ358" s="24"/>
      <c r="CC358" s="1"/>
      <c r="CF358" s="22"/>
    </row>
    <row r="359" spans="5:220">
      <c r="J359" s="15"/>
      <c r="K359" s="15"/>
      <c r="L359" s="15"/>
      <c r="M359" s="15"/>
      <c r="O359" s="16"/>
      <c r="P359" s="16"/>
      <c r="Q359" s="16"/>
      <c r="R359" s="16"/>
      <c r="S359" s="16"/>
      <c r="T359" s="16"/>
      <c r="U359" s="16"/>
      <c r="V359" s="16"/>
      <c r="X359" s="16"/>
      <c r="Y359" s="16"/>
      <c r="Z359" s="16"/>
      <c r="AA359" s="16"/>
      <c r="AC359" s="18"/>
      <c r="AE359" s="18"/>
      <c r="AF359" s="18"/>
      <c r="AH359" s="18"/>
      <c r="AI359" s="18"/>
      <c r="AJ359" s="18"/>
      <c r="AL359" s="18"/>
      <c r="AM359" s="18"/>
      <c r="AN359" s="18"/>
      <c r="AP359" s="18"/>
      <c r="AQ359" s="18"/>
      <c r="AR359" s="18"/>
      <c r="AT359" s="18"/>
      <c r="AU359" s="18"/>
      <c r="AV359" s="18"/>
      <c r="AW359" s="18"/>
      <c r="AX359" s="18"/>
      <c r="AY359" s="18"/>
      <c r="BA359" s="18"/>
      <c r="BB359" s="18"/>
      <c r="BC359" s="18"/>
      <c r="BD359" s="18"/>
      <c r="BF359" s="18"/>
      <c r="BG359" s="18"/>
      <c r="BJ359" s="18"/>
      <c r="BK359" s="18"/>
      <c r="BL359" s="15"/>
      <c r="BM359" s="18"/>
      <c r="BO359" s="18"/>
      <c r="BP359" s="18"/>
      <c r="BQ359" s="15"/>
      <c r="BU359" s="15"/>
      <c r="BY359" s="20"/>
      <c r="BZ359" s="24"/>
      <c r="CC359" s="1"/>
      <c r="CF359" s="22"/>
    </row>
    <row r="360" spans="5:220">
      <c r="J360" s="15"/>
      <c r="K360" s="15"/>
      <c r="L360" s="15"/>
      <c r="M360" s="15"/>
      <c r="O360" s="16"/>
      <c r="P360" s="16"/>
      <c r="Q360" s="16"/>
      <c r="R360" s="16"/>
      <c r="S360" s="16"/>
      <c r="T360" s="16"/>
      <c r="U360" s="16"/>
      <c r="V360" s="16"/>
      <c r="X360" s="16"/>
      <c r="Y360" s="16"/>
      <c r="Z360" s="16"/>
      <c r="AA360" s="16"/>
      <c r="AC360" s="18"/>
      <c r="AE360" s="18"/>
      <c r="AF360" s="18"/>
      <c r="AH360" s="18"/>
      <c r="AI360" s="18"/>
      <c r="AJ360" s="18"/>
      <c r="AL360" s="18"/>
      <c r="AM360" s="18"/>
      <c r="AN360" s="18"/>
      <c r="AP360" s="18"/>
      <c r="AQ360" s="18"/>
      <c r="AR360" s="18"/>
      <c r="AT360" s="18"/>
      <c r="AU360" s="18"/>
      <c r="AV360" s="18"/>
      <c r="AW360" s="18"/>
      <c r="AX360" s="18"/>
      <c r="AY360" s="18"/>
      <c r="BA360" s="18"/>
      <c r="BB360" s="18"/>
      <c r="BC360" s="18"/>
      <c r="BD360" s="18"/>
      <c r="BF360" s="18"/>
      <c r="BG360" s="18"/>
      <c r="BJ360" s="18"/>
      <c r="BK360" s="18"/>
      <c r="BL360" s="15"/>
      <c r="BM360" s="18"/>
      <c r="BO360" s="18"/>
      <c r="BP360" s="18"/>
      <c r="BQ360" s="15"/>
      <c r="BU360" s="15"/>
      <c r="BY360" s="20"/>
      <c r="BZ360" s="24"/>
      <c r="CC360" s="1"/>
      <c r="CF360" s="22"/>
    </row>
    <row r="361" spans="5:220">
      <c r="J361" s="15"/>
      <c r="K361" s="15"/>
      <c r="L361" s="15"/>
      <c r="M361" s="15"/>
      <c r="O361" s="16"/>
      <c r="P361" s="16"/>
      <c r="Q361" s="16"/>
      <c r="R361" s="16"/>
      <c r="S361" s="16"/>
      <c r="T361" s="16"/>
      <c r="U361" s="16"/>
      <c r="V361" s="16"/>
      <c r="X361" s="16"/>
      <c r="Y361" s="16"/>
      <c r="Z361" s="16"/>
      <c r="AA361" s="16"/>
      <c r="AC361" s="18"/>
      <c r="AE361" s="18"/>
      <c r="AF361" s="18"/>
      <c r="AH361" s="18"/>
      <c r="AI361" s="18"/>
      <c r="AJ361" s="18"/>
      <c r="AL361" s="18"/>
      <c r="AM361" s="18"/>
      <c r="AN361" s="18"/>
      <c r="AP361" s="18"/>
      <c r="AQ361" s="18"/>
      <c r="AR361" s="18"/>
      <c r="AT361" s="18"/>
      <c r="AU361" s="18"/>
      <c r="AV361" s="18"/>
      <c r="AW361" s="18"/>
      <c r="AX361" s="18"/>
      <c r="AY361" s="18"/>
      <c r="BA361" s="18"/>
      <c r="BB361" s="18"/>
      <c r="BC361" s="18"/>
      <c r="BD361" s="18"/>
      <c r="BF361" s="18"/>
      <c r="BG361" s="18"/>
      <c r="BJ361" s="18"/>
      <c r="BK361" s="18"/>
      <c r="BL361" s="15"/>
      <c r="BM361" s="18"/>
      <c r="BO361" s="18"/>
      <c r="BP361" s="18"/>
      <c r="BQ361" s="15"/>
      <c r="BU361" s="15"/>
      <c r="BY361" s="20"/>
      <c r="BZ361" s="24"/>
      <c r="CC361" s="1"/>
      <c r="CF361" s="22"/>
    </row>
    <row r="362" spans="5:220">
      <c r="J362" s="15"/>
      <c r="K362" s="15"/>
      <c r="L362" s="15"/>
      <c r="M362" s="15"/>
      <c r="O362" s="16"/>
      <c r="P362" s="16"/>
      <c r="Q362" s="16"/>
      <c r="R362" s="16"/>
      <c r="S362" s="16"/>
      <c r="T362" s="16"/>
      <c r="U362" s="16"/>
      <c r="V362" s="16"/>
      <c r="X362" s="16"/>
      <c r="Y362" s="16"/>
      <c r="Z362" s="16"/>
      <c r="AA362" s="16"/>
      <c r="AC362" s="18"/>
      <c r="AE362" s="18"/>
      <c r="AF362" s="18"/>
      <c r="AH362" s="18"/>
      <c r="AI362" s="18"/>
      <c r="AJ362" s="18"/>
      <c r="AL362" s="18"/>
      <c r="AM362" s="18"/>
      <c r="AN362" s="18"/>
      <c r="AP362" s="18"/>
      <c r="AQ362" s="18"/>
      <c r="AR362" s="18"/>
      <c r="AT362" s="18"/>
      <c r="AU362" s="18"/>
      <c r="AV362" s="18"/>
      <c r="AW362" s="18"/>
      <c r="AX362" s="18"/>
      <c r="AY362" s="18"/>
      <c r="BA362" s="18"/>
      <c r="BB362" s="18"/>
      <c r="BC362" s="18"/>
      <c r="BD362" s="18"/>
      <c r="BF362" s="18"/>
      <c r="BG362" s="18"/>
      <c r="BJ362" s="18"/>
      <c r="BK362" s="18"/>
      <c r="BL362" s="15"/>
      <c r="BM362" s="18"/>
      <c r="BO362" s="18"/>
      <c r="BP362" s="18"/>
      <c r="BQ362" s="15"/>
      <c r="BU362" s="15"/>
      <c r="BY362" s="20"/>
      <c r="BZ362" s="24"/>
      <c r="CC362" s="1"/>
      <c r="CF362" s="22"/>
    </row>
    <row r="363" spans="5:220" s="7" customFormat="1" ht="17.45" customHeight="1">
      <c r="E363" s="17"/>
      <c r="F363" s="17"/>
      <c r="G363" s="17"/>
      <c r="H363" s="17"/>
      <c r="I363" s="14"/>
      <c r="J363" s="15"/>
      <c r="K363" s="15"/>
      <c r="L363" s="15"/>
      <c r="M363" s="15"/>
      <c r="N363" s="14"/>
      <c r="O363" s="16"/>
      <c r="P363" s="16"/>
      <c r="Q363" s="16"/>
      <c r="R363" s="16"/>
      <c r="S363" s="16"/>
      <c r="T363" s="16"/>
      <c r="U363" s="16"/>
      <c r="V363" s="16"/>
      <c r="W363" s="17"/>
      <c r="X363" s="16"/>
      <c r="Y363" s="16"/>
      <c r="Z363" s="16"/>
      <c r="AA363" s="16"/>
      <c r="AB363" s="14"/>
      <c r="AC363" s="18"/>
      <c r="AD363" s="19"/>
      <c r="AE363" s="18"/>
      <c r="AF363" s="18"/>
      <c r="AG363" s="18"/>
      <c r="AH363" s="18"/>
      <c r="AI363" s="18"/>
      <c r="AJ363" s="18"/>
      <c r="AK363" s="18"/>
      <c r="AL363" s="18"/>
      <c r="AM363" s="18"/>
      <c r="AN363" s="18"/>
      <c r="AO363" s="19"/>
      <c r="AP363" s="18"/>
      <c r="AQ363" s="18"/>
      <c r="AR363" s="18"/>
      <c r="AS363" s="19"/>
      <c r="AT363" s="18"/>
      <c r="AU363" s="18"/>
      <c r="AV363" s="18"/>
      <c r="AW363" s="18"/>
      <c r="AX363" s="18"/>
      <c r="AY363" s="18"/>
      <c r="AZ363" s="19"/>
      <c r="BA363" s="18"/>
      <c r="BB363" s="18"/>
      <c r="BC363" s="18"/>
      <c r="BD363" s="18"/>
      <c r="BE363" s="19"/>
      <c r="BF363" s="18"/>
      <c r="BG363" s="18"/>
      <c r="BH363" s="19"/>
      <c r="BI363" s="19"/>
      <c r="BJ363" s="18"/>
      <c r="BK363" s="18"/>
      <c r="BL363" s="15"/>
      <c r="BM363" s="18"/>
      <c r="BN363" s="19"/>
      <c r="BO363" s="18"/>
      <c r="BP363" s="18"/>
      <c r="BQ363" s="15"/>
      <c r="BR363" s="19"/>
      <c r="BS363" s="19"/>
      <c r="BT363" s="19"/>
      <c r="BU363" s="15"/>
      <c r="BV363" s="14"/>
      <c r="BW363" s="14"/>
      <c r="BX363" s="14"/>
      <c r="BY363" s="20"/>
      <c r="BZ363" s="24"/>
      <c r="CA363" s="14"/>
      <c r="CB363" s="21"/>
      <c r="CC363" s="14"/>
      <c r="CD363" s="14"/>
      <c r="CE363" s="14"/>
      <c r="CF363" s="22"/>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row>
    <row r="364" spans="5:220" s="23" customFormat="1">
      <c r="E364" s="17"/>
      <c r="F364" s="17"/>
      <c r="G364" s="17"/>
      <c r="H364" s="17"/>
      <c r="I364" s="14"/>
      <c r="J364" s="15"/>
      <c r="K364" s="15"/>
      <c r="L364" s="15"/>
      <c r="M364" s="15"/>
      <c r="N364" s="14"/>
      <c r="O364" s="16"/>
      <c r="P364" s="16"/>
      <c r="Q364" s="16"/>
      <c r="R364" s="16"/>
      <c r="S364" s="16"/>
      <c r="T364" s="16"/>
      <c r="U364" s="16"/>
      <c r="V364" s="16"/>
      <c r="W364" s="17"/>
      <c r="X364" s="16"/>
      <c r="Y364" s="16"/>
      <c r="Z364" s="16"/>
      <c r="AA364" s="16"/>
      <c r="AB364" s="14"/>
      <c r="AC364" s="18"/>
      <c r="AD364" s="19"/>
      <c r="AE364" s="18"/>
      <c r="AF364" s="18"/>
      <c r="AG364" s="18"/>
      <c r="AH364" s="18"/>
      <c r="AI364" s="18"/>
      <c r="AJ364" s="18"/>
      <c r="AK364" s="18"/>
      <c r="AL364" s="18"/>
      <c r="AM364" s="18"/>
      <c r="AN364" s="18"/>
      <c r="AO364" s="19"/>
      <c r="AP364" s="18"/>
      <c r="AQ364" s="18"/>
      <c r="AR364" s="18"/>
      <c r="AS364" s="19"/>
      <c r="AT364" s="18"/>
      <c r="AU364" s="18"/>
      <c r="AV364" s="18"/>
      <c r="AW364" s="18"/>
      <c r="AX364" s="18"/>
      <c r="AY364" s="18"/>
      <c r="AZ364" s="19"/>
      <c r="BA364" s="18"/>
      <c r="BB364" s="18"/>
      <c r="BC364" s="18"/>
      <c r="BD364" s="18"/>
      <c r="BE364" s="19"/>
      <c r="BF364" s="18"/>
      <c r="BG364" s="18"/>
      <c r="BH364" s="19"/>
      <c r="BI364" s="19"/>
      <c r="BJ364" s="18"/>
      <c r="BK364" s="18"/>
      <c r="BL364" s="15"/>
      <c r="BM364" s="18"/>
      <c r="BN364" s="19"/>
      <c r="BO364" s="18"/>
      <c r="BP364" s="18"/>
      <c r="BQ364" s="15"/>
      <c r="BR364" s="19"/>
      <c r="BS364" s="19"/>
      <c r="BT364" s="19"/>
      <c r="BU364" s="15"/>
      <c r="BV364" s="14"/>
      <c r="BW364" s="14"/>
      <c r="BX364" s="14"/>
      <c r="BY364" s="20"/>
      <c r="BZ364" s="24"/>
      <c r="CA364" s="14"/>
      <c r="CB364" s="21"/>
      <c r="CC364" s="1"/>
      <c r="CD364" s="14"/>
      <c r="CE364" s="14"/>
      <c r="CF364" s="22"/>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row>
    <row r="365" spans="5:220" s="23" customFormat="1">
      <c r="E365" s="17"/>
      <c r="F365" s="17"/>
      <c r="G365" s="17"/>
      <c r="H365" s="17"/>
      <c r="I365" s="14"/>
      <c r="J365" s="15"/>
      <c r="K365" s="15"/>
      <c r="L365" s="15"/>
      <c r="M365" s="15"/>
      <c r="N365" s="14"/>
      <c r="O365" s="16"/>
      <c r="P365" s="16"/>
      <c r="Q365" s="16"/>
      <c r="R365" s="16"/>
      <c r="S365" s="16"/>
      <c r="T365" s="16"/>
      <c r="U365" s="16"/>
      <c r="V365" s="16"/>
      <c r="W365" s="17"/>
      <c r="X365" s="16"/>
      <c r="Y365" s="16"/>
      <c r="Z365" s="16"/>
      <c r="AA365" s="16"/>
      <c r="AB365" s="14"/>
      <c r="AC365" s="18"/>
      <c r="AD365" s="19"/>
      <c r="AE365" s="18"/>
      <c r="AF365" s="18"/>
      <c r="AG365" s="18"/>
      <c r="AH365" s="18"/>
      <c r="AI365" s="18"/>
      <c r="AJ365" s="18"/>
      <c r="AK365" s="18"/>
      <c r="AL365" s="18"/>
      <c r="AM365" s="18"/>
      <c r="AN365" s="18"/>
      <c r="AO365" s="19"/>
      <c r="AP365" s="18"/>
      <c r="AQ365" s="18"/>
      <c r="AR365" s="18"/>
      <c r="AS365" s="19"/>
      <c r="AT365" s="18"/>
      <c r="AU365" s="18"/>
      <c r="AV365" s="18"/>
      <c r="AW365" s="18"/>
      <c r="AX365" s="18"/>
      <c r="AY365" s="18"/>
      <c r="AZ365" s="19"/>
      <c r="BA365" s="18"/>
      <c r="BB365" s="18"/>
      <c r="BC365" s="18"/>
      <c r="BD365" s="18"/>
      <c r="BE365" s="19"/>
      <c r="BF365" s="18"/>
      <c r="BG365" s="18"/>
      <c r="BH365" s="19"/>
      <c r="BI365" s="19"/>
      <c r="BJ365" s="18"/>
      <c r="BK365" s="18"/>
      <c r="BL365" s="15"/>
      <c r="BM365" s="18"/>
      <c r="BN365" s="19"/>
      <c r="BO365" s="18"/>
      <c r="BP365" s="18"/>
      <c r="BQ365" s="15"/>
      <c r="BR365" s="19"/>
      <c r="BS365" s="19"/>
      <c r="BT365" s="19"/>
      <c r="BU365" s="15"/>
      <c r="BV365" s="14"/>
      <c r="BW365" s="14"/>
      <c r="BX365" s="14"/>
      <c r="BY365" s="20"/>
      <c r="BZ365" s="24"/>
      <c r="CA365" s="14"/>
      <c r="CB365" s="21"/>
      <c r="CC365" s="1"/>
      <c r="CD365" s="14"/>
      <c r="CE365" s="14"/>
      <c r="CF365" s="22"/>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row>
    <row r="366" spans="5:220" s="36" customFormat="1">
      <c r="E366" s="17"/>
      <c r="F366" s="17"/>
      <c r="G366" s="17"/>
      <c r="H366" s="17"/>
      <c r="I366" s="14"/>
      <c r="J366" s="15"/>
      <c r="K366" s="15"/>
      <c r="L366" s="15"/>
      <c r="M366" s="15"/>
      <c r="N366" s="14"/>
      <c r="O366" s="16"/>
      <c r="P366" s="16"/>
      <c r="Q366" s="16"/>
      <c r="R366" s="16"/>
      <c r="S366" s="16"/>
      <c r="T366" s="16"/>
      <c r="U366" s="16"/>
      <c r="V366" s="16"/>
      <c r="W366" s="17"/>
      <c r="X366" s="16"/>
      <c r="Y366" s="16"/>
      <c r="Z366" s="16"/>
      <c r="AA366" s="16"/>
      <c r="AB366" s="14"/>
      <c r="AC366" s="18"/>
      <c r="AD366" s="19"/>
      <c r="AE366" s="18"/>
      <c r="AF366" s="18"/>
      <c r="AG366" s="18"/>
      <c r="AH366" s="18"/>
      <c r="AI366" s="18"/>
      <c r="AJ366" s="18"/>
      <c r="AK366" s="18"/>
      <c r="AL366" s="18"/>
      <c r="AM366" s="18"/>
      <c r="AN366" s="18"/>
      <c r="AO366" s="19"/>
      <c r="AP366" s="18"/>
      <c r="AQ366" s="18"/>
      <c r="AR366" s="18"/>
      <c r="AS366" s="19"/>
      <c r="AT366" s="18"/>
      <c r="AU366" s="18"/>
      <c r="AV366" s="18"/>
      <c r="AW366" s="18"/>
      <c r="AX366" s="18"/>
      <c r="AY366" s="18"/>
      <c r="AZ366" s="19"/>
      <c r="BA366" s="18"/>
      <c r="BB366" s="18"/>
      <c r="BC366" s="18"/>
      <c r="BD366" s="18"/>
      <c r="BE366" s="19"/>
      <c r="BF366" s="18"/>
      <c r="BG366" s="18"/>
      <c r="BH366" s="19"/>
      <c r="BI366" s="19"/>
      <c r="BJ366" s="18"/>
      <c r="BK366" s="18"/>
      <c r="BL366" s="15"/>
      <c r="BM366" s="18"/>
      <c r="BN366" s="19"/>
      <c r="BO366" s="18"/>
      <c r="BP366" s="18"/>
      <c r="BQ366" s="15"/>
      <c r="BR366" s="19"/>
      <c r="BS366" s="19"/>
      <c r="BT366" s="19"/>
      <c r="BU366" s="15"/>
      <c r="BV366" s="14"/>
      <c r="BW366" s="14"/>
      <c r="BX366" s="14"/>
      <c r="BY366" s="20"/>
      <c r="BZ366" s="24"/>
      <c r="CA366" s="14"/>
      <c r="CB366" s="21"/>
      <c r="CC366" s="1"/>
      <c r="CD366" s="14"/>
      <c r="CE366" s="14"/>
      <c r="CF366" s="22"/>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row>
    <row r="367" spans="5:220" s="36" customFormat="1">
      <c r="E367" s="17"/>
      <c r="F367" s="17"/>
      <c r="G367" s="17"/>
      <c r="H367" s="17"/>
      <c r="I367" s="14"/>
      <c r="J367" s="15"/>
      <c r="K367" s="15"/>
      <c r="L367" s="15"/>
      <c r="M367" s="15"/>
      <c r="N367" s="14"/>
      <c r="O367" s="16"/>
      <c r="P367" s="16"/>
      <c r="Q367" s="16"/>
      <c r="R367" s="16"/>
      <c r="S367" s="16"/>
      <c r="T367" s="16"/>
      <c r="U367" s="16"/>
      <c r="V367" s="16"/>
      <c r="W367" s="17"/>
      <c r="X367" s="16"/>
      <c r="Y367" s="16"/>
      <c r="Z367" s="16"/>
      <c r="AA367" s="16"/>
      <c r="AB367" s="14"/>
      <c r="AC367" s="18"/>
      <c r="AD367" s="19"/>
      <c r="AE367" s="18"/>
      <c r="AF367" s="18"/>
      <c r="AG367" s="18"/>
      <c r="AH367" s="18"/>
      <c r="AI367" s="18"/>
      <c r="AJ367" s="18"/>
      <c r="AK367" s="18"/>
      <c r="AL367" s="18"/>
      <c r="AM367" s="18"/>
      <c r="AN367" s="18"/>
      <c r="AO367" s="19"/>
      <c r="AP367" s="18"/>
      <c r="AQ367" s="18"/>
      <c r="AR367" s="18"/>
      <c r="AS367" s="19"/>
      <c r="AT367" s="18"/>
      <c r="AU367" s="18"/>
      <c r="AV367" s="18"/>
      <c r="AW367" s="18"/>
      <c r="AX367" s="18"/>
      <c r="AY367" s="18"/>
      <c r="AZ367" s="19"/>
      <c r="BA367" s="18"/>
      <c r="BB367" s="18"/>
      <c r="BC367" s="18"/>
      <c r="BD367" s="18"/>
      <c r="BE367" s="19"/>
      <c r="BF367" s="18"/>
      <c r="BG367" s="18"/>
      <c r="BH367" s="19"/>
      <c r="BI367" s="19"/>
      <c r="BJ367" s="18"/>
      <c r="BK367" s="18"/>
      <c r="BL367" s="15"/>
      <c r="BM367" s="18"/>
      <c r="BN367" s="19"/>
      <c r="BO367" s="18"/>
      <c r="BP367" s="18"/>
      <c r="BQ367" s="15"/>
      <c r="BR367" s="19"/>
      <c r="BS367" s="19"/>
      <c r="BT367" s="19"/>
      <c r="BU367" s="15"/>
      <c r="BV367" s="14"/>
      <c r="BW367" s="14"/>
      <c r="BX367" s="14"/>
      <c r="BY367" s="20"/>
      <c r="BZ367" s="24"/>
      <c r="CA367" s="14"/>
      <c r="CB367" s="21"/>
      <c r="CC367" s="1"/>
      <c r="CD367" s="14"/>
      <c r="CE367" s="14"/>
      <c r="CF367" s="22"/>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row>
    <row r="368" spans="5:220" s="36" customFormat="1">
      <c r="E368" s="17"/>
      <c r="F368" s="17"/>
      <c r="G368" s="17"/>
      <c r="H368" s="17"/>
      <c r="I368" s="14"/>
      <c r="J368" s="15"/>
      <c r="K368" s="15"/>
      <c r="L368" s="15"/>
      <c r="M368" s="15"/>
      <c r="N368" s="14"/>
      <c r="O368" s="16"/>
      <c r="P368" s="16"/>
      <c r="Q368" s="16"/>
      <c r="R368" s="16"/>
      <c r="S368" s="16"/>
      <c r="T368" s="16"/>
      <c r="U368" s="16"/>
      <c r="V368" s="16"/>
      <c r="W368" s="17"/>
      <c r="X368" s="16"/>
      <c r="Y368" s="16"/>
      <c r="Z368" s="16"/>
      <c r="AA368" s="16"/>
      <c r="AB368" s="14"/>
      <c r="AC368" s="18"/>
      <c r="AD368" s="19"/>
      <c r="AE368" s="18"/>
      <c r="AF368" s="18"/>
      <c r="AG368" s="18"/>
      <c r="AH368" s="18"/>
      <c r="AI368" s="18"/>
      <c r="AJ368" s="18"/>
      <c r="AK368" s="18"/>
      <c r="AL368" s="18"/>
      <c r="AM368" s="18"/>
      <c r="AN368" s="18"/>
      <c r="AO368" s="19"/>
      <c r="AP368" s="18"/>
      <c r="AQ368" s="18"/>
      <c r="AR368" s="18"/>
      <c r="AS368" s="19"/>
      <c r="AT368" s="18"/>
      <c r="AU368" s="18"/>
      <c r="AV368" s="18"/>
      <c r="AW368" s="18"/>
      <c r="AX368" s="18"/>
      <c r="AY368" s="18"/>
      <c r="AZ368" s="19"/>
      <c r="BA368" s="18"/>
      <c r="BB368" s="18"/>
      <c r="BC368" s="18"/>
      <c r="BD368" s="18"/>
      <c r="BE368" s="19"/>
      <c r="BF368" s="18"/>
      <c r="BG368" s="18"/>
      <c r="BH368" s="19"/>
      <c r="BI368" s="19"/>
      <c r="BJ368" s="18"/>
      <c r="BK368" s="18"/>
      <c r="BL368" s="15"/>
      <c r="BM368" s="18"/>
      <c r="BN368" s="19"/>
      <c r="BO368" s="18"/>
      <c r="BP368" s="18"/>
      <c r="BQ368" s="15"/>
      <c r="BR368" s="19"/>
      <c r="BS368" s="19"/>
      <c r="BT368" s="19"/>
      <c r="BU368" s="15"/>
      <c r="BV368" s="14"/>
      <c r="BW368" s="14"/>
      <c r="BX368" s="14"/>
      <c r="BY368" s="20"/>
      <c r="BZ368" s="24"/>
      <c r="CA368" s="14"/>
      <c r="CB368" s="21"/>
      <c r="CC368" s="1"/>
      <c r="CD368" s="14"/>
      <c r="CE368" s="14"/>
      <c r="CF368" s="22"/>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row>
    <row r="369" spans="5:220" s="36" customFormat="1">
      <c r="E369" s="17"/>
      <c r="F369" s="17"/>
      <c r="G369" s="17"/>
      <c r="H369" s="17"/>
      <c r="I369" s="14"/>
      <c r="J369" s="15"/>
      <c r="K369" s="15"/>
      <c r="L369" s="15"/>
      <c r="M369" s="15"/>
      <c r="N369" s="14"/>
      <c r="O369" s="16"/>
      <c r="P369" s="16"/>
      <c r="Q369" s="16"/>
      <c r="R369" s="16"/>
      <c r="S369" s="16"/>
      <c r="T369" s="16"/>
      <c r="U369" s="16"/>
      <c r="V369" s="16"/>
      <c r="W369" s="17"/>
      <c r="X369" s="16"/>
      <c r="Y369" s="16"/>
      <c r="Z369" s="16"/>
      <c r="AA369" s="16"/>
      <c r="AB369" s="14"/>
      <c r="AC369" s="18"/>
      <c r="AD369" s="19"/>
      <c r="AE369" s="18"/>
      <c r="AF369" s="18"/>
      <c r="AG369" s="18"/>
      <c r="AH369" s="18"/>
      <c r="AI369" s="18"/>
      <c r="AJ369" s="18"/>
      <c r="AK369" s="18"/>
      <c r="AL369" s="18"/>
      <c r="AM369" s="18"/>
      <c r="AN369" s="18"/>
      <c r="AO369" s="19"/>
      <c r="AP369" s="18"/>
      <c r="AQ369" s="18"/>
      <c r="AR369" s="18"/>
      <c r="AS369" s="19"/>
      <c r="AT369" s="18"/>
      <c r="AU369" s="18"/>
      <c r="AV369" s="18"/>
      <c r="AW369" s="18"/>
      <c r="AX369" s="18"/>
      <c r="AY369" s="18"/>
      <c r="AZ369" s="19"/>
      <c r="BA369" s="18"/>
      <c r="BB369" s="18"/>
      <c r="BC369" s="18"/>
      <c r="BD369" s="18"/>
      <c r="BE369" s="19"/>
      <c r="BF369" s="18"/>
      <c r="BG369" s="18"/>
      <c r="BH369" s="19"/>
      <c r="BI369" s="19"/>
      <c r="BJ369" s="18"/>
      <c r="BK369" s="18"/>
      <c r="BL369" s="15"/>
      <c r="BM369" s="18"/>
      <c r="BN369" s="19"/>
      <c r="BO369" s="18"/>
      <c r="BP369" s="18"/>
      <c r="BQ369" s="15"/>
      <c r="BR369" s="19"/>
      <c r="BS369" s="19"/>
      <c r="BT369" s="19"/>
      <c r="BU369" s="15"/>
      <c r="BV369" s="14"/>
      <c r="BW369" s="14"/>
      <c r="BX369" s="14"/>
      <c r="BY369" s="20"/>
      <c r="BZ369" s="24"/>
      <c r="CA369" s="14"/>
      <c r="CB369" s="21"/>
      <c r="CC369" s="1"/>
      <c r="CD369" s="14"/>
      <c r="CE369" s="14"/>
      <c r="CF369" s="22"/>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row>
    <row r="370" spans="5:220" s="36" customFormat="1">
      <c r="E370" s="17"/>
      <c r="F370" s="17"/>
      <c r="G370" s="17"/>
      <c r="H370" s="17"/>
      <c r="I370" s="14"/>
      <c r="J370" s="15"/>
      <c r="K370" s="15"/>
      <c r="L370" s="15"/>
      <c r="M370" s="15"/>
      <c r="N370" s="14"/>
      <c r="O370" s="16"/>
      <c r="P370" s="16"/>
      <c r="Q370" s="16"/>
      <c r="R370" s="16"/>
      <c r="S370" s="16"/>
      <c r="T370" s="16"/>
      <c r="U370" s="16"/>
      <c r="V370" s="16"/>
      <c r="W370" s="17"/>
      <c r="X370" s="16"/>
      <c r="Y370" s="16"/>
      <c r="Z370" s="16"/>
      <c r="AA370" s="16"/>
      <c r="AB370" s="14"/>
      <c r="AC370" s="18"/>
      <c r="AD370" s="19"/>
      <c r="AE370" s="18"/>
      <c r="AF370" s="18"/>
      <c r="AG370" s="18"/>
      <c r="AH370" s="18"/>
      <c r="AI370" s="18"/>
      <c r="AJ370" s="18"/>
      <c r="AK370" s="18"/>
      <c r="AL370" s="18"/>
      <c r="AM370" s="18"/>
      <c r="AN370" s="18"/>
      <c r="AO370" s="19"/>
      <c r="AP370" s="18"/>
      <c r="AQ370" s="18"/>
      <c r="AR370" s="18"/>
      <c r="AS370" s="19"/>
      <c r="AT370" s="18"/>
      <c r="AU370" s="18"/>
      <c r="AV370" s="18"/>
      <c r="AW370" s="18"/>
      <c r="AX370" s="18"/>
      <c r="AY370" s="18"/>
      <c r="AZ370" s="19"/>
      <c r="BA370" s="18"/>
      <c r="BB370" s="18"/>
      <c r="BC370" s="18"/>
      <c r="BD370" s="18"/>
      <c r="BE370" s="19"/>
      <c r="BF370" s="18"/>
      <c r="BG370" s="18"/>
      <c r="BH370" s="19"/>
      <c r="BI370" s="19"/>
      <c r="BJ370" s="18"/>
      <c r="BK370" s="18"/>
      <c r="BL370" s="15"/>
      <c r="BM370" s="18"/>
      <c r="BN370" s="19"/>
      <c r="BO370" s="18"/>
      <c r="BP370" s="18"/>
      <c r="BQ370" s="15"/>
      <c r="BR370" s="19"/>
      <c r="BS370" s="19"/>
      <c r="BT370" s="19"/>
      <c r="BU370" s="15"/>
      <c r="BV370" s="14"/>
      <c r="BW370" s="14"/>
      <c r="BX370" s="14"/>
      <c r="BY370" s="20"/>
      <c r="BZ370" s="24"/>
      <c r="CA370" s="14"/>
      <c r="CB370" s="21"/>
      <c r="CC370" s="1"/>
      <c r="CD370" s="14"/>
      <c r="CE370" s="14"/>
      <c r="CF370" s="22"/>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row>
    <row r="371" spans="5:220" s="33" customFormat="1">
      <c r="E371" s="17"/>
      <c r="F371" s="17"/>
      <c r="G371" s="17"/>
      <c r="H371" s="17"/>
      <c r="I371" s="14"/>
      <c r="J371" s="15"/>
      <c r="K371" s="15"/>
      <c r="L371" s="15"/>
      <c r="M371" s="15"/>
      <c r="N371" s="14"/>
      <c r="O371" s="16"/>
      <c r="P371" s="16"/>
      <c r="Q371" s="16"/>
      <c r="R371" s="16"/>
      <c r="S371" s="16"/>
      <c r="T371" s="16"/>
      <c r="U371" s="16"/>
      <c r="V371" s="16"/>
      <c r="W371" s="17"/>
      <c r="X371" s="16"/>
      <c r="Y371" s="16"/>
      <c r="Z371" s="16"/>
      <c r="AA371" s="16"/>
      <c r="AB371" s="14"/>
      <c r="AC371" s="18"/>
      <c r="AD371" s="19"/>
      <c r="AE371" s="18"/>
      <c r="AF371" s="18"/>
      <c r="AG371" s="18"/>
      <c r="AH371" s="18"/>
      <c r="AI371" s="18"/>
      <c r="AJ371" s="18"/>
      <c r="AK371" s="18"/>
      <c r="AL371" s="18"/>
      <c r="AM371" s="18"/>
      <c r="AN371" s="18"/>
      <c r="AO371" s="19"/>
      <c r="AP371" s="18"/>
      <c r="AQ371" s="18"/>
      <c r="AR371" s="18"/>
      <c r="AS371" s="19"/>
      <c r="AT371" s="18"/>
      <c r="AU371" s="18"/>
      <c r="AV371" s="18"/>
      <c r="AW371" s="18"/>
      <c r="AX371" s="18"/>
      <c r="AY371" s="18"/>
      <c r="AZ371" s="19"/>
      <c r="BA371" s="18"/>
      <c r="BB371" s="18"/>
      <c r="BC371" s="18"/>
      <c r="BD371" s="18"/>
      <c r="BE371" s="19"/>
      <c r="BF371" s="18"/>
      <c r="BG371" s="18"/>
      <c r="BH371" s="19"/>
      <c r="BI371" s="19"/>
      <c r="BJ371" s="18"/>
      <c r="BK371" s="18"/>
      <c r="BL371" s="15"/>
      <c r="BM371" s="18"/>
      <c r="BN371" s="19"/>
      <c r="BO371" s="18"/>
      <c r="BP371" s="18"/>
      <c r="BQ371" s="15"/>
      <c r="BR371" s="19"/>
      <c r="BS371" s="19"/>
      <c r="BT371" s="19"/>
      <c r="BU371" s="15"/>
      <c r="BV371" s="14"/>
      <c r="BW371" s="14"/>
      <c r="BX371" s="14"/>
      <c r="BY371" s="20"/>
      <c r="BZ371" s="24"/>
      <c r="CA371" s="14"/>
      <c r="CB371" s="21"/>
      <c r="CC371" s="1"/>
      <c r="CD371" s="14"/>
      <c r="CE371" s="14"/>
      <c r="CF371" s="22"/>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row>
    <row r="372" spans="5:220">
      <c r="J372" s="15"/>
      <c r="K372" s="15"/>
      <c r="L372" s="15"/>
      <c r="M372" s="15"/>
      <c r="O372" s="16"/>
      <c r="P372" s="16"/>
      <c r="Q372" s="16"/>
      <c r="R372" s="16"/>
      <c r="S372" s="16"/>
      <c r="T372" s="16"/>
      <c r="U372" s="16"/>
      <c r="V372" s="16"/>
      <c r="X372" s="16"/>
      <c r="Y372" s="16"/>
      <c r="Z372" s="16"/>
      <c r="AA372" s="16"/>
      <c r="AC372" s="18"/>
      <c r="AE372" s="18"/>
      <c r="AF372" s="18"/>
      <c r="AH372" s="18"/>
      <c r="AI372" s="18"/>
      <c r="AJ372" s="18"/>
      <c r="AL372" s="18"/>
      <c r="AM372" s="18"/>
      <c r="AN372" s="18"/>
      <c r="AP372" s="18"/>
      <c r="AQ372" s="18"/>
      <c r="AR372" s="18"/>
      <c r="AT372" s="18"/>
      <c r="AU372" s="18"/>
      <c r="AV372" s="18"/>
      <c r="AW372" s="18"/>
      <c r="AX372" s="18"/>
      <c r="AY372" s="18"/>
      <c r="BA372" s="18"/>
      <c r="BB372" s="18"/>
      <c r="BC372" s="18"/>
      <c r="BD372" s="18"/>
      <c r="BF372" s="18"/>
      <c r="BG372" s="18"/>
      <c r="BJ372" s="18"/>
      <c r="BK372" s="18"/>
      <c r="BL372" s="15"/>
      <c r="BM372" s="18"/>
      <c r="BO372" s="18"/>
      <c r="BP372" s="18"/>
      <c r="BQ372" s="15"/>
      <c r="BU372" s="15"/>
      <c r="BY372" s="20"/>
      <c r="BZ372" s="24"/>
      <c r="CF372" s="22"/>
    </row>
    <row r="373" spans="5:220" s="7" customFormat="1" ht="17.45" customHeight="1">
      <c r="E373" s="17"/>
      <c r="F373" s="17"/>
      <c r="G373" s="17"/>
      <c r="H373" s="17"/>
      <c r="I373" s="14"/>
      <c r="J373" s="15"/>
      <c r="K373" s="15"/>
      <c r="L373" s="15"/>
      <c r="M373" s="15"/>
      <c r="N373" s="14"/>
      <c r="O373" s="16"/>
      <c r="P373" s="16"/>
      <c r="Q373" s="16"/>
      <c r="R373" s="16"/>
      <c r="S373" s="16"/>
      <c r="T373" s="16"/>
      <c r="U373" s="16"/>
      <c r="V373" s="16"/>
      <c r="W373" s="17"/>
      <c r="X373" s="16"/>
      <c r="Y373" s="16"/>
      <c r="Z373" s="16"/>
      <c r="AA373" s="16"/>
      <c r="AB373" s="14"/>
      <c r="AC373" s="18"/>
      <c r="AD373" s="19"/>
      <c r="AE373" s="18"/>
      <c r="AF373" s="18"/>
      <c r="AG373" s="18"/>
      <c r="AH373" s="18"/>
      <c r="AI373" s="18"/>
      <c r="AJ373" s="18"/>
      <c r="AK373" s="18"/>
      <c r="AL373" s="18"/>
      <c r="AM373" s="18"/>
      <c r="AN373" s="18"/>
      <c r="AO373" s="19"/>
      <c r="AP373" s="18"/>
      <c r="AQ373" s="18"/>
      <c r="AR373" s="18"/>
      <c r="AS373" s="19"/>
      <c r="AT373" s="18"/>
      <c r="AU373" s="18"/>
      <c r="AV373" s="18"/>
      <c r="AW373" s="18"/>
      <c r="AX373" s="18"/>
      <c r="AY373" s="18"/>
      <c r="AZ373" s="19"/>
      <c r="BA373" s="18"/>
      <c r="BB373" s="18"/>
      <c r="BC373" s="18"/>
      <c r="BD373" s="18"/>
      <c r="BE373" s="19"/>
      <c r="BF373" s="18"/>
      <c r="BG373" s="18"/>
      <c r="BH373" s="19"/>
      <c r="BI373" s="19"/>
      <c r="BJ373" s="18"/>
      <c r="BK373" s="18"/>
      <c r="BL373" s="15"/>
      <c r="BM373" s="18"/>
      <c r="BN373" s="19"/>
      <c r="BO373" s="18"/>
      <c r="BP373" s="18"/>
      <c r="BQ373" s="15"/>
      <c r="BR373" s="19"/>
      <c r="BS373" s="19"/>
      <c r="BT373" s="19"/>
      <c r="BU373" s="15"/>
      <c r="BV373" s="14"/>
      <c r="BW373" s="14"/>
      <c r="BX373" s="14"/>
      <c r="BY373" s="20"/>
      <c r="BZ373" s="24"/>
      <c r="CA373" s="14"/>
      <c r="CB373" s="21"/>
      <c r="CC373" s="14"/>
      <c r="CD373" s="14"/>
      <c r="CE373" s="14"/>
      <c r="CF373" s="22"/>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row>
    <row r="374" spans="5:220" s="5" customFormat="1" ht="17.45" customHeight="1">
      <c r="E374" s="17"/>
      <c r="F374" s="17"/>
      <c r="G374" s="17"/>
      <c r="H374" s="17"/>
      <c r="I374" s="14"/>
      <c r="J374" s="15"/>
      <c r="K374" s="15"/>
      <c r="L374" s="15"/>
      <c r="M374" s="15"/>
      <c r="N374" s="14"/>
      <c r="O374" s="16"/>
      <c r="P374" s="16"/>
      <c r="Q374" s="16"/>
      <c r="R374" s="16"/>
      <c r="S374" s="16"/>
      <c r="T374" s="16"/>
      <c r="U374" s="16"/>
      <c r="V374" s="16"/>
      <c r="W374" s="17"/>
      <c r="X374" s="16"/>
      <c r="Y374" s="16"/>
      <c r="Z374" s="16"/>
      <c r="AA374" s="16"/>
      <c r="AB374" s="14"/>
      <c r="AC374" s="18"/>
      <c r="AD374" s="19"/>
      <c r="AE374" s="18"/>
      <c r="AF374" s="18"/>
      <c r="AG374" s="18"/>
      <c r="AH374" s="18"/>
      <c r="AI374" s="18"/>
      <c r="AJ374" s="18"/>
      <c r="AK374" s="18"/>
      <c r="AL374" s="18"/>
      <c r="AM374" s="18"/>
      <c r="AN374" s="18"/>
      <c r="AO374" s="19"/>
      <c r="AP374" s="18"/>
      <c r="AQ374" s="18"/>
      <c r="AR374" s="18"/>
      <c r="AS374" s="19"/>
      <c r="AT374" s="18"/>
      <c r="AU374" s="18"/>
      <c r="AV374" s="18"/>
      <c r="AW374" s="18"/>
      <c r="AX374" s="18"/>
      <c r="AY374" s="18"/>
      <c r="AZ374" s="19"/>
      <c r="BA374" s="18"/>
      <c r="BB374" s="18"/>
      <c r="BC374" s="18"/>
      <c r="BD374" s="18"/>
      <c r="BE374" s="19"/>
      <c r="BF374" s="18"/>
      <c r="BG374" s="18"/>
      <c r="BH374" s="19"/>
      <c r="BI374" s="19"/>
      <c r="BJ374" s="18"/>
      <c r="BK374" s="18"/>
      <c r="BL374" s="15"/>
      <c r="BM374" s="18"/>
      <c r="BN374" s="19"/>
      <c r="BO374" s="18"/>
      <c r="BP374" s="18"/>
      <c r="BQ374" s="15"/>
      <c r="BR374" s="19"/>
      <c r="BS374" s="19"/>
      <c r="BT374" s="19"/>
      <c r="BU374" s="15"/>
      <c r="BV374" s="14"/>
      <c r="BW374" s="14"/>
      <c r="BX374" s="14"/>
      <c r="BY374" s="20"/>
      <c r="BZ374" s="24"/>
      <c r="CA374" s="14"/>
      <c r="CB374" s="21"/>
      <c r="CC374" s="1"/>
      <c r="CD374" s="14"/>
      <c r="CE374" s="14"/>
      <c r="CF374" s="22"/>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row>
    <row r="375" spans="5:220" s="5" customFormat="1" ht="17.45" customHeight="1">
      <c r="E375" s="17"/>
      <c r="F375" s="17"/>
      <c r="G375" s="17"/>
      <c r="H375" s="17"/>
      <c r="I375" s="14"/>
      <c r="J375" s="15"/>
      <c r="K375" s="15"/>
      <c r="L375" s="15"/>
      <c r="M375" s="15"/>
      <c r="N375" s="14"/>
      <c r="O375" s="16"/>
      <c r="P375" s="16"/>
      <c r="Q375" s="16"/>
      <c r="R375" s="16"/>
      <c r="S375" s="16"/>
      <c r="T375" s="16"/>
      <c r="U375" s="16"/>
      <c r="V375" s="16"/>
      <c r="W375" s="17"/>
      <c r="X375" s="16"/>
      <c r="Y375" s="16"/>
      <c r="Z375" s="16"/>
      <c r="AA375" s="16"/>
      <c r="AB375" s="14"/>
      <c r="AC375" s="18"/>
      <c r="AD375" s="19"/>
      <c r="AE375" s="18"/>
      <c r="AF375" s="18"/>
      <c r="AG375" s="18"/>
      <c r="AH375" s="18"/>
      <c r="AI375" s="18"/>
      <c r="AJ375" s="18"/>
      <c r="AK375" s="18"/>
      <c r="AL375" s="18"/>
      <c r="AM375" s="18"/>
      <c r="AN375" s="18"/>
      <c r="AO375" s="19"/>
      <c r="AP375" s="18"/>
      <c r="AQ375" s="18"/>
      <c r="AR375" s="18"/>
      <c r="AS375" s="19"/>
      <c r="AT375" s="18"/>
      <c r="AU375" s="18"/>
      <c r="AV375" s="18"/>
      <c r="AW375" s="18"/>
      <c r="AX375" s="18"/>
      <c r="AY375" s="18"/>
      <c r="AZ375" s="19"/>
      <c r="BA375" s="18"/>
      <c r="BB375" s="18"/>
      <c r="BC375" s="18"/>
      <c r="BD375" s="18"/>
      <c r="BE375" s="19"/>
      <c r="BF375" s="18"/>
      <c r="BG375" s="18"/>
      <c r="BH375" s="19"/>
      <c r="BI375" s="19"/>
      <c r="BJ375" s="18"/>
      <c r="BK375" s="18"/>
      <c r="BL375" s="15"/>
      <c r="BM375" s="18"/>
      <c r="BN375" s="19"/>
      <c r="BO375" s="18"/>
      <c r="BP375" s="18"/>
      <c r="BQ375" s="15"/>
      <c r="BR375" s="19"/>
      <c r="BS375" s="19"/>
      <c r="BT375" s="19"/>
      <c r="BU375" s="15"/>
      <c r="BV375" s="14"/>
      <c r="BW375" s="14"/>
      <c r="BX375" s="14"/>
      <c r="BY375" s="20"/>
      <c r="BZ375" s="24"/>
      <c r="CA375" s="14"/>
      <c r="CB375" s="21"/>
      <c r="CC375" s="1"/>
      <c r="CD375" s="14"/>
      <c r="CE375" s="14"/>
      <c r="CF375" s="22"/>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row>
    <row r="376" spans="5:220" s="5" customFormat="1" ht="17.45" customHeight="1">
      <c r="E376" s="17"/>
      <c r="F376" s="17"/>
      <c r="G376" s="17"/>
      <c r="H376" s="17"/>
      <c r="I376" s="14"/>
      <c r="J376" s="15"/>
      <c r="K376" s="15"/>
      <c r="L376" s="15"/>
      <c r="M376" s="15"/>
      <c r="N376" s="14"/>
      <c r="O376" s="16"/>
      <c r="P376" s="16"/>
      <c r="Q376" s="16"/>
      <c r="R376" s="16"/>
      <c r="S376" s="16"/>
      <c r="T376" s="16"/>
      <c r="U376" s="16"/>
      <c r="V376" s="16"/>
      <c r="W376" s="17"/>
      <c r="X376" s="16"/>
      <c r="Y376" s="16"/>
      <c r="Z376" s="16"/>
      <c r="AA376" s="16"/>
      <c r="AB376" s="14"/>
      <c r="AC376" s="18"/>
      <c r="AD376" s="19"/>
      <c r="AE376" s="18"/>
      <c r="AF376" s="18"/>
      <c r="AG376" s="18"/>
      <c r="AH376" s="18"/>
      <c r="AI376" s="18"/>
      <c r="AJ376" s="18"/>
      <c r="AK376" s="18"/>
      <c r="AL376" s="18"/>
      <c r="AM376" s="18"/>
      <c r="AN376" s="18"/>
      <c r="AO376" s="19"/>
      <c r="AP376" s="18"/>
      <c r="AQ376" s="18"/>
      <c r="AR376" s="18"/>
      <c r="AS376" s="19"/>
      <c r="AT376" s="18"/>
      <c r="AU376" s="18"/>
      <c r="AV376" s="18"/>
      <c r="AW376" s="18"/>
      <c r="AX376" s="18"/>
      <c r="AY376" s="18"/>
      <c r="AZ376" s="19"/>
      <c r="BA376" s="18"/>
      <c r="BB376" s="18"/>
      <c r="BC376" s="18"/>
      <c r="BD376" s="18"/>
      <c r="BE376" s="19"/>
      <c r="BF376" s="18"/>
      <c r="BG376" s="18"/>
      <c r="BH376" s="19"/>
      <c r="BI376" s="19"/>
      <c r="BJ376" s="18"/>
      <c r="BK376" s="18"/>
      <c r="BL376" s="15"/>
      <c r="BM376" s="18"/>
      <c r="BN376" s="19"/>
      <c r="BO376" s="18"/>
      <c r="BP376" s="18"/>
      <c r="BQ376" s="15"/>
      <c r="BR376" s="19"/>
      <c r="BS376" s="19"/>
      <c r="BT376" s="19"/>
      <c r="BU376" s="15"/>
      <c r="BV376" s="14"/>
      <c r="BW376" s="14"/>
      <c r="BX376" s="14"/>
      <c r="BY376" s="20"/>
      <c r="BZ376" s="24"/>
      <c r="CA376" s="14"/>
      <c r="CB376" s="21"/>
      <c r="CC376" s="1"/>
      <c r="CD376" s="14"/>
      <c r="CE376" s="14"/>
      <c r="CF376" s="22"/>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row>
    <row r="377" spans="5:220" s="7" customFormat="1" ht="17.45" customHeight="1">
      <c r="E377" s="17"/>
      <c r="F377" s="17"/>
      <c r="G377" s="17"/>
      <c r="H377" s="17"/>
      <c r="I377" s="14"/>
      <c r="J377" s="15"/>
      <c r="K377" s="15"/>
      <c r="L377" s="15"/>
      <c r="M377" s="15"/>
      <c r="N377" s="14"/>
      <c r="O377" s="16"/>
      <c r="P377" s="16"/>
      <c r="Q377" s="16"/>
      <c r="R377" s="16"/>
      <c r="S377" s="16"/>
      <c r="T377" s="16"/>
      <c r="U377" s="16"/>
      <c r="V377" s="16"/>
      <c r="W377" s="17"/>
      <c r="X377" s="16"/>
      <c r="Y377" s="16"/>
      <c r="Z377" s="16"/>
      <c r="AA377" s="16"/>
      <c r="AB377" s="14"/>
      <c r="AC377" s="18"/>
      <c r="AD377" s="19"/>
      <c r="AE377" s="18"/>
      <c r="AF377" s="18"/>
      <c r="AG377" s="18"/>
      <c r="AH377" s="18"/>
      <c r="AI377" s="18"/>
      <c r="AJ377" s="18"/>
      <c r="AK377" s="18"/>
      <c r="AL377" s="18"/>
      <c r="AM377" s="18"/>
      <c r="AN377" s="18"/>
      <c r="AO377" s="19"/>
      <c r="AP377" s="18"/>
      <c r="AQ377" s="18"/>
      <c r="AR377" s="18"/>
      <c r="AS377" s="19"/>
      <c r="AT377" s="18"/>
      <c r="AU377" s="18"/>
      <c r="AV377" s="18"/>
      <c r="AW377" s="18"/>
      <c r="AX377" s="18"/>
      <c r="AY377" s="18"/>
      <c r="AZ377" s="19"/>
      <c r="BA377" s="18"/>
      <c r="BB377" s="18"/>
      <c r="BC377" s="18"/>
      <c r="BD377" s="18"/>
      <c r="BE377" s="19"/>
      <c r="BF377" s="18"/>
      <c r="BG377" s="18"/>
      <c r="BH377" s="19"/>
      <c r="BI377" s="19"/>
      <c r="BJ377" s="18"/>
      <c r="BK377" s="18"/>
      <c r="BL377" s="15"/>
      <c r="BM377" s="18"/>
      <c r="BN377" s="19"/>
      <c r="BO377" s="18"/>
      <c r="BP377" s="18"/>
      <c r="BQ377" s="15"/>
      <c r="BR377" s="19"/>
      <c r="BS377" s="19"/>
      <c r="BT377" s="19"/>
      <c r="BU377" s="15"/>
      <c r="BV377" s="14"/>
      <c r="BW377" s="14"/>
      <c r="BX377" s="14"/>
      <c r="BY377" s="20"/>
      <c r="BZ377" s="24"/>
      <c r="CA377" s="14"/>
      <c r="CB377" s="21"/>
      <c r="CC377" s="1"/>
      <c r="CD377" s="14"/>
      <c r="CE377" s="14"/>
      <c r="CF377" s="22"/>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row>
    <row r="378" spans="5:220" s="5" customFormat="1" ht="17.45" customHeight="1">
      <c r="E378" s="17"/>
      <c r="F378" s="17"/>
      <c r="G378" s="17"/>
      <c r="H378" s="17"/>
      <c r="I378" s="14"/>
      <c r="J378" s="15"/>
      <c r="K378" s="15"/>
      <c r="L378" s="15"/>
      <c r="M378" s="15"/>
      <c r="N378" s="14"/>
      <c r="O378" s="16"/>
      <c r="P378" s="16"/>
      <c r="Q378" s="16"/>
      <c r="R378" s="16"/>
      <c r="S378" s="16"/>
      <c r="T378" s="16"/>
      <c r="U378" s="16"/>
      <c r="V378" s="16"/>
      <c r="W378" s="17"/>
      <c r="X378" s="16"/>
      <c r="Y378" s="16"/>
      <c r="Z378" s="16"/>
      <c r="AA378" s="16"/>
      <c r="AB378" s="14"/>
      <c r="AC378" s="18"/>
      <c r="AD378" s="19"/>
      <c r="AE378" s="18"/>
      <c r="AF378" s="18"/>
      <c r="AG378" s="18"/>
      <c r="AH378" s="18"/>
      <c r="AI378" s="18"/>
      <c r="AJ378" s="18"/>
      <c r="AK378" s="18"/>
      <c r="AL378" s="18"/>
      <c r="AM378" s="18"/>
      <c r="AN378" s="18"/>
      <c r="AO378" s="19"/>
      <c r="AP378" s="18"/>
      <c r="AQ378" s="18"/>
      <c r="AR378" s="18"/>
      <c r="AS378" s="19"/>
      <c r="AT378" s="18"/>
      <c r="AU378" s="18"/>
      <c r="AV378" s="18"/>
      <c r="AW378" s="18"/>
      <c r="AX378" s="18"/>
      <c r="AY378" s="18"/>
      <c r="AZ378" s="19"/>
      <c r="BA378" s="18"/>
      <c r="BB378" s="18"/>
      <c r="BC378" s="18"/>
      <c r="BD378" s="18"/>
      <c r="BE378" s="19"/>
      <c r="BF378" s="18"/>
      <c r="BG378" s="18"/>
      <c r="BH378" s="19"/>
      <c r="BI378" s="19"/>
      <c r="BJ378" s="18"/>
      <c r="BK378" s="18"/>
      <c r="BL378" s="15"/>
      <c r="BM378" s="18"/>
      <c r="BN378" s="19"/>
      <c r="BO378" s="18"/>
      <c r="BP378" s="18"/>
      <c r="BQ378" s="15"/>
      <c r="BR378" s="19"/>
      <c r="BS378" s="19"/>
      <c r="BT378" s="19"/>
      <c r="BU378" s="15"/>
      <c r="BV378" s="14"/>
      <c r="BW378" s="14"/>
      <c r="BX378" s="14"/>
      <c r="BY378" s="20"/>
      <c r="BZ378" s="24"/>
      <c r="CA378" s="14"/>
      <c r="CB378" s="21"/>
      <c r="CC378" s="1"/>
      <c r="CD378" s="14"/>
      <c r="CE378" s="14"/>
      <c r="CF378" s="22"/>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row>
    <row r="379" spans="5:220" s="5" customFormat="1" ht="17.45" customHeight="1">
      <c r="E379" s="17"/>
      <c r="F379" s="17"/>
      <c r="G379" s="17"/>
      <c r="H379" s="17"/>
      <c r="I379" s="14"/>
      <c r="J379" s="15"/>
      <c r="K379" s="15"/>
      <c r="L379" s="15"/>
      <c r="M379" s="15"/>
      <c r="N379" s="14"/>
      <c r="O379" s="16"/>
      <c r="P379" s="16"/>
      <c r="Q379" s="16"/>
      <c r="R379" s="16"/>
      <c r="S379" s="16"/>
      <c r="T379" s="16"/>
      <c r="U379" s="16"/>
      <c r="V379" s="16"/>
      <c r="W379" s="17"/>
      <c r="X379" s="16"/>
      <c r="Y379" s="16"/>
      <c r="Z379" s="16"/>
      <c r="AA379" s="16"/>
      <c r="AB379" s="14"/>
      <c r="AC379" s="18"/>
      <c r="AD379" s="19"/>
      <c r="AE379" s="18"/>
      <c r="AF379" s="18"/>
      <c r="AG379" s="18"/>
      <c r="AH379" s="18"/>
      <c r="AI379" s="18"/>
      <c r="AJ379" s="18"/>
      <c r="AK379" s="18"/>
      <c r="AL379" s="18"/>
      <c r="AM379" s="18"/>
      <c r="AN379" s="18"/>
      <c r="AO379" s="19"/>
      <c r="AP379" s="18"/>
      <c r="AQ379" s="18"/>
      <c r="AR379" s="18"/>
      <c r="AS379" s="19"/>
      <c r="AT379" s="18"/>
      <c r="AU379" s="18"/>
      <c r="AV379" s="18"/>
      <c r="AW379" s="18"/>
      <c r="AX379" s="18"/>
      <c r="AY379" s="18"/>
      <c r="AZ379" s="19"/>
      <c r="BA379" s="18"/>
      <c r="BB379" s="18"/>
      <c r="BC379" s="18"/>
      <c r="BD379" s="18"/>
      <c r="BE379" s="19"/>
      <c r="BF379" s="18"/>
      <c r="BG379" s="18"/>
      <c r="BH379" s="19"/>
      <c r="BI379" s="19"/>
      <c r="BJ379" s="18"/>
      <c r="BK379" s="18"/>
      <c r="BL379" s="15"/>
      <c r="BM379" s="18"/>
      <c r="BN379" s="19"/>
      <c r="BO379" s="18"/>
      <c r="BP379" s="18"/>
      <c r="BQ379" s="15"/>
      <c r="BR379" s="19"/>
      <c r="BS379" s="19"/>
      <c r="BT379" s="19"/>
      <c r="BU379" s="15"/>
      <c r="BV379" s="14"/>
      <c r="BW379" s="14"/>
      <c r="BX379" s="14"/>
      <c r="BY379" s="20"/>
      <c r="BZ379" s="24"/>
      <c r="CA379" s="14"/>
      <c r="CB379" s="21"/>
      <c r="CC379" s="1"/>
      <c r="CD379" s="14"/>
      <c r="CE379" s="14"/>
      <c r="CF379" s="22"/>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row>
    <row r="380" spans="5:220" s="4" customFormat="1" ht="17.45" customHeight="1">
      <c r="E380" s="17"/>
      <c r="F380" s="17"/>
      <c r="G380" s="17"/>
      <c r="H380" s="17"/>
      <c r="I380" s="14"/>
      <c r="J380" s="15"/>
      <c r="K380" s="15"/>
      <c r="L380" s="15"/>
      <c r="M380" s="15"/>
      <c r="N380" s="14"/>
      <c r="O380" s="16"/>
      <c r="P380" s="16"/>
      <c r="Q380" s="16"/>
      <c r="R380" s="16"/>
      <c r="S380" s="16"/>
      <c r="T380" s="16"/>
      <c r="U380" s="16"/>
      <c r="V380" s="16"/>
      <c r="W380" s="17"/>
      <c r="X380" s="16"/>
      <c r="Y380" s="16"/>
      <c r="Z380" s="16"/>
      <c r="AA380" s="16"/>
      <c r="AB380" s="14"/>
      <c r="AC380" s="18"/>
      <c r="AD380" s="19"/>
      <c r="AE380" s="18"/>
      <c r="AF380" s="18"/>
      <c r="AG380" s="18"/>
      <c r="AH380" s="18"/>
      <c r="AI380" s="18"/>
      <c r="AJ380" s="18"/>
      <c r="AK380" s="18"/>
      <c r="AL380" s="18"/>
      <c r="AM380" s="18"/>
      <c r="AN380" s="18"/>
      <c r="AO380" s="19"/>
      <c r="AP380" s="18"/>
      <c r="AQ380" s="18"/>
      <c r="AR380" s="18"/>
      <c r="AS380" s="19"/>
      <c r="AT380" s="18"/>
      <c r="AU380" s="18"/>
      <c r="AV380" s="18"/>
      <c r="AW380" s="18"/>
      <c r="AX380" s="18"/>
      <c r="AY380" s="18"/>
      <c r="AZ380" s="19"/>
      <c r="BA380" s="18"/>
      <c r="BB380" s="18"/>
      <c r="BC380" s="18"/>
      <c r="BD380" s="18"/>
      <c r="BE380" s="19"/>
      <c r="BF380" s="18"/>
      <c r="BG380" s="18"/>
      <c r="BH380" s="19"/>
      <c r="BI380" s="19"/>
      <c r="BJ380" s="18"/>
      <c r="BK380" s="18"/>
      <c r="BL380" s="15"/>
      <c r="BM380" s="18"/>
      <c r="BN380" s="19"/>
      <c r="BO380" s="18"/>
      <c r="BP380" s="18"/>
      <c r="BQ380" s="15"/>
      <c r="BR380" s="19"/>
      <c r="BS380" s="19"/>
      <c r="BT380" s="19"/>
      <c r="BU380" s="15"/>
      <c r="BV380" s="14"/>
      <c r="BW380" s="14"/>
      <c r="BX380" s="14"/>
      <c r="BY380" s="20"/>
      <c r="BZ380" s="24"/>
      <c r="CA380" s="14"/>
      <c r="CB380" s="21"/>
      <c r="CC380" s="1"/>
      <c r="CD380" s="14"/>
      <c r="CE380" s="14"/>
      <c r="CF380" s="22"/>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row>
    <row r="381" spans="5:220" s="5" customFormat="1" ht="17.45" customHeight="1">
      <c r="E381" s="17"/>
      <c r="F381" s="17"/>
      <c r="G381" s="17"/>
      <c r="H381" s="17"/>
      <c r="I381" s="14"/>
      <c r="J381" s="15"/>
      <c r="K381" s="15"/>
      <c r="L381" s="15"/>
      <c r="M381" s="15"/>
      <c r="N381" s="14"/>
      <c r="O381" s="16"/>
      <c r="P381" s="16"/>
      <c r="Q381" s="16"/>
      <c r="R381" s="16"/>
      <c r="S381" s="16"/>
      <c r="T381" s="16"/>
      <c r="U381" s="16"/>
      <c r="V381" s="16"/>
      <c r="W381" s="17"/>
      <c r="X381" s="16"/>
      <c r="Y381" s="16"/>
      <c r="Z381" s="16"/>
      <c r="AA381" s="16"/>
      <c r="AB381" s="14"/>
      <c r="AC381" s="18"/>
      <c r="AD381" s="19"/>
      <c r="AE381" s="18"/>
      <c r="AF381" s="18"/>
      <c r="AG381" s="18"/>
      <c r="AH381" s="18"/>
      <c r="AI381" s="18"/>
      <c r="AJ381" s="18"/>
      <c r="AK381" s="18"/>
      <c r="AL381" s="18"/>
      <c r="AM381" s="18"/>
      <c r="AN381" s="18"/>
      <c r="AO381" s="19"/>
      <c r="AP381" s="18"/>
      <c r="AQ381" s="18"/>
      <c r="AR381" s="18"/>
      <c r="AS381" s="19"/>
      <c r="AT381" s="18"/>
      <c r="AU381" s="18"/>
      <c r="AV381" s="18"/>
      <c r="AW381" s="18"/>
      <c r="AX381" s="18"/>
      <c r="AY381" s="18"/>
      <c r="AZ381" s="19"/>
      <c r="BA381" s="18"/>
      <c r="BB381" s="18"/>
      <c r="BC381" s="18"/>
      <c r="BD381" s="18"/>
      <c r="BE381" s="19"/>
      <c r="BF381" s="18"/>
      <c r="BG381" s="18"/>
      <c r="BH381" s="19"/>
      <c r="BI381" s="19"/>
      <c r="BJ381" s="18"/>
      <c r="BK381" s="18"/>
      <c r="BL381" s="15"/>
      <c r="BM381" s="18"/>
      <c r="BN381" s="19"/>
      <c r="BO381" s="18"/>
      <c r="BP381" s="18"/>
      <c r="BQ381" s="15"/>
      <c r="BR381" s="19"/>
      <c r="BS381" s="19"/>
      <c r="BT381" s="19"/>
      <c r="BU381" s="15"/>
      <c r="BV381" s="14"/>
      <c r="BW381" s="14"/>
      <c r="BX381" s="14"/>
      <c r="BY381" s="20"/>
      <c r="BZ381" s="24"/>
      <c r="CA381" s="14"/>
      <c r="CB381" s="21"/>
      <c r="CC381" s="1"/>
      <c r="CD381" s="14"/>
      <c r="CE381" s="14"/>
      <c r="CF381" s="22"/>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row>
    <row r="382" spans="5:220" s="4" customFormat="1" ht="17.45" customHeight="1">
      <c r="E382" s="17"/>
      <c r="F382" s="17"/>
      <c r="G382" s="17"/>
      <c r="H382" s="17"/>
      <c r="I382" s="14"/>
      <c r="J382" s="15"/>
      <c r="K382" s="15"/>
      <c r="L382" s="15"/>
      <c r="M382" s="15"/>
      <c r="N382" s="14"/>
      <c r="O382" s="16"/>
      <c r="P382" s="16"/>
      <c r="Q382" s="16"/>
      <c r="R382" s="16"/>
      <c r="S382" s="16"/>
      <c r="T382" s="16"/>
      <c r="U382" s="16"/>
      <c r="V382" s="16"/>
      <c r="W382" s="17"/>
      <c r="X382" s="16"/>
      <c r="Y382" s="16"/>
      <c r="Z382" s="16"/>
      <c r="AA382" s="16"/>
      <c r="AB382" s="14"/>
      <c r="AC382" s="18"/>
      <c r="AD382" s="19"/>
      <c r="AE382" s="18"/>
      <c r="AF382" s="18"/>
      <c r="AG382" s="18"/>
      <c r="AH382" s="18"/>
      <c r="AI382" s="18"/>
      <c r="AJ382" s="18"/>
      <c r="AK382" s="18"/>
      <c r="AL382" s="18"/>
      <c r="AM382" s="18"/>
      <c r="AN382" s="18"/>
      <c r="AO382" s="19"/>
      <c r="AP382" s="18"/>
      <c r="AQ382" s="18"/>
      <c r="AR382" s="18"/>
      <c r="AS382" s="19"/>
      <c r="AT382" s="18"/>
      <c r="AU382" s="18"/>
      <c r="AV382" s="18"/>
      <c r="AW382" s="18"/>
      <c r="AX382" s="18"/>
      <c r="AY382" s="18"/>
      <c r="AZ382" s="19"/>
      <c r="BA382" s="18"/>
      <c r="BB382" s="18"/>
      <c r="BC382" s="18"/>
      <c r="BD382" s="18"/>
      <c r="BE382" s="19"/>
      <c r="BF382" s="18"/>
      <c r="BG382" s="18"/>
      <c r="BH382" s="19"/>
      <c r="BI382" s="19"/>
      <c r="BJ382" s="18"/>
      <c r="BK382" s="18"/>
      <c r="BL382" s="15"/>
      <c r="BM382" s="18"/>
      <c r="BN382" s="19"/>
      <c r="BO382" s="18"/>
      <c r="BP382" s="18"/>
      <c r="BQ382" s="15"/>
      <c r="BR382" s="19"/>
      <c r="BS382" s="19"/>
      <c r="BT382" s="19"/>
      <c r="BU382" s="15"/>
      <c r="BV382" s="14"/>
      <c r="BW382" s="14"/>
      <c r="BX382" s="14"/>
      <c r="BY382" s="20"/>
      <c r="BZ382" s="24"/>
      <c r="CA382" s="14"/>
      <c r="CB382" s="21"/>
      <c r="CC382" s="1"/>
      <c r="CD382" s="14"/>
      <c r="CE382" s="14"/>
      <c r="CF382" s="22"/>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row>
    <row r="383" spans="5:220" s="5" customFormat="1" ht="17.45" customHeight="1">
      <c r="E383" s="17"/>
      <c r="F383" s="17"/>
      <c r="G383" s="17"/>
      <c r="H383" s="17"/>
      <c r="I383" s="14"/>
      <c r="J383" s="15"/>
      <c r="K383" s="15"/>
      <c r="L383" s="15"/>
      <c r="M383" s="15"/>
      <c r="N383" s="14"/>
      <c r="O383" s="16"/>
      <c r="P383" s="16"/>
      <c r="Q383" s="16"/>
      <c r="R383" s="16"/>
      <c r="S383" s="16"/>
      <c r="T383" s="16"/>
      <c r="U383" s="16"/>
      <c r="V383" s="16"/>
      <c r="W383" s="17"/>
      <c r="X383" s="16"/>
      <c r="Y383" s="16"/>
      <c r="Z383" s="16"/>
      <c r="AA383" s="16"/>
      <c r="AB383" s="14"/>
      <c r="AC383" s="18"/>
      <c r="AD383" s="19"/>
      <c r="AE383" s="18"/>
      <c r="AF383" s="18"/>
      <c r="AG383" s="18"/>
      <c r="AH383" s="18"/>
      <c r="AI383" s="18"/>
      <c r="AJ383" s="18"/>
      <c r="AK383" s="18"/>
      <c r="AL383" s="18"/>
      <c r="AM383" s="18"/>
      <c r="AN383" s="18"/>
      <c r="AO383" s="19"/>
      <c r="AP383" s="18"/>
      <c r="AQ383" s="18"/>
      <c r="AR383" s="18"/>
      <c r="AS383" s="19"/>
      <c r="AT383" s="18"/>
      <c r="AU383" s="18"/>
      <c r="AV383" s="18"/>
      <c r="AW383" s="18"/>
      <c r="AX383" s="18"/>
      <c r="AY383" s="18"/>
      <c r="AZ383" s="19"/>
      <c r="BA383" s="18"/>
      <c r="BB383" s="18"/>
      <c r="BC383" s="18"/>
      <c r="BD383" s="18"/>
      <c r="BE383" s="19"/>
      <c r="BF383" s="18"/>
      <c r="BG383" s="18"/>
      <c r="BH383" s="19"/>
      <c r="BI383" s="19"/>
      <c r="BJ383" s="18"/>
      <c r="BK383" s="18"/>
      <c r="BL383" s="15"/>
      <c r="BM383" s="18"/>
      <c r="BN383" s="19"/>
      <c r="BO383" s="18"/>
      <c r="BP383" s="18"/>
      <c r="BQ383" s="15"/>
      <c r="BR383" s="19"/>
      <c r="BS383" s="19"/>
      <c r="BT383" s="19"/>
      <c r="BU383" s="15"/>
      <c r="BV383" s="14"/>
      <c r="BW383" s="14"/>
      <c r="BX383" s="14"/>
      <c r="BY383" s="20"/>
      <c r="BZ383" s="24"/>
      <c r="CA383" s="14"/>
      <c r="CB383" s="21"/>
      <c r="CC383" s="1"/>
      <c r="CD383" s="14"/>
      <c r="CE383" s="14"/>
      <c r="CF383" s="22"/>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row>
    <row r="384" spans="5:220" s="5" customFormat="1" ht="17.45" customHeight="1">
      <c r="E384" s="17"/>
      <c r="F384" s="17"/>
      <c r="G384" s="17"/>
      <c r="H384" s="17"/>
      <c r="I384" s="14"/>
      <c r="J384" s="15"/>
      <c r="K384" s="15"/>
      <c r="L384" s="15"/>
      <c r="M384" s="15"/>
      <c r="N384" s="14"/>
      <c r="O384" s="16"/>
      <c r="P384" s="16"/>
      <c r="Q384" s="16"/>
      <c r="R384" s="16"/>
      <c r="S384" s="16"/>
      <c r="T384" s="16"/>
      <c r="U384" s="16"/>
      <c r="V384" s="16"/>
      <c r="W384" s="17"/>
      <c r="X384" s="16"/>
      <c r="Y384" s="16"/>
      <c r="Z384" s="16"/>
      <c r="AA384" s="16"/>
      <c r="AB384" s="14"/>
      <c r="AC384" s="18"/>
      <c r="AD384" s="19"/>
      <c r="AE384" s="18"/>
      <c r="AF384" s="18"/>
      <c r="AG384" s="18"/>
      <c r="AH384" s="18"/>
      <c r="AI384" s="18"/>
      <c r="AJ384" s="18"/>
      <c r="AK384" s="18"/>
      <c r="AL384" s="18"/>
      <c r="AM384" s="18"/>
      <c r="AN384" s="18"/>
      <c r="AO384" s="19"/>
      <c r="AP384" s="18"/>
      <c r="AQ384" s="18"/>
      <c r="AR384" s="18"/>
      <c r="AS384" s="19"/>
      <c r="AT384" s="18"/>
      <c r="AU384" s="18"/>
      <c r="AV384" s="18"/>
      <c r="AW384" s="18"/>
      <c r="AX384" s="18"/>
      <c r="AY384" s="18"/>
      <c r="AZ384" s="19"/>
      <c r="BA384" s="18"/>
      <c r="BB384" s="18"/>
      <c r="BC384" s="18"/>
      <c r="BD384" s="18"/>
      <c r="BE384" s="19"/>
      <c r="BF384" s="18"/>
      <c r="BG384" s="18"/>
      <c r="BH384" s="19"/>
      <c r="BI384" s="19"/>
      <c r="BJ384" s="18"/>
      <c r="BK384" s="18"/>
      <c r="BL384" s="15"/>
      <c r="BM384" s="18"/>
      <c r="BN384" s="19"/>
      <c r="BO384" s="18"/>
      <c r="BP384" s="18"/>
      <c r="BQ384" s="15"/>
      <c r="BR384" s="19"/>
      <c r="BS384" s="19"/>
      <c r="BT384" s="19"/>
      <c r="BU384" s="15"/>
      <c r="BV384" s="14"/>
      <c r="BW384" s="14"/>
      <c r="BX384" s="14"/>
      <c r="BY384" s="20"/>
      <c r="BZ384" s="24"/>
      <c r="CA384" s="14"/>
      <c r="CB384" s="21"/>
      <c r="CC384" s="1"/>
      <c r="CD384" s="14"/>
      <c r="CE384" s="14"/>
      <c r="CF384" s="22"/>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row>
    <row r="385" spans="5:220" s="5" customFormat="1" ht="17.45" customHeight="1">
      <c r="E385" s="17"/>
      <c r="F385" s="17"/>
      <c r="G385" s="17"/>
      <c r="H385" s="17"/>
      <c r="I385" s="14"/>
      <c r="J385" s="15"/>
      <c r="K385" s="15"/>
      <c r="L385" s="15"/>
      <c r="M385" s="15"/>
      <c r="N385" s="14"/>
      <c r="O385" s="16"/>
      <c r="P385" s="16"/>
      <c r="Q385" s="16"/>
      <c r="R385" s="16"/>
      <c r="S385" s="16"/>
      <c r="T385" s="16"/>
      <c r="U385" s="16"/>
      <c r="V385" s="16"/>
      <c r="W385" s="17"/>
      <c r="X385" s="16"/>
      <c r="Y385" s="16"/>
      <c r="Z385" s="16"/>
      <c r="AA385" s="16"/>
      <c r="AB385" s="14"/>
      <c r="AC385" s="18"/>
      <c r="AD385" s="19"/>
      <c r="AE385" s="18"/>
      <c r="AF385" s="18"/>
      <c r="AG385" s="18"/>
      <c r="AH385" s="18"/>
      <c r="AI385" s="18"/>
      <c r="AJ385" s="18"/>
      <c r="AK385" s="18"/>
      <c r="AL385" s="18"/>
      <c r="AM385" s="18"/>
      <c r="AN385" s="18"/>
      <c r="AO385" s="19"/>
      <c r="AP385" s="18"/>
      <c r="AQ385" s="18"/>
      <c r="AR385" s="18"/>
      <c r="AS385" s="19"/>
      <c r="AT385" s="18"/>
      <c r="AU385" s="18"/>
      <c r="AV385" s="18"/>
      <c r="AW385" s="18"/>
      <c r="AX385" s="18"/>
      <c r="AY385" s="18"/>
      <c r="AZ385" s="19"/>
      <c r="BA385" s="18"/>
      <c r="BB385" s="18"/>
      <c r="BC385" s="18"/>
      <c r="BD385" s="18"/>
      <c r="BE385" s="19"/>
      <c r="BF385" s="18"/>
      <c r="BG385" s="18"/>
      <c r="BH385" s="19"/>
      <c r="BI385" s="19"/>
      <c r="BJ385" s="18"/>
      <c r="BK385" s="18"/>
      <c r="BL385" s="15"/>
      <c r="BM385" s="18"/>
      <c r="BN385" s="19"/>
      <c r="BO385" s="18"/>
      <c r="BP385" s="18"/>
      <c r="BQ385" s="15"/>
      <c r="BR385" s="19"/>
      <c r="BS385" s="19"/>
      <c r="BT385" s="19"/>
      <c r="BU385" s="15"/>
      <c r="BV385" s="14"/>
      <c r="BW385" s="14"/>
      <c r="BX385" s="14"/>
      <c r="BY385" s="20"/>
      <c r="BZ385" s="24"/>
      <c r="CA385" s="14"/>
      <c r="CB385" s="21"/>
      <c r="CC385" s="1"/>
      <c r="CD385" s="14"/>
      <c r="CE385" s="14"/>
      <c r="CF385" s="22"/>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row>
    <row r="386" spans="5:220">
      <c r="J386" s="15"/>
      <c r="K386" s="15"/>
      <c r="L386" s="15"/>
      <c r="M386" s="15"/>
      <c r="O386" s="16"/>
      <c r="P386" s="16"/>
      <c r="Q386" s="16"/>
      <c r="R386" s="16"/>
      <c r="S386" s="16"/>
      <c r="T386" s="16"/>
      <c r="U386" s="16"/>
      <c r="V386" s="16"/>
      <c r="X386" s="16"/>
      <c r="Y386" s="16"/>
      <c r="Z386" s="16"/>
      <c r="AA386" s="16"/>
      <c r="AC386" s="18"/>
      <c r="AE386" s="18"/>
      <c r="AF386" s="18"/>
      <c r="AH386" s="18"/>
      <c r="AI386" s="18"/>
      <c r="AJ386" s="18"/>
      <c r="AL386" s="18"/>
      <c r="AM386" s="18"/>
      <c r="AN386" s="18"/>
      <c r="AP386" s="18"/>
      <c r="AQ386" s="18"/>
      <c r="AR386" s="18"/>
      <c r="AT386" s="18"/>
      <c r="AU386" s="18"/>
      <c r="AV386" s="18"/>
      <c r="AW386" s="18"/>
      <c r="AX386" s="18"/>
      <c r="AY386" s="18"/>
      <c r="BA386" s="18"/>
      <c r="BB386" s="18"/>
      <c r="BC386" s="18"/>
      <c r="BD386" s="18"/>
      <c r="BF386" s="18"/>
      <c r="BG386" s="18"/>
      <c r="BJ386" s="18"/>
      <c r="BK386" s="18"/>
      <c r="BL386" s="15"/>
      <c r="BM386" s="18"/>
      <c r="BO386" s="18"/>
      <c r="BP386" s="18"/>
      <c r="BQ386" s="15"/>
      <c r="BU386" s="15"/>
      <c r="BY386" s="20"/>
      <c r="BZ386" s="24"/>
      <c r="CF386" s="22"/>
    </row>
    <row r="387" spans="5:220">
      <c r="J387" s="15"/>
      <c r="K387" s="15"/>
      <c r="L387" s="15"/>
      <c r="M387" s="15"/>
      <c r="O387" s="16"/>
      <c r="P387" s="16"/>
      <c r="Q387" s="16"/>
      <c r="R387" s="16"/>
      <c r="S387" s="16"/>
      <c r="T387" s="16"/>
      <c r="U387" s="16"/>
      <c r="V387" s="16"/>
      <c r="X387" s="16"/>
      <c r="Y387" s="16"/>
      <c r="Z387" s="16"/>
      <c r="AA387" s="16"/>
      <c r="AC387" s="18"/>
      <c r="AE387" s="18"/>
      <c r="AF387" s="18"/>
      <c r="AH387" s="18"/>
      <c r="AI387" s="18"/>
      <c r="AJ387" s="18"/>
      <c r="AL387" s="18"/>
      <c r="AM387" s="18"/>
      <c r="AN387" s="18"/>
      <c r="AP387" s="18"/>
      <c r="AQ387" s="18"/>
      <c r="AR387" s="18"/>
      <c r="AT387" s="18"/>
      <c r="AU387" s="18"/>
      <c r="AV387" s="18"/>
      <c r="AW387" s="18"/>
      <c r="AX387" s="18"/>
      <c r="AY387" s="18"/>
      <c r="BA387" s="18"/>
      <c r="BB387" s="18"/>
      <c r="BC387" s="18"/>
      <c r="BD387" s="18"/>
      <c r="BF387" s="18"/>
      <c r="BG387" s="18"/>
      <c r="BJ387" s="18"/>
      <c r="BK387" s="18"/>
      <c r="BL387" s="15"/>
      <c r="BM387" s="18"/>
      <c r="BO387" s="18"/>
      <c r="BP387" s="18"/>
      <c r="BQ387" s="15"/>
      <c r="BU387" s="15"/>
      <c r="BY387" s="20"/>
      <c r="BZ387" s="24"/>
      <c r="CC387" s="1"/>
      <c r="CF387" s="22"/>
    </row>
    <row r="388" spans="5:220">
      <c r="J388" s="15"/>
      <c r="K388" s="15"/>
      <c r="L388" s="15"/>
      <c r="M388" s="15"/>
      <c r="O388" s="16"/>
      <c r="P388" s="16"/>
      <c r="Q388" s="16"/>
      <c r="R388" s="16"/>
      <c r="S388" s="16"/>
      <c r="T388" s="16"/>
      <c r="U388" s="16"/>
      <c r="V388" s="16"/>
      <c r="X388" s="16"/>
      <c r="Y388" s="16"/>
      <c r="Z388" s="16"/>
      <c r="AA388" s="16"/>
      <c r="AC388" s="18"/>
      <c r="AE388" s="18"/>
      <c r="AF388" s="18"/>
      <c r="AH388" s="18"/>
      <c r="AI388" s="18"/>
      <c r="AJ388" s="18"/>
      <c r="AL388" s="18"/>
      <c r="AM388" s="18"/>
      <c r="AN388" s="18"/>
      <c r="AP388" s="18"/>
      <c r="AQ388" s="18"/>
      <c r="AR388" s="18"/>
      <c r="AT388" s="18"/>
      <c r="AU388" s="18"/>
      <c r="AV388" s="18"/>
      <c r="AW388" s="18"/>
      <c r="AX388" s="18"/>
      <c r="AY388" s="18"/>
      <c r="BA388" s="18"/>
      <c r="BB388" s="18"/>
      <c r="BC388" s="18"/>
      <c r="BD388" s="18"/>
      <c r="BF388" s="18"/>
      <c r="BG388" s="18"/>
      <c r="BJ388" s="18"/>
      <c r="BK388" s="18"/>
      <c r="BL388" s="15"/>
      <c r="BM388" s="18"/>
      <c r="BO388" s="18"/>
      <c r="BP388" s="18"/>
      <c r="BQ388" s="15"/>
      <c r="BU388" s="15"/>
      <c r="BY388" s="20"/>
      <c r="BZ388" s="24"/>
      <c r="CC388" s="1"/>
      <c r="CF388" s="22"/>
    </row>
    <row r="389" spans="5:220">
      <c r="J389" s="15"/>
      <c r="K389" s="15"/>
      <c r="L389" s="15"/>
      <c r="M389" s="15"/>
      <c r="O389" s="16"/>
      <c r="P389" s="16"/>
      <c r="Q389" s="16"/>
      <c r="R389" s="16"/>
      <c r="S389" s="16"/>
      <c r="T389" s="16"/>
      <c r="U389" s="16"/>
      <c r="V389" s="16"/>
      <c r="X389" s="16"/>
      <c r="Y389" s="16"/>
      <c r="Z389" s="16"/>
      <c r="AA389" s="16"/>
      <c r="AC389" s="18"/>
      <c r="AE389" s="18"/>
      <c r="AF389" s="18"/>
      <c r="AH389" s="18"/>
      <c r="AI389" s="18"/>
      <c r="AJ389" s="18"/>
      <c r="AL389" s="18"/>
      <c r="AM389" s="18"/>
      <c r="AN389" s="18"/>
      <c r="AP389" s="18"/>
      <c r="AQ389" s="18"/>
      <c r="AR389" s="18"/>
      <c r="AT389" s="18"/>
      <c r="AU389" s="18"/>
      <c r="AV389" s="18"/>
      <c r="AW389" s="18"/>
      <c r="AX389" s="18"/>
      <c r="AY389" s="18"/>
      <c r="BA389" s="18"/>
      <c r="BB389" s="18"/>
      <c r="BC389" s="18"/>
      <c r="BD389" s="18"/>
      <c r="BF389" s="18"/>
      <c r="BG389" s="18"/>
      <c r="BJ389" s="18"/>
      <c r="BK389" s="18"/>
      <c r="BL389" s="15"/>
      <c r="BM389" s="18"/>
      <c r="BO389" s="18"/>
      <c r="BP389" s="18"/>
      <c r="BQ389" s="15"/>
      <c r="BU389" s="15"/>
      <c r="BY389" s="20"/>
      <c r="BZ389" s="24"/>
      <c r="CC389" s="1"/>
      <c r="CF389" s="22"/>
    </row>
    <row r="390" spans="5:220">
      <c r="J390" s="15"/>
      <c r="K390" s="15"/>
      <c r="L390" s="15"/>
      <c r="M390" s="15"/>
      <c r="O390" s="16"/>
      <c r="P390" s="16"/>
      <c r="Q390" s="16"/>
      <c r="R390" s="16"/>
      <c r="S390" s="16"/>
      <c r="T390" s="16"/>
      <c r="U390" s="16"/>
      <c r="V390" s="16"/>
      <c r="X390" s="16"/>
      <c r="Y390" s="16"/>
      <c r="Z390" s="16"/>
      <c r="AA390" s="16"/>
      <c r="AC390" s="18"/>
      <c r="AE390" s="18"/>
      <c r="AF390" s="18"/>
      <c r="AH390" s="18"/>
      <c r="AI390" s="18"/>
      <c r="AJ390" s="18"/>
      <c r="AL390" s="18"/>
      <c r="AM390" s="18"/>
      <c r="AN390" s="18"/>
      <c r="AP390" s="18"/>
      <c r="AQ390" s="18"/>
      <c r="AR390" s="18"/>
      <c r="AT390" s="18"/>
      <c r="AU390" s="18"/>
      <c r="AV390" s="18"/>
      <c r="AW390" s="18"/>
      <c r="AX390" s="18"/>
      <c r="AY390" s="18"/>
      <c r="BA390" s="18"/>
      <c r="BB390" s="18"/>
      <c r="BC390" s="18"/>
      <c r="BD390" s="18"/>
      <c r="BF390" s="18"/>
      <c r="BG390" s="18"/>
      <c r="BJ390" s="18"/>
      <c r="BK390" s="18"/>
      <c r="BL390" s="15"/>
      <c r="BM390" s="18"/>
      <c r="BO390" s="18"/>
      <c r="BP390" s="18"/>
      <c r="BQ390" s="15"/>
      <c r="BU390" s="15"/>
      <c r="BY390" s="20"/>
      <c r="BZ390" s="24"/>
      <c r="CC390" s="1"/>
      <c r="CF390" s="22"/>
    </row>
    <row r="391" spans="5:220">
      <c r="J391" s="15"/>
      <c r="K391" s="15"/>
      <c r="L391" s="15"/>
      <c r="M391" s="15"/>
      <c r="O391" s="16"/>
      <c r="P391" s="16"/>
      <c r="Q391" s="16"/>
      <c r="R391" s="16"/>
      <c r="S391" s="16"/>
      <c r="T391" s="16"/>
      <c r="U391" s="16"/>
      <c r="V391" s="16"/>
      <c r="X391" s="16"/>
      <c r="Y391" s="16"/>
      <c r="Z391" s="16"/>
      <c r="AA391" s="16"/>
      <c r="AC391" s="18"/>
      <c r="AE391" s="18"/>
      <c r="AF391" s="18"/>
      <c r="AH391" s="18"/>
      <c r="AI391" s="18"/>
      <c r="AJ391" s="18"/>
      <c r="AL391" s="18"/>
      <c r="AM391" s="18"/>
      <c r="AN391" s="18"/>
      <c r="AP391" s="18"/>
      <c r="AQ391" s="18"/>
      <c r="AR391" s="18"/>
      <c r="AT391" s="18"/>
      <c r="AU391" s="18"/>
      <c r="AV391" s="18"/>
      <c r="AW391" s="18"/>
      <c r="AX391" s="18"/>
      <c r="AY391" s="18"/>
      <c r="BA391" s="18"/>
      <c r="BB391" s="18"/>
      <c r="BC391" s="18"/>
      <c r="BD391" s="18"/>
      <c r="BF391" s="18"/>
      <c r="BG391" s="18"/>
      <c r="BJ391" s="18"/>
      <c r="BK391" s="18"/>
      <c r="BL391" s="15"/>
      <c r="BM391" s="18"/>
      <c r="BO391" s="18"/>
      <c r="BP391" s="18"/>
      <c r="BQ391" s="15"/>
      <c r="BU391" s="15"/>
      <c r="BY391" s="20"/>
      <c r="BZ391" s="24"/>
      <c r="CC391" s="1"/>
      <c r="CF391" s="22"/>
    </row>
    <row r="392" spans="5:220">
      <c r="J392" s="15"/>
      <c r="K392" s="15"/>
      <c r="L392" s="15"/>
      <c r="M392" s="15"/>
      <c r="O392" s="16"/>
      <c r="P392" s="16"/>
      <c r="Q392" s="16"/>
      <c r="R392" s="16"/>
      <c r="S392" s="16"/>
      <c r="T392" s="16"/>
      <c r="U392" s="16"/>
      <c r="V392" s="16"/>
      <c r="X392" s="16"/>
      <c r="Y392" s="16"/>
      <c r="Z392" s="16"/>
      <c r="AA392" s="16"/>
      <c r="AC392" s="18"/>
      <c r="AE392" s="18"/>
      <c r="AF392" s="18"/>
      <c r="AH392" s="18"/>
      <c r="AI392" s="18"/>
      <c r="AJ392" s="18"/>
      <c r="AL392" s="18"/>
      <c r="AM392" s="18"/>
      <c r="AN392" s="18"/>
      <c r="AP392" s="18"/>
      <c r="AQ392" s="18"/>
      <c r="AR392" s="18"/>
      <c r="AT392" s="18"/>
      <c r="AU392" s="18"/>
      <c r="AV392" s="18"/>
      <c r="AW392" s="18"/>
      <c r="AX392" s="18"/>
      <c r="AY392" s="18"/>
      <c r="BA392" s="18"/>
      <c r="BB392" s="18"/>
      <c r="BC392" s="18"/>
      <c r="BD392" s="18"/>
      <c r="BF392" s="18"/>
      <c r="BG392" s="18"/>
      <c r="BJ392" s="18"/>
      <c r="BK392" s="18"/>
      <c r="BL392" s="15"/>
      <c r="BM392" s="18"/>
      <c r="BO392" s="18"/>
      <c r="BP392" s="18"/>
      <c r="BQ392" s="15"/>
      <c r="BU392" s="15"/>
      <c r="BY392" s="20"/>
      <c r="BZ392" s="24"/>
      <c r="CC392" s="1"/>
      <c r="CF392" s="22"/>
    </row>
    <row r="393" spans="5:220">
      <c r="J393" s="15"/>
      <c r="K393" s="15"/>
      <c r="L393" s="15"/>
      <c r="M393" s="15"/>
      <c r="O393" s="16"/>
      <c r="P393" s="16"/>
      <c r="Q393" s="16"/>
      <c r="R393" s="16"/>
      <c r="S393" s="16"/>
      <c r="T393" s="16"/>
      <c r="U393" s="16"/>
      <c r="V393" s="16"/>
      <c r="X393" s="16"/>
      <c r="Y393" s="16"/>
      <c r="Z393" s="16"/>
      <c r="AA393" s="16"/>
      <c r="AC393" s="18"/>
      <c r="AE393" s="18"/>
      <c r="AF393" s="18"/>
      <c r="AH393" s="18"/>
      <c r="AI393" s="18"/>
      <c r="AJ393" s="18"/>
      <c r="AL393" s="18"/>
      <c r="AM393" s="18"/>
      <c r="AN393" s="18"/>
      <c r="AP393" s="18"/>
      <c r="AQ393" s="18"/>
      <c r="AR393" s="18"/>
      <c r="AT393" s="18"/>
      <c r="AU393" s="18"/>
      <c r="AV393" s="18"/>
      <c r="AW393" s="18"/>
      <c r="AX393" s="18"/>
      <c r="AY393" s="18"/>
      <c r="BA393" s="18"/>
      <c r="BB393" s="18"/>
      <c r="BC393" s="18"/>
      <c r="BD393" s="18"/>
      <c r="BF393" s="18"/>
      <c r="BG393" s="18"/>
      <c r="BJ393" s="18"/>
      <c r="BK393" s="18"/>
      <c r="BL393" s="15"/>
      <c r="BM393" s="18"/>
      <c r="BO393" s="18"/>
      <c r="BP393" s="18"/>
      <c r="BQ393" s="15"/>
      <c r="BU393" s="15"/>
      <c r="BY393" s="20"/>
      <c r="BZ393" s="24"/>
      <c r="CC393" s="1"/>
      <c r="CF393" s="22"/>
    </row>
    <row r="394" spans="5:220">
      <c r="J394" s="15"/>
      <c r="K394" s="15"/>
      <c r="L394" s="15"/>
      <c r="M394" s="15"/>
      <c r="AC394" s="18"/>
      <c r="AE394" s="18"/>
      <c r="AF394" s="18"/>
      <c r="AH394" s="18"/>
      <c r="AI394" s="18"/>
      <c r="AJ394" s="18"/>
      <c r="AL394" s="18"/>
      <c r="AM394" s="18"/>
      <c r="AN394" s="18"/>
      <c r="AP394" s="18"/>
      <c r="AQ394" s="18"/>
      <c r="AR394" s="18"/>
      <c r="AT394" s="18"/>
      <c r="AU394" s="18"/>
      <c r="AV394" s="18"/>
      <c r="AW394" s="18"/>
      <c r="AX394" s="18"/>
      <c r="AY394" s="18"/>
      <c r="BA394" s="18"/>
      <c r="BB394" s="18"/>
      <c r="BC394" s="18"/>
      <c r="BD394" s="18"/>
      <c r="BF394" s="18"/>
      <c r="BG394" s="18"/>
      <c r="BJ394" s="18"/>
      <c r="BK394" s="18"/>
      <c r="BL394" s="15"/>
      <c r="BM394" s="18"/>
      <c r="BO394" s="18"/>
      <c r="BP394" s="18"/>
      <c r="BQ394" s="15"/>
      <c r="BU394" s="15"/>
      <c r="CF394" s="22"/>
    </row>
    <row r="395" spans="5:220">
      <c r="J395" s="15"/>
      <c r="K395" s="15"/>
      <c r="L395" s="15"/>
      <c r="M395" s="15"/>
      <c r="AC395" s="18"/>
      <c r="AE395" s="18"/>
      <c r="AF395" s="18"/>
      <c r="AH395" s="18"/>
      <c r="AI395" s="18"/>
      <c r="AJ395" s="18"/>
      <c r="AL395" s="18"/>
      <c r="AM395" s="18"/>
      <c r="AN395" s="18"/>
      <c r="AP395" s="18"/>
      <c r="AQ395" s="18"/>
      <c r="AR395" s="18"/>
      <c r="AT395" s="18"/>
      <c r="AU395" s="18"/>
      <c r="AV395" s="18"/>
      <c r="AW395" s="18"/>
      <c r="AX395" s="18"/>
      <c r="AY395" s="18"/>
      <c r="BA395" s="18"/>
      <c r="BB395" s="18"/>
      <c r="BC395" s="18"/>
      <c r="BD395" s="18"/>
      <c r="BF395" s="18"/>
      <c r="BG395" s="18"/>
      <c r="BJ395" s="18"/>
      <c r="BK395" s="18"/>
      <c r="BL395" s="15"/>
      <c r="BM395" s="18"/>
      <c r="BO395" s="18"/>
      <c r="BP395" s="18"/>
      <c r="BQ395" s="15"/>
      <c r="BU395" s="15"/>
      <c r="CF395" s="22"/>
    </row>
    <row r="396" spans="5:220">
      <c r="J396" s="15"/>
      <c r="K396" s="15"/>
      <c r="L396" s="15"/>
      <c r="M396" s="15"/>
      <c r="AC396" s="18"/>
      <c r="AE396" s="18"/>
      <c r="AF396" s="18"/>
      <c r="AH396" s="18"/>
      <c r="AI396" s="18"/>
      <c r="AJ396" s="18"/>
      <c r="AL396" s="18"/>
      <c r="AM396" s="18"/>
      <c r="AN396" s="18"/>
      <c r="AP396" s="18"/>
      <c r="AQ396" s="18"/>
      <c r="AR396" s="18"/>
      <c r="AT396" s="18"/>
      <c r="AU396" s="18"/>
      <c r="AV396" s="18"/>
      <c r="AW396" s="18"/>
      <c r="AX396" s="18"/>
      <c r="AY396" s="18"/>
      <c r="BA396" s="18"/>
      <c r="BB396" s="18"/>
      <c r="BC396" s="18"/>
      <c r="BD396" s="18"/>
      <c r="BF396" s="18"/>
      <c r="BG396" s="18"/>
      <c r="BJ396" s="18"/>
      <c r="BK396" s="18"/>
      <c r="BL396" s="15"/>
      <c r="BM396" s="18"/>
      <c r="BO396" s="18"/>
      <c r="BP396" s="18"/>
      <c r="BQ396" s="15"/>
      <c r="BU396" s="15"/>
      <c r="CF396" s="22"/>
    </row>
    <row r="397" spans="5:220">
      <c r="J397" s="15"/>
      <c r="K397" s="15"/>
      <c r="L397" s="15"/>
      <c r="M397" s="15"/>
      <c r="AC397" s="18"/>
      <c r="AE397" s="18"/>
      <c r="AF397" s="18"/>
      <c r="AH397" s="18"/>
      <c r="AI397" s="18"/>
      <c r="AJ397" s="18"/>
      <c r="AL397" s="18"/>
      <c r="AM397" s="18"/>
      <c r="AN397" s="18"/>
      <c r="AP397" s="18"/>
      <c r="AQ397" s="18"/>
      <c r="AR397" s="18"/>
      <c r="AT397" s="18"/>
      <c r="AU397" s="18"/>
      <c r="AV397" s="18"/>
      <c r="AW397" s="18"/>
      <c r="AX397" s="18"/>
      <c r="AY397" s="18"/>
      <c r="BA397" s="18"/>
      <c r="BB397" s="18"/>
      <c r="BC397" s="18"/>
      <c r="BD397" s="18"/>
      <c r="BF397" s="18"/>
      <c r="BG397" s="18"/>
      <c r="BJ397" s="18"/>
      <c r="BK397" s="18"/>
      <c r="BL397" s="15"/>
      <c r="BM397" s="18"/>
      <c r="BO397" s="18"/>
      <c r="BP397" s="18"/>
      <c r="BQ397" s="15"/>
      <c r="BU397" s="15"/>
      <c r="CF397" s="22"/>
    </row>
    <row r="398" spans="5:220">
      <c r="J398" s="15"/>
      <c r="K398" s="15"/>
      <c r="L398" s="15"/>
      <c r="M398" s="15"/>
      <c r="AC398" s="18"/>
      <c r="AE398" s="18"/>
      <c r="AF398" s="18"/>
      <c r="AH398" s="18"/>
      <c r="AI398" s="18"/>
      <c r="AJ398" s="18"/>
      <c r="AL398" s="18"/>
      <c r="AM398" s="18"/>
      <c r="AN398" s="18"/>
      <c r="AP398" s="18"/>
      <c r="AQ398" s="18"/>
      <c r="AR398" s="18"/>
      <c r="AT398" s="18"/>
      <c r="AU398" s="18"/>
      <c r="AV398" s="18"/>
      <c r="AW398" s="18"/>
      <c r="AX398" s="18"/>
      <c r="AY398" s="18"/>
      <c r="BA398" s="18"/>
      <c r="BB398" s="18"/>
      <c r="BC398" s="18"/>
      <c r="BD398" s="18"/>
      <c r="BF398" s="18"/>
      <c r="BG398" s="18"/>
      <c r="BJ398" s="18"/>
      <c r="BK398" s="18"/>
      <c r="BL398" s="15"/>
      <c r="BM398" s="18"/>
      <c r="BO398" s="18"/>
      <c r="BP398" s="18"/>
      <c r="BQ398" s="15"/>
      <c r="BU398" s="15"/>
      <c r="CF398" s="22"/>
    </row>
    <row r="399" spans="5:220">
      <c r="J399" s="15"/>
      <c r="K399" s="15"/>
      <c r="L399" s="15"/>
      <c r="M399" s="15"/>
      <c r="AC399" s="18"/>
      <c r="AE399" s="18"/>
      <c r="AF399" s="18"/>
      <c r="AH399" s="18"/>
      <c r="AI399" s="18"/>
      <c r="AJ399" s="18"/>
      <c r="AL399" s="18"/>
      <c r="AM399" s="18"/>
      <c r="AN399" s="18"/>
      <c r="AP399" s="18"/>
      <c r="AQ399" s="18"/>
      <c r="AR399" s="18"/>
      <c r="AT399" s="18"/>
      <c r="AU399" s="18"/>
      <c r="AV399" s="18"/>
      <c r="AW399" s="18"/>
      <c r="AX399" s="18"/>
      <c r="AY399" s="18"/>
      <c r="BA399" s="18"/>
      <c r="BB399" s="18"/>
      <c r="BC399" s="18"/>
      <c r="BD399" s="18"/>
      <c r="BF399" s="18"/>
      <c r="BG399" s="18"/>
      <c r="BJ399" s="18"/>
      <c r="BK399" s="18"/>
      <c r="BL399" s="15"/>
      <c r="BM399" s="18"/>
      <c r="BO399" s="18"/>
      <c r="BP399" s="18"/>
      <c r="BQ399" s="15"/>
      <c r="BU399" s="15"/>
      <c r="CF399" s="22"/>
    </row>
    <row r="400" spans="5:220">
      <c r="J400" s="15"/>
      <c r="K400" s="15"/>
      <c r="L400" s="15"/>
      <c r="M400" s="15"/>
      <c r="AC400" s="18"/>
      <c r="AE400" s="18"/>
      <c r="AF400" s="18"/>
      <c r="AH400" s="18"/>
      <c r="AI400" s="18"/>
      <c r="AJ400" s="18"/>
      <c r="AL400" s="18"/>
      <c r="AM400" s="18"/>
      <c r="AN400" s="18"/>
      <c r="AP400" s="18"/>
      <c r="AQ400" s="18"/>
      <c r="AR400" s="18"/>
      <c r="AT400" s="18"/>
      <c r="AU400" s="18"/>
      <c r="AV400" s="18"/>
      <c r="AW400" s="18"/>
      <c r="AX400" s="18"/>
      <c r="AY400" s="18"/>
      <c r="BA400" s="18"/>
      <c r="BB400" s="18"/>
      <c r="BC400" s="18"/>
      <c r="BD400" s="18"/>
      <c r="BF400" s="18"/>
      <c r="BG400" s="18"/>
      <c r="BJ400" s="18"/>
      <c r="BK400" s="18"/>
      <c r="BL400" s="15"/>
      <c r="BM400" s="18"/>
      <c r="BO400" s="18"/>
      <c r="BP400" s="18"/>
      <c r="BQ400" s="15"/>
      <c r="BU400" s="15"/>
      <c r="CF400" s="22"/>
    </row>
    <row r="401" spans="5:220">
      <c r="J401" s="15"/>
      <c r="K401" s="15"/>
      <c r="L401" s="15"/>
      <c r="M401" s="15"/>
      <c r="O401" s="16"/>
      <c r="P401" s="16"/>
      <c r="Q401" s="16"/>
      <c r="R401" s="16"/>
      <c r="S401" s="16"/>
      <c r="T401" s="16"/>
      <c r="U401" s="16"/>
      <c r="V401" s="16"/>
      <c r="X401" s="16"/>
      <c r="Y401" s="16"/>
      <c r="Z401" s="16"/>
      <c r="AA401" s="16"/>
      <c r="AC401" s="18"/>
      <c r="AE401" s="18"/>
      <c r="AF401" s="18"/>
      <c r="AH401" s="18"/>
      <c r="AI401" s="18"/>
      <c r="AJ401" s="18"/>
      <c r="AL401" s="18"/>
      <c r="AM401" s="18"/>
      <c r="AN401" s="18"/>
      <c r="AP401" s="18"/>
      <c r="AQ401" s="18"/>
      <c r="AR401" s="18"/>
      <c r="AT401" s="18"/>
      <c r="AU401" s="18"/>
      <c r="AV401" s="18"/>
      <c r="AW401" s="18"/>
      <c r="AX401" s="18"/>
      <c r="AY401" s="18"/>
      <c r="BA401" s="18"/>
      <c r="BB401" s="18"/>
      <c r="BC401" s="18"/>
      <c r="BD401" s="18"/>
      <c r="BF401" s="18"/>
      <c r="BG401" s="18"/>
      <c r="BJ401" s="18"/>
      <c r="BK401" s="18"/>
      <c r="BL401" s="15"/>
      <c r="BM401" s="18"/>
      <c r="BO401" s="18"/>
      <c r="BP401" s="18"/>
      <c r="BQ401" s="15"/>
      <c r="BU401" s="15"/>
      <c r="BY401" s="20"/>
      <c r="BZ401" s="24"/>
      <c r="CC401" s="1"/>
      <c r="CF401" s="22"/>
    </row>
    <row r="402" spans="5:220">
      <c r="J402" s="15"/>
      <c r="K402" s="15"/>
      <c r="L402" s="15"/>
      <c r="M402" s="15"/>
      <c r="AC402" s="18"/>
      <c r="AE402" s="18"/>
      <c r="AF402" s="18"/>
      <c r="AH402" s="18"/>
      <c r="AI402" s="18"/>
      <c r="AJ402" s="18"/>
      <c r="AL402" s="18"/>
      <c r="AM402" s="18"/>
      <c r="AN402" s="18"/>
      <c r="AP402" s="18"/>
      <c r="AQ402" s="18"/>
      <c r="AR402" s="18"/>
      <c r="AT402" s="18"/>
      <c r="AU402" s="18"/>
      <c r="AV402" s="18"/>
      <c r="AW402" s="18"/>
      <c r="AX402" s="18"/>
      <c r="AY402" s="18"/>
      <c r="BA402" s="18"/>
      <c r="BB402" s="18"/>
      <c r="BC402" s="18"/>
      <c r="BD402" s="18"/>
      <c r="BF402" s="18"/>
      <c r="BG402" s="18"/>
      <c r="BJ402" s="18"/>
      <c r="BK402" s="18"/>
      <c r="BL402" s="15"/>
      <c r="BM402" s="18"/>
      <c r="BO402" s="18"/>
      <c r="BP402" s="18"/>
      <c r="BQ402" s="15"/>
      <c r="BU402" s="15"/>
      <c r="CF402" s="22"/>
    </row>
    <row r="403" spans="5:220">
      <c r="J403" s="15"/>
      <c r="K403" s="15"/>
      <c r="L403" s="15"/>
      <c r="M403" s="15"/>
      <c r="AC403" s="18"/>
      <c r="AE403" s="18"/>
      <c r="AF403" s="18"/>
      <c r="AH403" s="18"/>
      <c r="AI403" s="18"/>
      <c r="AJ403" s="18"/>
      <c r="AL403" s="18"/>
      <c r="AM403" s="18"/>
      <c r="AN403" s="18"/>
      <c r="AP403" s="18"/>
      <c r="AQ403" s="18"/>
      <c r="AR403" s="18"/>
      <c r="AT403" s="18"/>
      <c r="AU403" s="18"/>
      <c r="AV403" s="18"/>
      <c r="AW403" s="18"/>
      <c r="AX403" s="18"/>
      <c r="AY403" s="18"/>
      <c r="BA403" s="18"/>
      <c r="BB403" s="18"/>
      <c r="BC403" s="18"/>
      <c r="BD403" s="18"/>
      <c r="BF403" s="18"/>
      <c r="BG403" s="18"/>
      <c r="BJ403" s="18"/>
      <c r="BK403" s="18"/>
      <c r="BL403" s="15"/>
      <c r="BM403" s="18"/>
      <c r="BO403" s="18"/>
      <c r="BP403" s="18"/>
      <c r="BQ403" s="15"/>
      <c r="BU403" s="15"/>
      <c r="CF403" s="22"/>
    </row>
    <row r="404" spans="5:220">
      <c r="J404" s="15"/>
      <c r="K404" s="15"/>
      <c r="L404" s="15"/>
      <c r="M404" s="15"/>
      <c r="AC404" s="18"/>
      <c r="AE404" s="18"/>
      <c r="AF404" s="18"/>
      <c r="AH404" s="18"/>
      <c r="AI404" s="18"/>
      <c r="AJ404" s="18"/>
      <c r="AL404" s="18"/>
      <c r="AM404" s="18"/>
      <c r="AN404" s="18"/>
      <c r="AP404" s="18"/>
      <c r="AQ404" s="18"/>
      <c r="AR404" s="18"/>
      <c r="AT404" s="18"/>
      <c r="AU404" s="18"/>
      <c r="AV404" s="18"/>
      <c r="AW404" s="18"/>
      <c r="AX404" s="18"/>
      <c r="AY404" s="18"/>
      <c r="BA404" s="18"/>
      <c r="BB404" s="18"/>
      <c r="BC404" s="18"/>
      <c r="BD404" s="18"/>
      <c r="BF404" s="18"/>
      <c r="BG404" s="18"/>
      <c r="BJ404" s="18"/>
      <c r="BK404" s="18"/>
      <c r="BL404" s="15"/>
      <c r="BM404" s="18"/>
      <c r="BO404" s="18"/>
      <c r="BP404" s="18"/>
      <c r="BQ404" s="15"/>
      <c r="BU404" s="15"/>
      <c r="CF404" s="22"/>
    </row>
    <row r="405" spans="5:220">
      <c r="J405" s="15"/>
      <c r="K405" s="15"/>
      <c r="L405" s="15"/>
      <c r="M405" s="15"/>
      <c r="AC405" s="18"/>
      <c r="AE405" s="18"/>
      <c r="AF405" s="18"/>
      <c r="AH405" s="18"/>
      <c r="AI405" s="18"/>
      <c r="AJ405" s="18"/>
      <c r="AL405" s="18"/>
      <c r="AM405" s="18"/>
      <c r="AN405" s="18"/>
      <c r="AP405" s="18"/>
      <c r="AQ405" s="18"/>
      <c r="AR405" s="18"/>
      <c r="AT405" s="18"/>
      <c r="AU405" s="18"/>
      <c r="AV405" s="18"/>
      <c r="AW405" s="18"/>
      <c r="AX405" s="18"/>
      <c r="AY405" s="18"/>
      <c r="BA405" s="18"/>
      <c r="BB405" s="18"/>
      <c r="BC405" s="18"/>
      <c r="BD405" s="18"/>
      <c r="BF405" s="18"/>
      <c r="BG405" s="18"/>
      <c r="BJ405" s="18"/>
      <c r="BK405" s="18"/>
      <c r="BL405" s="15"/>
      <c r="BM405" s="18"/>
      <c r="BO405" s="18"/>
      <c r="BP405" s="18"/>
      <c r="BQ405" s="15"/>
      <c r="BU405" s="15"/>
      <c r="CF405" s="22"/>
    </row>
    <row r="406" spans="5:220">
      <c r="J406" s="15"/>
      <c r="K406" s="15"/>
      <c r="L406" s="15"/>
      <c r="M406" s="15"/>
      <c r="AC406" s="18"/>
      <c r="AE406" s="18"/>
      <c r="AF406" s="18"/>
      <c r="AH406" s="18"/>
      <c r="AI406" s="18"/>
      <c r="AJ406" s="18"/>
      <c r="AL406" s="18"/>
      <c r="AM406" s="18"/>
      <c r="AN406" s="18"/>
      <c r="AP406" s="18"/>
      <c r="AQ406" s="18"/>
      <c r="AR406" s="18"/>
      <c r="AT406" s="18"/>
      <c r="AU406" s="18"/>
      <c r="AV406" s="18"/>
      <c r="AW406" s="18"/>
      <c r="AX406" s="18"/>
      <c r="AY406" s="18"/>
      <c r="BA406" s="18"/>
      <c r="BB406" s="18"/>
      <c r="BC406" s="18"/>
      <c r="BD406" s="18"/>
      <c r="BF406" s="18"/>
      <c r="BG406" s="18"/>
      <c r="BJ406" s="18"/>
      <c r="BK406" s="18"/>
      <c r="BL406" s="15"/>
      <c r="BM406" s="18"/>
      <c r="BO406" s="18"/>
      <c r="BP406" s="18"/>
      <c r="BQ406" s="15"/>
      <c r="BU406" s="15"/>
      <c r="CF406" s="22"/>
    </row>
    <row r="407" spans="5:220">
      <c r="J407" s="15"/>
      <c r="K407" s="15"/>
      <c r="L407" s="15"/>
      <c r="M407" s="15"/>
      <c r="AC407" s="18"/>
      <c r="AE407" s="18"/>
      <c r="AF407" s="18"/>
      <c r="AH407" s="18"/>
      <c r="AI407" s="18"/>
      <c r="AJ407" s="18"/>
      <c r="AL407" s="18"/>
      <c r="AM407" s="18"/>
      <c r="AN407" s="18"/>
      <c r="AP407" s="18"/>
      <c r="AQ407" s="18"/>
      <c r="AR407" s="18"/>
      <c r="AT407" s="18"/>
      <c r="AU407" s="18"/>
      <c r="AV407" s="18"/>
      <c r="AW407" s="18"/>
      <c r="AX407" s="18"/>
      <c r="AY407" s="18"/>
      <c r="BA407" s="18"/>
      <c r="BB407" s="18"/>
      <c r="BC407" s="18"/>
      <c r="BD407" s="18"/>
      <c r="BF407" s="18"/>
      <c r="BG407" s="18"/>
      <c r="BJ407" s="18"/>
      <c r="BK407" s="18"/>
      <c r="BL407" s="15"/>
      <c r="BM407" s="18"/>
      <c r="BO407" s="18"/>
      <c r="BP407" s="18"/>
      <c r="BQ407" s="15"/>
      <c r="BU407" s="15"/>
      <c r="CF407" s="22"/>
    </row>
    <row r="408" spans="5:220">
      <c r="J408" s="15"/>
      <c r="K408" s="15"/>
      <c r="L408" s="15"/>
      <c r="M408" s="15"/>
      <c r="AC408" s="18"/>
      <c r="AE408" s="18"/>
      <c r="AF408" s="18"/>
      <c r="AH408" s="18"/>
      <c r="AI408" s="18"/>
      <c r="AJ408" s="18"/>
      <c r="AL408" s="18"/>
      <c r="AM408" s="18"/>
      <c r="AN408" s="18"/>
      <c r="AP408" s="18"/>
      <c r="AQ408" s="18"/>
      <c r="AR408" s="18"/>
      <c r="AT408" s="18"/>
      <c r="AU408" s="18"/>
      <c r="AV408" s="18"/>
      <c r="AW408" s="18"/>
      <c r="AX408" s="18"/>
      <c r="AY408" s="18"/>
      <c r="BA408" s="18"/>
      <c r="BB408" s="18"/>
      <c r="BC408" s="18"/>
      <c r="BD408" s="18"/>
      <c r="BF408" s="18"/>
      <c r="BG408" s="18"/>
      <c r="BJ408" s="18"/>
      <c r="BK408" s="18"/>
      <c r="BL408" s="15"/>
      <c r="BM408" s="18"/>
      <c r="BO408" s="18"/>
      <c r="BP408" s="18"/>
      <c r="BQ408" s="15"/>
      <c r="BU408" s="15"/>
      <c r="CF408" s="22"/>
    </row>
    <row r="409" spans="5:220">
      <c r="J409" s="15"/>
      <c r="K409" s="15"/>
      <c r="L409" s="15"/>
      <c r="M409" s="15"/>
      <c r="O409" s="16"/>
      <c r="P409" s="16"/>
      <c r="Q409" s="16"/>
      <c r="R409" s="16"/>
      <c r="S409" s="16"/>
      <c r="T409" s="16"/>
      <c r="U409" s="16"/>
      <c r="V409" s="16"/>
      <c r="X409" s="16"/>
      <c r="Y409" s="16"/>
      <c r="Z409" s="16"/>
      <c r="AA409" s="16"/>
      <c r="AC409" s="18"/>
      <c r="AE409" s="18"/>
      <c r="AF409" s="18"/>
      <c r="AH409" s="18"/>
      <c r="AI409" s="18"/>
      <c r="AJ409" s="18"/>
      <c r="AL409" s="18"/>
      <c r="AM409" s="18"/>
      <c r="AN409" s="18"/>
      <c r="AP409" s="18"/>
      <c r="AQ409" s="18"/>
      <c r="AR409" s="18"/>
      <c r="AT409" s="18"/>
      <c r="AU409" s="18"/>
      <c r="AV409" s="18"/>
      <c r="AW409" s="18"/>
      <c r="AX409" s="18"/>
      <c r="AY409" s="18"/>
      <c r="BA409" s="18"/>
      <c r="BB409" s="18"/>
      <c r="BC409" s="18"/>
      <c r="BD409" s="18"/>
      <c r="BF409" s="18"/>
      <c r="BG409" s="18"/>
      <c r="BJ409" s="18"/>
      <c r="BK409" s="18"/>
      <c r="BL409" s="15"/>
      <c r="BM409" s="18"/>
      <c r="BO409" s="18"/>
      <c r="BP409" s="18"/>
      <c r="BQ409" s="15"/>
      <c r="BU409" s="15"/>
      <c r="BY409" s="20"/>
      <c r="BZ409" s="24"/>
      <c r="CC409" s="1"/>
      <c r="CF409" s="22"/>
    </row>
    <row r="410" spans="5:220">
      <c r="J410" s="15"/>
      <c r="K410" s="15"/>
      <c r="L410" s="15"/>
      <c r="M410" s="15"/>
      <c r="O410" s="16"/>
      <c r="P410" s="16"/>
      <c r="Q410" s="16"/>
      <c r="R410" s="16"/>
      <c r="S410" s="16"/>
      <c r="T410" s="16"/>
      <c r="U410" s="16"/>
      <c r="V410" s="16"/>
      <c r="X410" s="16"/>
      <c r="Y410" s="16"/>
      <c r="Z410" s="16"/>
      <c r="AA410" s="16"/>
      <c r="AC410" s="18"/>
      <c r="AE410" s="18"/>
      <c r="AF410" s="18"/>
      <c r="AH410" s="18"/>
      <c r="AI410" s="18"/>
      <c r="AJ410" s="18"/>
      <c r="AL410" s="18"/>
      <c r="AM410" s="18"/>
      <c r="AN410" s="18"/>
      <c r="AP410" s="18"/>
      <c r="AQ410" s="18"/>
      <c r="AR410" s="18"/>
      <c r="AT410" s="18"/>
      <c r="AU410" s="18"/>
      <c r="AV410" s="18"/>
      <c r="AW410" s="18"/>
      <c r="AX410" s="18"/>
      <c r="AY410" s="18"/>
      <c r="BA410" s="18"/>
      <c r="BB410" s="18"/>
      <c r="BC410" s="18"/>
      <c r="BD410" s="18"/>
      <c r="BF410" s="18"/>
      <c r="BG410" s="18"/>
      <c r="BJ410" s="18"/>
      <c r="BK410" s="18"/>
      <c r="BL410" s="15"/>
      <c r="BM410" s="18"/>
      <c r="BO410" s="18"/>
      <c r="BP410" s="18"/>
      <c r="BQ410" s="15"/>
      <c r="BU410" s="15"/>
      <c r="BY410" s="20"/>
      <c r="BZ410" s="24"/>
      <c r="CC410" s="1"/>
      <c r="CF410" s="22"/>
    </row>
    <row r="411" spans="5:220" s="34" customFormat="1">
      <c r="E411" s="17"/>
      <c r="F411" s="17"/>
      <c r="G411" s="17"/>
      <c r="H411" s="17"/>
      <c r="I411" s="14"/>
      <c r="J411" s="15"/>
      <c r="K411" s="15"/>
      <c r="L411" s="15"/>
      <c r="M411" s="15"/>
      <c r="N411" s="14"/>
      <c r="O411" s="16"/>
      <c r="P411" s="16"/>
      <c r="Q411" s="16"/>
      <c r="R411" s="16"/>
      <c r="S411" s="16"/>
      <c r="T411" s="16"/>
      <c r="U411" s="16"/>
      <c r="V411" s="16"/>
      <c r="W411" s="17"/>
      <c r="X411" s="16"/>
      <c r="Y411" s="16"/>
      <c r="Z411" s="16"/>
      <c r="AA411" s="16"/>
      <c r="AB411" s="14"/>
      <c r="AC411" s="18"/>
      <c r="AD411" s="19"/>
      <c r="AE411" s="18"/>
      <c r="AF411" s="18"/>
      <c r="AG411" s="19"/>
      <c r="AH411" s="18"/>
      <c r="AI411" s="18"/>
      <c r="AJ411" s="18"/>
      <c r="AK411" s="19"/>
      <c r="AL411" s="18"/>
      <c r="AM411" s="18"/>
      <c r="AN411" s="18"/>
      <c r="AO411" s="19"/>
      <c r="AP411" s="18"/>
      <c r="AQ411" s="18"/>
      <c r="AR411" s="18"/>
      <c r="AS411" s="19"/>
      <c r="AT411" s="18"/>
      <c r="AU411" s="18"/>
      <c r="AV411" s="18"/>
      <c r="AW411" s="18"/>
      <c r="AX411" s="18"/>
      <c r="AY411" s="18"/>
      <c r="AZ411" s="19"/>
      <c r="BA411" s="18"/>
      <c r="BB411" s="18"/>
      <c r="BC411" s="18"/>
      <c r="BD411" s="18"/>
      <c r="BE411" s="19"/>
      <c r="BF411" s="18"/>
      <c r="BG411" s="18"/>
      <c r="BH411" s="19"/>
      <c r="BI411" s="19"/>
      <c r="BJ411" s="18"/>
      <c r="BK411" s="18"/>
      <c r="BL411" s="15"/>
      <c r="BM411" s="18"/>
      <c r="BN411" s="19"/>
      <c r="BO411" s="18"/>
      <c r="BP411" s="18"/>
      <c r="BQ411" s="15"/>
      <c r="BR411" s="19"/>
      <c r="BS411" s="19"/>
      <c r="BT411" s="19"/>
      <c r="BU411" s="15"/>
      <c r="BV411" s="14"/>
      <c r="BW411" s="14"/>
      <c r="BX411" s="14"/>
      <c r="BY411" s="20"/>
      <c r="BZ411" s="24"/>
      <c r="CA411" s="14"/>
      <c r="CB411" s="21"/>
      <c r="CC411" s="1"/>
      <c r="CD411" s="14"/>
      <c r="CE411" s="14"/>
      <c r="CF411" s="22"/>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row>
    <row r="412" spans="5:220" s="23" customFormat="1">
      <c r="E412" s="17"/>
      <c r="F412" s="17"/>
      <c r="G412" s="17"/>
      <c r="H412" s="17"/>
      <c r="I412" s="14"/>
      <c r="J412" s="15"/>
      <c r="K412" s="15"/>
      <c r="L412" s="15"/>
      <c r="M412" s="15"/>
      <c r="N412" s="14"/>
      <c r="O412" s="16"/>
      <c r="P412" s="16"/>
      <c r="Q412" s="16"/>
      <c r="R412" s="16"/>
      <c r="S412" s="16"/>
      <c r="T412" s="16"/>
      <c r="U412" s="16"/>
      <c r="V412" s="16"/>
      <c r="W412" s="17"/>
      <c r="X412" s="16"/>
      <c r="Y412" s="16"/>
      <c r="Z412" s="16"/>
      <c r="AA412" s="16"/>
      <c r="AB412" s="14"/>
      <c r="AC412" s="18"/>
      <c r="AD412" s="19"/>
      <c r="AE412" s="18"/>
      <c r="AF412" s="18"/>
      <c r="AG412" s="19"/>
      <c r="AH412" s="18"/>
      <c r="AI412" s="18"/>
      <c r="AJ412" s="18"/>
      <c r="AK412" s="19"/>
      <c r="AL412" s="18"/>
      <c r="AM412" s="18"/>
      <c r="AN412" s="18"/>
      <c r="AO412" s="19"/>
      <c r="AP412" s="18"/>
      <c r="AQ412" s="18"/>
      <c r="AR412" s="18"/>
      <c r="AS412" s="19"/>
      <c r="AT412" s="18"/>
      <c r="AU412" s="18"/>
      <c r="AV412" s="18"/>
      <c r="AW412" s="18"/>
      <c r="AX412" s="18"/>
      <c r="AY412" s="18"/>
      <c r="AZ412" s="19"/>
      <c r="BA412" s="18"/>
      <c r="BB412" s="18"/>
      <c r="BC412" s="18"/>
      <c r="BD412" s="18"/>
      <c r="BE412" s="19"/>
      <c r="BF412" s="18"/>
      <c r="BG412" s="18"/>
      <c r="BH412" s="19"/>
      <c r="BI412" s="19"/>
      <c r="BJ412" s="18"/>
      <c r="BK412" s="18"/>
      <c r="BL412" s="15"/>
      <c r="BM412" s="18"/>
      <c r="BN412" s="19"/>
      <c r="BO412" s="18"/>
      <c r="BP412" s="18"/>
      <c r="BQ412" s="15"/>
      <c r="BR412" s="19"/>
      <c r="BS412" s="19"/>
      <c r="BT412" s="19"/>
      <c r="BU412" s="15"/>
      <c r="BV412" s="14"/>
      <c r="BW412" s="14"/>
      <c r="BX412" s="14"/>
      <c r="BY412" s="20"/>
      <c r="BZ412" s="24"/>
      <c r="CA412" s="14"/>
      <c r="CB412" s="21"/>
      <c r="CC412" s="1"/>
      <c r="CD412" s="14"/>
      <c r="CE412" s="14"/>
      <c r="CF412" s="22"/>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row>
    <row r="413" spans="5:220" s="23" customFormat="1">
      <c r="E413" s="17"/>
      <c r="F413" s="17"/>
      <c r="G413" s="17"/>
      <c r="H413" s="17"/>
      <c r="I413" s="14"/>
      <c r="J413" s="15"/>
      <c r="K413" s="15"/>
      <c r="L413" s="15"/>
      <c r="M413" s="15"/>
      <c r="N413" s="14"/>
      <c r="O413" s="16"/>
      <c r="P413" s="16"/>
      <c r="Q413" s="16"/>
      <c r="R413" s="16"/>
      <c r="S413" s="16"/>
      <c r="T413" s="16"/>
      <c r="U413" s="16"/>
      <c r="V413" s="16"/>
      <c r="W413" s="17"/>
      <c r="X413" s="16"/>
      <c r="Y413" s="16"/>
      <c r="Z413" s="16"/>
      <c r="AA413" s="16"/>
      <c r="AB413" s="14"/>
      <c r="AC413" s="18"/>
      <c r="AD413" s="19"/>
      <c r="AE413" s="18"/>
      <c r="AF413" s="18"/>
      <c r="AG413" s="19"/>
      <c r="AH413" s="18"/>
      <c r="AI413" s="18"/>
      <c r="AJ413" s="18"/>
      <c r="AK413" s="19"/>
      <c r="AL413" s="18"/>
      <c r="AM413" s="18"/>
      <c r="AN413" s="18"/>
      <c r="AO413" s="19"/>
      <c r="AP413" s="18"/>
      <c r="AQ413" s="18"/>
      <c r="AR413" s="18"/>
      <c r="AS413" s="19"/>
      <c r="AT413" s="18"/>
      <c r="AU413" s="18"/>
      <c r="AV413" s="18"/>
      <c r="AW413" s="18"/>
      <c r="AX413" s="18"/>
      <c r="AY413" s="18"/>
      <c r="AZ413" s="19"/>
      <c r="BA413" s="18"/>
      <c r="BB413" s="18"/>
      <c r="BC413" s="18"/>
      <c r="BD413" s="18"/>
      <c r="BE413" s="19"/>
      <c r="BF413" s="18"/>
      <c r="BG413" s="18"/>
      <c r="BH413" s="19"/>
      <c r="BI413" s="19"/>
      <c r="BJ413" s="18"/>
      <c r="BK413" s="18"/>
      <c r="BL413" s="15"/>
      <c r="BM413" s="18"/>
      <c r="BN413" s="19"/>
      <c r="BO413" s="18"/>
      <c r="BP413" s="18"/>
      <c r="BQ413" s="15"/>
      <c r="BR413" s="19"/>
      <c r="BS413" s="19"/>
      <c r="BT413" s="19"/>
      <c r="BU413" s="15"/>
      <c r="BV413" s="14"/>
      <c r="BW413" s="14"/>
      <c r="BX413" s="14"/>
      <c r="BY413" s="20"/>
      <c r="BZ413" s="24"/>
      <c r="CA413" s="14"/>
      <c r="CB413" s="21"/>
      <c r="CC413" s="1"/>
      <c r="CD413" s="14"/>
      <c r="CE413" s="14"/>
      <c r="CF413" s="22"/>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row>
    <row r="414" spans="5:220" s="23" customFormat="1">
      <c r="E414" s="17"/>
      <c r="F414" s="17"/>
      <c r="G414" s="17"/>
      <c r="H414" s="17"/>
      <c r="I414" s="14"/>
      <c r="J414" s="15"/>
      <c r="K414" s="15"/>
      <c r="L414" s="15"/>
      <c r="M414" s="15"/>
      <c r="N414" s="14"/>
      <c r="O414" s="16"/>
      <c r="P414" s="16"/>
      <c r="Q414" s="16"/>
      <c r="R414" s="16"/>
      <c r="S414" s="16"/>
      <c r="T414" s="16"/>
      <c r="U414" s="16"/>
      <c r="V414" s="16"/>
      <c r="W414" s="17"/>
      <c r="X414" s="16"/>
      <c r="Y414" s="16"/>
      <c r="Z414" s="16"/>
      <c r="AA414" s="16"/>
      <c r="AB414" s="14"/>
      <c r="AC414" s="18"/>
      <c r="AD414" s="19"/>
      <c r="AE414" s="18"/>
      <c r="AF414" s="18"/>
      <c r="AG414" s="19"/>
      <c r="AH414" s="18"/>
      <c r="AI414" s="18"/>
      <c r="AJ414" s="18"/>
      <c r="AK414" s="19"/>
      <c r="AL414" s="18"/>
      <c r="AM414" s="18"/>
      <c r="AN414" s="18"/>
      <c r="AO414" s="19"/>
      <c r="AP414" s="18"/>
      <c r="AQ414" s="18"/>
      <c r="AR414" s="18"/>
      <c r="AS414" s="19"/>
      <c r="AT414" s="18"/>
      <c r="AU414" s="18"/>
      <c r="AV414" s="18"/>
      <c r="AW414" s="18"/>
      <c r="AX414" s="18"/>
      <c r="AY414" s="18"/>
      <c r="AZ414" s="19"/>
      <c r="BA414" s="18"/>
      <c r="BB414" s="18"/>
      <c r="BC414" s="18"/>
      <c r="BD414" s="18"/>
      <c r="BE414" s="19"/>
      <c r="BF414" s="18"/>
      <c r="BG414" s="18"/>
      <c r="BH414" s="19"/>
      <c r="BI414" s="19"/>
      <c r="BJ414" s="18"/>
      <c r="BK414" s="18"/>
      <c r="BL414" s="15"/>
      <c r="BM414" s="18"/>
      <c r="BN414" s="19"/>
      <c r="BO414" s="18"/>
      <c r="BP414" s="18"/>
      <c r="BQ414" s="15"/>
      <c r="BR414" s="19"/>
      <c r="BS414" s="19"/>
      <c r="BT414" s="19"/>
      <c r="BU414" s="15"/>
      <c r="BV414" s="14"/>
      <c r="BW414" s="14"/>
      <c r="BX414" s="14"/>
      <c r="BY414" s="20"/>
      <c r="BZ414" s="24"/>
      <c r="CA414" s="14"/>
      <c r="CB414" s="21"/>
      <c r="CC414" s="1"/>
      <c r="CD414" s="14"/>
      <c r="CE414" s="14"/>
      <c r="CF414" s="22"/>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row>
    <row r="415" spans="5:220" s="23" customFormat="1">
      <c r="E415" s="17"/>
      <c r="F415" s="17"/>
      <c r="G415" s="17"/>
      <c r="H415" s="17"/>
      <c r="I415" s="14"/>
      <c r="J415" s="15"/>
      <c r="K415" s="15"/>
      <c r="L415" s="15"/>
      <c r="M415" s="15"/>
      <c r="N415" s="14"/>
      <c r="O415" s="16"/>
      <c r="P415" s="16"/>
      <c r="Q415" s="16"/>
      <c r="R415" s="16"/>
      <c r="S415" s="16"/>
      <c r="T415" s="16"/>
      <c r="U415" s="16"/>
      <c r="V415" s="16"/>
      <c r="W415" s="17"/>
      <c r="X415" s="16"/>
      <c r="Y415" s="16"/>
      <c r="Z415" s="16"/>
      <c r="AA415" s="16"/>
      <c r="AB415" s="14"/>
      <c r="AC415" s="18"/>
      <c r="AD415" s="19"/>
      <c r="AE415" s="18"/>
      <c r="AF415" s="18"/>
      <c r="AG415" s="19"/>
      <c r="AH415" s="18"/>
      <c r="AI415" s="18"/>
      <c r="AJ415" s="18"/>
      <c r="AK415" s="19"/>
      <c r="AL415" s="18"/>
      <c r="AM415" s="18"/>
      <c r="AN415" s="18"/>
      <c r="AO415" s="19"/>
      <c r="AP415" s="18"/>
      <c r="AQ415" s="18"/>
      <c r="AR415" s="18"/>
      <c r="AS415" s="19"/>
      <c r="AT415" s="18"/>
      <c r="AU415" s="18"/>
      <c r="AV415" s="18"/>
      <c r="AW415" s="18"/>
      <c r="AX415" s="18"/>
      <c r="AY415" s="18"/>
      <c r="AZ415" s="19"/>
      <c r="BA415" s="18"/>
      <c r="BB415" s="18"/>
      <c r="BC415" s="18"/>
      <c r="BD415" s="18"/>
      <c r="BE415" s="19"/>
      <c r="BF415" s="18"/>
      <c r="BG415" s="18"/>
      <c r="BH415" s="19"/>
      <c r="BI415" s="19"/>
      <c r="BJ415" s="18"/>
      <c r="BK415" s="18"/>
      <c r="BL415" s="15"/>
      <c r="BM415" s="18"/>
      <c r="BN415" s="19"/>
      <c r="BO415" s="18"/>
      <c r="BP415" s="18"/>
      <c r="BQ415" s="15"/>
      <c r="BR415" s="19"/>
      <c r="BS415" s="19"/>
      <c r="BT415" s="19"/>
      <c r="BU415" s="15"/>
      <c r="BV415" s="14"/>
      <c r="BW415" s="14"/>
      <c r="BX415" s="14"/>
      <c r="BY415" s="20"/>
      <c r="BZ415" s="24"/>
      <c r="CA415" s="14"/>
      <c r="CB415" s="21"/>
      <c r="CC415" s="1"/>
      <c r="CD415" s="14"/>
      <c r="CE415" s="14"/>
      <c r="CF415" s="22"/>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row>
    <row r="416" spans="5:220" s="23" customFormat="1">
      <c r="E416" s="17"/>
      <c r="F416" s="17"/>
      <c r="G416" s="17"/>
      <c r="H416" s="17"/>
      <c r="I416" s="14"/>
      <c r="J416" s="15"/>
      <c r="K416" s="15"/>
      <c r="L416" s="15"/>
      <c r="M416" s="15"/>
      <c r="N416" s="14"/>
      <c r="O416" s="16"/>
      <c r="P416" s="16"/>
      <c r="Q416" s="16"/>
      <c r="R416" s="16"/>
      <c r="S416" s="16"/>
      <c r="T416" s="16"/>
      <c r="U416" s="16"/>
      <c r="V416" s="16"/>
      <c r="W416" s="17"/>
      <c r="X416" s="16"/>
      <c r="Y416" s="16"/>
      <c r="Z416" s="16"/>
      <c r="AA416" s="16"/>
      <c r="AB416" s="14"/>
      <c r="AC416" s="18"/>
      <c r="AD416" s="19"/>
      <c r="AE416" s="18"/>
      <c r="AF416" s="18"/>
      <c r="AG416" s="19"/>
      <c r="AH416" s="18"/>
      <c r="AI416" s="18"/>
      <c r="AJ416" s="18"/>
      <c r="AK416" s="19"/>
      <c r="AL416" s="18"/>
      <c r="AM416" s="18"/>
      <c r="AN416" s="18"/>
      <c r="AO416" s="19"/>
      <c r="AP416" s="18"/>
      <c r="AQ416" s="18"/>
      <c r="AR416" s="18"/>
      <c r="AS416" s="19"/>
      <c r="AT416" s="18"/>
      <c r="AU416" s="18"/>
      <c r="AV416" s="18"/>
      <c r="AW416" s="18"/>
      <c r="AX416" s="18"/>
      <c r="AY416" s="18"/>
      <c r="AZ416" s="19"/>
      <c r="BA416" s="18"/>
      <c r="BB416" s="18"/>
      <c r="BC416" s="18"/>
      <c r="BD416" s="18"/>
      <c r="BE416" s="19"/>
      <c r="BF416" s="18"/>
      <c r="BG416" s="18"/>
      <c r="BH416" s="19"/>
      <c r="BI416" s="19"/>
      <c r="BJ416" s="18"/>
      <c r="BK416" s="18"/>
      <c r="BL416" s="15"/>
      <c r="BM416" s="18"/>
      <c r="BN416" s="19"/>
      <c r="BO416" s="18"/>
      <c r="BP416" s="18"/>
      <c r="BQ416" s="15"/>
      <c r="BR416" s="19"/>
      <c r="BS416" s="19"/>
      <c r="BT416" s="19"/>
      <c r="BU416" s="15"/>
      <c r="BV416" s="14"/>
      <c r="BW416" s="14"/>
      <c r="BX416" s="14"/>
      <c r="BY416" s="20"/>
      <c r="BZ416" s="24"/>
      <c r="CA416" s="14"/>
      <c r="CB416" s="21"/>
      <c r="CC416" s="1"/>
      <c r="CD416" s="14"/>
      <c r="CE416" s="14"/>
      <c r="CF416" s="22"/>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row>
    <row r="417" spans="5:220" s="33" customFormat="1">
      <c r="E417" s="17"/>
      <c r="F417" s="17"/>
      <c r="G417" s="17"/>
      <c r="H417" s="17"/>
      <c r="I417" s="14"/>
      <c r="J417" s="15"/>
      <c r="K417" s="15"/>
      <c r="L417" s="15"/>
      <c r="M417" s="15"/>
      <c r="N417" s="14"/>
      <c r="O417" s="16"/>
      <c r="P417" s="16"/>
      <c r="Q417" s="16"/>
      <c r="R417" s="16"/>
      <c r="S417" s="16"/>
      <c r="T417" s="16"/>
      <c r="U417" s="16"/>
      <c r="V417" s="16"/>
      <c r="W417" s="17"/>
      <c r="X417" s="16"/>
      <c r="Y417" s="16"/>
      <c r="Z417" s="16"/>
      <c r="AA417" s="16"/>
      <c r="AB417" s="14"/>
      <c r="AC417" s="18"/>
      <c r="AD417" s="19"/>
      <c r="AE417" s="18"/>
      <c r="AF417" s="18"/>
      <c r="AG417" s="19"/>
      <c r="AH417" s="18"/>
      <c r="AI417" s="18"/>
      <c r="AJ417" s="18"/>
      <c r="AK417" s="19"/>
      <c r="AL417" s="18"/>
      <c r="AM417" s="18"/>
      <c r="AN417" s="18"/>
      <c r="AO417" s="19"/>
      <c r="AP417" s="18"/>
      <c r="AQ417" s="18"/>
      <c r="AR417" s="18"/>
      <c r="AS417" s="19"/>
      <c r="AT417" s="18"/>
      <c r="AU417" s="18"/>
      <c r="AV417" s="18"/>
      <c r="AW417" s="18"/>
      <c r="AX417" s="18"/>
      <c r="AY417" s="18"/>
      <c r="AZ417" s="19"/>
      <c r="BA417" s="18"/>
      <c r="BB417" s="18"/>
      <c r="BC417" s="18"/>
      <c r="BD417" s="18"/>
      <c r="BE417" s="19"/>
      <c r="BF417" s="18"/>
      <c r="BG417" s="18"/>
      <c r="BH417" s="19"/>
      <c r="BI417" s="19"/>
      <c r="BJ417" s="18"/>
      <c r="BK417" s="18"/>
      <c r="BL417" s="15"/>
      <c r="BM417" s="18"/>
      <c r="BN417" s="19"/>
      <c r="BO417" s="18"/>
      <c r="BP417" s="18"/>
      <c r="BQ417" s="15"/>
      <c r="BR417" s="19"/>
      <c r="BS417" s="19"/>
      <c r="BT417" s="19"/>
      <c r="BU417" s="15"/>
      <c r="BV417" s="14"/>
      <c r="BW417" s="14"/>
      <c r="BX417" s="14"/>
      <c r="BY417" s="20"/>
      <c r="BZ417" s="24"/>
      <c r="CA417" s="14"/>
      <c r="CB417" s="21"/>
      <c r="CC417" s="1"/>
      <c r="CD417" s="14"/>
      <c r="CE417" s="14"/>
      <c r="CF417" s="22"/>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row>
    <row r="418" spans="5:220" s="33" customFormat="1">
      <c r="E418" s="17"/>
      <c r="F418" s="17"/>
      <c r="G418" s="17"/>
      <c r="H418" s="17"/>
      <c r="I418" s="14"/>
      <c r="J418" s="15"/>
      <c r="K418" s="15"/>
      <c r="L418" s="15"/>
      <c r="M418" s="15"/>
      <c r="N418" s="14"/>
      <c r="O418" s="16"/>
      <c r="P418" s="16"/>
      <c r="Q418" s="16"/>
      <c r="R418" s="16"/>
      <c r="S418" s="16"/>
      <c r="T418" s="16"/>
      <c r="U418" s="16"/>
      <c r="V418" s="16"/>
      <c r="W418" s="17"/>
      <c r="X418" s="16"/>
      <c r="Y418" s="16"/>
      <c r="Z418" s="16"/>
      <c r="AA418" s="16"/>
      <c r="AB418" s="14"/>
      <c r="AC418" s="18"/>
      <c r="AD418" s="19"/>
      <c r="AE418" s="18"/>
      <c r="AF418" s="18"/>
      <c r="AG418" s="19"/>
      <c r="AH418" s="18"/>
      <c r="AI418" s="18"/>
      <c r="AJ418" s="18"/>
      <c r="AK418" s="19"/>
      <c r="AL418" s="18"/>
      <c r="AM418" s="18"/>
      <c r="AN418" s="18"/>
      <c r="AO418" s="19"/>
      <c r="AP418" s="18"/>
      <c r="AQ418" s="18"/>
      <c r="AR418" s="18"/>
      <c r="AS418" s="19"/>
      <c r="AT418" s="18"/>
      <c r="AU418" s="18"/>
      <c r="AV418" s="18"/>
      <c r="AW418" s="18"/>
      <c r="AX418" s="18"/>
      <c r="AY418" s="18"/>
      <c r="AZ418" s="19"/>
      <c r="BA418" s="18"/>
      <c r="BB418" s="18"/>
      <c r="BC418" s="18"/>
      <c r="BD418" s="18"/>
      <c r="BE418" s="19"/>
      <c r="BF418" s="18"/>
      <c r="BG418" s="18"/>
      <c r="BH418" s="19"/>
      <c r="BI418" s="19"/>
      <c r="BJ418" s="18"/>
      <c r="BK418" s="18"/>
      <c r="BL418" s="15"/>
      <c r="BM418" s="18"/>
      <c r="BN418" s="19"/>
      <c r="BO418" s="18"/>
      <c r="BP418" s="18"/>
      <c r="BQ418" s="15"/>
      <c r="BR418" s="19"/>
      <c r="BS418" s="19"/>
      <c r="BT418" s="19"/>
      <c r="BU418" s="15"/>
      <c r="BV418" s="14"/>
      <c r="BW418" s="14"/>
      <c r="BX418" s="14"/>
      <c r="BY418" s="20"/>
      <c r="BZ418" s="24"/>
      <c r="CA418" s="14"/>
      <c r="CB418" s="21"/>
      <c r="CC418" s="1"/>
      <c r="CD418" s="14"/>
      <c r="CE418" s="14"/>
      <c r="CF418" s="22"/>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row>
    <row r="419" spans="5:220" s="33" customFormat="1">
      <c r="E419" s="17"/>
      <c r="F419" s="17"/>
      <c r="G419" s="17"/>
      <c r="H419" s="17"/>
      <c r="I419" s="14"/>
      <c r="J419" s="15"/>
      <c r="K419" s="15"/>
      <c r="L419" s="15"/>
      <c r="M419" s="15"/>
      <c r="N419" s="14"/>
      <c r="O419" s="16"/>
      <c r="P419" s="16"/>
      <c r="Q419" s="16"/>
      <c r="R419" s="16"/>
      <c r="S419" s="16"/>
      <c r="T419" s="16"/>
      <c r="U419" s="16"/>
      <c r="V419" s="16"/>
      <c r="W419" s="17"/>
      <c r="X419" s="16"/>
      <c r="Y419" s="16"/>
      <c r="Z419" s="16"/>
      <c r="AA419" s="16"/>
      <c r="AB419" s="14"/>
      <c r="AC419" s="18"/>
      <c r="AD419" s="19"/>
      <c r="AE419" s="18"/>
      <c r="AF419" s="18"/>
      <c r="AG419" s="19"/>
      <c r="AH419" s="18"/>
      <c r="AI419" s="18"/>
      <c r="AJ419" s="18"/>
      <c r="AK419" s="19"/>
      <c r="AL419" s="18"/>
      <c r="AM419" s="18"/>
      <c r="AN419" s="18"/>
      <c r="AO419" s="19"/>
      <c r="AP419" s="18"/>
      <c r="AQ419" s="18"/>
      <c r="AR419" s="18"/>
      <c r="AS419" s="19"/>
      <c r="AT419" s="18"/>
      <c r="AU419" s="18"/>
      <c r="AV419" s="18"/>
      <c r="AW419" s="18"/>
      <c r="AX419" s="18"/>
      <c r="AY419" s="18"/>
      <c r="AZ419" s="19"/>
      <c r="BA419" s="18"/>
      <c r="BB419" s="18"/>
      <c r="BC419" s="18"/>
      <c r="BD419" s="18"/>
      <c r="BE419" s="19"/>
      <c r="BF419" s="18"/>
      <c r="BG419" s="18"/>
      <c r="BH419" s="19"/>
      <c r="BI419" s="19"/>
      <c r="BJ419" s="18"/>
      <c r="BK419" s="18"/>
      <c r="BL419" s="15"/>
      <c r="BM419" s="18"/>
      <c r="BN419" s="19"/>
      <c r="BO419" s="18"/>
      <c r="BP419" s="18"/>
      <c r="BQ419" s="15"/>
      <c r="BR419" s="19"/>
      <c r="BS419" s="19"/>
      <c r="BT419" s="19"/>
      <c r="BU419" s="15"/>
      <c r="BV419" s="14"/>
      <c r="BW419" s="14"/>
      <c r="BX419" s="14"/>
      <c r="BY419" s="20"/>
      <c r="BZ419" s="24"/>
      <c r="CA419" s="14"/>
      <c r="CB419" s="21"/>
      <c r="CC419" s="1"/>
      <c r="CD419" s="14"/>
      <c r="CE419" s="14"/>
      <c r="CF419" s="22"/>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row>
    <row r="420" spans="5:220" s="33" customFormat="1">
      <c r="E420" s="17"/>
      <c r="F420" s="17"/>
      <c r="G420" s="17"/>
      <c r="H420" s="17"/>
      <c r="I420" s="14"/>
      <c r="J420" s="15"/>
      <c r="K420" s="15"/>
      <c r="L420" s="15"/>
      <c r="M420" s="15"/>
      <c r="N420" s="14"/>
      <c r="O420" s="16"/>
      <c r="P420" s="16"/>
      <c r="Q420" s="16"/>
      <c r="R420" s="16"/>
      <c r="S420" s="16"/>
      <c r="T420" s="16"/>
      <c r="U420" s="16"/>
      <c r="V420" s="16"/>
      <c r="W420" s="17"/>
      <c r="X420" s="16"/>
      <c r="Y420" s="16"/>
      <c r="Z420" s="16"/>
      <c r="AA420" s="16"/>
      <c r="AB420" s="14"/>
      <c r="AC420" s="18"/>
      <c r="AD420" s="19"/>
      <c r="AE420" s="18"/>
      <c r="AF420" s="18"/>
      <c r="AG420" s="19"/>
      <c r="AH420" s="18"/>
      <c r="AI420" s="18"/>
      <c r="AJ420" s="18"/>
      <c r="AK420" s="19"/>
      <c r="AL420" s="18"/>
      <c r="AM420" s="18"/>
      <c r="AN420" s="18"/>
      <c r="AO420" s="19"/>
      <c r="AP420" s="18"/>
      <c r="AQ420" s="18"/>
      <c r="AR420" s="18"/>
      <c r="AS420" s="19"/>
      <c r="AT420" s="18"/>
      <c r="AU420" s="18"/>
      <c r="AV420" s="18"/>
      <c r="AW420" s="18"/>
      <c r="AX420" s="18"/>
      <c r="AY420" s="18"/>
      <c r="AZ420" s="19"/>
      <c r="BA420" s="18"/>
      <c r="BB420" s="18"/>
      <c r="BC420" s="18"/>
      <c r="BD420" s="18"/>
      <c r="BE420" s="19"/>
      <c r="BF420" s="18"/>
      <c r="BG420" s="18"/>
      <c r="BH420" s="19"/>
      <c r="BI420" s="19"/>
      <c r="BJ420" s="18"/>
      <c r="BK420" s="18"/>
      <c r="BL420" s="15"/>
      <c r="BM420" s="18"/>
      <c r="BN420" s="19"/>
      <c r="BO420" s="18"/>
      <c r="BP420" s="18"/>
      <c r="BQ420" s="15"/>
      <c r="BR420" s="19"/>
      <c r="BS420" s="19"/>
      <c r="BT420" s="19"/>
      <c r="BU420" s="15"/>
      <c r="BV420" s="14"/>
      <c r="BW420" s="14"/>
      <c r="BX420" s="14"/>
      <c r="BY420" s="20"/>
      <c r="BZ420" s="24"/>
      <c r="CA420" s="14"/>
      <c r="CB420" s="21"/>
      <c r="CC420" s="1"/>
      <c r="CD420" s="14"/>
      <c r="CE420" s="14"/>
      <c r="CF420" s="22"/>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row>
    <row r="421" spans="5:220" s="33" customFormat="1">
      <c r="E421" s="17"/>
      <c r="F421" s="17"/>
      <c r="G421" s="17"/>
      <c r="H421" s="17"/>
      <c r="I421" s="14"/>
      <c r="J421" s="15"/>
      <c r="K421" s="15"/>
      <c r="L421" s="15"/>
      <c r="M421" s="15"/>
      <c r="N421" s="14"/>
      <c r="O421" s="16"/>
      <c r="P421" s="16"/>
      <c r="Q421" s="16"/>
      <c r="R421" s="16"/>
      <c r="S421" s="16"/>
      <c r="T421" s="16"/>
      <c r="U421" s="16"/>
      <c r="V421" s="16"/>
      <c r="W421" s="17"/>
      <c r="X421" s="16"/>
      <c r="Y421" s="16"/>
      <c r="Z421" s="16"/>
      <c r="AA421" s="16"/>
      <c r="AB421" s="14"/>
      <c r="AC421" s="18"/>
      <c r="AD421" s="19"/>
      <c r="AE421" s="18"/>
      <c r="AF421" s="18"/>
      <c r="AG421" s="19"/>
      <c r="AH421" s="18"/>
      <c r="AI421" s="18"/>
      <c r="AJ421" s="18"/>
      <c r="AK421" s="19"/>
      <c r="AL421" s="18"/>
      <c r="AM421" s="18"/>
      <c r="AN421" s="18"/>
      <c r="AO421" s="19"/>
      <c r="AP421" s="18"/>
      <c r="AQ421" s="18"/>
      <c r="AR421" s="18"/>
      <c r="AS421" s="19"/>
      <c r="AT421" s="18"/>
      <c r="AU421" s="18"/>
      <c r="AV421" s="18"/>
      <c r="AW421" s="18"/>
      <c r="AX421" s="18"/>
      <c r="AY421" s="18"/>
      <c r="AZ421" s="19"/>
      <c r="BA421" s="18"/>
      <c r="BB421" s="18"/>
      <c r="BC421" s="18"/>
      <c r="BD421" s="18"/>
      <c r="BE421" s="19"/>
      <c r="BF421" s="18"/>
      <c r="BG421" s="18"/>
      <c r="BH421" s="19"/>
      <c r="BI421" s="19"/>
      <c r="BJ421" s="18"/>
      <c r="BK421" s="18"/>
      <c r="BL421" s="15"/>
      <c r="BM421" s="18"/>
      <c r="BN421" s="19"/>
      <c r="BO421" s="18"/>
      <c r="BP421" s="18"/>
      <c r="BQ421" s="15"/>
      <c r="BR421" s="19"/>
      <c r="BS421" s="19"/>
      <c r="BT421" s="19"/>
      <c r="BU421" s="15"/>
      <c r="BV421" s="14"/>
      <c r="BW421" s="14"/>
      <c r="BX421" s="14"/>
      <c r="BY421" s="20"/>
      <c r="BZ421" s="24"/>
      <c r="CA421" s="14"/>
      <c r="CB421" s="21"/>
      <c r="CC421" s="1"/>
      <c r="CD421" s="14"/>
      <c r="CE421" s="14"/>
      <c r="CF421" s="22"/>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row>
    <row r="422" spans="5:220" s="33" customFormat="1">
      <c r="E422" s="17"/>
      <c r="F422" s="17"/>
      <c r="G422" s="17"/>
      <c r="H422" s="17"/>
      <c r="I422" s="14"/>
      <c r="J422" s="15"/>
      <c r="K422" s="15"/>
      <c r="L422" s="15"/>
      <c r="M422" s="15"/>
      <c r="N422" s="14"/>
      <c r="O422" s="16"/>
      <c r="P422" s="16"/>
      <c r="Q422" s="16"/>
      <c r="R422" s="16"/>
      <c r="S422" s="16"/>
      <c r="T422" s="16"/>
      <c r="U422" s="16"/>
      <c r="V422" s="16"/>
      <c r="W422" s="17"/>
      <c r="X422" s="16"/>
      <c r="Y422" s="16"/>
      <c r="Z422" s="16"/>
      <c r="AA422" s="16"/>
      <c r="AB422" s="14"/>
      <c r="AC422" s="18"/>
      <c r="AD422" s="19"/>
      <c r="AE422" s="18"/>
      <c r="AF422" s="18"/>
      <c r="AG422" s="19"/>
      <c r="AH422" s="18"/>
      <c r="AI422" s="18"/>
      <c r="AJ422" s="18"/>
      <c r="AK422" s="19"/>
      <c r="AL422" s="18"/>
      <c r="AM422" s="18"/>
      <c r="AN422" s="18"/>
      <c r="AO422" s="19"/>
      <c r="AP422" s="18"/>
      <c r="AQ422" s="18"/>
      <c r="AR422" s="18"/>
      <c r="AS422" s="19"/>
      <c r="AT422" s="18"/>
      <c r="AU422" s="18"/>
      <c r="AV422" s="18"/>
      <c r="AW422" s="18"/>
      <c r="AX422" s="18"/>
      <c r="AY422" s="18"/>
      <c r="AZ422" s="19"/>
      <c r="BA422" s="18"/>
      <c r="BB422" s="18"/>
      <c r="BC422" s="18"/>
      <c r="BD422" s="18"/>
      <c r="BE422" s="19"/>
      <c r="BF422" s="18"/>
      <c r="BG422" s="18"/>
      <c r="BH422" s="19"/>
      <c r="BI422" s="19"/>
      <c r="BJ422" s="18"/>
      <c r="BK422" s="18"/>
      <c r="BL422" s="15"/>
      <c r="BM422" s="18"/>
      <c r="BN422" s="19"/>
      <c r="BO422" s="18"/>
      <c r="BP422" s="18"/>
      <c r="BQ422" s="15"/>
      <c r="BR422" s="19"/>
      <c r="BS422" s="19"/>
      <c r="BT422" s="19"/>
      <c r="BU422" s="15"/>
      <c r="BV422" s="14"/>
      <c r="BW422" s="14"/>
      <c r="BX422" s="14"/>
      <c r="BY422" s="20"/>
      <c r="BZ422" s="24"/>
      <c r="CA422" s="14"/>
      <c r="CB422" s="21"/>
      <c r="CC422" s="1"/>
      <c r="CD422" s="14"/>
      <c r="CE422" s="14"/>
      <c r="CF422" s="22"/>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row>
    <row r="423" spans="5:220" s="23" customFormat="1">
      <c r="E423" s="17"/>
      <c r="F423" s="17"/>
      <c r="G423" s="17"/>
      <c r="H423" s="17"/>
      <c r="I423" s="14"/>
      <c r="J423" s="15"/>
      <c r="K423" s="15"/>
      <c r="L423" s="15"/>
      <c r="M423" s="15"/>
      <c r="N423" s="14"/>
      <c r="O423" s="16"/>
      <c r="P423" s="16"/>
      <c r="Q423" s="16"/>
      <c r="R423" s="16"/>
      <c r="S423" s="16"/>
      <c r="T423" s="16"/>
      <c r="U423" s="16"/>
      <c r="V423" s="16"/>
      <c r="W423" s="17"/>
      <c r="X423" s="16"/>
      <c r="Y423" s="16"/>
      <c r="Z423" s="16"/>
      <c r="AA423" s="16"/>
      <c r="AB423" s="14"/>
      <c r="AC423" s="18"/>
      <c r="AD423" s="19"/>
      <c r="AE423" s="18"/>
      <c r="AF423" s="18"/>
      <c r="AG423" s="19"/>
      <c r="AH423" s="18"/>
      <c r="AI423" s="18"/>
      <c r="AJ423" s="18"/>
      <c r="AK423" s="19"/>
      <c r="AL423" s="18"/>
      <c r="AM423" s="18"/>
      <c r="AN423" s="18"/>
      <c r="AO423" s="19"/>
      <c r="AP423" s="18"/>
      <c r="AQ423" s="18"/>
      <c r="AR423" s="18"/>
      <c r="AS423" s="19"/>
      <c r="AT423" s="18"/>
      <c r="AU423" s="18"/>
      <c r="AV423" s="18"/>
      <c r="AW423" s="18"/>
      <c r="AX423" s="18"/>
      <c r="AY423" s="18"/>
      <c r="AZ423" s="19"/>
      <c r="BA423" s="18"/>
      <c r="BB423" s="18"/>
      <c r="BC423" s="18"/>
      <c r="BD423" s="18"/>
      <c r="BE423" s="19"/>
      <c r="BF423" s="18"/>
      <c r="BG423" s="18"/>
      <c r="BH423" s="19"/>
      <c r="BI423" s="19"/>
      <c r="BJ423" s="18"/>
      <c r="BK423" s="18"/>
      <c r="BL423" s="15"/>
      <c r="BM423" s="18"/>
      <c r="BN423" s="19"/>
      <c r="BO423" s="18"/>
      <c r="BP423" s="18"/>
      <c r="BQ423" s="15"/>
      <c r="BR423" s="19"/>
      <c r="BS423" s="19"/>
      <c r="BT423" s="19"/>
      <c r="BU423" s="15"/>
      <c r="BV423" s="14"/>
      <c r="BW423" s="14"/>
      <c r="BX423" s="14"/>
      <c r="BY423" s="20"/>
      <c r="BZ423" s="24"/>
      <c r="CA423" s="14"/>
      <c r="CB423" s="21"/>
      <c r="CC423" s="1"/>
      <c r="CD423" s="14"/>
      <c r="CE423" s="14"/>
      <c r="CF423" s="22"/>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row>
    <row r="424" spans="5:220" s="23" customFormat="1">
      <c r="E424" s="17"/>
      <c r="F424" s="17"/>
      <c r="G424" s="17"/>
      <c r="H424" s="17"/>
      <c r="I424" s="14"/>
      <c r="J424" s="15"/>
      <c r="K424" s="15"/>
      <c r="L424" s="15"/>
      <c r="M424" s="15"/>
      <c r="N424" s="14"/>
      <c r="O424" s="16"/>
      <c r="P424" s="16"/>
      <c r="Q424" s="16"/>
      <c r="R424" s="16"/>
      <c r="S424" s="16"/>
      <c r="T424" s="16"/>
      <c r="U424" s="16"/>
      <c r="V424" s="16"/>
      <c r="W424" s="17"/>
      <c r="X424" s="16"/>
      <c r="Y424" s="16"/>
      <c r="Z424" s="16"/>
      <c r="AA424" s="16"/>
      <c r="AB424" s="14"/>
      <c r="AC424" s="18"/>
      <c r="AD424" s="19"/>
      <c r="AE424" s="18"/>
      <c r="AF424" s="18"/>
      <c r="AG424" s="19"/>
      <c r="AH424" s="18"/>
      <c r="AI424" s="18"/>
      <c r="AJ424" s="18"/>
      <c r="AK424" s="19"/>
      <c r="AL424" s="18"/>
      <c r="AM424" s="18"/>
      <c r="AN424" s="18"/>
      <c r="AO424" s="19"/>
      <c r="AP424" s="18"/>
      <c r="AQ424" s="18"/>
      <c r="AR424" s="18"/>
      <c r="AS424" s="19"/>
      <c r="AT424" s="18"/>
      <c r="AU424" s="18"/>
      <c r="AV424" s="18"/>
      <c r="AW424" s="18"/>
      <c r="AX424" s="18"/>
      <c r="AY424" s="18"/>
      <c r="AZ424" s="19"/>
      <c r="BA424" s="18"/>
      <c r="BB424" s="18"/>
      <c r="BC424" s="18"/>
      <c r="BD424" s="18"/>
      <c r="BE424" s="19"/>
      <c r="BF424" s="18"/>
      <c r="BG424" s="18"/>
      <c r="BH424" s="19"/>
      <c r="BI424" s="19"/>
      <c r="BJ424" s="18"/>
      <c r="BK424" s="18"/>
      <c r="BL424" s="15"/>
      <c r="BM424" s="18"/>
      <c r="BN424" s="19"/>
      <c r="BO424" s="18"/>
      <c r="BP424" s="18"/>
      <c r="BQ424" s="15"/>
      <c r="BR424" s="19"/>
      <c r="BS424" s="19"/>
      <c r="BT424" s="19"/>
      <c r="BU424" s="15"/>
      <c r="BV424" s="14"/>
      <c r="BW424" s="14"/>
      <c r="BX424" s="14"/>
      <c r="BY424" s="20"/>
      <c r="BZ424" s="24"/>
      <c r="CA424" s="14"/>
      <c r="CB424" s="21"/>
      <c r="CC424" s="1"/>
      <c r="CD424" s="14"/>
      <c r="CE424" s="14"/>
      <c r="CF424" s="22"/>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row>
    <row r="425" spans="5:220" s="23" customFormat="1">
      <c r="E425" s="17"/>
      <c r="F425" s="38"/>
      <c r="G425" s="17"/>
      <c r="H425" s="17"/>
      <c r="I425" s="14"/>
      <c r="J425" s="15"/>
      <c r="K425" s="15"/>
      <c r="L425" s="15"/>
      <c r="M425" s="15"/>
      <c r="N425" s="14"/>
      <c r="O425" s="16"/>
      <c r="P425" s="16"/>
      <c r="Q425" s="16"/>
      <c r="R425" s="16"/>
      <c r="S425" s="16"/>
      <c r="T425" s="16"/>
      <c r="U425" s="16"/>
      <c r="V425" s="16"/>
      <c r="W425" s="38"/>
      <c r="X425" s="16"/>
      <c r="Y425" s="16"/>
      <c r="Z425" s="16"/>
      <c r="AA425" s="16"/>
      <c r="AB425" s="14"/>
      <c r="AC425" s="18"/>
      <c r="AD425" s="19"/>
      <c r="AE425" s="18"/>
      <c r="AF425" s="18"/>
      <c r="AG425" s="19"/>
      <c r="AH425" s="18"/>
      <c r="AI425" s="18"/>
      <c r="AJ425" s="18"/>
      <c r="AK425" s="19"/>
      <c r="AL425" s="18"/>
      <c r="AM425" s="18"/>
      <c r="AN425" s="18"/>
      <c r="AO425" s="19"/>
      <c r="AP425" s="18"/>
      <c r="AQ425" s="18"/>
      <c r="AR425" s="18"/>
      <c r="AS425" s="19"/>
      <c r="AT425" s="18"/>
      <c r="AU425" s="18"/>
      <c r="AV425" s="18"/>
      <c r="AW425" s="18"/>
      <c r="AX425" s="18"/>
      <c r="AY425" s="18"/>
      <c r="AZ425" s="19"/>
      <c r="BA425" s="18"/>
      <c r="BB425" s="18"/>
      <c r="BC425" s="18"/>
      <c r="BD425" s="18"/>
      <c r="BE425" s="19"/>
      <c r="BF425" s="18"/>
      <c r="BG425" s="18"/>
      <c r="BH425" s="19"/>
      <c r="BI425" s="19"/>
      <c r="BJ425" s="18"/>
      <c r="BK425" s="18"/>
      <c r="BL425" s="15"/>
      <c r="BM425" s="18"/>
      <c r="BN425" s="19"/>
      <c r="BO425" s="18"/>
      <c r="BP425" s="18"/>
      <c r="BQ425" s="15"/>
      <c r="BR425" s="19"/>
      <c r="BS425" s="19"/>
      <c r="BT425" s="19"/>
      <c r="BU425" s="15"/>
      <c r="BV425" s="14"/>
      <c r="BW425" s="14"/>
      <c r="BX425" s="14"/>
      <c r="BY425" s="20"/>
      <c r="BZ425" s="24"/>
      <c r="CA425" s="14"/>
      <c r="CB425" s="21"/>
      <c r="CC425" s="1"/>
      <c r="CD425" s="14"/>
      <c r="CE425" s="39"/>
      <c r="CF425" s="22"/>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row>
    <row r="426" spans="5:220" s="23" customFormat="1">
      <c r="E426" s="17"/>
      <c r="F426" s="38"/>
      <c r="G426" s="17"/>
      <c r="H426" s="17"/>
      <c r="I426" s="14"/>
      <c r="J426" s="15"/>
      <c r="K426" s="15"/>
      <c r="L426" s="15"/>
      <c r="M426" s="15"/>
      <c r="N426" s="14"/>
      <c r="O426" s="16"/>
      <c r="P426" s="16"/>
      <c r="Q426" s="16"/>
      <c r="R426" s="16"/>
      <c r="S426" s="16"/>
      <c r="T426" s="16"/>
      <c r="U426" s="16"/>
      <c r="V426" s="16"/>
      <c r="W426" s="38"/>
      <c r="X426" s="16"/>
      <c r="Y426" s="16"/>
      <c r="Z426" s="16"/>
      <c r="AA426" s="16"/>
      <c r="AB426" s="14"/>
      <c r="AC426" s="18"/>
      <c r="AD426" s="19"/>
      <c r="AE426" s="18"/>
      <c r="AF426" s="18"/>
      <c r="AG426" s="19"/>
      <c r="AH426" s="18"/>
      <c r="AI426" s="18"/>
      <c r="AJ426" s="18"/>
      <c r="AK426" s="19"/>
      <c r="AL426" s="18"/>
      <c r="AM426" s="18"/>
      <c r="AN426" s="18"/>
      <c r="AO426" s="19"/>
      <c r="AP426" s="18"/>
      <c r="AQ426" s="18"/>
      <c r="AR426" s="18"/>
      <c r="AS426" s="19"/>
      <c r="AT426" s="18"/>
      <c r="AU426" s="18"/>
      <c r="AV426" s="18"/>
      <c r="AW426" s="18"/>
      <c r="AX426" s="18"/>
      <c r="AY426" s="18"/>
      <c r="AZ426" s="19"/>
      <c r="BA426" s="18"/>
      <c r="BB426" s="18"/>
      <c r="BC426" s="18"/>
      <c r="BD426" s="18"/>
      <c r="BE426" s="19"/>
      <c r="BF426" s="18"/>
      <c r="BG426" s="18"/>
      <c r="BH426" s="19"/>
      <c r="BI426" s="19"/>
      <c r="BJ426" s="18"/>
      <c r="BK426" s="18"/>
      <c r="BL426" s="15"/>
      <c r="BM426" s="18"/>
      <c r="BN426" s="19"/>
      <c r="BO426" s="18"/>
      <c r="BP426" s="18"/>
      <c r="BQ426" s="15"/>
      <c r="BR426" s="19"/>
      <c r="BS426" s="19"/>
      <c r="BT426" s="19"/>
      <c r="BU426" s="15"/>
      <c r="BV426" s="14"/>
      <c r="BW426" s="14"/>
      <c r="BX426" s="14"/>
      <c r="BY426" s="20"/>
      <c r="BZ426" s="24"/>
      <c r="CA426" s="14"/>
      <c r="CB426" s="21"/>
      <c r="CC426" s="1"/>
      <c r="CD426" s="14"/>
      <c r="CE426" s="39"/>
      <c r="CF426" s="22"/>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row>
    <row r="427" spans="5:220" s="23" customFormat="1">
      <c r="E427" s="17"/>
      <c r="F427" s="17"/>
      <c r="G427" s="17"/>
      <c r="H427" s="17"/>
      <c r="I427" s="14"/>
      <c r="J427" s="15"/>
      <c r="K427" s="15"/>
      <c r="L427" s="15"/>
      <c r="M427" s="15"/>
      <c r="N427" s="14"/>
      <c r="O427" s="16"/>
      <c r="P427" s="16"/>
      <c r="Q427" s="16"/>
      <c r="R427" s="16"/>
      <c r="S427" s="16"/>
      <c r="T427" s="16"/>
      <c r="U427" s="16"/>
      <c r="V427" s="16"/>
      <c r="W427" s="17"/>
      <c r="X427" s="16"/>
      <c r="Y427" s="16"/>
      <c r="Z427" s="16"/>
      <c r="AA427" s="16"/>
      <c r="AB427" s="14"/>
      <c r="AC427" s="18"/>
      <c r="AD427" s="19"/>
      <c r="AE427" s="18"/>
      <c r="AF427" s="18"/>
      <c r="AG427" s="19"/>
      <c r="AH427" s="18"/>
      <c r="AI427" s="18"/>
      <c r="AJ427" s="18"/>
      <c r="AK427" s="19"/>
      <c r="AL427" s="18"/>
      <c r="AM427" s="18"/>
      <c r="AN427" s="18"/>
      <c r="AO427" s="19"/>
      <c r="AP427" s="18"/>
      <c r="AQ427" s="18"/>
      <c r="AR427" s="18"/>
      <c r="AS427" s="19"/>
      <c r="AT427" s="18"/>
      <c r="AU427" s="18"/>
      <c r="AV427" s="18"/>
      <c r="AW427" s="18"/>
      <c r="AX427" s="18"/>
      <c r="AY427" s="18"/>
      <c r="AZ427" s="19"/>
      <c r="BA427" s="18"/>
      <c r="BB427" s="18"/>
      <c r="BC427" s="18"/>
      <c r="BD427" s="18"/>
      <c r="BE427" s="19"/>
      <c r="BF427" s="18"/>
      <c r="BG427" s="18"/>
      <c r="BH427" s="19"/>
      <c r="BI427" s="19"/>
      <c r="BJ427" s="18"/>
      <c r="BK427" s="18"/>
      <c r="BL427" s="15"/>
      <c r="BM427" s="18"/>
      <c r="BN427" s="19"/>
      <c r="BO427" s="18"/>
      <c r="BP427" s="18"/>
      <c r="BQ427" s="15"/>
      <c r="BR427" s="19"/>
      <c r="BS427" s="19"/>
      <c r="BT427" s="19"/>
      <c r="BU427" s="15"/>
      <c r="BV427" s="14"/>
      <c r="BW427" s="14"/>
      <c r="BX427" s="14"/>
      <c r="BY427" s="20"/>
      <c r="BZ427" s="24"/>
      <c r="CA427" s="14"/>
      <c r="CB427" s="21"/>
      <c r="CC427" s="1"/>
      <c r="CD427" s="14"/>
      <c r="CE427" s="14"/>
      <c r="CF427" s="22"/>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row>
    <row r="428" spans="5:220" s="23" customFormat="1">
      <c r="E428" s="17"/>
      <c r="F428" s="17"/>
      <c r="G428" s="17"/>
      <c r="H428" s="17"/>
      <c r="I428" s="14"/>
      <c r="J428" s="15"/>
      <c r="K428" s="15"/>
      <c r="L428" s="15"/>
      <c r="M428" s="15"/>
      <c r="N428" s="14"/>
      <c r="O428" s="16"/>
      <c r="P428" s="16"/>
      <c r="Q428" s="16"/>
      <c r="R428" s="16"/>
      <c r="S428" s="16"/>
      <c r="T428" s="16"/>
      <c r="U428" s="16"/>
      <c r="V428" s="16"/>
      <c r="W428" s="17"/>
      <c r="X428" s="16"/>
      <c r="Y428" s="16"/>
      <c r="Z428" s="16"/>
      <c r="AA428" s="16"/>
      <c r="AB428" s="14"/>
      <c r="AC428" s="18"/>
      <c r="AD428" s="19"/>
      <c r="AE428" s="18"/>
      <c r="AF428" s="18"/>
      <c r="AG428" s="19"/>
      <c r="AH428" s="18"/>
      <c r="AI428" s="18"/>
      <c r="AJ428" s="18"/>
      <c r="AK428" s="19"/>
      <c r="AL428" s="18"/>
      <c r="AM428" s="18"/>
      <c r="AN428" s="18"/>
      <c r="AO428" s="19"/>
      <c r="AP428" s="18"/>
      <c r="AQ428" s="18"/>
      <c r="AR428" s="18"/>
      <c r="AS428" s="19"/>
      <c r="AT428" s="18"/>
      <c r="AU428" s="18"/>
      <c r="AV428" s="18"/>
      <c r="AW428" s="18"/>
      <c r="AX428" s="18"/>
      <c r="AY428" s="18"/>
      <c r="AZ428" s="19"/>
      <c r="BA428" s="18"/>
      <c r="BB428" s="18"/>
      <c r="BC428" s="18"/>
      <c r="BD428" s="18"/>
      <c r="BE428" s="19"/>
      <c r="BF428" s="18"/>
      <c r="BG428" s="18"/>
      <c r="BH428" s="19"/>
      <c r="BI428" s="19"/>
      <c r="BJ428" s="18"/>
      <c r="BK428" s="18"/>
      <c r="BL428" s="15"/>
      <c r="BM428" s="18"/>
      <c r="BN428" s="19"/>
      <c r="BO428" s="18"/>
      <c r="BP428" s="18"/>
      <c r="BQ428" s="15"/>
      <c r="BR428" s="19"/>
      <c r="BS428" s="19"/>
      <c r="BT428" s="19"/>
      <c r="BU428" s="15"/>
      <c r="BV428" s="14"/>
      <c r="BW428" s="14"/>
      <c r="BX428" s="14"/>
      <c r="BY428" s="20"/>
      <c r="BZ428" s="24"/>
      <c r="CA428" s="14"/>
      <c r="CB428" s="21"/>
      <c r="CC428" s="1"/>
      <c r="CD428" s="14"/>
      <c r="CE428" s="14"/>
      <c r="CF428" s="22"/>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row>
    <row r="429" spans="5:220" s="23" customFormat="1">
      <c r="E429" s="17"/>
      <c r="F429" s="17"/>
      <c r="G429" s="17"/>
      <c r="H429" s="17"/>
      <c r="I429" s="14"/>
      <c r="J429" s="15"/>
      <c r="K429" s="15"/>
      <c r="L429" s="15"/>
      <c r="M429" s="15"/>
      <c r="N429" s="14"/>
      <c r="O429" s="16"/>
      <c r="P429" s="16"/>
      <c r="Q429" s="16"/>
      <c r="R429" s="16"/>
      <c r="S429" s="16"/>
      <c r="T429" s="16"/>
      <c r="U429" s="16"/>
      <c r="V429" s="16"/>
      <c r="W429" s="17"/>
      <c r="X429" s="16"/>
      <c r="Y429" s="16"/>
      <c r="Z429" s="16"/>
      <c r="AA429" s="16"/>
      <c r="AB429" s="14"/>
      <c r="AC429" s="18"/>
      <c r="AD429" s="19"/>
      <c r="AE429" s="18"/>
      <c r="AF429" s="18"/>
      <c r="AG429" s="19"/>
      <c r="AH429" s="18"/>
      <c r="AI429" s="18"/>
      <c r="AJ429" s="18"/>
      <c r="AK429" s="19"/>
      <c r="AL429" s="18"/>
      <c r="AM429" s="18"/>
      <c r="AN429" s="18"/>
      <c r="AO429" s="19"/>
      <c r="AP429" s="18"/>
      <c r="AQ429" s="18"/>
      <c r="AR429" s="18"/>
      <c r="AS429" s="19"/>
      <c r="AT429" s="18"/>
      <c r="AU429" s="18"/>
      <c r="AV429" s="18"/>
      <c r="AW429" s="18"/>
      <c r="AX429" s="18"/>
      <c r="AY429" s="18"/>
      <c r="AZ429" s="19"/>
      <c r="BA429" s="18"/>
      <c r="BB429" s="18"/>
      <c r="BC429" s="18"/>
      <c r="BD429" s="18"/>
      <c r="BE429" s="19"/>
      <c r="BF429" s="18"/>
      <c r="BG429" s="18"/>
      <c r="BH429" s="19"/>
      <c r="BI429" s="19"/>
      <c r="BJ429" s="18"/>
      <c r="BK429" s="18"/>
      <c r="BL429" s="15"/>
      <c r="BM429" s="18"/>
      <c r="BN429" s="19"/>
      <c r="BO429" s="18"/>
      <c r="BP429" s="18"/>
      <c r="BQ429" s="15"/>
      <c r="BR429" s="19"/>
      <c r="BS429" s="19"/>
      <c r="BT429" s="19"/>
      <c r="BU429" s="15"/>
      <c r="BV429" s="14"/>
      <c r="BW429" s="14"/>
      <c r="BX429" s="14"/>
      <c r="BY429" s="20"/>
      <c r="BZ429" s="24"/>
      <c r="CA429" s="14"/>
      <c r="CB429" s="21"/>
      <c r="CC429" s="1"/>
      <c r="CD429" s="14"/>
      <c r="CE429" s="14"/>
      <c r="CF429" s="22"/>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row>
    <row r="430" spans="5:220" s="23" customFormat="1">
      <c r="E430" s="17"/>
      <c r="F430" s="17"/>
      <c r="G430" s="17"/>
      <c r="H430" s="17"/>
      <c r="I430" s="14"/>
      <c r="J430" s="15"/>
      <c r="K430" s="15"/>
      <c r="L430" s="15"/>
      <c r="M430" s="15"/>
      <c r="N430" s="14"/>
      <c r="O430" s="16"/>
      <c r="P430" s="16"/>
      <c r="Q430" s="16"/>
      <c r="R430" s="16"/>
      <c r="S430" s="16"/>
      <c r="T430" s="16"/>
      <c r="U430" s="16"/>
      <c r="V430" s="16"/>
      <c r="W430" s="17"/>
      <c r="X430" s="16"/>
      <c r="Y430" s="16"/>
      <c r="Z430" s="16"/>
      <c r="AA430" s="16"/>
      <c r="AB430" s="14"/>
      <c r="AC430" s="18"/>
      <c r="AD430" s="19"/>
      <c r="AE430" s="18"/>
      <c r="AF430" s="18"/>
      <c r="AG430" s="19"/>
      <c r="AH430" s="18"/>
      <c r="AI430" s="18"/>
      <c r="AJ430" s="18"/>
      <c r="AK430" s="19"/>
      <c r="AL430" s="18"/>
      <c r="AM430" s="18"/>
      <c r="AN430" s="18"/>
      <c r="AO430" s="19"/>
      <c r="AP430" s="18"/>
      <c r="AQ430" s="18"/>
      <c r="AR430" s="18"/>
      <c r="AS430" s="19"/>
      <c r="AT430" s="18"/>
      <c r="AU430" s="18"/>
      <c r="AV430" s="18"/>
      <c r="AW430" s="18"/>
      <c r="AX430" s="18"/>
      <c r="AY430" s="18"/>
      <c r="AZ430" s="19"/>
      <c r="BA430" s="18"/>
      <c r="BB430" s="18"/>
      <c r="BC430" s="18"/>
      <c r="BD430" s="18"/>
      <c r="BE430" s="19"/>
      <c r="BF430" s="18"/>
      <c r="BG430" s="18"/>
      <c r="BH430" s="19"/>
      <c r="BI430" s="19"/>
      <c r="BJ430" s="18"/>
      <c r="BK430" s="18"/>
      <c r="BL430" s="15"/>
      <c r="BM430" s="18"/>
      <c r="BN430" s="19"/>
      <c r="BO430" s="18"/>
      <c r="BP430" s="18"/>
      <c r="BQ430" s="15"/>
      <c r="BR430" s="19"/>
      <c r="BS430" s="19"/>
      <c r="BT430" s="19"/>
      <c r="BU430" s="15"/>
      <c r="BV430" s="14"/>
      <c r="BW430" s="14"/>
      <c r="BX430" s="14"/>
      <c r="BY430" s="20"/>
      <c r="BZ430" s="24"/>
      <c r="CA430" s="14"/>
      <c r="CB430" s="21"/>
      <c r="CC430" s="1"/>
      <c r="CD430" s="14"/>
      <c r="CE430" s="14"/>
      <c r="CF430" s="22"/>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row>
    <row r="431" spans="5:220" s="23" customFormat="1">
      <c r="E431" s="17"/>
      <c r="F431" s="17"/>
      <c r="G431" s="17"/>
      <c r="H431" s="17"/>
      <c r="I431" s="14"/>
      <c r="J431" s="15"/>
      <c r="K431" s="15"/>
      <c r="L431" s="15"/>
      <c r="M431" s="15"/>
      <c r="N431" s="14"/>
      <c r="O431" s="16"/>
      <c r="P431" s="16"/>
      <c r="Q431" s="16"/>
      <c r="R431" s="16"/>
      <c r="S431" s="16"/>
      <c r="T431" s="16"/>
      <c r="U431" s="16"/>
      <c r="V431" s="16"/>
      <c r="W431" s="17"/>
      <c r="X431" s="16"/>
      <c r="Y431" s="16"/>
      <c r="Z431" s="16"/>
      <c r="AA431" s="16"/>
      <c r="AB431" s="14"/>
      <c r="AC431" s="18"/>
      <c r="AD431" s="19"/>
      <c r="AE431" s="18"/>
      <c r="AF431" s="18"/>
      <c r="AG431" s="19"/>
      <c r="AH431" s="18"/>
      <c r="AI431" s="18"/>
      <c r="AJ431" s="18"/>
      <c r="AK431" s="19"/>
      <c r="AL431" s="18"/>
      <c r="AM431" s="18"/>
      <c r="AN431" s="18"/>
      <c r="AO431" s="19"/>
      <c r="AP431" s="18"/>
      <c r="AQ431" s="18"/>
      <c r="AR431" s="18"/>
      <c r="AS431" s="19"/>
      <c r="AT431" s="18"/>
      <c r="AU431" s="18"/>
      <c r="AV431" s="18"/>
      <c r="AW431" s="18"/>
      <c r="AX431" s="18"/>
      <c r="AY431" s="18"/>
      <c r="AZ431" s="19"/>
      <c r="BA431" s="18"/>
      <c r="BB431" s="18"/>
      <c r="BC431" s="18"/>
      <c r="BD431" s="18"/>
      <c r="BE431" s="19"/>
      <c r="BF431" s="18"/>
      <c r="BG431" s="18"/>
      <c r="BH431" s="19"/>
      <c r="BI431" s="19"/>
      <c r="BJ431" s="18"/>
      <c r="BK431" s="18"/>
      <c r="BL431" s="15"/>
      <c r="BM431" s="18"/>
      <c r="BN431" s="19"/>
      <c r="BO431" s="18"/>
      <c r="BP431" s="18"/>
      <c r="BQ431" s="15"/>
      <c r="BR431" s="19"/>
      <c r="BS431" s="19"/>
      <c r="BT431" s="19"/>
      <c r="BU431" s="15"/>
      <c r="BV431" s="14"/>
      <c r="BW431" s="14"/>
      <c r="BX431" s="14"/>
      <c r="BY431" s="20"/>
      <c r="BZ431" s="24"/>
      <c r="CA431" s="14"/>
      <c r="CB431" s="21"/>
      <c r="CC431" s="1"/>
      <c r="CD431" s="14"/>
      <c r="CE431" s="14"/>
      <c r="CF431" s="22"/>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row>
    <row r="432" spans="5:220" s="23" customFormat="1">
      <c r="E432" s="17"/>
      <c r="F432" s="17"/>
      <c r="G432" s="17"/>
      <c r="H432" s="17"/>
      <c r="I432" s="14"/>
      <c r="J432" s="15"/>
      <c r="K432" s="15"/>
      <c r="L432" s="15"/>
      <c r="M432" s="15"/>
      <c r="N432" s="14"/>
      <c r="O432" s="16"/>
      <c r="P432" s="16"/>
      <c r="Q432" s="16"/>
      <c r="R432" s="16"/>
      <c r="S432" s="16"/>
      <c r="T432" s="16"/>
      <c r="U432" s="16"/>
      <c r="V432" s="16"/>
      <c r="W432" s="17"/>
      <c r="X432" s="16"/>
      <c r="Y432" s="16"/>
      <c r="Z432" s="16"/>
      <c r="AA432" s="16"/>
      <c r="AB432" s="14"/>
      <c r="AC432" s="18"/>
      <c r="AD432" s="19"/>
      <c r="AE432" s="18"/>
      <c r="AF432" s="18"/>
      <c r="AG432" s="19"/>
      <c r="AH432" s="18"/>
      <c r="AI432" s="18"/>
      <c r="AJ432" s="18"/>
      <c r="AK432" s="19"/>
      <c r="AL432" s="18"/>
      <c r="AM432" s="18"/>
      <c r="AN432" s="18"/>
      <c r="AO432" s="19"/>
      <c r="AP432" s="18"/>
      <c r="AQ432" s="18"/>
      <c r="AR432" s="18"/>
      <c r="AS432" s="19"/>
      <c r="AT432" s="18"/>
      <c r="AU432" s="18"/>
      <c r="AV432" s="18"/>
      <c r="AW432" s="18"/>
      <c r="AX432" s="18"/>
      <c r="AY432" s="18"/>
      <c r="AZ432" s="19"/>
      <c r="BA432" s="18"/>
      <c r="BB432" s="18"/>
      <c r="BC432" s="18"/>
      <c r="BD432" s="18"/>
      <c r="BE432" s="19"/>
      <c r="BF432" s="18"/>
      <c r="BG432" s="18"/>
      <c r="BH432" s="19"/>
      <c r="BI432" s="19"/>
      <c r="BJ432" s="18"/>
      <c r="BK432" s="18"/>
      <c r="BL432" s="15"/>
      <c r="BM432" s="18"/>
      <c r="BN432" s="19"/>
      <c r="BO432" s="18"/>
      <c r="BP432" s="18"/>
      <c r="BQ432" s="15"/>
      <c r="BR432" s="19"/>
      <c r="BS432" s="19"/>
      <c r="BT432" s="19"/>
      <c r="BU432" s="15"/>
      <c r="BV432" s="14"/>
      <c r="BW432" s="14"/>
      <c r="BX432" s="14"/>
      <c r="BY432" s="20"/>
      <c r="BZ432" s="24"/>
      <c r="CA432" s="14"/>
      <c r="CB432" s="21"/>
      <c r="CC432" s="1"/>
      <c r="CD432" s="14"/>
      <c r="CE432" s="14"/>
      <c r="CF432" s="22"/>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row>
    <row r="433" spans="5:220">
      <c r="J433" s="15"/>
      <c r="K433" s="15"/>
      <c r="L433" s="15"/>
      <c r="M433" s="15"/>
      <c r="O433" s="16"/>
      <c r="P433" s="16"/>
      <c r="Q433" s="16"/>
      <c r="R433" s="16"/>
      <c r="S433" s="16"/>
      <c r="T433" s="16"/>
      <c r="U433" s="16"/>
      <c r="V433" s="16"/>
      <c r="X433" s="16"/>
      <c r="Y433" s="16"/>
      <c r="Z433" s="16"/>
      <c r="AA433" s="16"/>
      <c r="AC433" s="18"/>
      <c r="AE433" s="18"/>
      <c r="AF433" s="18"/>
      <c r="AH433" s="18"/>
      <c r="AI433" s="18"/>
      <c r="AJ433" s="18"/>
      <c r="AL433" s="18"/>
      <c r="AM433" s="18"/>
      <c r="AN433" s="18"/>
      <c r="AP433" s="18"/>
      <c r="AQ433" s="18"/>
      <c r="AR433" s="18"/>
      <c r="AT433" s="18"/>
      <c r="AU433" s="18"/>
      <c r="AV433" s="18"/>
      <c r="AW433" s="18"/>
      <c r="AX433" s="18"/>
      <c r="AY433" s="18"/>
      <c r="BA433" s="18"/>
      <c r="BB433" s="18"/>
      <c r="BC433" s="18"/>
      <c r="BD433" s="18"/>
      <c r="BF433" s="18"/>
      <c r="BG433" s="18"/>
      <c r="BJ433" s="18"/>
      <c r="BK433" s="18"/>
      <c r="BL433" s="15"/>
      <c r="BM433" s="18"/>
      <c r="BO433" s="18"/>
      <c r="BP433" s="18"/>
      <c r="BQ433" s="15"/>
      <c r="BU433" s="15"/>
      <c r="BY433" s="20"/>
      <c r="BZ433" s="24"/>
      <c r="CC433" s="1"/>
      <c r="CF433" s="22"/>
    </row>
    <row r="434" spans="5:220">
      <c r="J434" s="15"/>
      <c r="K434" s="15"/>
      <c r="L434" s="15"/>
      <c r="M434" s="15"/>
      <c r="O434" s="16"/>
      <c r="P434" s="16"/>
      <c r="Q434" s="16"/>
      <c r="R434" s="16"/>
      <c r="S434" s="16"/>
      <c r="T434" s="16"/>
      <c r="U434" s="16"/>
      <c r="V434" s="16"/>
      <c r="X434" s="16"/>
      <c r="Y434" s="16"/>
      <c r="Z434" s="16"/>
      <c r="AA434" s="16"/>
      <c r="AC434" s="18"/>
      <c r="AE434" s="18"/>
      <c r="AF434" s="18"/>
      <c r="AH434" s="18"/>
      <c r="AI434" s="18"/>
      <c r="AJ434" s="18"/>
      <c r="AL434" s="18"/>
      <c r="AM434" s="18"/>
      <c r="AN434" s="18"/>
      <c r="AP434" s="18"/>
      <c r="AQ434" s="18"/>
      <c r="AR434" s="18"/>
      <c r="AT434" s="18"/>
      <c r="AU434" s="18"/>
      <c r="AV434" s="18"/>
      <c r="AW434" s="18"/>
      <c r="AX434" s="18"/>
      <c r="AY434" s="18"/>
      <c r="BA434" s="18"/>
      <c r="BB434" s="18"/>
      <c r="BC434" s="18"/>
      <c r="BD434" s="18"/>
      <c r="BF434" s="18"/>
      <c r="BG434" s="18"/>
      <c r="BJ434" s="18"/>
      <c r="BK434" s="18"/>
      <c r="BL434" s="15"/>
      <c r="BM434" s="18"/>
      <c r="BO434" s="18"/>
      <c r="BP434" s="18"/>
      <c r="BQ434" s="15"/>
      <c r="BU434" s="15"/>
      <c r="BY434" s="20"/>
      <c r="BZ434" s="24"/>
      <c r="CC434" s="1"/>
      <c r="CF434" s="22"/>
    </row>
    <row r="435" spans="5:220">
      <c r="J435" s="15"/>
      <c r="K435" s="15"/>
      <c r="L435" s="15"/>
      <c r="M435" s="15"/>
      <c r="O435" s="16"/>
      <c r="P435" s="16"/>
      <c r="Q435" s="16"/>
      <c r="R435" s="16"/>
      <c r="S435" s="16"/>
      <c r="T435" s="16"/>
      <c r="U435" s="16"/>
      <c r="V435" s="16"/>
      <c r="X435" s="16"/>
      <c r="Y435" s="16"/>
      <c r="Z435" s="16"/>
      <c r="AA435" s="16"/>
      <c r="AC435" s="18"/>
      <c r="AE435" s="18"/>
      <c r="AF435" s="18"/>
      <c r="AH435" s="18"/>
      <c r="AI435" s="18"/>
      <c r="AJ435" s="18"/>
      <c r="AL435" s="18"/>
      <c r="AM435" s="18"/>
      <c r="AN435" s="18"/>
      <c r="AP435" s="18"/>
      <c r="AQ435" s="18"/>
      <c r="AR435" s="18"/>
      <c r="AT435" s="18"/>
      <c r="AU435" s="18"/>
      <c r="AV435" s="18"/>
      <c r="AW435" s="18"/>
      <c r="AX435" s="18"/>
      <c r="AY435" s="18"/>
      <c r="BA435" s="18"/>
      <c r="BB435" s="18"/>
      <c r="BC435" s="18"/>
      <c r="BD435" s="18"/>
      <c r="BF435" s="18"/>
      <c r="BG435" s="18"/>
      <c r="BJ435" s="18"/>
      <c r="BK435" s="18"/>
      <c r="BL435" s="15"/>
      <c r="BM435" s="18"/>
      <c r="BO435" s="18"/>
      <c r="BP435" s="18"/>
      <c r="BQ435" s="15"/>
      <c r="BU435" s="15"/>
      <c r="BY435" s="20"/>
      <c r="BZ435" s="24"/>
      <c r="CC435" s="1"/>
      <c r="CF435" s="22"/>
    </row>
    <row r="436" spans="5:220">
      <c r="J436" s="15"/>
      <c r="K436" s="15"/>
      <c r="L436" s="15"/>
      <c r="M436" s="15"/>
      <c r="O436" s="16"/>
      <c r="P436" s="16"/>
      <c r="Q436" s="16"/>
      <c r="R436" s="16"/>
      <c r="S436" s="16"/>
      <c r="T436" s="16"/>
      <c r="U436" s="16"/>
      <c r="V436" s="16"/>
      <c r="X436" s="16"/>
      <c r="Y436" s="16"/>
      <c r="Z436" s="16"/>
      <c r="AA436" s="16"/>
      <c r="AC436" s="18"/>
      <c r="AE436" s="18"/>
      <c r="AF436" s="18"/>
      <c r="AH436" s="18"/>
      <c r="AI436" s="18"/>
      <c r="AJ436" s="18"/>
      <c r="AL436" s="18"/>
      <c r="AM436" s="18"/>
      <c r="AN436" s="18"/>
      <c r="AP436" s="18"/>
      <c r="AQ436" s="18"/>
      <c r="AR436" s="18"/>
      <c r="AT436" s="18"/>
      <c r="AU436" s="18"/>
      <c r="AV436" s="18"/>
      <c r="AW436" s="18"/>
      <c r="AX436" s="18"/>
      <c r="AY436" s="18"/>
      <c r="BA436" s="18"/>
      <c r="BB436" s="18"/>
      <c r="BC436" s="18"/>
      <c r="BD436" s="18"/>
      <c r="BF436" s="18"/>
      <c r="BG436" s="18"/>
      <c r="BJ436" s="18"/>
      <c r="BK436" s="18"/>
      <c r="BL436" s="15"/>
      <c r="BM436" s="18"/>
      <c r="BO436" s="18"/>
      <c r="BP436" s="18"/>
      <c r="BQ436" s="15"/>
      <c r="BU436" s="15"/>
      <c r="BY436" s="20"/>
      <c r="BZ436" s="24"/>
      <c r="CC436" s="1"/>
      <c r="CF436" s="22"/>
    </row>
    <row r="437" spans="5:220">
      <c r="J437" s="15"/>
      <c r="K437" s="15"/>
      <c r="L437" s="15"/>
      <c r="M437" s="15"/>
      <c r="O437" s="16"/>
      <c r="P437" s="16"/>
      <c r="Q437" s="16"/>
      <c r="R437" s="16"/>
      <c r="S437" s="16"/>
      <c r="T437" s="16"/>
      <c r="U437" s="16"/>
      <c r="V437" s="16"/>
      <c r="X437" s="16"/>
      <c r="Y437" s="16"/>
      <c r="Z437" s="16"/>
      <c r="AA437" s="16"/>
      <c r="AC437" s="18"/>
      <c r="AE437" s="18"/>
      <c r="AF437" s="18"/>
      <c r="AH437" s="18"/>
      <c r="AI437" s="18"/>
      <c r="AJ437" s="18"/>
      <c r="AL437" s="18"/>
      <c r="AM437" s="18"/>
      <c r="AN437" s="18"/>
      <c r="AP437" s="18"/>
      <c r="AQ437" s="18"/>
      <c r="AR437" s="18"/>
      <c r="AT437" s="18"/>
      <c r="AU437" s="18"/>
      <c r="AV437" s="18"/>
      <c r="AW437" s="18"/>
      <c r="AX437" s="18"/>
      <c r="AY437" s="18"/>
      <c r="BA437" s="18"/>
      <c r="BB437" s="18"/>
      <c r="BC437" s="18"/>
      <c r="BD437" s="18"/>
      <c r="BF437" s="18"/>
      <c r="BG437" s="18"/>
      <c r="BJ437" s="18"/>
      <c r="BK437" s="18"/>
      <c r="BL437" s="15"/>
      <c r="BM437" s="18"/>
      <c r="BO437" s="18"/>
      <c r="BP437" s="18"/>
      <c r="BQ437" s="15"/>
      <c r="BU437" s="15"/>
      <c r="BY437" s="20"/>
      <c r="BZ437" s="24"/>
      <c r="CC437" s="1"/>
      <c r="CF437" s="22"/>
    </row>
    <row r="438" spans="5:220">
      <c r="J438" s="15"/>
      <c r="K438" s="15"/>
      <c r="L438" s="15"/>
      <c r="M438" s="15"/>
      <c r="O438" s="16"/>
      <c r="P438" s="16"/>
      <c r="Q438" s="16"/>
      <c r="R438" s="16"/>
      <c r="S438" s="16"/>
      <c r="T438" s="16"/>
      <c r="U438" s="16"/>
      <c r="V438" s="16"/>
      <c r="X438" s="16"/>
      <c r="Y438" s="16"/>
      <c r="Z438" s="16"/>
      <c r="AA438" s="16"/>
      <c r="AC438" s="18"/>
      <c r="AE438" s="18"/>
      <c r="AF438" s="18"/>
      <c r="AH438" s="18"/>
      <c r="AI438" s="18"/>
      <c r="AJ438" s="18"/>
      <c r="AL438" s="18"/>
      <c r="AM438" s="18"/>
      <c r="AN438" s="18"/>
      <c r="AP438" s="18"/>
      <c r="AQ438" s="18"/>
      <c r="AR438" s="18"/>
      <c r="AT438" s="18"/>
      <c r="AU438" s="18"/>
      <c r="AV438" s="18"/>
      <c r="AW438" s="18"/>
      <c r="AX438" s="18"/>
      <c r="AY438" s="18"/>
      <c r="BA438" s="18"/>
      <c r="BB438" s="18"/>
      <c r="BC438" s="18"/>
      <c r="BD438" s="18"/>
      <c r="BF438" s="18"/>
      <c r="BG438" s="18"/>
      <c r="BJ438" s="18"/>
      <c r="BK438" s="18"/>
      <c r="BL438" s="15"/>
      <c r="BM438" s="18"/>
      <c r="BO438" s="18"/>
      <c r="BP438" s="18"/>
      <c r="BQ438" s="15"/>
      <c r="BU438" s="15"/>
      <c r="BY438" s="20"/>
      <c r="BZ438" s="24"/>
      <c r="CC438" s="1"/>
      <c r="CF438" s="22"/>
    </row>
    <row r="439" spans="5:220">
      <c r="J439" s="15"/>
      <c r="K439" s="15"/>
      <c r="L439" s="15"/>
      <c r="M439" s="15"/>
      <c r="O439" s="16"/>
      <c r="P439" s="16"/>
      <c r="Q439" s="16"/>
      <c r="R439" s="16"/>
      <c r="S439" s="16"/>
      <c r="T439" s="16"/>
      <c r="U439" s="16"/>
      <c r="V439" s="16"/>
      <c r="X439" s="16"/>
      <c r="Y439" s="16"/>
      <c r="Z439" s="16"/>
      <c r="AA439" s="16"/>
      <c r="AC439" s="18"/>
      <c r="AE439" s="18"/>
      <c r="AF439" s="18"/>
      <c r="AH439" s="18"/>
      <c r="AI439" s="18"/>
      <c r="AJ439" s="18"/>
      <c r="AL439" s="18"/>
      <c r="AM439" s="18"/>
      <c r="AN439" s="18"/>
      <c r="AP439" s="18"/>
      <c r="AQ439" s="18"/>
      <c r="AR439" s="18"/>
      <c r="AT439" s="18"/>
      <c r="AU439" s="18"/>
      <c r="AV439" s="18"/>
      <c r="AW439" s="18"/>
      <c r="AX439" s="18"/>
      <c r="AY439" s="18"/>
      <c r="BA439" s="18"/>
      <c r="BB439" s="18"/>
      <c r="BC439" s="18"/>
      <c r="BD439" s="18"/>
      <c r="BF439" s="18"/>
      <c r="BG439" s="18"/>
      <c r="BJ439" s="18"/>
      <c r="BK439" s="18"/>
      <c r="BL439" s="15"/>
      <c r="BM439" s="18"/>
      <c r="BO439" s="18"/>
      <c r="BP439" s="18"/>
      <c r="BQ439" s="15"/>
      <c r="BU439" s="15"/>
      <c r="BY439" s="20"/>
      <c r="BZ439" s="24"/>
      <c r="CC439" s="1"/>
      <c r="CF439" s="22"/>
    </row>
    <row r="440" spans="5:220">
      <c r="J440" s="15"/>
      <c r="K440" s="15"/>
      <c r="L440" s="15"/>
      <c r="M440" s="15"/>
      <c r="O440" s="16"/>
      <c r="P440" s="16"/>
      <c r="Q440" s="16"/>
      <c r="R440" s="16"/>
      <c r="S440" s="16"/>
      <c r="T440" s="16"/>
      <c r="U440" s="16"/>
      <c r="V440" s="16"/>
      <c r="X440" s="16"/>
      <c r="Y440" s="16"/>
      <c r="Z440" s="16"/>
      <c r="AA440" s="16"/>
      <c r="AC440" s="18"/>
      <c r="AE440" s="18"/>
      <c r="AF440" s="18"/>
      <c r="AH440" s="18"/>
      <c r="AI440" s="18"/>
      <c r="AJ440" s="18"/>
      <c r="AL440" s="18"/>
      <c r="AM440" s="18"/>
      <c r="AN440" s="18"/>
      <c r="AP440" s="18"/>
      <c r="AQ440" s="18"/>
      <c r="AR440" s="18"/>
      <c r="AT440" s="18"/>
      <c r="AU440" s="18"/>
      <c r="AV440" s="18"/>
      <c r="AW440" s="18"/>
      <c r="AX440" s="18"/>
      <c r="AY440" s="18"/>
      <c r="BA440" s="18"/>
      <c r="BB440" s="18"/>
      <c r="BC440" s="18"/>
      <c r="BD440" s="18"/>
      <c r="BF440" s="18"/>
      <c r="BG440" s="18"/>
      <c r="BJ440" s="18"/>
      <c r="BK440" s="18"/>
      <c r="BL440" s="15"/>
      <c r="BM440" s="18"/>
      <c r="BO440" s="18"/>
      <c r="BP440" s="18"/>
      <c r="BQ440" s="15"/>
      <c r="BU440" s="15"/>
      <c r="BY440" s="20"/>
      <c r="BZ440" s="24"/>
      <c r="CC440" s="1"/>
      <c r="CF440" s="22"/>
    </row>
    <row r="441" spans="5:220">
      <c r="J441" s="15"/>
      <c r="K441" s="15"/>
      <c r="L441" s="15"/>
      <c r="M441" s="15"/>
      <c r="O441" s="16"/>
      <c r="P441" s="16"/>
      <c r="Q441" s="16"/>
      <c r="R441" s="16"/>
      <c r="S441" s="16"/>
      <c r="T441" s="16"/>
      <c r="U441" s="16"/>
      <c r="V441" s="16"/>
      <c r="X441" s="16"/>
      <c r="Y441" s="16"/>
      <c r="Z441" s="16"/>
      <c r="AA441" s="16"/>
      <c r="AC441" s="18"/>
      <c r="AE441" s="18"/>
      <c r="AF441" s="18"/>
      <c r="AH441" s="18"/>
      <c r="AI441" s="18"/>
      <c r="AJ441" s="18"/>
      <c r="AL441" s="18"/>
      <c r="AM441" s="18"/>
      <c r="AN441" s="18"/>
      <c r="AP441" s="18"/>
      <c r="AQ441" s="18"/>
      <c r="AR441" s="18"/>
      <c r="AT441" s="18"/>
      <c r="AU441" s="18"/>
      <c r="AV441" s="18"/>
      <c r="AW441" s="18"/>
      <c r="AX441" s="18"/>
      <c r="AY441" s="18"/>
      <c r="BA441" s="18"/>
      <c r="BB441" s="18"/>
      <c r="BC441" s="18"/>
      <c r="BD441" s="18"/>
      <c r="BF441" s="18"/>
      <c r="BG441" s="18"/>
      <c r="BJ441" s="18"/>
      <c r="BK441" s="18"/>
      <c r="BL441" s="15"/>
      <c r="BM441" s="18"/>
      <c r="BO441" s="18"/>
      <c r="BP441" s="18"/>
      <c r="BQ441" s="15"/>
      <c r="BU441" s="15"/>
      <c r="BY441" s="20"/>
      <c r="BZ441" s="24"/>
      <c r="CC441" s="1"/>
      <c r="CF441" s="22"/>
    </row>
    <row r="442" spans="5:220">
      <c r="J442" s="15"/>
      <c r="K442" s="15"/>
      <c r="L442" s="15"/>
      <c r="M442" s="15"/>
      <c r="O442" s="16"/>
      <c r="P442" s="16"/>
      <c r="Q442" s="16"/>
      <c r="R442" s="16"/>
      <c r="S442" s="16"/>
      <c r="T442" s="16"/>
      <c r="U442" s="16"/>
      <c r="V442" s="16"/>
      <c r="X442" s="16"/>
      <c r="Y442" s="16"/>
      <c r="Z442" s="16"/>
      <c r="AA442" s="16"/>
      <c r="AC442" s="18"/>
      <c r="AE442" s="18"/>
      <c r="AF442" s="18"/>
      <c r="AH442" s="18"/>
      <c r="AI442" s="18"/>
      <c r="AJ442" s="18"/>
      <c r="AL442" s="18"/>
      <c r="AM442" s="18"/>
      <c r="AN442" s="18"/>
      <c r="AP442" s="18"/>
      <c r="AQ442" s="18"/>
      <c r="AR442" s="18"/>
      <c r="AT442" s="18"/>
      <c r="AU442" s="18"/>
      <c r="AV442" s="18"/>
      <c r="AW442" s="18"/>
      <c r="AX442" s="18"/>
      <c r="AY442" s="18"/>
      <c r="BA442" s="18"/>
      <c r="BB442" s="18"/>
      <c r="BC442" s="18"/>
      <c r="BD442" s="18"/>
      <c r="BF442" s="18"/>
      <c r="BG442" s="18"/>
      <c r="BJ442" s="18"/>
      <c r="BK442" s="18"/>
      <c r="BL442" s="15"/>
      <c r="BM442" s="18"/>
      <c r="BO442" s="18"/>
      <c r="BP442" s="18"/>
      <c r="BQ442" s="15"/>
      <c r="BU442" s="15"/>
      <c r="BY442" s="20"/>
      <c r="BZ442" s="24"/>
      <c r="CC442" s="1"/>
      <c r="CF442" s="22"/>
    </row>
    <row r="443" spans="5:220">
      <c r="J443" s="15"/>
      <c r="K443" s="15"/>
      <c r="L443" s="15"/>
      <c r="M443" s="15"/>
      <c r="O443" s="16"/>
      <c r="P443" s="16"/>
      <c r="Q443" s="16"/>
      <c r="R443" s="16"/>
      <c r="S443" s="16"/>
      <c r="T443" s="16"/>
      <c r="U443" s="16"/>
      <c r="V443" s="16"/>
      <c r="X443" s="16"/>
      <c r="Y443" s="16"/>
      <c r="Z443" s="16"/>
      <c r="AA443" s="16"/>
      <c r="AC443" s="18"/>
      <c r="AE443" s="18"/>
      <c r="AF443" s="18"/>
      <c r="AH443" s="18"/>
      <c r="AI443" s="18"/>
      <c r="AJ443" s="18"/>
      <c r="AL443" s="18"/>
      <c r="AM443" s="18"/>
      <c r="AN443" s="18"/>
      <c r="AP443" s="18"/>
      <c r="AQ443" s="18"/>
      <c r="AR443" s="18"/>
      <c r="AT443" s="18"/>
      <c r="AU443" s="18"/>
      <c r="AV443" s="18"/>
      <c r="AW443" s="18"/>
      <c r="AX443" s="18"/>
      <c r="AY443" s="18"/>
      <c r="BA443" s="18"/>
      <c r="BB443" s="18"/>
      <c r="BC443" s="18"/>
      <c r="BD443" s="18"/>
      <c r="BF443" s="18"/>
      <c r="BG443" s="18"/>
      <c r="BJ443" s="18"/>
      <c r="BK443" s="18"/>
      <c r="BL443" s="15"/>
      <c r="BM443" s="18"/>
      <c r="BO443" s="18"/>
      <c r="BP443" s="18"/>
      <c r="BQ443" s="15"/>
      <c r="BU443" s="15"/>
      <c r="BY443" s="20"/>
      <c r="BZ443" s="24"/>
      <c r="CC443" s="1"/>
      <c r="CF443" s="22"/>
    </row>
    <row r="444" spans="5:220" s="41" customFormat="1">
      <c r="E444" s="17"/>
      <c r="F444" s="17"/>
      <c r="G444" s="17"/>
      <c r="H444" s="17"/>
      <c r="I444" s="14"/>
      <c r="J444" s="15"/>
      <c r="K444" s="15"/>
      <c r="L444" s="15"/>
      <c r="M444" s="15"/>
      <c r="N444" s="14"/>
      <c r="O444" s="16"/>
      <c r="P444" s="16"/>
      <c r="Q444" s="16"/>
      <c r="R444" s="16"/>
      <c r="S444" s="16"/>
      <c r="T444" s="16"/>
      <c r="U444" s="16"/>
      <c r="V444" s="16"/>
      <c r="W444" s="17"/>
      <c r="X444" s="16"/>
      <c r="Y444" s="16"/>
      <c r="Z444" s="16"/>
      <c r="AA444" s="16"/>
      <c r="AB444" s="14"/>
      <c r="AC444" s="18"/>
      <c r="AD444" s="19"/>
      <c r="AE444" s="18"/>
      <c r="AF444" s="18"/>
      <c r="AG444" s="18"/>
      <c r="AH444" s="18"/>
      <c r="AI444" s="18"/>
      <c r="AJ444" s="18"/>
      <c r="AK444" s="18"/>
      <c r="AL444" s="18"/>
      <c r="AM444" s="18"/>
      <c r="AN444" s="18"/>
      <c r="AO444" s="19"/>
      <c r="AP444" s="18"/>
      <c r="AQ444" s="18"/>
      <c r="AR444" s="18"/>
      <c r="AS444" s="19"/>
      <c r="AT444" s="18"/>
      <c r="AU444" s="18"/>
      <c r="AV444" s="18"/>
      <c r="AW444" s="18"/>
      <c r="AX444" s="18"/>
      <c r="AY444" s="18"/>
      <c r="AZ444" s="19"/>
      <c r="BA444" s="18"/>
      <c r="BB444" s="18"/>
      <c r="BC444" s="18"/>
      <c r="BD444" s="18"/>
      <c r="BE444" s="19"/>
      <c r="BF444" s="18"/>
      <c r="BG444" s="18"/>
      <c r="BH444" s="19"/>
      <c r="BI444" s="19"/>
      <c r="BJ444" s="18"/>
      <c r="BK444" s="18"/>
      <c r="BL444" s="15"/>
      <c r="BM444" s="18"/>
      <c r="BN444" s="19"/>
      <c r="BO444" s="18"/>
      <c r="BP444" s="18"/>
      <c r="BQ444" s="15"/>
      <c r="BR444" s="19"/>
      <c r="BS444" s="19"/>
      <c r="BT444" s="19"/>
      <c r="BU444" s="15"/>
      <c r="BV444" s="14"/>
      <c r="BW444" s="14"/>
      <c r="BX444" s="14"/>
      <c r="BY444" s="20"/>
      <c r="BZ444" s="24"/>
      <c r="CA444" s="14"/>
      <c r="CB444" s="21"/>
      <c r="CC444" s="21"/>
      <c r="CD444" s="14"/>
      <c r="CE444" s="14"/>
      <c r="CF444" s="22"/>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row>
    <row r="445" spans="5:220">
      <c r="J445" s="15"/>
      <c r="K445" s="15"/>
      <c r="L445" s="15"/>
      <c r="M445" s="15"/>
      <c r="AC445" s="18"/>
      <c r="AE445" s="18"/>
      <c r="AF445" s="18"/>
      <c r="AH445" s="18"/>
      <c r="AI445" s="18"/>
      <c r="AJ445" s="18"/>
      <c r="AL445" s="18"/>
      <c r="AM445" s="18"/>
      <c r="AN445" s="18"/>
      <c r="AP445" s="18"/>
      <c r="AQ445" s="18"/>
      <c r="AR445" s="18"/>
      <c r="AT445" s="18"/>
      <c r="AU445" s="18"/>
      <c r="AV445" s="18"/>
      <c r="AW445" s="18"/>
      <c r="AX445" s="18"/>
      <c r="AY445" s="18"/>
      <c r="BA445" s="18"/>
      <c r="BB445" s="18"/>
      <c r="BC445" s="18"/>
      <c r="BD445" s="18"/>
      <c r="BF445" s="18"/>
      <c r="BG445" s="18"/>
      <c r="BJ445" s="18"/>
      <c r="BK445" s="18"/>
      <c r="BL445" s="15"/>
      <c r="BM445" s="18"/>
      <c r="BO445" s="18"/>
      <c r="BP445" s="18"/>
      <c r="BQ445" s="15"/>
      <c r="BU445" s="15"/>
      <c r="BY445" s="20"/>
      <c r="BZ445" s="24"/>
      <c r="CC445" s="1"/>
      <c r="CF445" s="22"/>
    </row>
    <row r="446" spans="5:220">
      <c r="J446" s="15"/>
      <c r="K446" s="15"/>
      <c r="L446" s="15"/>
      <c r="M446" s="15"/>
      <c r="O446" s="16"/>
      <c r="P446" s="16"/>
      <c r="Q446" s="16"/>
      <c r="R446" s="16"/>
      <c r="S446" s="16"/>
      <c r="T446" s="16"/>
      <c r="U446" s="16"/>
      <c r="V446" s="16"/>
      <c r="X446" s="16"/>
      <c r="Y446" s="16"/>
      <c r="Z446" s="16"/>
      <c r="AA446" s="16"/>
      <c r="AC446" s="18"/>
      <c r="AE446" s="18"/>
      <c r="AF446" s="18"/>
      <c r="AG446" s="18"/>
      <c r="AH446" s="18"/>
      <c r="AI446" s="18"/>
      <c r="AJ446" s="18"/>
      <c r="AK446" s="18"/>
      <c r="AL446" s="18"/>
      <c r="AM446" s="18"/>
      <c r="AN446" s="18"/>
      <c r="AP446" s="18"/>
      <c r="AQ446" s="18"/>
      <c r="AR446" s="18"/>
      <c r="AT446" s="18"/>
      <c r="AU446" s="18"/>
      <c r="AV446" s="18"/>
      <c r="AW446" s="18"/>
      <c r="AX446" s="18"/>
      <c r="AY446" s="18"/>
      <c r="BA446" s="18"/>
      <c r="BB446" s="18"/>
      <c r="BC446" s="18"/>
      <c r="BD446" s="18"/>
      <c r="BF446" s="18"/>
      <c r="BG446" s="18"/>
      <c r="BJ446" s="18"/>
      <c r="BK446" s="18"/>
      <c r="BL446" s="15"/>
      <c r="BM446" s="18"/>
      <c r="BO446" s="18"/>
      <c r="BP446" s="18"/>
      <c r="BQ446" s="15"/>
      <c r="BU446" s="15"/>
      <c r="BY446" s="20"/>
      <c r="BZ446" s="24"/>
      <c r="CC446" s="1"/>
      <c r="CF446" s="22"/>
    </row>
    <row r="447" spans="5:220">
      <c r="J447" s="15"/>
      <c r="K447" s="15"/>
      <c r="L447" s="15"/>
      <c r="M447" s="15"/>
      <c r="O447" s="16"/>
      <c r="P447" s="16"/>
      <c r="Q447" s="16"/>
      <c r="R447" s="16"/>
      <c r="S447" s="16"/>
      <c r="T447" s="16"/>
      <c r="U447" s="16"/>
      <c r="V447" s="16"/>
      <c r="X447" s="16"/>
      <c r="Y447" s="16"/>
      <c r="Z447" s="16"/>
      <c r="AA447" s="16"/>
      <c r="AC447" s="18"/>
      <c r="AE447" s="18"/>
      <c r="AF447" s="18"/>
      <c r="AG447" s="18"/>
      <c r="AH447" s="18"/>
      <c r="AI447" s="18"/>
      <c r="AJ447" s="18"/>
      <c r="AK447" s="18"/>
      <c r="AL447" s="18"/>
      <c r="AM447" s="18"/>
      <c r="AN447" s="18"/>
      <c r="AP447" s="18"/>
      <c r="AQ447" s="18"/>
      <c r="AR447" s="18"/>
      <c r="AT447" s="18"/>
      <c r="AU447" s="18"/>
      <c r="AV447" s="18"/>
      <c r="AW447" s="18"/>
      <c r="AX447" s="18"/>
      <c r="AY447" s="18"/>
      <c r="BA447" s="18"/>
      <c r="BB447" s="18"/>
      <c r="BC447" s="18"/>
      <c r="BD447" s="18"/>
      <c r="BF447" s="18"/>
      <c r="BG447" s="18"/>
      <c r="BJ447" s="18"/>
      <c r="BK447" s="18"/>
      <c r="BL447" s="15"/>
      <c r="BM447" s="18"/>
      <c r="BO447" s="18"/>
      <c r="BP447" s="18"/>
      <c r="BQ447" s="15"/>
      <c r="BU447" s="15"/>
      <c r="BY447" s="20"/>
      <c r="BZ447" s="24"/>
      <c r="CF447" s="22"/>
    </row>
    <row r="448" spans="5:220" s="23" customFormat="1">
      <c r="E448" s="17"/>
      <c r="F448" s="17"/>
      <c r="G448" s="17"/>
      <c r="H448" s="17"/>
      <c r="I448" s="14"/>
      <c r="J448" s="15"/>
      <c r="K448" s="15"/>
      <c r="L448" s="15"/>
      <c r="M448" s="15"/>
      <c r="N448" s="14"/>
      <c r="O448" s="16"/>
      <c r="P448" s="16"/>
      <c r="Q448" s="16"/>
      <c r="R448" s="16"/>
      <c r="S448" s="16"/>
      <c r="T448" s="16"/>
      <c r="U448" s="16"/>
      <c r="V448" s="16"/>
      <c r="W448" s="17"/>
      <c r="X448" s="16"/>
      <c r="Y448" s="16"/>
      <c r="Z448" s="16"/>
      <c r="AA448" s="16"/>
      <c r="AB448" s="14"/>
      <c r="AC448" s="18"/>
      <c r="AD448" s="19"/>
      <c r="AE448" s="18"/>
      <c r="AF448" s="18"/>
      <c r="AG448" s="19"/>
      <c r="AH448" s="18"/>
      <c r="AI448" s="18"/>
      <c r="AJ448" s="18"/>
      <c r="AK448" s="19"/>
      <c r="AL448" s="18"/>
      <c r="AM448" s="18"/>
      <c r="AN448" s="18"/>
      <c r="AO448" s="19"/>
      <c r="AP448" s="18"/>
      <c r="AQ448" s="18"/>
      <c r="AR448" s="18"/>
      <c r="AS448" s="19"/>
      <c r="AT448" s="18"/>
      <c r="AU448" s="18"/>
      <c r="AV448" s="18"/>
      <c r="AW448" s="18"/>
      <c r="AX448" s="18"/>
      <c r="AY448" s="18"/>
      <c r="AZ448" s="19"/>
      <c r="BA448" s="18"/>
      <c r="BB448" s="18"/>
      <c r="BC448" s="18"/>
      <c r="BD448" s="18"/>
      <c r="BE448" s="19"/>
      <c r="BF448" s="18"/>
      <c r="BG448" s="18"/>
      <c r="BH448" s="19"/>
      <c r="BI448" s="19"/>
      <c r="BJ448" s="18"/>
      <c r="BK448" s="18"/>
      <c r="BL448" s="15"/>
      <c r="BM448" s="18"/>
      <c r="BN448" s="19"/>
      <c r="BO448" s="18"/>
      <c r="BP448" s="18"/>
      <c r="BQ448" s="15"/>
      <c r="BR448" s="19"/>
      <c r="BS448" s="19"/>
      <c r="BT448" s="19"/>
      <c r="BU448" s="15"/>
      <c r="BV448" s="14"/>
      <c r="BW448" s="14"/>
      <c r="BX448" s="14"/>
      <c r="BY448" s="20"/>
      <c r="BZ448" s="24"/>
      <c r="CA448" s="14"/>
      <c r="CB448" s="21"/>
      <c r="CC448" s="1"/>
      <c r="CD448" s="14"/>
      <c r="CE448" s="14"/>
      <c r="CF448" s="22"/>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row>
    <row r="449" spans="5:220" s="23" customFormat="1">
      <c r="E449" s="17"/>
      <c r="F449" s="17"/>
      <c r="G449" s="17"/>
      <c r="H449" s="17"/>
      <c r="I449" s="14"/>
      <c r="J449" s="15"/>
      <c r="K449" s="15"/>
      <c r="L449" s="15"/>
      <c r="M449" s="15"/>
      <c r="N449" s="14"/>
      <c r="O449" s="16"/>
      <c r="P449" s="16"/>
      <c r="Q449" s="16"/>
      <c r="R449" s="16"/>
      <c r="S449" s="16"/>
      <c r="T449" s="16"/>
      <c r="U449" s="16"/>
      <c r="V449" s="16"/>
      <c r="W449" s="17"/>
      <c r="X449" s="16"/>
      <c r="Y449" s="16"/>
      <c r="Z449" s="16"/>
      <c r="AA449" s="16"/>
      <c r="AB449" s="14"/>
      <c r="AC449" s="18"/>
      <c r="AD449" s="19"/>
      <c r="AE449" s="18"/>
      <c r="AF449" s="18"/>
      <c r="AG449" s="19"/>
      <c r="AH449" s="18"/>
      <c r="AI449" s="18"/>
      <c r="AJ449" s="18"/>
      <c r="AK449" s="19"/>
      <c r="AL449" s="18"/>
      <c r="AM449" s="18"/>
      <c r="AN449" s="18"/>
      <c r="AO449" s="19"/>
      <c r="AP449" s="18"/>
      <c r="AQ449" s="18"/>
      <c r="AR449" s="18"/>
      <c r="AS449" s="19"/>
      <c r="AT449" s="18"/>
      <c r="AU449" s="18"/>
      <c r="AV449" s="18"/>
      <c r="AW449" s="18"/>
      <c r="AX449" s="18"/>
      <c r="AY449" s="18"/>
      <c r="AZ449" s="19"/>
      <c r="BA449" s="18"/>
      <c r="BB449" s="18"/>
      <c r="BC449" s="18"/>
      <c r="BD449" s="18"/>
      <c r="BE449" s="19"/>
      <c r="BF449" s="18"/>
      <c r="BG449" s="18"/>
      <c r="BH449" s="19"/>
      <c r="BI449" s="19"/>
      <c r="BJ449" s="18"/>
      <c r="BK449" s="18"/>
      <c r="BL449" s="15"/>
      <c r="BM449" s="18"/>
      <c r="BN449" s="19"/>
      <c r="BO449" s="18"/>
      <c r="BP449" s="18"/>
      <c r="BQ449" s="15"/>
      <c r="BR449" s="19"/>
      <c r="BS449" s="19"/>
      <c r="BT449" s="19"/>
      <c r="BU449" s="15"/>
      <c r="BV449" s="14"/>
      <c r="BW449" s="14"/>
      <c r="BX449" s="14"/>
      <c r="BY449" s="20"/>
      <c r="BZ449" s="24"/>
      <c r="CA449" s="14"/>
      <c r="CB449" s="21"/>
      <c r="CC449" s="1"/>
      <c r="CD449" s="14"/>
      <c r="CE449" s="14"/>
      <c r="CF449" s="22"/>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row>
    <row r="450" spans="5:220" s="23" customFormat="1">
      <c r="E450" s="17"/>
      <c r="F450" s="17"/>
      <c r="G450" s="17"/>
      <c r="H450" s="17"/>
      <c r="I450" s="14"/>
      <c r="J450" s="15"/>
      <c r="K450" s="15"/>
      <c r="L450" s="15"/>
      <c r="M450" s="15"/>
      <c r="N450" s="14"/>
      <c r="O450" s="16"/>
      <c r="P450" s="16"/>
      <c r="Q450" s="16"/>
      <c r="R450" s="16"/>
      <c r="S450" s="16"/>
      <c r="T450" s="16"/>
      <c r="U450" s="16"/>
      <c r="V450" s="16"/>
      <c r="W450" s="17"/>
      <c r="X450" s="16"/>
      <c r="Y450" s="16"/>
      <c r="Z450" s="16"/>
      <c r="AA450" s="16"/>
      <c r="AB450" s="14"/>
      <c r="AC450" s="18"/>
      <c r="AD450" s="19"/>
      <c r="AE450" s="18"/>
      <c r="AF450" s="18"/>
      <c r="AG450" s="19"/>
      <c r="AH450" s="18"/>
      <c r="AI450" s="18"/>
      <c r="AJ450" s="18"/>
      <c r="AK450" s="19"/>
      <c r="AL450" s="18"/>
      <c r="AM450" s="18"/>
      <c r="AN450" s="18"/>
      <c r="AO450" s="19"/>
      <c r="AP450" s="18"/>
      <c r="AQ450" s="18"/>
      <c r="AR450" s="18"/>
      <c r="AS450" s="19"/>
      <c r="AT450" s="18"/>
      <c r="AU450" s="18"/>
      <c r="AV450" s="18"/>
      <c r="AW450" s="18"/>
      <c r="AX450" s="18"/>
      <c r="AY450" s="18"/>
      <c r="AZ450" s="19"/>
      <c r="BA450" s="18"/>
      <c r="BB450" s="18"/>
      <c r="BC450" s="18"/>
      <c r="BD450" s="18"/>
      <c r="BE450" s="19"/>
      <c r="BF450" s="18"/>
      <c r="BG450" s="18"/>
      <c r="BH450" s="19"/>
      <c r="BI450" s="19"/>
      <c r="BJ450" s="18"/>
      <c r="BK450" s="18"/>
      <c r="BL450" s="15"/>
      <c r="BM450" s="18"/>
      <c r="BN450" s="19"/>
      <c r="BO450" s="18"/>
      <c r="BP450" s="18"/>
      <c r="BQ450" s="15"/>
      <c r="BR450" s="19"/>
      <c r="BS450" s="19"/>
      <c r="BT450" s="19"/>
      <c r="BU450" s="15"/>
      <c r="BV450" s="14"/>
      <c r="BW450" s="14"/>
      <c r="BX450" s="14"/>
      <c r="BY450" s="20"/>
      <c r="BZ450" s="24"/>
      <c r="CA450" s="14"/>
      <c r="CB450" s="21"/>
      <c r="CC450" s="1"/>
      <c r="CD450" s="14"/>
      <c r="CE450" s="14"/>
      <c r="CF450" s="22"/>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row>
    <row r="451" spans="5:220" s="23" customFormat="1">
      <c r="E451" s="17"/>
      <c r="F451" s="17"/>
      <c r="G451" s="17"/>
      <c r="H451" s="17"/>
      <c r="I451" s="14"/>
      <c r="J451" s="15"/>
      <c r="K451" s="15"/>
      <c r="L451" s="15"/>
      <c r="M451" s="15"/>
      <c r="N451" s="14"/>
      <c r="O451" s="16"/>
      <c r="P451" s="16"/>
      <c r="Q451" s="16"/>
      <c r="R451" s="16"/>
      <c r="S451" s="16"/>
      <c r="T451" s="16"/>
      <c r="U451" s="16"/>
      <c r="V451" s="16"/>
      <c r="W451" s="17"/>
      <c r="X451" s="16"/>
      <c r="Y451" s="16"/>
      <c r="Z451" s="16"/>
      <c r="AA451" s="16"/>
      <c r="AB451" s="14"/>
      <c r="AC451" s="18"/>
      <c r="AD451" s="19"/>
      <c r="AE451" s="18"/>
      <c r="AF451" s="18"/>
      <c r="AG451" s="19"/>
      <c r="AH451" s="18"/>
      <c r="AI451" s="18"/>
      <c r="AJ451" s="18"/>
      <c r="AK451" s="19"/>
      <c r="AL451" s="18"/>
      <c r="AM451" s="18"/>
      <c r="AN451" s="18"/>
      <c r="AO451" s="19"/>
      <c r="AP451" s="18"/>
      <c r="AQ451" s="18"/>
      <c r="AR451" s="18"/>
      <c r="AS451" s="19"/>
      <c r="AT451" s="18"/>
      <c r="AU451" s="18"/>
      <c r="AV451" s="18"/>
      <c r="AW451" s="18"/>
      <c r="AX451" s="18"/>
      <c r="AY451" s="18"/>
      <c r="AZ451" s="19"/>
      <c r="BA451" s="18"/>
      <c r="BB451" s="18"/>
      <c r="BC451" s="18"/>
      <c r="BD451" s="18"/>
      <c r="BE451" s="19"/>
      <c r="BF451" s="18"/>
      <c r="BG451" s="18"/>
      <c r="BH451" s="19"/>
      <c r="BI451" s="19"/>
      <c r="BJ451" s="18"/>
      <c r="BK451" s="18"/>
      <c r="BL451" s="15"/>
      <c r="BM451" s="18"/>
      <c r="BN451" s="19"/>
      <c r="BO451" s="18"/>
      <c r="BP451" s="18"/>
      <c r="BQ451" s="15"/>
      <c r="BR451" s="19"/>
      <c r="BS451" s="19"/>
      <c r="BT451" s="19"/>
      <c r="BU451" s="15"/>
      <c r="BV451" s="14"/>
      <c r="BW451" s="14"/>
      <c r="BX451" s="14"/>
      <c r="BY451" s="20"/>
      <c r="BZ451" s="24"/>
      <c r="CA451" s="14"/>
      <c r="CB451" s="21"/>
      <c r="CC451" s="1"/>
      <c r="CD451" s="14"/>
      <c r="CE451" s="14"/>
      <c r="CF451" s="22"/>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row>
    <row r="452" spans="5:220" s="23" customFormat="1">
      <c r="E452" s="17"/>
      <c r="F452" s="17"/>
      <c r="G452" s="17"/>
      <c r="H452" s="17"/>
      <c r="I452" s="14"/>
      <c r="J452" s="15"/>
      <c r="K452" s="15"/>
      <c r="L452" s="15"/>
      <c r="M452" s="15"/>
      <c r="N452" s="14"/>
      <c r="O452" s="16"/>
      <c r="P452" s="16"/>
      <c r="Q452" s="16"/>
      <c r="R452" s="16"/>
      <c r="S452" s="16"/>
      <c r="T452" s="16"/>
      <c r="U452" s="16"/>
      <c r="V452" s="16"/>
      <c r="W452" s="17"/>
      <c r="X452" s="16"/>
      <c r="Y452" s="16"/>
      <c r="Z452" s="16"/>
      <c r="AA452" s="16"/>
      <c r="AB452" s="14"/>
      <c r="AC452" s="18"/>
      <c r="AD452" s="19"/>
      <c r="AE452" s="18"/>
      <c r="AF452" s="18"/>
      <c r="AG452" s="19"/>
      <c r="AH452" s="18"/>
      <c r="AI452" s="18"/>
      <c r="AJ452" s="18"/>
      <c r="AK452" s="19"/>
      <c r="AL452" s="18"/>
      <c r="AM452" s="18"/>
      <c r="AN452" s="18"/>
      <c r="AO452" s="19"/>
      <c r="AP452" s="18"/>
      <c r="AQ452" s="18"/>
      <c r="AR452" s="18"/>
      <c r="AS452" s="19"/>
      <c r="AT452" s="18"/>
      <c r="AU452" s="18"/>
      <c r="AV452" s="18"/>
      <c r="AW452" s="18"/>
      <c r="AX452" s="18"/>
      <c r="AY452" s="18"/>
      <c r="AZ452" s="19"/>
      <c r="BA452" s="18"/>
      <c r="BB452" s="18"/>
      <c r="BC452" s="18"/>
      <c r="BD452" s="18"/>
      <c r="BE452" s="19"/>
      <c r="BF452" s="18"/>
      <c r="BG452" s="18"/>
      <c r="BH452" s="19"/>
      <c r="BI452" s="19"/>
      <c r="BJ452" s="18"/>
      <c r="BK452" s="18"/>
      <c r="BL452" s="15"/>
      <c r="BM452" s="18"/>
      <c r="BN452" s="19"/>
      <c r="BO452" s="18"/>
      <c r="BP452" s="18"/>
      <c r="BQ452" s="15"/>
      <c r="BR452" s="19"/>
      <c r="BS452" s="19"/>
      <c r="BT452" s="19"/>
      <c r="BU452" s="15"/>
      <c r="BV452" s="14"/>
      <c r="BW452" s="14"/>
      <c r="BX452" s="14"/>
      <c r="BY452" s="20"/>
      <c r="BZ452" s="24"/>
      <c r="CA452" s="14"/>
      <c r="CB452" s="21"/>
      <c r="CC452" s="1"/>
      <c r="CD452" s="14"/>
      <c r="CE452" s="14"/>
      <c r="CF452" s="22"/>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row>
    <row r="453" spans="5:220" s="23" customFormat="1">
      <c r="E453" s="17"/>
      <c r="F453" s="17"/>
      <c r="G453" s="17"/>
      <c r="H453" s="17"/>
      <c r="I453" s="14"/>
      <c r="J453" s="15"/>
      <c r="K453" s="15"/>
      <c r="L453" s="15"/>
      <c r="M453" s="15"/>
      <c r="N453" s="14"/>
      <c r="O453" s="16"/>
      <c r="P453" s="16"/>
      <c r="Q453" s="16"/>
      <c r="R453" s="16"/>
      <c r="S453" s="16"/>
      <c r="T453" s="16"/>
      <c r="U453" s="16"/>
      <c r="V453" s="16"/>
      <c r="W453" s="17"/>
      <c r="X453" s="16"/>
      <c r="Y453" s="16"/>
      <c r="Z453" s="16"/>
      <c r="AA453" s="16"/>
      <c r="AB453" s="14"/>
      <c r="AC453" s="18"/>
      <c r="AD453" s="19"/>
      <c r="AE453" s="18"/>
      <c r="AF453" s="18"/>
      <c r="AG453" s="19"/>
      <c r="AH453" s="18"/>
      <c r="AI453" s="18"/>
      <c r="AJ453" s="18"/>
      <c r="AK453" s="19"/>
      <c r="AL453" s="18"/>
      <c r="AM453" s="18"/>
      <c r="AN453" s="18"/>
      <c r="AO453" s="19"/>
      <c r="AP453" s="18"/>
      <c r="AQ453" s="18"/>
      <c r="AR453" s="18"/>
      <c r="AS453" s="19"/>
      <c r="AT453" s="18"/>
      <c r="AU453" s="18"/>
      <c r="AV453" s="18"/>
      <c r="AW453" s="18"/>
      <c r="AX453" s="18"/>
      <c r="AY453" s="18"/>
      <c r="AZ453" s="19"/>
      <c r="BA453" s="18"/>
      <c r="BB453" s="18"/>
      <c r="BC453" s="18"/>
      <c r="BD453" s="18"/>
      <c r="BE453" s="19"/>
      <c r="BF453" s="18"/>
      <c r="BG453" s="18"/>
      <c r="BH453" s="19"/>
      <c r="BI453" s="19"/>
      <c r="BJ453" s="18"/>
      <c r="BK453" s="18"/>
      <c r="BL453" s="15"/>
      <c r="BM453" s="18"/>
      <c r="BN453" s="19"/>
      <c r="BO453" s="18"/>
      <c r="BP453" s="18"/>
      <c r="BQ453" s="15"/>
      <c r="BR453" s="19"/>
      <c r="BS453" s="19"/>
      <c r="BT453" s="19"/>
      <c r="BU453" s="15"/>
      <c r="BV453" s="14"/>
      <c r="BW453" s="14"/>
      <c r="BX453" s="14"/>
      <c r="BY453" s="20"/>
      <c r="BZ453" s="24"/>
      <c r="CA453" s="14"/>
      <c r="CB453" s="21"/>
      <c r="CC453" s="1"/>
      <c r="CD453" s="14"/>
      <c r="CE453" s="14"/>
      <c r="CF453" s="22"/>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row>
    <row r="454" spans="5:220">
      <c r="J454" s="15"/>
      <c r="K454" s="15"/>
      <c r="L454" s="15"/>
      <c r="M454" s="15"/>
      <c r="O454" s="16"/>
      <c r="P454" s="16"/>
      <c r="Q454" s="16"/>
      <c r="R454" s="16"/>
      <c r="S454" s="16"/>
      <c r="T454" s="16"/>
      <c r="U454" s="16"/>
      <c r="V454" s="16"/>
      <c r="X454" s="16"/>
      <c r="Y454" s="16"/>
      <c r="Z454" s="16"/>
      <c r="AA454" s="16"/>
      <c r="AC454" s="18"/>
      <c r="AE454" s="18"/>
      <c r="AF454" s="18"/>
      <c r="AH454" s="18"/>
      <c r="AI454" s="18"/>
      <c r="AJ454" s="18"/>
      <c r="AL454" s="18"/>
      <c r="AM454" s="18"/>
      <c r="AN454" s="18"/>
      <c r="AP454" s="18"/>
      <c r="AQ454" s="18"/>
      <c r="AR454" s="18"/>
      <c r="AT454" s="18"/>
      <c r="AU454" s="18"/>
      <c r="AV454" s="18"/>
      <c r="AW454" s="18"/>
      <c r="AX454" s="18"/>
      <c r="AY454" s="18"/>
      <c r="BA454" s="18"/>
      <c r="BB454" s="18"/>
      <c r="BC454" s="18"/>
      <c r="BD454" s="18"/>
      <c r="BF454" s="18"/>
      <c r="BG454" s="18"/>
      <c r="BJ454" s="18"/>
      <c r="BK454" s="18"/>
      <c r="BL454" s="15"/>
      <c r="BM454" s="18"/>
      <c r="BO454" s="18"/>
      <c r="BP454" s="18"/>
      <c r="BQ454" s="15"/>
      <c r="BU454" s="15"/>
      <c r="BY454" s="20"/>
      <c r="BZ454" s="24"/>
      <c r="CC454" s="1"/>
      <c r="CF454" s="22"/>
    </row>
    <row r="455" spans="5:220">
      <c r="J455" s="15"/>
      <c r="K455" s="15"/>
      <c r="L455" s="15"/>
      <c r="M455" s="15"/>
      <c r="O455" s="16"/>
      <c r="P455" s="16"/>
      <c r="Q455" s="16"/>
      <c r="R455" s="16"/>
      <c r="S455" s="16"/>
      <c r="T455" s="16"/>
      <c r="U455" s="16"/>
      <c r="V455" s="16"/>
      <c r="X455" s="16"/>
      <c r="Y455" s="16"/>
      <c r="Z455" s="16"/>
      <c r="AA455" s="16"/>
      <c r="AC455" s="18"/>
      <c r="AE455" s="18"/>
      <c r="AF455" s="18"/>
      <c r="AG455" s="18"/>
      <c r="AH455" s="18"/>
      <c r="AI455" s="18"/>
      <c r="AJ455" s="18"/>
      <c r="AK455" s="18"/>
      <c r="AL455" s="18"/>
      <c r="AM455" s="18"/>
      <c r="AN455" s="18"/>
      <c r="AP455" s="18"/>
      <c r="AQ455" s="18"/>
      <c r="AR455" s="18"/>
      <c r="AT455" s="18"/>
      <c r="AU455" s="18"/>
      <c r="AV455" s="18"/>
      <c r="AW455" s="18"/>
      <c r="AX455" s="18"/>
      <c r="AY455" s="18"/>
      <c r="BA455" s="18"/>
      <c r="BB455" s="18"/>
      <c r="BC455" s="18"/>
      <c r="BD455" s="18"/>
      <c r="BF455" s="18"/>
      <c r="BG455" s="18"/>
      <c r="BJ455" s="18"/>
      <c r="BK455" s="18"/>
      <c r="BL455" s="15"/>
      <c r="BM455" s="18"/>
      <c r="BO455" s="18"/>
      <c r="BP455" s="18"/>
      <c r="BQ455" s="15"/>
      <c r="BU455" s="15"/>
      <c r="BY455" s="20"/>
      <c r="BZ455" s="24"/>
      <c r="CC455" s="1"/>
      <c r="CF455" s="22"/>
    </row>
    <row r="456" spans="5:220">
      <c r="J456" s="15"/>
      <c r="K456" s="15"/>
      <c r="L456" s="15"/>
      <c r="M456" s="15"/>
      <c r="O456" s="16"/>
      <c r="P456" s="16"/>
      <c r="Q456" s="16"/>
      <c r="R456" s="16"/>
      <c r="S456" s="16"/>
      <c r="T456" s="16"/>
      <c r="U456" s="16"/>
      <c r="V456" s="16"/>
      <c r="X456" s="16"/>
      <c r="Y456" s="16"/>
      <c r="Z456" s="16"/>
      <c r="AA456" s="16"/>
      <c r="AC456" s="18"/>
      <c r="AE456" s="18"/>
      <c r="AF456" s="18"/>
      <c r="AG456" s="18"/>
      <c r="AH456" s="18"/>
      <c r="AI456" s="18"/>
      <c r="AJ456" s="18"/>
      <c r="AK456" s="18"/>
      <c r="AL456" s="18"/>
      <c r="AM456" s="18"/>
      <c r="AN456" s="18"/>
      <c r="AP456" s="18"/>
      <c r="AQ456" s="18"/>
      <c r="AR456" s="18"/>
      <c r="AT456" s="18"/>
      <c r="AU456" s="18"/>
      <c r="AV456" s="18"/>
      <c r="AW456" s="18"/>
      <c r="AX456" s="18"/>
      <c r="AY456" s="18"/>
      <c r="BA456" s="18"/>
      <c r="BB456" s="18"/>
      <c r="BC456" s="18"/>
      <c r="BD456" s="18"/>
      <c r="BF456" s="18"/>
      <c r="BG456" s="18"/>
      <c r="BJ456" s="18"/>
      <c r="BK456" s="18"/>
      <c r="BL456" s="15"/>
      <c r="BM456" s="18"/>
      <c r="BO456" s="18"/>
      <c r="BP456" s="18"/>
      <c r="BQ456" s="15"/>
      <c r="BU456" s="15"/>
      <c r="BY456" s="20"/>
      <c r="BZ456" s="24"/>
      <c r="CC456" s="1"/>
      <c r="CF456" s="22"/>
    </row>
    <row r="457" spans="5:220" s="37" customFormat="1">
      <c r="E457" s="17"/>
      <c r="F457" s="17"/>
      <c r="G457" s="17"/>
      <c r="H457" s="17"/>
      <c r="I457" s="14"/>
      <c r="J457" s="15"/>
      <c r="K457" s="15"/>
      <c r="L457" s="15"/>
      <c r="M457" s="15"/>
      <c r="N457" s="24"/>
      <c r="O457" s="16"/>
      <c r="P457" s="16"/>
      <c r="Q457" s="16"/>
      <c r="R457" s="16"/>
      <c r="S457" s="16"/>
      <c r="T457" s="16"/>
      <c r="U457" s="16"/>
      <c r="V457" s="16"/>
      <c r="W457" s="17"/>
      <c r="X457" s="16"/>
      <c r="Y457" s="16"/>
      <c r="Z457" s="16"/>
      <c r="AA457" s="16"/>
      <c r="AB457" s="14"/>
      <c r="AC457" s="18"/>
      <c r="AD457" s="19"/>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9"/>
      <c r="BA457" s="18"/>
      <c r="BB457" s="18"/>
      <c r="BC457" s="18"/>
      <c r="BD457" s="18"/>
      <c r="BE457" s="19"/>
      <c r="BF457" s="18"/>
      <c r="BG457" s="18"/>
      <c r="BH457" s="19"/>
      <c r="BI457" s="19"/>
      <c r="BJ457" s="18"/>
      <c r="BK457" s="18"/>
      <c r="BL457" s="15"/>
      <c r="BM457" s="18"/>
      <c r="BN457" s="19"/>
      <c r="BO457" s="18"/>
      <c r="BP457" s="18"/>
      <c r="BQ457" s="15"/>
      <c r="BR457" s="19"/>
      <c r="BS457" s="19"/>
      <c r="BT457" s="19"/>
      <c r="BU457" s="15"/>
      <c r="BV457" s="14"/>
      <c r="BW457" s="14"/>
      <c r="BX457" s="14"/>
      <c r="BY457" s="20"/>
      <c r="BZ457" s="24"/>
      <c r="CA457" s="14"/>
      <c r="CB457" s="21"/>
      <c r="CC457" s="1"/>
      <c r="CD457" s="14"/>
      <c r="CE457" s="14"/>
      <c r="CF457" s="22"/>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row>
    <row r="458" spans="5:220" s="37" customFormat="1">
      <c r="E458" s="17"/>
      <c r="F458" s="17"/>
      <c r="G458" s="17"/>
      <c r="H458" s="17"/>
      <c r="I458" s="14"/>
      <c r="J458" s="15"/>
      <c r="K458" s="15"/>
      <c r="L458" s="15"/>
      <c r="M458" s="15"/>
      <c r="N458" s="24"/>
      <c r="O458" s="16"/>
      <c r="P458" s="16"/>
      <c r="Q458" s="16"/>
      <c r="R458" s="16"/>
      <c r="S458" s="16"/>
      <c r="T458" s="16"/>
      <c r="U458" s="16"/>
      <c r="V458" s="16"/>
      <c r="W458" s="17"/>
      <c r="X458" s="16"/>
      <c r="Y458" s="16"/>
      <c r="Z458" s="16"/>
      <c r="AA458" s="16"/>
      <c r="AB458" s="14"/>
      <c r="AC458" s="18"/>
      <c r="AD458" s="19"/>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9"/>
      <c r="BA458" s="18"/>
      <c r="BB458" s="18"/>
      <c r="BC458" s="18"/>
      <c r="BD458" s="18"/>
      <c r="BE458" s="19"/>
      <c r="BF458" s="18"/>
      <c r="BG458" s="18"/>
      <c r="BH458" s="19"/>
      <c r="BI458" s="19"/>
      <c r="BJ458" s="18"/>
      <c r="BK458" s="18"/>
      <c r="BL458" s="15"/>
      <c r="BM458" s="18"/>
      <c r="BN458" s="19"/>
      <c r="BO458" s="18"/>
      <c r="BP458" s="18"/>
      <c r="BQ458" s="15"/>
      <c r="BR458" s="19"/>
      <c r="BS458" s="19"/>
      <c r="BT458" s="19"/>
      <c r="BU458" s="15"/>
      <c r="BV458" s="14"/>
      <c r="BW458" s="14"/>
      <c r="BX458" s="14"/>
      <c r="BY458" s="20"/>
      <c r="BZ458" s="24"/>
      <c r="CA458" s="14"/>
      <c r="CB458" s="21"/>
      <c r="CC458" s="1"/>
      <c r="CD458" s="14"/>
      <c r="CE458" s="14"/>
      <c r="CF458" s="22"/>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row>
    <row r="459" spans="5:220" s="37" customFormat="1">
      <c r="E459" s="17"/>
      <c r="F459" s="17"/>
      <c r="G459" s="17"/>
      <c r="H459" s="17"/>
      <c r="I459" s="14"/>
      <c r="J459" s="15"/>
      <c r="K459" s="15"/>
      <c r="L459" s="15"/>
      <c r="M459" s="15"/>
      <c r="N459" s="24"/>
      <c r="O459" s="16"/>
      <c r="P459" s="16"/>
      <c r="Q459" s="16"/>
      <c r="R459" s="16"/>
      <c r="S459" s="16"/>
      <c r="T459" s="16"/>
      <c r="U459" s="16"/>
      <c r="V459" s="16"/>
      <c r="W459" s="17"/>
      <c r="X459" s="16"/>
      <c r="Y459" s="16"/>
      <c r="Z459" s="16"/>
      <c r="AA459" s="16"/>
      <c r="AB459" s="14"/>
      <c r="AC459" s="18"/>
      <c r="AD459" s="19"/>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9"/>
      <c r="BA459" s="18"/>
      <c r="BB459" s="18"/>
      <c r="BC459" s="18"/>
      <c r="BD459" s="18"/>
      <c r="BE459" s="19"/>
      <c r="BF459" s="18"/>
      <c r="BG459" s="18"/>
      <c r="BH459" s="19"/>
      <c r="BI459" s="19"/>
      <c r="BJ459" s="18"/>
      <c r="BK459" s="18"/>
      <c r="BL459" s="15"/>
      <c r="BM459" s="18"/>
      <c r="BN459" s="19"/>
      <c r="BO459" s="18"/>
      <c r="BP459" s="18"/>
      <c r="BQ459" s="15"/>
      <c r="BR459" s="19"/>
      <c r="BS459" s="19"/>
      <c r="BT459" s="19"/>
      <c r="BU459" s="15"/>
      <c r="BV459" s="14"/>
      <c r="BW459" s="14"/>
      <c r="BX459" s="14"/>
      <c r="BY459" s="20"/>
      <c r="BZ459" s="24"/>
      <c r="CA459" s="14"/>
      <c r="CB459" s="21"/>
      <c r="CC459" s="1"/>
      <c r="CD459" s="14"/>
      <c r="CE459" s="14"/>
      <c r="CF459" s="22"/>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row>
    <row r="460" spans="5:220" s="37" customFormat="1">
      <c r="E460" s="17"/>
      <c r="F460" s="17"/>
      <c r="G460" s="17"/>
      <c r="H460" s="17"/>
      <c r="I460" s="14"/>
      <c r="J460" s="15"/>
      <c r="K460" s="15"/>
      <c r="L460" s="15"/>
      <c r="M460" s="15"/>
      <c r="N460" s="24"/>
      <c r="O460" s="16"/>
      <c r="P460" s="16"/>
      <c r="Q460" s="16"/>
      <c r="R460" s="16"/>
      <c r="S460" s="16"/>
      <c r="T460" s="16"/>
      <c r="U460" s="16"/>
      <c r="V460" s="16"/>
      <c r="W460" s="17"/>
      <c r="X460" s="16"/>
      <c r="Y460" s="16"/>
      <c r="Z460" s="16"/>
      <c r="AA460" s="16"/>
      <c r="AB460" s="14"/>
      <c r="AC460" s="18"/>
      <c r="AD460" s="19"/>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9"/>
      <c r="BA460" s="18"/>
      <c r="BB460" s="18"/>
      <c r="BC460" s="18"/>
      <c r="BD460" s="18"/>
      <c r="BE460" s="19"/>
      <c r="BF460" s="18"/>
      <c r="BG460" s="18"/>
      <c r="BH460" s="19"/>
      <c r="BI460" s="19"/>
      <c r="BJ460" s="18"/>
      <c r="BK460" s="18"/>
      <c r="BL460" s="15"/>
      <c r="BM460" s="18"/>
      <c r="BN460" s="19"/>
      <c r="BO460" s="18"/>
      <c r="BP460" s="18"/>
      <c r="BQ460" s="15"/>
      <c r="BR460" s="19"/>
      <c r="BS460" s="19"/>
      <c r="BT460" s="19"/>
      <c r="BU460" s="15"/>
      <c r="BV460" s="14"/>
      <c r="BW460" s="14"/>
      <c r="BX460" s="14"/>
      <c r="BY460" s="20"/>
      <c r="BZ460" s="24"/>
      <c r="CA460" s="14"/>
      <c r="CB460" s="21"/>
      <c r="CC460" s="1"/>
      <c r="CD460" s="14"/>
      <c r="CE460" s="14"/>
      <c r="CF460" s="22"/>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row>
    <row r="461" spans="5:220" s="37" customFormat="1">
      <c r="E461" s="17"/>
      <c r="F461" s="17"/>
      <c r="G461" s="17"/>
      <c r="H461" s="17"/>
      <c r="I461" s="14"/>
      <c r="J461" s="15"/>
      <c r="K461" s="15"/>
      <c r="L461" s="15"/>
      <c r="M461" s="15"/>
      <c r="N461" s="24"/>
      <c r="O461" s="16"/>
      <c r="P461" s="16"/>
      <c r="Q461" s="16"/>
      <c r="R461" s="16"/>
      <c r="S461" s="16"/>
      <c r="T461" s="16"/>
      <c r="U461" s="16"/>
      <c r="V461" s="16"/>
      <c r="W461" s="17"/>
      <c r="X461" s="16"/>
      <c r="Y461" s="16"/>
      <c r="Z461" s="16"/>
      <c r="AA461" s="16"/>
      <c r="AB461" s="14"/>
      <c r="AC461" s="18"/>
      <c r="AD461" s="19"/>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9"/>
      <c r="BA461" s="18"/>
      <c r="BB461" s="18"/>
      <c r="BC461" s="18"/>
      <c r="BD461" s="18"/>
      <c r="BE461" s="19"/>
      <c r="BF461" s="18"/>
      <c r="BG461" s="18"/>
      <c r="BH461" s="19"/>
      <c r="BI461" s="19"/>
      <c r="BJ461" s="18"/>
      <c r="BK461" s="18"/>
      <c r="BL461" s="15"/>
      <c r="BM461" s="18"/>
      <c r="BN461" s="19"/>
      <c r="BO461" s="18"/>
      <c r="BP461" s="18"/>
      <c r="BQ461" s="15"/>
      <c r="BR461" s="19"/>
      <c r="BS461" s="19"/>
      <c r="BT461" s="19"/>
      <c r="BU461" s="15"/>
      <c r="BV461" s="14"/>
      <c r="BW461" s="14"/>
      <c r="BX461" s="14"/>
      <c r="BY461" s="20"/>
      <c r="BZ461" s="24"/>
      <c r="CA461" s="14"/>
      <c r="CB461" s="21"/>
      <c r="CC461" s="1"/>
      <c r="CD461" s="14"/>
      <c r="CE461" s="14"/>
      <c r="CF461" s="22"/>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row>
    <row r="462" spans="5:220" s="37" customFormat="1">
      <c r="E462" s="17"/>
      <c r="F462" s="17"/>
      <c r="G462" s="17"/>
      <c r="H462" s="17"/>
      <c r="I462" s="14"/>
      <c r="J462" s="15"/>
      <c r="K462" s="15"/>
      <c r="L462" s="15"/>
      <c r="M462" s="15"/>
      <c r="N462" s="24"/>
      <c r="O462" s="16"/>
      <c r="P462" s="16"/>
      <c r="Q462" s="16"/>
      <c r="R462" s="16"/>
      <c r="S462" s="16"/>
      <c r="T462" s="16"/>
      <c r="U462" s="16"/>
      <c r="V462" s="16"/>
      <c r="W462" s="17"/>
      <c r="X462" s="16"/>
      <c r="Y462" s="16"/>
      <c r="Z462" s="16"/>
      <c r="AA462" s="16"/>
      <c r="AB462" s="14"/>
      <c r="AC462" s="18"/>
      <c r="AD462" s="19"/>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9"/>
      <c r="BA462" s="18"/>
      <c r="BB462" s="18"/>
      <c r="BC462" s="18"/>
      <c r="BD462" s="18"/>
      <c r="BE462" s="19"/>
      <c r="BF462" s="18"/>
      <c r="BG462" s="18"/>
      <c r="BH462" s="19"/>
      <c r="BI462" s="19"/>
      <c r="BJ462" s="18"/>
      <c r="BK462" s="18"/>
      <c r="BL462" s="15"/>
      <c r="BM462" s="18"/>
      <c r="BN462" s="19"/>
      <c r="BO462" s="18"/>
      <c r="BP462" s="18"/>
      <c r="BQ462" s="15"/>
      <c r="BR462" s="19"/>
      <c r="BS462" s="19"/>
      <c r="BT462" s="19"/>
      <c r="BU462" s="15"/>
      <c r="BV462" s="14"/>
      <c r="BW462" s="14"/>
      <c r="BX462" s="14"/>
      <c r="BY462" s="20"/>
      <c r="BZ462" s="24"/>
      <c r="CA462" s="14"/>
      <c r="CB462" s="21"/>
      <c r="CC462" s="1"/>
      <c r="CD462" s="14"/>
      <c r="CE462" s="14"/>
      <c r="CF462" s="22"/>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row>
    <row r="463" spans="5:220" s="37" customFormat="1">
      <c r="E463" s="17"/>
      <c r="F463" s="17"/>
      <c r="G463" s="17"/>
      <c r="H463" s="17"/>
      <c r="I463" s="14"/>
      <c r="J463" s="15"/>
      <c r="K463" s="15"/>
      <c r="L463" s="15"/>
      <c r="M463" s="15"/>
      <c r="N463" s="24"/>
      <c r="O463" s="16"/>
      <c r="P463" s="16"/>
      <c r="Q463" s="16"/>
      <c r="R463" s="16"/>
      <c r="S463" s="16"/>
      <c r="T463" s="16"/>
      <c r="U463" s="16"/>
      <c r="V463" s="16"/>
      <c r="W463" s="17"/>
      <c r="X463" s="16"/>
      <c r="Y463" s="16"/>
      <c r="Z463" s="16"/>
      <c r="AA463" s="16"/>
      <c r="AB463" s="14"/>
      <c r="AC463" s="18"/>
      <c r="AD463" s="19"/>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9"/>
      <c r="BA463" s="18"/>
      <c r="BB463" s="18"/>
      <c r="BC463" s="18"/>
      <c r="BD463" s="18"/>
      <c r="BE463" s="19"/>
      <c r="BF463" s="18"/>
      <c r="BG463" s="18"/>
      <c r="BH463" s="19"/>
      <c r="BI463" s="19"/>
      <c r="BJ463" s="18"/>
      <c r="BK463" s="18"/>
      <c r="BL463" s="15"/>
      <c r="BM463" s="18"/>
      <c r="BN463" s="19"/>
      <c r="BO463" s="18"/>
      <c r="BP463" s="18"/>
      <c r="BQ463" s="15"/>
      <c r="BR463" s="19"/>
      <c r="BS463" s="19"/>
      <c r="BT463" s="19"/>
      <c r="BU463" s="15"/>
      <c r="BV463" s="14"/>
      <c r="BW463" s="14"/>
      <c r="BX463" s="14"/>
      <c r="BY463" s="20"/>
      <c r="BZ463" s="24"/>
      <c r="CA463" s="14"/>
      <c r="CB463" s="21"/>
      <c r="CC463" s="1"/>
      <c r="CD463" s="14"/>
      <c r="CE463" s="14"/>
      <c r="CF463" s="22"/>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row>
    <row r="464" spans="5:220" s="42" customFormat="1">
      <c r="E464" s="17"/>
      <c r="F464" s="17"/>
      <c r="G464" s="17"/>
      <c r="H464" s="17"/>
      <c r="I464" s="14"/>
      <c r="J464" s="15"/>
      <c r="K464" s="15"/>
      <c r="L464" s="15"/>
      <c r="M464" s="15"/>
      <c r="N464" s="14"/>
      <c r="O464" s="16"/>
      <c r="P464" s="16"/>
      <c r="Q464" s="16"/>
      <c r="R464" s="16"/>
      <c r="S464" s="16"/>
      <c r="T464" s="16"/>
      <c r="U464" s="16"/>
      <c r="V464" s="16"/>
      <c r="W464" s="17"/>
      <c r="X464" s="16"/>
      <c r="Y464" s="16"/>
      <c r="Z464" s="16"/>
      <c r="AA464" s="16"/>
      <c r="AB464" s="14"/>
      <c r="AC464" s="18"/>
      <c r="AD464" s="19"/>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9"/>
      <c r="BA464" s="18"/>
      <c r="BB464" s="18"/>
      <c r="BC464" s="18"/>
      <c r="BD464" s="18"/>
      <c r="BE464" s="19"/>
      <c r="BF464" s="18"/>
      <c r="BG464" s="18"/>
      <c r="BH464" s="19"/>
      <c r="BI464" s="19"/>
      <c r="BJ464" s="18"/>
      <c r="BK464" s="18"/>
      <c r="BL464" s="15"/>
      <c r="BM464" s="18"/>
      <c r="BN464" s="19"/>
      <c r="BO464" s="18"/>
      <c r="BP464" s="18"/>
      <c r="BQ464" s="15"/>
      <c r="BR464" s="19"/>
      <c r="BS464" s="19"/>
      <c r="BT464" s="19"/>
      <c r="BU464" s="15"/>
      <c r="BV464" s="14"/>
      <c r="BW464" s="14"/>
      <c r="BX464" s="14"/>
      <c r="BY464" s="20"/>
      <c r="BZ464" s="24"/>
      <c r="CA464" s="14"/>
      <c r="CB464" s="21"/>
      <c r="CC464" s="21"/>
      <c r="CD464" s="14"/>
      <c r="CE464" s="14"/>
      <c r="CF464" s="22"/>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row>
    <row r="465" spans="5:220" s="5" customFormat="1" ht="17.45" customHeight="1">
      <c r="E465" s="17"/>
      <c r="F465" s="17"/>
      <c r="G465" s="17"/>
      <c r="H465" s="17"/>
      <c r="I465" s="14"/>
      <c r="J465" s="15"/>
      <c r="K465" s="15"/>
      <c r="L465" s="15"/>
      <c r="M465" s="15"/>
      <c r="N465" s="14"/>
      <c r="O465" s="16"/>
      <c r="P465" s="16"/>
      <c r="Q465" s="16"/>
      <c r="R465" s="16"/>
      <c r="S465" s="16"/>
      <c r="T465" s="16"/>
      <c r="U465" s="16"/>
      <c r="V465" s="16"/>
      <c r="W465" s="17"/>
      <c r="X465" s="16"/>
      <c r="Y465" s="16"/>
      <c r="Z465" s="16"/>
      <c r="AA465" s="16"/>
      <c r="AB465" s="14"/>
      <c r="AC465" s="18"/>
      <c r="AD465" s="19"/>
      <c r="AE465" s="18"/>
      <c r="AF465" s="18"/>
      <c r="AG465" s="18"/>
      <c r="AH465" s="18"/>
      <c r="AI465" s="18"/>
      <c r="AJ465" s="18"/>
      <c r="AK465" s="18"/>
      <c r="AL465" s="18"/>
      <c r="AM465" s="18"/>
      <c r="AN465" s="18"/>
      <c r="AO465" s="19"/>
      <c r="AP465" s="18"/>
      <c r="AQ465" s="18"/>
      <c r="AR465" s="18"/>
      <c r="AS465" s="19"/>
      <c r="AT465" s="18"/>
      <c r="AU465" s="18"/>
      <c r="AV465" s="18"/>
      <c r="AW465" s="18"/>
      <c r="AX465" s="18"/>
      <c r="AY465" s="18"/>
      <c r="AZ465" s="19"/>
      <c r="BA465" s="18"/>
      <c r="BB465" s="18"/>
      <c r="BC465" s="18"/>
      <c r="BD465" s="18"/>
      <c r="BE465" s="19"/>
      <c r="BF465" s="18"/>
      <c r="BG465" s="18"/>
      <c r="BH465" s="19"/>
      <c r="BI465" s="19"/>
      <c r="BJ465" s="18"/>
      <c r="BK465" s="18"/>
      <c r="BL465" s="15"/>
      <c r="BM465" s="18"/>
      <c r="BN465" s="19"/>
      <c r="BO465" s="18"/>
      <c r="BP465" s="18"/>
      <c r="BQ465" s="15"/>
      <c r="BR465" s="19"/>
      <c r="BS465" s="19"/>
      <c r="BT465" s="19"/>
      <c r="BU465" s="15"/>
      <c r="BV465" s="14"/>
      <c r="BW465" s="14"/>
      <c r="BX465" s="14"/>
      <c r="BY465" s="20"/>
      <c r="BZ465" s="24"/>
      <c r="CA465" s="14"/>
      <c r="CB465" s="21"/>
      <c r="CC465" s="14"/>
      <c r="CD465" s="14"/>
      <c r="CE465" s="14"/>
      <c r="CF465" s="22"/>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row>
    <row r="466" spans="5:220" s="37" customFormat="1">
      <c r="E466" s="17"/>
      <c r="F466" s="17"/>
      <c r="G466" s="17"/>
      <c r="H466" s="17"/>
      <c r="I466" s="14"/>
      <c r="J466" s="15"/>
      <c r="K466" s="15"/>
      <c r="L466" s="15"/>
      <c r="M466" s="15"/>
      <c r="N466" s="14"/>
      <c r="O466" s="16"/>
      <c r="P466" s="16"/>
      <c r="Q466" s="16"/>
      <c r="R466" s="16"/>
      <c r="S466" s="16"/>
      <c r="T466" s="16"/>
      <c r="U466" s="16"/>
      <c r="V466" s="16"/>
      <c r="W466" s="17"/>
      <c r="X466" s="16"/>
      <c r="Y466" s="16"/>
      <c r="Z466" s="16"/>
      <c r="AA466" s="16"/>
      <c r="AB466" s="14"/>
      <c r="AC466" s="18"/>
      <c r="AD466" s="19"/>
      <c r="AE466" s="18"/>
      <c r="AF466" s="18"/>
      <c r="AG466" s="18"/>
      <c r="AH466" s="18"/>
      <c r="AI466" s="18"/>
      <c r="AJ466" s="18"/>
      <c r="AK466" s="18"/>
      <c r="AL466" s="18"/>
      <c r="AM466" s="18"/>
      <c r="AN466" s="18"/>
      <c r="AO466" s="19"/>
      <c r="AP466" s="18"/>
      <c r="AQ466" s="18"/>
      <c r="AR466" s="18"/>
      <c r="AS466" s="19"/>
      <c r="AT466" s="18"/>
      <c r="AU466" s="18"/>
      <c r="AV466" s="18"/>
      <c r="AW466" s="18"/>
      <c r="AX466" s="18"/>
      <c r="AY466" s="18"/>
      <c r="AZ466" s="19"/>
      <c r="BA466" s="18"/>
      <c r="BB466" s="18"/>
      <c r="BC466" s="18"/>
      <c r="BD466" s="18"/>
      <c r="BE466" s="19"/>
      <c r="BF466" s="18"/>
      <c r="BG466" s="18"/>
      <c r="BH466" s="19"/>
      <c r="BI466" s="19"/>
      <c r="BJ466" s="18"/>
      <c r="BK466" s="18"/>
      <c r="BL466" s="15"/>
      <c r="BM466" s="18"/>
      <c r="BN466" s="19"/>
      <c r="BO466" s="18"/>
      <c r="BP466" s="18"/>
      <c r="BQ466" s="15"/>
      <c r="BR466" s="19"/>
      <c r="BS466" s="19"/>
      <c r="BT466" s="19"/>
      <c r="BU466" s="15"/>
      <c r="BV466" s="14"/>
      <c r="BW466" s="14"/>
      <c r="BX466" s="14"/>
      <c r="BY466" s="20"/>
      <c r="BZ466" s="24"/>
      <c r="CA466" s="14"/>
      <c r="CB466" s="21"/>
      <c r="CC466" s="1"/>
      <c r="CD466" s="14"/>
      <c r="CE466" s="14"/>
      <c r="CF466" s="22"/>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row>
    <row r="467" spans="5:220" s="37" customFormat="1">
      <c r="E467" s="17"/>
      <c r="F467" s="17"/>
      <c r="G467" s="17"/>
      <c r="H467" s="17"/>
      <c r="I467" s="14"/>
      <c r="J467" s="15"/>
      <c r="K467" s="15"/>
      <c r="L467" s="15"/>
      <c r="M467" s="15"/>
      <c r="N467" s="14"/>
      <c r="O467" s="16"/>
      <c r="P467" s="16"/>
      <c r="Q467" s="16"/>
      <c r="R467" s="16"/>
      <c r="S467" s="16"/>
      <c r="T467" s="16"/>
      <c r="U467" s="16"/>
      <c r="V467" s="16"/>
      <c r="W467" s="17"/>
      <c r="X467" s="16"/>
      <c r="Y467" s="16"/>
      <c r="Z467" s="16"/>
      <c r="AA467" s="16"/>
      <c r="AB467" s="14"/>
      <c r="AC467" s="18"/>
      <c r="AD467" s="19"/>
      <c r="AE467" s="18"/>
      <c r="AF467" s="18"/>
      <c r="AG467" s="18"/>
      <c r="AH467" s="18"/>
      <c r="AI467" s="18"/>
      <c r="AJ467" s="18"/>
      <c r="AK467" s="18"/>
      <c r="AL467" s="18"/>
      <c r="AM467" s="18"/>
      <c r="AN467" s="18"/>
      <c r="AO467" s="19"/>
      <c r="AP467" s="18"/>
      <c r="AQ467" s="18"/>
      <c r="AR467" s="18"/>
      <c r="AS467" s="19"/>
      <c r="AT467" s="18"/>
      <c r="AU467" s="18"/>
      <c r="AV467" s="18"/>
      <c r="AW467" s="18"/>
      <c r="AX467" s="18"/>
      <c r="AY467" s="18"/>
      <c r="AZ467" s="19"/>
      <c r="BA467" s="18"/>
      <c r="BB467" s="18"/>
      <c r="BC467" s="18"/>
      <c r="BD467" s="18"/>
      <c r="BE467" s="19"/>
      <c r="BF467" s="18"/>
      <c r="BG467" s="18"/>
      <c r="BH467" s="19"/>
      <c r="BI467" s="19"/>
      <c r="BJ467" s="18"/>
      <c r="BK467" s="18"/>
      <c r="BL467" s="15"/>
      <c r="BM467" s="18"/>
      <c r="BN467" s="19"/>
      <c r="BO467" s="18"/>
      <c r="BP467" s="18"/>
      <c r="BQ467" s="15"/>
      <c r="BR467" s="19"/>
      <c r="BS467" s="19"/>
      <c r="BT467" s="19"/>
      <c r="BU467" s="15"/>
      <c r="BV467" s="14"/>
      <c r="BW467" s="14"/>
      <c r="BX467" s="14"/>
      <c r="BY467" s="20"/>
      <c r="BZ467" s="24"/>
      <c r="CA467" s="14"/>
      <c r="CB467" s="21"/>
      <c r="CC467" s="1"/>
      <c r="CD467" s="14"/>
      <c r="CE467" s="14"/>
      <c r="CF467" s="22"/>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row>
    <row r="468" spans="5:220" s="37" customFormat="1">
      <c r="E468" s="17"/>
      <c r="F468" s="17"/>
      <c r="G468" s="17"/>
      <c r="H468" s="17"/>
      <c r="I468" s="14"/>
      <c r="J468" s="15"/>
      <c r="K468" s="15"/>
      <c r="L468" s="15"/>
      <c r="M468" s="15"/>
      <c r="N468" s="14"/>
      <c r="O468" s="16"/>
      <c r="P468" s="16"/>
      <c r="Q468" s="16"/>
      <c r="R468" s="16"/>
      <c r="S468" s="16"/>
      <c r="T468" s="16"/>
      <c r="U468" s="16"/>
      <c r="V468" s="16"/>
      <c r="W468" s="17"/>
      <c r="X468" s="16"/>
      <c r="Y468" s="16"/>
      <c r="Z468" s="16"/>
      <c r="AA468" s="16"/>
      <c r="AB468" s="14"/>
      <c r="AC468" s="18"/>
      <c r="AD468" s="19"/>
      <c r="AE468" s="18"/>
      <c r="AF468" s="18"/>
      <c r="AG468" s="18"/>
      <c r="AH468" s="18"/>
      <c r="AI468" s="18"/>
      <c r="AJ468" s="18"/>
      <c r="AK468" s="18"/>
      <c r="AL468" s="18"/>
      <c r="AM468" s="18"/>
      <c r="AN468" s="18"/>
      <c r="AO468" s="19"/>
      <c r="AP468" s="18"/>
      <c r="AQ468" s="18"/>
      <c r="AR468" s="18"/>
      <c r="AS468" s="19"/>
      <c r="AT468" s="18"/>
      <c r="AU468" s="18"/>
      <c r="AV468" s="18"/>
      <c r="AW468" s="18"/>
      <c r="AX468" s="18"/>
      <c r="AY468" s="18"/>
      <c r="AZ468" s="19"/>
      <c r="BA468" s="18"/>
      <c r="BB468" s="18"/>
      <c r="BC468" s="18"/>
      <c r="BD468" s="18"/>
      <c r="BE468" s="19"/>
      <c r="BF468" s="18"/>
      <c r="BG468" s="18"/>
      <c r="BH468" s="19"/>
      <c r="BI468" s="19"/>
      <c r="BJ468" s="18"/>
      <c r="BK468" s="18"/>
      <c r="BL468" s="15"/>
      <c r="BM468" s="18"/>
      <c r="BN468" s="19"/>
      <c r="BO468" s="18"/>
      <c r="BP468" s="18"/>
      <c r="BQ468" s="15"/>
      <c r="BR468" s="19"/>
      <c r="BS468" s="19"/>
      <c r="BT468" s="19"/>
      <c r="BU468" s="15"/>
      <c r="BV468" s="14"/>
      <c r="BW468" s="14"/>
      <c r="BX468" s="14"/>
      <c r="BY468" s="20"/>
      <c r="BZ468" s="24"/>
      <c r="CA468" s="14"/>
      <c r="CB468" s="21"/>
      <c r="CC468" s="1"/>
      <c r="CD468" s="14"/>
      <c r="CE468" s="14"/>
      <c r="CF468" s="22"/>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row>
    <row r="469" spans="5:220" s="37" customFormat="1">
      <c r="E469" s="17"/>
      <c r="F469" s="17"/>
      <c r="G469" s="17"/>
      <c r="H469" s="17"/>
      <c r="I469" s="14"/>
      <c r="J469" s="15"/>
      <c r="K469" s="15"/>
      <c r="L469" s="15"/>
      <c r="M469" s="15"/>
      <c r="N469" s="14"/>
      <c r="O469" s="16"/>
      <c r="P469" s="16"/>
      <c r="Q469" s="16"/>
      <c r="R469" s="16"/>
      <c r="S469" s="16"/>
      <c r="T469" s="16"/>
      <c r="U469" s="16"/>
      <c r="V469" s="16"/>
      <c r="W469" s="17"/>
      <c r="X469" s="16"/>
      <c r="Y469" s="16"/>
      <c r="Z469" s="16"/>
      <c r="AA469" s="16"/>
      <c r="AB469" s="14"/>
      <c r="AC469" s="18"/>
      <c r="AD469" s="19"/>
      <c r="AE469" s="18"/>
      <c r="AF469" s="18"/>
      <c r="AG469" s="18"/>
      <c r="AH469" s="18"/>
      <c r="AI469" s="18"/>
      <c r="AJ469" s="18"/>
      <c r="AK469" s="18"/>
      <c r="AL469" s="18"/>
      <c r="AM469" s="18"/>
      <c r="AN469" s="18"/>
      <c r="AO469" s="19"/>
      <c r="AP469" s="18"/>
      <c r="AQ469" s="18"/>
      <c r="AR469" s="18"/>
      <c r="AS469" s="19"/>
      <c r="AT469" s="18"/>
      <c r="AU469" s="18"/>
      <c r="AV469" s="18"/>
      <c r="AW469" s="18"/>
      <c r="AX469" s="18"/>
      <c r="AY469" s="18"/>
      <c r="AZ469" s="19"/>
      <c r="BA469" s="18"/>
      <c r="BB469" s="18"/>
      <c r="BC469" s="18"/>
      <c r="BD469" s="18"/>
      <c r="BE469" s="19"/>
      <c r="BF469" s="18"/>
      <c r="BG469" s="18"/>
      <c r="BH469" s="19"/>
      <c r="BI469" s="19"/>
      <c r="BJ469" s="18"/>
      <c r="BK469" s="18"/>
      <c r="BL469" s="15"/>
      <c r="BM469" s="18"/>
      <c r="BN469" s="19"/>
      <c r="BO469" s="18"/>
      <c r="BP469" s="18"/>
      <c r="BQ469" s="15"/>
      <c r="BR469" s="19"/>
      <c r="BS469" s="19"/>
      <c r="BT469" s="19"/>
      <c r="BU469" s="15"/>
      <c r="BV469" s="14"/>
      <c r="BW469" s="14"/>
      <c r="BX469" s="14"/>
      <c r="BY469" s="20"/>
      <c r="BZ469" s="24"/>
      <c r="CA469" s="14"/>
      <c r="CB469" s="21"/>
      <c r="CC469" s="1"/>
      <c r="CD469" s="14"/>
      <c r="CE469" s="14"/>
      <c r="CF469" s="22"/>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row>
    <row r="470" spans="5:220" s="37" customFormat="1">
      <c r="E470" s="17"/>
      <c r="F470" s="17"/>
      <c r="G470" s="17"/>
      <c r="H470" s="17"/>
      <c r="I470" s="14"/>
      <c r="J470" s="15"/>
      <c r="K470" s="15"/>
      <c r="L470" s="15"/>
      <c r="M470" s="15"/>
      <c r="N470" s="14"/>
      <c r="O470" s="16"/>
      <c r="P470" s="16"/>
      <c r="Q470" s="16"/>
      <c r="R470" s="16"/>
      <c r="S470" s="16"/>
      <c r="T470" s="16"/>
      <c r="U470" s="16"/>
      <c r="V470" s="16"/>
      <c r="W470" s="17"/>
      <c r="X470" s="16"/>
      <c r="Y470" s="16"/>
      <c r="Z470" s="16"/>
      <c r="AA470" s="16"/>
      <c r="AB470" s="14"/>
      <c r="AC470" s="18"/>
      <c r="AD470" s="19"/>
      <c r="AE470" s="18"/>
      <c r="AF470" s="18"/>
      <c r="AG470" s="18"/>
      <c r="AH470" s="18"/>
      <c r="AI470" s="18"/>
      <c r="AJ470" s="18"/>
      <c r="AK470" s="18"/>
      <c r="AL470" s="18"/>
      <c r="AM470" s="18"/>
      <c r="AN470" s="18"/>
      <c r="AO470" s="19"/>
      <c r="AP470" s="18"/>
      <c r="AQ470" s="18"/>
      <c r="AR470" s="18"/>
      <c r="AS470" s="19"/>
      <c r="AT470" s="18"/>
      <c r="AU470" s="18"/>
      <c r="AV470" s="18"/>
      <c r="AW470" s="18"/>
      <c r="AX470" s="18"/>
      <c r="AY470" s="18"/>
      <c r="AZ470" s="19"/>
      <c r="BA470" s="18"/>
      <c r="BB470" s="18"/>
      <c r="BC470" s="18"/>
      <c r="BD470" s="18"/>
      <c r="BE470" s="19"/>
      <c r="BF470" s="18"/>
      <c r="BG470" s="18"/>
      <c r="BH470" s="19"/>
      <c r="BI470" s="19"/>
      <c r="BJ470" s="18"/>
      <c r="BK470" s="18"/>
      <c r="BL470" s="15"/>
      <c r="BM470" s="18"/>
      <c r="BN470" s="19"/>
      <c r="BO470" s="18"/>
      <c r="BP470" s="18"/>
      <c r="BQ470" s="15"/>
      <c r="BR470" s="19"/>
      <c r="BS470" s="19"/>
      <c r="BT470" s="19"/>
      <c r="BU470" s="15"/>
      <c r="BV470" s="14"/>
      <c r="BW470" s="14"/>
      <c r="BX470" s="14"/>
      <c r="BY470" s="20"/>
      <c r="BZ470" s="24"/>
      <c r="CA470" s="14"/>
      <c r="CB470" s="21"/>
      <c r="CC470" s="1"/>
      <c r="CD470" s="14"/>
      <c r="CE470" s="14"/>
      <c r="CF470" s="22"/>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row>
    <row r="471" spans="5:220" s="37" customFormat="1">
      <c r="E471" s="17"/>
      <c r="F471" s="17"/>
      <c r="G471" s="17"/>
      <c r="H471" s="17"/>
      <c r="I471" s="14"/>
      <c r="J471" s="15"/>
      <c r="K471" s="15"/>
      <c r="L471" s="15"/>
      <c r="M471" s="15"/>
      <c r="N471" s="14"/>
      <c r="O471" s="16"/>
      <c r="P471" s="16"/>
      <c r="Q471" s="16"/>
      <c r="R471" s="16"/>
      <c r="S471" s="16"/>
      <c r="T471" s="16"/>
      <c r="U471" s="16"/>
      <c r="V471" s="16"/>
      <c r="W471" s="17"/>
      <c r="X471" s="16"/>
      <c r="Y471" s="16"/>
      <c r="Z471" s="16"/>
      <c r="AA471" s="16"/>
      <c r="AB471" s="14"/>
      <c r="AC471" s="18"/>
      <c r="AD471" s="19"/>
      <c r="AE471" s="18"/>
      <c r="AF471" s="18"/>
      <c r="AG471" s="18"/>
      <c r="AH471" s="18"/>
      <c r="AI471" s="18"/>
      <c r="AJ471" s="18"/>
      <c r="AK471" s="18"/>
      <c r="AL471" s="18"/>
      <c r="AM471" s="18"/>
      <c r="AN471" s="18"/>
      <c r="AO471" s="19"/>
      <c r="AP471" s="18"/>
      <c r="AQ471" s="18"/>
      <c r="AR471" s="18"/>
      <c r="AS471" s="19"/>
      <c r="AT471" s="18"/>
      <c r="AU471" s="18"/>
      <c r="AV471" s="18"/>
      <c r="AW471" s="18"/>
      <c r="AX471" s="18"/>
      <c r="AY471" s="18"/>
      <c r="AZ471" s="19"/>
      <c r="BA471" s="18"/>
      <c r="BB471" s="18"/>
      <c r="BC471" s="18"/>
      <c r="BD471" s="18"/>
      <c r="BE471" s="19"/>
      <c r="BF471" s="18"/>
      <c r="BG471" s="18"/>
      <c r="BH471" s="19"/>
      <c r="BI471" s="19"/>
      <c r="BJ471" s="18"/>
      <c r="BK471" s="18"/>
      <c r="BL471" s="15"/>
      <c r="BM471" s="18"/>
      <c r="BN471" s="19"/>
      <c r="BO471" s="18"/>
      <c r="BP471" s="18"/>
      <c r="BQ471" s="15"/>
      <c r="BR471" s="19"/>
      <c r="BS471" s="19"/>
      <c r="BT471" s="19"/>
      <c r="BU471" s="15"/>
      <c r="BV471" s="14"/>
      <c r="BW471" s="14"/>
      <c r="BX471" s="14"/>
      <c r="BY471" s="20"/>
      <c r="BZ471" s="24"/>
      <c r="CA471" s="14"/>
      <c r="CB471" s="21"/>
      <c r="CC471" s="1"/>
      <c r="CD471" s="14"/>
      <c r="CE471" s="14"/>
      <c r="CF471" s="22"/>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row>
    <row r="472" spans="5:220" s="37" customFormat="1">
      <c r="E472" s="17"/>
      <c r="F472" s="17"/>
      <c r="G472" s="17"/>
      <c r="H472" s="17"/>
      <c r="I472" s="14"/>
      <c r="J472" s="15"/>
      <c r="K472" s="15"/>
      <c r="L472" s="15"/>
      <c r="M472" s="15"/>
      <c r="N472" s="14"/>
      <c r="O472" s="16"/>
      <c r="P472" s="16"/>
      <c r="Q472" s="16"/>
      <c r="R472" s="16"/>
      <c r="S472" s="16"/>
      <c r="T472" s="16"/>
      <c r="U472" s="16"/>
      <c r="V472" s="16"/>
      <c r="W472" s="17"/>
      <c r="X472" s="16"/>
      <c r="Y472" s="16"/>
      <c r="Z472" s="16"/>
      <c r="AA472" s="16"/>
      <c r="AB472" s="14"/>
      <c r="AC472" s="18"/>
      <c r="AD472" s="19"/>
      <c r="AE472" s="18"/>
      <c r="AF472" s="18"/>
      <c r="AG472" s="18"/>
      <c r="AH472" s="18"/>
      <c r="AI472" s="18"/>
      <c r="AJ472" s="18"/>
      <c r="AK472" s="18"/>
      <c r="AL472" s="18"/>
      <c r="AM472" s="18"/>
      <c r="AN472" s="18"/>
      <c r="AO472" s="19"/>
      <c r="AP472" s="18"/>
      <c r="AQ472" s="18"/>
      <c r="AR472" s="18"/>
      <c r="AS472" s="19"/>
      <c r="AT472" s="18"/>
      <c r="AU472" s="18"/>
      <c r="AV472" s="18"/>
      <c r="AW472" s="18"/>
      <c r="AX472" s="18"/>
      <c r="AY472" s="18"/>
      <c r="AZ472" s="19"/>
      <c r="BA472" s="18"/>
      <c r="BB472" s="18"/>
      <c r="BC472" s="18"/>
      <c r="BD472" s="18"/>
      <c r="BE472" s="19"/>
      <c r="BF472" s="18"/>
      <c r="BG472" s="18"/>
      <c r="BH472" s="19"/>
      <c r="BI472" s="19"/>
      <c r="BJ472" s="18"/>
      <c r="BK472" s="18"/>
      <c r="BL472" s="15"/>
      <c r="BM472" s="18"/>
      <c r="BN472" s="19"/>
      <c r="BO472" s="18"/>
      <c r="BP472" s="18"/>
      <c r="BQ472" s="15"/>
      <c r="BR472" s="19"/>
      <c r="BS472" s="19"/>
      <c r="BT472" s="19"/>
      <c r="BU472" s="15"/>
      <c r="BV472" s="14"/>
      <c r="BW472" s="14"/>
      <c r="BX472" s="14"/>
      <c r="BY472" s="20"/>
      <c r="BZ472" s="24"/>
      <c r="CA472" s="14"/>
      <c r="CB472" s="21"/>
      <c r="CC472" s="1"/>
      <c r="CD472" s="14"/>
      <c r="CE472" s="14"/>
      <c r="CF472" s="22"/>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row>
    <row r="473" spans="5:220" s="37" customFormat="1">
      <c r="E473" s="17"/>
      <c r="F473" s="17"/>
      <c r="G473" s="17"/>
      <c r="H473" s="17"/>
      <c r="I473" s="14"/>
      <c r="J473" s="15"/>
      <c r="K473" s="15"/>
      <c r="L473" s="15"/>
      <c r="M473" s="15"/>
      <c r="N473" s="14"/>
      <c r="O473" s="16"/>
      <c r="P473" s="16"/>
      <c r="Q473" s="16"/>
      <c r="R473" s="16"/>
      <c r="S473" s="16"/>
      <c r="T473" s="16"/>
      <c r="U473" s="16"/>
      <c r="V473" s="16"/>
      <c r="W473" s="17"/>
      <c r="X473" s="16"/>
      <c r="Y473" s="16"/>
      <c r="Z473" s="16"/>
      <c r="AA473" s="16"/>
      <c r="AB473" s="14"/>
      <c r="AC473" s="18"/>
      <c r="AD473" s="19"/>
      <c r="AE473" s="18"/>
      <c r="AF473" s="18"/>
      <c r="AG473" s="18"/>
      <c r="AH473" s="18"/>
      <c r="AI473" s="18"/>
      <c r="AJ473" s="18"/>
      <c r="AK473" s="18"/>
      <c r="AL473" s="18"/>
      <c r="AM473" s="18"/>
      <c r="AN473" s="18"/>
      <c r="AO473" s="19"/>
      <c r="AP473" s="18"/>
      <c r="AQ473" s="18"/>
      <c r="AR473" s="18"/>
      <c r="AS473" s="19"/>
      <c r="AT473" s="18"/>
      <c r="AU473" s="18"/>
      <c r="AV473" s="18"/>
      <c r="AW473" s="18"/>
      <c r="AX473" s="18"/>
      <c r="AY473" s="18"/>
      <c r="AZ473" s="19"/>
      <c r="BA473" s="18"/>
      <c r="BB473" s="18"/>
      <c r="BC473" s="18"/>
      <c r="BD473" s="18"/>
      <c r="BE473" s="19"/>
      <c r="BF473" s="18"/>
      <c r="BG473" s="18"/>
      <c r="BH473" s="19"/>
      <c r="BI473" s="19"/>
      <c r="BJ473" s="18"/>
      <c r="BK473" s="18"/>
      <c r="BL473" s="15"/>
      <c r="BM473" s="18"/>
      <c r="BN473" s="19"/>
      <c r="BO473" s="18"/>
      <c r="BP473" s="18"/>
      <c r="BQ473" s="15"/>
      <c r="BR473" s="19"/>
      <c r="BS473" s="19"/>
      <c r="BT473" s="19"/>
      <c r="BU473" s="15"/>
      <c r="BV473" s="14"/>
      <c r="BW473" s="14"/>
      <c r="BX473" s="14"/>
      <c r="BY473" s="20"/>
      <c r="BZ473" s="24"/>
      <c r="CA473" s="14"/>
      <c r="CB473" s="21"/>
      <c r="CC473" s="1"/>
      <c r="CD473" s="14"/>
      <c r="CE473" s="14"/>
      <c r="CF473" s="22"/>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row>
    <row r="474" spans="5:220" s="43" customFormat="1">
      <c r="E474" s="17"/>
      <c r="F474" s="17"/>
      <c r="G474" s="17"/>
      <c r="H474" s="17"/>
      <c r="I474" s="14"/>
      <c r="J474" s="15"/>
      <c r="K474" s="15"/>
      <c r="L474" s="15"/>
      <c r="M474" s="15"/>
      <c r="N474" s="14"/>
      <c r="O474" s="16"/>
      <c r="P474" s="16"/>
      <c r="Q474" s="16"/>
      <c r="R474" s="16"/>
      <c r="S474" s="16"/>
      <c r="T474" s="16"/>
      <c r="U474" s="16"/>
      <c r="V474" s="16"/>
      <c r="W474" s="17"/>
      <c r="X474" s="16"/>
      <c r="Y474" s="16"/>
      <c r="Z474" s="16"/>
      <c r="AA474" s="16"/>
      <c r="AB474" s="14"/>
      <c r="AC474" s="18"/>
      <c r="AD474" s="19"/>
      <c r="AE474" s="18"/>
      <c r="AF474" s="18"/>
      <c r="AG474" s="18"/>
      <c r="AH474" s="18"/>
      <c r="AI474" s="18"/>
      <c r="AJ474" s="18"/>
      <c r="AK474" s="18"/>
      <c r="AL474" s="18"/>
      <c r="AM474" s="18"/>
      <c r="AN474" s="18"/>
      <c r="AO474" s="19"/>
      <c r="AP474" s="18"/>
      <c r="AQ474" s="18"/>
      <c r="AR474" s="18"/>
      <c r="AS474" s="19"/>
      <c r="AT474" s="18"/>
      <c r="AU474" s="18"/>
      <c r="AV474" s="18"/>
      <c r="AW474" s="18"/>
      <c r="AX474" s="18"/>
      <c r="AY474" s="18"/>
      <c r="AZ474" s="19"/>
      <c r="BA474" s="18"/>
      <c r="BB474" s="18"/>
      <c r="BC474" s="18"/>
      <c r="BD474" s="18"/>
      <c r="BE474" s="19"/>
      <c r="BF474" s="18"/>
      <c r="BG474" s="18"/>
      <c r="BH474" s="19"/>
      <c r="BI474" s="19"/>
      <c r="BJ474" s="18"/>
      <c r="BK474" s="18"/>
      <c r="BL474" s="15"/>
      <c r="BM474" s="18"/>
      <c r="BN474" s="19"/>
      <c r="BO474" s="18"/>
      <c r="BP474" s="18"/>
      <c r="BQ474" s="15"/>
      <c r="BR474" s="19"/>
      <c r="BS474" s="19"/>
      <c r="BT474" s="19"/>
      <c r="BU474" s="15"/>
      <c r="BV474" s="14"/>
      <c r="BW474" s="14"/>
      <c r="BX474" s="14"/>
      <c r="BY474" s="20"/>
      <c r="BZ474" s="24"/>
      <c r="CA474" s="14"/>
      <c r="CB474" s="21"/>
      <c r="CC474" s="1"/>
      <c r="CD474" s="14"/>
      <c r="CE474" s="14"/>
      <c r="CF474" s="22"/>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row>
    <row r="475" spans="5:220" s="43" customFormat="1">
      <c r="E475" s="17"/>
      <c r="F475" s="17"/>
      <c r="G475" s="17"/>
      <c r="H475" s="17"/>
      <c r="I475" s="14"/>
      <c r="J475" s="15"/>
      <c r="K475" s="15"/>
      <c r="L475" s="15"/>
      <c r="M475" s="15"/>
      <c r="N475" s="14"/>
      <c r="O475" s="16"/>
      <c r="P475" s="16"/>
      <c r="Q475" s="16"/>
      <c r="R475" s="16"/>
      <c r="S475" s="16"/>
      <c r="T475" s="16"/>
      <c r="U475" s="16"/>
      <c r="V475" s="16"/>
      <c r="W475" s="17"/>
      <c r="X475" s="16"/>
      <c r="Y475" s="16"/>
      <c r="Z475" s="16"/>
      <c r="AA475" s="16"/>
      <c r="AB475" s="14"/>
      <c r="AC475" s="18"/>
      <c r="AD475" s="19"/>
      <c r="AE475" s="18"/>
      <c r="AF475" s="18"/>
      <c r="AG475" s="18"/>
      <c r="AH475" s="18"/>
      <c r="AI475" s="18"/>
      <c r="AJ475" s="18"/>
      <c r="AK475" s="18"/>
      <c r="AL475" s="18"/>
      <c r="AM475" s="18"/>
      <c r="AN475" s="18"/>
      <c r="AO475" s="19"/>
      <c r="AP475" s="18"/>
      <c r="AQ475" s="18"/>
      <c r="AR475" s="18"/>
      <c r="AS475" s="19"/>
      <c r="AT475" s="18"/>
      <c r="AU475" s="18"/>
      <c r="AV475" s="18"/>
      <c r="AW475" s="18"/>
      <c r="AX475" s="18"/>
      <c r="AY475" s="18"/>
      <c r="AZ475" s="19"/>
      <c r="BA475" s="18"/>
      <c r="BB475" s="18"/>
      <c r="BC475" s="18"/>
      <c r="BD475" s="18"/>
      <c r="BE475" s="19"/>
      <c r="BF475" s="18"/>
      <c r="BG475" s="18"/>
      <c r="BH475" s="19"/>
      <c r="BI475" s="19"/>
      <c r="BJ475" s="18"/>
      <c r="BK475" s="18"/>
      <c r="BL475" s="15"/>
      <c r="BM475" s="18"/>
      <c r="BN475" s="19"/>
      <c r="BO475" s="18"/>
      <c r="BP475" s="18"/>
      <c r="BQ475" s="15"/>
      <c r="BR475" s="19"/>
      <c r="BS475" s="19"/>
      <c r="BT475" s="19"/>
      <c r="BU475" s="15"/>
      <c r="BV475" s="14"/>
      <c r="BW475" s="14"/>
      <c r="BX475" s="14"/>
      <c r="BY475" s="20"/>
      <c r="BZ475" s="24"/>
      <c r="CA475" s="14"/>
      <c r="CB475" s="21"/>
      <c r="CC475" s="1"/>
      <c r="CD475" s="14"/>
      <c r="CE475" s="14"/>
      <c r="CF475" s="22"/>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row>
    <row r="476" spans="5:220" s="43" customFormat="1">
      <c r="E476" s="17"/>
      <c r="F476" s="17"/>
      <c r="G476" s="17"/>
      <c r="H476" s="17"/>
      <c r="I476" s="14"/>
      <c r="J476" s="15"/>
      <c r="K476" s="15"/>
      <c r="L476" s="15"/>
      <c r="M476" s="15"/>
      <c r="N476" s="14"/>
      <c r="O476" s="16"/>
      <c r="P476" s="16"/>
      <c r="Q476" s="16"/>
      <c r="R476" s="16"/>
      <c r="S476" s="16"/>
      <c r="T476" s="16"/>
      <c r="U476" s="16"/>
      <c r="V476" s="16"/>
      <c r="W476" s="17"/>
      <c r="X476" s="16"/>
      <c r="Y476" s="16"/>
      <c r="Z476" s="16"/>
      <c r="AA476" s="16"/>
      <c r="AB476" s="14"/>
      <c r="AC476" s="18"/>
      <c r="AD476" s="19"/>
      <c r="AE476" s="18"/>
      <c r="AF476" s="18"/>
      <c r="AG476" s="18"/>
      <c r="AH476" s="18"/>
      <c r="AI476" s="18"/>
      <c r="AJ476" s="18"/>
      <c r="AK476" s="18"/>
      <c r="AL476" s="18"/>
      <c r="AM476" s="18"/>
      <c r="AN476" s="18"/>
      <c r="AO476" s="19"/>
      <c r="AP476" s="18"/>
      <c r="AQ476" s="18"/>
      <c r="AR476" s="18"/>
      <c r="AS476" s="19"/>
      <c r="AT476" s="18"/>
      <c r="AU476" s="18"/>
      <c r="AV476" s="18"/>
      <c r="AW476" s="18"/>
      <c r="AX476" s="18"/>
      <c r="AY476" s="18"/>
      <c r="AZ476" s="19"/>
      <c r="BA476" s="18"/>
      <c r="BB476" s="18"/>
      <c r="BC476" s="18"/>
      <c r="BD476" s="18"/>
      <c r="BE476" s="19"/>
      <c r="BF476" s="18"/>
      <c r="BG476" s="18"/>
      <c r="BH476" s="19"/>
      <c r="BI476" s="19"/>
      <c r="BJ476" s="18"/>
      <c r="BK476" s="18"/>
      <c r="BL476" s="15"/>
      <c r="BM476" s="18"/>
      <c r="BN476" s="19"/>
      <c r="BO476" s="18"/>
      <c r="BP476" s="18"/>
      <c r="BQ476" s="15"/>
      <c r="BR476" s="19"/>
      <c r="BS476" s="19"/>
      <c r="BT476" s="19"/>
      <c r="BU476" s="15"/>
      <c r="BV476" s="14"/>
      <c r="BW476" s="14"/>
      <c r="BX476" s="14"/>
      <c r="BY476" s="20"/>
      <c r="BZ476" s="24"/>
      <c r="CA476" s="14"/>
      <c r="CB476" s="21"/>
      <c r="CC476" s="1"/>
      <c r="CD476" s="14"/>
      <c r="CE476" s="14"/>
      <c r="CF476" s="22"/>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row>
    <row r="477" spans="5:220" s="43" customFormat="1">
      <c r="E477" s="17"/>
      <c r="F477" s="17"/>
      <c r="G477" s="17"/>
      <c r="H477" s="17"/>
      <c r="I477" s="14"/>
      <c r="J477" s="15"/>
      <c r="K477" s="15"/>
      <c r="L477" s="15"/>
      <c r="M477" s="15"/>
      <c r="N477" s="14"/>
      <c r="O477" s="16"/>
      <c r="P477" s="16"/>
      <c r="Q477" s="16"/>
      <c r="R477" s="16"/>
      <c r="S477" s="16"/>
      <c r="T477" s="16"/>
      <c r="U477" s="16"/>
      <c r="V477" s="16"/>
      <c r="W477" s="17"/>
      <c r="X477" s="16"/>
      <c r="Y477" s="16"/>
      <c r="Z477" s="16"/>
      <c r="AA477" s="16"/>
      <c r="AB477" s="14"/>
      <c r="AC477" s="18"/>
      <c r="AD477" s="19"/>
      <c r="AE477" s="18"/>
      <c r="AF477" s="18"/>
      <c r="AG477" s="18"/>
      <c r="AH477" s="18"/>
      <c r="AI477" s="18"/>
      <c r="AJ477" s="18"/>
      <c r="AK477" s="18"/>
      <c r="AL477" s="18"/>
      <c r="AM477" s="18"/>
      <c r="AN477" s="18"/>
      <c r="AO477" s="19"/>
      <c r="AP477" s="18"/>
      <c r="AQ477" s="18"/>
      <c r="AR477" s="18"/>
      <c r="AS477" s="19"/>
      <c r="AT477" s="18"/>
      <c r="AU477" s="18"/>
      <c r="AV477" s="18"/>
      <c r="AW477" s="18"/>
      <c r="AX477" s="18"/>
      <c r="AY477" s="18"/>
      <c r="AZ477" s="19"/>
      <c r="BA477" s="18"/>
      <c r="BB477" s="18"/>
      <c r="BC477" s="18"/>
      <c r="BD477" s="18"/>
      <c r="BE477" s="19"/>
      <c r="BF477" s="18"/>
      <c r="BG477" s="18"/>
      <c r="BH477" s="19"/>
      <c r="BI477" s="19"/>
      <c r="BJ477" s="18"/>
      <c r="BK477" s="18"/>
      <c r="BL477" s="15"/>
      <c r="BM477" s="18"/>
      <c r="BN477" s="19"/>
      <c r="BO477" s="18"/>
      <c r="BP477" s="18"/>
      <c r="BQ477" s="15"/>
      <c r="BR477" s="19"/>
      <c r="BS477" s="19"/>
      <c r="BT477" s="19"/>
      <c r="BU477" s="15"/>
      <c r="BV477" s="14"/>
      <c r="BW477" s="14"/>
      <c r="BX477" s="14"/>
      <c r="BY477" s="20"/>
      <c r="BZ477" s="24"/>
      <c r="CA477" s="14"/>
      <c r="CB477" s="21"/>
      <c r="CC477" s="1"/>
      <c r="CD477" s="14"/>
      <c r="CE477" s="14"/>
      <c r="CF477" s="22"/>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row>
    <row r="478" spans="5:220" s="43" customFormat="1">
      <c r="E478" s="17"/>
      <c r="F478" s="17"/>
      <c r="G478" s="17"/>
      <c r="H478" s="17"/>
      <c r="I478" s="14"/>
      <c r="J478" s="15"/>
      <c r="K478" s="15"/>
      <c r="L478" s="15"/>
      <c r="M478" s="15"/>
      <c r="N478" s="14"/>
      <c r="O478" s="16"/>
      <c r="P478" s="16"/>
      <c r="Q478" s="16"/>
      <c r="R478" s="16"/>
      <c r="S478" s="16"/>
      <c r="T478" s="16"/>
      <c r="U478" s="16"/>
      <c r="V478" s="16"/>
      <c r="W478" s="17"/>
      <c r="X478" s="16"/>
      <c r="Y478" s="16"/>
      <c r="Z478" s="16"/>
      <c r="AA478" s="16"/>
      <c r="AB478" s="14"/>
      <c r="AC478" s="18"/>
      <c r="AD478" s="19"/>
      <c r="AE478" s="18"/>
      <c r="AF478" s="18"/>
      <c r="AG478" s="18"/>
      <c r="AH478" s="18"/>
      <c r="AI478" s="18"/>
      <c r="AJ478" s="18"/>
      <c r="AK478" s="18"/>
      <c r="AL478" s="18"/>
      <c r="AM478" s="18"/>
      <c r="AN478" s="18"/>
      <c r="AO478" s="19"/>
      <c r="AP478" s="18"/>
      <c r="AQ478" s="18"/>
      <c r="AR478" s="18"/>
      <c r="AS478" s="19"/>
      <c r="AT478" s="18"/>
      <c r="AU478" s="18"/>
      <c r="AV478" s="18"/>
      <c r="AW478" s="18"/>
      <c r="AX478" s="18"/>
      <c r="AY478" s="18"/>
      <c r="AZ478" s="19"/>
      <c r="BA478" s="18"/>
      <c r="BB478" s="18"/>
      <c r="BC478" s="18"/>
      <c r="BD478" s="18"/>
      <c r="BE478" s="19"/>
      <c r="BF478" s="18"/>
      <c r="BG478" s="18"/>
      <c r="BH478" s="19"/>
      <c r="BI478" s="19"/>
      <c r="BJ478" s="18"/>
      <c r="BK478" s="18"/>
      <c r="BL478" s="15"/>
      <c r="BM478" s="18"/>
      <c r="BN478" s="19"/>
      <c r="BO478" s="18"/>
      <c r="BP478" s="18"/>
      <c r="BQ478" s="15"/>
      <c r="BR478" s="19"/>
      <c r="BS478" s="19"/>
      <c r="BT478" s="19"/>
      <c r="BU478" s="15"/>
      <c r="BV478" s="14"/>
      <c r="BW478" s="14"/>
      <c r="BX478" s="14"/>
      <c r="BY478" s="20"/>
      <c r="BZ478" s="24"/>
      <c r="CA478" s="14"/>
      <c r="CB478" s="21"/>
      <c r="CC478" s="1"/>
      <c r="CD478" s="14"/>
      <c r="CE478" s="14"/>
      <c r="CF478" s="22"/>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row>
    <row r="479" spans="5:220" s="43" customFormat="1">
      <c r="E479" s="17"/>
      <c r="F479" s="17"/>
      <c r="G479" s="17"/>
      <c r="H479" s="17"/>
      <c r="I479" s="14"/>
      <c r="J479" s="15"/>
      <c r="K479" s="15"/>
      <c r="L479" s="15"/>
      <c r="M479" s="15"/>
      <c r="N479" s="14"/>
      <c r="O479" s="16"/>
      <c r="P479" s="16"/>
      <c r="Q479" s="16"/>
      <c r="R479" s="16"/>
      <c r="S479" s="16"/>
      <c r="T479" s="16"/>
      <c r="U479" s="16"/>
      <c r="V479" s="16"/>
      <c r="W479" s="17"/>
      <c r="X479" s="16"/>
      <c r="Y479" s="16"/>
      <c r="Z479" s="16"/>
      <c r="AA479" s="16"/>
      <c r="AB479" s="14"/>
      <c r="AC479" s="18"/>
      <c r="AD479" s="19"/>
      <c r="AE479" s="18"/>
      <c r="AF479" s="18"/>
      <c r="AG479" s="18"/>
      <c r="AH479" s="18"/>
      <c r="AI479" s="18"/>
      <c r="AJ479" s="18"/>
      <c r="AK479" s="18"/>
      <c r="AL479" s="18"/>
      <c r="AM479" s="18"/>
      <c r="AN479" s="18"/>
      <c r="AO479" s="19"/>
      <c r="AP479" s="18"/>
      <c r="AQ479" s="18"/>
      <c r="AR479" s="18"/>
      <c r="AS479" s="19"/>
      <c r="AT479" s="18"/>
      <c r="AU479" s="18"/>
      <c r="AV479" s="18"/>
      <c r="AW479" s="18"/>
      <c r="AX479" s="18"/>
      <c r="AY479" s="18"/>
      <c r="AZ479" s="19"/>
      <c r="BA479" s="18"/>
      <c r="BB479" s="18"/>
      <c r="BC479" s="18"/>
      <c r="BD479" s="18"/>
      <c r="BE479" s="19"/>
      <c r="BF479" s="18"/>
      <c r="BG479" s="18"/>
      <c r="BH479" s="19"/>
      <c r="BI479" s="19"/>
      <c r="BJ479" s="18"/>
      <c r="BK479" s="18"/>
      <c r="BL479" s="15"/>
      <c r="BM479" s="18"/>
      <c r="BN479" s="19"/>
      <c r="BO479" s="18"/>
      <c r="BP479" s="18"/>
      <c r="BQ479" s="15"/>
      <c r="BR479" s="19"/>
      <c r="BS479" s="19"/>
      <c r="BT479" s="19"/>
      <c r="BU479" s="15"/>
      <c r="BV479" s="14"/>
      <c r="BW479" s="14"/>
      <c r="BX479" s="14"/>
      <c r="BY479" s="20"/>
      <c r="BZ479" s="24"/>
      <c r="CA479" s="14"/>
      <c r="CB479" s="21"/>
      <c r="CC479" s="1"/>
      <c r="CD479" s="14"/>
      <c r="CE479" s="14"/>
      <c r="CF479" s="22"/>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row>
    <row r="480" spans="5:220" s="27" customFormat="1">
      <c r="E480" s="17"/>
      <c r="F480" s="17"/>
      <c r="G480" s="17"/>
      <c r="H480" s="17"/>
      <c r="I480" s="14"/>
      <c r="J480" s="15"/>
      <c r="K480" s="15"/>
      <c r="L480" s="15"/>
      <c r="M480" s="15"/>
      <c r="N480" s="14"/>
      <c r="O480" s="16"/>
      <c r="P480" s="16"/>
      <c r="Q480" s="16"/>
      <c r="R480" s="16"/>
      <c r="S480" s="16"/>
      <c r="T480" s="16"/>
      <c r="U480" s="16"/>
      <c r="V480" s="16"/>
      <c r="W480" s="17"/>
      <c r="X480" s="16"/>
      <c r="Y480" s="16"/>
      <c r="Z480" s="16"/>
      <c r="AA480" s="16"/>
      <c r="AB480" s="14"/>
      <c r="AC480" s="18"/>
      <c r="AD480" s="19"/>
      <c r="AE480" s="18"/>
      <c r="AF480" s="18"/>
      <c r="AG480" s="18"/>
      <c r="AH480" s="18"/>
      <c r="AI480" s="18"/>
      <c r="AJ480" s="18"/>
      <c r="AK480" s="18"/>
      <c r="AL480" s="18"/>
      <c r="AM480" s="18"/>
      <c r="AN480" s="18"/>
      <c r="AO480" s="19"/>
      <c r="AP480" s="18"/>
      <c r="AQ480" s="18"/>
      <c r="AR480" s="18"/>
      <c r="AS480" s="19"/>
      <c r="AT480" s="18"/>
      <c r="AU480" s="18"/>
      <c r="AV480" s="18"/>
      <c r="AW480" s="18"/>
      <c r="AX480" s="18"/>
      <c r="AY480" s="18"/>
      <c r="AZ480" s="19"/>
      <c r="BA480" s="18"/>
      <c r="BB480" s="18"/>
      <c r="BC480" s="18"/>
      <c r="BD480" s="18"/>
      <c r="BE480" s="19"/>
      <c r="BF480" s="18"/>
      <c r="BG480" s="18"/>
      <c r="BH480" s="19"/>
      <c r="BI480" s="19"/>
      <c r="BJ480" s="18"/>
      <c r="BK480" s="18"/>
      <c r="BL480" s="15"/>
      <c r="BM480" s="18"/>
      <c r="BN480" s="19"/>
      <c r="BO480" s="18"/>
      <c r="BP480" s="18"/>
      <c r="BQ480" s="15"/>
      <c r="BR480" s="19"/>
      <c r="BS480" s="19"/>
      <c r="BT480" s="19"/>
      <c r="BU480" s="15"/>
      <c r="BV480" s="14"/>
      <c r="BW480" s="14"/>
      <c r="BX480" s="14"/>
      <c r="BY480" s="20"/>
      <c r="BZ480" s="24"/>
      <c r="CA480" s="14"/>
      <c r="CB480" s="21"/>
      <c r="CC480" s="1"/>
      <c r="CD480" s="14"/>
      <c r="CE480" s="14"/>
      <c r="CF480" s="22"/>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row>
    <row r="481" spans="5:220" s="27" customFormat="1">
      <c r="E481" s="17"/>
      <c r="F481" s="17"/>
      <c r="G481" s="17"/>
      <c r="H481" s="17"/>
      <c r="I481" s="14"/>
      <c r="J481" s="15"/>
      <c r="K481" s="15"/>
      <c r="L481" s="15"/>
      <c r="M481" s="15"/>
      <c r="N481" s="14"/>
      <c r="O481" s="16"/>
      <c r="P481" s="16"/>
      <c r="Q481" s="16"/>
      <c r="R481" s="16"/>
      <c r="S481" s="16"/>
      <c r="T481" s="16"/>
      <c r="U481" s="16"/>
      <c r="V481" s="16"/>
      <c r="W481" s="17"/>
      <c r="X481" s="16"/>
      <c r="Y481" s="16"/>
      <c r="Z481" s="16"/>
      <c r="AA481" s="16"/>
      <c r="AB481" s="14"/>
      <c r="AC481" s="18"/>
      <c r="AD481" s="19"/>
      <c r="AE481" s="18"/>
      <c r="AF481" s="18"/>
      <c r="AG481" s="18"/>
      <c r="AH481" s="18"/>
      <c r="AI481" s="18"/>
      <c r="AJ481" s="18"/>
      <c r="AK481" s="18"/>
      <c r="AL481" s="18"/>
      <c r="AM481" s="18"/>
      <c r="AN481" s="18"/>
      <c r="AO481" s="19"/>
      <c r="AP481" s="18"/>
      <c r="AQ481" s="18"/>
      <c r="AR481" s="18"/>
      <c r="AS481" s="19"/>
      <c r="AT481" s="18"/>
      <c r="AU481" s="18"/>
      <c r="AV481" s="18"/>
      <c r="AW481" s="18"/>
      <c r="AX481" s="18"/>
      <c r="AY481" s="18"/>
      <c r="AZ481" s="19"/>
      <c r="BA481" s="18"/>
      <c r="BB481" s="18"/>
      <c r="BC481" s="18"/>
      <c r="BD481" s="18"/>
      <c r="BE481" s="19"/>
      <c r="BF481" s="18"/>
      <c r="BG481" s="18"/>
      <c r="BH481" s="19"/>
      <c r="BI481" s="19"/>
      <c r="BJ481" s="18"/>
      <c r="BK481" s="18"/>
      <c r="BL481" s="15"/>
      <c r="BM481" s="18"/>
      <c r="BN481" s="19"/>
      <c r="BO481" s="18"/>
      <c r="BP481" s="18"/>
      <c r="BQ481" s="15"/>
      <c r="BR481" s="19"/>
      <c r="BS481" s="19"/>
      <c r="BT481" s="19"/>
      <c r="BU481" s="15"/>
      <c r="BV481" s="14"/>
      <c r="BW481" s="14"/>
      <c r="BX481" s="14"/>
      <c r="BY481" s="20"/>
      <c r="BZ481" s="24"/>
      <c r="CA481" s="14"/>
      <c r="CB481" s="21"/>
      <c r="CC481" s="1"/>
      <c r="CD481" s="14"/>
      <c r="CE481" s="14"/>
      <c r="CF481" s="22"/>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row>
    <row r="482" spans="5:220" s="27" customFormat="1">
      <c r="E482" s="17"/>
      <c r="F482" s="17"/>
      <c r="G482" s="17"/>
      <c r="H482" s="17"/>
      <c r="I482" s="14"/>
      <c r="J482" s="15"/>
      <c r="K482" s="15"/>
      <c r="L482" s="15"/>
      <c r="M482" s="15"/>
      <c r="N482" s="14"/>
      <c r="O482" s="16"/>
      <c r="P482" s="16"/>
      <c r="Q482" s="16"/>
      <c r="R482" s="16"/>
      <c r="S482" s="16"/>
      <c r="T482" s="16"/>
      <c r="U482" s="16"/>
      <c r="V482" s="16"/>
      <c r="W482" s="17"/>
      <c r="X482" s="16"/>
      <c r="Y482" s="16"/>
      <c r="Z482" s="16"/>
      <c r="AA482" s="16"/>
      <c r="AB482" s="14"/>
      <c r="AC482" s="18"/>
      <c r="AD482" s="19"/>
      <c r="AE482" s="18"/>
      <c r="AF482" s="18"/>
      <c r="AG482" s="18"/>
      <c r="AH482" s="18"/>
      <c r="AI482" s="18"/>
      <c r="AJ482" s="18"/>
      <c r="AK482" s="18"/>
      <c r="AL482" s="18"/>
      <c r="AM482" s="18"/>
      <c r="AN482" s="18"/>
      <c r="AO482" s="19"/>
      <c r="AP482" s="18"/>
      <c r="AQ482" s="18"/>
      <c r="AR482" s="18"/>
      <c r="AS482" s="19"/>
      <c r="AT482" s="18"/>
      <c r="AU482" s="18"/>
      <c r="AV482" s="18"/>
      <c r="AW482" s="18"/>
      <c r="AX482" s="18"/>
      <c r="AY482" s="18"/>
      <c r="AZ482" s="19"/>
      <c r="BA482" s="18"/>
      <c r="BB482" s="18"/>
      <c r="BC482" s="18"/>
      <c r="BD482" s="18"/>
      <c r="BE482" s="19"/>
      <c r="BF482" s="18"/>
      <c r="BG482" s="18"/>
      <c r="BH482" s="19"/>
      <c r="BI482" s="19"/>
      <c r="BJ482" s="18"/>
      <c r="BK482" s="18"/>
      <c r="BL482" s="15"/>
      <c r="BM482" s="18"/>
      <c r="BN482" s="19"/>
      <c r="BO482" s="18"/>
      <c r="BP482" s="18"/>
      <c r="BQ482" s="15"/>
      <c r="BR482" s="19"/>
      <c r="BS482" s="19"/>
      <c r="BT482" s="19"/>
      <c r="BU482" s="15"/>
      <c r="BV482" s="14"/>
      <c r="BW482" s="14"/>
      <c r="BX482" s="14"/>
      <c r="BY482" s="20"/>
      <c r="BZ482" s="24"/>
      <c r="CA482" s="14"/>
      <c r="CB482" s="21"/>
      <c r="CC482" s="1"/>
      <c r="CD482" s="14"/>
      <c r="CE482" s="14"/>
      <c r="CF482" s="22"/>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row>
    <row r="483" spans="5:220" s="27" customFormat="1">
      <c r="E483" s="17"/>
      <c r="F483" s="17"/>
      <c r="G483" s="17"/>
      <c r="H483" s="17"/>
      <c r="I483" s="14"/>
      <c r="J483" s="15"/>
      <c r="K483" s="15"/>
      <c r="L483" s="15"/>
      <c r="M483" s="15"/>
      <c r="N483" s="14"/>
      <c r="O483" s="16"/>
      <c r="P483" s="16"/>
      <c r="Q483" s="16"/>
      <c r="R483" s="16"/>
      <c r="S483" s="16"/>
      <c r="T483" s="16"/>
      <c r="U483" s="16"/>
      <c r="V483" s="16"/>
      <c r="W483" s="17"/>
      <c r="X483" s="16"/>
      <c r="Y483" s="16"/>
      <c r="Z483" s="16"/>
      <c r="AA483" s="16"/>
      <c r="AB483" s="14"/>
      <c r="AC483" s="18"/>
      <c r="AD483" s="19"/>
      <c r="AE483" s="18"/>
      <c r="AF483" s="18"/>
      <c r="AG483" s="18"/>
      <c r="AH483" s="18"/>
      <c r="AI483" s="18"/>
      <c r="AJ483" s="18"/>
      <c r="AK483" s="18"/>
      <c r="AL483" s="18"/>
      <c r="AM483" s="18"/>
      <c r="AN483" s="18"/>
      <c r="AO483" s="19"/>
      <c r="AP483" s="18"/>
      <c r="AQ483" s="18"/>
      <c r="AR483" s="18"/>
      <c r="AS483" s="19"/>
      <c r="AT483" s="18"/>
      <c r="AU483" s="18"/>
      <c r="AV483" s="18"/>
      <c r="AW483" s="18"/>
      <c r="AX483" s="18"/>
      <c r="AY483" s="18"/>
      <c r="AZ483" s="19"/>
      <c r="BA483" s="18"/>
      <c r="BB483" s="18"/>
      <c r="BC483" s="18"/>
      <c r="BD483" s="18"/>
      <c r="BE483" s="19"/>
      <c r="BF483" s="18"/>
      <c r="BG483" s="18"/>
      <c r="BH483" s="19"/>
      <c r="BI483" s="19"/>
      <c r="BJ483" s="18"/>
      <c r="BK483" s="18"/>
      <c r="BL483" s="15"/>
      <c r="BM483" s="18"/>
      <c r="BN483" s="19"/>
      <c r="BO483" s="18"/>
      <c r="BP483" s="18"/>
      <c r="BQ483" s="15"/>
      <c r="BR483" s="19"/>
      <c r="BS483" s="19"/>
      <c r="BT483" s="19"/>
      <c r="BU483" s="15"/>
      <c r="BV483" s="14"/>
      <c r="BW483" s="14"/>
      <c r="BX483" s="14"/>
      <c r="BY483" s="20"/>
      <c r="BZ483" s="24"/>
      <c r="CA483" s="14"/>
      <c r="CB483" s="21"/>
      <c r="CC483" s="1"/>
      <c r="CD483" s="14"/>
      <c r="CE483" s="14"/>
      <c r="CF483" s="22"/>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row>
    <row r="484" spans="5:220">
      <c r="J484" s="15"/>
      <c r="K484" s="15"/>
      <c r="L484" s="15"/>
      <c r="M484" s="15"/>
      <c r="O484" s="16"/>
      <c r="P484" s="16"/>
      <c r="Q484" s="16"/>
      <c r="R484" s="16"/>
      <c r="S484" s="16"/>
      <c r="T484" s="16"/>
      <c r="U484" s="16"/>
      <c r="V484" s="16"/>
      <c r="X484" s="16"/>
      <c r="Y484" s="16"/>
      <c r="Z484" s="16"/>
      <c r="AA484" s="16"/>
      <c r="AC484" s="18"/>
      <c r="AE484" s="18"/>
      <c r="AF484" s="18"/>
      <c r="AG484" s="18"/>
      <c r="AH484" s="18"/>
      <c r="AI484" s="18"/>
      <c r="AJ484" s="18"/>
      <c r="AK484" s="18"/>
      <c r="AL484" s="18"/>
      <c r="AM484" s="18"/>
      <c r="AN484" s="18"/>
      <c r="AP484" s="18"/>
      <c r="AQ484" s="18"/>
      <c r="AR484" s="18"/>
      <c r="AT484" s="18"/>
      <c r="AU484" s="18"/>
      <c r="AV484" s="18"/>
      <c r="AW484" s="18"/>
      <c r="AX484" s="18"/>
      <c r="AY484" s="18"/>
      <c r="BA484" s="18"/>
      <c r="BB484" s="18"/>
      <c r="BC484" s="18"/>
      <c r="BD484" s="18"/>
      <c r="BF484" s="18"/>
      <c r="BG484" s="18"/>
      <c r="BJ484" s="18"/>
      <c r="BK484" s="18"/>
      <c r="BL484" s="15"/>
      <c r="BM484" s="18"/>
      <c r="BO484" s="18"/>
      <c r="BP484" s="18"/>
      <c r="BQ484" s="15"/>
      <c r="BU484" s="15"/>
      <c r="BY484" s="20"/>
      <c r="BZ484" s="24"/>
      <c r="CF484" s="22"/>
    </row>
    <row r="485" spans="5:220">
      <c r="J485" s="15"/>
      <c r="K485" s="15"/>
      <c r="L485" s="15"/>
      <c r="M485" s="15"/>
      <c r="AC485" s="18"/>
      <c r="AE485" s="18"/>
      <c r="AF485" s="18"/>
      <c r="AH485" s="18"/>
      <c r="AI485" s="18"/>
      <c r="AJ485" s="18"/>
      <c r="AL485" s="18"/>
      <c r="AM485" s="18"/>
      <c r="AN485" s="18"/>
      <c r="AP485" s="18"/>
      <c r="AQ485" s="18"/>
      <c r="AR485" s="18"/>
      <c r="AT485" s="18"/>
      <c r="AU485" s="18"/>
      <c r="AV485" s="18"/>
      <c r="AW485" s="18"/>
      <c r="AX485" s="18"/>
      <c r="AY485" s="18"/>
      <c r="BA485" s="18"/>
      <c r="BB485" s="18"/>
      <c r="BC485" s="18"/>
      <c r="BD485" s="18"/>
      <c r="BF485" s="18"/>
      <c r="BG485" s="18"/>
      <c r="BJ485" s="18"/>
      <c r="BK485" s="18"/>
      <c r="BL485" s="15"/>
      <c r="BM485" s="18"/>
      <c r="BO485" s="18"/>
      <c r="BP485" s="18"/>
      <c r="BQ485" s="15"/>
      <c r="BU485" s="15"/>
      <c r="BY485" s="20"/>
      <c r="BZ485" s="24"/>
      <c r="CF485" s="22"/>
    </row>
    <row r="486" spans="5:220" s="37" customFormat="1">
      <c r="E486" s="17"/>
      <c r="F486" s="17"/>
      <c r="G486" s="17"/>
      <c r="H486" s="17"/>
      <c r="I486" s="14"/>
      <c r="J486" s="15"/>
      <c r="K486" s="15"/>
      <c r="L486" s="15"/>
      <c r="M486" s="15"/>
      <c r="N486" s="14"/>
      <c r="O486" s="16"/>
      <c r="P486" s="16"/>
      <c r="Q486" s="16"/>
      <c r="R486" s="16"/>
      <c r="S486" s="16"/>
      <c r="T486" s="16"/>
      <c r="U486" s="16"/>
      <c r="V486" s="16"/>
      <c r="W486" s="17"/>
      <c r="X486" s="16"/>
      <c r="Y486" s="16"/>
      <c r="Z486" s="16"/>
      <c r="AA486" s="16"/>
      <c r="AB486" s="14"/>
      <c r="AC486" s="18"/>
      <c r="AD486" s="19"/>
      <c r="AE486" s="18"/>
      <c r="AF486" s="18"/>
      <c r="AG486" s="18"/>
      <c r="AH486" s="18"/>
      <c r="AI486" s="18"/>
      <c r="AJ486" s="18"/>
      <c r="AK486" s="18"/>
      <c r="AL486" s="18"/>
      <c r="AM486" s="18"/>
      <c r="AN486" s="18"/>
      <c r="AO486" s="19"/>
      <c r="AP486" s="18"/>
      <c r="AQ486" s="18"/>
      <c r="AR486" s="18"/>
      <c r="AS486" s="19"/>
      <c r="AT486" s="18"/>
      <c r="AU486" s="18"/>
      <c r="AV486" s="18"/>
      <c r="AW486" s="18"/>
      <c r="AX486" s="18"/>
      <c r="AY486" s="18"/>
      <c r="AZ486" s="19"/>
      <c r="BA486" s="18"/>
      <c r="BB486" s="18"/>
      <c r="BC486" s="18"/>
      <c r="BD486" s="18"/>
      <c r="BE486" s="19"/>
      <c r="BF486" s="18"/>
      <c r="BG486" s="18"/>
      <c r="BH486" s="19"/>
      <c r="BI486" s="19"/>
      <c r="BJ486" s="18"/>
      <c r="BK486" s="18"/>
      <c r="BL486" s="15"/>
      <c r="BM486" s="18"/>
      <c r="BN486" s="19"/>
      <c r="BO486" s="18"/>
      <c r="BP486" s="18"/>
      <c r="BQ486" s="15"/>
      <c r="BR486" s="19"/>
      <c r="BS486" s="19"/>
      <c r="BT486" s="19"/>
      <c r="BU486" s="15"/>
      <c r="BV486" s="14"/>
      <c r="BW486" s="14"/>
      <c r="BX486" s="14"/>
      <c r="BY486" s="20"/>
      <c r="BZ486" s="24"/>
      <c r="CA486" s="14"/>
      <c r="CB486" s="21"/>
      <c r="CC486" s="21"/>
      <c r="CD486" s="14"/>
      <c r="CE486" s="14"/>
      <c r="CF486" s="22"/>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row>
    <row r="487" spans="5:220" s="37" customFormat="1">
      <c r="E487" s="17"/>
      <c r="F487" s="17"/>
      <c r="G487" s="17"/>
      <c r="H487" s="17"/>
      <c r="I487" s="14"/>
      <c r="J487" s="15"/>
      <c r="K487" s="15"/>
      <c r="L487" s="15"/>
      <c r="M487" s="15"/>
      <c r="N487" s="14"/>
      <c r="O487" s="16"/>
      <c r="P487" s="16"/>
      <c r="Q487" s="16"/>
      <c r="R487" s="16"/>
      <c r="S487" s="16"/>
      <c r="T487" s="16"/>
      <c r="U487" s="16"/>
      <c r="V487" s="16"/>
      <c r="W487" s="17"/>
      <c r="X487" s="16"/>
      <c r="Y487" s="16"/>
      <c r="Z487" s="16"/>
      <c r="AA487" s="16"/>
      <c r="AB487" s="14"/>
      <c r="AC487" s="18"/>
      <c r="AD487" s="19"/>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9"/>
      <c r="BA487" s="18"/>
      <c r="BB487" s="18"/>
      <c r="BC487" s="18"/>
      <c r="BD487" s="18"/>
      <c r="BE487" s="19"/>
      <c r="BF487" s="18"/>
      <c r="BG487" s="18"/>
      <c r="BH487" s="19"/>
      <c r="BI487" s="19"/>
      <c r="BJ487" s="18"/>
      <c r="BK487" s="18"/>
      <c r="BL487" s="15"/>
      <c r="BM487" s="18"/>
      <c r="BN487" s="19"/>
      <c r="BO487" s="18"/>
      <c r="BP487" s="18"/>
      <c r="BQ487" s="15"/>
      <c r="BR487" s="19"/>
      <c r="BS487" s="19"/>
      <c r="BT487" s="19"/>
      <c r="BU487" s="15"/>
      <c r="BV487" s="14"/>
      <c r="BW487" s="14"/>
      <c r="BX487" s="14"/>
      <c r="BY487" s="20"/>
      <c r="BZ487" s="24"/>
      <c r="CA487" s="14"/>
      <c r="CB487" s="21"/>
      <c r="CC487" s="21"/>
      <c r="CD487" s="14"/>
      <c r="CE487" s="14"/>
      <c r="CF487" s="22"/>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row>
    <row r="488" spans="5:220">
      <c r="J488" s="15"/>
      <c r="K488" s="15"/>
      <c r="L488" s="15"/>
      <c r="M488" s="15"/>
      <c r="AC488" s="18"/>
      <c r="AE488" s="18"/>
      <c r="AF488" s="18"/>
      <c r="AH488" s="18"/>
      <c r="AI488" s="18"/>
      <c r="AJ488" s="18"/>
      <c r="AL488" s="18"/>
      <c r="AM488" s="18"/>
      <c r="AN488" s="18"/>
      <c r="AP488" s="18"/>
      <c r="AQ488" s="18"/>
      <c r="AR488" s="18"/>
      <c r="AT488" s="18"/>
      <c r="AU488" s="18"/>
      <c r="AV488" s="18"/>
      <c r="AW488" s="18"/>
      <c r="AX488" s="18"/>
      <c r="AY488" s="18"/>
      <c r="BA488" s="18"/>
      <c r="BB488" s="18"/>
      <c r="BC488" s="18"/>
      <c r="BD488" s="18"/>
      <c r="BF488" s="18"/>
      <c r="BG488" s="18"/>
      <c r="BJ488" s="18"/>
      <c r="BK488" s="18"/>
      <c r="BL488" s="15"/>
      <c r="BM488" s="18"/>
      <c r="BO488" s="18"/>
      <c r="BP488" s="18"/>
      <c r="BQ488" s="15"/>
      <c r="BU488" s="15"/>
      <c r="CF488" s="22"/>
    </row>
    <row r="489" spans="5:220">
      <c r="J489" s="15"/>
      <c r="K489" s="15"/>
      <c r="L489" s="15"/>
      <c r="M489" s="15"/>
      <c r="AC489" s="18"/>
      <c r="AE489" s="18"/>
      <c r="AF489" s="18"/>
      <c r="AH489" s="18"/>
      <c r="AI489" s="18"/>
      <c r="AJ489" s="18"/>
      <c r="AL489" s="18"/>
      <c r="AM489" s="18"/>
      <c r="AN489" s="18"/>
      <c r="AP489" s="18"/>
      <c r="AQ489" s="18"/>
      <c r="AR489" s="18"/>
      <c r="AT489" s="18"/>
      <c r="AU489" s="18"/>
      <c r="AV489" s="18"/>
      <c r="AW489" s="18"/>
      <c r="AX489" s="18"/>
      <c r="AY489" s="18"/>
      <c r="BA489" s="18"/>
      <c r="BB489" s="18"/>
      <c r="BC489" s="18"/>
      <c r="BD489" s="18"/>
      <c r="BF489" s="18"/>
      <c r="BG489" s="18"/>
      <c r="BJ489" s="18"/>
      <c r="BK489" s="18"/>
      <c r="BL489" s="15"/>
      <c r="BM489" s="18"/>
      <c r="BO489" s="18"/>
      <c r="BP489" s="18"/>
      <c r="BQ489" s="15"/>
      <c r="BU489" s="15"/>
      <c r="CF489" s="22"/>
    </row>
    <row r="490" spans="5:220">
      <c r="J490" s="15"/>
      <c r="K490" s="15"/>
      <c r="L490" s="15"/>
      <c r="M490" s="15"/>
      <c r="AC490" s="18"/>
      <c r="AE490" s="18"/>
      <c r="AF490" s="18"/>
      <c r="AH490" s="18"/>
      <c r="AI490" s="18"/>
      <c r="AJ490" s="18"/>
      <c r="AL490" s="18"/>
      <c r="AM490" s="18"/>
      <c r="AN490" s="18"/>
      <c r="AP490" s="18"/>
      <c r="AQ490" s="18"/>
      <c r="AR490" s="18"/>
      <c r="AT490" s="18"/>
      <c r="AU490" s="18"/>
      <c r="AV490" s="18"/>
      <c r="AW490" s="18"/>
      <c r="AX490" s="18"/>
      <c r="AY490" s="18"/>
      <c r="BA490" s="18"/>
      <c r="BB490" s="18"/>
      <c r="BC490" s="18"/>
      <c r="BD490" s="18"/>
      <c r="BF490" s="18"/>
      <c r="BG490" s="18"/>
      <c r="BJ490" s="18"/>
      <c r="BK490" s="18"/>
      <c r="BL490" s="15"/>
      <c r="BM490" s="18"/>
      <c r="BO490" s="18"/>
      <c r="BP490" s="18"/>
      <c r="BQ490" s="15"/>
      <c r="BU490" s="15"/>
      <c r="CF490" s="22"/>
    </row>
    <row r="491" spans="5:220">
      <c r="J491" s="15"/>
      <c r="K491" s="15"/>
      <c r="L491" s="15"/>
      <c r="M491" s="15"/>
      <c r="AC491" s="18"/>
      <c r="AE491" s="18"/>
      <c r="AF491" s="18"/>
      <c r="AH491" s="18"/>
      <c r="AI491" s="18"/>
      <c r="AJ491" s="18"/>
      <c r="AL491" s="18"/>
      <c r="AM491" s="18"/>
      <c r="AN491" s="18"/>
      <c r="AP491" s="18"/>
      <c r="AQ491" s="18"/>
      <c r="AR491" s="18"/>
      <c r="AT491" s="18"/>
      <c r="AU491" s="18"/>
      <c r="AV491" s="18"/>
      <c r="AW491" s="18"/>
      <c r="AX491" s="18"/>
      <c r="AY491" s="18"/>
      <c r="BA491" s="18"/>
      <c r="BB491" s="18"/>
      <c r="BC491" s="18"/>
      <c r="BD491" s="18"/>
      <c r="BF491" s="18"/>
      <c r="BG491" s="18"/>
      <c r="BJ491" s="18"/>
      <c r="BK491" s="18"/>
      <c r="BL491" s="15"/>
      <c r="BM491" s="18"/>
      <c r="BO491" s="18"/>
      <c r="BP491" s="18"/>
      <c r="BQ491" s="15"/>
      <c r="BU491" s="15"/>
      <c r="CF491" s="22"/>
    </row>
    <row r="492" spans="5:220">
      <c r="J492" s="15"/>
      <c r="K492" s="15"/>
      <c r="L492" s="15"/>
      <c r="M492" s="15"/>
      <c r="AC492" s="18"/>
      <c r="AE492" s="18"/>
      <c r="AF492" s="18"/>
      <c r="AH492" s="18"/>
      <c r="AI492" s="18"/>
      <c r="AJ492" s="18"/>
      <c r="AL492" s="18"/>
      <c r="AM492" s="18"/>
      <c r="AN492" s="18"/>
      <c r="AP492" s="18"/>
      <c r="AQ492" s="18"/>
      <c r="AR492" s="18"/>
      <c r="AT492" s="18"/>
      <c r="AU492" s="18"/>
      <c r="AV492" s="18"/>
      <c r="AW492" s="18"/>
      <c r="AX492" s="18"/>
      <c r="AY492" s="18"/>
      <c r="BA492" s="18"/>
      <c r="BB492" s="18"/>
      <c r="BC492" s="18"/>
      <c r="BD492" s="18"/>
      <c r="BF492" s="18"/>
      <c r="BG492" s="18"/>
      <c r="BJ492" s="18"/>
      <c r="BK492" s="18"/>
      <c r="BL492" s="15"/>
      <c r="BM492" s="18"/>
      <c r="BO492" s="18"/>
      <c r="BP492" s="18"/>
      <c r="BQ492" s="15"/>
      <c r="BU492" s="15"/>
      <c r="CF492" s="22"/>
    </row>
    <row r="493" spans="5:220">
      <c r="J493" s="15"/>
      <c r="K493" s="15"/>
      <c r="L493" s="15"/>
      <c r="M493" s="15"/>
      <c r="AC493" s="18"/>
      <c r="AE493" s="18"/>
      <c r="AF493" s="18"/>
      <c r="AH493" s="18"/>
      <c r="AI493" s="18"/>
      <c r="AJ493" s="18"/>
      <c r="AL493" s="18"/>
      <c r="AM493" s="18"/>
      <c r="AN493" s="18"/>
      <c r="AP493" s="18"/>
      <c r="AQ493" s="18"/>
      <c r="AR493" s="18"/>
      <c r="AT493" s="18"/>
      <c r="AU493" s="18"/>
      <c r="AV493" s="18"/>
      <c r="AW493" s="18"/>
      <c r="AX493" s="18"/>
      <c r="AY493" s="18"/>
      <c r="BA493" s="18"/>
      <c r="BB493" s="18"/>
      <c r="BC493" s="18"/>
      <c r="BD493" s="18"/>
      <c r="BF493" s="18"/>
      <c r="BG493" s="18"/>
      <c r="BJ493" s="18"/>
      <c r="BK493" s="18"/>
      <c r="BL493" s="15"/>
      <c r="BM493" s="18"/>
      <c r="BO493" s="18"/>
      <c r="BP493" s="18"/>
      <c r="BQ493" s="15"/>
      <c r="BU493" s="15"/>
      <c r="CF493" s="22"/>
    </row>
    <row r="494" spans="5:220" s="41" customFormat="1">
      <c r="E494" s="17"/>
      <c r="F494" s="17"/>
      <c r="G494" s="17"/>
      <c r="H494" s="17"/>
      <c r="I494" s="14"/>
      <c r="J494" s="15"/>
      <c r="K494" s="15"/>
      <c r="L494" s="15"/>
      <c r="M494" s="15"/>
      <c r="N494" s="24"/>
      <c r="O494" s="16"/>
      <c r="P494" s="16"/>
      <c r="Q494" s="16"/>
      <c r="R494" s="16"/>
      <c r="S494" s="16"/>
      <c r="T494" s="16"/>
      <c r="U494" s="16"/>
      <c r="V494" s="16"/>
      <c r="W494" s="17"/>
      <c r="X494" s="16"/>
      <c r="Y494" s="16"/>
      <c r="Z494" s="16"/>
      <c r="AA494" s="16"/>
      <c r="AB494" s="14"/>
      <c r="AC494" s="18"/>
      <c r="AD494" s="19"/>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9"/>
      <c r="BA494" s="18"/>
      <c r="BB494" s="18"/>
      <c r="BC494" s="18"/>
      <c r="BD494" s="18"/>
      <c r="BE494" s="19"/>
      <c r="BF494" s="18"/>
      <c r="BG494" s="18"/>
      <c r="BH494" s="19"/>
      <c r="BI494" s="19"/>
      <c r="BJ494" s="18"/>
      <c r="BK494" s="18"/>
      <c r="BL494" s="15"/>
      <c r="BM494" s="18"/>
      <c r="BN494" s="19"/>
      <c r="BO494" s="18"/>
      <c r="BP494" s="18"/>
      <c r="BQ494" s="15"/>
      <c r="BR494" s="19"/>
      <c r="BS494" s="19"/>
      <c r="BT494" s="19"/>
      <c r="BU494" s="15"/>
      <c r="BV494" s="14"/>
      <c r="BW494" s="14"/>
      <c r="BX494" s="14"/>
      <c r="BY494" s="20"/>
      <c r="BZ494" s="24"/>
      <c r="CA494" s="14"/>
      <c r="CB494" s="21"/>
      <c r="CC494" s="21"/>
      <c r="CD494" s="14"/>
      <c r="CE494" s="14"/>
      <c r="CF494" s="22"/>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row>
    <row r="495" spans="5:220" s="37" customFormat="1">
      <c r="E495" s="17"/>
      <c r="F495" s="17"/>
      <c r="G495" s="17"/>
      <c r="H495" s="17"/>
      <c r="I495" s="14"/>
      <c r="J495" s="15"/>
      <c r="K495" s="15"/>
      <c r="L495" s="15"/>
      <c r="M495" s="15"/>
      <c r="N495" s="24"/>
      <c r="O495" s="16"/>
      <c r="P495" s="16"/>
      <c r="Q495" s="16"/>
      <c r="R495" s="16"/>
      <c r="S495" s="16"/>
      <c r="T495" s="16"/>
      <c r="U495" s="16"/>
      <c r="V495" s="16"/>
      <c r="W495" s="17"/>
      <c r="X495" s="16"/>
      <c r="Y495" s="16"/>
      <c r="Z495" s="16"/>
      <c r="AA495" s="16"/>
      <c r="AB495" s="14"/>
      <c r="AC495" s="18"/>
      <c r="AD495" s="19"/>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9"/>
      <c r="BA495" s="18"/>
      <c r="BB495" s="18"/>
      <c r="BC495" s="18"/>
      <c r="BD495" s="18"/>
      <c r="BE495" s="19"/>
      <c r="BF495" s="18"/>
      <c r="BG495" s="18"/>
      <c r="BH495" s="19"/>
      <c r="BI495" s="19"/>
      <c r="BJ495" s="18"/>
      <c r="BK495" s="18"/>
      <c r="BL495" s="15"/>
      <c r="BM495" s="18"/>
      <c r="BN495" s="19"/>
      <c r="BO495" s="18"/>
      <c r="BP495" s="18"/>
      <c r="BQ495" s="15"/>
      <c r="BR495" s="19"/>
      <c r="BS495" s="19"/>
      <c r="BT495" s="19"/>
      <c r="BU495" s="15"/>
      <c r="BV495" s="14"/>
      <c r="BW495" s="14"/>
      <c r="BX495" s="14"/>
      <c r="BY495" s="20"/>
      <c r="BZ495" s="24"/>
      <c r="CA495" s="14"/>
      <c r="CB495" s="21"/>
      <c r="CC495" s="1"/>
      <c r="CD495" s="14"/>
      <c r="CE495" s="14"/>
      <c r="CF495" s="22"/>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row>
    <row r="496" spans="5:220" s="37" customFormat="1">
      <c r="E496" s="17"/>
      <c r="F496" s="17"/>
      <c r="G496" s="17"/>
      <c r="H496" s="17"/>
      <c r="I496" s="14"/>
      <c r="J496" s="15"/>
      <c r="K496" s="15"/>
      <c r="L496" s="15"/>
      <c r="M496" s="15"/>
      <c r="N496" s="24"/>
      <c r="O496" s="16"/>
      <c r="P496" s="16"/>
      <c r="Q496" s="16"/>
      <c r="R496" s="16"/>
      <c r="S496" s="16"/>
      <c r="T496" s="16"/>
      <c r="U496" s="16"/>
      <c r="V496" s="16"/>
      <c r="W496" s="17"/>
      <c r="X496" s="16"/>
      <c r="Y496" s="16"/>
      <c r="Z496" s="16"/>
      <c r="AA496" s="16"/>
      <c r="AB496" s="14"/>
      <c r="AC496" s="18"/>
      <c r="AD496" s="19"/>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9"/>
      <c r="BA496" s="18"/>
      <c r="BB496" s="18"/>
      <c r="BC496" s="18"/>
      <c r="BD496" s="18"/>
      <c r="BE496" s="19"/>
      <c r="BF496" s="18"/>
      <c r="BG496" s="18"/>
      <c r="BH496" s="19"/>
      <c r="BI496" s="19"/>
      <c r="BJ496" s="18"/>
      <c r="BK496" s="18"/>
      <c r="BL496" s="15"/>
      <c r="BM496" s="18"/>
      <c r="BN496" s="19"/>
      <c r="BO496" s="18"/>
      <c r="BP496" s="18"/>
      <c r="BQ496" s="15"/>
      <c r="BR496" s="19"/>
      <c r="BS496" s="19"/>
      <c r="BT496" s="19"/>
      <c r="BU496" s="15"/>
      <c r="BV496" s="14"/>
      <c r="BW496" s="14"/>
      <c r="BX496" s="14"/>
      <c r="BY496" s="20"/>
      <c r="BZ496" s="24"/>
      <c r="CA496" s="14"/>
      <c r="CB496" s="21"/>
      <c r="CC496" s="1"/>
      <c r="CD496" s="14"/>
      <c r="CE496" s="14"/>
      <c r="CF496" s="22"/>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row>
    <row r="497" spans="5:220" s="37" customFormat="1">
      <c r="E497" s="17"/>
      <c r="F497" s="17"/>
      <c r="G497" s="17"/>
      <c r="H497" s="17"/>
      <c r="I497" s="14"/>
      <c r="J497" s="15"/>
      <c r="K497" s="15"/>
      <c r="L497" s="15"/>
      <c r="M497" s="15"/>
      <c r="N497" s="24"/>
      <c r="O497" s="16"/>
      <c r="P497" s="16"/>
      <c r="Q497" s="16"/>
      <c r="R497" s="16"/>
      <c r="S497" s="16"/>
      <c r="T497" s="16"/>
      <c r="U497" s="16"/>
      <c r="V497" s="16"/>
      <c r="W497" s="17"/>
      <c r="X497" s="16"/>
      <c r="Y497" s="16"/>
      <c r="Z497" s="16"/>
      <c r="AA497" s="16"/>
      <c r="AB497" s="14"/>
      <c r="AC497" s="18"/>
      <c r="AD497" s="19"/>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9"/>
      <c r="BA497" s="18"/>
      <c r="BB497" s="18"/>
      <c r="BC497" s="18"/>
      <c r="BD497" s="18"/>
      <c r="BE497" s="19"/>
      <c r="BF497" s="18"/>
      <c r="BG497" s="18"/>
      <c r="BH497" s="19"/>
      <c r="BI497" s="19"/>
      <c r="BJ497" s="18"/>
      <c r="BK497" s="18"/>
      <c r="BL497" s="15"/>
      <c r="BM497" s="18"/>
      <c r="BN497" s="19"/>
      <c r="BO497" s="18"/>
      <c r="BP497" s="18"/>
      <c r="BQ497" s="15"/>
      <c r="BR497" s="19"/>
      <c r="BS497" s="19"/>
      <c r="BT497" s="19"/>
      <c r="BU497" s="15"/>
      <c r="BV497" s="14"/>
      <c r="BW497" s="14"/>
      <c r="BX497" s="14"/>
      <c r="BY497" s="20"/>
      <c r="BZ497" s="24"/>
      <c r="CA497" s="14"/>
      <c r="CB497" s="21"/>
      <c r="CC497" s="1"/>
      <c r="CD497" s="14"/>
      <c r="CE497" s="14"/>
      <c r="CF497" s="22"/>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row>
    <row r="498" spans="5:220" s="27" customFormat="1">
      <c r="E498" s="17"/>
      <c r="F498" s="17"/>
      <c r="G498" s="17"/>
      <c r="H498" s="17"/>
      <c r="I498" s="14"/>
      <c r="J498" s="15"/>
      <c r="K498" s="15"/>
      <c r="L498" s="15"/>
      <c r="M498" s="15"/>
      <c r="N498" s="24"/>
      <c r="O498" s="16"/>
      <c r="P498" s="16"/>
      <c r="Q498" s="16"/>
      <c r="R498" s="16"/>
      <c r="S498" s="16"/>
      <c r="T498" s="16"/>
      <c r="U498" s="16"/>
      <c r="V498" s="16"/>
      <c r="W498" s="17"/>
      <c r="X498" s="16"/>
      <c r="Y498" s="16"/>
      <c r="Z498" s="16"/>
      <c r="AA498" s="16"/>
      <c r="AB498" s="14"/>
      <c r="AC498" s="18"/>
      <c r="AD498" s="19"/>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9"/>
      <c r="BA498" s="18"/>
      <c r="BB498" s="18"/>
      <c r="BC498" s="18"/>
      <c r="BD498" s="18"/>
      <c r="BE498" s="19"/>
      <c r="BF498" s="18"/>
      <c r="BG498" s="18"/>
      <c r="BH498" s="19"/>
      <c r="BI498" s="19"/>
      <c r="BJ498" s="18"/>
      <c r="BK498" s="18"/>
      <c r="BL498" s="15"/>
      <c r="BM498" s="18"/>
      <c r="BN498" s="19"/>
      <c r="BO498" s="18"/>
      <c r="BP498" s="18"/>
      <c r="BQ498" s="15"/>
      <c r="BR498" s="19"/>
      <c r="BS498" s="19"/>
      <c r="BT498" s="19"/>
      <c r="BU498" s="15"/>
      <c r="BV498" s="14"/>
      <c r="BW498" s="14"/>
      <c r="BX498" s="14"/>
      <c r="BY498" s="20"/>
      <c r="BZ498" s="24"/>
      <c r="CA498" s="14"/>
      <c r="CB498" s="21"/>
      <c r="CC498" s="1"/>
      <c r="CD498" s="14"/>
      <c r="CE498" s="14"/>
      <c r="CF498" s="22"/>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row>
    <row r="499" spans="5:220" s="27" customFormat="1">
      <c r="E499" s="17"/>
      <c r="F499" s="17"/>
      <c r="G499" s="17"/>
      <c r="H499" s="17"/>
      <c r="I499" s="14"/>
      <c r="J499" s="15"/>
      <c r="K499" s="15"/>
      <c r="L499" s="15"/>
      <c r="M499" s="15"/>
      <c r="N499" s="24"/>
      <c r="O499" s="16"/>
      <c r="P499" s="16"/>
      <c r="Q499" s="16"/>
      <c r="R499" s="16"/>
      <c r="S499" s="16"/>
      <c r="T499" s="16"/>
      <c r="U499" s="16"/>
      <c r="V499" s="16"/>
      <c r="W499" s="17"/>
      <c r="X499" s="16"/>
      <c r="Y499" s="16"/>
      <c r="Z499" s="16"/>
      <c r="AA499" s="16"/>
      <c r="AB499" s="14"/>
      <c r="AC499" s="18"/>
      <c r="AD499" s="19"/>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9"/>
      <c r="BA499" s="18"/>
      <c r="BB499" s="18"/>
      <c r="BC499" s="18"/>
      <c r="BD499" s="18"/>
      <c r="BE499" s="19"/>
      <c r="BF499" s="18"/>
      <c r="BG499" s="18"/>
      <c r="BH499" s="19"/>
      <c r="BI499" s="19"/>
      <c r="BJ499" s="18"/>
      <c r="BK499" s="18"/>
      <c r="BL499" s="15"/>
      <c r="BM499" s="18"/>
      <c r="BN499" s="19"/>
      <c r="BO499" s="18"/>
      <c r="BP499" s="18"/>
      <c r="BQ499" s="15"/>
      <c r="BR499" s="19"/>
      <c r="BS499" s="19"/>
      <c r="BT499" s="19"/>
      <c r="BU499" s="15"/>
      <c r="BV499" s="14"/>
      <c r="BW499" s="14"/>
      <c r="BX499" s="14"/>
      <c r="BY499" s="20"/>
      <c r="BZ499" s="24"/>
      <c r="CA499" s="14"/>
      <c r="CB499" s="21"/>
      <c r="CC499" s="1"/>
      <c r="CD499" s="14"/>
      <c r="CE499" s="14"/>
      <c r="CF499" s="22"/>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row>
    <row r="500" spans="5:220" s="37" customFormat="1">
      <c r="E500" s="17"/>
      <c r="F500" s="17"/>
      <c r="G500" s="17"/>
      <c r="H500" s="17"/>
      <c r="I500" s="14"/>
      <c r="J500" s="15"/>
      <c r="K500" s="15"/>
      <c r="L500" s="15"/>
      <c r="M500" s="15"/>
      <c r="N500" s="24"/>
      <c r="O500" s="16"/>
      <c r="P500" s="16"/>
      <c r="Q500" s="16"/>
      <c r="R500" s="16"/>
      <c r="S500" s="16"/>
      <c r="T500" s="16"/>
      <c r="U500" s="16"/>
      <c r="V500" s="16"/>
      <c r="W500" s="17"/>
      <c r="X500" s="16"/>
      <c r="Y500" s="16"/>
      <c r="Z500" s="16"/>
      <c r="AA500" s="16"/>
      <c r="AB500" s="14"/>
      <c r="AC500" s="18"/>
      <c r="AD500" s="19"/>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9"/>
      <c r="BA500" s="18"/>
      <c r="BB500" s="18"/>
      <c r="BC500" s="18"/>
      <c r="BD500" s="18"/>
      <c r="BE500" s="19"/>
      <c r="BF500" s="18"/>
      <c r="BG500" s="18"/>
      <c r="BH500" s="19"/>
      <c r="BI500" s="19"/>
      <c r="BJ500" s="18"/>
      <c r="BK500" s="18"/>
      <c r="BL500" s="15"/>
      <c r="BM500" s="18"/>
      <c r="BN500" s="19"/>
      <c r="BO500" s="18"/>
      <c r="BP500" s="18"/>
      <c r="BQ500" s="15"/>
      <c r="BR500" s="19"/>
      <c r="BS500" s="19"/>
      <c r="BT500" s="19"/>
      <c r="BU500" s="15"/>
      <c r="BV500" s="14"/>
      <c r="BW500" s="14"/>
      <c r="BX500" s="14"/>
      <c r="BY500" s="20"/>
      <c r="BZ500" s="24"/>
      <c r="CA500" s="14"/>
      <c r="CB500" s="21"/>
      <c r="CC500" s="21"/>
      <c r="CD500" s="14"/>
      <c r="CE500" s="14"/>
      <c r="CF500" s="22"/>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row>
    <row r="501" spans="5:220" s="7" customFormat="1" ht="17.45" customHeight="1">
      <c r="E501" s="17"/>
      <c r="F501" s="17"/>
      <c r="G501" s="17"/>
      <c r="H501" s="17"/>
      <c r="I501" s="14"/>
      <c r="J501" s="15"/>
      <c r="K501" s="15"/>
      <c r="L501" s="15"/>
      <c r="M501" s="15"/>
      <c r="N501" s="14"/>
      <c r="O501" s="16"/>
      <c r="P501" s="16"/>
      <c r="Q501" s="16"/>
      <c r="R501" s="16"/>
      <c r="S501" s="16"/>
      <c r="T501" s="16"/>
      <c r="U501" s="16"/>
      <c r="V501" s="16"/>
      <c r="W501" s="17"/>
      <c r="X501" s="16"/>
      <c r="Y501" s="16"/>
      <c r="Z501" s="16"/>
      <c r="AA501" s="16"/>
      <c r="AB501" s="14"/>
      <c r="AC501" s="18"/>
      <c r="AD501" s="19"/>
      <c r="AE501" s="18"/>
      <c r="AF501" s="18"/>
      <c r="AG501" s="18"/>
      <c r="AH501" s="18"/>
      <c r="AI501" s="18"/>
      <c r="AJ501" s="18"/>
      <c r="AK501" s="18"/>
      <c r="AL501" s="18"/>
      <c r="AM501" s="18"/>
      <c r="AN501" s="18"/>
      <c r="AO501" s="19"/>
      <c r="AP501" s="18"/>
      <c r="AQ501" s="18"/>
      <c r="AR501" s="18"/>
      <c r="AS501" s="19"/>
      <c r="AT501" s="18"/>
      <c r="AU501" s="18"/>
      <c r="AV501" s="18"/>
      <c r="AW501" s="18"/>
      <c r="AX501" s="18"/>
      <c r="AY501" s="18"/>
      <c r="AZ501" s="19"/>
      <c r="BA501" s="18"/>
      <c r="BB501" s="18"/>
      <c r="BC501" s="18"/>
      <c r="BD501" s="18"/>
      <c r="BE501" s="19"/>
      <c r="BF501" s="18"/>
      <c r="BG501" s="18"/>
      <c r="BH501" s="19"/>
      <c r="BI501" s="19"/>
      <c r="BJ501" s="18"/>
      <c r="BK501" s="18"/>
      <c r="BL501" s="15"/>
      <c r="BM501" s="18"/>
      <c r="BN501" s="19"/>
      <c r="BO501" s="18"/>
      <c r="BP501" s="18"/>
      <c r="BQ501" s="15"/>
      <c r="BR501" s="19"/>
      <c r="BS501" s="19"/>
      <c r="BT501" s="19"/>
      <c r="BU501" s="15"/>
      <c r="BV501" s="14"/>
      <c r="BW501" s="14"/>
      <c r="BX501" s="14"/>
      <c r="BY501" s="20"/>
      <c r="BZ501" s="24"/>
      <c r="CA501" s="14"/>
      <c r="CB501" s="21"/>
      <c r="CC501" s="14"/>
      <c r="CD501" s="14"/>
      <c r="CE501" s="14"/>
      <c r="CF501" s="22"/>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row>
    <row r="502" spans="5:220" s="37" customFormat="1">
      <c r="E502" s="17"/>
      <c r="F502" s="17"/>
      <c r="G502" s="17"/>
      <c r="H502" s="17"/>
      <c r="I502" s="14"/>
      <c r="J502" s="15"/>
      <c r="K502" s="15"/>
      <c r="L502" s="15"/>
      <c r="M502" s="15"/>
      <c r="N502" s="14"/>
      <c r="O502" s="16"/>
      <c r="P502" s="16"/>
      <c r="Q502" s="16"/>
      <c r="R502" s="16"/>
      <c r="S502" s="16"/>
      <c r="T502" s="16"/>
      <c r="U502" s="16"/>
      <c r="V502" s="16"/>
      <c r="W502" s="17"/>
      <c r="X502" s="16"/>
      <c r="Y502" s="16"/>
      <c r="Z502" s="16"/>
      <c r="AA502" s="16"/>
      <c r="AB502" s="14"/>
      <c r="AC502" s="18"/>
      <c r="AD502" s="19"/>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9"/>
      <c r="BA502" s="18"/>
      <c r="BB502" s="18"/>
      <c r="BC502" s="18"/>
      <c r="BD502" s="18"/>
      <c r="BE502" s="19"/>
      <c r="BF502" s="18"/>
      <c r="BG502" s="18"/>
      <c r="BH502" s="19"/>
      <c r="BI502" s="19"/>
      <c r="BJ502" s="18"/>
      <c r="BK502" s="18"/>
      <c r="BL502" s="15"/>
      <c r="BM502" s="18"/>
      <c r="BN502" s="19"/>
      <c r="BO502" s="18"/>
      <c r="BP502" s="18"/>
      <c r="BQ502" s="15"/>
      <c r="BR502" s="19"/>
      <c r="BS502" s="19"/>
      <c r="BT502" s="19"/>
      <c r="BU502" s="15"/>
      <c r="BV502" s="14"/>
      <c r="BW502" s="14"/>
      <c r="BX502" s="14"/>
      <c r="BY502" s="20"/>
      <c r="BZ502" s="24"/>
      <c r="CA502" s="14"/>
      <c r="CB502" s="21"/>
      <c r="CC502" s="1"/>
      <c r="CD502" s="14"/>
      <c r="CE502" s="14"/>
      <c r="CF502" s="22"/>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row>
    <row r="503" spans="5:220" s="37" customFormat="1">
      <c r="E503" s="17"/>
      <c r="F503" s="17"/>
      <c r="G503" s="17"/>
      <c r="H503" s="17"/>
      <c r="I503" s="14"/>
      <c r="J503" s="15"/>
      <c r="K503" s="15"/>
      <c r="L503" s="15"/>
      <c r="M503" s="15"/>
      <c r="N503" s="14"/>
      <c r="O503" s="16"/>
      <c r="P503" s="16"/>
      <c r="Q503" s="16"/>
      <c r="R503" s="16"/>
      <c r="S503" s="16"/>
      <c r="T503" s="16"/>
      <c r="U503" s="16"/>
      <c r="V503" s="16"/>
      <c r="W503" s="17"/>
      <c r="X503" s="16"/>
      <c r="Y503" s="16"/>
      <c r="Z503" s="16"/>
      <c r="AA503" s="16"/>
      <c r="AB503" s="14"/>
      <c r="AC503" s="18"/>
      <c r="AD503" s="19"/>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9"/>
      <c r="BA503" s="18"/>
      <c r="BB503" s="18"/>
      <c r="BC503" s="18"/>
      <c r="BD503" s="18"/>
      <c r="BE503" s="19"/>
      <c r="BF503" s="18"/>
      <c r="BG503" s="18"/>
      <c r="BH503" s="19"/>
      <c r="BI503" s="19"/>
      <c r="BJ503" s="18"/>
      <c r="BK503" s="18"/>
      <c r="BL503" s="15"/>
      <c r="BM503" s="18"/>
      <c r="BN503" s="19"/>
      <c r="BO503" s="18"/>
      <c r="BP503" s="18"/>
      <c r="BQ503" s="15"/>
      <c r="BR503" s="19"/>
      <c r="BS503" s="19"/>
      <c r="BT503" s="19"/>
      <c r="BU503" s="15"/>
      <c r="BV503" s="14"/>
      <c r="BW503" s="14"/>
      <c r="BX503" s="14"/>
      <c r="BY503" s="20"/>
      <c r="BZ503" s="24"/>
      <c r="CA503" s="14"/>
      <c r="CB503" s="21"/>
      <c r="CC503" s="1"/>
      <c r="CD503" s="14"/>
      <c r="CE503" s="14"/>
      <c r="CF503" s="22"/>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row>
    <row r="504" spans="5:220" s="43" customFormat="1">
      <c r="E504" s="17"/>
      <c r="F504" s="17"/>
      <c r="G504" s="17"/>
      <c r="H504" s="17"/>
      <c r="I504" s="14"/>
      <c r="J504" s="15"/>
      <c r="K504" s="15"/>
      <c r="L504" s="15"/>
      <c r="M504" s="15"/>
      <c r="N504" s="14"/>
      <c r="O504" s="16"/>
      <c r="P504" s="16"/>
      <c r="Q504" s="16"/>
      <c r="R504" s="16"/>
      <c r="S504" s="16"/>
      <c r="T504" s="16"/>
      <c r="U504" s="16"/>
      <c r="V504" s="16"/>
      <c r="W504" s="17"/>
      <c r="X504" s="16"/>
      <c r="Y504" s="16"/>
      <c r="Z504" s="16"/>
      <c r="AA504" s="16"/>
      <c r="AB504" s="14"/>
      <c r="AC504" s="18"/>
      <c r="AD504" s="19"/>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9"/>
      <c r="BA504" s="18"/>
      <c r="BB504" s="18"/>
      <c r="BC504" s="18"/>
      <c r="BD504" s="18"/>
      <c r="BE504" s="19"/>
      <c r="BF504" s="18"/>
      <c r="BG504" s="18"/>
      <c r="BH504" s="19"/>
      <c r="BI504" s="19"/>
      <c r="BJ504" s="18"/>
      <c r="BK504" s="18"/>
      <c r="BL504" s="15"/>
      <c r="BM504" s="18"/>
      <c r="BN504" s="19"/>
      <c r="BO504" s="18"/>
      <c r="BP504" s="18"/>
      <c r="BQ504" s="15"/>
      <c r="BR504" s="19"/>
      <c r="BS504" s="19"/>
      <c r="BT504" s="19"/>
      <c r="BU504" s="15"/>
      <c r="BV504" s="14"/>
      <c r="BW504" s="14"/>
      <c r="BX504" s="14"/>
      <c r="BY504" s="20"/>
      <c r="BZ504" s="24"/>
      <c r="CA504" s="14"/>
      <c r="CB504" s="21"/>
      <c r="CC504" s="1"/>
      <c r="CD504" s="14"/>
      <c r="CE504" s="14"/>
      <c r="CF504" s="22"/>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row>
    <row r="505" spans="5:220" s="43" customFormat="1">
      <c r="E505" s="17"/>
      <c r="F505" s="17"/>
      <c r="G505" s="17"/>
      <c r="H505" s="17"/>
      <c r="I505" s="14"/>
      <c r="J505" s="15"/>
      <c r="K505" s="15"/>
      <c r="L505" s="15"/>
      <c r="M505" s="15"/>
      <c r="N505" s="14"/>
      <c r="O505" s="16"/>
      <c r="P505" s="16"/>
      <c r="Q505" s="16"/>
      <c r="R505" s="16"/>
      <c r="S505" s="16"/>
      <c r="T505" s="16"/>
      <c r="U505" s="16"/>
      <c r="V505" s="16"/>
      <c r="W505" s="17"/>
      <c r="X505" s="16"/>
      <c r="Y505" s="16"/>
      <c r="Z505" s="16"/>
      <c r="AA505" s="16"/>
      <c r="AB505" s="14"/>
      <c r="AC505" s="18"/>
      <c r="AD505" s="19"/>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9"/>
      <c r="BA505" s="18"/>
      <c r="BB505" s="18"/>
      <c r="BC505" s="18"/>
      <c r="BD505" s="18"/>
      <c r="BE505" s="19"/>
      <c r="BF505" s="18"/>
      <c r="BG505" s="18"/>
      <c r="BH505" s="19"/>
      <c r="BI505" s="19"/>
      <c r="BJ505" s="18"/>
      <c r="BK505" s="18"/>
      <c r="BL505" s="15"/>
      <c r="BM505" s="18"/>
      <c r="BN505" s="19"/>
      <c r="BO505" s="18"/>
      <c r="BP505" s="18"/>
      <c r="BQ505" s="15"/>
      <c r="BR505" s="19"/>
      <c r="BS505" s="19"/>
      <c r="BT505" s="19"/>
      <c r="BU505" s="15"/>
      <c r="BV505" s="14"/>
      <c r="BW505" s="14"/>
      <c r="BX505" s="14"/>
      <c r="BY505" s="20"/>
      <c r="BZ505" s="24"/>
      <c r="CA505" s="14"/>
      <c r="CB505" s="21"/>
      <c r="CC505" s="1"/>
      <c r="CD505" s="14"/>
      <c r="CE505" s="14"/>
      <c r="CF505" s="22"/>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row>
    <row r="506" spans="5:220" s="43" customFormat="1">
      <c r="E506" s="17"/>
      <c r="F506" s="17"/>
      <c r="G506" s="17"/>
      <c r="H506" s="17"/>
      <c r="I506" s="14"/>
      <c r="J506" s="15"/>
      <c r="K506" s="15"/>
      <c r="L506" s="15"/>
      <c r="M506" s="15"/>
      <c r="N506" s="14"/>
      <c r="O506" s="16"/>
      <c r="P506" s="16"/>
      <c r="Q506" s="16"/>
      <c r="R506" s="16"/>
      <c r="S506" s="16"/>
      <c r="T506" s="16"/>
      <c r="U506" s="16"/>
      <c r="V506" s="16"/>
      <c r="W506" s="17"/>
      <c r="X506" s="16"/>
      <c r="Y506" s="16"/>
      <c r="Z506" s="16"/>
      <c r="AA506" s="16"/>
      <c r="AB506" s="14"/>
      <c r="AC506" s="18"/>
      <c r="AD506" s="19"/>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9"/>
      <c r="BA506" s="18"/>
      <c r="BB506" s="18"/>
      <c r="BC506" s="18"/>
      <c r="BD506" s="18"/>
      <c r="BE506" s="19"/>
      <c r="BF506" s="18"/>
      <c r="BG506" s="18"/>
      <c r="BH506" s="19"/>
      <c r="BI506" s="19"/>
      <c r="BJ506" s="18"/>
      <c r="BK506" s="18"/>
      <c r="BL506" s="15"/>
      <c r="BM506" s="18"/>
      <c r="BN506" s="19"/>
      <c r="BO506" s="18"/>
      <c r="BP506" s="18"/>
      <c r="BQ506" s="15"/>
      <c r="BR506" s="19"/>
      <c r="BS506" s="19"/>
      <c r="BT506" s="19"/>
      <c r="BU506" s="15"/>
      <c r="BV506" s="14"/>
      <c r="BW506" s="14"/>
      <c r="BX506" s="14"/>
      <c r="BY506" s="20"/>
      <c r="BZ506" s="24"/>
      <c r="CA506" s="14"/>
      <c r="CB506" s="21"/>
      <c r="CC506" s="1"/>
      <c r="CD506" s="14"/>
      <c r="CE506" s="14"/>
      <c r="CF506" s="22"/>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row>
    <row r="507" spans="5:220" s="27" customFormat="1">
      <c r="E507" s="17"/>
      <c r="F507" s="17"/>
      <c r="G507" s="17"/>
      <c r="H507" s="17"/>
      <c r="I507" s="14"/>
      <c r="J507" s="15"/>
      <c r="K507" s="15"/>
      <c r="L507" s="15"/>
      <c r="M507" s="15"/>
      <c r="N507" s="14"/>
      <c r="O507" s="16"/>
      <c r="P507" s="16"/>
      <c r="Q507" s="16"/>
      <c r="R507" s="16"/>
      <c r="S507" s="16"/>
      <c r="T507" s="16"/>
      <c r="U507" s="16"/>
      <c r="V507" s="16"/>
      <c r="W507" s="17"/>
      <c r="X507" s="16"/>
      <c r="Y507" s="16"/>
      <c r="Z507" s="16"/>
      <c r="AA507" s="16"/>
      <c r="AB507" s="14"/>
      <c r="AC507" s="18"/>
      <c r="AD507" s="19"/>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9"/>
      <c r="BA507" s="18"/>
      <c r="BB507" s="18"/>
      <c r="BC507" s="18"/>
      <c r="BD507" s="18"/>
      <c r="BE507" s="19"/>
      <c r="BF507" s="18"/>
      <c r="BG507" s="18"/>
      <c r="BH507" s="19"/>
      <c r="BI507" s="19"/>
      <c r="BJ507" s="18"/>
      <c r="BK507" s="18"/>
      <c r="BL507" s="15"/>
      <c r="BM507" s="18"/>
      <c r="BN507" s="19"/>
      <c r="BO507" s="18"/>
      <c r="BP507" s="18"/>
      <c r="BQ507" s="15"/>
      <c r="BR507" s="19"/>
      <c r="BS507" s="19"/>
      <c r="BT507" s="19"/>
      <c r="BU507" s="15"/>
      <c r="BV507" s="14"/>
      <c r="BW507" s="14"/>
      <c r="BX507" s="14"/>
      <c r="BY507" s="20"/>
      <c r="BZ507" s="24"/>
      <c r="CA507" s="14"/>
      <c r="CB507" s="21"/>
      <c r="CC507" s="1"/>
      <c r="CD507" s="14"/>
      <c r="CE507" s="14"/>
      <c r="CF507" s="22"/>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row>
    <row r="508" spans="5:220" s="44" customFormat="1">
      <c r="E508" s="17"/>
      <c r="F508" s="17"/>
      <c r="G508" s="17"/>
      <c r="H508" s="17"/>
      <c r="I508" s="14"/>
      <c r="J508" s="15"/>
      <c r="K508" s="15"/>
      <c r="L508" s="15"/>
      <c r="M508" s="15"/>
      <c r="N508" s="24"/>
      <c r="O508" s="16"/>
      <c r="P508" s="16"/>
      <c r="Q508" s="16"/>
      <c r="R508" s="16"/>
      <c r="S508" s="16"/>
      <c r="T508" s="16"/>
      <c r="U508" s="16"/>
      <c r="V508" s="16"/>
      <c r="W508" s="17"/>
      <c r="X508" s="16"/>
      <c r="Y508" s="16"/>
      <c r="Z508" s="16"/>
      <c r="AA508" s="16"/>
      <c r="AB508" s="14"/>
      <c r="AC508" s="18"/>
      <c r="AD508" s="19"/>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9"/>
      <c r="BA508" s="18"/>
      <c r="BB508" s="18"/>
      <c r="BC508" s="18"/>
      <c r="BD508" s="18"/>
      <c r="BE508" s="19"/>
      <c r="BF508" s="18"/>
      <c r="BG508" s="18"/>
      <c r="BH508" s="19"/>
      <c r="BI508" s="19"/>
      <c r="BJ508" s="18"/>
      <c r="BK508" s="18"/>
      <c r="BL508" s="15"/>
      <c r="BM508" s="18"/>
      <c r="BN508" s="19"/>
      <c r="BO508" s="18"/>
      <c r="BP508" s="18"/>
      <c r="BQ508" s="15"/>
      <c r="BR508" s="19"/>
      <c r="BS508" s="19"/>
      <c r="BT508" s="19"/>
      <c r="BU508" s="15"/>
      <c r="BV508" s="14"/>
      <c r="BW508" s="14"/>
      <c r="BX508" s="14"/>
      <c r="BY508" s="20"/>
      <c r="BZ508" s="24"/>
      <c r="CA508" s="14"/>
      <c r="CB508" s="21"/>
      <c r="CC508" s="21"/>
      <c r="CD508" s="14"/>
      <c r="CE508" s="14"/>
      <c r="CF508" s="22"/>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row>
    <row r="509" spans="5:220" s="7" customFormat="1" ht="17.45" customHeight="1">
      <c r="E509" s="17"/>
      <c r="F509" s="17"/>
      <c r="G509" s="17"/>
      <c r="H509" s="17"/>
      <c r="I509" s="14"/>
      <c r="J509" s="15"/>
      <c r="K509" s="15"/>
      <c r="L509" s="15"/>
      <c r="M509" s="15"/>
      <c r="N509" s="14"/>
      <c r="O509" s="17"/>
      <c r="P509" s="17"/>
      <c r="Q509" s="17"/>
      <c r="R509" s="17"/>
      <c r="S509" s="17"/>
      <c r="T509" s="17"/>
      <c r="U509" s="17"/>
      <c r="V509" s="17"/>
      <c r="W509" s="17"/>
      <c r="X509" s="17"/>
      <c r="Y509" s="17"/>
      <c r="Z509" s="17"/>
      <c r="AA509" s="17"/>
      <c r="AB509" s="14"/>
      <c r="AC509" s="18"/>
      <c r="AD509" s="19"/>
      <c r="AE509" s="18"/>
      <c r="AF509" s="18"/>
      <c r="AG509" s="19"/>
      <c r="AH509" s="18"/>
      <c r="AI509" s="18"/>
      <c r="AJ509" s="18"/>
      <c r="AK509" s="19"/>
      <c r="AL509" s="18"/>
      <c r="AM509" s="18"/>
      <c r="AN509" s="18"/>
      <c r="AO509" s="19"/>
      <c r="AP509" s="18"/>
      <c r="AQ509" s="18"/>
      <c r="AR509" s="18"/>
      <c r="AS509" s="19"/>
      <c r="AT509" s="18"/>
      <c r="AU509" s="18"/>
      <c r="AV509" s="18"/>
      <c r="AW509" s="18"/>
      <c r="AX509" s="18"/>
      <c r="AY509" s="18"/>
      <c r="AZ509" s="19"/>
      <c r="BA509" s="18"/>
      <c r="BB509" s="18"/>
      <c r="BC509" s="18"/>
      <c r="BD509" s="18"/>
      <c r="BE509" s="19"/>
      <c r="BF509" s="18"/>
      <c r="BG509" s="18"/>
      <c r="BH509" s="19"/>
      <c r="BI509" s="19"/>
      <c r="BJ509" s="18"/>
      <c r="BK509" s="18"/>
      <c r="BL509" s="15"/>
      <c r="BM509" s="18"/>
      <c r="BN509" s="19"/>
      <c r="BO509" s="18"/>
      <c r="BP509" s="18"/>
      <c r="BQ509" s="15"/>
      <c r="BR509" s="19"/>
      <c r="BS509" s="19"/>
      <c r="BT509" s="19"/>
      <c r="BU509" s="15"/>
      <c r="BV509" s="14"/>
      <c r="BW509" s="14"/>
      <c r="BX509" s="14"/>
      <c r="BY509" s="20"/>
      <c r="BZ509" s="14"/>
      <c r="CA509" s="14"/>
      <c r="CB509" s="21"/>
      <c r="CC509" s="14"/>
      <c r="CD509" s="14"/>
      <c r="CE509" s="14"/>
      <c r="CF509" s="22"/>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row>
    <row r="510" spans="5:220" s="44" customFormat="1">
      <c r="E510" s="17"/>
      <c r="F510" s="17"/>
      <c r="G510" s="17"/>
      <c r="H510" s="17"/>
      <c r="I510" s="14"/>
      <c r="J510" s="15"/>
      <c r="K510" s="15"/>
      <c r="L510" s="15"/>
      <c r="M510" s="15"/>
      <c r="N510" s="24"/>
      <c r="O510" s="16"/>
      <c r="P510" s="16"/>
      <c r="Q510" s="16"/>
      <c r="R510" s="16"/>
      <c r="S510" s="16"/>
      <c r="T510" s="16"/>
      <c r="U510" s="16"/>
      <c r="V510" s="16"/>
      <c r="W510" s="17"/>
      <c r="X510" s="16"/>
      <c r="Y510" s="16"/>
      <c r="Z510" s="16"/>
      <c r="AA510" s="16"/>
      <c r="AB510" s="14"/>
      <c r="AC510" s="18"/>
      <c r="AD510" s="19"/>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9"/>
      <c r="BA510" s="18"/>
      <c r="BB510" s="18"/>
      <c r="BC510" s="18"/>
      <c r="BD510" s="18"/>
      <c r="BE510" s="19"/>
      <c r="BF510" s="18"/>
      <c r="BG510" s="18"/>
      <c r="BH510" s="19"/>
      <c r="BI510" s="19"/>
      <c r="BJ510" s="18"/>
      <c r="BK510" s="18"/>
      <c r="BL510" s="15"/>
      <c r="BM510" s="18"/>
      <c r="BN510" s="19"/>
      <c r="BO510" s="18"/>
      <c r="BP510" s="18"/>
      <c r="BQ510" s="15"/>
      <c r="BR510" s="19"/>
      <c r="BS510" s="19"/>
      <c r="BT510" s="19"/>
      <c r="BU510" s="15"/>
      <c r="BV510" s="14"/>
      <c r="BW510" s="14"/>
      <c r="BX510" s="14"/>
      <c r="BY510" s="20"/>
      <c r="BZ510" s="24"/>
      <c r="CA510" s="14"/>
      <c r="CB510" s="21"/>
      <c r="CC510" s="21"/>
      <c r="CD510" s="14"/>
      <c r="CE510" s="14"/>
      <c r="CF510" s="22"/>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row>
    <row r="511" spans="5:220">
      <c r="J511" s="15"/>
      <c r="K511" s="15"/>
      <c r="L511" s="15"/>
      <c r="M511" s="15"/>
      <c r="AC511" s="18"/>
      <c r="AE511" s="18"/>
      <c r="AF511" s="18"/>
      <c r="AH511" s="18"/>
      <c r="AI511" s="18"/>
      <c r="AJ511" s="18"/>
      <c r="AL511" s="18"/>
      <c r="AM511" s="18"/>
      <c r="AN511" s="18"/>
      <c r="AP511" s="18"/>
      <c r="AQ511" s="18"/>
      <c r="AR511" s="18"/>
      <c r="AT511" s="18"/>
      <c r="AU511" s="18"/>
      <c r="AV511" s="18"/>
      <c r="AW511" s="18"/>
      <c r="AX511" s="18"/>
      <c r="AY511" s="18"/>
      <c r="BA511" s="18"/>
      <c r="BB511" s="18"/>
      <c r="BC511" s="18"/>
      <c r="BD511" s="18"/>
      <c r="BF511" s="18"/>
      <c r="BG511" s="18"/>
      <c r="BJ511" s="18"/>
      <c r="BK511" s="18"/>
      <c r="BL511" s="15"/>
      <c r="BM511" s="18"/>
      <c r="BO511" s="18"/>
      <c r="BP511" s="18"/>
      <c r="BQ511" s="15"/>
      <c r="BU511" s="15"/>
      <c r="CF511" s="22"/>
    </row>
    <row r="512" spans="5:220">
      <c r="J512" s="15"/>
      <c r="K512" s="15"/>
      <c r="L512" s="15"/>
      <c r="M512" s="15"/>
      <c r="AC512" s="18"/>
      <c r="AE512" s="18"/>
      <c r="AF512" s="18"/>
      <c r="AH512" s="18"/>
      <c r="AI512" s="18"/>
      <c r="AJ512" s="18"/>
      <c r="AL512" s="18"/>
      <c r="AM512" s="18"/>
      <c r="AN512" s="18"/>
      <c r="AP512" s="18"/>
      <c r="AQ512" s="18"/>
      <c r="AR512" s="18"/>
      <c r="AT512" s="18"/>
      <c r="AU512" s="18"/>
      <c r="AV512" s="18"/>
      <c r="AW512" s="18"/>
      <c r="AX512" s="18"/>
      <c r="AY512" s="18"/>
      <c r="BA512" s="18"/>
      <c r="BB512" s="18"/>
      <c r="BC512" s="18"/>
      <c r="BD512" s="18"/>
      <c r="BF512" s="18"/>
      <c r="BG512" s="18"/>
      <c r="BJ512" s="18"/>
      <c r="BK512" s="18"/>
      <c r="BL512" s="15"/>
      <c r="BM512" s="18"/>
      <c r="BO512" s="18"/>
      <c r="BP512" s="18"/>
      <c r="BQ512" s="15"/>
      <c r="BU512" s="15"/>
      <c r="CF512" s="22"/>
    </row>
    <row r="513" spans="5:220">
      <c r="J513" s="15"/>
      <c r="K513" s="15"/>
      <c r="L513" s="15"/>
      <c r="M513" s="15"/>
      <c r="AC513" s="18"/>
      <c r="AE513" s="18"/>
      <c r="AF513" s="18"/>
      <c r="AH513" s="18"/>
      <c r="AI513" s="18"/>
      <c r="AJ513" s="18"/>
      <c r="AL513" s="18"/>
      <c r="AM513" s="18"/>
      <c r="AN513" s="18"/>
      <c r="AP513" s="18"/>
      <c r="AQ513" s="18"/>
      <c r="AR513" s="18"/>
      <c r="AT513" s="18"/>
      <c r="AU513" s="18"/>
      <c r="AV513" s="18"/>
      <c r="AW513" s="18"/>
      <c r="AX513" s="18"/>
      <c r="AY513" s="18"/>
      <c r="BA513" s="18"/>
      <c r="BB513" s="18"/>
      <c r="BC513" s="18"/>
      <c r="BD513" s="18"/>
      <c r="BF513" s="18"/>
      <c r="BG513" s="18"/>
      <c r="BJ513" s="18"/>
      <c r="BK513" s="18"/>
      <c r="BL513" s="15"/>
      <c r="BM513" s="18"/>
      <c r="BO513" s="18"/>
      <c r="BP513" s="18"/>
      <c r="BQ513" s="15"/>
      <c r="BU513" s="15"/>
      <c r="CF513" s="22"/>
    </row>
    <row r="514" spans="5:220">
      <c r="J514" s="15"/>
      <c r="K514" s="15"/>
      <c r="L514" s="15"/>
      <c r="M514" s="15"/>
      <c r="AC514" s="18"/>
      <c r="AE514" s="18"/>
      <c r="AF514" s="18"/>
      <c r="AH514" s="18"/>
      <c r="AI514" s="18"/>
      <c r="AJ514" s="18"/>
      <c r="AL514" s="18"/>
      <c r="AM514" s="18"/>
      <c r="AN514" s="18"/>
      <c r="AP514" s="18"/>
      <c r="AQ514" s="18"/>
      <c r="AR514" s="18"/>
      <c r="AT514" s="18"/>
      <c r="AU514" s="18"/>
      <c r="AV514" s="18"/>
      <c r="AW514" s="18"/>
      <c r="AX514" s="18"/>
      <c r="AY514" s="18"/>
      <c r="BA514" s="18"/>
      <c r="BB514" s="18"/>
      <c r="BC514" s="18"/>
      <c r="BD514" s="18"/>
      <c r="BF514" s="18"/>
      <c r="BG514" s="18"/>
      <c r="BJ514" s="18"/>
      <c r="BK514" s="18"/>
      <c r="BL514" s="15"/>
      <c r="BM514" s="18"/>
      <c r="BO514" s="18"/>
      <c r="BP514" s="18"/>
      <c r="BQ514" s="15"/>
      <c r="BU514" s="15"/>
      <c r="CF514" s="22"/>
    </row>
    <row r="515" spans="5:220">
      <c r="J515" s="15"/>
      <c r="K515" s="15"/>
      <c r="L515" s="15"/>
      <c r="M515" s="15"/>
      <c r="AC515" s="18"/>
      <c r="AE515" s="18"/>
      <c r="AF515" s="18"/>
      <c r="AH515" s="18"/>
      <c r="AI515" s="18"/>
      <c r="AJ515" s="18"/>
      <c r="AL515" s="18"/>
      <c r="AM515" s="18"/>
      <c r="AN515" s="18"/>
      <c r="AP515" s="18"/>
      <c r="AQ515" s="18"/>
      <c r="AR515" s="18"/>
      <c r="AT515" s="18"/>
      <c r="AU515" s="18"/>
      <c r="AV515" s="18"/>
      <c r="AW515" s="18"/>
      <c r="AX515" s="18"/>
      <c r="AY515" s="18"/>
      <c r="BA515" s="18"/>
      <c r="BB515" s="18"/>
      <c r="BC515" s="18"/>
      <c r="BD515" s="18"/>
      <c r="BF515" s="18"/>
      <c r="BG515" s="18"/>
      <c r="BJ515" s="18"/>
      <c r="BK515" s="18"/>
      <c r="BL515" s="15"/>
      <c r="BM515" s="18"/>
      <c r="BO515" s="18"/>
      <c r="BP515" s="18"/>
      <c r="BQ515" s="15"/>
      <c r="BU515" s="15"/>
      <c r="CF515" s="22"/>
    </row>
    <row r="516" spans="5:220" s="43" customFormat="1">
      <c r="E516" s="17"/>
      <c r="F516" s="17"/>
      <c r="G516" s="17"/>
      <c r="H516" s="17"/>
      <c r="I516" s="14"/>
      <c r="J516" s="15"/>
      <c r="K516" s="15"/>
      <c r="L516" s="15"/>
      <c r="M516" s="15"/>
      <c r="N516" s="24"/>
      <c r="O516" s="16"/>
      <c r="P516" s="16"/>
      <c r="Q516" s="16"/>
      <c r="R516" s="16"/>
      <c r="S516" s="16"/>
      <c r="T516" s="16"/>
      <c r="U516" s="16"/>
      <c r="V516" s="16"/>
      <c r="W516" s="17"/>
      <c r="X516" s="16"/>
      <c r="Y516" s="16"/>
      <c r="Z516" s="16"/>
      <c r="AA516" s="16"/>
      <c r="AB516" s="14"/>
      <c r="AC516" s="18"/>
      <c r="AD516" s="19"/>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9"/>
      <c r="BA516" s="18"/>
      <c r="BB516" s="18"/>
      <c r="BC516" s="18"/>
      <c r="BD516" s="18"/>
      <c r="BE516" s="19"/>
      <c r="BF516" s="18"/>
      <c r="BG516" s="18"/>
      <c r="BH516" s="19"/>
      <c r="BI516" s="19"/>
      <c r="BJ516" s="18"/>
      <c r="BK516" s="18"/>
      <c r="BL516" s="15"/>
      <c r="BM516" s="18"/>
      <c r="BN516" s="19"/>
      <c r="BO516" s="18"/>
      <c r="BP516" s="18"/>
      <c r="BQ516" s="15"/>
      <c r="BR516" s="19"/>
      <c r="BS516" s="19"/>
      <c r="BT516" s="19"/>
      <c r="BU516" s="15"/>
      <c r="BV516" s="14"/>
      <c r="BW516" s="14"/>
      <c r="BX516" s="14"/>
      <c r="BY516" s="20"/>
      <c r="BZ516" s="24"/>
      <c r="CA516" s="14"/>
      <c r="CB516" s="21"/>
      <c r="CC516" s="21"/>
      <c r="CD516" s="14"/>
      <c r="CE516" s="14"/>
      <c r="CF516" s="22"/>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row>
    <row r="517" spans="5:220" s="7" customFormat="1" ht="17.45" customHeight="1">
      <c r="E517" s="17"/>
      <c r="F517" s="17"/>
      <c r="G517" s="17"/>
      <c r="H517" s="17"/>
      <c r="I517" s="14"/>
      <c r="J517" s="15"/>
      <c r="K517" s="15"/>
      <c r="L517" s="15"/>
      <c r="M517" s="15"/>
      <c r="N517" s="14"/>
      <c r="O517" s="16"/>
      <c r="P517" s="16"/>
      <c r="Q517" s="16"/>
      <c r="R517" s="16"/>
      <c r="S517" s="16"/>
      <c r="T517" s="16"/>
      <c r="U517" s="16"/>
      <c r="V517" s="16"/>
      <c r="W517" s="17"/>
      <c r="X517" s="16"/>
      <c r="Y517" s="16"/>
      <c r="Z517" s="16"/>
      <c r="AA517" s="16"/>
      <c r="AB517" s="14"/>
      <c r="AC517" s="18"/>
      <c r="AD517" s="19"/>
      <c r="AE517" s="18"/>
      <c r="AF517" s="18"/>
      <c r="AG517" s="18"/>
      <c r="AH517" s="18"/>
      <c r="AI517" s="18"/>
      <c r="AJ517" s="18"/>
      <c r="AK517" s="18"/>
      <c r="AL517" s="18"/>
      <c r="AM517" s="18"/>
      <c r="AN517" s="18"/>
      <c r="AO517" s="19"/>
      <c r="AP517" s="18"/>
      <c r="AQ517" s="18"/>
      <c r="AR517" s="18"/>
      <c r="AS517" s="19"/>
      <c r="AT517" s="18"/>
      <c r="AU517" s="18"/>
      <c r="AV517" s="18"/>
      <c r="AW517" s="18"/>
      <c r="AX517" s="18"/>
      <c r="AY517" s="18"/>
      <c r="AZ517" s="19"/>
      <c r="BA517" s="18"/>
      <c r="BB517" s="18"/>
      <c r="BC517" s="18"/>
      <c r="BD517" s="18"/>
      <c r="BE517" s="19"/>
      <c r="BF517" s="18"/>
      <c r="BG517" s="18"/>
      <c r="BH517" s="19"/>
      <c r="BI517" s="19"/>
      <c r="BJ517" s="18"/>
      <c r="BK517" s="18"/>
      <c r="BL517" s="15"/>
      <c r="BM517" s="18"/>
      <c r="BN517" s="19"/>
      <c r="BO517" s="18"/>
      <c r="BP517" s="18"/>
      <c r="BQ517" s="15"/>
      <c r="BR517" s="19"/>
      <c r="BS517" s="19"/>
      <c r="BT517" s="19"/>
      <c r="BU517" s="15"/>
      <c r="BV517" s="14"/>
      <c r="BW517" s="14"/>
      <c r="BX517" s="14"/>
      <c r="BY517" s="20"/>
      <c r="BZ517" s="24"/>
      <c r="CA517" s="14"/>
      <c r="CB517" s="21"/>
      <c r="CC517" s="14"/>
      <c r="CD517" s="14"/>
      <c r="CE517" s="14"/>
      <c r="CF517" s="22"/>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row>
    <row r="518" spans="5:220">
      <c r="J518" s="15"/>
      <c r="K518" s="15"/>
      <c r="L518" s="15"/>
      <c r="M518" s="15"/>
      <c r="AC518" s="18"/>
      <c r="AE518" s="18"/>
      <c r="AF518" s="18"/>
      <c r="AH518" s="18"/>
      <c r="AI518" s="18"/>
      <c r="AJ518" s="18"/>
      <c r="AL518" s="18"/>
      <c r="AM518" s="18"/>
      <c r="AN518" s="18"/>
      <c r="AP518" s="18"/>
      <c r="AQ518" s="18"/>
      <c r="AR518" s="18"/>
      <c r="AT518" s="18"/>
      <c r="AU518" s="18"/>
      <c r="AV518" s="18"/>
      <c r="AW518" s="18"/>
      <c r="AX518" s="18"/>
      <c r="AY518" s="18"/>
      <c r="BA518" s="18"/>
      <c r="BB518" s="18"/>
      <c r="BC518" s="18"/>
      <c r="BD518" s="18"/>
      <c r="BF518" s="18"/>
      <c r="BG518" s="18"/>
      <c r="BJ518" s="18"/>
      <c r="BK518" s="18"/>
      <c r="BL518" s="15"/>
      <c r="BM518" s="18"/>
      <c r="BO518" s="18"/>
      <c r="BP518" s="18"/>
      <c r="BQ518" s="15"/>
      <c r="BU518" s="15"/>
      <c r="BY518" s="20"/>
      <c r="BZ518" s="24"/>
      <c r="CF518" s="22"/>
    </row>
    <row r="519" spans="5:220" s="37" customFormat="1">
      <c r="E519" s="17"/>
      <c r="F519" s="17"/>
      <c r="G519" s="17"/>
      <c r="H519" s="17"/>
      <c r="I519" s="14"/>
      <c r="J519" s="15"/>
      <c r="K519" s="15"/>
      <c r="L519" s="15"/>
      <c r="M519" s="15"/>
      <c r="N519" s="24"/>
      <c r="O519" s="16"/>
      <c r="P519" s="16"/>
      <c r="Q519" s="16"/>
      <c r="R519" s="16"/>
      <c r="S519" s="16"/>
      <c r="T519" s="16"/>
      <c r="U519" s="16"/>
      <c r="V519" s="16"/>
      <c r="W519" s="17"/>
      <c r="X519" s="16"/>
      <c r="Y519" s="16"/>
      <c r="Z519" s="16"/>
      <c r="AA519" s="16"/>
      <c r="AB519" s="14"/>
      <c r="AC519" s="18"/>
      <c r="AD519" s="19"/>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9"/>
      <c r="BA519" s="18"/>
      <c r="BB519" s="18"/>
      <c r="BC519" s="18"/>
      <c r="BD519" s="18"/>
      <c r="BE519" s="19"/>
      <c r="BF519" s="18"/>
      <c r="BG519" s="18"/>
      <c r="BH519" s="19"/>
      <c r="BI519" s="19"/>
      <c r="BJ519" s="18"/>
      <c r="BK519" s="18"/>
      <c r="BL519" s="15"/>
      <c r="BM519" s="18"/>
      <c r="BN519" s="19"/>
      <c r="BO519" s="18"/>
      <c r="BP519" s="18"/>
      <c r="BQ519" s="15"/>
      <c r="BR519" s="19"/>
      <c r="BS519" s="19"/>
      <c r="BT519" s="19"/>
      <c r="BU519" s="15"/>
      <c r="BV519" s="14"/>
      <c r="BW519" s="14"/>
      <c r="BX519" s="14"/>
      <c r="BY519" s="20"/>
      <c r="BZ519" s="24"/>
      <c r="CA519" s="14"/>
      <c r="CB519" s="21"/>
      <c r="CC519" s="1"/>
      <c r="CD519" s="14"/>
      <c r="CE519" s="14"/>
      <c r="CF519" s="22"/>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row>
    <row r="520" spans="5:220" s="37" customFormat="1">
      <c r="E520" s="17"/>
      <c r="F520" s="17"/>
      <c r="G520" s="17"/>
      <c r="H520" s="17"/>
      <c r="I520" s="14"/>
      <c r="J520" s="15"/>
      <c r="K520" s="15"/>
      <c r="L520" s="15"/>
      <c r="M520" s="15"/>
      <c r="N520" s="24"/>
      <c r="O520" s="16"/>
      <c r="P520" s="16"/>
      <c r="Q520" s="16"/>
      <c r="R520" s="16"/>
      <c r="S520" s="16"/>
      <c r="T520" s="16"/>
      <c r="U520" s="16"/>
      <c r="V520" s="16"/>
      <c r="W520" s="17"/>
      <c r="X520" s="16"/>
      <c r="Y520" s="16"/>
      <c r="Z520" s="16"/>
      <c r="AA520" s="16"/>
      <c r="AB520" s="14"/>
      <c r="AC520" s="18"/>
      <c r="AD520" s="19"/>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9"/>
      <c r="BA520" s="18"/>
      <c r="BB520" s="18"/>
      <c r="BC520" s="18"/>
      <c r="BD520" s="18"/>
      <c r="BE520" s="19"/>
      <c r="BF520" s="18"/>
      <c r="BG520" s="18"/>
      <c r="BH520" s="19"/>
      <c r="BI520" s="19"/>
      <c r="BJ520" s="18"/>
      <c r="BK520" s="18"/>
      <c r="BL520" s="15"/>
      <c r="BM520" s="18"/>
      <c r="BN520" s="19"/>
      <c r="BO520" s="18"/>
      <c r="BP520" s="18"/>
      <c r="BQ520" s="15"/>
      <c r="BR520" s="19"/>
      <c r="BS520" s="19"/>
      <c r="BT520" s="19"/>
      <c r="BU520" s="15"/>
      <c r="BV520" s="14"/>
      <c r="BW520" s="14"/>
      <c r="BX520" s="14"/>
      <c r="BY520" s="20"/>
      <c r="BZ520" s="24"/>
      <c r="CA520" s="14"/>
      <c r="CB520" s="21"/>
      <c r="CC520" s="1"/>
      <c r="CD520" s="14"/>
      <c r="CE520" s="14"/>
      <c r="CF520" s="22"/>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row>
    <row r="521" spans="5:220" s="37" customFormat="1">
      <c r="E521" s="17"/>
      <c r="F521" s="17"/>
      <c r="G521" s="17"/>
      <c r="H521" s="17"/>
      <c r="I521" s="14"/>
      <c r="J521" s="15"/>
      <c r="K521" s="15"/>
      <c r="L521" s="15"/>
      <c r="M521" s="15"/>
      <c r="N521" s="24"/>
      <c r="O521" s="16"/>
      <c r="P521" s="16"/>
      <c r="Q521" s="16"/>
      <c r="R521" s="16"/>
      <c r="S521" s="16"/>
      <c r="T521" s="16"/>
      <c r="U521" s="16"/>
      <c r="V521" s="16"/>
      <c r="W521" s="17"/>
      <c r="X521" s="16"/>
      <c r="Y521" s="16"/>
      <c r="Z521" s="16"/>
      <c r="AA521" s="16"/>
      <c r="AB521" s="14"/>
      <c r="AC521" s="18"/>
      <c r="AD521" s="19"/>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9"/>
      <c r="BA521" s="18"/>
      <c r="BB521" s="18"/>
      <c r="BC521" s="18"/>
      <c r="BD521" s="18"/>
      <c r="BE521" s="19"/>
      <c r="BF521" s="18"/>
      <c r="BG521" s="18"/>
      <c r="BH521" s="19"/>
      <c r="BI521" s="19"/>
      <c r="BJ521" s="18"/>
      <c r="BK521" s="18"/>
      <c r="BL521" s="15"/>
      <c r="BM521" s="18"/>
      <c r="BN521" s="19"/>
      <c r="BO521" s="18"/>
      <c r="BP521" s="18"/>
      <c r="BQ521" s="15"/>
      <c r="BR521" s="19"/>
      <c r="BS521" s="19"/>
      <c r="BT521" s="19"/>
      <c r="BU521" s="15"/>
      <c r="BV521" s="14"/>
      <c r="BW521" s="14"/>
      <c r="BX521" s="14"/>
      <c r="BY521" s="20"/>
      <c r="BZ521" s="24"/>
      <c r="CA521" s="14"/>
      <c r="CB521" s="21"/>
      <c r="CC521" s="1"/>
      <c r="CD521" s="14"/>
      <c r="CE521" s="14"/>
      <c r="CF521" s="22"/>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row>
    <row r="522" spans="5:220" s="27" customFormat="1">
      <c r="E522" s="17"/>
      <c r="F522" s="17"/>
      <c r="G522" s="17"/>
      <c r="H522" s="17"/>
      <c r="I522" s="14"/>
      <c r="J522" s="15"/>
      <c r="K522" s="15"/>
      <c r="L522" s="15"/>
      <c r="M522" s="15"/>
      <c r="N522" s="24"/>
      <c r="O522" s="16"/>
      <c r="P522" s="16"/>
      <c r="Q522" s="16"/>
      <c r="R522" s="16"/>
      <c r="S522" s="16"/>
      <c r="T522" s="16"/>
      <c r="U522" s="16"/>
      <c r="V522" s="16"/>
      <c r="W522" s="17"/>
      <c r="X522" s="16"/>
      <c r="Y522" s="16"/>
      <c r="Z522" s="16"/>
      <c r="AA522" s="16"/>
      <c r="AB522" s="14"/>
      <c r="AC522" s="18"/>
      <c r="AD522" s="19"/>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9"/>
      <c r="BA522" s="18"/>
      <c r="BB522" s="18"/>
      <c r="BC522" s="18"/>
      <c r="BD522" s="18"/>
      <c r="BE522" s="19"/>
      <c r="BF522" s="18"/>
      <c r="BG522" s="18"/>
      <c r="BH522" s="19"/>
      <c r="BI522" s="19"/>
      <c r="BJ522" s="18"/>
      <c r="BK522" s="18"/>
      <c r="BL522" s="15"/>
      <c r="BM522" s="18"/>
      <c r="BN522" s="19"/>
      <c r="BO522" s="18"/>
      <c r="BP522" s="18"/>
      <c r="BQ522" s="15"/>
      <c r="BR522" s="19"/>
      <c r="BS522" s="19"/>
      <c r="BT522" s="19"/>
      <c r="BU522" s="15"/>
      <c r="BV522" s="14"/>
      <c r="BW522" s="14"/>
      <c r="BX522" s="14"/>
      <c r="BY522" s="20"/>
      <c r="BZ522" s="24"/>
      <c r="CA522" s="14"/>
      <c r="CB522" s="21"/>
      <c r="CC522" s="1"/>
      <c r="CD522" s="14"/>
      <c r="CE522" s="14"/>
      <c r="CF522" s="22"/>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row>
    <row r="523" spans="5:220" s="27" customFormat="1">
      <c r="E523" s="17"/>
      <c r="F523" s="17"/>
      <c r="G523" s="17"/>
      <c r="H523" s="17"/>
      <c r="I523" s="14"/>
      <c r="J523" s="15"/>
      <c r="K523" s="15"/>
      <c r="L523" s="15"/>
      <c r="M523" s="15"/>
      <c r="N523" s="24"/>
      <c r="O523" s="16"/>
      <c r="P523" s="16"/>
      <c r="Q523" s="16"/>
      <c r="R523" s="16"/>
      <c r="S523" s="16"/>
      <c r="T523" s="16"/>
      <c r="U523" s="16"/>
      <c r="V523" s="16"/>
      <c r="W523" s="17"/>
      <c r="X523" s="16"/>
      <c r="Y523" s="16"/>
      <c r="Z523" s="16"/>
      <c r="AA523" s="16"/>
      <c r="AB523" s="14"/>
      <c r="AC523" s="18"/>
      <c r="AD523" s="19"/>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9"/>
      <c r="BA523" s="18"/>
      <c r="BB523" s="18"/>
      <c r="BC523" s="18"/>
      <c r="BD523" s="18"/>
      <c r="BE523" s="19"/>
      <c r="BF523" s="18"/>
      <c r="BG523" s="18"/>
      <c r="BH523" s="19"/>
      <c r="BI523" s="19"/>
      <c r="BJ523" s="18"/>
      <c r="BK523" s="18"/>
      <c r="BL523" s="15"/>
      <c r="BM523" s="18"/>
      <c r="BN523" s="19"/>
      <c r="BO523" s="18"/>
      <c r="BP523" s="18"/>
      <c r="BQ523" s="15"/>
      <c r="BR523" s="19"/>
      <c r="BS523" s="19"/>
      <c r="BT523" s="19"/>
      <c r="BU523" s="15"/>
      <c r="BV523" s="14"/>
      <c r="BW523" s="14"/>
      <c r="BX523" s="14"/>
      <c r="BY523" s="20"/>
      <c r="BZ523" s="24"/>
      <c r="CA523" s="14"/>
      <c r="CB523" s="21"/>
      <c r="CC523" s="1"/>
      <c r="CD523" s="14"/>
      <c r="CE523" s="14"/>
      <c r="CF523" s="22"/>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row>
    <row r="524" spans="5:220" s="27" customFormat="1">
      <c r="E524" s="17"/>
      <c r="F524" s="17"/>
      <c r="G524" s="17"/>
      <c r="H524" s="17"/>
      <c r="I524" s="14"/>
      <c r="J524" s="15"/>
      <c r="K524" s="15"/>
      <c r="L524" s="15"/>
      <c r="M524" s="15"/>
      <c r="N524" s="24"/>
      <c r="O524" s="16"/>
      <c r="P524" s="16"/>
      <c r="Q524" s="16"/>
      <c r="R524" s="16"/>
      <c r="S524" s="16"/>
      <c r="T524" s="16"/>
      <c r="U524" s="16"/>
      <c r="V524" s="16"/>
      <c r="W524" s="17"/>
      <c r="X524" s="16"/>
      <c r="Y524" s="16"/>
      <c r="Z524" s="16"/>
      <c r="AA524" s="16"/>
      <c r="AB524" s="14"/>
      <c r="AC524" s="18"/>
      <c r="AD524" s="19"/>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9"/>
      <c r="BA524" s="18"/>
      <c r="BB524" s="18"/>
      <c r="BC524" s="18"/>
      <c r="BD524" s="18"/>
      <c r="BE524" s="19"/>
      <c r="BF524" s="18"/>
      <c r="BG524" s="18"/>
      <c r="BH524" s="19"/>
      <c r="BI524" s="19"/>
      <c r="BJ524" s="18"/>
      <c r="BK524" s="18"/>
      <c r="BL524" s="15"/>
      <c r="BM524" s="18"/>
      <c r="BN524" s="19"/>
      <c r="BO524" s="18"/>
      <c r="BP524" s="18"/>
      <c r="BQ524" s="15"/>
      <c r="BR524" s="19"/>
      <c r="BS524" s="19"/>
      <c r="BT524" s="19"/>
      <c r="BU524" s="15"/>
      <c r="BV524" s="14"/>
      <c r="BW524" s="14"/>
      <c r="BX524" s="14"/>
      <c r="BY524" s="20"/>
      <c r="BZ524" s="24"/>
      <c r="CA524" s="14"/>
      <c r="CB524" s="21"/>
      <c r="CC524" s="1"/>
      <c r="CD524" s="14"/>
      <c r="CE524" s="14"/>
      <c r="CF524" s="22"/>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row>
    <row r="525" spans="5:220" s="27" customFormat="1">
      <c r="E525" s="17"/>
      <c r="F525" s="17"/>
      <c r="G525" s="17"/>
      <c r="H525" s="17"/>
      <c r="I525" s="14"/>
      <c r="J525" s="15"/>
      <c r="K525" s="15"/>
      <c r="L525" s="15"/>
      <c r="M525" s="15"/>
      <c r="N525" s="24"/>
      <c r="O525" s="16"/>
      <c r="P525" s="16"/>
      <c r="Q525" s="16"/>
      <c r="R525" s="16"/>
      <c r="S525" s="16"/>
      <c r="T525" s="16"/>
      <c r="U525" s="16"/>
      <c r="V525" s="16"/>
      <c r="W525" s="17"/>
      <c r="X525" s="16"/>
      <c r="Y525" s="16"/>
      <c r="Z525" s="16"/>
      <c r="AA525" s="16"/>
      <c r="AB525" s="14"/>
      <c r="AC525" s="18"/>
      <c r="AD525" s="19"/>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9"/>
      <c r="BA525" s="18"/>
      <c r="BB525" s="18"/>
      <c r="BC525" s="18"/>
      <c r="BD525" s="18"/>
      <c r="BE525" s="19"/>
      <c r="BF525" s="18"/>
      <c r="BG525" s="18"/>
      <c r="BH525" s="19"/>
      <c r="BI525" s="19"/>
      <c r="BJ525" s="18"/>
      <c r="BK525" s="18"/>
      <c r="BL525" s="15"/>
      <c r="BM525" s="18"/>
      <c r="BN525" s="19"/>
      <c r="BO525" s="18"/>
      <c r="BP525" s="18"/>
      <c r="BQ525" s="15"/>
      <c r="BR525" s="19"/>
      <c r="BS525" s="19"/>
      <c r="BT525" s="19"/>
      <c r="BU525" s="15"/>
      <c r="BV525" s="14"/>
      <c r="BW525" s="14"/>
      <c r="BX525" s="14"/>
      <c r="BY525" s="20"/>
      <c r="BZ525" s="24"/>
      <c r="CA525" s="14"/>
      <c r="CB525" s="21"/>
      <c r="CC525" s="1"/>
      <c r="CD525" s="14"/>
      <c r="CE525" s="14"/>
      <c r="CF525" s="22"/>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row>
    <row r="526" spans="5:220" s="27" customFormat="1">
      <c r="E526" s="17"/>
      <c r="F526" s="17"/>
      <c r="G526" s="17"/>
      <c r="H526" s="17"/>
      <c r="I526" s="14"/>
      <c r="J526" s="15"/>
      <c r="K526" s="15"/>
      <c r="L526" s="15"/>
      <c r="M526" s="15"/>
      <c r="N526" s="24"/>
      <c r="O526" s="16"/>
      <c r="P526" s="16"/>
      <c r="Q526" s="16"/>
      <c r="R526" s="16"/>
      <c r="S526" s="16"/>
      <c r="T526" s="16"/>
      <c r="U526" s="16"/>
      <c r="V526" s="16"/>
      <c r="W526" s="17"/>
      <c r="X526" s="16"/>
      <c r="Y526" s="16"/>
      <c r="Z526" s="16"/>
      <c r="AA526" s="16"/>
      <c r="AB526" s="14"/>
      <c r="AC526" s="18"/>
      <c r="AD526" s="19"/>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9"/>
      <c r="BA526" s="18"/>
      <c r="BB526" s="18"/>
      <c r="BC526" s="18"/>
      <c r="BD526" s="18"/>
      <c r="BE526" s="19"/>
      <c r="BF526" s="18"/>
      <c r="BG526" s="18"/>
      <c r="BH526" s="19"/>
      <c r="BI526" s="19"/>
      <c r="BJ526" s="18"/>
      <c r="BK526" s="18"/>
      <c r="BL526" s="15"/>
      <c r="BM526" s="18"/>
      <c r="BN526" s="19"/>
      <c r="BO526" s="18"/>
      <c r="BP526" s="18"/>
      <c r="BQ526" s="15"/>
      <c r="BR526" s="19"/>
      <c r="BS526" s="19"/>
      <c r="BT526" s="19"/>
      <c r="BU526" s="15"/>
      <c r="BV526" s="14"/>
      <c r="BW526" s="14"/>
      <c r="BX526" s="14"/>
      <c r="BY526" s="20"/>
      <c r="BZ526" s="24"/>
      <c r="CA526" s="14"/>
      <c r="CB526" s="21"/>
      <c r="CC526" s="1"/>
      <c r="CD526" s="14"/>
      <c r="CE526" s="14"/>
      <c r="CF526" s="22"/>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row>
    <row r="527" spans="5:220" s="27" customFormat="1">
      <c r="E527" s="17"/>
      <c r="F527" s="17"/>
      <c r="G527" s="17"/>
      <c r="H527" s="17"/>
      <c r="I527" s="14"/>
      <c r="J527" s="15"/>
      <c r="K527" s="15"/>
      <c r="L527" s="15"/>
      <c r="M527" s="15"/>
      <c r="N527" s="24"/>
      <c r="O527" s="16"/>
      <c r="P527" s="16"/>
      <c r="Q527" s="16"/>
      <c r="R527" s="16"/>
      <c r="S527" s="16"/>
      <c r="T527" s="16"/>
      <c r="U527" s="16"/>
      <c r="V527" s="16"/>
      <c r="W527" s="17"/>
      <c r="X527" s="16"/>
      <c r="Y527" s="16"/>
      <c r="Z527" s="16"/>
      <c r="AA527" s="16"/>
      <c r="AB527" s="14"/>
      <c r="AC527" s="18"/>
      <c r="AD527" s="19"/>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9"/>
      <c r="BA527" s="18"/>
      <c r="BB527" s="18"/>
      <c r="BC527" s="18"/>
      <c r="BD527" s="18"/>
      <c r="BE527" s="19"/>
      <c r="BF527" s="18"/>
      <c r="BG527" s="18"/>
      <c r="BH527" s="19"/>
      <c r="BI527" s="19"/>
      <c r="BJ527" s="18"/>
      <c r="BK527" s="18"/>
      <c r="BL527" s="15"/>
      <c r="BM527" s="18"/>
      <c r="BN527" s="19"/>
      <c r="BO527" s="18"/>
      <c r="BP527" s="18"/>
      <c r="BQ527" s="15"/>
      <c r="BR527" s="19"/>
      <c r="BS527" s="19"/>
      <c r="BT527" s="19"/>
      <c r="BU527" s="15"/>
      <c r="BV527" s="14"/>
      <c r="BW527" s="14"/>
      <c r="BX527" s="14"/>
      <c r="BY527" s="20"/>
      <c r="BZ527" s="24"/>
      <c r="CA527" s="14"/>
      <c r="CB527" s="21"/>
      <c r="CC527" s="1"/>
      <c r="CD527" s="14"/>
      <c r="CE527" s="14"/>
      <c r="CF527" s="22"/>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row>
    <row r="528" spans="5:220" s="27" customFormat="1">
      <c r="E528" s="17"/>
      <c r="F528" s="17"/>
      <c r="G528" s="17"/>
      <c r="H528" s="17"/>
      <c r="I528" s="14"/>
      <c r="J528" s="15"/>
      <c r="K528" s="15"/>
      <c r="L528" s="15"/>
      <c r="M528" s="15"/>
      <c r="N528" s="24"/>
      <c r="O528" s="16"/>
      <c r="P528" s="16"/>
      <c r="Q528" s="16"/>
      <c r="R528" s="16"/>
      <c r="S528" s="16"/>
      <c r="T528" s="16"/>
      <c r="U528" s="16"/>
      <c r="V528" s="16"/>
      <c r="W528" s="17"/>
      <c r="X528" s="16"/>
      <c r="Y528" s="16"/>
      <c r="Z528" s="16"/>
      <c r="AA528" s="16"/>
      <c r="AB528" s="14"/>
      <c r="AC528" s="18"/>
      <c r="AD528" s="19"/>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9"/>
      <c r="BA528" s="18"/>
      <c r="BB528" s="18"/>
      <c r="BC528" s="18"/>
      <c r="BD528" s="18"/>
      <c r="BE528" s="19"/>
      <c r="BF528" s="18"/>
      <c r="BG528" s="18"/>
      <c r="BH528" s="19"/>
      <c r="BI528" s="19"/>
      <c r="BJ528" s="18"/>
      <c r="BK528" s="18"/>
      <c r="BL528" s="15"/>
      <c r="BM528" s="18"/>
      <c r="BN528" s="19"/>
      <c r="BO528" s="18"/>
      <c r="BP528" s="18"/>
      <c r="BQ528" s="15"/>
      <c r="BR528" s="19"/>
      <c r="BS528" s="19"/>
      <c r="BT528" s="19"/>
      <c r="BU528" s="15"/>
      <c r="BV528" s="14"/>
      <c r="BW528" s="14"/>
      <c r="BX528" s="14"/>
      <c r="BY528" s="20"/>
      <c r="BZ528" s="24"/>
      <c r="CA528" s="14"/>
      <c r="CB528" s="21"/>
      <c r="CC528" s="1"/>
      <c r="CD528" s="14"/>
      <c r="CE528" s="14"/>
      <c r="CF528" s="22"/>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row>
    <row r="529" spans="5:220" s="27" customFormat="1">
      <c r="E529" s="17"/>
      <c r="F529" s="17"/>
      <c r="G529" s="17"/>
      <c r="H529" s="17"/>
      <c r="I529" s="14"/>
      <c r="J529" s="15"/>
      <c r="K529" s="15"/>
      <c r="L529" s="15"/>
      <c r="M529" s="15"/>
      <c r="N529" s="24"/>
      <c r="O529" s="16"/>
      <c r="P529" s="16"/>
      <c r="Q529" s="16"/>
      <c r="R529" s="16"/>
      <c r="S529" s="16"/>
      <c r="T529" s="16"/>
      <c r="U529" s="16"/>
      <c r="V529" s="16"/>
      <c r="W529" s="17"/>
      <c r="X529" s="16"/>
      <c r="Y529" s="16"/>
      <c r="Z529" s="16"/>
      <c r="AA529" s="16"/>
      <c r="AB529" s="14"/>
      <c r="AC529" s="18"/>
      <c r="AD529" s="19"/>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9"/>
      <c r="BA529" s="18"/>
      <c r="BB529" s="18"/>
      <c r="BC529" s="18"/>
      <c r="BD529" s="18"/>
      <c r="BE529" s="19"/>
      <c r="BF529" s="18"/>
      <c r="BG529" s="18"/>
      <c r="BH529" s="19"/>
      <c r="BI529" s="19"/>
      <c r="BJ529" s="18"/>
      <c r="BK529" s="18"/>
      <c r="BL529" s="15"/>
      <c r="BM529" s="18"/>
      <c r="BN529" s="19"/>
      <c r="BO529" s="18"/>
      <c r="BP529" s="18"/>
      <c r="BQ529" s="15"/>
      <c r="BR529" s="19"/>
      <c r="BS529" s="19"/>
      <c r="BT529" s="19"/>
      <c r="BU529" s="15"/>
      <c r="BV529" s="14"/>
      <c r="BW529" s="14"/>
      <c r="BX529" s="14"/>
      <c r="BY529" s="20"/>
      <c r="BZ529" s="24"/>
      <c r="CA529" s="14"/>
      <c r="CB529" s="21"/>
      <c r="CC529" s="1"/>
      <c r="CD529" s="14"/>
      <c r="CE529" s="14"/>
      <c r="CF529" s="22"/>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row>
    <row r="530" spans="5:220" s="45" customFormat="1">
      <c r="E530" s="17"/>
      <c r="F530" s="17"/>
      <c r="G530" s="17"/>
      <c r="H530" s="17"/>
      <c r="I530" s="14"/>
      <c r="J530" s="15"/>
      <c r="K530" s="15"/>
      <c r="L530" s="15"/>
      <c r="M530" s="15"/>
      <c r="N530" s="24"/>
      <c r="O530" s="16"/>
      <c r="P530" s="16"/>
      <c r="Q530" s="16"/>
      <c r="R530" s="16"/>
      <c r="S530" s="16"/>
      <c r="T530" s="16"/>
      <c r="U530" s="16"/>
      <c r="V530" s="16"/>
      <c r="W530" s="17"/>
      <c r="X530" s="16"/>
      <c r="Y530" s="16"/>
      <c r="Z530" s="16"/>
      <c r="AA530" s="16"/>
      <c r="AB530" s="14"/>
      <c r="AC530" s="18"/>
      <c r="AD530" s="19"/>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9"/>
      <c r="BA530" s="18"/>
      <c r="BB530" s="18"/>
      <c r="BC530" s="18"/>
      <c r="BD530" s="18"/>
      <c r="BE530" s="19"/>
      <c r="BF530" s="18"/>
      <c r="BG530" s="18"/>
      <c r="BH530" s="19"/>
      <c r="BI530" s="19"/>
      <c r="BJ530" s="18"/>
      <c r="BK530" s="18"/>
      <c r="BL530" s="15"/>
      <c r="BM530" s="18"/>
      <c r="BN530" s="19"/>
      <c r="BO530" s="18"/>
      <c r="BP530" s="18"/>
      <c r="BQ530" s="15"/>
      <c r="BR530" s="19"/>
      <c r="BS530" s="19"/>
      <c r="BT530" s="19"/>
      <c r="BU530" s="15"/>
      <c r="BV530" s="14"/>
      <c r="BW530" s="14"/>
      <c r="BX530" s="14"/>
      <c r="BY530" s="20"/>
      <c r="BZ530" s="24"/>
      <c r="CA530" s="14"/>
      <c r="CB530" s="21"/>
      <c r="CC530" s="1"/>
      <c r="CD530" s="14"/>
      <c r="CE530" s="14"/>
      <c r="CF530" s="22"/>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row>
    <row r="531" spans="5:220" s="43" customFormat="1">
      <c r="E531" s="17"/>
      <c r="F531" s="17"/>
      <c r="G531" s="17"/>
      <c r="H531" s="17"/>
      <c r="I531" s="14"/>
      <c r="J531" s="15"/>
      <c r="K531" s="15"/>
      <c r="L531" s="15"/>
      <c r="M531" s="15"/>
      <c r="N531" s="24"/>
      <c r="O531" s="16"/>
      <c r="P531" s="16"/>
      <c r="Q531" s="16"/>
      <c r="R531" s="16"/>
      <c r="S531" s="16"/>
      <c r="T531" s="16"/>
      <c r="U531" s="16"/>
      <c r="V531" s="16"/>
      <c r="W531" s="17"/>
      <c r="X531" s="16"/>
      <c r="Y531" s="16"/>
      <c r="Z531" s="16"/>
      <c r="AA531" s="16"/>
      <c r="AB531" s="14"/>
      <c r="AC531" s="18"/>
      <c r="AD531" s="19"/>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9"/>
      <c r="BA531" s="18"/>
      <c r="BB531" s="18"/>
      <c r="BC531" s="18"/>
      <c r="BD531" s="18"/>
      <c r="BE531" s="19"/>
      <c r="BF531" s="18"/>
      <c r="BG531" s="18"/>
      <c r="BH531" s="19"/>
      <c r="BI531" s="19"/>
      <c r="BJ531" s="18"/>
      <c r="BK531" s="18"/>
      <c r="BL531" s="15"/>
      <c r="BM531" s="18"/>
      <c r="BN531" s="19"/>
      <c r="BO531" s="18"/>
      <c r="BP531" s="18"/>
      <c r="BQ531" s="15"/>
      <c r="BR531" s="19"/>
      <c r="BS531" s="19"/>
      <c r="BT531" s="19"/>
      <c r="BU531" s="15"/>
      <c r="BV531" s="14"/>
      <c r="BW531" s="14"/>
      <c r="BX531" s="14"/>
      <c r="BY531" s="20"/>
      <c r="BZ531" s="24"/>
      <c r="CA531" s="14"/>
      <c r="CB531" s="21"/>
      <c r="CC531" s="1"/>
      <c r="CD531" s="14"/>
      <c r="CE531" s="14"/>
      <c r="CF531" s="22"/>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row>
    <row r="532" spans="5:220" s="43" customFormat="1">
      <c r="E532" s="17"/>
      <c r="F532" s="17"/>
      <c r="G532" s="17"/>
      <c r="H532" s="17"/>
      <c r="I532" s="14"/>
      <c r="J532" s="15"/>
      <c r="K532" s="15"/>
      <c r="L532" s="15"/>
      <c r="M532" s="15"/>
      <c r="N532" s="24"/>
      <c r="O532" s="16"/>
      <c r="P532" s="16"/>
      <c r="Q532" s="16"/>
      <c r="R532" s="16"/>
      <c r="S532" s="16"/>
      <c r="T532" s="16"/>
      <c r="U532" s="16"/>
      <c r="V532" s="16"/>
      <c r="W532" s="17"/>
      <c r="X532" s="16"/>
      <c r="Y532" s="16"/>
      <c r="Z532" s="16"/>
      <c r="AA532" s="16"/>
      <c r="AB532" s="14"/>
      <c r="AC532" s="18"/>
      <c r="AD532" s="19"/>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9"/>
      <c r="BA532" s="18"/>
      <c r="BB532" s="18"/>
      <c r="BC532" s="18"/>
      <c r="BD532" s="18"/>
      <c r="BE532" s="19"/>
      <c r="BF532" s="18"/>
      <c r="BG532" s="18"/>
      <c r="BH532" s="19"/>
      <c r="BI532" s="19"/>
      <c r="BJ532" s="18"/>
      <c r="BK532" s="18"/>
      <c r="BL532" s="15"/>
      <c r="BM532" s="18"/>
      <c r="BN532" s="19"/>
      <c r="BO532" s="18"/>
      <c r="BP532" s="18"/>
      <c r="BQ532" s="15"/>
      <c r="BR532" s="19"/>
      <c r="BS532" s="19"/>
      <c r="BT532" s="19"/>
      <c r="BU532" s="15"/>
      <c r="BV532" s="14"/>
      <c r="BW532" s="14"/>
      <c r="BX532" s="14"/>
      <c r="BY532" s="20"/>
      <c r="BZ532" s="24"/>
      <c r="CA532" s="14"/>
      <c r="CB532" s="21"/>
      <c r="CC532" s="1"/>
      <c r="CD532" s="14"/>
      <c r="CE532" s="14"/>
      <c r="CF532" s="22"/>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row>
    <row r="533" spans="5:220" s="37" customFormat="1">
      <c r="E533" s="17"/>
      <c r="F533" s="17"/>
      <c r="G533" s="17"/>
      <c r="H533" s="17"/>
      <c r="I533" s="14"/>
      <c r="J533" s="15"/>
      <c r="K533" s="15"/>
      <c r="L533" s="15"/>
      <c r="M533" s="15"/>
      <c r="N533" s="24"/>
      <c r="O533" s="16"/>
      <c r="P533" s="16"/>
      <c r="Q533" s="16"/>
      <c r="R533" s="16"/>
      <c r="S533" s="16"/>
      <c r="T533" s="16"/>
      <c r="U533" s="16"/>
      <c r="V533" s="16"/>
      <c r="W533" s="17"/>
      <c r="X533" s="16"/>
      <c r="Y533" s="16"/>
      <c r="Z533" s="16"/>
      <c r="AA533" s="16"/>
      <c r="AB533" s="14"/>
      <c r="AC533" s="18"/>
      <c r="AD533" s="19"/>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9"/>
      <c r="BA533" s="18"/>
      <c r="BB533" s="18"/>
      <c r="BC533" s="18"/>
      <c r="BD533" s="18"/>
      <c r="BE533" s="19"/>
      <c r="BF533" s="18"/>
      <c r="BG533" s="18"/>
      <c r="BH533" s="19"/>
      <c r="BI533" s="19"/>
      <c r="BJ533" s="18"/>
      <c r="BK533" s="18"/>
      <c r="BL533" s="15"/>
      <c r="BM533" s="18"/>
      <c r="BN533" s="19"/>
      <c r="BO533" s="18"/>
      <c r="BP533" s="18"/>
      <c r="BQ533" s="15"/>
      <c r="BR533" s="19"/>
      <c r="BS533" s="19"/>
      <c r="BT533" s="19"/>
      <c r="BU533" s="15"/>
      <c r="BV533" s="14"/>
      <c r="BW533" s="14"/>
      <c r="BX533" s="14"/>
      <c r="BY533" s="20"/>
      <c r="BZ533" s="24"/>
      <c r="CA533" s="14"/>
      <c r="CB533" s="21"/>
      <c r="CC533" s="1"/>
      <c r="CD533" s="14"/>
      <c r="CE533" s="14"/>
      <c r="CF533" s="22"/>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row>
    <row r="534" spans="5:220" s="37" customFormat="1">
      <c r="E534" s="17"/>
      <c r="F534" s="17"/>
      <c r="G534" s="17"/>
      <c r="H534" s="17"/>
      <c r="I534" s="14"/>
      <c r="J534" s="15"/>
      <c r="K534" s="15"/>
      <c r="L534" s="15"/>
      <c r="M534" s="15"/>
      <c r="N534" s="24"/>
      <c r="O534" s="16"/>
      <c r="P534" s="16"/>
      <c r="Q534" s="16"/>
      <c r="R534" s="16"/>
      <c r="S534" s="16"/>
      <c r="T534" s="16"/>
      <c r="U534" s="16"/>
      <c r="V534" s="16"/>
      <c r="W534" s="17"/>
      <c r="X534" s="16"/>
      <c r="Y534" s="16"/>
      <c r="Z534" s="16"/>
      <c r="AA534" s="16"/>
      <c r="AB534" s="14"/>
      <c r="AC534" s="18"/>
      <c r="AD534" s="19"/>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9"/>
      <c r="BA534" s="18"/>
      <c r="BB534" s="18"/>
      <c r="BC534" s="18"/>
      <c r="BD534" s="18"/>
      <c r="BE534" s="19"/>
      <c r="BF534" s="18"/>
      <c r="BG534" s="18"/>
      <c r="BH534" s="19"/>
      <c r="BI534" s="19"/>
      <c r="BJ534" s="18"/>
      <c r="BK534" s="18"/>
      <c r="BL534" s="15"/>
      <c r="BM534" s="18"/>
      <c r="BN534" s="19"/>
      <c r="BO534" s="18"/>
      <c r="BP534" s="18"/>
      <c r="BQ534" s="15"/>
      <c r="BR534" s="19"/>
      <c r="BS534" s="19"/>
      <c r="BT534" s="19"/>
      <c r="BU534" s="15"/>
      <c r="BV534" s="14"/>
      <c r="BW534" s="14"/>
      <c r="BX534" s="14"/>
      <c r="BY534" s="20"/>
      <c r="BZ534" s="24"/>
      <c r="CA534" s="14"/>
      <c r="CB534" s="21"/>
      <c r="CC534" s="1"/>
      <c r="CD534" s="14"/>
      <c r="CE534" s="14"/>
      <c r="CF534" s="22"/>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row>
    <row r="535" spans="5:220" s="37" customFormat="1">
      <c r="E535" s="17"/>
      <c r="F535" s="17"/>
      <c r="G535" s="17"/>
      <c r="H535" s="17"/>
      <c r="I535" s="14"/>
      <c r="J535" s="15"/>
      <c r="K535" s="15"/>
      <c r="L535" s="15"/>
      <c r="M535" s="15"/>
      <c r="N535" s="24"/>
      <c r="O535" s="16"/>
      <c r="P535" s="16"/>
      <c r="Q535" s="16"/>
      <c r="R535" s="16"/>
      <c r="S535" s="16"/>
      <c r="T535" s="16"/>
      <c r="U535" s="16"/>
      <c r="V535" s="16"/>
      <c r="W535" s="17"/>
      <c r="X535" s="16"/>
      <c r="Y535" s="16"/>
      <c r="Z535" s="16"/>
      <c r="AA535" s="16"/>
      <c r="AB535" s="14"/>
      <c r="AC535" s="18"/>
      <c r="AD535" s="19"/>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9"/>
      <c r="BA535" s="18"/>
      <c r="BB535" s="18"/>
      <c r="BC535" s="18"/>
      <c r="BD535" s="18"/>
      <c r="BE535" s="19"/>
      <c r="BF535" s="18"/>
      <c r="BG535" s="18"/>
      <c r="BH535" s="19"/>
      <c r="BI535" s="19"/>
      <c r="BJ535" s="18"/>
      <c r="BK535" s="18"/>
      <c r="BL535" s="15"/>
      <c r="BM535" s="18"/>
      <c r="BN535" s="19"/>
      <c r="BO535" s="18"/>
      <c r="BP535" s="18"/>
      <c r="BQ535" s="15"/>
      <c r="BR535" s="19"/>
      <c r="BS535" s="19"/>
      <c r="BT535" s="19"/>
      <c r="BU535" s="15"/>
      <c r="BV535" s="14"/>
      <c r="BW535" s="14"/>
      <c r="BX535" s="14"/>
      <c r="BY535" s="20"/>
      <c r="BZ535" s="24"/>
      <c r="CA535" s="14"/>
      <c r="CB535" s="21"/>
      <c r="CC535" s="1"/>
      <c r="CD535" s="14"/>
      <c r="CE535" s="14"/>
      <c r="CF535" s="22"/>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row>
    <row r="536" spans="5:220" s="37" customFormat="1">
      <c r="E536" s="17"/>
      <c r="F536" s="17"/>
      <c r="G536" s="17"/>
      <c r="H536" s="17"/>
      <c r="I536" s="14"/>
      <c r="J536" s="15"/>
      <c r="K536" s="15"/>
      <c r="L536" s="15"/>
      <c r="M536" s="15"/>
      <c r="N536" s="24"/>
      <c r="O536" s="16"/>
      <c r="P536" s="16"/>
      <c r="Q536" s="16"/>
      <c r="R536" s="16"/>
      <c r="S536" s="16"/>
      <c r="T536" s="16"/>
      <c r="U536" s="16"/>
      <c r="V536" s="16"/>
      <c r="W536" s="17"/>
      <c r="X536" s="16"/>
      <c r="Y536" s="16"/>
      <c r="Z536" s="16"/>
      <c r="AA536" s="16"/>
      <c r="AB536" s="14"/>
      <c r="AC536" s="18"/>
      <c r="AD536" s="19"/>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9"/>
      <c r="BA536" s="18"/>
      <c r="BB536" s="18"/>
      <c r="BC536" s="18"/>
      <c r="BD536" s="18"/>
      <c r="BE536" s="19"/>
      <c r="BF536" s="18"/>
      <c r="BG536" s="18"/>
      <c r="BH536" s="19"/>
      <c r="BI536" s="19"/>
      <c r="BJ536" s="18"/>
      <c r="BK536" s="18"/>
      <c r="BL536" s="15"/>
      <c r="BM536" s="18"/>
      <c r="BN536" s="19"/>
      <c r="BO536" s="18"/>
      <c r="BP536" s="18"/>
      <c r="BQ536" s="15"/>
      <c r="BR536" s="19"/>
      <c r="BS536" s="19"/>
      <c r="BT536" s="19"/>
      <c r="BU536" s="15"/>
      <c r="BV536" s="14"/>
      <c r="BW536" s="14"/>
      <c r="BX536" s="14"/>
      <c r="BY536" s="20"/>
      <c r="BZ536" s="24"/>
      <c r="CA536" s="14"/>
      <c r="CB536" s="21"/>
      <c r="CC536" s="1"/>
      <c r="CD536" s="14"/>
      <c r="CE536" s="14"/>
      <c r="CF536" s="22"/>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row>
    <row r="537" spans="5:220" s="27" customFormat="1">
      <c r="E537" s="17"/>
      <c r="F537" s="17"/>
      <c r="G537" s="17"/>
      <c r="H537" s="17"/>
      <c r="I537" s="14"/>
      <c r="J537" s="15"/>
      <c r="K537" s="15"/>
      <c r="L537" s="15"/>
      <c r="M537" s="15"/>
      <c r="N537" s="24"/>
      <c r="O537" s="16"/>
      <c r="P537" s="16"/>
      <c r="Q537" s="16"/>
      <c r="R537" s="16"/>
      <c r="S537" s="16"/>
      <c r="T537" s="16"/>
      <c r="U537" s="16"/>
      <c r="V537" s="16"/>
      <c r="W537" s="17"/>
      <c r="X537" s="16"/>
      <c r="Y537" s="16"/>
      <c r="Z537" s="16"/>
      <c r="AA537" s="16"/>
      <c r="AB537" s="14"/>
      <c r="AC537" s="18"/>
      <c r="AD537" s="19"/>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9"/>
      <c r="BA537" s="18"/>
      <c r="BB537" s="18"/>
      <c r="BC537" s="18"/>
      <c r="BD537" s="18"/>
      <c r="BE537" s="19"/>
      <c r="BF537" s="18"/>
      <c r="BG537" s="18"/>
      <c r="BH537" s="19"/>
      <c r="BI537" s="19"/>
      <c r="BJ537" s="18"/>
      <c r="BK537" s="18"/>
      <c r="BL537" s="15"/>
      <c r="BM537" s="18"/>
      <c r="BN537" s="19"/>
      <c r="BO537" s="18"/>
      <c r="BP537" s="18"/>
      <c r="BQ537" s="15"/>
      <c r="BR537" s="19"/>
      <c r="BS537" s="19"/>
      <c r="BT537" s="19"/>
      <c r="BU537" s="15"/>
      <c r="BV537" s="14"/>
      <c r="BW537" s="14"/>
      <c r="BX537" s="14"/>
      <c r="BY537" s="20"/>
      <c r="BZ537" s="24"/>
      <c r="CA537" s="14"/>
      <c r="CB537" s="21"/>
      <c r="CC537" s="1"/>
      <c r="CD537" s="14"/>
      <c r="CE537" s="14"/>
      <c r="CF537" s="22"/>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row>
    <row r="538" spans="5:220" s="27" customFormat="1">
      <c r="E538" s="17"/>
      <c r="F538" s="17"/>
      <c r="G538" s="17"/>
      <c r="H538" s="17"/>
      <c r="I538" s="14"/>
      <c r="J538" s="15"/>
      <c r="K538" s="15"/>
      <c r="L538" s="15"/>
      <c r="M538" s="15"/>
      <c r="N538" s="24"/>
      <c r="O538" s="16"/>
      <c r="P538" s="16"/>
      <c r="Q538" s="16"/>
      <c r="R538" s="16"/>
      <c r="S538" s="16"/>
      <c r="T538" s="16"/>
      <c r="U538" s="16"/>
      <c r="V538" s="16"/>
      <c r="W538" s="17"/>
      <c r="X538" s="16"/>
      <c r="Y538" s="16"/>
      <c r="Z538" s="16"/>
      <c r="AA538" s="16"/>
      <c r="AB538" s="14"/>
      <c r="AC538" s="18"/>
      <c r="AD538" s="19"/>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9"/>
      <c r="BA538" s="18"/>
      <c r="BB538" s="18"/>
      <c r="BC538" s="18"/>
      <c r="BD538" s="18"/>
      <c r="BE538" s="19"/>
      <c r="BF538" s="18"/>
      <c r="BG538" s="18"/>
      <c r="BH538" s="19"/>
      <c r="BI538" s="19"/>
      <c r="BJ538" s="18"/>
      <c r="BK538" s="18"/>
      <c r="BL538" s="15"/>
      <c r="BM538" s="18"/>
      <c r="BN538" s="19"/>
      <c r="BO538" s="18"/>
      <c r="BP538" s="18"/>
      <c r="BQ538" s="15"/>
      <c r="BR538" s="19"/>
      <c r="BS538" s="19"/>
      <c r="BT538" s="19"/>
      <c r="BU538" s="15"/>
      <c r="BV538" s="14"/>
      <c r="BW538" s="14"/>
      <c r="BX538" s="14"/>
      <c r="BY538" s="20"/>
      <c r="BZ538" s="24"/>
      <c r="CA538" s="14"/>
      <c r="CB538" s="21"/>
      <c r="CC538" s="1"/>
      <c r="CD538" s="14"/>
      <c r="CE538" s="14"/>
      <c r="CF538" s="22"/>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row>
    <row r="539" spans="5:220" s="27" customFormat="1">
      <c r="E539" s="17"/>
      <c r="F539" s="17"/>
      <c r="G539" s="17"/>
      <c r="H539" s="17"/>
      <c r="I539" s="14"/>
      <c r="J539" s="15"/>
      <c r="K539" s="15"/>
      <c r="L539" s="15"/>
      <c r="M539" s="15"/>
      <c r="N539" s="24"/>
      <c r="O539" s="16"/>
      <c r="P539" s="16"/>
      <c r="Q539" s="16"/>
      <c r="R539" s="16"/>
      <c r="S539" s="16"/>
      <c r="T539" s="16"/>
      <c r="U539" s="16"/>
      <c r="V539" s="16"/>
      <c r="W539" s="17"/>
      <c r="X539" s="16"/>
      <c r="Y539" s="16"/>
      <c r="Z539" s="16"/>
      <c r="AA539" s="16"/>
      <c r="AB539" s="14"/>
      <c r="AC539" s="18"/>
      <c r="AD539" s="19"/>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9"/>
      <c r="BA539" s="18"/>
      <c r="BB539" s="18"/>
      <c r="BC539" s="18"/>
      <c r="BD539" s="18"/>
      <c r="BE539" s="19"/>
      <c r="BF539" s="18"/>
      <c r="BG539" s="18"/>
      <c r="BH539" s="19"/>
      <c r="BI539" s="19"/>
      <c r="BJ539" s="18"/>
      <c r="BK539" s="18"/>
      <c r="BL539" s="15"/>
      <c r="BM539" s="18"/>
      <c r="BN539" s="19"/>
      <c r="BO539" s="18"/>
      <c r="BP539" s="18"/>
      <c r="BQ539" s="15"/>
      <c r="BR539" s="19"/>
      <c r="BS539" s="19"/>
      <c r="BT539" s="19"/>
      <c r="BU539" s="15"/>
      <c r="BV539" s="14"/>
      <c r="BW539" s="14"/>
      <c r="BX539" s="14"/>
      <c r="BY539" s="20"/>
      <c r="BZ539" s="24"/>
      <c r="CA539" s="14"/>
      <c r="CB539" s="21"/>
      <c r="CC539" s="1"/>
      <c r="CD539" s="14"/>
      <c r="CE539" s="14"/>
      <c r="CF539" s="22"/>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row>
    <row r="540" spans="5:220" s="27" customFormat="1">
      <c r="E540" s="17"/>
      <c r="F540" s="17"/>
      <c r="G540" s="17"/>
      <c r="H540" s="17"/>
      <c r="I540" s="14"/>
      <c r="J540" s="15"/>
      <c r="K540" s="15"/>
      <c r="L540" s="15"/>
      <c r="M540" s="15"/>
      <c r="N540" s="24"/>
      <c r="O540" s="16"/>
      <c r="P540" s="16"/>
      <c r="Q540" s="16"/>
      <c r="R540" s="16"/>
      <c r="S540" s="16"/>
      <c r="T540" s="16"/>
      <c r="U540" s="16"/>
      <c r="V540" s="16"/>
      <c r="W540" s="17"/>
      <c r="X540" s="16"/>
      <c r="Y540" s="16"/>
      <c r="Z540" s="16"/>
      <c r="AA540" s="16"/>
      <c r="AB540" s="14"/>
      <c r="AC540" s="18"/>
      <c r="AD540" s="19"/>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9"/>
      <c r="BA540" s="18"/>
      <c r="BB540" s="18"/>
      <c r="BC540" s="18"/>
      <c r="BD540" s="18"/>
      <c r="BE540" s="19"/>
      <c r="BF540" s="18"/>
      <c r="BG540" s="18"/>
      <c r="BH540" s="19"/>
      <c r="BI540" s="19"/>
      <c r="BJ540" s="18"/>
      <c r="BK540" s="18"/>
      <c r="BL540" s="15"/>
      <c r="BM540" s="18"/>
      <c r="BN540" s="19"/>
      <c r="BO540" s="18"/>
      <c r="BP540" s="18"/>
      <c r="BQ540" s="15"/>
      <c r="BR540" s="19"/>
      <c r="BS540" s="19"/>
      <c r="BT540" s="19"/>
      <c r="BU540" s="15"/>
      <c r="BV540" s="14"/>
      <c r="BW540" s="14"/>
      <c r="BX540" s="14"/>
      <c r="BY540" s="20"/>
      <c r="BZ540" s="24"/>
      <c r="CA540" s="14"/>
      <c r="CB540" s="21"/>
      <c r="CC540" s="1"/>
      <c r="CD540" s="14"/>
      <c r="CE540" s="14"/>
      <c r="CF540" s="22"/>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row>
    <row r="541" spans="5:220" s="37" customFormat="1">
      <c r="E541" s="17"/>
      <c r="F541" s="17"/>
      <c r="G541" s="17"/>
      <c r="H541" s="17"/>
      <c r="I541" s="14"/>
      <c r="J541" s="15"/>
      <c r="K541" s="15"/>
      <c r="L541" s="15"/>
      <c r="M541" s="15"/>
      <c r="N541" s="24"/>
      <c r="O541" s="16"/>
      <c r="P541" s="16"/>
      <c r="Q541" s="16"/>
      <c r="R541" s="16"/>
      <c r="S541" s="16"/>
      <c r="T541" s="16"/>
      <c r="U541" s="16"/>
      <c r="V541" s="16"/>
      <c r="W541" s="17"/>
      <c r="X541" s="16"/>
      <c r="Y541" s="16"/>
      <c r="Z541" s="16"/>
      <c r="AA541" s="16"/>
      <c r="AB541" s="14"/>
      <c r="AC541" s="18"/>
      <c r="AD541" s="19"/>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9"/>
      <c r="BA541" s="18"/>
      <c r="BB541" s="18"/>
      <c r="BC541" s="18"/>
      <c r="BD541" s="18"/>
      <c r="BE541" s="19"/>
      <c r="BF541" s="18"/>
      <c r="BG541" s="18"/>
      <c r="BH541" s="19"/>
      <c r="BI541" s="19"/>
      <c r="BJ541" s="18"/>
      <c r="BK541" s="18"/>
      <c r="BL541" s="15"/>
      <c r="BM541" s="18"/>
      <c r="BN541" s="19"/>
      <c r="BO541" s="18"/>
      <c r="BP541" s="18"/>
      <c r="BQ541" s="15"/>
      <c r="BR541" s="19"/>
      <c r="BS541" s="19"/>
      <c r="BT541" s="19"/>
      <c r="BU541" s="15"/>
      <c r="BV541" s="14"/>
      <c r="BW541" s="14"/>
      <c r="BX541" s="14"/>
      <c r="BY541" s="20"/>
      <c r="BZ541" s="24"/>
      <c r="CA541" s="14"/>
      <c r="CB541" s="21"/>
      <c r="CC541" s="1"/>
      <c r="CD541" s="14"/>
      <c r="CE541" s="14"/>
      <c r="CF541" s="22"/>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row>
    <row r="542" spans="5:220" s="37" customFormat="1">
      <c r="E542" s="17"/>
      <c r="F542" s="17"/>
      <c r="G542" s="17"/>
      <c r="H542" s="17"/>
      <c r="I542" s="14"/>
      <c r="J542" s="15"/>
      <c r="K542" s="15"/>
      <c r="L542" s="15"/>
      <c r="M542" s="15"/>
      <c r="N542" s="24"/>
      <c r="O542" s="16"/>
      <c r="P542" s="16"/>
      <c r="Q542" s="16"/>
      <c r="R542" s="16"/>
      <c r="S542" s="16"/>
      <c r="T542" s="16"/>
      <c r="U542" s="16"/>
      <c r="V542" s="16"/>
      <c r="W542" s="17"/>
      <c r="X542" s="16"/>
      <c r="Y542" s="16"/>
      <c r="Z542" s="16"/>
      <c r="AA542" s="16"/>
      <c r="AB542" s="14"/>
      <c r="AC542" s="18"/>
      <c r="AD542" s="19"/>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9"/>
      <c r="BA542" s="18"/>
      <c r="BB542" s="18"/>
      <c r="BC542" s="18"/>
      <c r="BD542" s="18"/>
      <c r="BE542" s="19"/>
      <c r="BF542" s="18"/>
      <c r="BG542" s="18"/>
      <c r="BH542" s="19"/>
      <c r="BI542" s="19"/>
      <c r="BJ542" s="18"/>
      <c r="BK542" s="18"/>
      <c r="BL542" s="15"/>
      <c r="BM542" s="18"/>
      <c r="BN542" s="19"/>
      <c r="BO542" s="18"/>
      <c r="BP542" s="18"/>
      <c r="BQ542" s="15"/>
      <c r="BR542" s="19"/>
      <c r="BS542" s="19"/>
      <c r="BT542" s="19"/>
      <c r="BU542" s="15"/>
      <c r="BV542" s="14"/>
      <c r="BW542" s="14"/>
      <c r="BX542" s="14"/>
      <c r="BY542" s="20"/>
      <c r="BZ542" s="24"/>
      <c r="CA542" s="14"/>
      <c r="CB542" s="21"/>
      <c r="CC542" s="1"/>
      <c r="CD542" s="14"/>
      <c r="CE542" s="14"/>
      <c r="CF542" s="22"/>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row>
    <row r="543" spans="5:220" s="27" customFormat="1">
      <c r="E543" s="17"/>
      <c r="F543" s="17"/>
      <c r="G543" s="17"/>
      <c r="H543" s="17"/>
      <c r="I543" s="14"/>
      <c r="J543" s="15"/>
      <c r="K543" s="15"/>
      <c r="L543" s="15"/>
      <c r="M543" s="15"/>
      <c r="N543" s="14"/>
      <c r="O543" s="16"/>
      <c r="P543" s="16"/>
      <c r="Q543" s="16"/>
      <c r="R543" s="16"/>
      <c r="S543" s="16"/>
      <c r="T543" s="16"/>
      <c r="U543" s="16"/>
      <c r="V543" s="16"/>
      <c r="W543" s="17"/>
      <c r="X543" s="16"/>
      <c r="Y543" s="16"/>
      <c r="Z543" s="16"/>
      <c r="AA543" s="16"/>
      <c r="AB543" s="14"/>
      <c r="AC543" s="18"/>
      <c r="AD543" s="19"/>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9"/>
      <c r="BA543" s="18"/>
      <c r="BB543" s="18"/>
      <c r="BC543" s="18"/>
      <c r="BD543" s="18"/>
      <c r="BE543" s="19"/>
      <c r="BF543" s="18"/>
      <c r="BG543" s="18"/>
      <c r="BH543" s="19"/>
      <c r="BI543" s="19"/>
      <c r="BJ543" s="18"/>
      <c r="BK543" s="18"/>
      <c r="BL543" s="15"/>
      <c r="BM543" s="18"/>
      <c r="BN543" s="19"/>
      <c r="BO543" s="18"/>
      <c r="BP543" s="18"/>
      <c r="BQ543" s="15"/>
      <c r="BR543" s="19"/>
      <c r="BS543" s="19"/>
      <c r="BT543" s="19"/>
      <c r="BU543" s="15"/>
      <c r="BV543" s="14"/>
      <c r="BW543" s="14"/>
      <c r="BX543" s="14"/>
      <c r="BY543" s="20"/>
      <c r="BZ543" s="24"/>
      <c r="CA543" s="14"/>
      <c r="CB543" s="21"/>
      <c r="CC543" s="21"/>
      <c r="CD543" s="14"/>
      <c r="CE543" s="14"/>
      <c r="CF543" s="22"/>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row>
    <row r="544" spans="5:220" s="7" customFormat="1" ht="17.45" customHeight="1">
      <c r="E544" s="17"/>
      <c r="F544" s="17"/>
      <c r="G544" s="17"/>
      <c r="H544" s="17"/>
      <c r="I544" s="14"/>
      <c r="J544" s="15"/>
      <c r="K544" s="15"/>
      <c r="L544" s="15"/>
      <c r="M544" s="15"/>
      <c r="N544" s="14"/>
      <c r="O544" s="16"/>
      <c r="P544" s="16"/>
      <c r="Q544" s="16"/>
      <c r="R544" s="16"/>
      <c r="S544" s="16"/>
      <c r="T544" s="16"/>
      <c r="U544" s="16"/>
      <c r="V544" s="16"/>
      <c r="W544" s="17"/>
      <c r="X544" s="16"/>
      <c r="Y544" s="16"/>
      <c r="Z544" s="16"/>
      <c r="AA544" s="16"/>
      <c r="AB544" s="14"/>
      <c r="AC544" s="18"/>
      <c r="AD544" s="19"/>
      <c r="AE544" s="18"/>
      <c r="AF544" s="18"/>
      <c r="AG544" s="18"/>
      <c r="AH544" s="18"/>
      <c r="AI544" s="18"/>
      <c r="AJ544" s="18"/>
      <c r="AK544" s="18"/>
      <c r="AL544" s="18"/>
      <c r="AM544" s="18"/>
      <c r="AN544" s="18"/>
      <c r="AO544" s="19"/>
      <c r="AP544" s="18"/>
      <c r="AQ544" s="18"/>
      <c r="AR544" s="18"/>
      <c r="AS544" s="19"/>
      <c r="AT544" s="18"/>
      <c r="AU544" s="18"/>
      <c r="AV544" s="18"/>
      <c r="AW544" s="18"/>
      <c r="AX544" s="18"/>
      <c r="AY544" s="18"/>
      <c r="AZ544" s="19"/>
      <c r="BA544" s="18"/>
      <c r="BB544" s="18"/>
      <c r="BC544" s="18"/>
      <c r="BD544" s="18"/>
      <c r="BE544" s="19"/>
      <c r="BF544" s="18"/>
      <c r="BG544" s="18"/>
      <c r="BH544" s="19"/>
      <c r="BI544" s="19"/>
      <c r="BJ544" s="18"/>
      <c r="BK544" s="18"/>
      <c r="BL544" s="15"/>
      <c r="BM544" s="18"/>
      <c r="BN544" s="19"/>
      <c r="BO544" s="18"/>
      <c r="BP544" s="18"/>
      <c r="BQ544" s="15"/>
      <c r="BR544" s="19"/>
      <c r="BS544" s="19"/>
      <c r="BT544" s="19"/>
      <c r="BU544" s="15"/>
      <c r="BV544" s="14"/>
      <c r="BW544" s="14"/>
      <c r="BX544" s="14"/>
      <c r="BY544" s="20"/>
      <c r="BZ544" s="24"/>
      <c r="CA544" s="14"/>
      <c r="CB544" s="21"/>
      <c r="CC544" s="14"/>
      <c r="CD544" s="14"/>
      <c r="CE544" s="14"/>
      <c r="CF544" s="22"/>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row>
    <row r="545" spans="5:220" s="41" customFormat="1">
      <c r="E545" s="17"/>
      <c r="F545" s="17"/>
      <c r="G545" s="17"/>
      <c r="H545" s="17"/>
      <c r="I545" s="14"/>
      <c r="J545" s="15"/>
      <c r="K545" s="15"/>
      <c r="L545" s="15"/>
      <c r="M545" s="15"/>
      <c r="N545" s="24"/>
      <c r="O545" s="16"/>
      <c r="P545" s="16"/>
      <c r="Q545" s="16"/>
      <c r="R545" s="16"/>
      <c r="S545" s="16"/>
      <c r="T545" s="16"/>
      <c r="U545" s="16"/>
      <c r="V545" s="16"/>
      <c r="W545" s="17"/>
      <c r="X545" s="16"/>
      <c r="Y545" s="16"/>
      <c r="Z545" s="16"/>
      <c r="AA545" s="16"/>
      <c r="AB545" s="14"/>
      <c r="AC545" s="18"/>
      <c r="AD545" s="19"/>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9"/>
      <c r="BA545" s="18"/>
      <c r="BB545" s="18"/>
      <c r="BC545" s="18"/>
      <c r="BD545" s="18"/>
      <c r="BE545" s="19"/>
      <c r="BF545" s="18"/>
      <c r="BG545" s="18"/>
      <c r="BH545" s="19"/>
      <c r="BI545" s="19"/>
      <c r="BJ545" s="18"/>
      <c r="BK545" s="18"/>
      <c r="BL545" s="15"/>
      <c r="BM545" s="18"/>
      <c r="BN545" s="19"/>
      <c r="BO545" s="18"/>
      <c r="BP545" s="18"/>
      <c r="BQ545" s="15"/>
      <c r="BR545" s="19"/>
      <c r="BS545" s="19"/>
      <c r="BT545" s="19"/>
      <c r="BU545" s="15"/>
      <c r="BV545" s="14"/>
      <c r="BW545" s="14"/>
      <c r="BX545" s="14"/>
      <c r="BY545" s="20"/>
      <c r="BZ545" s="24"/>
      <c r="CA545" s="14"/>
      <c r="CB545" s="21"/>
      <c r="CC545" s="1"/>
      <c r="CD545" s="14"/>
      <c r="CE545" s="14"/>
      <c r="CF545" s="22"/>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row>
    <row r="546" spans="5:220" s="41" customFormat="1">
      <c r="E546" s="17"/>
      <c r="F546" s="17"/>
      <c r="G546" s="17"/>
      <c r="H546" s="17"/>
      <c r="I546" s="14"/>
      <c r="J546" s="15"/>
      <c r="K546" s="15"/>
      <c r="L546" s="15"/>
      <c r="M546" s="15"/>
      <c r="N546" s="24"/>
      <c r="O546" s="16"/>
      <c r="P546" s="16"/>
      <c r="Q546" s="16"/>
      <c r="R546" s="16"/>
      <c r="S546" s="16"/>
      <c r="T546" s="16"/>
      <c r="U546" s="16"/>
      <c r="V546" s="16"/>
      <c r="W546" s="17"/>
      <c r="X546" s="16"/>
      <c r="Y546" s="16"/>
      <c r="Z546" s="16"/>
      <c r="AA546" s="16"/>
      <c r="AB546" s="14"/>
      <c r="AC546" s="18"/>
      <c r="AD546" s="19"/>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9"/>
      <c r="BA546" s="18"/>
      <c r="BB546" s="18"/>
      <c r="BC546" s="18"/>
      <c r="BD546" s="18"/>
      <c r="BE546" s="19"/>
      <c r="BF546" s="18"/>
      <c r="BG546" s="18"/>
      <c r="BH546" s="19"/>
      <c r="BI546" s="19"/>
      <c r="BJ546" s="18"/>
      <c r="BK546" s="18"/>
      <c r="BL546" s="15"/>
      <c r="BM546" s="18"/>
      <c r="BN546" s="19"/>
      <c r="BO546" s="18"/>
      <c r="BP546" s="18"/>
      <c r="BQ546" s="15"/>
      <c r="BR546" s="19"/>
      <c r="BS546" s="19"/>
      <c r="BT546" s="19"/>
      <c r="BU546" s="15"/>
      <c r="BV546" s="14"/>
      <c r="BW546" s="14"/>
      <c r="BX546" s="14"/>
      <c r="BY546" s="20"/>
      <c r="BZ546" s="24"/>
      <c r="CA546" s="14"/>
      <c r="CB546" s="21"/>
      <c r="CC546" s="1"/>
      <c r="CD546" s="14"/>
      <c r="CE546" s="14"/>
      <c r="CF546" s="22"/>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row>
    <row r="547" spans="5:220" s="41" customFormat="1">
      <c r="E547" s="17"/>
      <c r="F547" s="17"/>
      <c r="G547" s="17"/>
      <c r="H547" s="17"/>
      <c r="I547" s="14"/>
      <c r="J547" s="15"/>
      <c r="K547" s="15"/>
      <c r="L547" s="15"/>
      <c r="M547" s="15"/>
      <c r="N547" s="24"/>
      <c r="O547" s="16"/>
      <c r="P547" s="16"/>
      <c r="Q547" s="16"/>
      <c r="R547" s="16"/>
      <c r="S547" s="16"/>
      <c r="T547" s="16"/>
      <c r="U547" s="16"/>
      <c r="V547" s="16"/>
      <c r="W547" s="17"/>
      <c r="X547" s="16"/>
      <c r="Y547" s="16"/>
      <c r="Z547" s="16"/>
      <c r="AA547" s="16"/>
      <c r="AB547" s="14"/>
      <c r="AC547" s="18"/>
      <c r="AD547" s="19"/>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9"/>
      <c r="BA547" s="18"/>
      <c r="BB547" s="18"/>
      <c r="BC547" s="18"/>
      <c r="BD547" s="18"/>
      <c r="BE547" s="19"/>
      <c r="BF547" s="18"/>
      <c r="BG547" s="18"/>
      <c r="BH547" s="19"/>
      <c r="BI547" s="19"/>
      <c r="BJ547" s="18"/>
      <c r="BK547" s="18"/>
      <c r="BL547" s="15"/>
      <c r="BM547" s="18"/>
      <c r="BN547" s="19"/>
      <c r="BO547" s="18"/>
      <c r="BP547" s="18"/>
      <c r="BQ547" s="15"/>
      <c r="BR547" s="19"/>
      <c r="BS547" s="19"/>
      <c r="BT547" s="19"/>
      <c r="BU547" s="15"/>
      <c r="BV547" s="14"/>
      <c r="BW547" s="14"/>
      <c r="BX547" s="14"/>
      <c r="BY547" s="20"/>
      <c r="BZ547" s="24"/>
      <c r="CA547" s="14"/>
      <c r="CB547" s="21"/>
      <c r="CC547" s="1"/>
      <c r="CD547" s="14"/>
      <c r="CE547" s="14"/>
      <c r="CF547" s="22"/>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row>
    <row r="548" spans="5:220" s="41" customFormat="1">
      <c r="E548" s="17"/>
      <c r="F548" s="17"/>
      <c r="G548" s="17"/>
      <c r="H548" s="17"/>
      <c r="I548" s="14"/>
      <c r="J548" s="15"/>
      <c r="K548" s="15"/>
      <c r="L548" s="15"/>
      <c r="M548" s="15"/>
      <c r="N548" s="24"/>
      <c r="O548" s="16"/>
      <c r="P548" s="16"/>
      <c r="Q548" s="16"/>
      <c r="R548" s="16"/>
      <c r="S548" s="16"/>
      <c r="T548" s="16"/>
      <c r="U548" s="16"/>
      <c r="V548" s="16"/>
      <c r="W548" s="17"/>
      <c r="X548" s="16"/>
      <c r="Y548" s="16"/>
      <c r="Z548" s="16"/>
      <c r="AA548" s="16"/>
      <c r="AB548" s="14"/>
      <c r="AC548" s="18"/>
      <c r="AD548" s="19"/>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9"/>
      <c r="BA548" s="18"/>
      <c r="BB548" s="18"/>
      <c r="BC548" s="18"/>
      <c r="BD548" s="18"/>
      <c r="BE548" s="19"/>
      <c r="BF548" s="18"/>
      <c r="BG548" s="18"/>
      <c r="BH548" s="19"/>
      <c r="BI548" s="19"/>
      <c r="BJ548" s="18"/>
      <c r="BK548" s="18"/>
      <c r="BL548" s="15"/>
      <c r="BM548" s="18"/>
      <c r="BN548" s="19"/>
      <c r="BO548" s="18"/>
      <c r="BP548" s="18"/>
      <c r="BQ548" s="15"/>
      <c r="BR548" s="19"/>
      <c r="BS548" s="19"/>
      <c r="BT548" s="19"/>
      <c r="BU548" s="15"/>
      <c r="BV548" s="14"/>
      <c r="BW548" s="14"/>
      <c r="BX548" s="14"/>
      <c r="BY548" s="20"/>
      <c r="BZ548" s="24"/>
      <c r="CA548" s="14"/>
      <c r="CB548" s="21"/>
      <c r="CC548" s="1"/>
      <c r="CD548" s="14"/>
      <c r="CE548" s="14"/>
      <c r="CF548" s="22"/>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row>
    <row r="549" spans="5:220" s="41" customFormat="1">
      <c r="E549" s="17"/>
      <c r="F549" s="17"/>
      <c r="G549" s="17"/>
      <c r="H549" s="17"/>
      <c r="I549" s="14"/>
      <c r="J549" s="15"/>
      <c r="K549" s="15"/>
      <c r="L549" s="15"/>
      <c r="M549" s="15"/>
      <c r="N549" s="24"/>
      <c r="O549" s="16"/>
      <c r="P549" s="16"/>
      <c r="Q549" s="16"/>
      <c r="R549" s="16"/>
      <c r="S549" s="16"/>
      <c r="T549" s="16"/>
      <c r="U549" s="16"/>
      <c r="V549" s="16"/>
      <c r="W549" s="17"/>
      <c r="X549" s="16"/>
      <c r="Y549" s="16"/>
      <c r="Z549" s="16"/>
      <c r="AA549" s="16"/>
      <c r="AB549" s="14"/>
      <c r="AC549" s="18"/>
      <c r="AD549" s="19"/>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9"/>
      <c r="BA549" s="18"/>
      <c r="BB549" s="18"/>
      <c r="BC549" s="18"/>
      <c r="BD549" s="18"/>
      <c r="BE549" s="19"/>
      <c r="BF549" s="18"/>
      <c r="BG549" s="18"/>
      <c r="BH549" s="19"/>
      <c r="BI549" s="19"/>
      <c r="BJ549" s="18"/>
      <c r="BK549" s="18"/>
      <c r="BL549" s="15"/>
      <c r="BM549" s="18"/>
      <c r="BN549" s="19"/>
      <c r="BO549" s="18"/>
      <c r="BP549" s="18"/>
      <c r="BQ549" s="15"/>
      <c r="BR549" s="19"/>
      <c r="BS549" s="19"/>
      <c r="BT549" s="19"/>
      <c r="BU549" s="15"/>
      <c r="BV549" s="14"/>
      <c r="BW549" s="14"/>
      <c r="BX549" s="14"/>
      <c r="BY549" s="20"/>
      <c r="BZ549" s="24"/>
      <c r="CA549" s="14"/>
      <c r="CB549" s="21"/>
      <c r="CC549" s="1"/>
      <c r="CD549" s="14"/>
      <c r="CE549" s="14"/>
      <c r="CF549" s="22"/>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row>
    <row r="550" spans="5:220" s="41" customFormat="1">
      <c r="E550" s="17"/>
      <c r="F550" s="17"/>
      <c r="G550" s="17"/>
      <c r="H550" s="17"/>
      <c r="I550" s="14"/>
      <c r="J550" s="15"/>
      <c r="K550" s="15"/>
      <c r="L550" s="15"/>
      <c r="M550" s="15"/>
      <c r="N550" s="24"/>
      <c r="O550" s="16"/>
      <c r="P550" s="16"/>
      <c r="Q550" s="16"/>
      <c r="R550" s="16"/>
      <c r="S550" s="16"/>
      <c r="T550" s="16"/>
      <c r="U550" s="16"/>
      <c r="V550" s="16"/>
      <c r="W550" s="17"/>
      <c r="X550" s="16"/>
      <c r="Y550" s="16"/>
      <c r="Z550" s="16"/>
      <c r="AA550" s="16"/>
      <c r="AB550" s="14"/>
      <c r="AC550" s="18"/>
      <c r="AD550" s="19"/>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9"/>
      <c r="BA550" s="18"/>
      <c r="BB550" s="18"/>
      <c r="BC550" s="18"/>
      <c r="BD550" s="18"/>
      <c r="BE550" s="19"/>
      <c r="BF550" s="18"/>
      <c r="BG550" s="18"/>
      <c r="BH550" s="19"/>
      <c r="BI550" s="19"/>
      <c r="BJ550" s="18"/>
      <c r="BK550" s="18"/>
      <c r="BL550" s="15"/>
      <c r="BM550" s="18"/>
      <c r="BN550" s="19"/>
      <c r="BO550" s="18"/>
      <c r="BP550" s="18"/>
      <c r="BQ550" s="15"/>
      <c r="BR550" s="19"/>
      <c r="BS550" s="19"/>
      <c r="BT550" s="19"/>
      <c r="BU550" s="15"/>
      <c r="BV550" s="14"/>
      <c r="BW550" s="14"/>
      <c r="BX550" s="14"/>
      <c r="BY550" s="20"/>
      <c r="BZ550" s="24"/>
      <c r="CA550" s="14"/>
      <c r="CB550" s="21"/>
      <c r="CC550" s="1"/>
      <c r="CD550" s="14"/>
      <c r="CE550" s="14"/>
      <c r="CF550" s="22"/>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row>
    <row r="551" spans="5:220">
      <c r="J551" s="15"/>
      <c r="K551" s="15"/>
      <c r="L551" s="15"/>
      <c r="M551" s="15"/>
      <c r="O551" s="16"/>
      <c r="P551" s="16"/>
      <c r="Q551" s="16"/>
      <c r="R551" s="16"/>
      <c r="S551" s="16"/>
      <c r="T551" s="16"/>
      <c r="U551" s="16"/>
      <c r="V551" s="16"/>
      <c r="X551" s="16"/>
      <c r="Y551" s="16"/>
      <c r="Z551" s="16"/>
      <c r="AA551" s="16"/>
      <c r="AC551" s="18"/>
      <c r="AE551" s="18"/>
      <c r="AF551" s="18"/>
      <c r="AG551" s="18"/>
      <c r="AH551" s="18"/>
      <c r="AI551" s="18"/>
      <c r="AJ551" s="18"/>
      <c r="AK551" s="18"/>
      <c r="AL551" s="18"/>
      <c r="AM551" s="18"/>
      <c r="AN551" s="18"/>
      <c r="AP551" s="18"/>
      <c r="AQ551" s="18"/>
      <c r="AR551" s="18"/>
      <c r="AT551" s="18"/>
      <c r="AU551" s="18"/>
      <c r="AV551" s="18"/>
      <c r="AW551" s="18"/>
      <c r="AX551" s="18"/>
      <c r="AY551" s="18"/>
      <c r="BA551" s="18"/>
      <c r="BB551" s="18"/>
      <c r="BC551" s="18"/>
      <c r="BD551" s="18"/>
      <c r="BF551" s="18"/>
      <c r="BG551" s="18"/>
      <c r="BJ551" s="18"/>
      <c r="BK551" s="18"/>
      <c r="BL551" s="15"/>
      <c r="BM551" s="18"/>
      <c r="BO551" s="18"/>
      <c r="BP551" s="18"/>
      <c r="BQ551" s="15"/>
      <c r="BU551" s="15"/>
      <c r="BY551" s="20"/>
      <c r="BZ551" s="24"/>
      <c r="CF551" s="22"/>
    </row>
    <row r="552" spans="5:220" s="41" customFormat="1">
      <c r="E552" s="17"/>
      <c r="F552" s="17"/>
      <c r="G552" s="17"/>
      <c r="H552" s="17"/>
      <c r="I552" s="14"/>
      <c r="J552" s="15"/>
      <c r="K552" s="15"/>
      <c r="L552" s="15"/>
      <c r="M552" s="15"/>
      <c r="N552" s="14"/>
      <c r="O552" s="16"/>
      <c r="P552" s="16"/>
      <c r="Q552" s="16"/>
      <c r="R552" s="16"/>
      <c r="S552" s="16"/>
      <c r="T552" s="16"/>
      <c r="U552" s="16"/>
      <c r="V552" s="16"/>
      <c r="W552" s="17"/>
      <c r="X552" s="16"/>
      <c r="Y552" s="16"/>
      <c r="Z552" s="16"/>
      <c r="AA552" s="16"/>
      <c r="AB552" s="14"/>
      <c r="AC552" s="18"/>
      <c r="AD552" s="19"/>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9"/>
      <c r="BA552" s="18"/>
      <c r="BB552" s="18"/>
      <c r="BC552" s="18"/>
      <c r="BD552" s="18"/>
      <c r="BE552" s="19"/>
      <c r="BF552" s="18"/>
      <c r="BG552" s="18"/>
      <c r="BH552" s="19"/>
      <c r="BI552" s="19"/>
      <c r="BJ552" s="18"/>
      <c r="BK552" s="18"/>
      <c r="BL552" s="15"/>
      <c r="BM552" s="18"/>
      <c r="BN552" s="19"/>
      <c r="BO552" s="18"/>
      <c r="BP552" s="18"/>
      <c r="BQ552" s="15"/>
      <c r="BR552" s="19"/>
      <c r="BS552" s="19"/>
      <c r="BT552" s="19"/>
      <c r="BU552" s="15"/>
      <c r="BV552" s="14"/>
      <c r="BW552" s="14"/>
      <c r="BX552" s="14"/>
      <c r="BY552" s="20"/>
      <c r="BZ552" s="24"/>
      <c r="CA552" s="14"/>
      <c r="CB552" s="21"/>
      <c r="CC552" s="1"/>
      <c r="CD552" s="14"/>
      <c r="CE552" s="14"/>
      <c r="CF552" s="22"/>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row>
    <row r="553" spans="5:220" s="27" customFormat="1">
      <c r="E553" s="17"/>
      <c r="F553" s="17"/>
      <c r="G553" s="17"/>
      <c r="H553" s="17"/>
      <c r="I553" s="14"/>
      <c r="J553" s="15"/>
      <c r="K553" s="15"/>
      <c r="L553" s="15"/>
      <c r="M553" s="15"/>
      <c r="N553" s="14"/>
      <c r="O553" s="16"/>
      <c r="P553" s="16"/>
      <c r="Q553" s="16"/>
      <c r="R553" s="16"/>
      <c r="S553" s="16"/>
      <c r="T553" s="16"/>
      <c r="U553" s="16"/>
      <c r="V553" s="16"/>
      <c r="W553" s="17"/>
      <c r="X553" s="16"/>
      <c r="Y553" s="16"/>
      <c r="Z553" s="16"/>
      <c r="AA553" s="16"/>
      <c r="AB553" s="14"/>
      <c r="AC553" s="18"/>
      <c r="AD553" s="19"/>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9"/>
      <c r="BA553" s="18"/>
      <c r="BB553" s="18"/>
      <c r="BC553" s="18"/>
      <c r="BD553" s="18"/>
      <c r="BE553" s="19"/>
      <c r="BF553" s="18"/>
      <c r="BG553" s="18"/>
      <c r="BH553" s="19"/>
      <c r="BI553" s="19"/>
      <c r="BJ553" s="18"/>
      <c r="BK553" s="18"/>
      <c r="BL553" s="15"/>
      <c r="BM553" s="18"/>
      <c r="BN553" s="19"/>
      <c r="BO553" s="18"/>
      <c r="BP553" s="18"/>
      <c r="BQ553" s="15"/>
      <c r="BR553" s="19"/>
      <c r="BS553" s="19"/>
      <c r="BT553" s="19"/>
      <c r="BU553" s="15"/>
      <c r="BV553" s="14"/>
      <c r="BW553" s="14"/>
      <c r="BX553" s="14"/>
      <c r="BY553" s="20"/>
      <c r="BZ553" s="24"/>
      <c r="CA553" s="14"/>
      <c r="CB553" s="21"/>
      <c r="CC553" s="1"/>
      <c r="CD553" s="14"/>
      <c r="CE553" s="14"/>
      <c r="CF553" s="22"/>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row>
    <row r="554" spans="5:220" s="41" customFormat="1">
      <c r="E554" s="17"/>
      <c r="F554" s="17"/>
      <c r="G554" s="17"/>
      <c r="H554" s="17"/>
      <c r="I554" s="14"/>
      <c r="J554" s="15"/>
      <c r="K554" s="15"/>
      <c r="L554" s="15"/>
      <c r="M554" s="15"/>
      <c r="N554" s="14"/>
      <c r="O554" s="16"/>
      <c r="P554" s="16"/>
      <c r="Q554" s="16"/>
      <c r="R554" s="16"/>
      <c r="S554" s="16"/>
      <c r="T554" s="16"/>
      <c r="U554" s="16"/>
      <c r="V554" s="16"/>
      <c r="W554" s="17"/>
      <c r="X554" s="16"/>
      <c r="Y554" s="16"/>
      <c r="Z554" s="16"/>
      <c r="AA554" s="16"/>
      <c r="AB554" s="14"/>
      <c r="AC554" s="18"/>
      <c r="AD554" s="19"/>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9"/>
      <c r="BA554" s="18"/>
      <c r="BB554" s="18"/>
      <c r="BC554" s="18"/>
      <c r="BD554" s="18"/>
      <c r="BE554" s="19"/>
      <c r="BF554" s="18"/>
      <c r="BG554" s="18"/>
      <c r="BH554" s="19"/>
      <c r="BI554" s="19"/>
      <c r="BJ554" s="18"/>
      <c r="BK554" s="18"/>
      <c r="BL554" s="15"/>
      <c r="BM554" s="18"/>
      <c r="BN554" s="19"/>
      <c r="BO554" s="18"/>
      <c r="BP554" s="18"/>
      <c r="BQ554" s="15"/>
      <c r="BR554" s="19"/>
      <c r="BS554" s="19"/>
      <c r="BT554" s="19"/>
      <c r="BU554" s="15"/>
      <c r="BV554" s="14"/>
      <c r="BW554" s="14"/>
      <c r="BX554" s="14"/>
      <c r="BY554" s="20"/>
      <c r="BZ554" s="24"/>
      <c r="CA554" s="14"/>
      <c r="CB554" s="21"/>
      <c r="CC554" s="1"/>
      <c r="CD554" s="14"/>
      <c r="CE554" s="14"/>
      <c r="CF554" s="22"/>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row>
    <row r="555" spans="5:220" s="41" customFormat="1">
      <c r="E555" s="17"/>
      <c r="F555" s="17"/>
      <c r="G555" s="17"/>
      <c r="H555" s="17"/>
      <c r="I555" s="14"/>
      <c r="J555" s="15"/>
      <c r="K555" s="15"/>
      <c r="L555" s="15"/>
      <c r="M555" s="15"/>
      <c r="N555" s="14"/>
      <c r="O555" s="16"/>
      <c r="P555" s="16"/>
      <c r="Q555" s="16"/>
      <c r="R555" s="16"/>
      <c r="S555" s="16"/>
      <c r="T555" s="16"/>
      <c r="U555" s="16"/>
      <c r="V555" s="16"/>
      <c r="W555" s="17"/>
      <c r="X555" s="16"/>
      <c r="Y555" s="16"/>
      <c r="Z555" s="16"/>
      <c r="AA555" s="16"/>
      <c r="AB555" s="14"/>
      <c r="AC555" s="18"/>
      <c r="AD555" s="19"/>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9"/>
      <c r="BA555" s="18"/>
      <c r="BB555" s="18"/>
      <c r="BC555" s="18"/>
      <c r="BD555" s="18"/>
      <c r="BE555" s="19"/>
      <c r="BF555" s="18"/>
      <c r="BG555" s="18"/>
      <c r="BH555" s="19"/>
      <c r="BI555" s="19"/>
      <c r="BJ555" s="18"/>
      <c r="BK555" s="18"/>
      <c r="BL555" s="15"/>
      <c r="BM555" s="18"/>
      <c r="BN555" s="19"/>
      <c r="BO555" s="18"/>
      <c r="BP555" s="18"/>
      <c r="BQ555" s="15"/>
      <c r="BR555" s="19"/>
      <c r="BS555" s="19"/>
      <c r="BT555" s="19"/>
      <c r="BU555" s="15"/>
      <c r="BV555" s="14"/>
      <c r="BW555" s="14"/>
      <c r="BX555" s="14"/>
      <c r="BY555" s="20"/>
      <c r="BZ555" s="24"/>
      <c r="CA555" s="14"/>
      <c r="CB555" s="21"/>
      <c r="CC555" s="1"/>
      <c r="CD555" s="14"/>
      <c r="CE555" s="14"/>
      <c r="CF555" s="22"/>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row>
    <row r="556" spans="5:220" s="41" customFormat="1">
      <c r="E556" s="17"/>
      <c r="F556" s="17"/>
      <c r="G556" s="17"/>
      <c r="H556" s="17"/>
      <c r="I556" s="14"/>
      <c r="J556" s="15"/>
      <c r="K556" s="15"/>
      <c r="L556" s="15"/>
      <c r="M556" s="15"/>
      <c r="N556" s="14"/>
      <c r="O556" s="16"/>
      <c r="P556" s="16"/>
      <c r="Q556" s="16"/>
      <c r="R556" s="16"/>
      <c r="S556" s="16"/>
      <c r="T556" s="16"/>
      <c r="U556" s="16"/>
      <c r="V556" s="16"/>
      <c r="W556" s="17"/>
      <c r="X556" s="16"/>
      <c r="Y556" s="16"/>
      <c r="Z556" s="16"/>
      <c r="AA556" s="16"/>
      <c r="AB556" s="14"/>
      <c r="AC556" s="18"/>
      <c r="AD556" s="19"/>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9"/>
      <c r="BA556" s="18"/>
      <c r="BB556" s="18"/>
      <c r="BC556" s="18"/>
      <c r="BD556" s="18"/>
      <c r="BE556" s="19"/>
      <c r="BF556" s="18"/>
      <c r="BG556" s="18"/>
      <c r="BH556" s="19"/>
      <c r="BI556" s="19"/>
      <c r="BJ556" s="18"/>
      <c r="BK556" s="18"/>
      <c r="BL556" s="15"/>
      <c r="BM556" s="18"/>
      <c r="BN556" s="19"/>
      <c r="BO556" s="18"/>
      <c r="BP556" s="18"/>
      <c r="BQ556" s="15"/>
      <c r="BR556" s="19"/>
      <c r="BS556" s="19"/>
      <c r="BT556" s="19"/>
      <c r="BU556" s="15"/>
      <c r="BV556" s="14"/>
      <c r="BW556" s="14"/>
      <c r="BX556" s="14"/>
      <c r="BY556" s="20"/>
      <c r="BZ556" s="24"/>
      <c r="CA556" s="14"/>
      <c r="CB556" s="21"/>
      <c r="CC556" s="1"/>
      <c r="CD556" s="14"/>
      <c r="CE556" s="14"/>
      <c r="CF556" s="22"/>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row>
    <row r="557" spans="5:220" s="27" customFormat="1">
      <c r="E557" s="17"/>
      <c r="F557" s="17"/>
      <c r="G557" s="17"/>
      <c r="H557" s="17"/>
      <c r="I557" s="14"/>
      <c r="J557" s="15"/>
      <c r="K557" s="15"/>
      <c r="L557" s="15"/>
      <c r="M557" s="15"/>
      <c r="N557" s="14"/>
      <c r="O557" s="16"/>
      <c r="P557" s="16"/>
      <c r="Q557" s="16"/>
      <c r="R557" s="16"/>
      <c r="S557" s="16"/>
      <c r="T557" s="16"/>
      <c r="U557" s="16"/>
      <c r="V557" s="16"/>
      <c r="W557" s="17"/>
      <c r="X557" s="16"/>
      <c r="Y557" s="16"/>
      <c r="Z557" s="16"/>
      <c r="AA557" s="16"/>
      <c r="AB557" s="14"/>
      <c r="AC557" s="18"/>
      <c r="AD557" s="19"/>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9"/>
      <c r="BA557" s="18"/>
      <c r="BB557" s="18"/>
      <c r="BC557" s="18"/>
      <c r="BD557" s="18"/>
      <c r="BE557" s="19"/>
      <c r="BF557" s="18"/>
      <c r="BG557" s="18"/>
      <c r="BH557" s="19"/>
      <c r="BI557" s="19"/>
      <c r="BJ557" s="18"/>
      <c r="BK557" s="18"/>
      <c r="BL557" s="15"/>
      <c r="BM557" s="18"/>
      <c r="BN557" s="19"/>
      <c r="BO557" s="18"/>
      <c r="BP557" s="18"/>
      <c r="BQ557" s="15"/>
      <c r="BR557" s="19"/>
      <c r="BS557" s="19"/>
      <c r="BT557" s="19"/>
      <c r="BU557" s="15"/>
      <c r="BV557" s="14"/>
      <c r="BW557" s="14"/>
      <c r="BX557" s="14"/>
      <c r="BY557" s="20"/>
      <c r="BZ557" s="24"/>
      <c r="CA557" s="14"/>
      <c r="CB557" s="21"/>
      <c r="CC557" s="1"/>
      <c r="CD557" s="14"/>
      <c r="CE557" s="14"/>
      <c r="CF557" s="22"/>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row>
    <row r="558" spans="5:220" s="41" customFormat="1">
      <c r="E558" s="17"/>
      <c r="F558" s="17"/>
      <c r="G558" s="17"/>
      <c r="H558" s="17"/>
      <c r="I558" s="14"/>
      <c r="J558" s="15"/>
      <c r="K558" s="15"/>
      <c r="L558" s="15"/>
      <c r="M558" s="15"/>
      <c r="N558" s="14"/>
      <c r="O558" s="16"/>
      <c r="P558" s="16"/>
      <c r="Q558" s="16"/>
      <c r="R558" s="16"/>
      <c r="S558" s="16"/>
      <c r="T558" s="16"/>
      <c r="U558" s="16"/>
      <c r="V558" s="16"/>
      <c r="W558" s="17"/>
      <c r="X558" s="16"/>
      <c r="Y558" s="16"/>
      <c r="Z558" s="16"/>
      <c r="AA558" s="16"/>
      <c r="AB558" s="14"/>
      <c r="AC558" s="18"/>
      <c r="AD558" s="19"/>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9"/>
      <c r="BA558" s="18"/>
      <c r="BB558" s="18"/>
      <c r="BC558" s="18"/>
      <c r="BD558" s="18"/>
      <c r="BE558" s="19"/>
      <c r="BF558" s="18"/>
      <c r="BG558" s="18"/>
      <c r="BH558" s="19"/>
      <c r="BI558" s="19"/>
      <c r="BJ558" s="18"/>
      <c r="BK558" s="18"/>
      <c r="BL558" s="15"/>
      <c r="BM558" s="18"/>
      <c r="BN558" s="19"/>
      <c r="BO558" s="18"/>
      <c r="BP558" s="18"/>
      <c r="BQ558" s="15"/>
      <c r="BR558" s="19"/>
      <c r="BS558" s="19"/>
      <c r="BT558" s="19"/>
      <c r="BU558" s="15"/>
      <c r="BV558" s="14"/>
      <c r="BW558" s="14"/>
      <c r="BX558" s="14"/>
      <c r="BY558" s="20"/>
      <c r="BZ558" s="24"/>
      <c r="CA558" s="14"/>
      <c r="CB558" s="21"/>
      <c r="CC558" s="1"/>
      <c r="CD558" s="14"/>
      <c r="CE558" s="14"/>
      <c r="CF558" s="22"/>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row>
    <row r="559" spans="5:220" s="41" customFormat="1">
      <c r="E559" s="17"/>
      <c r="F559" s="17"/>
      <c r="G559" s="17"/>
      <c r="H559" s="17"/>
      <c r="I559" s="14"/>
      <c r="J559" s="15"/>
      <c r="K559" s="15"/>
      <c r="L559" s="15"/>
      <c r="M559" s="15"/>
      <c r="N559" s="14"/>
      <c r="O559" s="16"/>
      <c r="P559" s="16"/>
      <c r="Q559" s="16"/>
      <c r="R559" s="16"/>
      <c r="S559" s="16"/>
      <c r="T559" s="16"/>
      <c r="U559" s="16"/>
      <c r="V559" s="16"/>
      <c r="W559" s="17"/>
      <c r="X559" s="16"/>
      <c r="Y559" s="16"/>
      <c r="Z559" s="16"/>
      <c r="AA559" s="16"/>
      <c r="AB559" s="14"/>
      <c r="AC559" s="18"/>
      <c r="AD559" s="19"/>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9"/>
      <c r="BA559" s="18"/>
      <c r="BB559" s="18"/>
      <c r="BC559" s="18"/>
      <c r="BD559" s="18"/>
      <c r="BE559" s="19"/>
      <c r="BF559" s="18"/>
      <c r="BG559" s="18"/>
      <c r="BH559" s="19"/>
      <c r="BI559" s="19"/>
      <c r="BJ559" s="18"/>
      <c r="BK559" s="18"/>
      <c r="BL559" s="15"/>
      <c r="BM559" s="18"/>
      <c r="BN559" s="19"/>
      <c r="BO559" s="18"/>
      <c r="BP559" s="18"/>
      <c r="BQ559" s="15"/>
      <c r="BR559" s="19"/>
      <c r="BS559" s="19"/>
      <c r="BT559" s="19"/>
      <c r="BU559" s="15"/>
      <c r="BV559" s="14"/>
      <c r="BW559" s="14"/>
      <c r="BX559" s="14"/>
      <c r="BY559" s="20"/>
      <c r="BZ559" s="24"/>
      <c r="CA559" s="14"/>
      <c r="CB559" s="21"/>
      <c r="CC559" s="1"/>
      <c r="CD559" s="14"/>
      <c r="CE559" s="14"/>
      <c r="CF559" s="22"/>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row>
    <row r="560" spans="5:220" s="41" customFormat="1">
      <c r="E560" s="17"/>
      <c r="F560" s="17"/>
      <c r="G560" s="17"/>
      <c r="H560" s="17"/>
      <c r="I560" s="14"/>
      <c r="J560" s="15"/>
      <c r="K560" s="15"/>
      <c r="L560" s="15"/>
      <c r="M560" s="15"/>
      <c r="N560" s="14"/>
      <c r="O560" s="16"/>
      <c r="P560" s="16"/>
      <c r="Q560" s="16"/>
      <c r="R560" s="16"/>
      <c r="S560" s="16"/>
      <c r="T560" s="16"/>
      <c r="U560" s="16"/>
      <c r="V560" s="16"/>
      <c r="W560" s="17"/>
      <c r="X560" s="16"/>
      <c r="Y560" s="16"/>
      <c r="Z560" s="16"/>
      <c r="AA560" s="16"/>
      <c r="AB560" s="14"/>
      <c r="AC560" s="18"/>
      <c r="AD560" s="19"/>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9"/>
      <c r="BA560" s="18"/>
      <c r="BB560" s="18"/>
      <c r="BC560" s="18"/>
      <c r="BD560" s="18"/>
      <c r="BE560" s="19"/>
      <c r="BF560" s="18"/>
      <c r="BG560" s="18"/>
      <c r="BH560" s="19"/>
      <c r="BI560" s="19"/>
      <c r="BJ560" s="18"/>
      <c r="BK560" s="18"/>
      <c r="BL560" s="15"/>
      <c r="BM560" s="18"/>
      <c r="BN560" s="19"/>
      <c r="BO560" s="18"/>
      <c r="BP560" s="18"/>
      <c r="BQ560" s="15"/>
      <c r="BR560" s="19"/>
      <c r="BS560" s="19"/>
      <c r="BT560" s="19"/>
      <c r="BU560" s="15"/>
      <c r="BV560" s="14"/>
      <c r="BW560" s="14"/>
      <c r="BX560" s="14"/>
      <c r="BY560" s="20"/>
      <c r="BZ560" s="24"/>
      <c r="CA560" s="14"/>
      <c r="CB560" s="21"/>
      <c r="CC560" s="1"/>
      <c r="CD560" s="14"/>
      <c r="CE560" s="14"/>
      <c r="CF560" s="22"/>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row>
    <row r="561" spans="5:220" s="41" customFormat="1">
      <c r="E561" s="17"/>
      <c r="F561" s="17"/>
      <c r="G561" s="17"/>
      <c r="H561" s="17"/>
      <c r="I561" s="14"/>
      <c r="J561" s="15"/>
      <c r="K561" s="15"/>
      <c r="L561" s="15"/>
      <c r="M561" s="15"/>
      <c r="N561" s="14"/>
      <c r="O561" s="16"/>
      <c r="P561" s="16"/>
      <c r="Q561" s="16"/>
      <c r="R561" s="16"/>
      <c r="S561" s="16"/>
      <c r="T561" s="16"/>
      <c r="U561" s="16"/>
      <c r="V561" s="16"/>
      <c r="W561" s="17"/>
      <c r="X561" s="16"/>
      <c r="Y561" s="16"/>
      <c r="Z561" s="16"/>
      <c r="AA561" s="16"/>
      <c r="AB561" s="14"/>
      <c r="AC561" s="18"/>
      <c r="AD561" s="19"/>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9"/>
      <c r="BA561" s="18"/>
      <c r="BB561" s="18"/>
      <c r="BC561" s="18"/>
      <c r="BD561" s="18"/>
      <c r="BE561" s="19"/>
      <c r="BF561" s="18"/>
      <c r="BG561" s="18"/>
      <c r="BH561" s="19"/>
      <c r="BI561" s="19"/>
      <c r="BJ561" s="18"/>
      <c r="BK561" s="18"/>
      <c r="BL561" s="15"/>
      <c r="BM561" s="18"/>
      <c r="BN561" s="19"/>
      <c r="BO561" s="18"/>
      <c r="BP561" s="18"/>
      <c r="BQ561" s="15"/>
      <c r="BR561" s="19"/>
      <c r="BS561" s="19"/>
      <c r="BT561" s="19"/>
      <c r="BU561" s="15"/>
      <c r="BV561" s="14"/>
      <c r="BW561" s="14"/>
      <c r="BX561" s="14"/>
      <c r="BY561" s="20"/>
      <c r="BZ561" s="24"/>
      <c r="CA561" s="14"/>
      <c r="CB561" s="21"/>
      <c r="CC561" s="1"/>
      <c r="CD561" s="14"/>
      <c r="CE561" s="14"/>
      <c r="CF561" s="22"/>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row>
    <row r="562" spans="5:220" s="27" customFormat="1">
      <c r="E562" s="17"/>
      <c r="F562" s="17"/>
      <c r="G562" s="17"/>
      <c r="H562" s="17"/>
      <c r="I562" s="14"/>
      <c r="J562" s="15"/>
      <c r="K562" s="15"/>
      <c r="L562" s="15"/>
      <c r="M562" s="15"/>
      <c r="N562" s="14"/>
      <c r="O562" s="16"/>
      <c r="P562" s="16"/>
      <c r="Q562" s="16"/>
      <c r="R562" s="16"/>
      <c r="S562" s="16"/>
      <c r="T562" s="16"/>
      <c r="U562" s="16"/>
      <c r="V562" s="16"/>
      <c r="W562" s="17"/>
      <c r="X562" s="16"/>
      <c r="Y562" s="16"/>
      <c r="Z562" s="16"/>
      <c r="AA562" s="16"/>
      <c r="AB562" s="14"/>
      <c r="AC562" s="18"/>
      <c r="AD562" s="19"/>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9"/>
      <c r="BA562" s="18"/>
      <c r="BB562" s="18"/>
      <c r="BC562" s="18"/>
      <c r="BD562" s="18"/>
      <c r="BE562" s="19"/>
      <c r="BF562" s="18"/>
      <c r="BG562" s="18"/>
      <c r="BH562" s="19"/>
      <c r="BI562" s="19"/>
      <c r="BJ562" s="18"/>
      <c r="BK562" s="18"/>
      <c r="BL562" s="15"/>
      <c r="BM562" s="18"/>
      <c r="BN562" s="19"/>
      <c r="BO562" s="18"/>
      <c r="BP562" s="18"/>
      <c r="BQ562" s="15"/>
      <c r="BR562" s="19"/>
      <c r="BS562" s="19"/>
      <c r="BT562" s="19"/>
      <c r="BU562" s="15"/>
      <c r="BV562" s="14"/>
      <c r="BW562" s="14"/>
      <c r="BX562" s="14"/>
      <c r="BY562" s="20"/>
      <c r="BZ562" s="24"/>
      <c r="CA562" s="14"/>
      <c r="CB562" s="21"/>
      <c r="CC562" s="1"/>
      <c r="CD562" s="14"/>
      <c r="CE562" s="14"/>
      <c r="CF562" s="22"/>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row>
    <row r="563" spans="5:220">
      <c r="J563" s="15"/>
      <c r="K563" s="15"/>
      <c r="L563" s="15"/>
      <c r="M563" s="15"/>
      <c r="O563" s="16"/>
      <c r="P563" s="16"/>
      <c r="Q563" s="16"/>
      <c r="R563" s="16"/>
      <c r="S563" s="16"/>
      <c r="T563" s="16"/>
      <c r="U563" s="16"/>
      <c r="V563" s="16"/>
      <c r="X563" s="16"/>
      <c r="Y563" s="16"/>
      <c r="Z563" s="16"/>
      <c r="AA563" s="16"/>
      <c r="AC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BA563" s="18"/>
      <c r="BB563" s="18"/>
      <c r="BC563" s="18"/>
      <c r="BD563" s="18"/>
      <c r="BF563" s="18"/>
      <c r="BG563" s="18"/>
      <c r="BJ563" s="18"/>
      <c r="BK563" s="18"/>
      <c r="BL563" s="15"/>
      <c r="BM563" s="18"/>
      <c r="BO563" s="18"/>
      <c r="BP563" s="18"/>
      <c r="BQ563" s="15"/>
      <c r="BU563" s="15"/>
      <c r="BY563" s="20"/>
      <c r="BZ563" s="24"/>
      <c r="CF563" s="22"/>
    </row>
    <row r="564" spans="5:220" s="7" customFormat="1" ht="17.45" customHeight="1">
      <c r="E564" s="17"/>
      <c r="F564" s="17"/>
      <c r="G564" s="17"/>
      <c r="H564" s="17"/>
      <c r="I564" s="14"/>
      <c r="J564" s="15"/>
      <c r="K564" s="15"/>
      <c r="L564" s="15"/>
      <c r="M564" s="15"/>
      <c r="N564" s="14"/>
      <c r="O564" s="16"/>
      <c r="P564" s="16"/>
      <c r="Q564" s="16"/>
      <c r="R564" s="16"/>
      <c r="S564" s="16"/>
      <c r="T564" s="16"/>
      <c r="U564" s="16"/>
      <c r="V564" s="16"/>
      <c r="W564" s="17"/>
      <c r="X564" s="16"/>
      <c r="Y564" s="16"/>
      <c r="Z564" s="16"/>
      <c r="AA564" s="16"/>
      <c r="AB564" s="14"/>
      <c r="AC564" s="18"/>
      <c r="AD564" s="19"/>
      <c r="AE564" s="18"/>
      <c r="AF564" s="18"/>
      <c r="AG564" s="19"/>
      <c r="AH564" s="18"/>
      <c r="AI564" s="18"/>
      <c r="AJ564" s="18"/>
      <c r="AK564" s="19"/>
      <c r="AL564" s="18"/>
      <c r="AM564" s="18"/>
      <c r="AN564" s="18"/>
      <c r="AO564" s="19"/>
      <c r="AP564" s="18"/>
      <c r="AQ564" s="18"/>
      <c r="AR564" s="18"/>
      <c r="AS564" s="19"/>
      <c r="AT564" s="18"/>
      <c r="AU564" s="18"/>
      <c r="AV564" s="18"/>
      <c r="AW564" s="18"/>
      <c r="AX564" s="18"/>
      <c r="AY564" s="18"/>
      <c r="AZ564" s="19"/>
      <c r="BA564" s="18"/>
      <c r="BB564" s="18"/>
      <c r="BC564" s="18"/>
      <c r="BD564" s="18"/>
      <c r="BE564" s="19"/>
      <c r="BF564" s="18"/>
      <c r="BG564" s="18"/>
      <c r="BH564" s="19"/>
      <c r="BI564" s="19"/>
      <c r="BJ564" s="18"/>
      <c r="BK564" s="18"/>
      <c r="BL564" s="15"/>
      <c r="BM564" s="18"/>
      <c r="BN564" s="19"/>
      <c r="BO564" s="18"/>
      <c r="BP564" s="18"/>
      <c r="BQ564" s="15"/>
      <c r="BR564" s="19"/>
      <c r="BS564" s="19"/>
      <c r="BT564" s="19"/>
      <c r="BU564" s="15"/>
      <c r="BV564" s="14"/>
      <c r="BW564" s="14"/>
      <c r="BX564" s="14"/>
      <c r="BY564" s="20"/>
      <c r="BZ564" s="24"/>
      <c r="CA564" s="14"/>
      <c r="CB564" s="21"/>
      <c r="CC564" s="14"/>
      <c r="CD564" s="14"/>
      <c r="CE564" s="14"/>
      <c r="CF564" s="22"/>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row>
    <row r="565" spans="5:220">
      <c r="J565" s="15"/>
      <c r="K565" s="15"/>
      <c r="L565" s="15"/>
      <c r="M565" s="15"/>
      <c r="O565" s="16"/>
      <c r="P565" s="16"/>
      <c r="Q565" s="16"/>
      <c r="R565" s="16"/>
      <c r="S565" s="16"/>
      <c r="T565" s="16"/>
      <c r="U565" s="16"/>
      <c r="V565" s="16"/>
      <c r="X565" s="16"/>
      <c r="Y565" s="16"/>
      <c r="Z565" s="16"/>
      <c r="AA565" s="16"/>
      <c r="AC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BA565" s="18"/>
      <c r="BB565" s="18"/>
      <c r="BC565" s="18"/>
      <c r="BD565" s="18"/>
      <c r="BF565" s="18"/>
      <c r="BG565" s="18"/>
      <c r="BJ565" s="18"/>
      <c r="BK565" s="18"/>
      <c r="BL565" s="15"/>
      <c r="BM565" s="18"/>
      <c r="BO565" s="18"/>
      <c r="BP565" s="18"/>
      <c r="BQ565" s="15"/>
      <c r="BU565" s="15"/>
      <c r="BY565" s="20"/>
      <c r="BZ565" s="24"/>
      <c r="CC565" s="1"/>
      <c r="CF565" s="22"/>
    </row>
    <row r="566" spans="5:220">
      <c r="J566" s="15"/>
      <c r="K566" s="15"/>
      <c r="L566" s="15"/>
      <c r="M566" s="15"/>
      <c r="O566" s="16"/>
      <c r="P566" s="16"/>
      <c r="Q566" s="16"/>
      <c r="R566" s="16"/>
      <c r="S566" s="16"/>
      <c r="T566" s="16"/>
      <c r="U566" s="16"/>
      <c r="V566" s="16"/>
      <c r="X566" s="16"/>
      <c r="Y566" s="16"/>
      <c r="Z566" s="16"/>
      <c r="AA566" s="16"/>
      <c r="AC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BA566" s="18"/>
      <c r="BB566" s="18"/>
      <c r="BC566" s="18"/>
      <c r="BD566" s="18"/>
      <c r="BF566" s="18"/>
      <c r="BG566" s="18"/>
      <c r="BJ566" s="18"/>
      <c r="BK566" s="18"/>
      <c r="BL566" s="15"/>
      <c r="BM566" s="18"/>
      <c r="BO566" s="18"/>
      <c r="BP566" s="18"/>
      <c r="BQ566" s="15"/>
      <c r="BU566" s="15"/>
      <c r="BY566" s="20"/>
      <c r="BZ566" s="24"/>
      <c r="CC566" s="1"/>
      <c r="CF566" s="22"/>
    </row>
    <row r="567" spans="5:220">
      <c r="J567" s="15"/>
      <c r="K567" s="15"/>
      <c r="L567" s="15"/>
      <c r="M567" s="15"/>
      <c r="O567" s="16"/>
      <c r="P567" s="16"/>
      <c r="Q567" s="16"/>
      <c r="R567" s="16"/>
      <c r="S567" s="16"/>
      <c r="T567" s="16"/>
      <c r="U567" s="16"/>
      <c r="V567" s="16"/>
      <c r="X567" s="16"/>
      <c r="Y567" s="16"/>
      <c r="Z567" s="16"/>
      <c r="AA567" s="16"/>
      <c r="AC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BA567" s="18"/>
      <c r="BB567" s="18"/>
      <c r="BC567" s="18"/>
      <c r="BD567" s="18"/>
      <c r="BF567" s="18"/>
      <c r="BG567" s="18"/>
      <c r="BJ567" s="18"/>
      <c r="BK567" s="18"/>
      <c r="BL567" s="15"/>
      <c r="BM567" s="18"/>
      <c r="BO567" s="18"/>
      <c r="BP567" s="18"/>
      <c r="BQ567" s="15"/>
      <c r="BU567" s="15"/>
      <c r="BY567" s="20"/>
      <c r="BZ567" s="24"/>
      <c r="CC567" s="1"/>
      <c r="CF567" s="22"/>
    </row>
    <row r="568" spans="5:220">
      <c r="J568" s="15"/>
      <c r="K568" s="15"/>
      <c r="L568" s="15"/>
      <c r="M568" s="15"/>
      <c r="O568" s="16"/>
      <c r="P568" s="16"/>
      <c r="Q568" s="16"/>
      <c r="R568" s="16"/>
      <c r="S568" s="16"/>
      <c r="T568" s="16"/>
      <c r="U568" s="16"/>
      <c r="V568" s="16"/>
      <c r="X568" s="16"/>
      <c r="Y568" s="16"/>
      <c r="Z568" s="16"/>
      <c r="AA568" s="16"/>
      <c r="AC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BA568" s="18"/>
      <c r="BB568" s="18"/>
      <c r="BC568" s="18"/>
      <c r="BD568" s="18"/>
      <c r="BF568" s="18"/>
      <c r="BG568" s="18"/>
      <c r="BJ568" s="18"/>
      <c r="BK568" s="18"/>
      <c r="BL568" s="15"/>
      <c r="BM568" s="18"/>
      <c r="BO568" s="18"/>
      <c r="BP568" s="18"/>
      <c r="BQ568" s="15"/>
      <c r="BU568" s="15"/>
      <c r="BY568" s="20"/>
      <c r="BZ568" s="24"/>
      <c r="CC568" s="1"/>
      <c r="CF568" s="22"/>
    </row>
    <row r="569" spans="5:220">
      <c r="J569" s="15"/>
      <c r="K569" s="15"/>
      <c r="L569" s="15"/>
      <c r="M569" s="15"/>
      <c r="O569" s="16"/>
      <c r="P569" s="16"/>
      <c r="Q569" s="16"/>
      <c r="R569" s="16"/>
      <c r="S569" s="16"/>
      <c r="T569" s="16"/>
      <c r="U569" s="16"/>
      <c r="V569" s="16"/>
      <c r="X569" s="16"/>
      <c r="Y569" s="16"/>
      <c r="Z569" s="16"/>
      <c r="AA569" s="16"/>
      <c r="AC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BA569" s="18"/>
      <c r="BB569" s="18"/>
      <c r="BC569" s="18"/>
      <c r="BD569" s="18"/>
      <c r="BF569" s="18"/>
      <c r="BG569" s="18"/>
      <c r="BJ569" s="18"/>
      <c r="BK569" s="18"/>
      <c r="BL569" s="15"/>
      <c r="BM569" s="18"/>
      <c r="BO569" s="18"/>
      <c r="BP569" s="18"/>
      <c r="BQ569" s="15"/>
      <c r="BU569" s="15"/>
      <c r="BY569" s="20"/>
      <c r="BZ569" s="24"/>
      <c r="CC569" s="1"/>
      <c r="CF569" s="22"/>
    </row>
    <row r="570" spans="5:220">
      <c r="J570" s="15"/>
      <c r="K570" s="15"/>
      <c r="L570" s="15"/>
      <c r="M570" s="15"/>
      <c r="O570" s="16"/>
      <c r="P570" s="16"/>
      <c r="Q570" s="16"/>
      <c r="R570" s="16"/>
      <c r="S570" s="16"/>
      <c r="T570" s="16"/>
      <c r="U570" s="16"/>
      <c r="V570" s="16"/>
      <c r="X570" s="16"/>
      <c r="Y570" s="16"/>
      <c r="Z570" s="16"/>
      <c r="AA570" s="16"/>
      <c r="AC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BA570" s="18"/>
      <c r="BB570" s="18"/>
      <c r="BC570" s="18"/>
      <c r="BD570" s="18"/>
      <c r="BF570" s="18"/>
      <c r="BG570" s="18"/>
      <c r="BJ570" s="18"/>
      <c r="BK570" s="18"/>
      <c r="BL570" s="15"/>
      <c r="BM570" s="18"/>
      <c r="BO570" s="18"/>
      <c r="BP570" s="18"/>
      <c r="BQ570" s="15"/>
      <c r="BU570" s="15"/>
      <c r="BY570" s="20"/>
      <c r="BZ570" s="24"/>
      <c r="CC570" s="1"/>
      <c r="CF570" s="22"/>
    </row>
    <row r="571" spans="5:220" s="47" customFormat="1">
      <c r="E571" s="17"/>
      <c r="F571" s="17"/>
      <c r="G571" s="17"/>
      <c r="H571" s="46"/>
      <c r="I571" s="14"/>
      <c r="J571" s="15"/>
      <c r="K571" s="15"/>
      <c r="L571" s="15"/>
      <c r="M571" s="15"/>
      <c r="N571" s="14"/>
      <c r="O571" s="16"/>
      <c r="P571" s="16"/>
      <c r="Q571" s="16"/>
      <c r="R571" s="16"/>
      <c r="S571" s="16"/>
      <c r="T571" s="16"/>
      <c r="U571" s="16"/>
      <c r="V571" s="16"/>
      <c r="W571" s="17"/>
      <c r="X571" s="16"/>
      <c r="Y571" s="16"/>
      <c r="Z571" s="16"/>
      <c r="AA571" s="16"/>
      <c r="AB571" s="14"/>
      <c r="AC571" s="18"/>
      <c r="AD571" s="19"/>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9"/>
      <c r="BA571" s="18"/>
      <c r="BB571" s="18"/>
      <c r="BC571" s="18"/>
      <c r="BD571" s="18"/>
      <c r="BE571" s="19"/>
      <c r="BF571" s="18"/>
      <c r="BG571" s="18"/>
      <c r="BH571" s="19"/>
      <c r="BI571" s="19"/>
      <c r="BJ571" s="18"/>
      <c r="BK571" s="18"/>
      <c r="BL571" s="15"/>
      <c r="BM571" s="18"/>
      <c r="BN571" s="19"/>
      <c r="BO571" s="18"/>
      <c r="BP571" s="18"/>
      <c r="BQ571" s="15"/>
      <c r="BR571" s="19"/>
      <c r="BS571" s="19"/>
      <c r="BT571" s="19"/>
      <c r="BU571" s="15"/>
      <c r="BV571" s="14"/>
      <c r="BW571" s="14"/>
      <c r="BX571" s="14"/>
      <c r="BY571" s="20"/>
      <c r="BZ571" s="24"/>
      <c r="CA571" s="14"/>
      <c r="CB571" s="21"/>
      <c r="CC571" s="1"/>
      <c r="CD571" s="14"/>
      <c r="CE571" s="14"/>
      <c r="CF571" s="22"/>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row>
    <row r="572" spans="5:220" s="47" customFormat="1">
      <c r="E572" s="17"/>
      <c r="F572" s="17"/>
      <c r="G572" s="17"/>
      <c r="H572" s="46"/>
      <c r="I572" s="14"/>
      <c r="J572" s="15"/>
      <c r="K572" s="15"/>
      <c r="L572" s="15"/>
      <c r="M572" s="15"/>
      <c r="N572" s="14"/>
      <c r="O572" s="16"/>
      <c r="P572" s="16"/>
      <c r="Q572" s="16"/>
      <c r="R572" s="16"/>
      <c r="S572" s="16"/>
      <c r="T572" s="16"/>
      <c r="U572" s="16"/>
      <c r="V572" s="16"/>
      <c r="W572" s="17"/>
      <c r="X572" s="16"/>
      <c r="Y572" s="16"/>
      <c r="Z572" s="16"/>
      <c r="AA572" s="16"/>
      <c r="AB572" s="14"/>
      <c r="AC572" s="18"/>
      <c r="AD572" s="19"/>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9"/>
      <c r="BA572" s="18"/>
      <c r="BB572" s="18"/>
      <c r="BC572" s="18"/>
      <c r="BD572" s="18"/>
      <c r="BE572" s="19"/>
      <c r="BF572" s="18"/>
      <c r="BG572" s="18"/>
      <c r="BH572" s="19"/>
      <c r="BI572" s="19"/>
      <c r="BJ572" s="18"/>
      <c r="BK572" s="18"/>
      <c r="BL572" s="15"/>
      <c r="BM572" s="18"/>
      <c r="BN572" s="19"/>
      <c r="BO572" s="18"/>
      <c r="BP572" s="18"/>
      <c r="BQ572" s="15"/>
      <c r="BR572" s="19"/>
      <c r="BS572" s="19"/>
      <c r="BT572" s="19"/>
      <c r="BU572" s="15"/>
      <c r="BV572" s="14"/>
      <c r="BW572" s="14"/>
      <c r="BX572" s="14"/>
      <c r="BY572" s="20"/>
      <c r="BZ572" s="24"/>
      <c r="CA572" s="14"/>
      <c r="CB572" s="21"/>
      <c r="CC572" s="1"/>
      <c r="CD572" s="14"/>
      <c r="CE572" s="14"/>
      <c r="CF572" s="22"/>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row>
    <row r="573" spans="5:220" s="47" customFormat="1">
      <c r="E573" s="17"/>
      <c r="F573" s="17"/>
      <c r="G573" s="17"/>
      <c r="H573" s="16"/>
      <c r="I573" s="14"/>
      <c r="J573" s="15"/>
      <c r="K573" s="15"/>
      <c r="L573" s="15"/>
      <c r="M573" s="15"/>
      <c r="N573" s="14"/>
      <c r="O573" s="16"/>
      <c r="P573" s="16"/>
      <c r="Q573" s="16"/>
      <c r="R573" s="16"/>
      <c r="S573" s="16"/>
      <c r="T573" s="16"/>
      <c r="U573" s="16"/>
      <c r="V573" s="16"/>
      <c r="W573" s="17"/>
      <c r="X573" s="16"/>
      <c r="Y573" s="16"/>
      <c r="Z573" s="16"/>
      <c r="AA573" s="16"/>
      <c r="AB573" s="14"/>
      <c r="AC573" s="18"/>
      <c r="AD573" s="19"/>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9"/>
      <c r="BA573" s="18"/>
      <c r="BB573" s="18"/>
      <c r="BC573" s="18"/>
      <c r="BD573" s="18"/>
      <c r="BE573" s="19"/>
      <c r="BF573" s="18"/>
      <c r="BG573" s="18"/>
      <c r="BH573" s="19"/>
      <c r="BI573" s="19"/>
      <c r="BJ573" s="18"/>
      <c r="BK573" s="18"/>
      <c r="BL573" s="15"/>
      <c r="BM573" s="18"/>
      <c r="BN573" s="19"/>
      <c r="BO573" s="18"/>
      <c r="BP573" s="18"/>
      <c r="BQ573" s="15"/>
      <c r="BR573" s="19"/>
      <c r="BS573" s="19"/>
      <c r="BT573" s="19"/>
      <c r="BU573" s="15"/>
      <c r="BV573" s="14"/>
      <c r="BW573" s="14"/>
      <c r="BX573" s="14"/>
      <c r="BY573" s="20"/>
      <c r="BZ573" s="24"/>
      <c r="CA573" s="14"/>
      <c r="CB573" s="21"/>
      <c r="CC573" s="1"/>
      <c r="CD573" s="14"/>
      <c r="CE573" s="14"/>
      <c r="CF573" s="22"/>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row>
    <row r="574" spans="5:220" s="47" customFormat="1">
      <c r="E574" s="17"/>
      <c r="F574" s="17"/>
      <c r="G574" s="17"/>
      <c r="H574" s="46"/>
      <c r="I574" s="14"/>
      <c r="J574" s="15"/>
      <c r="K574" s="15"/>
      <c r="L574" s="15"/>
      <c r="M574" s="15"/>
      <c r="N574" s="14"/>
      <c r="O574" s="16"/>
      <c r="P574" s="16"/>
      <c r="Q574" s="16"/>
      <c r="R574" s="16"/>
      <c r="S574" s="16"/>
      <c r="T574" s="16"/>
      <c r="U574" s="16"/>
      <c r="V574" s="16"/>
      <c r="W574" s="17"/>
      <c r="X574" s="16"/>
      <c r="Y574" s="16"/>
      <c r="Z574" s="16"/>
      <c r="AA574" s="16"/>
      <c r="AB574" s="14"/>
      <c r="AC574" s="18"/>
      <c r="AD574" s="19"/>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9"/>
      <c r="BA574" s="18"/>
      <c r="BB574" s="18"/>
      <c r="BC574" s="18"/>
      <c r="BD574" s="18"/>
      <c r="BE574" s="19"/>
      <c r="BF574" s="18"/>
      <c r="BG574" s="18"/>
      <c r="BH574" s="19"/>
      <c r="BI574" s="19"/>
      <c r="BJ574" s="18"/>
      <c r="BK574" s="18"/>
      <c r="BL574" s="15"/>
      <c r="BM574" s="18"/>
      <c r="BN574" s="19"/>
      <c r="BO574" s="18"/>
      <c r="BP574" s="18"/>
      <c r="BQ574" s="15"/>
      <c r="BR574" s="19"/>
      <c r="BS574" s="19"/>
      <c r="BT574" s="19"/>
      <c r="BU574" s="15"/>
      <c r="BV574" s="14"/>
      <c r="BW574" s="14"/>
      <c r="BX574" s="14"/>
      <c r="BY574" s="20"/>
      <c r="BZ574" s="24"/>
      <c r="CA574" s="14"/>
      <c r="CB574" s="21"/>
      <c r="CC574" s="1"/>
      <c r="CD574" s="14"/>
      <c r="CE574" s="14"/>
      <c r="CF574" s="22"/>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row>
    <row r="575" spans="5:220" s="47" customFormat="1">
      <c r="E575" s="17"/>
      <c r="F575" s="17"/>
      <c r="G575" s="17"/>
      <c r="H575" s="46"/>
      <c r="I575" s="14"/>
      <c r="J575" s="15"/>
      <c r="K575" s="15"/>
      <c r="L575" s="15"/>
      <c r="M575" s="15"/>
      <c r="N575" s="14"/>
      <c r="O575" s="16"/>
      <c r="P575" s="16"/>
      <c r="Q575" s="16"/>
      <c r="R575" s="16"/>
      <c r="S575" s="16"/>
      <c r="T575" s="16"/>
      <c r="U575" s="16"/>
      <c r="V575" s="16"/>
      <c r="W575" s="17"/>
      <c r="X575" s="16"/>
      <c r="Y575" s="16"/>
      <c r="Z575" s="16"/>
      <c r="AA575" s="16"/>
      <c r="AB575" s="14"/>
      <c r="AC575" s="18"/>
      <c r="AD575" s="19"/>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9"/>
      <c r="BA575" s="18"/>
      <c r="BB575" s="18"/>
      <c r="BC575" s="18"/>
      <c r="BD575" s="18"/>
      <c r="BE575" s="19"/>
      <c r="BF575" s="18"/>
      <c r="BG575" s="18"/>
      <c r="BH575" s="19"/>
      <c r="BI575" s="19"/>
      <c r="BJ575" s="18"/>
      <c r="BK575" s="18"/>
      <c r="BL575" s="15"/>
      <c r="BM575" s="18"/>
      <c r="BN575" s="19"/>
      <c r="BO575" s="18"/>
      <c r="BP575" s="18"/>
      <c r="BQ575" s="15"/>
      <c r="BR575" s="19"/>
      <c r="BS575" s="19"/>
      <c r="BT575" s="19"/>
      <c r="BU575" s="15"/>
      <c r="BV575" s="14"/>
      <c r="BW575" s="14"/>
      <c r="BX575" s="14"/>
      <c r="BY575" s="20"/>
      <c r="BZ575" s="24"/>
      <c r="CA575" s="14"/>
      <c r="CB575" s="21"/>
      <c r="CC575" s="1"/>
      <c r="CD575" s="14"/>
      <c r="CE575" s="14"/>
      <c r="CF575" s="22"/>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row>
    <row r="576" spans="5:220">
      <c r="J576" s="15"/>
      <c r="K576" s="15"/>
      <c r="L576" s="15"/>
      <c r="M576" s="15"/>
      <c r="O576" s="16"/>
      <c r="P576" s="16"/>
      <c r="Q576" s="16"/>
      <c r="R576" s="16"/>
      <c r="S576" s="16"/>
      <c r="T576" s="16"/>
      <c r="U576" s="16"/>
      <c r="V576" s="16"/>
      <c r="X576" s="16"/>
      <c r="Y576" s="16"/>
      <c r="Z576" s="16"/>
      <c r="AA576" s="16"/>
      <c r="AC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BA576" s="18"/>
      <c r="BB576" s="18"/>
      <c r="BC576" s="18"/>
      <c r="BD576" s="18"/>
      <c r="BF576" s="18"/>
      <c r="BG576" s="18"/>
      <c r="BJ576" s="18"/>
      <c r="BK576" s="18"/>
      <c r="BL576" s="15"/>
      <c r="BM576" s="18"/>
      <c r="BO576" s="18"/>
      <c r="BP576" s="18"/>
      <c r="BQ576" s="15"/>
      <c r="BU576" s="15"/>
      <c r="BY576" s="20"/>
      <c r="BZ576" s="24"/>
      <c r="CF576" s="22"/>
    </row>
    <row r="577" spans="5:220" s="23" customFormat="1">
      <c r="E577" s="17"/>
      <c r="F577" s="17"/>
      <c r="G577" s="17"/>
      <c r="H577" s="17"/>
      <c r="I577" s="14"/>
      <c r="J577" s="15"/>
      <c r="K577" s="15"/>
      <c r="L577" s="15"/>
      <c r="M577" s="15"/>
      <c r="N577" s="14"/>
      <c r="O577" s="16"/>
      <c r="P577" s="16"/>
      <c r="Q577" s="16"/>
      <c r="R577" s="16"/>
      <c r="S577" s="16"/>
      <c r="T577" s="16"/>
      <c r="U577" s="16"/>
      <c r="V577" s="16"/>
      <c r="W577" s="17"/>
      <c r="X577" s="16"/>
      <c r="Y577" s="16"/>
      <c r="Z577" s="16"/>
      <c r="AA577" s="16"/>
      <c r="AB577" s="14"/>
      <c r="AC577" s="18"/>
      <c r="AD577" s="19"/>
      <c r="AE577" s="18"/>
      <c r="AF577" s="18"/>
      <c r="AG577" s="19"/>
      <c r="AH577" s="18"/>
      <c r="AI577" s="18"/>
      <c r="AJ577" s="18"/>
      <c r="AK577" s="19"/>
      <c r="AL577" s="18"/>
      <c r="AM577" s="18"/>
      <c r="AN577" s="18"/>
      <c r="AO577" s="19"/>
      <c r="AP577" s="18"/>
      <c r="AQ577" s="18"/>
      <c r="AR577" s="18"/>
      <c r="AS577" s="19"/>
      <c r="AT577" s="18"/>
      <c r="AU577" s="18"/>
      <c r="AV577" s="18"/>
      <c r="AW577" s="18"/>
      <c r="AX577" s="18"/>
      <c r="AY577" s="18"/>
      <c r="AZ577" s="19"/>
      <c r="BA577" s="18"/>
      <c r="BB577" s="18"/>
      <c r="BC577" s="18"/>
      <c r="BD577" s="18"/>
      <c r="BE577" s="19"/>
      <c r="BF577" s="18"/>
      <c r="BG577" s="18"/>
      <c r="BH577" s="19"/>
      <c r="BI577" s="19"/>
      <c r="BJ577" s="18"/>
      <c r="BK577" s="18"/>
      <c r="BL577" s="15"/>
      <c r="BM577" s="18"/>
      <c r="BN577" s="19"/>
      <c r="BO577" s="18"/>
      <c r="BP577" s="18"/>
      <c r="BQ577" s="15"/>
      <c r="BR577" s="19"/>
      <c r="BS577" s="19"/>
      <c r="BT577" s="19"/>
      <c r="BU577" s="15"/>
      <c r="BV577" s="14"/>
      <c r="BW577" s="14"/>
      <c r="BX577" s="14"/>
      <c r="BY577" s="20"/>
      <c r="BZ577" s="24"/>
      <c r="CA577" s="14"/>
      <c r="CB577" s="21"/>
      <c r="CC577" s="1"/>
      <c r="CD577" s="14"/>
      <c r="CE577" s="14"/>
      <c r="CF577" s="22"/>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row>
    <row r="578" spans="5:220" s="23" customFormat="1">
      <c r="E578" s="17"/>
      <c r="F578" s="17"/>
      <c r="G578" s="17"/>
      <c r="H578" s="17"/>
      <c r="I578" s="14"/>
      <c r="J578" s="15"/>
      <c r="K578" s="15"/>
      <c r="L578" s="15"/>
      <c r="M578" s="15"/>
      <c r="N578" s="14"/>
      <c r="O578" s="16"/>
      <c r="P578" s="16"/>
      <c r="Q578" s="16"/>
      <c r="R578" s="16"/>
      <c r="S578" s="16"/>
      <c r="T578" s="16"/>
      <c r="U578" s="16"/>
      <c r="V578" s="16"/>
      <c r="W578" s="17"/>
      <c r="X578" s="16"/>
      <c r="Y578" s="16"/>
      <c r="Z578" s="16"/>
      <c r="AA578" s="16"/>
      <c r="AB578" s="14"/>
      <c r="AC578" s="18"/>
      <c r="AD578" s="19"/>
      <c r="AE578" s="18"/>
      <c r="AF578" s="18"/>
      <c r="AG578" s="19"/>
      <c r="AH578" s="18"/>
      <c r="AI578" s="18"/>
      <c r="AJ578" s="18"/>
      <c r="AK578" s="19"/>
      <c r="AL578" s="18"/>
      <c r="AM578" s="18"/>
      <c r="AN578" s="18"/>
      <c r="AO578" s="19"/>
      <c r="AP578" s="18"/>
      <c r="AQ578" s="18"/>
      <c r="AR578" s="18"/>
      <c r="AS578" s="19"/>
      <c r="AT578" s="18"/>
      <c r="AU578" s="18"/>
      <c r="AV578" s="18"/>
      <c r="AW578" s="18"/>
      <c r="AX578" s="18"/>
      <c r="AY578" s="18"/>
      <c r="AZ578" s="19"/>
      <c r="BA578" s="18"/>
      <c r="BB578" s="18"/>
      <c r="BC578" s="18"/>
      <c r="BD578" s="18"/>
      <c r="BE578" s="19"/>
      <c r="BF578" s="18"/>
      <c r="BG578" s="18"/>
      <c r="BH578" s="19"/>
      <c r="BI578" s="19"/>
      <c r="BJ578" s="18"/>
      <c r="BK578" s="18"/>
      <c r="BL578" s="15"/>
      <c r="BM578" s="18"/>
      <c r="BN578" s="19"/>
      <c r="BO578" s="18"/>
      <c r="BP578" s="18"/>
      <c r="BQ578" s="15"/>
      <c r="BR578" s="19"/>
      <c r="BS578" s="19"/>
      <c r="BT578" s="19"/>
      <c r="BU578" s="15"/>
      <c r="BV578" s="14"/>
      <c r="BW578" s="14"/>
      <c r="BX578" s="14"/>
      <c r="BY578" s="20"/>
      <c r="BZ578" s="24"/>
      <c r="CA578" s="14"/>
      <c r="CB578" s="21"/>
      <c r="CC578" s="1"/>
      <c r="CD578" s="14"/>
      <c r="CE578" s="14"/>
      <c r="CF578" s="22"/>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row>
    <row r="579" spans="5:220" s="23" customFormat="1">
      <c r="E579" s="17"/>
      <c r="F579" s="17"/>
      <c r="G579" s="46"/>
      <c r="H579" s="46"/>
      <c r="I579" s="24"/>
      <c r="J579" s="15"/>
      <c r="K579" s="15"/>
      <c r="L579" s="15"/>
      <c r="M579" s="15"/>
      <c r="N579" s="14"/>
      <c r="O579" s="16"/>
      <c r="P579" s="16"/>
      <c r="Q579" s="16"/>
      <c r="R579" s="16"/>
      <c r="S579" s="16"/>
      <c r="T579" s="16"/>
      <c r="U579" s="16"/>
      <c r="V579" s="16"/>
      <c r="W579" s="17"/>
      <c r="X579" s="16"/>
      <c r="Y579" s="16"/>
      <c r="Z579" s="16"/>
      <c r="AA579" s="16"/>
      <c r="AB579" s="14"/>
      <c r="AC579" s="18"/>
      <c r="AD579" s="19"/>
      <c r="AE579" s="18"/>
      <c r="AF579" s="18"/>
      <c r="AG579" s="19"/>
      <c r="AH579" s="18"/>
      <c r="AI579" s="18"/>
      <c r="AJ579" s="18"/>
      <c r="AK579" s="19"/>
      <c r="AL579" s="18"/>
      <c r="AM579" s="18"/>
      <c r="AN579" s="18"/>
      <c r="AO579" s="19"/>
      <c r="AP579" s="18"/>
      <c r="AQ579" s="18"/>
      <c r="AR579" s="18"/>
      <c r="AS579" s="19"/>
      <c r="AT579" s="18"/>
      <c r="AU579" s="18"/>
      <c r="AV579" s="18"/>
      <c r="AW579" s="18"/>
      <c r="AX579" s="18"/>
      <c r="AY579" s="18"/>
      <c r="AZ579" s="19"/>
      <c r="BA579" s="18"/>
      <c r="BB579" s="18"/>
      <c r="BC579" s="18"/>
      <c r="BD579" s="18"/>
      <c r="BE579" s="19"/>
      <c r="BF579" s="18"/>
      <c r="BG579" s="18"/>
      <c r="BH579" s="19"/>
      <c r="BI579" s="15"/>
      <c r="BJ579" s="18"/>
      <c r="BK579" s="18"/>
      <c r="BL579" s="15"/>
      <c r="BM579" s="18"/>
      <c r="BN579" s="19"/>
      <c r="BO579" s="18"/>
      <c r="BP579" s="18"/>
      <c r="BQ579" s="15"/>
      <c r="BR579" s="19"/>
      <c r="BS579" s="19"/>
      <c r="BT579" s="19"/>
      <c r="BU579" s="15"/>
      <c r="BV579" s="14"/>
      <c r="BW579" s="24"/>
      <c r="BX579" s="24"/>
      <c r="BY579" s="20"/>
      <c r="BZ579" s="24"/>
      <c r="CA579" s="24"/>
      <c r="CB579" s="21"/>
      <c r="CC579" s="1"/>
      <c r="CD579" s="14"/>
      <c r="CE579" s="14"/>
      <c r="CF579" s="22"/>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row>
    <row r="580" spans="5:220" s="23" customFormat="1">
      <c r="E580" s="17"/>
      <c r="F580" s="17"/>
      <c r="G580" s="46"/>
      <c r="H580" s="46"/>
      <c r="I580" s="24"/>
      <c r="J580" s="15"/>
      <c r="K580" s="15"/>
      <c r="L580" s="15"/>
      <c r="M580" s="15"/>
      <c r="N580" s="14"/>
      <c r="O580" s="16"/>
      <c r="P580" s="16"/>
      <c r="Q580" s="16"/>
      <c r="R580" s="16"/>
      <c r="S580" s="16"/>
      <c r="T580" s="16"/>
      <c r="U580" s="16"/>
      <c r="V580" s="16"/>
      <c r="W580" s="17"/>
      <c r="X580" s="16"/>
      <c r="Y580" s="16"/>
      <c r="Z580" s="16"/>
      <c r="AA580" s="16"/>
      <c r="AB580" s="14"/>
      <c r="AC580" s="18"/>
      <c r="AD580" s="19"/>
      <c r="AE580" s="18"/>
      <c r="AF580" s="18"/>
      <c r="AG580" s="19"/>
      <c r="AH580" s="18"/>
      <c r="AI580" s="18"/>
      <c r="AJ580" s="18"/>
      <c r="AK580" s="19"/>
      <c r="AL580" s="18"/>
      <c r="AM580" s="18"/>
      <c r="AN580" s="18"/>
      <c r="AO580" s="19"/>
      <c r="AP580" s="18"/>
      <c r="AQ580" s="18"/>
      <c r="AR580" s="18"/>
      <c r="AS580" s="19"/>
      <c r="AT580" s="18"/>
      <c r="AU580" s="18"/>
      <c r="AV580" s="18"/>
      <c r="AW580" s="18"/>
      <c r="AX580" s="18"/>
      <c r="AY580" s="18"/>
      <c r="AZ580" s="19"/>
      <c r="BA580" s="18"/>
      <c r="BB580" s="18"/>
      <c r="BC580" s="18"/>
      <c r="BD580" s="18"/>
      <c r="BE580" s="19"/>
      <c r="BF580" s="18"/>
      <c r="BG580" s="18"/>
      <c r="BH580" s="19"/>
      <c r="BI580" s="15"/>
      <c r="BJ580" s="18"/>
      <c r="BK580" s="18"/>
      <c r="BL580" s="15"/>
      <c r="BM580" s="18"/>
      <c r="BN580" s="19"/>
      <c r="BO580" s="18"/>
      <c r="BP580" s="18"/>
      <c r="BQ580" s="15"/>
      <c r="BR580" s="19"/>
      <c r="BS580" s="19"/>
      <c r="BT580" s="19"/>
      <c r="BU580" s="15"/>
      <c r="BV580" s="14"/>
      <c r="BW580" s="24"/>
      <c r="BX580" s="24"/>
      <c r="BY580" s="20"/>
      <c r="BZ580" s="24"/>
      <c r="CA580" s="24"/>
      <c r="CB580" s="21"/>
      <c r="CC580" s="1"/>
      <c r="CD580" s="14"/>
      <c r="CE580" s="14"/>
      <c r="CF580" s="22"/>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row>
    <row r="581" spans="5:220" s="23" customFormat="1">
      <c r="E581" s="17"/>
      <c r="F581" s="17"/>
      <c r="G581" s="46"/>
      <c r="H581" s="46"/>
      <c r="I581" s="24"/>
      <c r="J581" s="15"/>
      <c r="K581" s="15"/>
      <c r="L581" s="15"/>
      <c r="M581" s="15"/>
      <c r="N581" s="14"/>
      <c r="O581" s="16"/>
      <c r="P581" s="16"/>
      <c r="Q581" s="16"/>
      <c r="R581" s="16"/>
      <c r="S581" s="16"/>
      <c r="T581" s="16"/>
      <c r="U581" s="16"/>
      <c r="V581" s="16"/>
      <c r="W581" s="17"/>
      <c r="X581" s="16"/>
      <c r="Y581" s="16"/>
      <c r="Z581" s="16"/>
      <c r="AA581" s="16"/>
      <c r="AB581" s="14"/>
      <c r="AC581" s="18"/>
      <c r="AD581" s="19"/>
      <c r="AE581" s="18"/>
      <c r="AF581" s="18"/>
      <c r="AG581" s="19"/>
      <c r="AH581" s="18"/>
      <c r="AI581" s="18"/>
      <c r="AJ581" s="18"/>
      <c r="AK581" s="19"/>
      <c r="AL581" s="18"/>
      <c r="AM581" s="18"/>
      <c r="AN581" s="18"/>
      <c r="AO581" s="19"/>
      <c r="AP581" s="18"/>
      <c r="AQ581" s="18"/>
      <c r="AR581" s="18"/>
      <c r="AS581" s="19"/>
      <c r="AT581" s="18"/>
      <c r="AU581" s="18"/>
      <c r="AV581" s="18"/>
      <c r="AW581" s="18"/>
      <c r="AX581" s="18"/>
      <c r="AY581" s="18"/>
      <c r="AZ581" s="19"/>
      <c r="BA581" s="18"/>
      <c r="BB581" s="18"/>
      <c r="BC581" s="18"/>
      <c r="BD581" s="18"/>
      <c r="BE581" s="19"/>
      <c r="BF581" s="18"/>
      <c r="BG581" s="18"/>
      <c r="BH581" s="19"/>
      <c r="BI581" s="15"/>
      <c r="BJ581" s="18"/>
      <c r="BK581" s="18"/>
      <c r="BL581" s="15"/>
      <c r="BM581" s="18"/>
      <c r="BN581" s="19"/>
      <c r="BO581" s="18"/>
      <c r="BP581" s="18"/>
      <c r="BQ581" s="15"/>
      <c r="BR581" s="19"/>
      <c r="BS581" s="19"/>
      <c r="BT581" s="19"/>
      <c r="BU581" s="15"/>
      <c r="BV581" s="14"/>
      <c r="BW581" s="24"/>
      <c r="BX581" s="24"/>
      <c r="BY581" s="20"/>
      <c r="BZ581" s="24"/>
      <c r="CA581" s="24"/>
      <c r="CB581" s="21"/>
      <c r="CC581" s="1"/>
      <c r="CD581" s="14"/>
      <c r="CE581" s="14"/>
      <c r="CF581" s="22"/>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row>
    <row r="582" spans="5:220" s="23" customFormat="1">
      <c r="E582" s="17"/>
      <c r="F582" s="17"/>
      <c r="G582" s="46"/>
      <c r="H582" s="46"/>
      <c r="I582" s="24"/>
      <c r="J582" s="15"/>
      <c r="K582" s="15"/>
      <c r="L582" s="15"/>
      <c r="M582" s="15"/>
      <c r="N582" s="14"/>
      <c r="O582" s="16"/>
      <c r="P582" s="16"/>
      <c r="Q582" s="16"/>
      <c r="R582" s="16"/>
      <c r="S582" s="16"/>
      <c r="T582" s="16"/>
      <c r="U582" s="16"/>
      <c r="V582" s="16"/>
      <c r="W582" s="17"/>
      <c r="X582" s="16"/>
      <c r="Y582" s="16"/>
      <c r="Z582" s="16"/>
      <c r="AA582" s="16"/>
      <c r="AB582" s="14"/>
      <c r="AC582" s="18"/>
      <c r="AD582" s="19"/>
      <c r="AE582" s="18"/>
      <c r="AF582" s="18"/>
      <c r="AG582" s="19"/>
      <c r="AH582" s="18"/>
      <c r="AI582" s="18"/>
      <c r="AJ582" s="18"/>
      <c r="AK582" s="19"/>
      <c r="AL582" s="18"/>
      <c r="AM582" s="18"/>
      <c r="AN582" s="18"/>
      <c r="AO582" s="19"/>
      <c r="AP582" s="18"/>
      <c r="AQ582" s="18"/>
      <c r="AR582" s="18"/>
      <c r="AS582" s="19"/>
      <c r="AT582" s="18"/>
      <c r="AU582" s="18"/>
      <c r="AV582" s="18"/>
      <c r="AW582" s="18"/>
      <c r="AX582" s="18"/>
      <c r="AY582" s="18"/>
      <c r="AZ582" s="19"/>
      <c r="BA582" s="18"/>
      <c r="BB582" s="18"/>
      <c r="BC582" s="18"/>
      <c r="BD582" s="18"/>
      <c r="BE582" s="19"/>
      <c r="BF582" s="18"/>
      <c r="BG582" s="18"/>
      <c r="BH582" s="19"/>
      <c r="BI582" s="15"/>
      <c r="BJ582" s="18"/>
      <c r="BK582" s="18"/>
      <c r="BL582" s="15"/>
      <c r="BM582" s="18"/>
      <c r="BN582" s="19"/>
      <c r="BO582" s="18"/>
      <c r="BP582" s="18"/>
      <c r="BQ582" s="15"/>
      <c r="BR582" s="19"/>
      <c r="BS582" s="19"/>
      <c r="BT582" s="19"/>
      <c r="BU582" s="15"/>
      <c r="BV582" s="14"/>
      <c r="BW582" s="24"/>
      <c r="BX582" s="24"/>
      <c r="BY582" s="20"/>
      <c r="BZ582" s="24"/>
      <c r="CA582" s="24"/>
      <c r="CB582" s="21"/>
      <c r="CC582" s="1"/>
      <c r="CD582" s="14"/>
      <c r="CE582" s="14"/>
      <c r="CF582" s="22"/>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row>
    <row r="583" spans="5:220" s="23" customFormat="1">
      <c r="E583" s="17"/>
      <c r="F583" s="17"/>
      <c r="G583" s="17"/>
      <c r="H583" s="17"/>
      <c r="I583" s="14"/>
      <c r="J583" s="15"/>
      <c r="K583" s="15"/>
      <c r="L583" s="15"/>
      <c r="M583" s="15"/>
      <c r="N583" s="14"/>
      <c r="O583" s="16"/>
      <c r="P583" s="16"/>
      <c r="Q583" s="16"/>
      <c r="R583" s="16"/>
      <c r="S583" s="16"/>
      <c r="T583" s="16"/>
      <c r="U583" s="16"/>
      <c r="V583" s="16"/>
      <c r="W583" s="17"/>
      <c r="X583" s="16"/>
      <c r="Y583" s="16"/>
      <c r="Z583" s="16"/>
      <c r="AA583" s="16"/>
      <c r="AB583" s="14"/>
      <c r="AC583" s="18"/>
      <c r="AD583" s="19"/>
      <c r="AE583" s="18"/>
      <c r="AF583" s="18"/>
      <c r="AG583" s="19"/>
      <c r="AH583" s="18"/>
      <c r="AI583" s="18"/>
      <c r="AJ583" s="18"/>
      <c r="AK583" s="19"/>
      <c r="AL583" s="18"/>
      <c r="AM583" s="18"/>
      <c r="AN583" s="18"/>
      <c r="AO583" s="19"/>
      <c r="AP583" s="18"/>
      <c r="AQ583" s="18"/>
      <c r="AR583" s="18"/>
      <c r="AS583" s="19"/>
      <c r="AT583" s="18"/>
      <c r="AU583" s="18"/>
      <c r="AV583" s="18"/>
      <c r="AW583" s="18"/>
      <c r="AX583" s="18"/>
      <c r="AY583" s="18"/>
      <c r="AZ583" s="19"/>
      <c r="BA583" s="18"/>
      <c r="BB583" s="18"/>
      <c r="BC583" s="18"/>
      <c r="BD583" s="18"/>
      <c r="BE583" s="19"/>
      <c r="BF583" s="18"/>
      <c r="BG583" s="18"/>
      <c r="BH583" s="19"/>
      <c r="BI583" s="19"/>
      <c r="BJ583" s="18"/>
      <c r="BK583" s="18"/>
      <c r="BL583" s="15"/>
      <c r="BM583" s="18"/>
      <c r="BN583" s="19"/>
      <c r="BO583" s="18"/>
      <c r="BP583" s="18"/>
      <c r="BQ583" s="15"/>
      <c r="BR583" s="19"/>
      <c r="BS583" s="19"/>
      <c r="BT583" s="19"/>
      <c r="BU583" s="15"/>
      <c r="BV583" s="14"/>
      <c r="BW583" s="14"/>
      <c r="BX583" s="14"/>
      <c r="BY583" s="20"/>
      <c r="BZ583" s="24"/>
      <c r="CA583" s="14"/>
      <c r="CB583" s="21"/>
      <c r="CC583" s="1"/>
      <c r="CD583" s="14"/>
      <c r="CE583" s="14"/>
      <c r="CF583" s="22"/>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row>
    <row r="584" spans="5:220">
      <c r="J584" s="15"/>
      <c r="K584" s="15"/>
      <c r="L584" s="15"/>
      <c r="M584" s="15"/>
      <c r="O584" s="16"/>
      <c r="P584" s="16"/>
      <c r="Q584" s="16"/>
      <c r="R584" s="16"/>
      <c r="S584" s="16"/>
      <c r="T584" s="16"/>
      <c r="U584" s="16"/>
      <c r="V584" s="16"/>
      <c r="X584" s="16"/>
      <c r="Y584" s="16"/>
      <c r="Z584" s="16"/>
      <c r="AA584" s="16"/>
      <c r="AC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BA584" s="18"/>
      <c r="BB584" s="18"/>
      <c r="BC584" s="18"/>
      <c r="BD584" s="18"/>
      <c r="BF584" s="18"/>
      <c r="BG584" s="18"/>
      <c r="BJ584" s="18"/>
      <c r="BK584" s="18"/>
      <c r="BL584" s="15"/>
      <c r="BM584" s="18"/>
      <c r="BO584" s="18"/>
      <c r="BP584" s="18"/>
      <c r="BQ584" s="15"/>
      <c r="BU584" s="15"/>
      <c r="BY584" s="20"/>
      <c r="BZ584" s="24"/>
      <c r="CF584" s="22"/>
    </row>
    <row r="585" spans="5:220">
      <c r="J585" s="15"/>
      <c r="K585" s="15"/>
      <c r="L585" s="15"/>
      <c r="M585" s="15"/>
      <c r="O585" s="16"/>
      <c r="P585" s="16"/>
      <c r="Q585" s="16"/>
      <c r="R585" s="16"/>
      <c r="S585" s="16"/>
      <c r="T585" s="16"/>
      <c r="U585" s="16"/>
      <c r="V585" s="16"/>
      <c r="X585" s="16"/>
      <c r="Y585" s="16"/>
      <c r="Z585" s="16"/>
      <c r="AA585" s="16"/>
      <c r="AC585" s="18"/>
      <c r="AE585" s="18"/>
      <c r="AF585" s="18"/>
      <c r="AH585" s="18"/>
      <c r="AI585" s="18"/>
      <c r="AJ585" s="18"/>
      <c r="AL585" s="18"/>
      <c r="AM585" s="18"/>
      <c r="AN585" s="18"/>
      <c r="AP585" s="18"/>
      <c r="AQ585" s="18"/>
      <c r="AR585" s="18"/>
      <c r="AT585" s="18"/>
      <c r="AU585" s="18"/>
      <c r="AV585" s="18"/>
      <c r="AW585" s="18"/>
      <c r="AX585" s="18"/>
      <c r="AY585" s="18"/>
      <c r="BA585" s="18"/>
      <c r="BB585" s="18"/>
      <c r="BC585" s="18"/>
      <c r="BD585" s="18"/>
      <c r="BF585" s="18"/>
      <c r="BG585" s="18"/>
      <c r="BJ585" s="18"/>
      <c r="BK585" s="18"/>
      <c r="BL585" s="15"/>
      <c r="BM585" s="18"/>
      <c r="BO585" s="18"/>
      <c r="BP585" s="18"/>
      <c r="BQ585" s="15"/>
      <c r="BU585" s="15"/>
      <c r="BY585" s="20"/>
      <c r="BZ585" s="24"/>
      <c r="CC585" s="1"/>
      <c r="CF585" s="22"/>
    </row>
    <row r="586" spans="5:220">
      <c r="J586" s="15"/>
      <c r="K586" s="15"/>
      <c r="L586" s="15"/>
      <c r="M586" s="15"/>
      <c r="O586" s="16"/>
      <c r="P586" s="16"/>
      <c r="Q586" s="16"/>
      <c r="R586" s="16"/>
      <c r="S586" s="16"/>
      <c r="T586" s="16"/>
      <c r="U586" s="16"/>
      <c r="V586" s="16"/>
      <c r="X586" s="16"/>
      <c r="Y586" s="16"/>
      <c r="Z586" s="16"/>
      <c r="AA586" s="16"/>
      <c r="AC586" s="18"/>
      <c r="AE586" s="18"/>
      <c r="AF586" s="18"/>
      <c r="AH586" s="18"/>
      <c r="AI586" s="18"/>
      <c r="AJ586" s="18"/>
      <c r="AL586" s="18"/>
      <c r="AM586" s="18"/>
      <c r="AN586" s="18"/>
      <c r="AP586" s="18"/>
      <c r="AQ586" s="18"/>
      <c r="AR586" s="18"/>
      <c r="AT586" s="18"/>
      <c r="AU586" s="18"/>
      <c r="AV586" s="18"/>
      <c r="AW586" s="18"/>
      <c r="AX586" s="18"/>
      <c r="AY586" s="18"/>
      <c r="BA586" s="18"/>
      <c r="BB586" s="18"/>
      <c r="BC586" s="18"/>
      <c r="BD586" s="18"/>
      <c r="BF586" s="18"/>
      <c r="BG586" s="18"/>
      <c r="BJ586" s="18"/>
      <c r="BK586" s="18"/>
      <c r="BL586" s="15"/>
      <c r="BM586" s="18"/>
      <c r="BO586" s="18"/>
      <c r="BP586" s="18"/>
      <c r="BQ586" s="15"/>
      <c r="BU586" s="15"/>
      <c r="BY586" s="20"/>
      <c r="BZ586" s="24"/>
      <c r="CC586" s="1"/>
      <c r="CF586" s="22"/>
    </row>
    <row r="587" spans="5:220">
      <c r="J587" s="15"/>
      <c r="K587" s="15"/>
      <c r="L587" s="15"/>
      <c r="M587" s="15"/>
      <c r="O587" s="16"/>
      <c r="P587" s="16"/>
      <c r="Q587" s="16"/>
      <c r="R587" s="16"/>
      <c r="S587" s="16"/>
      <c r="T587" s="16"/>
      <c r="U587" s="16"/>
      <c r="V587" s="16"/>
      <c r="X587" s="16"/>
      <c r="Y587" s="16"/>
      <c r="Z587" s="16"/>
      <c r="AA587" s="16"/>
      <c r="AC587" s="18"/>
      <c r="AE587" s="18"/>
      <c r="AF587" s="18"/>
      <c r="AH587" s="18"/>
      <c r="AI587" s="18"/>
      <c r="AJ587" s="18"/>
      <c r="AL587" s="18"/>
      <c r="AM587" s="18"/>
      <c r="AN587" s="18"/>
      <c r="AP587" s="18"/>
      <c r="AQ587" s="18"/>
      <c r="AR587" s="18"/>
      <c r="AT587" s="18"/>
      <c r="AU587" s="18"/>
      <c r="AV587" s="18"/>
      <c r="AW587" s="18"/>
      <c r="AX587" s="18"/>
      <c r="AY587" s="18"/>
      <c r="BA587" s="18"/>
      <c r="BB587" s="18"/>
      <c r="BC587" s="18"/>
      <c r="BD587" s="18"/>
      <c r="BF587" s="18"/>
      <c r="BG587" s="18"/>
      <c r="BJ587" s="18"/>
      <c r="BK587" s="18"/>
      <c r="BL587" s="15"/>
      <c r="BM587" s="18"/>
      <c r="BO587" s="18"/>
      <c r="BP587" s="18"/>
      <c r="BQ587" s="15"/>
      <c r="BU587" s="15"/>
      <c r="BY587" s="20"/>
      <c r="BZ587" s="24"/>
      <c r="CC587" s="1"/>
      <c r="CF587" s="22"/>
    </row>
    <row r="588" spans="5:220">
      <c r="J588" s="15"/>
      <c r="K588" s="15"/>
      <c r="L588" s="15"/>
      <c r="M588" s="15"/>
      <c r="O588" s="16"/>
      <c r="P588" s="16"/>
      <c r="Q588" s="16"/>
      <c r="R588" s="16"/>
      <c r="S588" s="16"/>
      <c r="T588" s="16"/>
      <c r="U588" s="16"/>
      <c r="V588" s="16"/>
      <c r="X588" s="16"/>
      <c r="Y588" s="16"/>
      <c r="Z588" s="16"/>
      <c r="AA588" s="16"/>
      <c r="AC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BA588" s="18"/>
      <c r="BB588" s="18"/>
      <c r="BC588" s="18"/>
      <c r="BD588" s="18"/>
      <c r="BF588" s="18"/>
      <c r="BG588" s="18"/>
      <c r="BJ588" s="18"/>
      <c r="BK588" s="18"/>
      <c r="BL588" s="15"/>
      <c r="BM588" s="18"/>
      <c r="BO588" s="18"/>
      <c r="BP588" s="18"/>
      <c r="BQ588" s="15"/>
      <c r="BU588" s="15"/>
      <c r="BY588" s="20"/>
      <c r="BZ588" s="24"/>
      <c r="CF588" s="22"/>
    </row>
    <row r="589" spans="5:220">
      <c r="J589" s="15"/>
      <c r="K589" s="15"/>
      <c r="L589" s="15"/>
      <c r="M589" s="15"/>
      <c r="O589" s="16"/>
      <c r="P589" s="16"/>
      <c r="Q589" s="16"/>
      <c r="R589" s="16"/>
      <c r="T589" s="16"/>
      <c r="U589" s="16"/>
      <c r="V589" s="16"/>
      <c r="X589" s="16"/>
      <c r="Y589" s="16"/>
      <c r="Z589" s="16"/>
      <c r="AA589" s="16"/>
      <c r="AC589" s="18"/>
      <c r="AE589" s="18"/>
      <c r="AF589" s="18"/>
      <c r="AH589" s="18"/>
      <c r="AI589" s="18"/>
      <c r="AJ589" s="18"/>
      <c r="AL589" s="18"/>
      <c r="AM589" s="18"/>
      <c r="AN589" s="18"/>
      <c r="AP589" s="18"/>
      <c r="AQ589" s="18"/>
      <c r="AR589" s="18"/>
      <c r="AT589" s="18"/>
      <c r="AU589" s="18"/>
      <c r="AV589" s="18"/>
      <c r="AW589" s="18"/>
      <c r="AX589" s="18"/>
      <c r="AY589" s="18"/>
      <c r="BA589" s="18"/>
      <c r="BB589" s="18"/>
      <c r="BC589" s="18"/>
      <c r="BD589" s="18"/>
      <c r="BF589" s="18"/>
      <c r="BG589" s="18"/>
      <c r="BJ589" s="18"/>
      <c r="BK589" s="18"/>
      <c r="BL589" s="15"/>
      <c r="BM589" s="18"/>
      <c r="BO589" s="18"/>
      <c r="BP589" s="18"/>
      <c r="BQ589" s="15"/>
      <c r="BU589" s="15"/>
      <c r="BY589" s="20"/>
      <c r="BZ589" s="24"/>
      <c r="CC589" s="1"/>
      <c r="CF589" s="22"/>
    </row>
    <row r="590" spans="5:220">
      <c r="J590" s="15"/>
      <c r="K590" s="15"/>
      <c r="L590" s="15"/>
      <c r="M590" s="15"/>
      <c r="O590" s="16"/>
      <c r="P590" s="16"/>
      <c r="Q590" s="16"/>
      <c r="R590" s="16"/>
      <c r="T590" s="16"/>
      <c r="U590" s="16"/>
      <c r="V590" s="16"/>
      <c r="X590" s="16"/>
      <c r="Y590" s="16"/>
      <c r="Z590" s="16"/>
      <c r="AA590" s="16"/>
      <c r="AC590" s="18"/>
      <c r="AE590" s="18"/>
      <c r="AF590" s="18"/>
      <c r="AH590" s="18"/>
      <c r="AI590" s="18"/>
      <c r="AJ590" s="18"/>
      <c r="AL590" s="18"/>
      <c r="AM590" s="18"/>
      <c r="AN590" s="18"/>
      <c r="AP590" s="18"/>
      <c r="AQ590" s="18"/>
      <c r="AR590" s="18"/>
      <c r="AT590" s="18"/>
      <c r="AU590" s="18"/>
      <c r="AV590" s="18"/>
      <c r="AW590" s="18"/>
      <c r="AX590" s="18"/>
      <c r="AY590" s="18"/>
      <c r="BA590" s="18"/>
      <c r="BB590" s="18"/>
      <c r="BC590" s="18"/>
      <c r="BD590" s="18"/>
      <c r="BF590" s="18"/>
      <c r="BG590" s="18"/>
      <c r="BJ590" s="18"/>
      <c r="BK590" s="18"/>
      <c r="BL590" s="15"/>
      <c r="BM590" s="18"/>
      <c r="BO590" s="18"/>
      <c r="BP590" s="18"/>
      <c r="BQ590" s="15"/>
      <c r="BU590" s="15"/>
      <c r="BY590" s="20"/>
      <c r="BZ590" s="24"/>
      <c r="CC590" s="1"/>
      <c r="CF590" s="22"/>
    </row>
    <row r="591" spans="5:220">
      <c r="J591" s="15"/>
      <c r="K591" s="15"/>
      <c r="L591" s="15"/>
      <c r="M591" s="15"/>
      <c r="O591" s="16"/>
      <c r="P591" s="16"/>
      <c r="Q591" s="16"/>
      <c r="R591" s="16"/>
      <c r="T591" s="16"/>
      <c r="U591" s="16"/>
      <c r="V591" s="16"/>
      <c r="X591" s="16"/>
      <c r="Y591" s="16"/>
      <c r="Z591" s="16"/>
      <c r="AA591" s="16"/>
      <c r="AC591" s="18"/>
      <c r="AE591" s="18"/>
      <c r="AF591" s="18"/>
      <c r="AH591" s="18"/>
      <c r="AI591" s="18"/>
      <c r="AJ591" s="18"/>
      <c r="AL591" s="18"/>
      <c r="AM591" s="18"/>
      <c r="AN591" s="18"/>
      <c r="AP591" s="18"/>
      <c r="AQ591" s="18"/>
      <c r="AR591" s="18"/>
      <c r="AT591" s="18"/>
      <c r="AU591" s="18"/>
      <c r="AV591" s="18"/>
      <c r="AW591" s="18"/>
      <c r="AX591" s="18"/>
      <c r="AY591" s="18"/>
      <c r="BA591" s="18"/>
      <c r="BB591" s="18"/>
      <c r="BC591" s="18"/>
      <c r="BD591" s="18"/>
      <c r="BF591" s="18"/>
      <c r="BG591" s="18"/>
      <c r="BJ591" s="18"/>
      <c r="BK591" s="18"/>
      <c r="BL591" s="15"/>
      <c r="BM591" s="18"/>
      <c r="BO591" s="18"/>
      <c r="BP591" s="18"/>
      <c r="BQ591" s="15"/>
      <c r="BU591" s="15"/>
      <c r="BY591" s="20"/>
      <c r="BZ591" s="24"/>
      <c r="CC591" s="1"/>
      <c r="CF591" s="22"/>
    </row>
    <row r="592" spans="5:220">
      <c r="J592" s="15"/>
      <c r="K592" s="15"/>
      <c r="L592" s="15"/>
      <c r="M592" s="15"/>
      <c r="AC592" s="18"/>
      <c r="AE592" s="18"/>
      <c r="AF592" s="18"/>
      <c r="AH592" s="18"/>
      <c r="AI592" s="18"/>
      <c r="AJ592" s="18"/>
      <c r="AL592" s="18"/>
      <c r="AM592" s="18"/>
      <c r="AN592" s="18"/>
      <c r="AP592" s="18"/>
      <c r="AQ592" s="18"/>
      <c r="AR592" s="18"/>
      <c r="AT592" s="18"/>
      <c r="AU592" s="18"/>
      <c r="AV592" s="18"/>
      <c r="AW592" s="18"/>
      <c r="AX592" s="18"/>
      <c r="AY592" s="18"/>
      <c r="BA592" s="18"/>
      <c r="BB592" s="18"/>
      <c r="BC592" s="18"/>
      <c r="BD592" s="18"/>
      <c r="BF592" s="18"/>
      <c r="BG592" s="18"/>
      <c r="BJ592" s="18"/>
      <c r="BK592" s="18"/>
      <c r="BL592" s="15"/>
      <c r="BM592" s="18"/>
      <c r="BO592" s="18"/>
      <c r="BP592" s="18"/>
      <c r="BQ592" s="15"/>
      <c r="BU592" s="15"/>
      <c r="BY592" s="20"/>
      <c r="BZ592" s="24"/>
      <c r="CF592" s="22"/>
    </row>
    <row r="593" spans="5:220">
      <c r="F593" s="38"/>
      <c r="J593" s="15"/>
      <c r="K593" s="15"/>
      <c r="L593" s="15"/>
      <c r="M593" s="15"/>
      <c r="O593" s="16"/>
      <c r="P593" s="16"/>
      <c r="Q593" s="16"/>
      <c r="R593" s="16"/>
      <c r="S593" s="16"/>
      <c r="T593" s="16"/>
      <c r="U593" s="16"/>
      <c r="V593" s="16"/>
      <c r="W593" s="38"/>
      <c r="X593" s="16"/>
      <c r="Y593" s="16"/>
      <c r="Z593" s="16"/>
      <c r="AA593" s="16"/>
      <c r="AC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BA593" s="18"/>
      <c r="BB593" s="18"/>
      <c r="BC593" s="18"/>
      <c r="BD593" s="18"/>
      <c r="BF593" s="18"/>
      <c r="BG593" s="18"/>
      <c r="BJ593" s="18"/>
      <c r="BK593" s="18"/>
      <c r="BL593" s="15"/>
      <c r="BM593" s="18"/>
      <c r="BO593" s="18"/>
      <c r="BP593" s="18"/>
      <c r="BQ593" s="15"/>
      <c r="BU593" s="15"/>
      <c r="BY593" s="20"/>
      <c r="BZ593" s="24"/>
      <c r="CC593" s="1"/>
      <c r="CE593" s="39"/>
      <c r="CF593" s="22"/>
    </row>
    <row r="594" spans="5:220">
      <c r="J594" s="15"/>
      <c r="K594" s="15"/>
      <c r="L594" s="15"/>
      <c r="M594" s="15"/>
      <c r="O594" s="16"/>
      <c r="P594" s="16"/>
      <c r="Q594" s="16"/>
      <c r="R594" s="16"/>
      <c r="S594" s="16"/>
      <c r="T594" s="16"/>
      <c r="U594" s="16"/>
      <c r="V594" s="16"/>
      <c r="X594" s="16"/>
      <c r="Y594" s="16"/>
      <c r="Z594" s="16"/>
      <c r="AA594" s="16"/>
      <c r="AC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BA594" s="18"/>
      <c r="BB594" s="18"/>
      <c r="BC594" s="18"/>
      <c r="BD594" s="18"/>
      <c r="BF594" s="18"/>
      <c r="BG594" s="18"/>
      <c r="BJ594" s="18"/>
      <c r="BK594" s="18"/>
      <c r="BL594" s="15"/>
      <c r="BM594" s="18"/>
      <c r="BO594" s="18"/>
      <c r="BP594" s="18"/>
      <c r="BQ594" s="15"/>
      <c r="BU594" s="15"/>
      <c r="BY594" s="20"/>
      <c r="BZ594" s="24"/>
      <c r="CF594" s="22"/>
    </row>
    <row r="595" spans="5:220">
      <c r="J595" s="15"/>
      <c r="K595" s="15"/>
      <c r="L595" s="15"/>
      <c r="M595" s="15"/>
      <c r="O595" s="16"/>
      <c r="P595" s="16"/>
      <c r="Q595" s="16"/>
      <c r="R595" s="16"/>
      <c r="S595" s="16"/>
      <c r="T595" s="16"/>
      <c r="U595" s="16"/>
      <c r="V595" s="16"/>
      <c r="X595" s="16"/>
      <c r="Y595" s="16"/>
      <c r="Z595" s="16"/>
      <c r="AA595" s="16"/>
      <c r="AC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BA595" s="18"/>
      <c r="BB595" s="18"/>
      <c r="BC595" s="18"/>
      <c r="BD595" s="18"/>
      <c r="BF595" s="18"/>
      <c r="BG595" s="18"/>
      <c r="BJ595" s="18"/>
      <c r="BK595" s="18"/>
      <c r="BL595" s="15"/>
      <c r="BM595" s="18"/>
      <c r="BO595" s="18"/>
      <c r="BP595" s="18"/>
      <c r="BQ595" s="15"/>
      <c r="BU595" s="15"/>
      <c r="BY595" s="20"/>
      <c r="BZ595" s="24"/>
      <c r="CF595" s="22"/>
    </row>
    <row r="596" spans="5:220" s="7" customFormat="1" ht="17.45" customHeight="1">
      <c r="E596" s="17"/>
      <c r="F596" s="17"/>
      <c r="G596" s="17"/>
      <c r="H596" s="17"/>
      <c r="I596" s="14"/>
      <c r="J596" s="15"/>
      <c r="K596" s="15"/>
      <c r="L596" s="15"/>
      <c r="M596" s="15"/>
      <c r="N596" s="14"/>
      <c r="O596" s="16"/>
      <c r="P596" s="16"/>
      <c r="Q596" s="16"/>
      <c r="R596" s="16"/>
      <c r="S596" s="16"/>
      <c r="T596" s="16"/>
      <c r="U596" s="16"/>
      <c r="V596" s="16"/>
      <c r="W596" s="17"/>
      <c r="X596" s="16"/>
      <c r="Y596" s="16"/>
      <c r="Z596" s="16"/>
      <c r="AA596" s="16"/>
      <c r="AB596" s="14"/>
      <c r="AC596" s="18"/>
      <c r="AD596" s="19"/>
      <c r="AE596" s="18"/>
      <c r="AF596" s="18"/>
      <c r="AG596" s="19"/>
      <c r="AH596" s="18"/>
      <c r="AI596" s="18"/>
      <c r="AJ596" s="18"/>
      <c r="AK596" s="19"/>
      <c r="AL596" s="18"/>
      <c r="AM596" s="18"/>
      <c r="AN596" s="18"/>
      <c r="AO596" s="19"/>
      <c r="AP596" s="18"/>
      <c r="AQ596" s="18"/>
      <c r="AR596" s="18"/>
      <c r="AS596" s="19"/>
      <c r="AT596" s="18"/>
      <c r="AU596" s="18"/>
      <c r="AV596" s="18"/>
      <c r="AW596" s="18"/>
      <c r="AX596" s="18"/>
      <c r="AY596" s="18"/>
      <c r="AZ596" s="19"/>
      <c r="BA596" s="18"/>
      <c r="BB596" s="18"/>
      <c r="BC596" s="18"/>
      <c r="BD596" s="18"/>
      <c r="BE596" s="19"/>
      <c r="BF596" s="18"/>
      <c r="BG596" s="18"/>
      <c r="BH596" s="19"/>
      <c r="BI596" s="19"/>
      <c r="BJ596" s="18"/>
      <c r="BK596" s="18"/>
      <c r="BL596" s="15"/>
      <c r="BM596" s="18"/>
      <c r="BN596" s="19"/>
      <c r="BO596" s="18"/>
      <c r="BP596" s="18"/>
      <c r="BQ596" s="15"/>
      <c r="BR596" s="19"/>
      <c r="BS596" s="19"/>
      <c r="BT596" s="19"/>
      <c r="BU596" s="15"/>
      <c r="BV596" s="14"/>
      <c r="BW596" s="14"/>
      <c r="BX596" s="14"/>
      <c r="BY596" s="20"/>
      <c r="BZ596" s="24"/>
      <c r="CA596" s="14"/>
      <c r="CB596" s="21"/>
      <c r="CC596" s="14"/>
      <c r="CD596" s="14"/>
      <c r="CE596" s="14"/>
      <c r="CF596" s="22"/>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row>
    <row r="597" spans="5:220">
      <c r="J597" s="15"/>
      <c r="K597" s="15"/>
      <c r="L597" s="15"/>
      <c r="M597" s="15"/>
      <c r="AC597" s="18"/>
      <c r="AE597" s="18"/>
      <c r="AF597" s="18"/>
      <c r="AH597" s="18"/>
      <c r="AI597" s="18"/>
      <c r="AJ597" s="18"/>
      <c r="AL597" s="18"/>
      <c r="AM597" s="18"/>
      <c r="AN597" s="18"/>
      <c r="AP597" s="18"/>
      <c r="AQ597" s="18"/>
      <c r="AR597" s="18"/>
      <c r="AT597" s="18"/>
      <c r="AU597" s="18"/>
      <c r="AV597" s="18"/>
      <c r="AW597" s="18"/>
      <c r="AX597" s="18"/>
      <c r="AY597" s="18"/>
      <c r="BA597" s="18"/>
      <c r="BB597" s="18"/>
      <c r="BC597" s="18"/>
      <c r="BD597" s="18"/>
      <c r="BF597" s="18"/>
      <c r="BG597" s="18"/>
      <c r="BJ597" s="18"/>
      <c r="BK597" s="18"/>
      <c r="BL597" s="15"/>
      <c r="BM597" s="18"/>
      <c r="BO597" s="18"/>
      <c r="BP597" s="18"/>
      <c r="BQ597" s="15"/>
      <c r="BU597" s="15"/>
      <c r="CF597" s="22"/>
    </row>
    <row r="598" spans="5:220">
      <c r="J598" s="15"/>
      <c r="K598" s="15"/>
      <c r="L598" s="15"/>
      <c r="M598" s="15"/>
      <c r="AC598" s="18"/>
      <c r="AE598" s="18"/>
      <c r="AF598" s="18"/>
      <c r="AH598" s="18"/>
      <c r="AI598" s="18"/>
      <c r="AJ598" s="18"/>
      <c r="AL598" s="18"/>
      <c r="AM598" s="18"/>
      <c r="AN598" s="18"/>
      <c r="AP598" s="18"/>
      <c r="AQ598" s="18"/>
      <c r="AR598" s="18"/>
      <c r="AT598" s="18"/>
      <c r="AU598" s="18"/>
      <c r="AV598" s="18"/>
      <c r="AW598" s="18"/>
      <c r="AX598" s="18"/>
      <c r="AY598" s="18"/>
      <c r="BA598" s="18"/>
      <c r="BB598" s="18"/>
      <c r="BC598" s="18"/>
      <c r="BD598" s="18"/>
      <c r="BF598" s="18"/>
      <c r="BG598" s="18"/>
      <c r="BJ598" s="18"/>
      <c r="BK598" s="18"/>
      <c r="BL598" s="15"/>
      <c r="BM598" s="18"/>
      <c r="BO598" s="18"/>
      <c r="BP598" s="18"/>
      <c r="BQ598" s="15"/>
      <c r="BU598" s="15"/>
      <c r="CF598" s="22"/>
    </row>
    <row r="599" spans="5:220">
      <c r="J599" s="15"/>
      <c r="K599" s="15"/>
      <c r="L599" s="15"/>
      <c r="M599" s="15"/>
      <c r="AC599" s="18"/>
      <c r="AE599" s="18"/>
      <c r="AF599" s="18"/>
      <c r="AH599" s="18"/>
      <c r="AI599" s="18"/>
      <c r="AJ599" s="18"/>
      <c r="AL599" s="18"/>
      <c r="AM599" s="18"/>
      <c r="AN599" s="18"/>
      <c r="AP599" s="18"/>
      <c r="AQ599" s="18"/>
      <c r="AR599" s="18"/>
      <c r="AT599" s="18"/>
      <c r="AU599" s="18"/>
      <c r="AV599" s="18"/>
      <c r="AW599" s="18"/>
      <c r="AX599" s="18"/>
      <c r="AY599" s="18"/>
      <c r="BA599" s="18"/>
      <c r="BB599" s="18"/>
      <c r="BC599" s="18"/>
      <c r="BD599" s="18"/>
      <c r="BF599" s="18"/>
      <c r="BG599" s="18"/>
      <c r="BJ599" s="18"/>
      <c r="BK599" s="18"/>
      <c r="BL599" s="15"/>
      <c r="BM599" s="18"/>
      <c r="BO599" s="18"/>
      <c r="BP599" s="18"/>
      <c r="BQ599" s="15"/>
      <c r="BU599" s="15"/>
      <c r="CF599" s="22"/>
    </row>
    <row r="600" spans="5:220">
      <c r="J600" s="15"/>
      <c r="K600" s="15"/>
      <c r="L600" s="15"/>
      <c r="M600" s="15"/>
      <c r="AC600" s="18"/>
      <c r="AE600" s="18"/>
      <c r="AF600" s="18"/>
      <c r="AH600" s="18"/>
      <c r="AI600" s="18"/>
      <c r="AJ600" s="18"/>
      <c r="AL600" s="18"/>
      <c r="AM600" s="18"/>
      <c r="AN600" s="18"/>
      <c r="AP600" s="18"/>
      <c r="AQ600" s="18"/>
      <c r="AR600" s="18"/>
      <c r="AT600" s="18"/>
      <c r="AU600" s="18"/>
      <c r="AV600" s="18"/>
      <c r="AW600" s="18"/>
      <c r="AX600" s="18"/>
      <c r="AY600" s="18"/>
      <c r="BA600" s="18"/>
      <c r="BB600" s="18"/>
      <c r="BC600" s="18"/>
      <c r="BD600" s="18"/>
      <c r="BF600" s="18"/>
      <c r="BG600" s="18"/>
      <c r="BJ600" s="18"/>
      <c r="BK600" s="18"/>
      <c r="BL600" s="15"/>
      <c r="BM600" s="18"/>
      <c r="BO600" s="18"/>
      <c r="BP600" s="18"/>
      <c r="BQ600" s="15"/>
      <c r="BU600" s="15"/>
      <c r="CF600" s="22"/>
    </row>
    <row r="601" spans="5:220">
      <c r="J601" s="15"/>
      <c r="K601" s="15"/>
      <c r="L601" s="15"/>
      <c r="M601" s="15"/>
      <c r="AC601" s="18"/>
      <c r="AE601" s="18"/>
      <c r="AF601" s="18"/>
      <c r="AH601" s="18"/>
      <c r="AI601" s="18"/>
      <c r="AJ601" s="18"/>
      <c r="AL601" s="18"/>
      <c r="AM601" s="18"/>
      <c r="AN601" s="18"/>
      <c r="AP601" s="18"/>
      <c r="AQ601" s="18"/>
      <c r="AR601" s="18"/>
      <c r="AT601" s="18"/>
      <c r="AU601" s="18"/>
      <c r="AV601" s="18"/>
      <c r="AW601" s="18"/>
      <c r="AX601" s="18"/>
      <c r="AY601" s="18"/>
      <c r="BA601" s="18"/>
      <c r="BB601" s="18"/>
      <c r="BC601" s="18"/>
      <c r="BD601" s="18"/>
      <c r="BF601" s="18"/>
      <c r="BG601" s="18"/>
      <c r="BJ601" s="18"/>
      <c r="BK601" s="18"/>
      <c r="BL601" s="15"/>
      <c r="BM601" s="18"/>
      <c r="BO601" s="18"/>
      <c r="BP601" s="18"/>
      <c r="BQ601" s="15"/>
      <c r="BU601" s="15"/>
      <c r="CF601" s="22"/>
    </row>
    <row r="602" spans="5:220">
      <c r="J602" s="15"/>
      <c r="K602" s="15"/>
      <c r="L602" s="15"/>
      <c r="M602" s="15"/>
      <c r="AC602" s="18"/>
      <c r="AE602" s="18"/>
      <c r="AF602" s="18"/>
      <c r="AH602" s="18"/>
      <c r="AI602" s="18"/>
      <c r="AJ602" s="18"/>
      <c r="AL602" s="18"/>
      <c r="AM602" s="18"/>
      <c r="AN602" s="18"/>
      <c r="AP602" s="18"/>
      <c r="AQ602" s="18"/>
      <c r="AR602" s="18"/>
      <c r="AT602" s="18"/>
      <c r="AU602" s="18"/>
      <c r="AV602" s="18"/>
      <c r="AW602" s="18"/>
      <c r="AX602" s="18"/>
      <c r="AY602" s="18"/>
      <c r="BA602" s="18"/>
      <c r="BB602" s="18"/>
      <c r="BC602" s="18"/>
      <c r="BD602" s="18"/>
      <c r="BF602" s="18"/>
      <c r="BG602" s="18"/>
      <c r="BJ602" s="18"/>
      <c r="BK602" s="18"/>
      <c r="BL602" s="15"/>
      <c r="BM602" s="18"/>
      <c r="BO602" s="18"/>
      <c r="BP602" s="18"/>
      <c r="BQ602" s="15"/>
      <c r="BU602" s="15"/>
      <c r="CF602" s="22"/>
    </row>
    <row r="603" spans="5:220">
      <c r="J603" s="15"/>
      <c r="K603" s="15"/>
      <c r="L603" s="15"/>
      <c r="M603" s="15"/>
      <c r="AC603" s="18"/>
      <c r="AE603" s="18"/>
      <c r="AF603" s="18"/>
      <c r="AH603" s="18"/>
      <c r="AI603" s="18"/>
      <c r="AJ603" s="18"/>
      <c r="AL603" s="18"/>
      <c r="AM603" s="18"/>
      <c r="AN603" s="18"/>
      <c r="AP603" s="18"/>
      <c r="AQ603" s="18"/>
      <c r="AR603" s="18"/>
      <c r="AT603" s="18"/>
      <c r="AU603" s="18"/>
      <c r="AV603" s="18"/>
      <c r="AW603" s="18"/>
      <c r="AX603" s="18"/>
      <c r="AY603" s="18"/>
      <c r="BA603" s="18"/>
      <c r="BB603" s="18"/>
      <c r="BC603" s="18"/>
      <c r="BD603" s="18"/>
      <c r="BF603" s="18"/>
      <c r="BG603" s="18"/>
      <c r="BJ603" s="18"/>
      <c r="BK603" s="18"/>
      <c r="BL603" s="15"/>
      <c r="BM603" s="18"/>
      <c r="BO603" s="18"/>
      <c r="BP603" s="18"/>
      <c r="BQ603" s="15"/>
      <c r="BU603" s="15"/>
      <c r="CF603" s="22"/>
    </row>
    <row r="604" spans="5:220">
      <c r="J604" s="15"/>
      <c r="K604" s="15"/>
      <c r="L604" s="15"/>
      <c r="M604" s="15"/>
      <c r="AC604" s="18"/>
      <c r="AE604" s="18"/>
      <c r="AF604" s="18"/>
      <c r="AH604" s="18"/>
      <c r="AI604" s="18"/>
      <c r="AJ604" s="18"/>
      <c r="AL604" s="18"/>
      <c r="AM604" s="18"/>
      <c r="AN604" s="18"/>
      <c r="AP604" s="18"/>
      <c r="AQ604" s="18"/>
      <c r="AR604" s="18"/>
      <c r="AT604" s="18"/>
      <c r="AU604" s="18"/>
      <c r="AV604" s="18"/>
      <c r="AW604" s="18"/>
      <c r="AX604" s="18"/>
      <c r="AY604" s="18"/>
      <c r="BA604" s="18"/>
      <c r="BB604" s="18"/>
      <c r="BC604" s="18"/>
      <c r="BD604" s="18"/>
      <c r="BF604" s="18"/>
      <c r="BG604" s="18"/>
      <c r="BJ604" s="18"/>
      <c r="BK604" s="18"/>
      <c r="BL604" s="15"/>
      <c r="BM604" s="18"/>
      <c r="BO604" s="18"/>
      <c r="BP604" s="18"/>
      <c r="BQ604" s="15"/>
      <c r="BU604" s="15"/>
      <c r="CF604" s="22"/>
    </row>
    <row r="605" spans="5:220">
      <c r="J605" s="15"/>
      <c r="K605" s="15"/>
      <c r="L605" s="15"/>
      <c r="M605" s="15"/>
      <c r="AC605" s="18"/>
      <c r="AE605" s="18"/>
      <c r="AF605" s="18"/>
      <c r="AH605" s="18"/>
      <c r="AI605" s="18"/>
      <c r="AJ605" s="18"/>
      <c r="AL605" s="18"/>
      <c r="AM605" s="18"/>
      <c r="AN605" s="18"/>
      <c r="AP605" s="18"/>
      <c r="AQ605" s="18"/>
      <c r="AR605" s="18"/>
      <c r="AT605" s="18"/>
      <c r="AU605" s="18"/>
      <c r="AV605" s="18"/>
      <c r="AW605" s="18"/>
      <c r="AX605" s="18"/>
      <c r="AY605" s="18"/>
      <c r="BA605" s="18"/>
      <c r="BB605" s="18"/>
      <c r="BC605" s="18"/>
      <c r="BD605" s="18"/>
      <c r="BF605" s="18"/>
      <c r="BG605" s="18"/>
      <c r="BJ605" s="18"/>
      <c r="BK605" s="18"/>
      <c r="BL605" s="15"/>
      <c r="BM605" s="18"/>
      <c r="BO605" s="18"/>
      <c r="BP605" s="18"/>
      <c r="BQ605" s="15"/>
      <c r="BU605" s="15"/>
      <c r="CF605" s="22"/>
    </row>
    <row r="606" spans="5:220">
      <c r="J606" s="15"/>
      <c r="K606" s="15"/>
      <c r="L606" s="15"/>
      <c r="M606" s="15"/>
      <c r="AC606" s="18"/>
      <c r="AE606" s="18"/>
      <c r="AF606" s="18"/>
      <c r="AH606" s="18"/>
      <c r="AI606" s="18"/>
      <c r="AJ606" s="18"/>
      <c r="AL606" s="18"/>
      <c r="AM606" s="18"/>
      <c r="AN606" s="18"/>
      <c r="AP606" s="18"/>
      <c r="AQ606" s="18"/>
      <c r="AR606" s="18"/>
      <c r="AT606" s="18"/>
      <c r="AU606" s="18"/>
      <c r="AV606" s="18"/>
      <c r="AW606" s="18"/>
      <c r="AX606" s="18"/>
      <c r="AY606" s="18"/>
      <c r="BA606" s="18"/>
      <c r="BB606" s="18"/>
      <c r="BC606" s="18"/>
      <c r="BD606" s="18"/>
      <c r="BF606" s="18"/>
      <c r="BG606" s="18"/>
      <c r="BJ606" s="18"/>
      <c r="BK606" s="18"/>
      <c r="BL606" s="15"/>
      <c r="BM606" s="18"/>
      <c r="BO606" s="18"/>
      <c r="BP606" s="18"/>
      <c r="BQ606" s="15"/>
      <c r="BU606" s="15"/>
      <c r="CF606" s="22"/>
    </row>
    <row r="607" spans="5:220">
      <c r="J607" s="15"/>
      <c r="K607" s="15"/>
      <c r="L607" s="15"/>
      <c r="M607" s="15"/>
      <c r="AC607" s="18"/>
      <c r="AE607" s="18"/>
      <c r="AF607" s="18"/>
      <c r="AH607" s="18"/>
      <c r="AI607" s="18"/>
      <c r="AJ607" s="18"/>
      <c r="AL607" s="18"/>
      <c r="AM607" s="18"/>
      <c r="AN607" s="18"/>
      <c r="AP607" s="18"/>
      <c r="AQ607" s="18"/>
      <c r="AR607" s="18"/>
      <c r="AT607" s="18"/>
      <c r="AU607" s="18"/>
      <c r="AV607" s="18"/>
      <c r="AW607" s="18"/>
      <c r="AX607" s="18"/>
      <c r="AY607" s="18"/>
      <c r="BA607" s="18"/>
      <c r="BB607" s="18"/>
      <c r="BC607" s="18"/>
      <c r="BD607" s="18"/>
      <c r="BF607" s="18"/>
      <c r="BG607" s="18"/>
      <c r="BJ607" s="18"/>
      <c r="BK607" s="18"/>
      <c r="BL607" s="15"/>
      <c r="BM607" s="18"/>
      <c r="BO607" s="18"/>
      <c r="BP607" s="18"/>
      <c r="BQ607" s="15"/>
      <c r="BU607" s="15"/>
      <c r="CF607" s="22"/>
    </row>
    <row r="608" spans="5:220">
      <c r="J608" s="15"/>
      <c r="K608" s="15"/>
      <c r="L608" s="15"/>
      <c r="M608" s="15"/>
      <c r="AC608" s="18"/>
      <c r="AE608" s="18"/>
      <c r="AF608" s="18"/>
      <c r="AH608" s="18"/>
      <c r="AI608" s="18"/>
      <c r="AJ608" s="18"/>
      <c r="AL608" s="18"/>
      <c r="AM608" s="18"/>
      <c r="AN608" s="18"/>
      <c r="AP608" s="18"/>
      <c r="AQ608" s="18"/>
      <c r="AR608" s="18"/>
      <c r="AT608" s="18"/>
      <c r="AU608" s="18"/>
      <c r="AV608" s="18"/>
      <c r="AW608" s="18"/>
      <c r="AX608" s="18"/>
      <c r="AY608" s="18"/>
      <c r="BA608" s="18"/>
      <c r="BB608" s="18"/>
      <c r="BC608" s="18"/>
      <c r="BD608" s="18"/>
      <c r="BF608" s="18"/>
      <c r="BG608" s="18"/>
      <c r="BJ608" s="18"/>
      <c r="BK608" s="18"/>
      <c r="BL608" s="15"/>
      <c r="BM608" s="18"/>
      <c r="BO608" s="18"/>
      <c r="BP608" s="18"/>
      <c r="BQ608" s="15"/>
      <c r="BU608" s="15"/>
      <c r="CF608" s="22"/>
    </row>
    <row r="609" spans="10:84">
      <c r="J609" s="15"/>
      <c r="K609" s="15"/>
      <c r="L609" s="15"/>
      <c r="M609" s="15"/>
      <c r="AC609" s="18"/>
      <c r="AE609" s="18"/>
      <c r="AF609" s="18"/>
      <c r="AH609" s="18"/>
      <c r="AI609" s="18"/>
      <c r="AJ609" s="18"/>
      <c r="AL609" s="18"/>
      <c r="AM609" s="18"/>
      <c r="AN609" s="18"/>
      <c r="AP609" s="18"/>
      <c r="AQ609" s="18"/>
      <c r="AR609" s="18"/>
      <c r="AT609" s="18"/>
      <c r="AU609" s="18"/>
      <c r="AV609" s="18"/>
      <c r="AW609" s="18"/>
      <c r="AX609" s="18"/>
      <c r="AY609" s="18"/>
      <c r="BA609" s="18"/>
      <c r="BB609" s="18"/>
      <c r="BC609" s="18"/>
      <c r="BD609" s="18"/>
      <c r="BF609" s="18"/>
      <c r="BG609" s="18"/>
      <c r="BJ609" s="18"/>
      <c r="BK609" s="18"/>
      <c r="BL609" s="15"/>
      <c r="BM609" s="18"/>
      <c r="BO609" s="18"/>
      <c r="BP609" s="18"/>
      <c r="BQ609" s="15"/>
      <c r="BU609" s="15"/>
      <c r="CF609" s="22"/>
    </row>
    <row r="610" spans="10:84">
      <c r="J610" s="15"/>
      <c r="K610" s="15"/>
      <c r="L610" s="15"/>
      <c r="M610" s="15"/>
      <c r="AC610" s="18"/>
      <c r="AE610" s="18"/>
      <c r="AF610" s="18"/>
      <c r="AH610" s="18"/>
      <c r="AI610" s="18"/>
      <c r="AJ610" s="18"/>
      <c r="AL610" s="18"/>
      <c r="AM610" s="18"/>
      <c r="AN610" s="18"/>
      <c r="AP610" s="18"/>
      <c r="AQ610" s="18"/>
      <c r="AR610" s="18"/>
      <c r="AT610" s="18"/>
      <c r="AU610" s="18"/>
      <c r="AV610" s="18"/>
      <c r="AW610" s="18"/>
      <c r="AX610" s="18"/>
      <c r="AY610" s="18"/>
      <c r="BA610" s="18"/>
      <c r="BB610" s="18"/>
      <c r="BC610" s="18"/>
      <c r="BD610" s="18"/>
      <c r="BF610" s="18"/>
      <c r="BG610" s="18"/>
      <c r="BJ610" s="18"/>
      <c r="BK610" s="18"/>
      <c r="BL610" s="15"/>
      <c r="BM610" s="18"/>
      <c r="BO610" s="18"/>
      <c r="BP610" s="18"/>
      <c r="BQ610" s="15"/>
      <c r="BU610" s="15"/>
      <c r="CF610" s="22"/>
    </row>
    <row r="611" spans="10:84">
      <c r="J611" s="15"/>
      <c r="K611" s="15"/>
      <c r="L611" s="15"/>
      <c r="M611" s="15"/>
      <c r="AC611" s="18"/>
      <c r="AE611" s="18"/>
      <c r="AF611" s="18"/>
      <c r="AH611" s="18"/>
      <c r="AI611" s="18"/>
      <c r="AJ611" s="18"/>
      <c r="AL611" s="18"/>
      <c r="AM611" s="18"/>
      <c r="AN611" s="18"/>
      <c r="AP611" s="18"/>
      <c r="AQ611" s="18"/>
      <c r="AR611" s="18"/>
      <c r="AT611" s="18"/>
      <c r="AU611" s="18"/>
      <c r="AV611" s="18"/>
      <c r="AW611" s="18"/>
      <c r="AX611" s="18"/>
      <c r="AY611" s="18"/>
      <c r="BA611" s="18"/>
      <c r="BB611" s="18"/>
      <c r="BC611" s="18"/>
      <c r="BD611" s="18"/>
      <c r="BF611" s="18"/>
      <c r="BG611" s="18"/>
      <c r="BJ611" s="18"/>
      <c r="BK611" s="18"/>
      <c r="BL611" s="15"/>
      <c r="BM611" s="18"/>
      <c r="BO611" s="18"/>
      <c r="BP611" s="18"/>
      <c r="BQ611" s="15"/>
      <c r="BU611" s="15"/>
      <c r="CF611" s="22"/>
    </row>
    <row r="612" spans="10:84">
      <c r="J612" s="15"/>
      <c r="K612" s="15"/>
      <c r="L612" s="15"/>
      <c r="M612" s="15"/>
      <c r="AC612" s="18"/>
      <c r="AE612" s="18"/>
      <c r="AF612" s="18"/>
      <c r="AH612" s="18"/>
      <c r="AI612" s="18"/>
      <c r="AJ612" s="18"/>
      <c r="AL612" s="18"/>
      <c r="AM612" s="18"/>
      <c r="AN612" s="18"/>
      <c r="AP612" s="18"/>
      <c r="AQ612" s="18"/>
      <c r="AR612" s="18"/>
      <c r="AT612" s="18"/>
      <c r="AU612" s="18"/>
      <c r="AV612" s="18"/>
      <c r="AW612" s="18"/>
      <c r="AX612" s="18"/>
      <c r="AY612" s="18"/>
      <c r="BA612" s="18"/>
      <c r="BB612" s="18"/>
      <c r="BC612" s="18"/>
      <c r="BD612" s="18"/>
      <c r="BF612" s="18"/>
      <c r="BG612" s="18"/>
      <c r="BJ612" s="18"/>
      <c r="BK612" s="18"/>
      <c r="BL612" s="15"/>
      <c r="BM612" s="18"/>
      <c r="BO612" s="18"/>
      <c r="BP612" s="18"/>
      <c r="BQ612" s="15"/>
      <c r="BU612" s="15"/>
      <c r="CF612" s="22"/>
    </row>
    <row r="613" spans="10:84">
      <c r="J613" s="15"/>
      <c r="K613" s="15"/>
      <c r="L613" s="15"/>
      <c r="M613" s="15"/>
      <c r="AC613" s="18"/>
      <c r="AE613" s="18"/>
      <c r="AF613" s="18"/>
      <c r="AH613" s="18"/>
      <c r="AI613" s="18"/>
      <c r="AJ613" s="18"/>
      <c r="AL613" s="18"/>
      <c r="AM613" s="18"/>
      <c r="AN613" s="18"/>
      <c r="AP613" s="18"/>
      <c r="AQ613" s="18"/>
      <c r="AR613" s="18"/>
      <c r="AT613" s="18"/>
      <c r="AU613" s="18"/>
      <c r="AV613" s="18"/>
      <c r="AW613" s="18"/>
      <c r="AX613" s="18"/>
      <c r="AY613" s="18"/>
      <c r="BA613" s="18"/>
      <c r="BB613" s="18"/>
      <c r="BC613" s="18"/>
      <c r="BD613" s="18"/>
      <c r="BF613" s="18"/>
      <c r="BG613" s="18"/>
      <c r="BJ613" s="18"/>
      <c r="BK613" s="18"/>
      <c r="BL613" s="15"/>
      <c r="BM613" s="18"/>
      <c r="BO613" s="18"/>
      <c r="BP613" s="18"/>
      <c r="BQ613" s="15"/>
      <c r="BU613" s="15"/>
      <c r="CF613" s="22"/>
    </row>
    <row r="614" spans="10:84">
      <c r="J614" s="15"/>
      <c r="K614" s="15"/>
      <c r="L614" s="15"/>
      <c r="M614" s="15"/>
      <c r="AC614" s="18"/>
      <c r="AE614" s="18"/>
      <c r="AF614" s="18"/>
      <c r="AH614" s="18"/>
      <c r="AI614" s="18"/>
      <c r="AJ614" s="18"/>
      <c r="AL614" s="18"/>
      <c r="AM614" s="18"/>
      <c r="AN614" s="18"/>
      <c r="AP614" s="18"/>
      <c r="AQ614" s="18"/>
      <c r="AR614" s="18"/>
      <c r="AT614" s="18"/>
      <c r="AU614" s="18"/>
      <c r="AV614" s="18"/>
      <c r="AW614" s="18"/>
      <c r="AX614" s="18"/>
      <c r="AY614" s="18"/>
      <c r="BA614" s="18"/>
      <c r="BB614" s="18"/>
      <c r="BC614" s="18"/>
      <c r="BD614" s="18"/>
      <c r="BF614" s="18"/>
      <c r="BG614" s="18"/>
      <c r="BJ614" s="18"/>
      <c r="BK614" s="18"/>
      <c r="BL614" s="15"/>
      <c r="BM614" s="18"/>
      <c r="BO614" s="18"/>
      <c r="BP614" s="18"/>
      <c r="BQ614" s="15"/>
      <c r="BU614" s="15"/>
      <c r="CF614" s="22"/>
    </row>
    <row r="615" spans="10:84">
      <c r="J615" s="15"/>
      <c r="K615" s="15"/>
      <c r="L615" s="15"/>
      <c r="M615" s="15"/>
      <c r="AC615" s="18"/>
      <c r="AE615" s="18"/>
      <c r="AF615" s="18"/>
      <c r="AH615" s="18"/>
      <c r="AI615" s="18"/>
      <c r="AJ615" s="18"/>
      <c r="AL615" s="18"/>
      <c r="AM615" s="18"/>
      <c r="AN615" s="18"/>
      <c r="AP615" s="18"/>
      <c r="AQ615" s="18"/>
      <c r="AR615" s="18"/>
      <c r="AT615" s="18"/>
      <c r="AU615" s="18"/>
      <c r="AV615" s="18"/>
      <c r="AW615" s="18"/>
      <c r="AX615" s="18"/>
      <c r="AY615" s="18"/>
      <c r="BA615" s="18"/>
      <c r="BB615" s="18"/>
      <c r="BC615" s="18"/>
      <c r="BD615" s="18"/>
      <c r="BF615" s="18"/>
      <c r="BG615" s="18"/>
      <c r="BJ615" s="18"/>
      <c r="BK615" s="18"/>
      <c r="BL615" s="15"/>
      <c r="BM615" s="18"/>
      <c r="BO615" s="18"/>
      <c r="BP615" s="18"/>
      <c r="BQ615" s="15"/>
      <c r="BU615" s="15"/>
      <c r="CF615" s="22"/>
    </row>
    <row r="616" spans="10:84">
      <c r="J616" s="15"/>
      <c r="K616" s="15"/>
      <c r="L616" s="15"/>
      <c r="M616" s="15"/>
      <c r="AC616" s="18"/>
      <c r="AE616" s="18"/>
      <c r="AF616" s="18"/>
      <c r="AH616" s="18"/>
      <c r="AI616" s="18"/>
      <c r="AJ616" s="18"/>
      <c r="AL616" s="18"/>
      <c r="AM616" s="18"/>
      <c r="AN616" s="18"/>
      <c r="AP616" s="18"/>
      <c r="AQ616" s="18"/>
      <c r="AR616" s="18"/>
      <c r="AT616" s="18"/>
      <c r="AU616" s="18"/>
      <c r="AV616" s="18"/>
      <c r="AW616" s="18"/>
      <c r="AX616" s="18"/>
      <c r="AY616" s="18"/>
      <c r="BA616" s="18"/>
      <c r="BB616" s="18"/>
      <c r="BC616" s="18"/>
      <c r="BD616" s="18"/>
      <c r="BF616" s="18"/>
      <c r="BG616" s="18"/>
      <c r="BJ616" s="18"/>
      <c r="BK616" s="18"/>
      <c r="BL616" s="15"/>
      <c r="BM616" s="18"/>
      <c r="BO616" s="18"/>
      <c r="BP616" s="18"/>
      <c r="BQ616" s="15"/>
      <c r="BU616" s="15"/>
      <c r="CF616" s="22"/>
    </row>
    <row r="617" spans="10:84">
      <c r="J617" s="15"/>
      <c r="K617" s="15"/>
      <c r="L617" s="15"/>
      <c r="M617" s="15"/>
      <c r="AC617" s="18"/>
      <c r="AE617" s="18"/>
      <c r="AF617" s="18"/>
      <c r="AH617" s="18"/>
      <c r="AI617" s="18"/>
      <c r="AJ617" s="18"/>
      <c r="AL617" s="18"/>
      <c r="AM617" s="18"/>
      <c r="AN617" s="18"/>
      <c r="AP617" s="18"/>
      <c r="AQ617" s="18"/>
      <c r="AR617" s="18"/>
      <c r="AT617" s="18"/>
      <c r="AU617" s="18"/>
      <c r="AV617" s="18"/>
      <c r="AW617" s="18"/>
      <c r="AX617" s="18"/>
      <c r="AY617" s="18"/>
      <c r="BA617" s="18"/>
      <c r="BB617" s="18"/>
      <c r="BC617" s="18"/>
      <c r="BD617" s="18"/>
      <c r="BF617" s="18"/>
      <c r="BG617" s="18"/>
      <c r="BJ617" s="18"/>
      <c r="BK617" s="18"/>
      <c r="BL617" s="15"/>
      <c r="BM617" s="18"/>
      <c r="BO617" s="18"/>
      <c r="BP617" s="18"/>
      <c r="BQ617" s="15"/>
      <c r="BU617" s="15"/>
      <c r="CF617" s="22"/>
    </row>
    <row r="618" spans="10:84">
      <c r="J618" s="15"/>
      <c r="K618" s="15"/>
      <c r="L618" s="15"/>
      <c r="M618" s="15"/>
      <c r="AC618" s="18"/>
      <c r="AE618" s="18"/>
      <c r="AF618" s="18"/>
      <c r="AH618" s="18"/>
      <c r="AI618" s="18"/>
      <c r="AJ618" s="18"/>
      <c r="AL618" s="18"/>
      <c r="AM618" s="18"/>
      <c r="AN618" s="18"/>
      <c r="AP618" s="18"/>
      <c r="AQ618" s="18"/>
      <c r="AR618" s="18"/>
      <c r="AT618" s="18"/>
      <c r="AU618" s="18"/>
      <c r="AV618" s="18"/>
      <c r="AW618" s="18"/>
      <c r="AX618" s="18"/>
      <c r="AY618" s="18"/>
      <c r="BA618" s="18"/>
      <c r="BB618" s="18"/>
      <c r="BC618" s="18"/>
      <c r="BD618" s="18"/>
      <c r="BF618" s="18"/>
      <c r="BG618" s="18"/>
      <c r="BJ618" s="18"/>
      <c r="BK618" s="18"/>
      <c r="BL618" s="15"/>
      <c r="BM618" s="18"/>
      <c r="BO618" s="18"/>
      <c r="BP618" s="18"/>
      <c r="BQ618" s="15"/>
      <c r="BU618" s="15"/>
      <c r="CF618" s="22"/>
    </row>
    <row r="619" spans="10:84">
      <c r="J619" s="15"/>
      <c r="K619" s="15"/>
      <c r="L619" s="15"/>
      <c r="M619" s="15"/>
      <c r="AC619" s="18"/>
      <c r="AE619" s="18"/>
      <c r="AF619" s="18"/>
      <c r="AH619" s="18"/>
      <c r="AI619" s="18"/>
      <c r="AJ619" s="18"/>
      <c r="AL619" s="18"/>
      <c r="AM619" s="18"/>
      <c r="AN619" s="18"/>
      <c r="AP619" s="18"/>
      <c r="AQ619" s="18"/>
      <c r="AR619" s="18"/>
      <c r="AT619" s="18"/>
      <c r="AU619" s="18"/>
      <c r="AV619" s="18"/>
      <c r="AW619" s="18"/>
      <c r="AX619" s="18"/>
      <c r="AY619" s="18"/>
      <c r="BA619" s="18"/>
      <c r="BB619" s="18"/>
      <c r="BC619" s="18"/>
      <c r="BD619" s="18"/>
      <c r="BF619" s="18"/>
      <c r="BG619" s="18"/>
      <c r="BJ619" s="18"/>
      <c r="BK619" s="18"/>
      <c r="BL619" s="15"/>
      <c r="BM619" s="18"/>
      <c r="BO619" s="18"/>
      <c r="BP619" s="18"/>
      <c r="BQ619" s="15"/>
      <c r="BU619" s="15"/>
      <c r="CF619" s="22"/>
    </row>
    <row r="620" spans="10:84">
      <c r="J620" s="15"/>
      <c r="K620" s="15"/>
      <c r="L620" s="15"/>
      <c r="M620" s="15"/>
      <c r="AC620" s="18"/>
      <c r="AE620" s="18"/>
      <c r="AF620" s="18"/>
      <c r="AH620" s="18"/>
      <c r="AI620" s="18"/>
      <c r="AJ620" s="18"/>
      <c r="AL620" s="18"/>
      <c r="AM620" s="18"/>
      <c r="AN620" s="18"/>
      <c r="AP620" s="18"/>
      <c r="AQ620" s="18"/>
      <c r="AR620" s="18"/>
      <c r="AT620" s="18"/>
      <c r="AU620" s="18"/>
      <c r="AV620" s="18"/>
      <c r="AW620" s="18"/>
      <c r="AX620" s="18"/>
      <c r="AY620" s="18"/>
      <c r="BA620" s="18"/>
      <c r="BB620" s="18"/>
      <c r="BC620" s="18"/>
      <c r="BD620" s="18"/>
      <c r="BF620" s="18"/>
      <c r="BG620" s="18"/>
      <c r="BJ620" s="18"/>
      <c r="BK620" s="18"/>
      <c r="BL620" s="15"/>
      <c r="BM620" s="18"/>
      <c r="BO620" s="18"/>
      <c r="BP620" s="18"/>
      <c r="BQ620" s="15"/>
      <c r="BU620" s="15"/>
      <c r="CF620" s="22"/>
    </row>
    <row r="621" spans="10:84">
      <c r="J621" s="15"/>
      <c r="K621" s="15"/>
      <c r="L621" s="15"/>
      <c r="M621" s="15"/>
      <c r="AC621" s="18"/>
      <c r="AE621" s="18"/>
      <c r="AF621" s="18"/>
      <c r="AH621" s="18"/>
      <c r="AI621" s="18"/>
      <c r="AJ621" s="18"/>
      <c r="AL621" s="18"/>
      <c r="AM621" s="18"/>
      <c r="AN621" s="18"/>
      <c r="AP621" s="18"/>
      <c r="AQ621" s="18"/>
      <c r="AR621" s="18"/>
      <c r="AT621" s="18"/>
      <c r="AU621" s="18"/>
      <c r="AV621" s="18"/>
      <c r="AW621" s="18"/>
      <c r="AX621" s="18"/>
      <c r="AY621" s="18"/>
      <c r="BA621" s="18"/>
      <c r="BB621" s="18"/>
      <c r="BC621" s="18"/>
      <c r="BD621" s="18"/>
      <c r="BF621" s="18"/>
      <c r="BG621" s="18"/>
      <c r="BJ621" s="18"/>
      <c r="BK621" s="18"/>
      <c r="BL621" s="15"/>
      <c r="BM621" s="18"/>
      <c r="BO621" s="18"/>
      <c r="BP621" s="18"/>
      <c r="BQ621" s="15"/>
      <c r="BU621" s="15"/>
      <c r="CF621" s="22"/>
    </row>
    <row r="622" spans="10:84">
      <c r="J622" s="15"/>
      <c r="K622" s="15"/>
      <c r="L622" s="15"/>
      <c r="M622" s="15"/>
      <c r="AC622" s="18"/>
      <c r="AE622" s="18"/>
      <c r="AF622" s="18"/>
      <c r="AH622" s="18"/>
      <c r="AI622" s="18"/>
      <c r="AJ622" s="18"/>
      <c r="AL622" s="18"/>
      <c r="AM622" s="18"/>
      <c r="AN622" s="18"/>
      <c r="AP622" s="18"/>
      <c r="AQ622" s="18"/>
      <c r="AR622" s="18"/>
      <c r="AT622" s="18"/>
      <c r="AU622" s="18"/>
      <c r="AV622" s="18"/>
      <c r="AW622" s="18"/>
      <c r="AX622" s="18"/>
      <c r="AY622" s="18"/>
      <c r="BA622" s="18"/>
      <c r="BB622" s="18"/>
      <c r="BC622" s="18"/>
      <c r="BD622" s="18"/>
      <c r="BF622" s="18"/>
      <c r="BG622" s="18"/>
      <c r="BJ622" s="18"/>
      <c r="BK622" s="18"/>
      <c r="BL622" s="15"/>
      <c r="BM622" s="18"/>
      <c r="BO622" s="18"/>
      <c r="BP622" s="18"/>
      <c r="BQ622" s="15"/>
      <c r="BU622" s="15"/>
      <c r="CF622" s="22"/>
    </row>
    <row r="623" spans="10:84">
      <c r="J623" s="15"/>
      <c r="K623" s="15"/>
      <c r="L623" s="15"/>
      <c r="M623" s="15"/>
      <c r="AC623" s="18"/>
      <c r="AE623" s="18"/>
      <c r="AF623" s="18"/>
      <c r="AH623" s="18"/>
      <c r="AI623" s="18"/>
      <c r="AJ623" s="18"/>
      <c r="AL623" s="18"/>
      <c r="AM623" s="18"/>
      <c r="AN623" s="18"/>
      <c r="AP623" s="18"/>
      <c r="AQ623" s="18"/>
      <c r="AR623" s="18"/>
      <c r="AT623" s="18"/>
      <c r="AU623" s="18"/>
      <c r="AV623" s="18"/>
      <c r="AW623" s="18"/>
      <c r="AX623" s="18"/>
      <c r="AY623" s="18"/>
      <c r="BA623" s="18"/>
      <c r="BB623" s="18"/>
      <c r="BC623" s="18"/>
      <c r="BD623" s="18"/>
      <c r="BF623" s="18"/>
      <c r="BG623" s="18"/>
      <c r="BJ623" s="18"/>
      <c r="BK623" s="18"/>
      <c r="BL623" s="15"/>
      <c r="BM623" s="18"/>
      <c r="BO623" s="18"/>
      <c r="BP623" s="18"/>
      <c r="BQ623" s="15"/>
      <c r="BU623" s="15"/>
      <c r="CF623" s="22"/>
    </row>
    <row r="624" spans="10:84">
      <c r="J624" s="15"/>
      <c r="K624" s="15"/>
      <c r="L624" s="15"/>
      <c r="M624" s="15"/>
      <c r="AC624" s="18"/>
      <c r="AE624" s="18"/>
      <c r="AF624" s="18"/>
      <c r="AH624" s="18"/>
      <c r="AI624" s="18"/>
      <c r="AJ624" s="18"/>
      <c r="AL624" s="18"/>
      <c r="AM624" s="18"/>
      <c r="AN624" s="18"/>
      <c r="AP624" s="18"/>
      <c r="AQ624" s="18"/>
      <c r="AR624" s="18"/>
      <c r="AT624" s="18"/>
      <c r="AU624" s="18"/>
      <c r="AV624" s="18"/>
      <c r="AW624" s="18"/>
      <c r="AX624" s="18"/>
      <c r="AY624" s="18"/>
      <c r="BA624" s="18"/>
      <c r="BB624" s="18"/>
      <c r="BC624" s="18"/>
      <c r="BD624" s="18"/>
      <c r="BF624" s="18"/>
      <c r="BG624" s="18"/>
      <c r="BJ624" s="18"/>
      <c r="BK624" s="18"/>
      <c r="BL624" s="15"/>
      <c r="BM624" s="18"/>
      <c r="BO624" s="18"/>
      <c r="BP624" s="18"/>
      <c r="BQ624" s="15"/>
      <c r="BU624" s="15"/>
      <c r="BY624" s="20"/>
      <c r="BZ624" s="24"/>
      <c r="CF624" s="22"/>
    </row>
    <row r="625" spans="5:220" s="41" customFormat="1">
      <c r="E625" s="17"/>
      <c r="F625" s="17"/>
      <c r="G625" s="17"/>
      <c r="H625" s="17"/>
      <c r="I625" s="14"/>
      <c r="J625" s="15"/>
      <c r="K625" s="15"/>
      <c r="L625" s="15"/>
      <c r="M625" s="15"/>
      <c r="N625" s="24"/>
      <c r="O625" s="16"/>
      <c r="P625" s="16"/>
      <c r="Q625" s="16"/>
      <c r="R625" s="16"/>
      <c r="S625" s="16"/>
      <c r="T625" s="16"/>
      <c r="U625" s="16"/>
      <c r="V625" s="16"/>
      <c r="W625" s="17"/>
      <c r="X625" s="16"/>
      <c r="Y625" s="16"/>
      <c r="Z625" s="16"/>
      <c r="AA625" s="16"/>
      <c r="AB625" s="14"/>
      <c r="AC625" s="18"/>
      <c r="AD625" s="19"/>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9"/>
      <c r="BA625" s="18"/>
      <c r="BB625" s="18"/>
      <c r="BC625" s="18"/>
      <c r="BD625" s="18"/>
      <c r="BE625" s="19"/>
      <c r="BF625" s="18"/>
      <c r="BG625" s="18"/>
      <c r="BH625" s="19"/>
      <c r="BI625" s="19"/>
      <c r="BJ625" s="18"/>
      <c r="BK625" s="18"/>
      <c r="BL625" s="15"/>
      <c r="BM625" s="18"/>
      <c r="BN625" s="19"/>
      <c r="BO625" s="18"/>
      <c r="BP625" s="18"/>
      <c r="BQ625" s="15"/>
      <c r="BR625" s="19"/>
      <c r="BS625" s="19"/>
      <c r="BT625" s="19"/>
      <c r="BU625" s="15"/>
      <c r="BV625" s="14"/>
      <c r="BW625" s="14"/>
      <c r="BX625" s="14"/>
      <c r="BY625" s="20"/>
      <c r="BZ625" s="24"/>
      <c r="CA625" s="14"/>
      <c r="CB625" s="21"/>
      <c r="CC625" s="1"/>
      <c r="CD625" s="14"/>
      <c r="CE625" s="14"/>
      <c r="CF625" s="22"/>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row>
    <row r="626" spans="5:220" s="41" customFormat="1">
      <c r="E626" s="17"/>
      <c r="F626" s="17"/>
      <c r="G626" s="17"/>
      <c r="H626" s="17"/>
      <c r="I626" s="14"/>
      <c r="J626" s="15"/>
      <c r="K626" s="15"/>
      <c r="L626" s="15"/>
      <c r="M626" s="15"/>
      <c r="N626" s="24"/>
      <c r="O626" s="16"/>
      <c r="P626" s="16"/>
      <c r="Q626" s="16"/>
      <c r="R626" s="16"/>
      <c r="S626" s="16"/>
      <c r="T626" s="16"/>
      <c r="U626" s="16"/>
      <c r="V626" s="16"/>
      <c r="W626" s="17"/>
      <c r="X626" s="16"/>
      <c r="Y626" s="16"/>
      <c r="Z626" s="16"/>
      <c r="AA626" s="16"/>
      <c r="AB626" s="14"/>
      <c r="AC626" s="18"/>
      <c r="AD626" s="19"/>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9"/>
      <c r="BA626" s="18"/>
      <c r="BB626" s="18"/>
      <c r="BC626" s="18"/>
      <c r="BD626" s="18"/>
      <c r="BE626" s="19"/>
      <c r="BF626" s="18"/>
      <c r="BG626" s="18"/>
      <c r="BH626" s="19"/>
      <c r="BI626" s="19"/>
      <c r="BJ626" s="18"/>
      <c r="BK626" s="18"/>
      <c r="BL626" s="15"/>
      <c r="BM626" s="18"/>
      <c r="BN626" s="19"/>
      <c r="BO626" s="18"/>
      <c r="BP626" s="18"/>
      <c r="BQ626" s="15"/>
      <c r="BR626" s="19"/>
      <c r="BS626" s="19"/>
      <c r="BT626" s="19"/>
      <c r="BU626" s="15"/>
      <c r="BV626" s="14"/>
      <c r="BW626" s="14"/>
      <c r="BX626" s="14"/>
      <c r="BY626" s="20"/>
      <c r="BZ626" s="24"/>
      <c r="CA626" s="14"/>
      <c r="CB626" s="21"/>
      <c r="CC626" s="1"/>
      <c r="CD626" s="14"/>
      <c r="CE626" s="14"/>
      <c r="CF626" s="22"/>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row>
    <row r="627" spans="5:220" s="41" customFormat="1">
      <c r="E627" s="17"/>
      <c r="F627" s="17"/>
      <c r="G627" s="17"/>
      <c r="H627" s="17"/>
      <c r="I627" s="14"/>
      <c r="J627" s="15"/>
      <c r="K627" s="15"/>
      <c r="L627" s="15"/>
      <c r="M627" s="15"/>
      <c r="N627" s="24"/>
      <c r="O627" s="16"/>
      <c r="P627" s="16"/>
      <c r="Q627" s="16"/>
      <c r="R627" s="16"/>
      <c r="S627" s="16"/>
      <c r="T627" s="16"/>
      <c r="U627" s="16"/>
      <c r="V627" s="16"/>
      <c r="W627" s="17"/>
      <c r="X627" s="16"/>
      <c r="Y627" s="16"/>
      <c r="Z627" s="16"/>
      <c r="AA627" s="16"/>
      <c r="AB627" s="14"/>
      <c r="AC627" s="18"/>
      <c r="AD627" s="19"/>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9"/>
      <c r="BA627" s="18"/>
      <c r="BB627" s="18"/>
      <c r="BC627" s="18"/>
      <c r="BD627" s="18"/>
      <c r="BE627" s="19"/>
      <c r="BF627" s="18"/>
      <c r="BG627" s="18"/>
      <c r="BH627" s="19"/>
      <c r="BI627" s="19"/>
      <c r="BJ627" s="18"/>
      <c r="BK627" s="18"/>
      <c r="BL627" s="15"/>
      <c r="BM627" s="18"/>
      <c r="BN627" s="19"/>
      <c r="BO627" s="18"/>
      <c r="BP627" s="18"/>
      <c r="BQ627" s="15"/>
      <c r="BR627" s="19"/>
      <c r="BS627" s="19"/>
      <c r="BT627" s="19"/>
      <c r="BU627" s="15"/>
      <c r="BV627" s="14"/>
      <c r="BW627" s="14"/>
      <c r="BX627" s="14"/>
      <c r="BY627" s="20"/>
      <c r="BZ627" s="24"/>
      <c r="CA627" s="14"/>
      <c r="CB627" s="21"/>
      <c r="CC627" s="1"/>
      <c r="CD627" s="14"/>
      <c r="CE627" s="14"/>
      <c r="CF627" s="22"/>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row>
    <row r="628" spans="5:220" s="41" customFormat="1">
      <c r="E628" s="17"/>
      <c r="F628" s="17"/>
      <c r="G628" s="17"/>
      <c r="H628" s="17"/>
      <c r="I628" s="14"/>
      <c r="J628" s="15"/>
      <c r="K628" s="15"/>
      <c r="L628" s="15"/>
      <c r="M628" s="15"/>
      <c r="N628" s="24"/>
      <c r="O628" s="16"/>
      <c r="P628" s="16"/>
      <c r="Q628" s="16"/>
      <c r="R628" s="16"/>
      <c r="S628" s="16"/>
      <c r="T628" s="16"/>
      <c r="U628" s="16"/>
      <c r="V628" s="16"/>
      <c r="W628" s="17"/>
      <c r="X628" s="16"/>
      <c r="Y628" s="16"/>
      <c r="Z628" s="16"/>
      <c r="AA628" s="16"/>
      <c r="AB628" s="14"/>
      <c r="AC628" s="18"/>
      <c r="AD628" s="19"/>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9"/>
      <c r="BA628" s="18"/>
      <c r="BB628" s="18"/>
      <c r="BC628" s="18"/>
      <c r="BD628" s="18"/>
      <c r="BE628" s="19"/>
      <c r="BF628" s="18"/>
      <c r="BG628" s="18"/>
      <c r="BH628" s="19"/>
      <c r="BI628" s="19"/>
      <c r="BJ628" s="18"/>
      <c r="BK628" s="18"/>
      <c r="BL628" s="15"/>
      <c r="BM628" s="18"/>
      <c r="BN628" s="19"/>
      <c r="BO628" s="18"/>
      <c r="BP628" s="18"/>
      <c r="BQ628" s="15"/>
      <c r="BR628" s="19"/>
      <c r="BS628" s="19"/>
      <c r="BT628" s="19"/>
      <c r="BU628" s="15"/>
      <c r="BV628" s="14"/>
      <c r="BW628" s="14"/>
      <c r="BX628" s="14"/>
      <c r="BY628" s="20"/>
      <c r="BZ628" s="24"/>
      <c r="CA628" s="14"/>
      <c r="CB628" s="21"/>
      <c r="CC628" s="1"/>
      <c r="CD628" s="14"/>
      <c r="CE628" s="14"/>
      <c r="CF628" s="22"/>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row>
    <row r="629" spans="5:220" s="41" customFormat="1">
      <c r="E629" s="17"/>
      <c r="F629" s="17"/>
      <c r="G629" s="17"/>
      <c r="H629" s="17"/>
      <c r="I629" s="14"/>
      <c r="J629" s="15"/>
      <c r="K629" s="15"/>
      <c r="L629" s="15"/>
      <c r="M629" s="15"/>
      <c r="N629" s="24"/>
      <c r="O629" s="16"/>
      <c r="P629" s="16"/>
      <c r="Q629" s="16"/>
      <c r="R629" s="16"/>
      <c r="S629" s="16"/>
      <c r="T629" s="16"/>
      <c r="U629" s="16"/>
      <c r="V629" s="16"/>
      <c r="W629" s="17"/>
      <c r="X629" s="16"/>
      <c r="Y629" s="16"/>
      <c r="Z629" s="16"/>
      <c r="AA629" s="16"/>
      <c r="AB629" s="14"/>
      <c r="AC629" s="18"/>
      <c r="AD629" s="19"/>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9"/>
      <c r="BA629" s="18"/>
      <c r="BB629" s="18"/>
      <c r="BC629" s="18"/>
      <c r="BD629" s="18"/>
      <c r="BE629" s="19"/>
      <c r="BF629" s="18"/>
      <c r="BG629" s="18"/>
      <c r="BH629" s="19"/>
      <c r="BI629" s="19"/>
      <c r="BJ629" s="18"/>
      <c r="BK629" s="18"/>
      <c r="BL629" s="15"/>
      <c r="BM629" s="18"/>
      <c r="BN629" s="19"/>
      <c r="BO629" s="18"/>
      <c r="BP629" s="18"/>
      <c r="BQ629" s="15"/>
      <c r="BR629" s="19"/>
      <c r="BS629" s="19"/>
      <c r="BT629" s="19"/>
      <c r="BU629" s="15"/>
      <c r="BV629" s="14"/>
      <c r="BW629" s="14"/>
      <c r="BX629" s="14"/>
      <c r="BY629" s="20"/>
      <c r="BZ629" s="24"/>
      <c r="CA629" s="14"/>
      <c r="CB629" s="21"/>
      <c r="CC629" s="1"/>
      <c r="CD629" s="14"/>
      <c r="CE629" s="14"/>
      <c r="CF629" s="22"/>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row>
    <row r="630" spans="5:220" s="41" customFormat="1">
      <c r="E630" s="17"/>
      <c r="F630" s="17"/>
      <c r="G630" s="17"/>
      <c r="H630" s="17"/>
      <c r="I630" s="14"/>
      <c r="J630" s="15"/>
      <c r="K630" s="15"/>
      <c r="L630" s="15"/>
      <c r="M630" s="15"/>
      <c r="N630" s="24"/>
      <c r="O630" s="16"/>
      <c r="P630" s="16"/>
      <c r="Q630" s="16"/>
      <c r="R630" s="16"/>
      <c r="S630" s="16"/>
      <c r="T630" s="16"/>
      <c r="U630" s="16"/>
      <c r="V630" s="16"/>
      <c r="W630" s="17"/>
      <c r="X630" s="16"/>
      <c r="Y630" s="16"/>
      <c r="Z630" s="16"/>
      <c r="AA630" s="16"/>
      <c r="AB630" s="14"/>
      <c r="AC630" s="18"/>
      <c r="AD630" s="19"/>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9"/>
      <c r="BA630" s="18"/>
      <c r="BB630" s="18"/>
      <c r="BC630" s="18"/>
      <c r="BD630" s="18"/>
      <c r="BE630" s="19"/>
      <c r="BF630" s="18"/>
      <c r="BG630" s="18"/>
      <c r="BH630" s="19"/>
      <c r="BI630" s="19"/>
      <c r="BJ630" s="18"/>
      <c r="BK630" s="18"/>
      <c r="BL630" s="15"/>
      <c r="BM630" s="18"/>
      <c r="BN630" s="19"/>
      <c r="BO630" s="18"/>
      <c r="BP630" s="18"/>
      <c r="BQ630" s="15"/>
      <c r="BR630" s="19"/>
      <c r="BS630" s="19"/>
      <c r="BT630" s="19"/>
      <c r="BU630" s="15"/>
      <c r="BV630" s="14"/>
      <c r="BW630" s="14"/>
      <c r="BX630" s="14"/>
      <c r="BY630" s="20"/>
      <c r="BZ630" s="24"/>
      <c r="CA630" s="14"/>
      <c r="CB630" s="21"/>
      <c r="CC630" s="1"/>
      <c r="CD630" s="14"/>
      <c r="CE630" s="14"/>
      <c r="CF630" s="22"/>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row>
    <row r="631" spans="5:220" s="41" customFormat="1">
      <c r="E631" s="17"/>
      <c r="F631" s="17"/>
      <c r="G631" s="17"/>
      <c r="H631" s="17"/>
      <c r="I631" s="14"/>
      <c r="J631" s="15"/>
      <c r="K631" s="15"/>
      <c r="L631" s="15"/>
      <c r="M631" s="15"/>
      <c r="N631" s="24"/>
      <c r="O631" s="16"/>
      <c r="P631" s="16"/>
      <c r="Q631" s="16"/>
      <c r="R631" s="16"/>
      <c r="S631" s="16"/>
      <c r="T631" s="16"/>
      <c r="U631" s="16"/>
      <c r="V631" s="16"/>
      <c r="W631" s="17"/>
      <c r="X631" s="16"/>
      <c r="Y631" s="16"/>
      <c r="Z631" s="16"/>
      <c r="AA631" s="16"/>
      <c r="AB631" s="14"/>
      <c r="AC631" s="18"/>
      <c r="AD631" s="19"/>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9"/>
      <c r="BA631" s="18"/>
      <c r="BB631" s="18"/>
      <c r="BC631" s="18"/>
      <c r="BD631" s="18"/>
      <c r="BE631" s="19"/>
      <c r="BF631" s="18"/>
      <c r="BG631" s="18"/>
      <c r="BH631" s="19"/>
      <c r="BI631" s="19"/>
      <c r="BJ631" s="18"/>
      <c r="BK631" s="18"/>
      <c r="BL631" s="15"/>
      <c r="BM631" s="18"/>
      <c r="BN631" s="19"/>
      <c r="BO631" s="18"/>
      <c r="BP631" s="18"/>
      <c r="BQ631" s="15"/>
      <c r="BR631" s="19"/>
      <c r="BS631" s="19"/>
      <c r="BT631" s="19"/>
      <c r="BU631" s="15"/>
      <c r="BV631" s="14"/>
      <c r="BW631" s="14"/>
      <c r="BX631" s="14"/>
      <c r="BY631" s="20"/>
      <c r="BZ631" s="24"/>
      <c r="CA631" s="14"/>
      <c r="CB631" s="21"/>
      <c r="CC631" s="1"/>
      <c r="CD631" s="14"/>
      <c r="CE631" s="14"/>
      <c r="CF631" s="22"/>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row>
    <row r="632" spans="5:220" s="41" customFormat="1">
      <c r="E632" s="17"/>
      <c r="F632" s="17"/>
      <c r="G632" s="17"/>
      <c r="H632" s="17"/>
      <c r="I632" s="14"/>
      <c r="J632" s="15"/>
      <c r="K632" s="15"/>
      <c r="L632" s="15"/>
      <c r="M632" s="15"/>
      <c r="N632" s="24"/>
      <c r="O632" s="16"/>
      <c r="P632" s="16"/>
      <c r="Q632" s="16"/>
      <c r="R632" s="16"/>
      <c r="S632" s="16"/>
      <c r="T632" s="16"/>
      <c r="U632" s="16"/>
      <c r="V632" s="16"/>
      <c r="W632" s="17"/>
      <c r="X632" s="16"/>
      <c r="Y632" s="16"/>
      <c r="Z632" s="16"/>
      <c r="AA632" s="16"/>
      <c r="AB632" s="14"/>
      <c r="AC632" s="18"/>
      <c r="AD632" s="19"/>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9"/>
      <c r="BA632" s="18"/>
      <c r="BB632" s="18"/>
      <c r="BC632" s="18"/>
      <c r="BD632" s="18"/>
      <c r="BE632" s="19"/>
      <c r="BF632" s="18"/>
      <c r="BG632" s="18"/>
      <c r="BH632" s="19"/>
      <c r="BI632" s="19"/>
      <c r="BJ632" s="18"/>
      <c r="BK632" s="18"/>
      <c r="BL632" s="15"/>
      <c r="BM632" s="18"/>
      <c r="BN632" s="19"/>
      <c r="BO632" s="18"/>
      <c r="BP632" s="18"/>
      <c r="BQ632" s="15"/>
      <c r="BR632" s="19"/>
      <c r="BS632" s="19"/>
      <c r="BT632" s="19"/>
      <c r="BU632" s="15"/>
      <c r="BV632" s="14"/>
      <c r="BW632" s="14"/>
      <c r="BX632" s="14"/>
      <c r="BY632" s="20"/>
      <c r="BZ632" s="24"/>
      <c r="CA632" s="14"/>
      <c r="CB632" s="21"/>
      <c r="CC632" s="21"/>
      <c r="CD632" s="14"/>
      <c r="CE632" s="14"/>
      <c r="CF632" s="22"/>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row>
    <row r="633" spans="5:220" s="7" customFormat="1" ht="17.45" customHeight="1">
      <c r="E633" s="17"/>
      <c r="F633" s="17"/>
      <c r="G633" s="17"/>
      <c r="H633" s="17"/>
      <c r="I633" s="14"/>
      <c r="J633" s="15"/>
      <c r="K633" s="15"/>
      <c r="L633" s="15"/>
      <c r="M633" s="15"/>
      <c r="N633" s="14"/>
      <c r="O633" s="16"/>
      <c r="P633" s="16"/>
      <c r="Q633" s="16"/>
      <c r="R633" s="16"/>
      <c r="S633" s="16"/>
      <c r="T633" s="16"/>
      <c r="U633" s="16"/>
      <c r="V633" s="16"/>
      <c r="W633" s="17"/>
      <c r="X633" s="16"/>
      <c r="Y633" s="16"/>
      <c r="Z633" s="16"/>
      <c r="AA633" s="16"/>
      <c r="AB633" s="14"/>
      <c r="AC633" s="18"/>
      <c r="AD633" s="19"/>
      <c r="AE633" s="18"/>
      <c r="AF633" s="18"/>
      <c r="AG633" s="18"/>
      <c r="AH633" s="18"/>
      <c r="AI633" s="18"/>
      <c r="AJ633" s="18"/>
      <c r="AK633" s="18"/>
      <c r="AL633" s="18"/>
      <c r="AM633" s="18"/>
      <c r="AN633" s="18"/>
      <c r="AO633" s="19"/>
      <c r="AP633" s="18"/>
      <c r="AQ633" s="18"/>
      <c r="AR633" s="18"/>
      <c r="AS633" s="19"/>
      <c r="AT633" s="18"/>
      <c r="AU633" s="18"/>
      <c r="AV633" s="18"/>
      <c r="AW633" s="18"/>
      <c r="AX633" s="18"/>
      <c r="AY633" s="18"/>
      <c r="AZ633" s="19"/>
      <c r="BA633" s="18"/>
      <c r="BB633" s="18"/>
      <c r="BC633" s="18"/>
      <c r="BD633" s="18"/>
      <c r="BE633" s="19"/>
      <c r="BF633" s="18"/>
      <c r="BG633" s="18"/>
      <c r="BH633" s="19"/>
      <c r="BI633" s="19"/>
      <c r="BJ633" s="18"/>
      <c r="BK633" s="18"/>
      <c r="BL633" s="15"/>
      <c r="BM633" s="18"/>
      <c r="BN633" s="19"/>
      <c r="BO633" s="18"/>
      <c r="BP633" s="18"/>
      <c r="BQ633" s="15"/>
      <c r="BR633" s="19"/>
      <c r="BS633" s="19"/>
      <c r="BT633" s="19"/>
      <c r="BU633" s="15"/>
      <c r="BV633" s="14"/>
      <c r="BW633" s="14"/>
      <c r="BX633" s="14"/>
      <c r="BY633" s="20"/>
      <c r="BZ633" s="24"/>
      <c r="CA633" s="14"/>
      <c r="CB633" s="21"/>
      <c r="CC633" s="14"/>
      <c r="CD633" s="14"/>
      <c r="CE633" s="14"/>
      <c r="CF633" s="22"/>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row>
    <row r="634" spans="5:220" s="37" customFormat="1">
      <c r="E634" s="17"/>
      <c r="F634" s="17"/>
      <c r="G634" s="17"/>
      <c r="H634" s="17"/>
      <c r="I634" s="14"/>
      <c r="J634" s="15"/>
      <c r="K634" s="15"/>
      <c r="L634" s="15"/>
      <c r="M634" s="15"/>
      <c r="N634" s="24"/>
      <c r="O634" s="16"/>
      <c r="P634" s="16"/>
      <c r="Q634" s="16"/>
      <c r="R634" s="16"/>
      <c r="S634" s="16"/>
      <c r="T634" s="16"/>
      <c r="U634" s="16"/>
      <c r="V634" s="16"/>
      <c r="W634" s="17"/>
      <c r="X634" s="16"/>
      <c r="Y634" s="16"/>
      <c r="Z634" s="16"/>
      <c r="AA634" s="16"/>
      <c r="AB634" s="14"/>
      <c r="AC634" s="18"/>
      <c r="AD634" s="19"/>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9"/>
      <c r="BA634" s="18"/>
      <c r="BB634" s="18"/>
      <c r="BC634" s="18"/>
      <c r="BD634" s="18"/>
      <c r="BE634" s="19"/>
      <c r="BF634" s="18"/>
      <c r="BG634" s="18"/>
      <c r="BH634" s="19"/>
      <c r="BI634" s="19"/>
      <c r="BJ634" s="18"/>
      <c r="BK634" s="18"/>
      <c r="BL634" s="15"/>
      <c r="BM634" s="18"/>
      <c r="BN634" s="19"/>
      <c r="BO634" s="18"/>
      <c r="BP634" s="18"/>
      <c r="BQ634" s="15"/>
      <c r="BR634" s="19"/>
      <c r="BS634" s="19"/>
      <c r="BT634" s="19"/>
      <c r="BU634" s="15"/>
      <c r="BV634" s="14"/>
      <c r="BW634" s="14"/>
      <c r="BX634" s="14"/>
      <c r="BY634" s="20"/>
      <c r="BZ634" s="24"/>
      <c r="CA634" s="14"/>
      <c r="CB634" s="21"/>
      <c r="CC634" s="1"/>
      <c r="CD634" s="14"/>
      <c r="CE634" s="14"/>
      <c r="CF634" s="22"/>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row>
    <row r="635" spans="5:220" s="37" customFormat="1">
      <c r="E635" s="17"/>
      <c r="F635" s="17"/>
      <c r="G635" s="17"/>
      <c r="H635" s="17"/>
      <c r="I635" s="14"/>
      <c r="J635" s="15"/>
      <c r="K635" s="15"/>
      <c r="L635" s="15"/>
      <c r="M635" s="15"/>
      <c r="N635" s="24"/>
      <c r="O635" s="16"/>
      <c r="P635" s="16"/>
      <c r="Q635" s="16"/>
      <c r="R635" s="16"/>
      <c r="S635" s="16"/>
      <c r="T635" s="16"/>
      <c r="U635" s="16"/>
      <c r="V635" s="16"/>
      <c r="W635" s="17"/>
      <c r="X635" s="16"/>
      <c r="Y635" s="16"/>
      <c r="Z635" s="16"/>
      <c r="AA635" s="16"/>
      <c r="AB635" s="14"/>
      <c r="AC635" s="18"/>
      <c r="AD635" s="19"/>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9"/>
      <c r="BA635" s="18"/>
      <c r="BB635" s="18"/>
      <c r="BC635" s="18"/>
      <c r="BD635" s="18"/>
      <c r="BE635" s="19"/>
      <c r="BF635" s="18"/>
      <c r="BG635" s="18"/>
      <c r="BH635" s="19"/>
      <c r="BI635" s="19"/>
      <c r="BJ635" s="18"/>
      <c r="BK635" s="18"/>
      <c r="BL635" s="15"/>
      <c r="BM635" s="18"/>
      <c r="BN635" s="19"/>
      <c r="BO635" s="18"/>
      <c r="BP635" s="18"/>
      <c r="BQ635" s="15"/>
      <c r="BR635" s="19"/>
      <c r="BS635" s="19"/>
      <c r="BT635" s="19"/>
      <c r="BU635" s="15"/>
      <c r="BV635" s="14"/>
      <c r="BW635" s="14"/>
      <c r="BX635" s="14"/>
      <c r="BY635" s="20"/>
      <c r="BZ635" s="24"/>
      <c r="CA635" s="14"/>
      <c r="CB635" s="21"/>
      <c r="CC635" s="1"/>
      <c r="CD635" s="14"/>
      <c r="CE635" s="14"/>
      <c r="CF635" s="22"/>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row>
    <row r="636" spans="5:220" s="37" customFormat="1">
      <c r="E636" s="17"/>
      <c r="F636" s="17"/>
      <c r="G636" s="17"/>
      <c r="H636" s="17"/>
      <c r="I636" s="14"/>
      <c r="J636" s="15"/>
      <c r="K636" s="15"/>
      <c r="L636" s="15"/>
      <c r="M636" s="15"/>
      <c r="N636" s="24"/>
      <c r="O636" s="16"/>
      <c r="P636" s="16"/>
      <c r="Q636" s="16"/>
      <c r="R636" s="16"/>
      <c r="S636" s="16"/>
      <c r="T636" s="16"/>
      <c r="U636" s="16"/>
      <c r="V636" s="16"/>
      <c r="W636" s="17"/>
      <c r="X636" s="16"/>
      <c r="Y636" s="16"/>
      <c r="Z636" s="16"/>
      <c r="AA636" s="16"/>
      <c r="AB636" s="14"/>
      <c r="AC636" s="18"/>
      <c r="AD636" s="19"/>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9"/>
      <c r="BA636" s="18"/>
      <c r="BB636" s="18"/>
      <c r="BC636" s="18"/>
      <c r="BD636" s="18"/>
      <c r="BE636" s="19"/>
      <c r="BF636" s="18"/>
      <c r="BG636" s="18"/>
      <c r="BH636" s="19"/>
      <c r="BI636" s="19"/>
      <c r="BJ636" s="18"/>
      <c r="BK636" s="18"/>
      <c r="BL636" s="15"/>
      <c r="BM636" s="18"/>
      <c r="BN636" s="19"/>
      <c r="BO636" s="18"/>
      <c r="BP636" s="18"/>
      <c r="BQ636" s="15"/>
      <c r="BR636" s="19"/>
      <c r="BS636" s="19"/>
      <c r="BT636" s="19"/>
      <c r="BU636" s="15"/>
      <c r="BV636" s="14"/>
      <c r="BW636" s="14"/>
      <c r="BX636" s="14"/>
      <c r="BY636" s="20"/>
      <c r="BZ636" s="24"/>
      <c r="CA636" s="14"/>
      <c r="CB636" s="21"/>
      <c r="CC636" s="1"/>
      <c r="CD636" s="14"/>
      <c r="CE636" s="14"/>
      <c r="CF636" s="22"/>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row>
    <row r="637" spans="5:220" s="37" customFormat="1">
      <c r="E637" s="17"/>
      <c r="F637" s="17"/>
      <c r="G637" s="17"/>
      <c r="H637" s="17"/>
      <c r="I637" s="14"/>
      <c r="J637" s="15"/>
      <c r="K637" s="15"/>
      <c r="L637" s="15"/>
      <c r="M637" s="15"/>
      <c r="N637" s="24"/>
      <c r="O637" s="16"/>
      <c r="P637" s="16"/>
      <c r="Q637" s="16"/>
      <c r="R637" s="16"/>
      <c r="S637" s="16"/>
      <c r="T637" s="16"/>
      <c r="U637" s="16"/>
      <c r="V637" s="16"/>
      <c r="W637" s="17"/>
      <c r="X637" s="16"/>
      <c r="Y637" s="16"/>
      <c r="Z637" s="16"/>
      <c r="AA637" s="16"/>
      <c r="AB637" s="14"/>
      <c r="AC637" s="18"/>
      <c r="AD637" s="19"/>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9"/>
      <c r="BA637" s="18"/>
      <c r="BB637" s="18"/>
      <c r="BC637" s="18"/>
      <c r="BD637" s="18"/>
      <c r="BE637" s="19"/>
      <c r="BF637" s="18"/>
      <c r="BG637" s="18"/>
      <c r="BH637" s="19"/>
      <c r="BI637" s="19"/>
      <c r="BJ637" s="18"/>
      <c r="BK637" s="18"/>
      <c r="BL637" s="15"/>
      <c r="BM637" s="18"/>
      <c r="BN637" s="19"/>
      <c r="BO637" s="18"/>
      <c r="BP637" s="18"/>
      <c r="BQ637" s="15"/>
      <c r="BR637" s="19"/>
      <c r="BS637" s="19"/>
      <c r="BT637" s="19"/>
      <c r="BU637" s="15"/>
      <c r="BV637" s="14"/>
      <c r="BW637" s="14"/>
      <c r="BX637" s="14"/>
      <c r="BY637" s="20"/>
      <c r="BZ637" s="24"/>
      <c r="CA637" s="14"/>
      <c r="CB637" s="21"/>
      <c r="CC637" s="1"/>
      <c r="CD637" s="14"/>
      <c r="CE637" s="14"/>
      <c r="CF637" s="22"/>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row>
    <row r="638" spans="5:220" s="37" customFormat="1">
      <c r="E638" s="17"/>
      <c r="F638" s="17"/>
      <c r="G638" s="17"/>
      <c r="H638" s="17"/>
      <c r="I638" s="14"/>
      <c r="J638" s="15"/>
      <c r="K638" s="15"/>
      <c r="L638" s="15"/>
      <c r="M638" s="15"/>
      <c r="N638" s="24"/>
      <c r="O638" s="16"/>
      <c r="P638" s="16"/>
      <c r="Q638" s="16"/>
      <c r="R638" s="16"/>
      <c r="S638" s="16"/>
      <c r="T638" s="16"/>
      <c r="U638" s="16"/>
      <c r="V638" s="16"/>
      <c r="W638" s="17"/>
      <c r="X638" s="16"/>
      <c r="Y638" s="16"/>
      <c r="Z638" s="16"/>
      <c r="AA638" s="16"/>
      <c r="AB638" s="14"/>
      <c r="AC638" s="18"/>
      <c r="AD638" s="19"/>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9"/>
      <c r="BA638" s="18"/>
      <c r="BB638" s="18"/>
      <c r="BC638" s="18"/>
      <c r="BD638" s="18"/>
      <c r="BE638" s="19"/>
      <c r="BF638" s="18"/>
      <c r="BG638" s="18"/>
      <c r="BH638" s="19"/>
      <c r="BI638" s="19"/>
      <c r="BJ638" s="18"/>
      <c r="BK638" s="18"/>
      <c r="BL638" s="15"/>
      <c r="BM638" s="18"/>
      <c r="BN638" s="19"/>
      <c r="BO638" s="18"/>
      <c r="BP638" s="18"/>
      <c r="BQ638" s="15"/>
      <c r="BR638" s="19"/>
      <c r="BS638" s="19"/>
      <c r="BT638" s="19"/>
      <c r="BU638" s="15"/>
      <c r="BV638" s="14"/>
      <c r="BW638" s="14"/>
      <c r="BX638" s="14"/>
      <c r="BY638" s="20"/>
      <c r="BZ638" s="24"/>
      <c r="CA638" s="14"/>
      <c r="CB638" s="21"/>
      <c r="CC638" s="1"/>
      <c r="CD638" s="14"/>
      <c r="CE638" s="14"/>
      <c r="CF638" s="22"/>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row>
    <row r="639" spans="5:220" s="37" customFormat="1">
      <c r="E639" s="17"/>
      <c r="F639" s="17"/>
      <c r="G639" s="17"/>
      <c r="H639" s="17"/>
      <c r="I639" s="14"/>
      <c r="J639" s="15"/>
      <c r="K639" s="15"/>
      <c r="L639" s="15"/>
      <c r="M639" s="15"/>
      <c r="N639" s="24"/>
      <c r="O639" s="16"/>
      <c r="P639" s="16"/>
      <c r="Q639" s="16"/>
      <c r="R639" s="16"/>
      <c r="S639" s="16"/>
      <c r="T639" s="16"/>
      <c r="U639" s="16"/>
      <c r="V639" s="16"/>
      <c r="W639" s="17"/>
      <c r="X639" s="16"/>
      <c r="Y639" s="16"/>
      <c r="Z639" s="16"/>
      <c r="AA639" s="16"/>
      <c r="AB639" s="14"/>
      <c r="AC639" s="18"/>
      <c r="AD639" s="19"/>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9"/>
      <c r="BA639" s="18"/>
      <c r="BB639" s="18"/>
      <c r="BC639" s="18"/>
      <c r="BD639" s="18"/>
      <c r="BE639" s="19"/>
      <c r="BF639" s="18"/>
      <c r="BG639" s="18"/>
      <c r="BH639" s="19"/>
      <c r="BI639" s="19"/>
      <c r="BJ639" s="18"/>
      <c r="BK639" s="18"/>
      <c r="BL639" s="15"/>
      <c r="BM639" s="18"/>
      <c r="BN639" s="19"/>
      <c r="BO639" s="18"/>
      <c r="BP639" s="18"/>
      <c r="BQ639" s="15"/>
      <c r="BR639" s="19"/>
      <c r="BS639" s="19"/>
      <c r="BT639" s="19"/>
      <c r="BU639" s="15"/>
      <c r="BV639" s="14"/>
      <c r="BW639" s="14"/>
      <c r="BX639" s="14"/>
      <c r="BY639" s="20"/>
      <c r="BZ639" s="24"/>
      <c r="CA639" s="14"/>
      <c r="CB639" s="21"/>
      <c r="CC639" s="1"/>
      <c r="CD639" s="14"/>
      <c r="CE639" s="14"/>
      <c r="CF639" s="22"/>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row>
    <row r="640" spans="5:220" s="37" customFormat="1">
      <c r="E640" s="17"/>
      <c r="F640" s="17"/>
      <c r="G640" s="17"/>
      <c r="H640" s="17"/>
      <c r="I640" s="14"/>
      <c r="J640" s="15"/>
      <c r="K640" s="15"/>
      <c r="L640" s="15"/>
      <c r="M640" s="15"/>
      <c r="N640" s="24"/>
      <c r="O640" s="16"/>
      <c r="P640" s="16"/>
      <c r="Q640" s="16"/>
      <c r="R640" s="16"/>
      <c r="S640" s="16"/>
      <c r="T640" s="16"/>
      <c r="U640" s="16"/>
      <c r="V640" s="16"/>
      <c r="W640" s="17"/>
      <c r="X640" s="16"/>
      <c r="Y640" s="16"/>
      <c r="Z640" s="16"/>
      <c r="AA640" s="16"/>
      <c r="AB640" s="14"/>
      <c r="AC640" s="18"/>
      <c r="AD640" s="19"/>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9"/>
      <c r="BA640" s="18"/>
      <c r="BB640" s="18"/>
      <c r="BC640" s="18"/>
      <c r="BD640" s="18"/>
      <c r="BE640" s="19"/>
      <c r="BF640" s="18"/>
      <c r="BG640" s="18"/>
      <c r="BH640" s="19"/>
      <c r="BI640" s="19"/>
      <c r="BJ640" s="18"/>
      <c r="BK640" s="18"/>
      <c r="BL640" s="15"/>
      <c r="BM640" s="18"/>
      <c r="BN640" s="19"/>
      <c r="BO640" s="18"/>
      <c r="BP640" s="18"/>
      <c r="BQ640" s="15"/>
      <c r="BR640" s="19"/>
      <c r="BS640" s="19"/>
      <c r="BT640" s="19"/>
      <c r="BU640" s="15"/>
      <c r="BV640" s="14"/>
      <c r="BW640" s="14"/>
      <c r="BX640" s="14"/>
      <c r="BY640" s="20"/>
      <c r="BZ640" s="24"/>
      <c r="CA640" s="14"/>
      <c r="CB640" s="21"/>
      <c r="CC640" s="1"/>
      <c r="CD640" s="14"/>
      <c r="CE640" s="14"/>
      <c r="CF640" s="22"/>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row>
    <row r="641" spans="5:220" s="37" customFormat="1">
      <c r="E641" s="17"/>
      <c r="F641" s="17"/>
      <c r="G641" s="17"/>
      <c r="H641" s="17"/>
      <c r="I641" s="14"/>
      <c r="J641" s="15"/>
      <c r="K641" s="15"/>
      <c r="L641" s="15"/>
      <c r="M641" s="15"/>
      <c r="N641" s="24"/>
      <c r="O641" s="16"/>
      <c r="P641" s="16"/>
      <c r="Q641" s="16"/>
      <c r="R641" s="16"/>
      <c r="S641" s="16"/>
      <c r="T641" s="16"/>
      <c r="U641" s="16"/>
      <c r="V641" s="16"/>
      <c r="W641" s="17"/>
      <c r="X641" s="16"/>
      <c r="Y641" s="16"/>
      <c r="Z641" s="16"/>
      <c r="AA641" s="16"/>
      <c r="AB641" s="14"/>
      <c r="AC641" s="18"/>
      <c r="AD641" s="19"/>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9"/>
      <c r="BA641" s="18"/>
      <c r="BB641" s="18"/>
      <c r="BC641" s="18"/>
      <c r="BD641" s="18"/>
      <c r="BE641" s="19"/>
      <c r="BF641" s="18"/>
      <c r="BG641" s="18"/>
      <c r="BH641" s="19"/>
      <c r="BI641" s="19"/>
      <c r="BJ641" s="18"/>
      <c r="BK641" s="18"/>
      <c r="BL641" s="15"/>
      <c r="BM641" s="18"/>
      <c r="BN641" s="19"/>
      <c r="BO641" s="18"/>
      <c r="BP641" s="18"/>
      <c r="BQ641" s="15"/>
      <c r="BR641" s="19"/>
      <c r="BS641" s="19"/>
      <c r="BT641" s="19"/>
      <c r="BU641" s="15"/>
      <c r="BV641" s="14"/>
      <c r="BW641" s="14"/>
      <c r="BX641" s="14"/>
      <c r="BY641" s="20"/>
      <c r="BZ641" s="24"/>
      <c r="CA641" s="14"/>
      <c r="CB641" s="21"/>
      <c r="CC641" s="1"/>
      <c r="CD641" s="14"/>
      <c r="CE641" s="14"/>
      <c r="CF641" s="22"/>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row>
    <row r="642" spans="5:220" s="37" customFormat="1">
      <c r="E642" s="17"/>
      <c r="F642" s="17"/>
      <c r="G642" s="17"/>
      <c r="H642" s="17"/>
      <c r="I642" s="14"/>
      <c r="J642" s="15"/>
      <c r="K642" s="15"/>
      <c r="L642" s="15"/>
      <c r="M642" s="15"/>
      <c r="N642" s="24"/>
      <c r="O642" s="16"/>
      <c r="P642" s="16"/>
      <c r="Q642" s="16"/>
      <c r="R642" s="16"/>
      <c r="S642" s="16"/>
      <c r="T642" s="16"/>
      <c r="U642" s="16"/>
      <c r="V642" s="16"/>
      <c r="W642" s="17"/>
      <c r="X642" s="16"/>
      <c r="Y642" s="16"/>
      <c r="Z642" s="16"/>
      <c r="AA642" s="16"/>
      <c r="AB642" s="14"/>
      <c r="AC642" s="18"/>
      <c r="AD642" s="19"/>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9"/>
      <c r="BA642" s="18"/>
      <c r="BB642" s="18"/>
      <c r="BC642" s="18"/>
      <c r="BD642" s="18"/>
      <c r="BE642" s="19"/>
      <c r="BF642" s="18"/>
      <c r="BG642" s="18"/>
      <c r="BH642" s="19"/>
      <c r="BI642" s="19"/>
      <c r="BJ642" s="18"/>
      <c r="BK642" s="18"/>
      <c r="BL642" s="15"/>
      <c r="BM642" s="18"/>
      <c r="BN642" s="19"/>
      <c r="BO642" s="18"/>
      <c r="BP642" s="18"/>
      <c r="BQ642" s="15"/>
      <c r="BR642" s="19"/>
      <c r="BS642" s="19"/>
      <c r="BT642" s="19"/>
      <c r="BU642" s="15"/>
      <c r="BV642" s="14"/>
      <c r="BW642" s="14"/>
      <c r="BX642" s="14"/>
      <c r="BY642" s="20"/>
      <c r="BZ642" s="24"/>
      <c r="CA642" s="14"/>
      <c r="CB642" s="21"/>
      <c r="CC642" s="1"/>
      <c r="CD642" s="14"/>
      <c r="CE642" s="14"/>
      <c r="CF642" s="22"/>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row>
    <row r="643" spans="5:220" s="37" customFormat="1">
      <c r="E643" s="17"/>
      <c r="F643" s="17"/>
      <c r="G643" s="17"/>
      <c r="H643" s="17"/>
      <c r="I643" s="14"/>
      <c r="J643" s="15"/>
      <c r="K643" s="15"/>
      <c r="L643" s="15"/>
      <c r="M643" s="15"/>
      <c r="N643" s="24"/>
      <c r="O643" s="16"/>
      <c r="P643" s="16"/>
      <c r="Q643" s="16"/>
      <c r="R643" s="16"/>
      <c r="S643" s="16"/>
      <c r="T643" s="16"/>
      <c r="U643" s="16"/>
      <c r="V643" s="16"/>
      <c r="W643" s="17"/>
      <c r="X643" s="16"/>
      <c r="Y643" s="16"/>
      <c r="Z643" s="16"/>
      <c r="AA643" s="16"/>
      <c r="AB643" s="14"/>
      <c r="AC643" s="18"/>
      <c r="AD643" s="19"/>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9"/>
      <c r="BA643" s="18"/>
      <c r="BB643" s="18"/>
      <c r="BC643" s="18"/>
      <c r="BD643" s="18"/>
      <c r="BE643" s="19"/>
      <c r="BF643" s="18"/>
      <c r="BG643" s="18"/>
      <c r="BH643" s="19"/>
      <c r="BI643" s="19"/>
      <c r="BJ643" s="18"/>
      <c r="BK643" s="18"/>
      <c r="BL643" s="15"/>
      <c r="BM643" s="18"/>
      <c r="BN643" s="19"/>
      <c r="BO643" s="18"/>
      <c r="BP643" s="18"/>
      <c r="BQ643" s="15"/>
      <c r="BR643" s="19"/>
      <c r="BS643" s="19"/>
      <c r="BT643" s="19"/>
      <c r="BU643" s="15"/>
      <c r="BV643" s="14"/>
      <c r="BW643" s="14"/>
      <c r="BX643" s="14"/>
      <c r="BY643" s="20"/>
      <c r="BZ643" s="24"/>
      <c r="CA643" s="14"/>
      <c r="CB643" s="21"/>
      <c r="CC643" s="1"/>
      <c r="CD643" s="14"/>
      <c r="CE643" s="14"/>
      <c r="CF643" s="22"/>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row>
    <row r="644" spans="5:220" s="37" customFormat="1">
      <c r="E644" s="17"/>
      <c r="F644" s="17"/>
      <c r="G644" s="17"/>
      <c r="H644" s="17"/>
      <c r="I644" s="14"/>
      <c r="J644" s="15"/>
      <c r="K644" s="15"/>
      <c r="L644" s="15"/>
      <c r="M644" s="15"/>
      <c r="N644" s="24"/>
      <c r="O644" s="16"/>
      <c r="P644" s="16"/>
      <c r="Q644" s="16"/>
      <c r="R644" s="16"/>
      <c r="S644" s="16"/>
      <c r="T644" s="16"/>
      <c r="U644" s="16"/>
      <c r="V644" s="16"/>
      <c r="W644" s="17"/>
      <c r="X644" s="16"/>
      <c r="Y644" s="16"/>
      <c r="Z644" s="16"/>
      <c r="AA644" s="16"/>
      <c r="AB644" s="14"/>
      <c r="AC644" s="18"/>
      <c r="AD644" s="19"/>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9"/>
      <c r="BA644" s="18"/>
      <c r="BB644" s="18"/>
      <c r="BC644" s="18"/>
      <c r="BD644" s="18"/>
      <c r="BE644" s="19"/>
      <c r="BF644" s="18"/>
      <c r="BG644" s="18"/>
      <c r="BH644" s="19"/>
      <c r="BI644" s="19"/>
      <c r="BJ644" s="18"/>
      <c r="BK644" s="18"/>
      <c r="BL644" s="15"/>
      <c r="BM644" s="18"/>
      <c r="BN644" s="19"/>
      <c r="BO644" s="18"/>
      <c r="BP644" s="18"/>
      <c r="BQ644" s="15"/>
      <c r="BR644" s="19"/>
      <c r="BS644" s="19"/>
      <c r="BT644" s="19"/>
      <c r="BU644" s="15"/>
      <c r="BV644" s="14"/>
      <c r="BW644" s="14"/>
      <c r="BX644" s="14"/>
      <c r="BY644" s="20"/>
      <c r="BZ644" s="24"/>
      <c r="CA644" s="14"/>
      <c r="CB644" s="21"/>
      <c r="CC644" s="1"/>
      <c r="CD644" s="14"/>
      <c r="CE644" s="14"/>
      <c r="CF644" s="22"/>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row>
    <row r="645" spans="5:220" s="37" customFormat="1">
      <c r="E645" s="17"/>
      <c r="F645" s="17"/>
      <c r="G645" s="17"/>
      <c r="H645" s="17"/>
      <c r="I645" s="14"/>
      <c r="J645" s="15"/>
      <c r="K645" s="15"/>
      <c r="L645" s="15"/>
      <c r="M645" s="15"/>
      <c r="N645" s="24"/>
      <c r="O645" s="16"/>
      <c r="P645" s="16"/>
      <c r="Q645" s="16"/>
      <c r="R645" s="16"/>
      <c r="S645" s="16"/>
      <c r="T645" s="16"/>
      <c r="U645" s="16"/>
      <c r="V645" s="16"/>
      <c r="W645" s="17"/>
      <c r="X645" s="16"/>
      <c r="Y645" s="16"/>
      <c r="Z645" s="16"/>
      <c r="AA645" s="16"/>
      <c r="AB645" s="14"/>
      <c r="AC645" s="18"/>
      <c r="AD645" s="19"/>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9"/>
      <c r="BA645" s="18"/>
      <c r="BB645" s="18"/>
      <c r="BC645" s="18"/>
      <c r="BD645" s="18"/>
      <c r="BE645" s="19"/>
      <c r="BF645" s="18"/>
      <c r="BG645" s="18"/>
      <c r="BH645" s="19"/>
      <c r="BI645" s="19"/>
      <c r="BJ645" s="18"/>
      <c r="BK645" s="18"/>
      <c r="BL645" s="15"/>
      <c r="BM645" s="18"/>
      <c r="BN645" s="19"/>
      <c r="BO645" s="18"/>
      <c r="BP645" s="18"/>
      <c r="BQ645" s="15"/>
      <c r="BR645" s="19"/>
      <c r="BS645" s="19"/>
      <c r="BT645" s="19"/>
      <c r="BU645" s="15"/>
      <c r="BV645" s="14"/>
      <c r="BW645" s="14"/>
      <c r="BX645" s="14"/>
      <c r="BY645" s="20"/>
      <c r="BZ645" s="24"/>
      <c r="CA645" s="14"/>
      <c r="CB645" s="21"/>
      <c r="CC645" s="1"/>
      <c r="CD645" s="14"/>
      <c r="CE645" s="14"/>
      <c r="CF645" s="22"/>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row>
    <row r="646" spans="5:220" s="27" customFormat="1">
      <c r="E646" s="17"/>
      <c r="F646" s="17"/>
      <c r="G646" s="17"/>
      <c r="H646" s="17"/>
      <c r="I646" s="14"/>
      <c r="J646" s="15"/>
      <c r="K646" s="15"/>
      <c r="L646" s="15"/>
      <c r="M646" s="15"/>
      <c r="N646" s="14"/>
      <c r="O646" s="16"/>
      <c r="P646" s="16"/>
      <c r="Q646" s="16"/>
      <c r="R646" s="16"/>
      <c r="S646" s="16"/>
      <c r="T646" s="16"/>
      <c r="U646" s="16"/>
      <c r="V646" s="16"/>
      <c r="W646" s="17"/>
      <c r="X646" s="16"/>
      <c r="Y646" s="16"/>
      <c r="Z646" s="16"/>
      <c r="AA646" s="16"/>
      <c r="AB646" s="14"/>
      <c r="AC646" s="18"/>
      <c r="AD646" s="19"/>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9"/>
      <c r="BA646" s="18"/>
      <c r="BB646" s="18"/>
      <c r="BC646" s="18"/>
      <c r="BD646" s="18"/>
      <c r="BE646" s="19"/>
      <c r="BF646" s="18"/>
      <c r="BG646" s="18"/>
      <c r="BH646" s="19"/>
      <c r="BI646" s="19"/>
      <c r="BJ646" s="18"/>
      <c r="BK646" s="18"/>
      <c r="BL646" s="15"/>
      <c r="BM646" s="18"/>
      <c r="BN646" s="19"/>
      <c r="BO646" s="18"/>
      <c r="BP646" s="18"/>
      <c r="BQ646" s="15"/>
      <c r="BR646" s="19"/>
      <c r="BS646" s="19"/>
      <c r="BT646" s="19"/>
      <c r="BU646" s="15"/>
      <c r="BV646" s="14"/>
      <c r="BW646" s="14"/>
      <c r="BX646" s="14"/>
      <c r="BY646" s="20"/>
      <c r="BZ646" s="24"/>
      <c r="CA646" s="14"/>
      <c r="CB646" s="21"/>
      <c r="CC646" s="21"/>
      <c r="CD646" s="14"/>
      <c r="CE646" s="14"/>
      <c r="CF646" s="22"/>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row>
    <row r="647" spans="5:220" s="41" customFormat="1">
      <c r="E647" s="17"/>
      <c r="F647" s="17"/>
      <c r="G647" s="17"/>
      <c r="H647" s="17"/>
      <c r="I647" s="14"/>
      <c r="J647" s="15"/>
      <c r="K647" s="15"/>
      <c r="L647" s="15"/>
      <c r="M647" s="15"/>
      <c r="N647" s="24"/>
      <c r="O647" s="16"/>
      <c r="P647" s="16"/>
      <c r="Q647" s="16"/>
      <c r="R647" s="16"/>
      <c r="S647" s="16"/>
      <c r="T647" s="16"/>
      <c r="U647" s="16"/>
      <c r="V647" s="16"/>
      <c r="W647" s="17"/>
      <c r="X647" s="16"/>
      <c r="Y647" s="16"/>
      <c r="Z647" s="16"/>
      <c r="AA647" s="16"/>
      <c r="AB647" s="14"/>
      <c r="AC647" s="18"/>
      <c r="AD647" s="19"/>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9"/>
      <c r="BA647" s="18"/>
      <c r="BB647" s="18"/>
      <c r="BC647" s="18"/>
      <c r="BD647" s="18"/>
      <c r="BE647" s="19"/>
      <c r="BF647" s="18"/>
      <c r="BG647" s="18"/>
      <c r="BH647" s="19"/>
      <c r="BI647" s="19"/>
      <c r="BJ647" s="18"/>
      <c r="BK647" s="18"/>
      <c r="BL647" s="15"/>
      <c r="BM647" s="18"/>
      <c r="BN647" s="19"/>
      <c r="BO647" s="18"/>
      <c r="BP647" s="18"/>
      <c r="BQ647" s="15"/>
      <c r="BR647" s="19"/>
      <c r="BS647" s="19"/>
      <c r="BT647" s="19"/>
      <c r="BU647" s="15"/>
      <c r="BV647" s="14"/>
      <c r="BW647" s="14"/>
      <c r="BX647" s="14"/>
      <c r="BY647" s="20"/>
      <c r="BZ647" s="24"/>
      <c r="CA647" s="14"/>
      <c r="CB647" s="21"/>
      <c r="CC647" s="1"/>
      <c r="CD647" s="14"/>
      <c r="CE647" s="14"/>
      <c r="CF647" s="22"/>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row>
    <row r="648" spans="5:220" s="41" customFormat="1">
      <c r="E648" s="17"/>
      <c r="F648" s="17"/>
      <c r="G648" s="17"/>
      <c r="H648" s="17"/>
      <c r="I648" s="14"/>
      <c r="J648" s="15"/>
      <c r="K648" s="15"/>
      <c r="L648" s="15"/>
      <c r="M648" s="15"/>
      <c r="N648" s="24"/>
      <c r="O648" s="16"/>
      <c r="P648" s="16"/>
      <c r="Q648" s="16"/>
      <c r="R648" s="16"/>
      <c r="S648" s="16"/>
      <c r="T648" s="16"/>
      <c r="U648" s="16"/>
      <c r="V648" s="16"/>
      <c r="W648" s="17"/>
      <c r="X648" s="16"/>
      <c r="Y648" s="16"/>
      <c r="Z648" s="16"/>
      <c r="AA648" s="16"/>
      <c r="AB648" s="14"/>
      <c r="AC648" s="18"/>
      <c r="AD648" s="19"/>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9"/>
      <c r="BA648" s="18"/>
      <c r="BB648" s="18"/>
      <c r="BC648" s="18"/>
      <c r="BD648" s="18"/>
      <c r="BE648" s="19"/>
      <c r="BF648" s="18"/>
      <c r="BG648" s="18"/>
      <c r="BH648" s="19"/>
      <c r="BI648" s="19"/>
      <c r="BJ648" s="18"/>
      <c r="BK648" s="18"/>
      <c r="BL648" s="15"/>
      <c r="BM648" s="18"/>
      <c r="BN648" s="19"/>
      <c r="BO648" s="18"/>
      <c r="BP648" s="18"/>
      <c r="BQ648" s="15"/>
      <c r="BR648" s="19"/>
      <c r="BS648" s="19"/>
      <c r="BT648" s="19"/>
      <c r="BU648" s="15"/>
      <c r="BV648" s="14"/>
      <c r="BW648" s="14"/>
      <c r="BX648" s="14"/>
      <c r="BY648" s="20"/>
      <c r="BZ648" s="24"/>
      <c r="CA648" s="14"/>
      <c r="CB648" s="21"/>
      <c r="CC648" s="1"/>
      <c r="CD648" s="14"/>
      <c r="CE648" s="14"/>
      <c r="CF648" s="22"/>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row>
    <row r="649" spans="5:220" s="41" customFormat="1">
      <c r="E649" s="17"/>
      <c r="F649" s="17"/>
      <c r="G649" s="17"/>
      <c r="H649" s="17"/>
      <c r="I649" s="14"/>
      <c r="J649" s="15"/>
      <c r="K649" s="15"/>
      <c r="L649" s="15"/>
      <c r="M649" s="15"/>
      <c r="N649" s="24"/>
      <c r="O649" s="16"/>
      <c r="P649" s="16"/>
      <c r="Q649" s="16"/>
      <c r="R649" s="16"/>
      <c r="S649" s="16"/>
      <c r="T649" s="16"/>
      <c r="U649" s="16"/>
      <c r="V649" s="16"/>
      <c r="W649" s="17"/>
      <c r="X649" s="16"/>
      <c r="Y649" s="16"/>
      <c r="Z649" s="16"/>
      <c r="AA649" s="16"/>
      <c r="AB649" s="14"/>
      <c r="AC649" s="18"/>
      <c r="AD649" s="19"/>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9"/>
      <c r="BA649" s="18"/>
      <c r="BB649" s="18"/>
      <c r="BC649" s="18"/>
      <c r="BD649" s="18"/>
      <c r="BE649" s="19"/>
      <c r="BF649" s="18"/>
      <c r="BG649" s="18"/>
      <c r="BH649" s="19"/>
      <c r="BI649" s="19"/>
      <c r="BJ649" s="18"/>
      <c r="BK649" s="18"/>
      <c r="BL649" s="15"/>
      <c r="BM649" s="18"/>
      <c r="BN649" s="19"/>
      <c r="BO649" s="18"/>
      <c r="BP649" s="18"/>
      <c r="BQ649" s="15"/>
      <c r="BR649" s="19"/>
      <c r="BS649" s="19"/>
      <c r="BT649" s="19"/>
      <c r="BU649" s="15"/>
      <c r="BV649" s="14"/>
      <c r="BW649" s="14"/>
      <c r="BX649" s="14"/>
      <c r="BY649" s="20"/>
      <c r="BZ649" s="24"/>
      <c r="CA649" s="14"/>
      <c r="CB649" s="21"/>
      <c r="CC649" s="1"/>
      <c r="CD649" s="14"/>
      <c r="CE649" s="14"/>
      <c r="CF649" s="22"/>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row>
    <row r="650" spans="5:220" s="41" customFormat="1">
      <c r="E650" s="17"/>
      <c r="F650" s="17"/>
      <c r="G650" s="17"/>
      <c r="H650" s="17"/>
      <c r="I650" s="14"/>
      <c r="J650" s="15"/>
      <c r="K650" s="15"/>
      <c r="L650" s="15"/>
      <c r="M650" s="15"/>
      <c r="N650" s="24"/>
      <c r="O650" s="16"/>
      <c r="P650" s="16"/>
      <c r="Q650" s="16"/>
      <c r="R650" s="16"/>
      <c r="S650" s="16"/>
      <c r="T650" s="16"/>
      <c r="U650" s="16"/>
      <c r="V650" s="16"/>
      <c r="W650" s="17"/>
      <c r="X650" s="16"/>
      <c r="Y650" s="16"/>
      <c r="Z650" s="16"/>
      <c r="AA650" s="16"/>
      <c r="AB650" s="14"/>
      <c r="AC650" s="18"/>
      <c r="AD650" s="19"/>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9"/>
      <c r="BA650" s="18"/>
      <c r="BB650" s="18"/>
      <c r="BC650" s="18"/>
      <c r="BD650" s="18"/>
      <c r="BE650" s="19"/>
      <c r="BF650" s="18"/>
      <c r="BG650" s="18"/>
      <c r="BH650" s="19"/>
      <c r="BI650" s="19"/>
      <c r="BJ650" s="18"/>
      <c r="BK650" s="18"/>
      <c r="BL650" s="15"/>
      <c r="BM650" s="18"/>
      <c r="BN650" s="19"/>
      <c r="BO650" s="18"/>
      <c r="BP650" s="18"/>
      <c r="BQ650" s="15"/>
      <c r="BR650" s="19"/>
      <c r="BS650" s="19"/>
      <c r="BT650" s="19"/>
      <c r="BU650" s="15"/>
      <c r="BV650" s="14"/>
      <c r="BW650" s="14"/>
      <c r="BX650" s="14"/>
      <c r="BY650" s="20"/>
      <c r="BZ650" s="24"/>
      <c r="CA650" s="14"/>
      <c r="CB650" s="21"/>
      <c r="CC650" s="1"/>
      <c r="CD650" s="14"/>
      <c r="CE650" s="14"/>
      <c r="CF650" s="22"/>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row>
    <row r="651" spans="5:220" s="41" customFormat="1">
      <c r="E651" s="17"/>
      <c r="F651" s="17"/>
      <c r="G651" s="17"/>
      <c r="H651" s="17"/>
      <c r="I651" s="14"/>
      <c r="J651" s="15"/>
      <c r="K651" s="15"/>
      <c r="L651" s="15"/>
      <c r="M651" s="15"/>
      <c r="N651" s="24"/>
      <c r="O651" s="16"/>
      <c r="P651" s="16"/>
      <c r="Q651" s="16"/>
      <c r="R651" s="16"/>
      <c r="S651" s="16"/>
      <c r="T651" s="16"/>
      <c r="U651" s="16"/>
      <c r="V651" s="16"/>
      <c r="W651" s="17"/>
      <c r="X651" s="16"/>
      <c r="Y651" s="16"/>
      <c r="Z651" s="16"/>
      <c r="AA651" s="16"/>
      <c r="AB651" s="14"/>
      <c r="AC651" s="18"/>
      <c r="AD651" s="19"/>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9"/>
      <c r="BA651" s="18"/>
      <c r="BB651" s="18"/>
      <c r="BC651" s="18"/>
      <c r="BD651" s="18"/>
      <c r="BE651" s="19"/>
      <c r="BF651" s="18"/>
      <c r="BG651" s="18"/>
      <c r="BH651" s="19"/>
      <c r="BI651" s="19"/>
      <c r="BJ651" s="18"/>
      <c r="BK651" s="18"/>
      <c r="BL651" s="15"/>
      <c r="BM651" s="18"/>
      <c r="BN651" s="19"/>
      <c r="BO651" s="18"/>
      <c r="BP651" s="18"/>
      <c r="BQ651" s="15"/>
      <c r="BR651" s="19"/>
      <c r="BS651" s="19"/>
      <c r="BT651" s="19"/>
      <c r="BU651" s="15"/>
      <c r="BV651" s="14"/>
      <c r="BW651" s="14"/>
      <c r="BX651" s="14"/>
      <c r="BY651" s="20"/>
      <c r="BZ651" s="24"/>
      <c r="CA651" s="14"/>
      <c r="CB651" s="21"/>
      <c r="CC651" s="1"/>
      <c r="CD651" s="14"/>
      <c r="CE651" s="14"/>
      <c r="CF651" s="22"/>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row>
    <row r="652" spans="5:220" s="41" customFormat="1">
      <c r="E652" s="17"/>
      <c r="F652" s="17"/>
      <c r="G652" s="17"/>
      <c r="H652" s="17"/>
      <c r="I652" s="14"/>
      <c r="J652" s="15"/>
      <c r="K652" s="15"/>
      <c r="L652" s="15"/>
      <c r="M652" s="15"/>
      <c r="N652" s="24"/>
      <c r="O652" s="16"/>
      <c r="P652" s="16"/>
      <c r="Q652" s="16"/>
      <c r="R652" s="16"/>
      <c r="S652" s="16"/>
      <c r="T652" s="16"/>
      <c r="U652" s="16"/>
      <c r="V652" s="16"/>
      <c r="W652" s="17"/>
      <c r="X652" s="16"/>
      <c r="Y652" s="16"/>
      <c r="Z652" s="16"/>
      <c r="AA652" s="16"/>
      <c r="AB652" s="14"/>
      <c r="AC652" s="18"/>
      <c r="AD652" s="19"/>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9"/>
      <c r="BA652" s="18"/>
      <c r="BB652" s="18"/>
      <c r="BC652" s="18"/>
      <c r="BD652" s="18"/>
      <c r="BE652" s="19"/>
      <c r="BF652" s="18"/>
      <c r="BG652" s="18"/>
      <c r="BH652" s="19"/>
      <c r="BI652" s="19"/>
      <c r="BJ652" s="18"/>
      <c r="BK652" s="18"/>
      <c r="BL652" s="15"/>
      <c r="BM652" s="18"/>
      <c r="BN652" s="19"/>
      <c r="BO652" s="18"/>
      <c r="BP652" s="18"/>
      <c r="BQ652" s="15"/>
      <c r="BR652" s="19"/>
      <c r="BS652" s="19"/>
      <c r="BT652" s="19"/>
      <c r="BU652" s="15"/>
      <c r="BV652" s="14"/>
      <c r="BW652" s="14"/>
      <c r="BX652" s="14"/>
      <c r="BY652" s="20"/>
      <c r="BZ652" s="24"/>
      <c r="CA652" s="14"/>
      <c r="CB652" s="21"/>
      <c r="CC652" s="1"/>
      <c r="CD652" s="14"/>
      <c r="CE652" s="14"/>
      <c r="CF652" s="22"/>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row>
    <row r="653" spans="5:220" s="10" customFormat="1">
      <c r="E653" s="17"/>
      <c r="F653" s="17"/>
      <c r="G653" s="17"/>
      <c r="H653" s="17"/>
      <c r="I653" s="14"/>
      <c r="J653" s="15"/>
      <c r="K653" s="15"/>
      <c r="L653" s="15"/>
      <c r="M653" s="15"/>
      <c r="N653" s="14"/>
      <c r="O653" s="16"/>
      <c r="P653" s="16"/>
      <c r="Q653" s="16"/>
      <c r="R653" s="16"/>
      <c r="S653" s="16"/>
      <c r="T653" s="16"/>
      <c r="U653" s="16"/>
      <c r="V653" s="16"/>
      <c r="W653" s="17"/>
      <c r="X653" s="16"/>
      <c r="Y653" s="16"/>
      <c r="Z653" s="16"/>
      <c r="AA653" s="16"/>
      <c r="AB653" s="14"/>
      <c r="AC653" s="18"/>
      <c r="AD653" s="19"/>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9"/>
      <c r="BA653" s="18"/>
      <c r="BB653" s="18"/>
      <c r="BC653" s="18"/>
      <c r="BD653" s="18"/>
      <c r="BE653" s="19"/>
      <c r="BF653" s="18"/>
      <c r="BG653" s="18"/>
      <c r="BH653" s="19"/>
      <c r="BI653" s="19"/>
      <c r="BJ653" s="18"/>
      <c r="BK653" s="18"/>
      <c r="BL653" s="15"/>
      <c r="BM653" s="18"/>
      <c r="BN653" s="19"/>
      <c r="BO653" s="18"/>
      <c r="BP653" s="18"/>
      <c r="BQ653" s="15"/>
      <c r="BR653" s="19"/>
      <c r="BS653" s="19"/>
      <c r="BT653" s="19"/>
      <c r="BU653" s="15"/>
      <c r="BV653" s="14"/>
      <c r="BW653" s="14"/>
      <c r="BX653" s="14"/>
      <c r="BY653" s="20"/>
      <c r="BZ653" s="24"/>
      <c r="CA653" s="14"/>
      <c r="CB653" s="21"/>
      <c r="CC653" s="21"/>
      <c r="CD653" s="14"/>
      <c r="CE653" s="14"/>
      <c r="CF653" s="22"/>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row>
    <row r="654" spans="5:220" s="37" customFormat="1">
      <c r="E654" s="17"/>
      <c r="F654" s="17"/>
      <c r="G654" s="17"/>
      <c r="H654" s="17"/>
      <c r="I654" s="14"/>
      <c r="J654" s="15"/>
      <c r="K654" s="15"/>
      <c r="L654" s="15"/>
      <c r="M654" s="15"/>
      <c r="N654" s="24"/>
      <c r="O654" s="16"/>
      <c r="P654" s="16"/>
      <c r="Q654" s="16"/>
      <c r="R654" s="16"/>
      <c r="S654" s="16"/>
      <c r="T654" s="16"/>
      <c r="U654" s="16"/>
      <c r="V654" s="16"/>
      <c r="W654" s="17"/>
      <c r="X654" s="16"/>
      <c r="Y654" s="16"/>
      <c r="Z654" s="16"/>
      <c r="AA654" s="16"/>
      <c r="AB654" s="14"/>
      <c r="AC654" s="18"/>
      <c r="AD654" s="19"/>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9"/>
      <c r="BA654" s="18"/>
      <c r="BB654" s="18"/>
      <c r="BC654" s="18"/>
      <c r="BD654" s="18"/>
      <c r="BE654" s="19"/>
      <c r="BF654" s="18"/>
      <c r="BG654" s="18"/>
      <c r="BH654" s="19"/>
      <c r="BI654" s="19"/>
      <c r="BJ654" s="18"/>
      <c r="BK654" s="18"/>
      <c r="BL654" s="15"/>
      <c r="BM654" s="18"/>
      <c r="BN654" s="19"/>
      <c r="BO654" s="18"/>
      <c r="BP654" s="18"/>
      <c r="BQ654" s="15"/>
      <c r="BR654" s="19"/>
      <c r="BS654" s="19"/>
      <c r="BT654" s="19"/>
      <c r="BU654" s="15"/>
      <c r="BV654" s="14"/>
      <c r="BW654" s="14"/>
      <c r="BX654" s="14"/>
      <c r="BY654" s="20"/>
      <c r="BZ654" s="24"/>
      <c r="CA654" s="14"/>
      <c r="CB654" s="21"/>
      <c r="CC654" s="1"/>
      <c r="CD654" s="14"/>
      <c r="CE654" s="14"/>
      <c r="CF654" s="22"/>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row>
    <row r="655" spans="5:220" s="37" customFormat="1">
      <c r="E655" s="17"/>
      <c r="F655" s="17"/>
      <c r="G655" s="17"/>
      <c r="H655" s="17"/>
      <c r="I655" s="14"/>
      <c r="J655" s="15"/>
      <c r="K655" s="15"/>
      <c r="L655" s="15"/>
      <c r="M655" s="15"/>
      <c r="N655" s="24"/>
      <c r="O655" s="16"/>
      <c r="P655" s="16"/>
      <c r="Q655" s="16"/>
      <c r="R655" s="16"/>
      <c r="S655" s="16"/>
      <c r="T655" s="16"/>
      <c r="U655" s="16"/>
      <c r="V655" s="16"/>
      <c r="W655" s="17"/>
      <c r="X655" s="16"/>
      <c r="Y655" s="16"/>
      <c r="Z655" s="16"/>
      <c r="AA655" s="16"/>
      <c r="AB655" s="14"/>
      <c r="AC655" s="18"/>
      <c r="AD655" s="19"/>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9"/>
      <c r="BA655" s="18"/>
      <c r="BB655" s="18"/>
      <c r="BC655" s="18"/>
      <c r="BD655" s="18"/>
      <c r="BE655" s="19"/>
      <c r="BF655" s="18"/>
      <c r="BG655" s="18"/>
      <c r="BH655" s="19"/>
      <c r="BI655" s="19"/>
      <c r="BJ655" s="18"/>
      <c r="BK655" s="18"/>
      <c r="BL655" s="15"/>
      <c r="BM655" s="18"/>
      <c r="BN655" s="19"/>
      <c r="BO655" s="18"/>
      <c r="BP655" s="18"/>
      <c r="BQ655" s="15"/>
      <c r="BR655" s="19"/>
      <c r="BS655" s="19"/>
      <c r="BT655" s="19"/>
      <c r="BU655" s="15"/>
      <c r="BV655" s="14"/>
      <c r="BW655" s="14"/>
      <c r="BX655" s="14"/>
      <c r="BY655" s="20"/>
      <c r="BZ655" s="24"/>
      <c r="CA655" s="14"/>
      <c r="CB655" s="21"/>
      <c r="CC655" s="1"/>
      <c r="CD655" s="14"/>
      <c r="CE655" s="14"/>
      <c r="CF655" s="22"/>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row>
    <row r="656" spans="5:220" s="37" customFormat="1">
      <c r="E656" s="17"/>
      <c r="F656" s="17"/>
      <c r="G656" s="17"/>
      <c r="H656" s="17"/>
      <c r="I656" s="14"/>
      <c r="J656" s="15"/>
      <c r="K656" s="15"/>
      <c r="L656" s="15"/>
      <c r="M656" s="15"/>
      <c r="N656" s="24"/>
      <c r="O656" s="16"/>
      <c r="P656" s="16"/>
      <c r="Q656" s="16"/>
      <c r="R656" s="16"/>
      <c r="S656" s="16"/>
      <c r="T656" s="16"/>
      <c r="U656" s="16"/>
      <c r="V656" s="16"/>
      <c r="W656" s="17"/>
      <c r="X656" s="16"/>
      <c r="Y656" s="16"/>
      <c r="Z656" s="16"/>
      <c r="AA656" s="16"/>
      <c r="AB656" s="14"/>
      <c r="AC656" s="18"/>
      <c r="AD656" s="19"/>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9"/>
      <c r="BA656" s="18"/>
      <c r="BB656" s="18"/>
      <c r="BC656" s="18"/>
      <c r="BD656" s="18"/>
      <c r="BE656" s="19"/>
      <c r="BF656" s="18"/>
      <c r="BG656" s="18"/>
      <c r="BH656" s="19"/>
      <c r="BI656" s="19"/>
      <c r="BJ656" s="18"/>
      <c r="BK656" s="18"/>
      <c r="BL656" s="15"/>
      <c r="BM656" s="18"/>
      <c r="BN656" s="19"/>
      <c r="BO656" s="18"/>
      <c r="BP656" s="18"/>
      <c r="BQ656" s="15"/>
      <c r="BR656" s="19"/>
      <c r="BS656" s="19"/>
      <c r="BT656" s="19"/>
      <c r="BU656" s="15"/>
      <c r="BV656" s="14"/>
      <c r="BW656" s="14"/>
      <c r="BX656" s="14"/>
      <c r="BY656" s="20"/>
      <c r="BZ656" s="24"/>
      <c r="CA656" s="14"/>
      <c r="CB656" s="21"/>
      <c r="CC656" s="1"/>
      <c r="CD656" s="14"/>
      <c r="CE656" s="14"/>
      <c r="CF656" s="22"/>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row>
    <row r="657" spans="5:220" s="28" customFormat="1">
      <c r="E657" s="17"/>
      <c r="F657" s="17"/>
      <c r="G657" s="17"/>
      <c r="H657" s="17"/>
      <c r="I657" s="14"/>
      <c r="J657" s="15"/>
      <c r="K657" s="15"/>
      <c r="L657" s="15"/>
      <c r="M657" s="15"/>
      <c r="N657" s="14"/>
      <c r="O657" s="16"/>
      <c r="P657" s="16"/>
      <c r="Q657" s="16"/>
      <c r="R657" s="16"/>
      <c r="S657" s="16"/>
      <c r="T657" s="16"/>
      <c r="U657" s="16"/>
      <c r="V657" s="16"/>
      <c r="W657" s="17"/>
      <c r="X657" s="16"/>
      <c r="Y657" s="16"/>
      <c r="Z657" s="16"/>
      <c r="AA657" s="16"/>
      <c r="AB657" s="14"/>
      <c r="AC657" s="18"/>
      <c r="AD657" s="19"/>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9"/>
      <c r="BA657" s="18"/>
      <c r="BB657" s="18"/>
      <c r="BC657" s="18"/>
      <c r="BD657" s="18"/>
      <c r="BE657" s="19"/>
      <c r="BF657" s="18"/>
      <c r="BG657" s="18"/>
      <c r="BH657" s="19"/>
      <c r="BI657" s="19"/>
      <c r="BJ657" s="18"/>
      <c r="BK657" s="18"/>
      <c r="BL657" s="15"/>
      <c r="BM657" s="18"/>
      <c r="BN657" s="19"/>
      <c r="BO657" s="18"/>
      <c r="BP657" s="18"/>
      <c r="BQ657" s="15"/>
      <c r="BR657" s="19"/>
      <c r="BS657" s="19"/>
      <c r="BT657" s="19"/>
      <c r="BU657" s="15"/>
      <c r="BV657" s="14"/>
      <c r="BW657" s="14"/>
      <c r="BX657" s="14"/>
      <c r="BY657" s="20"/>
      <c r="BZ657" s="24"/>
      <c r="CA657" s="14"/>
      <c r="CB657" s="21"/>
      <c r="CC657" s="21"/>
      <c r="CD657" s="14"/>
      <c r="CE657" s="14"/>
      <c r="CF657" s="22"/>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row>
    <row r="658" spans="5:220" s="28" customFormat="1">
      <c r="E658" s="17"/>
      <c r="F658" s="17"/>
      <c r="G658" s="17"/>
      <c r="H658" s="17"/>
      <c r="I658" s="14"/>
      <c r="J658" s="15"/>
      <c r="K658" s="15"/>
      <c r="L658" s="15"/>
      <c r="M658" s="15"/>
      <c r="N658" s="14"/>
      <c r="O658" s="16"/>
      <c r="P658" s="16"/>
      <c r="Q658" s="16"/>
      <c r="R658" s="16"/>
      <c r="S658" s="16"/>
      <c r="T658" s="16"/>
      <c r="U658" s="16"/>
      <c r="V658" s="16"/>
      <c r="W658" s="17"/>
      <c r="X658" s="16"/>
      <c r="Y658" s="16"/>
      <c r="Z658" s="16"/>
      <c r="AA658" s="16"/>
      <c r="AB658" s="14"/>
      <c r="AC658" s="18"/>
      <c r="AD658" s="19"/>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9"/>
      <c r="BA658" s="18"/>
      <c r="BB658" s="18"/>
      <c r="BC658" s="18"/>
      <c r="BD658" s="18"/>
      <c r="BE658" s="19"/>
      <c r="BF658" s="18"/>
      <c r="BG658" s="18"/>
      <c r="BH658" s="19"/>
      <c r="BI658" s="19"/>
      <c r="BJ658" s="18"/>
      <c r="BK658" s="18"/>
      <c r="BL658" s="15"/>
      <c r="BM658" s="18"/>
      <c r="BN658" s="19"/>
      <c r="BO658" s="18"/>
      <c r="BP658" s="18"/>
      <c r="BQ658" s="15"/>
      <c r="BR658" s="19"/>
      <c r="BS658" s="19"/>
      <c r="BT658" s="19"/>
      <c r="BU658" s="15"/>
      <c r="BV658" s="14"/>
      <c r="BW658" s="14"/>
      <c r="BX658" s="14"/>
      <c r="BY658" s="20"/>
      <c r="BZ658" s="24"/>
      <c r="CA658" s="14"/>
      <c r="CB658" s="21"/>
      <c r="CC658" s="21"/>
      <c r="CD658" s="14"/>
      <c r="CE658" s="14"/>
      <c r="CF658" s="22"/>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row>
    <row r="659" spans="5:220" s="7" customFormat="1" ht="17.45" customHeight="1">
      <c r="E659" s="17"/>
      <c r="F659" s="17"/>
      <c r="G659" s="17"/>
      <c r="H659" s="17"/>
      <c r="I659" s="14"/>
      <c r="J659" s="15"/>
      <c r="K659" s="15"/>
      <c r="L659" s="15"/>
      <c r="M659" s="15"/>
      <c r="N659" s="14"/>
      <c r="O659" s="16"/>
      <c r="P659" s="16"/>
      <c r="Q659" s="16"/>
      <c r="R659" s="16"/>
      <c r="S659" s="16"/>
      <c r="T659" s="16"/>
      <c r="U659" s="16"/>
      <c r="V659" s="16"/>
      <c r="W659" s="17"/>
      <c r="X659" s="16"/>
      <c r="Y659" s="16"/>
      <c r="Z659" s="16"/>
      <c r="AA659" s="16"/>
      <c r="AB659" s="14"/>
      <c r="AC659" s="18"/>
      <c r="AD659" s="19"/>
      <c r="AE659" s="18"/>
      <c r="AF659" s="18"/>
      <c r="AG659" s="18"/>
      <c r="AH659" s="18"/>
      <c r="AI659" s="18"/>
      <c r="AJ659" s="18"/>
      <c r="AK659" s="18"/>
      <c r="AL659" s="18"/>
      <c r="AM659" s="18"/>
      <c r="AN659" s="18"/>
      <c r="AO659" s="19"/>
      <c r="AP659" s="18"/>
      <c r="AQ659" s="18"/>
      <c r="AR659" s="18"/>
      <c r="AS659" s="19"/>
      <c r="AT659" s="18"/>
      <c r="AU659" s="18"/>
      <c r="AV659" s="18"/>
      <c r="AW659" s="18"/>
      <c r="AX659" s="18"/>
      <c r="AY659" s="18"/>
      <c r="AZ659" s="19"/>
      <c r="BA659" s="18"/>
      <c r="BB659" s="18"/>
      <c r="BC659" s="18"/>
      <c r="BD659" s="18"/>
      <c r="BE659" s="19"/>
      <c r="BF659" s="18"/>
      <c r="BG659" s="18"/>
      <c r="BH659" s="19"/>
      <c r="BI659" s="19"/>
      <c r="BJ659" s="18"/>
      <c r="BK659" s="18"/>
      <c r="BL659" s="15"/>
      <c r="BM659" s="18"/>
      <c r="BN659" s="19"/>
      <c r="BO659" s="18"/>
      <c r="BP659" s="18"/>
      <c r="BQ659" s="15"/>
      <c r="BR659" s="19"/>
      <c r="BS659" s="19"/>
      <c r="BT659" s="19"/>
      <c r="BU659" s="15"/>
      <c r="BV659" s="14"/>
      <c r="BW659" s="14"/>
      <c r="BX659" s="14"/>
      <c r="BY659" s="20"/>
      <c r="BZ659" s="24"/>
      <c r="CA659" s="14"/>
      <c r="CB659" s="21"/>
      <c r="CC659" s="14"/>
      <c r="CD659" s="14"/>
      <c r="CE659" s="14"/>
      <c r="CF659" s="22"/>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row>
    <row r="660" spans="5:220" s="37" customFormat="1">
      <c r="E660" s="17"/>
      <c r="F660" s="17"/>
      <c r="G660" s="17"/>
      <c r="H660" s="17"/>
      <c r="I660" s="14"/>
      <c r="J660" s="15"/>
      <c r="K660" s="15"/>
      <c r="L660" s="15"/>
      <c r="M660" s="15"/>
      <c r="N660" s="24"/>
      <c r="O660" s="16"/>
      <c r="P660" s="16"/>
      <c r="Q660" s="16"/>
      <c r="R660" s="16"/>
      <c r="S660" s="16"/>
      <c r="T660" s="16"/>
      <c r="U660" s="16"/>
      <c r="V660" s="16"/>
      <c r="W660" s="17"/>
      <c r="X660" s="16"/>
      <c r="Y660" s="16"/>
      <c r="Z660" s="16"/>
      <c r="AA660" s="16"/>
      <c r="AB660" s="14"/>
      <c r="AC660" s="18"/>
      <c r="AD660" s="19"/>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9"/>
      <c r="BA660" s="18"/>
      <c r="BB660" s="18"/>
      <c r="BC660" s="18"/>
      <c r="BD660" s="18"/>
      <c r="BE660" s="19"/>
      <c r="BF660" s="18"/>
      <c r="BG660" s="18"/>
      <c r="BH660" s="19"/>
      <c r="BI660" s="19"/>
      <c r="BJ660" s="18"/>
      <c r="BK660" s="18"/>
      <c r="BL660" s="15"/>
      <c r="BM660" s="18"/>
      <c r="BN660" s="19"/>
      <c r="BO660" s="18"/>
      <c r="BP660" s="18"/>
      <c r="BQ660" s="15"/>
      <c r="BR660" s="19"/>
      <c r="BS660" s="19"/>
      <c r="BT660" s="19"/>
      <c r="BU660" s="15"/>
      <c r="BV660" s="14"/>
      <c r="BW660" s="14"/>
      <c r="BX660" s="14"/>
      <c r="BY660" s="20"/>
      <c r="BZ660" s="24"/>
      <c r="CA660" s="14"/>
      <c r="CB660" s="21"/>
      <c r="CC660" s="1"/>
      <c r="CD660" s="14"/>
      <c r="CE660" s="14"/>
      <c r="CF660" s="22"/>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row>
    <row r="661" spans="5:220" s="37" customFormat="1">
      <c r="E661" s="17"/>
      <c r="F661" s="17"/>
      <c r="G661" s="17"/>
      <c r="H661" s="17"/>
      <c r="I661" s="14"/>
      <c r="J661" s="15"/>
      <c r="K661" s="15"/>
      <c r="L661" s="15"/>
      <c r="M661" s="15"/>
      <c r="N661" s="14"/>
      <c r="O661" s="16"/>
      <c r="P661" s="16"/>
      <c r="Q661" s="16"/>
      <c r="R661" s="16"/>
      <c r="S661" s="16"/>
      <c r="T661" s="16"/>
      <c r="U661" s="16"/>
      <c r="V661" s="16"/>
      <c r="W661" s="17"/>
      <c r="X661" s="16"/>
      <c r="Y661" s="16"/>
      <c r="Z661" s="16"/>
      <c r="AA661" s="16"/>
      <c r="AB661" s="14"/>
      <c r="AC661" s="18"/>
      <c r="AD661" s="19"/>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9"/>
      <c r="BA661" s="18"/>
      <c r="BB661" s="18"/>
      <c r="BC661" s="18"/>
      <c r="BD661" s="18"/>
      <c r="BE661" s="19"/>
      <c r="BF661" s="18"/>
      <c r="BG661" s="18"/>
      <c r="BH661" s="19"/>
      <c r="BI661" s="19"/>
      <c r="BJ661" s="18"/>
      <c r="BK661" s="18"/>
      <c r="BL661" s="15"/>
      <c r="BM661" s="18"/>
      <c r="BN661" s="19"/>
      <c r="BO661" s="18"/>
      <c r="BP661" s="18"/>
      <c r="BQ661" s="15"/>
      <c r="BR661" s="19"/>
      <c r="BS661" s="19"/>
      <c r="BT661" s="19"/>
      <c r="BU661" s="15"/>
      <c r="BV661" s="14"/>
      <c r="BW661" s="14"/>
      <c r="BX661" s="14"/>
      <c r="BY661" s="20"/>
      <c r="BZ661" s="24"/>
      <c r="CA661" s="14"/>
      <c r="CB661" s="21"/>
      <c r="CC661" s="1"/>
      <c r="CD661" s="14"/>
      <c r="CE661" s="14"/>
      <c r="CF661" s="22"/>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row>
    <row r="662" spans="5:220" s="37" customFormat="1">
      <c r="E662" s="17"/>
      <c r="F662" s="17"/>
      <c r="G662" s="17"/>
      <c r="H662" s="17"/>
      <c r="I662" s="14"/>
      <c r="J662" s="15"/>
      <c r="K662" s="15"/>
      <c r="L662" s="15"/>
      <c r="M662" s="15"/>
      <c r="N662" s="14"/>
      <c r="O662" s="16"/>
      <c r="P662" s="16"/>
      <c r="Q662" s="16"/>
      <c r="R662" s="16"/>
      <c r="S662" s="16"/>
      <c r="T662" s="16"/>
      <c r="U662" s="16"/>
      <c r="V662" s="16"/>
      <c r="W662" s="17"/>
      <c r="X662" s="16"/>
      <c r="Y662" s="16"/>
      <c r="Z662" s="16"/>
      <c r="AA662" s="16"/>
      <c r="AB662" s="14"/>
      <c r="AC662" s="18"/>
      <c r="AD662" s="19"/>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9"/>
      <c r="BA662" s="18"/>
      <c r="BB662" s="18"/>
      <c r="BC662" s="18"/>
      <c r="BD662" s="18"/>
      <c r="BE662" s="19"/>
      <c r="BF662" s="18"/>
      <c r="BG662" s="18"/>
      <c r="BH662" s="19"/>
      <c r="BI662" s="19"/>
      <c r="BJ662" s="18"/>
      <c r="BK662" s="18"/>
      <c r="BL662" s="15"/>
      <c r="BM662" s="18"/>
      <c r="BN662" s="19"/>
      <c r="BO662" s="18"/>
      <c r="BP662" s="18"/>
      <c r="BQ662" s="15"/>
      <c r="BR662" s="19"/>
      <c r="BS662" s="19"/>
      <c r="BT662" s="19"/>
      <c r="BU662" s="15"/>
      <c r="BV662" s="14"/>
      <c r="BW662" s="14"/>
      <c r="BX662" s="14"/>
      <c r="BY662" s="20"/>
      <c r="BZ662" s="24"/>
      <c r="CA662" s="14"/>
      <c r="CB662" s="21"/>
      <c r="CC662" s="1"/>
      <c r="CD662" s="14"/>
      <c r="CE662" s="14"/>
      <c r="CF662" s="22"/>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row>
    <row r="663" spans="5:220">
      <c r="J663" s="15"/>
      <c r="K663" s="15"/>
      <c r="L663" s="15"/>
      <c r="M663" s="15"/>
      <c r="O663" s="16"/>
      <c r="P663" s="16"/>
      <c r="Q663" s="16"/>
      <c r="R663" s="16"/>
      <c r="S663" s="16"/>
      <c r="T663" s="16"/>
      <c r="U663" s="16"/>
      <c r="V663" s="16"/>
      <c r="X663" s="16"/>
      <c r="Y663" s="16"/>
      <c r="Z663" s="16"/>
      <c r="AA663" s="16"/>
      <c r="AC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BA663" s="18"/>
      <c r="BB663" s="18"/>
      <c r="BC663" s="18"/>
      <c r="BD663" s="18"/>
      <c r="BF663" s="18"/>
      <c r="BG663" s="18"/>
      <c r="BJ663" s="18"/>
      <c r="BK663" s="18"/>
      <c r="BL663" s="15"/>
      <c r="BM663" s="18"/>
      <c r="BO663" s="18"/>
      <c r="BP663" s="18"/>
      <c r="BQ663" s="15"/>
      <c r="BU663" s="15"/>
      <c r="BY663" s="20"/>
      <c r="BZ663" s="24"/>
      <c r="CF663" s="22"/>
    </row>
    <row r="664" spans="5:220" s="33" customFormat="1">
      <c r="E664" s="17"/>
      <c r="F664" s="17"/>
      <c r="G664" s="17"/>
      <c r="H664" s="17"/>
      <c r="I664" s="14"/>
      <c r="J664" s="15"/>
      <c r="K664" s="15"/>
      <c r="L664" s="15"/>
      <c r="M664" s="15"/>
      <c r="N664" s="14"/>
      <c r="O664" s="16"/>
      <c r="P664" s="16"/>
      <c r="Q664" s="16"/>
      <c r="R664" s="16"/>
      <c r="S664" s="16"/>
      <c r="T664" s="16"/>
      <c r="U664" s="16"/>
      <c r="V664" s="16"/>
      <c r="W664" s="17"/>
      <c r="X664" s="16"/>
      <c r="Y664" s="16"/>
      <c r="Z664" s="16"/>
      <c r="AA664" s="16"/>
      <c r="AB664" s="14"/>
      <c r="AC664" s="18"/>
      <c r="AD664" s="19"/>
      <c r="AE664" s="18"/>
      <c r="AF664" s="18"/>
      <c r="AG664" s="19"/>
      <c r="AH664" s="18"/>
      <c r="AI664" s="18"/>
      <c r="AJ664" s="18"/>
      <c r="AK664" s="19"/>
      <c r="AL664" s="18"/>
      <c r="AM664" s="18"/>
      <c r="AN664" s="18"/>
      <c r="AO664" s="19"/>
      <c r="AP664" s="18"/>
      <c r="AQ664" s="18"/>
      <c r="AR664" s="18"/>
      <c r="AS664" s="19"/>
      <c r="AT664" s="18"/>
      <c r="AU664" s="18"/>
      <c r="AV664" s="18"/>
      <c r="AW664" s="18"/>
      <c r="AX664" s="18"/>
      <c r="AY664" s="18"/>
      <c r="AZ664" s="19"/>
      <c r="BA664" s="18"/>
      <c r="BB664" s="18"/>
      <c r="BC664" s="18"/>
      <c r="BD664" s="18"/>
      <c r="BE664" s="19"/>
      <c r="BF664" s="18"/>
      <c r="BG664" s="18"/>
      <c r="BH664" s="19"/>
      <c r="BI664" s="19"/>
      <c r="BJ664" s="18"/>
      <c r="BK664" s="18"/>
      <c r="BL664" s="15"/>
      <c r="BM664" s="18"/>
      <c r="BN664" s="19"/>
      <c r="BO664" s="18"/>
      <c r="BP664" s="18"/>
      <c r="BQ664" s="15"/>
      <c r="BR664" s="19"/>
      <c r="BS664" s="19"/>
      <c r="BT664" s="19"/>
      <c r="BU664" s="15"/>
      <c r="BV664" s="14"/>
      <c r="BW664" s="14"/>
      <c r="BX664" s="14"/>
      <c r="BY664" s="20"/>
      <c r="BZ664" s="24"/>
      <c r="CA664" s="14"/>
      <c r="CB664" s="21"/>
      <c r="CC664" s="1"/>
      <c r="CD664" s="14"/>
      <c r="CE664" s="14"/>
      <c r="CF664" s="22"/>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row>
    <row r="665" spans="5:220" s="33" customFormat="1">
      <c r="E665" s="17"/>
      <c r="F665" s="17"/>
      <c r="G665" s="17"/>
      <c r="H665" s="17"/>
      <c r="I665" s="14"/>
      <c r="J665" s="15"/>
      <c r="K665" s="15"/>
      <c r="L665" s="15"/>
      <c r="M665" s="15"/>
      <c r="N665" s="14"/>
      <c r="O665" s="16"/>
      <c r="P665" s="16"/>
      <c r="Q665" s="16"/>
      <c r="R665" s="16"/>
      <c r="S665" s="16"/>
      <c r="T665" s="16"/>
      <c r="U665" s="16"/>
      <c r="V665" s="16"/>
      <c r="W665" s="17"/>
      <c r="X665" s="16"/>
      <c r="Y665" s="16"/>
      <c r="Z665" s="16"/>
      <c r="AA665" s="16"/>
      <c r="AB665" s="14"/>
      <c r="AC665" s="18"/>
      <c r="AD665" s="19"/>
      <c r="AE665" s="18"/>
      <c r="AF665" s="18"/>
      <c r="AG665" s="19"/>
      <c r="AH665" s="18"/>
      <c r="AI665" s="18"/>
      <c r="AJ665" s="18"/>
      <c r="AK665" s="19"/>
      <c r="AL665" s="18"/>
      <c r="AM665" s="18"/>
      <c r="AN665" s="18"/>
      <c r="AO665" s="19"/>
      <c r="AP665" s="18"/>
      <c r="AQ665" s="18"/>
      <c r="AR665" s="18"/>
      <c r="AS665" s="19"/>
      <c r="AT665" s="18"/>
      <c r="AU665" s="18"/>
      <c r="AV665" s="18"/>
      <c r="AW665" s="18"/>
      <c r="AX665" s="18"/>
      <c r="AY665" s="18"/>
      <c r="AZ665" s="19"/>
      <c r="BA665" s="18"/>
      <c r="BB665" s="18"/>
      <c r="BC665" s="18"/>
      <c r="BD665" s="18"/>
      <c r="BE665" s="19"/>
      <c r="BF665" s="18"/>
      <c r="BG665" s="18"/>
      <c r="BH665" s="19"/>
      <c r="BI665" s="19"/>
      <c r="BJ665" s="18"/>
      <c r="BK665" s="18"/>
      <c r="BL665" s="15"/>
      <c r="BM665" s="18"/>
      <c r="BN665" s="19"/>
      <c r="BO665" s="18"/>
      <c r="BP665" s="18"/>
      <c r="BQ665" s="15"/>
      <c r="BR665" s="19"/>
      <c r="BS665" s="19"/>
      <c r="BT665" s="19"/>
      <c r="BU665" s="15"/>
      <c r="BV665" s="14"/>
      <c r="BW665" s="14"/>
      <c r="BX665" s="14"/>
      <c r="BY665" s="20"/>
      <c r="BZ665" s="24"/>
      <c r="CA665" s="14"/>
      <c r="CB665" s="21"/>
      <c r="CC665" s="1"/>
      <c r="CD665" s="14"/>
      <c r="CE665" s="14"/>
      <c r="CF665" s="22"/>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row>
    <row r="666" spans="5:220" s="33" customFormat="1">
      <c r="E666" s="17"/>
      <c r="F666" s="17"/>
      <c r="G666" s="17"/>
      <c r="H666" s="17"/>
      <c r="I666" s="14"/>
      <c r="J666" s="15"/>
      <c r="K666" s="15"/>
      <c r="L666" s="15"/>
      <c r="M666" s="15"/>
      <c r="N666" s="14"/>
      <c r="O666" s="16"/>
      <c r="P666" s="16"/>
      <c r="Q666" s="16"/>
      <c r="R666" s="16"/>
      <c r="S666" s="16"/>
      <c r="T666" s="16"/>
      <c r="U666" s="16"/>
      <c r="V666" s="16"/>
      <c r="W666" s="17"/>
      <c r="X666" s="16"/>
      <c r="Y666" s="16"/>
      <c r="Z666" s="16"/>
      <c r="AA666" s="16"/>
      <c r="AB666" s="14"/>
      <c r="AC666" s="18"/>
      <c r="AD666" s="19"/>
      <c r="AE666" s="18"/>
      <c r="AF666" s="18"/>
      <c r="AG666" s="19"/>
      <c r="AH666" s="18"/>
      <c r="AI666" s="18"/>
      <c r="AJ666" s="18"/>
      <c r="AK666" s="19"/>
      <c r="AL666" s="18"/>
      <c r="AM666" s="18"/>
      <c r="AN666" s="18"/>
      <c r="AO666" s="19"/>
      <c r="AP666" s="18"/>
      <c r="AQ666" s="18"/>
      <c r="AR666" s="18"/>
      <c r="AS666" s="19"/>
      <c r="AT666" s="18"/>
      <c r="AU666" s="18"/>
      <c r="AV666" s="18"/>
      <c r="AW666" s="18"/>
      <c r="AX666" s="18"/>
      <c r="AY666" s="18"/>
      <c r="AZ666" s="19"/>
      <c r="BA666" s="18"/>
      <c r="BB666" s="18"/>
      <c r="BC666" s="18"/>
      <c r="BD666" s="18"/>
      <c r="BE666" s="19"/>
      <c r="BF666" s="18"/>
      <c r="BG666" s="18"/>
      <c r="BH666" s="19"/>
      <c r="BI666" s="19"/>
      <c r="BJ666" s="18"/>
      <c r="BK666" s="18"/>
      <c r="BL666" s="15"/>
      <c r="BM666" s="18"/>
      <c r="BN666" s="19"/>
      <c r="BO666" s="18"/>
      <c r="BP666" s="18"/>
      <c r="BQ666" s="15"/>
      <c r="BR666" s="19"/>
      <c r="BS666" s="19"/>
      <c r="BT666" s="19"/>
      <c r="BU666" s="15"/>
      <c r="BV666" s="14"/>
      <c r="BW666" s="14"/>
      <c r="BX666" s="14"/>
      <c r="BY666" s="20"/>
      <c r="BZ666" s="24"/>
      <c r="CA666" s="14"/>
      <c r="CB666" s="21"/>
      <c r="CC666" s="1"/>
      <c r="CD666" s="14"/>
      <c r="CE666" s="14"/>
      <c r="CF666" s="22"/>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row>
    <row r="667" spans="5:220" s="33" customFormat="1">
      <c r="E667" s="17"/>
      <c r="F667" s="17"/>
      <c r="G667" s="17"/>
      <c r="H667" s="17"/>
      <c r="I667" s="14"/>
      <c r="J667" s="15"/>
      <c r="K667" s="15"/>
      <c r="L667" s="15"/>
      <c r="M667" s="15"/>
      <c r="N667" s="14"/>
      <c r="O667" s="16"/>
      <c r="P667" s="16"/>
      <c r="Q667" s="16"/>
      <c r="R667" s="16"/>
      <c r="S667" s="16"/>
      <c r="T667" s="16"/>
      <c r="U667" s="16"/>
      <c r="V667" s="16"/>
      <c r="W667" s="17"/>
      <c r="X667" s="16"/>
      <c r="Y667" s="16"/>
      <c r="Z667" s="16"/>
      <c r="AA667" s="16"/>
      <c r="AB667" s="14"/>
      <c r="AC667" s="18"/>
      <c r="AD667" s="19"/>
      <c r="AE667" s="18"/>
      <c r="AF667" s="18"/>
      <c r="AG667" s="19"/>
      <c r="AH667" s="18"/>
      <c r="AI667" s="18"/>
      <c r="AJ667" s="18"/>
      <c r="AK667" s="19"/>
      <c r="AL667" s="18"/>
      <c r="AM667" s="18"/>
      <c r="AN667" s="18"/>
      <c r="AO667" s="19"/>
      <c r="AP667" s="18"/>
      <c r="AQ667" s="18"/>
      <c r="AR667" s="18"/>
      <c r="AS667" s="19"/>
      <c r="AT667" s="18"/>
      <c r="AU667" s="18"/>
      <c r="AV667" s="18"/>
      <c r="AW667" s="18"/>
      <c r="AX667" s="18"/>
      <c r="AY667" s="18"/>
      <c r="AZ667" s="19"/>
      <c r="BA667" s="18"/>
      <c r="BB667" s="18"/>
      <c r="BC667" s="18"/>
      <c r="BD667" s="18"/>
      <c r="BE667" s="19"/>
      <c r="BF667" s="18"/>
      <c r="BG667" s="18"/>
      <c r="BH667" s="19"/>
      <c r="BI667" s="19"/>
      <c r="BJ667" s="18"/>
      <c r="BK667" s="18"/>
      <c r="BL667" s="15"/>
      <c r="BM667" s="18"/>
      <c r="BN667" s="19"/>
      <c r="BO667" s="18"/>
      <c r="BP667" s="18"/>
      <c r="BQ667" s="15"/>
      <c r="BR667" s="19"/>
      <c r="BS667" s="19"/>
      <c r="BT667" s="19"/>
      <c r="BU667" s="15"/>
      <c r="BV667" s="14"/>
      <c r="BW667" s="14"/>
      <c r="BX667" s="14"/>
      <c r="BY667" s="20"/>
      <c r="BZ667" s="24"/>
      <c r="CA667" s="14"/>
      <c r="CB667" s="21"/>
      <c r="CC667" s="1"/>
      <c r="CD667" s="14"/>
      <c r="CE667" s="14"/>
      <c r="CF667" s="22"/>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row>
    <row r="668" spans="5:220" s="33" customFormat="1">
      <c r="E668" s="17"/>
      <c r="F668" s="17"/>
      <c r="G668" s="17"/>
      <c r="H668" s="17"/>
      <c r="I668" s="14"/>
      <c r="J668" s="15"/>
      <c r="K668" s="15"/>
      <c r="L668" s="15"/>
      <c r="M668" s="15"/>
      <c r="N668" s="14"/>
      <c r="O668" s="16"/>
      <c r="P668" s="16"/>
      <c r="Q668" s="16"/>
      <c r="R668" s="16"/>
      <c r="S668" s="16"/>
      <c r="T668" s="16"/>
      <c r="U668" s="16"/>
      <c r="V668" s="16"/>
      <c r="W668" s="17"/>
      <c r="X668" s="16"/>
      <c r="Y668" s="16"/>
      <c r="Z668" s="16"/>
      <c r="AA668" s="16"/>
      <c r="AB668" s="14"/>
      <c r="AC668" s="18"/>
      <c r="AD668" s="19"/>
      <c r="AE668" s="18"/>
      <c r="AF668" s="18"/>
      <c r="AG668" s="19"/>
      <c r="AH668" s="18"/>
      <c r="AI668" s="18"/>
      <c r="AJ668" s="18"/>
      <c r="AK668" s="19"/>
      <c r="AL668" s="18"/>
      <c r="AM668" s="18"/>
      <c r="AN668" s="18"/>
      <c r="AO668" s="19"/>
      <c r="AP668" s="18"/>
      <c r="AQ668" s="18"/>
      <c r="AR668" s="18"/>
      <c r="AS668" s="19"/>
      <c r="AT668" s="18"/>
      <c r="AU668" s="18"/>
      <c r="AV668" s="18"/>
      <c r="AW668" s="18"/>
      <c r="AX668" s="18"/>
      <c r="AY668" s="18"/>
      <c r="AZ668" s="19"/>
      <c r="BA668" s="18"/>
      <c r="BB668" s="18"/>
      <c r="BC668" s="18"/>
      <c r="BD668" s="18"/>
      <c r="BE668" s="19"/>
      <c r="BF668" s="18"/>
      <c r="BG668" s="18"/>
      <c r="BH668" s="19"/>
      <c r="BI668" s="19"/>
      <c r="BJ668" s="18"/>
      <c r="BK668" s="18"/>
      <c r="BL668" s="15"/>
      <c r="BM668" s="18"/>
      <c r="BN668" s="19"/>
      <c r="BO668" s="18"/>
      <c r="BP668" s="18"/>
      <c r="BQ668" s="15"/>
      <c r="BR668" s="19"/>
      <c r="BS668" s="19"/>
      <c r="BT668" s="19"/>
      <c r="BU668" s="15"/>
      <c r="BV668" s="14"/>
      <c r="BW668" s="14"/>
      <c r="BX668" s="14"/>
      <c r="BY668" s="20"/>
      <c r="BZ668" s="24"/>
      <c r="CA668" s="14"/>
      <c r="CB668" s="21"/>
      <c r="CC668" s="1"/>
      <c r="CD668" s="14"/>
      <c r="CE668" s="14"/>
      <c r="CF668" s="22"/>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row>
    <row r="669" spans="5:220">
      <c r="J669" s="15"/>
      <c r="K669" s="15"/>
      <c r="L669" s="15"/>
      <c r="M669" s="15"/>
      <c r="O669" s="16"/>
      <c r="P669" s="16"/>
      <c r="Q669" s="16"/>
      <c r="R669" s="16"/>
      <c r="S669" s="16"/>
      <c r="T669" s="16"/>
      <c r="U669" s="16"/>
      <c r="V669" s="16"/>
      <c r="X669" s="16"/>
      <c r="Y669" s="16"/>
      <c r="Z669" s="16"/>
      <c r="AA669" s="16"/>
      <c r="AC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BA669" s="18"/>
      <c r="BB669" s="18"/>
      <c r="BC669" s="18"/>
      <c r="BD669" s="18"/>
      <c r="BF669" s="18"/>
      <c r="BG669" s="18"/>
      <c r="BJ669" s="18"/>
      <c r="BK669" s="18"/>
      <c r="BL669" s="15"/>
      <c r="BM669" s="18"/>
      <c r="BO669" s="18"/>
      <c r="BP669" s="18"/>
      <c r="BQ669" s="15"/>
      <c r="BU669" s="15"/>
      <c r="BY669" s="20"/>
      <c r="BZ669" s="24"/>
      <c r="CF669" s="22"/>
    </row>
    <row r="670" spans="5:220" s="37" customFormat="1">
      <c r="E670" s="17"/>
      <c r="F670" s="17"/>
      <c r="G670" s="17"/>
      <c r="H670" s="17"/>
      <c r="I670" s="14"/>
      <c r="J670" s="15"/>
      <c r="K670" s="15"/>
      <c r="L670" s="15"/>
      <c r="M670" s="15"/>
      <c r="N670" s="14"/>
      <c r="O670" s="16"/>
      <c r="P670" s="16"/>
      <c r="Q670" s="16"/>
      <c r="R670" s="16"/>
      <c r="S670" s="16"/>
      <c r="T670" s="16"/>
      <c r="U670" s="16"/>
      <c r="V670" s="16"/>
      <c r="W670" s="17"/>
      <c r="X670" s="16"/>
      <c r="Y670" s="16"/>
      <c r="Z670" s="16"/>
      <c r="AA670" s="16"/>
      <c r="AB670" s="14"/>
      <c r="AC670" s="18"/>
      <c r="AD670" s="19"/>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9"/>
      <c r="BA670" s="18"/>
      <c r="BB670" s="18"/>
      <c r="BC670" s="18"/>
      <c r="BD670" s="18"/>
      <c r="BE670" s="19"/>
      <c r="BF670" s="18"/>
      <c r="BG670" s="18"/>
      <c r="BH670" s="19"/>
      <c r="BI670" s="19"/>
      <c r="BJ670" s="18"/>
      <c r="BK670" s="18"/>
      <c r="BL670" s="15"/>
      <c r="BM670" s="18"/>
      <c r="BN670" s="19"/>
      <c r="BO670" s="18"/>
      <c r="BP670" s="18"/>
      <c r="BQ670" s="15"/>
      <c r="BR670" s="19"/>
      <c r="BS670" s="19"/>
      <c r="BT670" s="19"/>
      <c r="BU670" s="15"/>
      <c r="BV670" s="14"/>
      <c r="BW670" s="14"/>
      <c r="BX670" s="14"/>
      <c r="BY670" s="20"/>
      <c r="BZ670" s="24"/>
      <c r="CA670" s="14"/>
      <c r="CB670" s="21"/>
      <c r="CC670" s="1"/>
      <c r="CD670" s="14"/>
      <c r="CE670" s="14"/>
      <c r="CF670" s="22"/>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row>
    <row r="671" spans="5:220" s="37" customFormat="1">
      <c r="E671" s="17"/>
      <c r="F671" s="17"/>
      <c r="G671" s="17"/>
      <c r="H671" s="17"/>
      <c r="I671" s="14"/>
      <c r="J671" s="15"/>
      <c r="K671" s="15"/>
      <c r="L671" s="15"/>
      <c r="M671" s="15"/>
      <c r="N671" s="14"/>
      <c r="O671" s="16"/>
      <c r="P671" s="16"/>
      <c r="Q671" s="16"/>
      <c r="R671" s="16"/>
      <c r="S671" s="16"/>
      <c r="T671" s="16"/>
      <c r="U671" s="16"/>
      <c r="V671" s="16"/>
      <c r="W671" s="17"/>
      <c r="X671" s="16"/>
      <c r="Y671" s="16"/>
      <c r="Z671" s="16"/>
      <c r="AA671" s="16"/>
      <c r="AB671" s="14"/>
      <c r="AC671" s="18"/>
      <c r="AD671" s="19"/>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9"/>
      <c r="BA671" s="18"/>
      <c r="BB671" s="18"/>
      <c r="BC671" s="18"/>
      <c r="BD671" s="18"/>
      <c r="BE671" s="19"/>
      <c r="BF671" s="18"/>
      <c r="BG671" s="18"/>
      <c r="BH671" s="19"/>
      <c r="BI671" s="19"/>
      <c r="BJ671" s="18"/>
      <c r="BK671" s="18"/>
      <c r="BL671" s="15"/>
      <c r="BM671" s="18"/>
      <c r="BN671" s="19"/>
      <c r="BO671" s="18"/>
      <c r="BP671" s="18"/>
      <c r="BQ671" s="15"/>
      <c r="BR671" s="19"/>
      <c r="BS671" s="19"/>
      <c r="BT671" s="19"/>
      <c r="BU671" s="15"/>
      <c r="BV671" s="14"/>
      <c r="BW671" s="14"/>
      <c r="BX671" s="14"/>
      <c r="BY671" s="20"/>
      <c r="BZ671" s="24"/>
      <c r="CA671" s="14"/>
      <c r="CB671" s="21"/>
      <c r="CC671" s="1"/>
      <c r="CD671" s="14"/>
      <c r="CE671" s="14"/>
      <c r="CF671" s="22"/>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row>
    <row r="672" spans="5:220" s="37" customFormat="1">
      <c r="E672" s="17"/>
      <c r="F672" s="17"/>
      <c r="G672" s="17"/>
      <c r="H672" s="17"/>
      <c r="I672" s="14"/>
      <c r="J672" s="15"/>
      <c r="K672" s="15"/>
      <c r="L672" s="15"/>
      <c r="M672" s="15"/>
      <c r="N672" s="14"/>
      <c r="O672" s="16"/>
      <c r="P672" s="16"/>
      <c r="Q672" s="16"/>
      <c r="R672" s="16"/>
      <c r="S672" s="16"/>
      <c r="T672" s="16"/>
      <c r="U672" s="16"/>
      <c r="V672" s="16"/>
      <c r="W672" s="17"/>
      <c r="X672" s="16"/>
      <c r="Y672" s="16"/>
      <c r="Z672" s="16"/>
      <c r="AA672" s="16"/>
      <c r="AB672" s="14"/>
      <c r="AC672" s="18"/>
      <c r="AD672" s="19"/>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9"/>
      <c r="BA672" s="18"/>
      <c r="BB672" s="18"/>
      <c r="BC672" s="18"/>
      <c r="BD672" s="18"/>
      <c r="BE672" s="19"/>
      <c r="BF672" s="18"/>
      <c r="BG672" s="18"/>
      <c r="BH672" s="19"/>
      <c r="BI672" s="19"/>
      <c r="BJ672" s="18"/>
      <c r="BK672" s="18"/>
      <c r="BL672" s="15"/>
      <c r="BM672" s="18"/>
      <c r="BN672" s="19"/>
      <c r="BO672" s="18"/>
      <c r="BP672" s="18"/>
      <c r="BQ672" s="15"/>
      <c r="BR672" s="19"/>
      <c r="BS672" s="19"/>
      <c r="BT672" s="19"/>
      <c r="BU672" s="15"/>
      <c r="BV672" s="14"/>
      <c r="BW672" s="14"/>
      <c r="BX672" s="14"/>
      <c r="BY672" s="20"/>
      <c r="BZ672" s="24"/>
      <c r="CA672" s="14"/>
      <c r="CB672" s="21"/>
      <c r="CC672" s="1"/>
      <c r="CD672" s="14"/>
      <c r="CE672" s="14"/>
      <c r="CF672" s="22"/>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row>
    <row r="673" spans="5:220" s="37" customFormat="1">
      <c r="E673" s="17"/>
      <c r="F673" s="17"/>
      <c r="G673" s="17"/>
      <c r="H673" s="17"/>
      <c r="I673" s="14"/>
      <c r="J673" s="15"/>
      <c r="K673" s="15"/>
      <c r="L673" s="15"/>
      <c r="M673" s="15"/>
      <c r="N673" s="14"/>
      <c r="O673" s="16"/>
      <c r="P673" s="16"/>
      <c r="Q673" s="16"/>
      <c r="R673" s="16"/>
      <c r="S673" s="16"/>
      <c r="T673" s="16"/>
      <c r="U673" s="16"/>
      <c r="V673" s="16"/>
      <c r="W673" s="17"/>
      <c r="X673" s="16"/>
      <c r="Y673" s="16"/>
      <c r="Z673" s="16"/>
      <c r="AA673" s="16"/>
      <c r="AB673" s="14"/>
      <c r="AC673" s="18"/>
      <c r="AD673" s="19"/>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9"/>
      <c r="BA673" s="18"/>
      <c r="BB673" s="18"/>
      <c r="BC673" s="18"/>
      <c r="BD673" s="18"/>
      <c r="BE673" s="19"/>
      <c r="BF673" s="18"/>
      <c r="BG673" s="18"/>
      <c r="BH673" s="19"/>
      <c r="BI673" s="19"/>
      <c r="BJ673" s="18"/>
      <c r="BK673" s="18"/>
      <c r="BL673" s="15"/>
      <c r="BM673" s="18"/>
      <c r="BN673" s="19"/>
      <c r="BO673" s="18"/>
      <c r="BP673" s="18"/>
      <c r="BQ673" s="15"/>
      <c r="BR673" s="19"/>
      <c r="BS673" s="19"/>
      <c r="BT673" s="19"/>
      <c r="BU673" s="15"/>
      <c r="BV673" s="14"/>
      <c r="BW673" s="14"/>
      <c r="BX673" s="14"/>
      <c r="BY673" s="20"/>
      <c r="BZ673" s="24"/>
      <c r="CA673" s="14"/>
      <c r="CB673" s="21"/>
      <c r="CC673" s="1"/>
      <c r="CD673" s="14"/>
      <c r="CE673" s="14"/>
      <c r="CF673" s="22"/>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row>
    <row r="674" spans="5:220" s="37" customFormat="1">
      <c r="E674" s="17"/>
      <c r="F674" s="17"/>
      <c r="G674" s="17"/>
      <c r="H674" s="17"/>
      <c r="I674" s="14"/>
      <c r="J674" s="15"/>
      <c r="K674" s="15"/>
      <c r="L674" s="15"/>
      <c r="M674" s="15"/>
      <c r="N674" s="14"/>
      <c r="O674" s="16"/>
      <c r="P674" s="16"/>
      <c r="Q674" s="16"/>
      <c r="R674" s="16"/>
      <c r="S674" s="16"/>
      <c r="T674" s="16"/>
      <c r="U674" s="16"/>
      <c r="V674" s="16"/>
      <c r="W674" s="17"/>
      <c r="X674" s="16"/>
      <c r="Y674" s="16"/>
      <c r="Z674" s="16"/>
      <c r="AA674" s="16"/>
      <c r="AB674" s="14"/>
      <c r="AC674" s="18"/>
      <c r="AD674" s="19"/>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9"/>
      <c r="BA674" s="18"/>
      <c r="BB674" s="18"/>
      <c r="BC674" s="18"/>
      <c r="BD674" s="18"/>
      <c r="BE674" s="19"/>
      <c r="BF674" s="18"/>
      <c r="BG674" s="18"/>
      <c r="BH674" s="19"/>
      <c r="BI674" s="19"/>
      <c r="BJ674" s="18"/>
      <c r="BK674" s="18"/>
      <c r="BL674" s="15"/>
      <c r="BM674" s="18"/>
      <c r="BN674" s="19"/>
      <c r="BO674" s="18"/>
      <c r="BP674" s="18"/>
      <c r="BQ674" s="15"/>
      <c r="BR674" s="19"/>
      <c r="BS674" s="19"/>
      <c r="BT674" s="19"/>
      <c r="BU674" s="15"/>
      <c r="BV674" s="14"/>
      <c r="BW674" s="14"/>
      <c r="BX674" s="14"/>
      <c r="BY674" s="20"/>
      <c r="BZ674" s="24"/>
      <c r="CA674" s="14"/>
      <c r="CB674" s="21"/>
      <c r="CC674" s="1"/>
      <c r="CD674" s="14"/>
      <c r="CE674" s="14"/>
      <c r="CF674" s="22"/>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row>
    <row r="675" spans="5:220" s="37" customFormat="1">
      <c r="E675" s="17"/>
      <c r="F675" s="17"/>
      <c r="G675" s="17"/>
      <c r="H675" s="17"/>
      <c r="I675" s="14"/>
      <c r="J675" s="15"/>
      <c r="K675" s="15"/>
      <c r="L675" s="15"/>
      <c r="M675" s="15"/>
      <c r="N675" s="14"/>
      <c r="O675" s="16"/>
      <c r="P675" s="16"/>
      <c r="Q675" s="16"/>
      <c r="R675" s="16"/>
      <c r="S675" s="16"/>
      <c r="T675" s="16"/>
      <c r="U675" s="16"/>
      <c r="V675" s="16"/>
      <c r="W675" s="17"/>
      <c r="X675" s="16"/>
      <c r="Y675" s="16"/>
      <c r="Z675" s="16"/>
      <c r="AA675" s="16"/>
      <c r="AB675" s="14"/>
      <c r="AC675" s="18"/>
      <c r="AD675" s="19"/>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9"/>
      <c r="BA675" s="18"/>
      <c r="BB675" s="18"/>
      <c r="BC675" s="18"/>
      <c r="BD675" s="18"/>
      <c r="BE675" s="19"/>
      <c r="BF675" s="18"/>
      <c r="BG675" s="18"/>
      <c r="BH675" s="19"/>
      <c r="BI675" s="19"/>
      <c r="BJ675" s="18"/>
      <c r="BK675" s="18"/>
      <c r="BL675" s="15"/>
      <c r="BM675" s="18"/>
      <c r="BN675" s="19"/>
      <c r="BO675" s="18"/>
      <c r="BP675" s="18"/>
      <c r="BQ675" s="15"/>
      <c r="BR675" s="19"/>
      <c r="BS675" s="19"/>
      <c r="BT675" s="19"/>
      <c r="BU675" s="15"/>
      <c r="BV675" s="14"/>
      <c r="BW675" s="14"/>
      <c r="BX675" s="14"/>
      <c r="BY675" s="20"/>
      <c r="BZ675" s="24"/>
      <c r="CA675" s="14"/>
      <c r="CB675" s="21"/>
      <c r="CC675" s="1"/>
      <c r="CD675" s="14"/>
      <c r="CE675" s="14"/>
      <c r="CF675" s="22"/>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row>
    <row r="676" spans="5:220" s="37" customFormat="1">
      <c r="E676" s="17"/>
      <c r="F676" s="17"/>
      <c r="G676" s="17"/>
      <c r="H676" s="17"/>
      <c r="I676" s="14"/>
      <c r="J676" s="15"/>
      <c r="K676" s="15"/>
      <c r="L676" s="15"/>
      <c r="M676" s="15"/>
      <c r="N676" s="14"/>
      <c r="O676" s="16"/>
      <c r="P676" s="16"/>
      <c r="Q676" s="16"/>
      <c r="R676" s="16"/>
      <c r="S676" s="16"/>
      <c r="T676" s="16"/>
      <c r="U676" s="16"/>
      <c r="V676" s="16"/>
      <c r="W676" s="17"/>
      <c r="X676" s="16"/>
      <c r="Y676" s="16"/>
      <c r="Z676" s="16"/>
      <c r="AA676" s="16"/>
      <c r="AB676" s="14"/>
      <c r="AC676" s="18"/>
      <c r="AD676" s="19"/>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9"/>
      <c r="BA676" s="18"/>
      <c r="BB676" s="18"/>
      <c r="BC676" s="18"/>
      <c r="BD676" s="18"/>
      <c r="BE676" s="19"/>
      <c r="BF676" s="18"/>
      <c r="BG676" s="18"/>
      <c r="BH676" s="19"/>
      <c r="BI676" s="19"/>
      <c r="BJ676" s="18"/>
      <c r="BK676" s="18"/>
      <c r="BL676" s="15"/>
      <c r="BM676" s="18"/>
      <c r="BN676" s="19"/>
      <c r="BO676" s="18"/>
      <c r="BP676" s="18"/>
      <c r="BQ676" s="15"/>
      <c r="BR676" s="19"/>
      <c r="BS676" s="19"/>
      <c r="BT676" s="19"/>
      <c r="BU676" s="15"/>
      <c r="BV676" s="14"/>
      <c r="BW676" s="14"/>
      <c r="BX676" s="14"/>
      <c r="BY676" s="20"/>
      <c r="BZ676" s="24"/>
      <c r="CA676" s="14"/>
      <c r="CB676" s="21"/>
      <c r="CC676" s="1"/>
      <c r="CD676" s="14"/>
      <c r="CE676" s="14"/>
      <c r="CF676" s="22"/>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row>
    <row r="677" spans="5:220" s="28" customFormat="1">
      <c r="E677" s="17"/>
      <c r="F677" s="17"/>
      <c r="G677" s="17"/>
      <c r="H677" s="17"/>
      <c r="I677" s="14"/>
      <c r="J677" s="15"/>
      <c r="K677" s="15"/>
      <c r="L677" s="15"/>
      <c r="M677" s="15"/>
      <c r="N677" s="14"/>
      <c r="O677" s="16"/>
      <c r="P677" s="16"/>
      <c r="Q677" s="16"/>
      <c r="R677" s="16"/>
      <c r="S677" s="16"/>
      <c r="T677" s="16"/>
      <c r="U677" s="16"/>
      <c r="V677" s="16"/>
      <c r="W677" s="17"/>
      <c r="X677" s="16"/>
      <c r="Y677" s="16"/>
      <c r="Z677" s="16"/>
      <c r="AA677" s="16"/>
      <c r="AB677" s="14"/>
      <c r="AC677" s="18"/>
      <c r="AD677" s="19"/>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9"/>
      <c r="BA677" s="18"/>
      <c r="BB677" s="18"/>
      <c r="BC677" s="18"/>
      <c r="BD677" s="18"/>
      <c r="BE677" s="19"/>
      <c r="BF677" s="18"/>
      <c r="BG677" s="18"/>
      <c r="BH677" s="19"/>
      <c r="BI677" s="19"/>
      <c r="BJ677" s="18"/>
      <c r="BK677" s="18"/>
      <c r="BL677" s="15"/>
      <c r="BM677" s="18"/>
      <c r="BN677" s="19"/>
      <c r="BO677" s="18"/>
      <c r="BP677" s="18"/>
      <c r="BQ677" s="15"/>
      <c r="BR677" s="19"/>
      <c r="BS677" s="19"/>
      <c r="BT677" s="19"/>
      <c r="BU677" s="15"/>
      <c r="BV677" s="14"/>
      <c r="BW677" s="14"/>
      <c r="BX677" s="14"/>
      <c r="BY677" s="20"/>
      <c r="BZ677" s="24"/>
      <c r="CA677" s="14"/>
      <c r="CB677" s="21"/>
      <c r="CC677" s="1"/>
      <c r="CD677" s="14"/>
      <c r="CE677" s="14"/>
      <c r="CF677" s="22"/>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row>
    <row r="678" spans="5:220" s="28" customFormat="1">
      <c r="E678" s="17"/>
      <c r="F678" s="17"/>
      <c r="G678" s="17"/>
      <c r="H678" s="17"/>
      <c r="I678" s="14"/>
      <c r="J678" s="15"/>
      <c r="K678" s="15"/>
      <c r="L678" s="15"/>
      <c r="M678" s="15"/>
      <c r="N678" s="14"/>
      <c r="O678" s="16"/>
      <c r="P678" s="16"/>
      <c r="Q678" s="16"/>
      <c r="R678" s="16"/>
      <c r="S678" s="16"/>
      <c r="T678" s="16"/>
      <c r="U678" s="16"/>
      <c r="V678" s="16"/>
      <c r="W678" s="17"/>
      <c r="X678" s="16"/>
      <c r="Y678" s="16"/>
      <c r="Z678" s="16"/>
      <c r="AA678" s="16"/>
      <c r="AB678" s="14"/>
      <c r="AC678" s="18"/>
      <c r="AD678" s="19"/>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9"/>
      <c r="BA678" s="18"/>
      <c r="BB678" s="18"/>
      <c r="BC678" s="18"/>
      <c r="BD678" s="18"/>
      <c r="BE678" s="19"/>
      <c r="BF678" s="18"/>
      <c r="BG678" s="18"/>
      <c r="BH678" s="19"/>
      <c r="BI678" s="19"/>
      <c r="BJ678" s="18"/>
      <c r="BK678" s="18"/>
      <c r="BL678" s="15"/>
      <c r="BM678" s="18"/>
      <c r="BN678" s="19"/>
      <c r="BO678" s="18"/>
      <c r="BP678" s="18"/>
      <c r="BQ678" s="15"/>
      <c r="BR678" s="19"/>
      <c r="BS678" s="19"/>
      <c r="BT678" s="19"/>
      <c r="BU678" s="15"/>
      <c r="BV678" s="14"/>
      <c r="BW678" s="14"/>
      <c r="BX678" s="14"/>
      <c r="BY678" s="20"/>
      <c r="BZ678" s="24"/>
      <c r="CA678" s="14"/>
      <c r="CB678" s="21"/>
      <c r="CC678" s="1"/>
      <c r="CD678" s="14"/>
      <c r="CE678" s="14"/>
      <c r="CF678" s="22"/>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row>
    <row r="679" spans="5:220" s="28" customFormat="1">
      <c r="E679" s="17"/>
      <c r="F679" s="17"/>
      <c r="G679" s="17"/>
      <c r="H679" s="17"/>
      <c r="I679" s="14"/>
      <c r="J679" s="15"/>
      <c r="K679" s="15"/>
      <c r="L679" s="15"/>
      <c r="M679" s="15"/>
      <c r="N679" s="14"/>
      <c r="O679" s="16"/>
      <c r="P679" s="16"/>
      <c r="Q679" s="16"/>
      <c r="R679" s="16"/>
      <c r="S679" s="16"/>
      <c r="T679" s="16"/>
      <c r="U679" s="16"/>
      <c r="V679" s="16"/>
      <c r="W679" s="17"/>
      <c r="X679" s="16"/>
      <c r="Y679" s="16"/>
      <c r="Z679" s="16"/>
      <c r="AA679" s="16"/>
      <c r="AB679" s="14"/>
      <c r="AC679" s="18"/>
      <c r="AD679" s="19"/>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9"/>
      <c r="BA679" s="18"/>
      <c r="BB679" s="18"/>
      <c r="BC679" s="18"/>
      <c r="BD679" s="18"/>
      <c r="BE679" s="19"/>
      <c r="BF679" s="18"/>
      <c r="BG679" s="18"/>
      <c r="BH679" s="19"/>
      <c r="BI679" s="19"/>
      <c r="BJ679" s="18"/>
      <c r="BK679" s="18"/>
      <c r="BL679" s="15"/>
      <c r="BM679" s="18"/>
      <c r="BN679" s="19"/>
      <c r="BO679" s="18"/>
      <c r="BP679" s="18"/>
      <c r="BQ679" s="15"/>
      <c r="BR679" s="19"/>
      <c r="BS679" s="19"/>
      <c r="BT679" s="19"/>
      <c r="BU679" s="15"/>
      <c r="BV679" s="14"/>
      <c r="BW679" s="14"/>
      <c r="BX679" s="14"/>
      <c r="BY679" s="20"/>
      <c r="BZ679" s="24"/>
      <c r="CA679" s="14"/>
      <c r="CB679" s="21"/>
      <c r="CC679" s="1"/>
      <c r="CD679" s="14"/>
      <c r="CE679" s="14"/>
      <c r="CF679" s="22"/>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row>
    <row r="680" spans="5:220" s="28" customFormat="1">
      <c r="E680" s="17"/>
      <c r="F680" s="48"/>
      <c r="G680" s="17"/>
      <c r="H680" s="17"/>
      <c r="I680" s="14"/>
      <c r="J680" s="15"/>
      <c r="K680" s="15"/>
      <c r="L680" s="15"/>
      <c r="M680" s="15"/>
      <c r="N680" s="14"/>
      <c r="O680" s="16"/>
      <c r="P680" s="16"/>
      <c r="Q680" s="16"/>
      <c r="R680" s="16"/>
      <c r="S680" s="16"/>
      <c r="T680" s="16"/>
      <c r="U680" s="16"/>
      <c r="V680" s="16"/>
      <c r="W680" s="48"/>
      <c r="X680" s="16"/>
      <c r="Y680" s="16"/>
      <c r="Z680" s="16"/>
      <c r="AA680" s="16"/>
      <c r="AB680" s="14"/>
      <c r="AC680" s="18"/>
      <c r="AD680" s="19"/>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9"/>
      <c r="BA680" s="18"/>
      <c r="BB680" s="18"/>
      <c r="BC680" s="18"/>
      <c r="BD680" s="18"/>
      <c r="BE680" s="19"/>
      <c r="BF680" s="18"/>
      <c r="BG680" s="18"/>
      <c r="BH680" s="19"/>
      <c r="BI680" s="19"/>
      <c r="BJ680" s="18"/>
      <c r="BK680" s="18"/>
      <c r="BL680" s="15"/>
      <c r="BM680" s="18"/>
      <c r="BN680" s="19"/>
      <c r="BO680" s="18"/>
      <c r="BP680" s="18"/>
      <c r="BQ680" s="15"/>
      <c r="BR680" s="19"/>
      <c r="BS680" s="19"/>
      <c r="BT680" s="19"/>
      <c r="BU680" s="15"/>
      <c r="BV680" s="14"/>
      <c r="BW680" s="14"/>
      <c r="BX680" s="14"/>
      <c r="BY680" s="20"/>
      <c r="BZ680" s="24"/>
      <c r="CA680" s="14"/>
      <c r="CB680" s="21"/>
      <c r="CC680" s="1"/>
      <c r="CD680" s="14"/>
      <c r="CE680" s="49"/>
      <c r="CF680" s="22"/>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row>
    <row r="681" spans="5:220" s="28" customFormat="1">
      <c r="E681" s="17"/>
      <c r="F681" s="48"/>
      <c r="G681" s="17"/>
      <c r="H681" s="17"/>
      <c r="I681" s="14"/>
      <c r="J681" s="15"/>
      <c r="K681" s="15"/>
      <c r="L681" s="15"/>
      <c r="M681" s="15"/>
      <c r="N681" s="14"/>
      <c r="O681" s="16"/>
      <c r="P681" s="16"/>
      <c r="Q681" s="16"/>
      <c r="R681" s="16"/>
      <c r="S681" s="16"/>
      <c r="T681" s="16"/>
      <c r="U681" s="16"/>
      <c r="V681" s="16"/>
      <c r="W681" s="48"/>
      <c r="X681" s="16"/>
      <c r="Y681" s="16"/>
      <c r="Z681" s="16"/>
      <c r="AA681" s="16"/>
      <c r="AB681" s="14"/>
      <c r="AC681" s="18"/>
      <c r="AD681" s="19"/>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9"/>
      <c r="BA681" s="18"/>
      <c r="BB681" s="18"/>
      <c r="BC681" s="18"/>
      <c r="BD681" s="18"/>
      <c r="BE681" s="19"/>
      <c r="BF681" s="18"/>
      <c r="BG681" s="18"/>
      <c r="BH681" s="19"/>
      <c r="BI681" s="19"/>
      <c r="BJ681" s="18"/>
      <c r="BK681" s="18"/>
      <c r="BL681" s="15"/>
      <c r="BM681" s="18"/>
      <c r="BN681" s="19"/>
      <c r="BO681" s="18"/>
      <c r="BP681" s="18"/>
      <c r="BQ681" s="15"/>
      <c r="BR681" s="19"/>
      <c r="BS681" s="19"/>
      <c r="BT681" s="19"/>
      <c r="BU681" s="15"/>
      <c r="BV681" s="14"/>
      <c r="BW681" s="14"/>
      <c r="BX681" s="14"/>
      <c r="BY681" s="20"/>
      <c r="BZ681" s="24"/>
      <c r="CA681" s="14"/>
      <c r="CB681" s="21"/>
      <c r="CC681" s="1"/>
      <c r="CD681" s="14"/>
      <c r="CE681" s="49"/>
      <c r="CF681" s="22"/>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row>
    <row r="682" spans="5:220" s="28" customFormat="1">
      <c r="E682" s="17"/>
      <c r="F682" s="48"/>
      <c r="G682" s="17"/>
      <c r="H682" s="17"/>
      <c r="I682" s="14"/>
      <c r="J682" s="15"/>
      <c r="K682" s="15"/>
      <c r="L682" s="15"/>
      <c r="M682" s="15"/>
      <c r="N682" s="14"/>
      <c r="O682" s="16"/>
      <c r="P682" s="16"/>
      <c r="Q682" s="16"/>
      <c r="R682" s="16"/>
      <c r="S682" s="16"/>
      <c r="T682" s="16"/>
      <c r="U682" s="16"/>
      <c r="V682" s="16"/>
      <c r="W682" s="48"/>
      <c r="X682" s="16"/>
      <c r="Y682" s="16"/>
      <c r="Z682" s="16"/>
      <c r="AA682" s="16"/>
      <c r="AB682" s="14"/>
      <c r="AC682" s="18"/>
      <c r="AD682" s="19"/>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9"/>
      <c r="BA682" s="18"/>
      <c r="BB682" s="18"/>
      <c r="BC682" s="18"/>
      <c r="BD682" s="18"/>
      <c r="BE682" s="19"/>
      <c r="BF682" s="18"/>
      <c r="BG682" s="18"/>
      <c r="BH682" s="19"/>
      <c r="BI682" s="19"/>
      <c r="BJ682" s="18"/>
      <c r="BK682" s="18"/>
      <c r="BL682" s="15"/>
      <c r="BM682" s="18"/>
      <c r="BN682" s="19"/>
      <c r="BO682" s="18"/>
      <c r="BP682" s="18"/>
      <c r="BQ682" s="15"/>
      <c r="BR682" s="19"/>
      <c r="BS682" s="19"/>
      <c r="BT682" s="19"/>
      <c r="BU682" s="15"/>
      <c r="BV682" s="14"/>
      <c r="BW682" s="14"/>
      <c r="BX682" s="14"/>
      <c r="BY682" s="20"/>
      <c r="BZ682" s="24"/>
      <c r="CA682" s="14"/>
      <c r="CB682" s="21"/>
      <c r="CC682" s="1"/>
      <c r="CD682" s="14"/>
      <c r="CE682" s="49"/>
      <c r="CF682" s="22"/>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row>
    <row r="683" spans="5:220" s="28" customFormat="1">
      <c r="E683" s="17"/>
      <c r="F683" s="48"/>
      <c r="G683" s="17"/>
      <c r="H683" s="17"/>
      <c r="I683" s="14"/>
      <c r="J683" s="15"/>
      <c r="K683" s="15"/>
      <c r="L683" s="15"/>
      <c r="M683" s="15"/>
      <c r="N683" s="14"/>
      <c r="O683" s="16"/>
      <c r="P683" s="16"/>
      <c r="Q683" s="16"/>
      <c r="R683" s="16"/>
      <c r="S683" s="16"/>
      <c r="T683" s="16"/>
      <c r="U683" s="16"/>
      <c r="V683" s="16"/>
      <c r="W683" s="48"/>
      <c r="X683" s="16"/>
      <c r="Y683" s="16"/>
      <c r="Z683" s="16"/>
      <c r="AA683" s="16"/>
      <c r="AB683" s="14"/>
      <c r="AC683" s="18"/>
      <c r="AD683" s="19"/>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9"/>
      <c r="BA683" s="18"/>
      <c r="BB683" s="18"/>
      <c r="BC683" s="18"/>
      <c r="BD683" s="18"/>
      <c r="BE683" s="19"/>
      <c r="BF683" s="18"/>
      <c r="BG683" s="18"/>
      <c r="BH683" s="19"/>
      <c r="BI683" s="19"/>
      <c r="BJ683" s="18"/>
      <c r="BK683" s="18"/>
      <c r="BL683" s="15"/>
      <c r="BM683" s="18"/>
      <c r="BN683" s="19"/>
      <c r="BO683" s="18"/>
      <c r="BP683" s="18"/>
      <c r="BQ683" s="15"/>
      <c r="BR683" s="19"/>
      <c r="BS683" s="19"/>
      <c r="BT683" s="19"/>
      <c r="BU683" s="15"/>
      <c r="BV683" s="14"/>
      <c r="BW683" s="14"/>
      <c r="BX683" s="14"/>
      <c r="BY683" s="20"/>
      <c r="BZ683" s="24"/>
      <c r="CA683" s="14"/>
      <c r="CB683" s="21"/>
      <c r="CC683" s="1"/>
      <c r="CD683" s="14"/>
      <c r="CE683" s="49"/>
      <c r="CF683" s="22"/>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row>
    <row r="684" spans="5:220" s="28" customFormat="1">
      <c r="E684" s="17"/>
      <c r="F684" s="17"/>
      <c r="G684" s="17"/>
      <c r="H684" s="17"/>
      <c r="I684" s="14"/>
      <c r="J684" s="15"/>
      <c r="K684" s="15"/>
      <c r="L684" s="15"/>
      <c r="M684" s="15"/>
      <c r="N684" s="14"/>
      <c r="O684" s="16"/>
      <c r="P684" s="16"/>
      <c r="Q684" s="16"/>
      <c r="R684" s="16"/>
      <c r="S684" s="16"/>
      <c r="T684" s="16"/>
      <c r="U684" s="16"/>
      <c r="V684" s="16"/>
      <c r="W684" s="17"/>
      <c r="X684" s="16"/>
      <c r="Y684" s="16"/>
      <c r="Z684" s="16"/>
      <c r="AA684" s="16"/>
      <c r="AB684" s="14"/>
      <c r="AC684" s="18"/>
      <c r="AD684" s="19"/>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9"/>
      <c r="BA684" s="18"/>
      <c r="BB684" s="18"/>
      <c r="BC684" s="18"/>
      <c r="BD684" s="18"/>
      <c r="BE684" s="19"/>
      <c r="BF684" s="18"/>
      <c r="BG684" s="18"/>
      <c r="BH684" s="19"/>
      <c r="BI684" s="19"/>
      <c r="BJ684" s="18"/>
      <c r="BK684" s="18"/>
      <c r="BL684" s="15"/>
      <c r="BM684" s="18"/>
      <c r="BN684" s="19"/>
      <c r="BO684" s="18"/>
      <c r="BP684" s="18"/>
      <c r="BQ684" s="15"/>
      <c r="BR684" s="19"/>
      <c r="BS684" s="19"/>
      <c r="BT684" s="19"/>
      <c r="BU684" s="15"/>
      <c r="BV684" s="14"/>
      <c r="BW684" s="14"/>
      <c r="BX684" s="14"/>
      <c r="BY684" s="20"/>
      <c r="BZ684" s="24"/>
      <c r="CA684" s="14"/>
      <c r="CB684" s="21"/>
      <c r="CC684" s="1"/>
      <c r="CD684" s="14"/>
      <c r="CE684" s="14"/>
      <c r="CF684" s="22"/>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row>
    <row r="685" spans="5:220" s="28" customFormat="1">
      <c r="E685" s="17"/>
      <c r="F685" s="17"/>
      <c r="G685" s="17"/>
      <c r="H685" s="17"/>
      <c r="I685" s="14"/>
      <c r="J685" s="15"/>
      <c r="K685" s="15"/>
      <c r="L685" s="15"/>
      <c r="M685" s="15"/>
      <c r="N685" s="14"/>
      <c r="O685" s="16"/>
      <c r="P685" s="16"/>
      <c r="Q685" s="16"/>
      <c r="R685" s="16"/>
      <c r="S685" s="16"/>
      <c r="T685" s="16"/>
      <c r="U685" s="16"/>
      <c r="V685" s="16"/>
      <c r="W685" s="17"/>
      <c r="X685" s="16"/>
      <c r="Y685" s="16"/>
      <c r="Z685" s="16"/>
      <c r="AA685" s="16"/>
      <c r="AB685" s="14"/>
      <c r="AC685" s="18"/>
      <c r="AD685" s="19"/>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9"/>
      <c r="BA685" s="18"/>
      <c r="BB685" s="18"/>
      <c r="BC685" s="18"/>
      <c r="BD685" s="18"/>
      <c r="BE685" s="19"/>
      <c r="BF685" s="18"/>
      <c r="BG685" s="18"/>
      <c r="BH685" s="19"/>
      <c r="BI685" s="19"/>
      <c r="BJ685" s="18"/>
      <c r="BK685" s="18"/>
      <c r="BL685" s="15"/>
      <c r="BM685" s="18"/>
      <c r="BN685" s="19"/>
      <c r="BO685" s="18"/>
      <c r="BP685" s="18"/>
      <c r="BQ685" s="15"/>
      <c r="BR685" s="19"/>
      <c r="BS685" s="19"/>
      <c r="BT685" s="19"/>
      <c r="BU685" s="15"/>
      <c r="BV685" s="14"/>
      <c r="BW685" s="14"/>
      <c r="BX685" s="14"/>
      <c r="BY685" s="20"/>
      <c r="BZ685" s="24"/>
      <c r="CA685" s="14"/>
      <c r="CB685" s="21"/>
      <c r="CC685" s="1"/>
      <c r="CD685" s="14"/>
      <c r="CE685" s="14"/>
      <c r="CF685" s="22"/>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row>
    <row r="686" spans="5:220" s="28" customFormat="1">
      <c r="E686" s="17"/>
      <c r="F686" s="17"/>
      <c r="G686" s="17"/>
      <c r="H686" s="17"/>
      <c r="I686" s="14"/>
      <c r="J686" s="15"/>
      <c r="K686" s="15"/>
      <c r="L686" s="15"/>
      <c r="M686" s="15"/>
      <c r="N686" s="24"/>
      <c r="O686" s="16"/>
      <c r="P686" s="16"/>
      <c r="Q686" s="16"/>
      <c r="R686" s="16"/>
      <c r="S686" s="16"/>
      <c r="T686" s="16"/>
      <c r="U686" s="16"/>
      <c r="V686" s="16"/>
      <c r="W686" s="17"/>
      <c r="X686" s="16"/>
      <c r="Y686" s="16"/>
      <c r="Z686" s="16"/>
      <c r="AA686" s="16"/>
      <c r="AB686" s="14"/>
      <c r="AC686" s="18"/>
      <c r="AD686" s="19"/>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9"/>
      <c r="BA686" s="18"/>
      <c r="BB686" s="18"/>
      <c r="BC686" s="18"/>
      <c r="BD686" s="18"/>
      <c r="BE686" s="19"/>
      <c r="BF686" s="18"/>
      <c r="BG686" s="18"/>
      <c r="BH686" s="19"/>
      <c r="BI686" s="19"/>
      <c r="BJ686" s="18"/>
      <c r="BK686" s="18"/>
      <c r="BL686" s="15"/>
      <c r="BM686" s="18"/>
      <c r="BN686" s="19"/>
      <c r="BO686" s="18"/>
      <c r="BP686" s="18"/>
      <c r="BQ686" s="15"/>
      <c r="BR686" s="19"/>
      <c r="BS686" s="19"/>
      <c r="BT686" s="19"/>
      <c r="BU686" s="15"/>
      <c r="BV686" s="14"/>
      <c r="BW686" s="14"/>
      <c r="BX686" s="14"/>
      <c r="BY686" s="20"/>
      <c r="BZ686" s="24"/>
      <c r="CA686" s="14"/>
      <c r="CB686" s="21"/>
      <c r="CC686" s="1"/>
      <c r="CD686" s="14"/>
      <c r="CE686" s="14"/>
      <c r="CF686" s="22"/>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row>
    <row r="687" spans="5:220" s="28" customFormat="1">
      <c r="E687" s="17"/>
      <c r="F687" s="17"/>
      <c r="G687" s="17"/>
      <c r="H687" s="17"/>
      <c r="I687" s="14"/>
      <c r="J687" s="15"/>
      <c r="K687" s="15"/>
      <c r="L687" s="15"/>
      <c r="M687" s="15"/>
      <c r="N687" s="24"/>
      <c r="O687" s="16"/>
      <c r="P687" s="16"/>
      <c r="Q687" s="16"/>
      <c r="R687" s="16"/>
      <c r="S687" s="16"/>
      <c r="T687" s="16"/>
      <c r="U687" s="16"/>
      <c r="V687" s="16"/>
      <c r="W687" s="17"/>
      <c r="X687" s="16"/>
      <c r="Y687" s="16"/>
      <c r="Z687" s="16"/>
      <c r="AA687" s="16"/>
      <c r="AB687" s="14"/>
      <c r="AC687" s="18"/>
      <c r="AD687" s="19"/>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9"/>
      <c r="BA687" s="18"/>
      <c r="BB687" s="18"/>
      <c r="BC687" s="18"/>
      <c r="BD687" s="18"/>
      <c r="BE687" s="19"/>
      <c r="BF687" s="18"/>
      <c r="BG687" s="18"/>
      <c r="BH687" s="19"/>
      <c r="BI687" s="19"/>
      <c r="BJ687" s="18"/>
      <c r="BK687" s="18"/>
      <c r="BL687" s="15"/>
      <c r="BM687" s="18"/>
      <c r="BN687" s="19"/>
      <c r="BO687" s="18"/>
      <c r="BP687" s="18"/>
      <c r="BQ687" s="15"/>
      <c r="BR687" s="19"/>
      <c r="BS687" s="19"/>
      <c r="BT687" s="19"/>
      <c r="BU687" s="15"/>
      <c r="BV687" s="14"/>
      <c r="BW687" s="14"/>
      <c r="BX687" s="14"/>
      <c r="BY687" s="20"/>
      <c r="BZ687" s="24"/>
      <c r="CA687" s="14"/>
      <c r="CB687" s="21"/>
      <c r="CC687" s="1"/>
      <c r="CD687" s="14"/>
      <c r="CE687" s="14"/>
      <c r="CF687" s="22"/>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row>
    <row r="688" spans="5:220" s="28" customFormat="1">
      <c r="E688" s="17"/>
      <c r="F688" s="17"/>
      <c r="G688" s="17"/>
      <c r="H688" s="17"/>
      <c r="I688" s="14"/>
      <c r="J688" s="15"/>
      <c r="K688" s="15"/>
      <c r="L688" s="15"/>
      <c r="M688" s="15"/>
      <c r="N688" s="24"/>
      <c r="O688" s="16"/>
      <c r="P688" s="16"/>
      <c r="Q688" s="16"/>
      <c r="R688" s="16"/>
      <c r="S688" s="16"/>
      <c r="T688" s="16"/>
      <c r="U688" s="16"/>
      <c r="V688" s="16"/>
      <c r="W688" s="17"/>
      <c r="X688" s="16"/>
      <c r="Y688" s="16"/>
      <c r="Z688" s="16"/>
      <c r="AA688" s="16"/>
      <c r="AB688" s="14"/>
      <c r="AC688" s="18"/>
      <c r="AD688" s="19"/>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9"/>
      <c r="BA688" s="18"/>
      <c r="BB688" s="18"/>
      <c r="BC688" s="18"/>
      <c r="BD688" s="18"/>
      <c r="BE688" s="19"/>
      <c r="BF688" s="18"/>
      <c r="BG688" s="18"/>
      <c r="BH688" s="19"/>
      <c r="BI688" s="19"/>
      <c r="BJ688" s="18"/>
      <c r="BK688" s="18"/>
      <c r="BL688" s="15"/>
      <c r="BM688" s="18"/>
      <c r="BN688" s="19"/>
      <c r="BO688" s="18"/>
      <c r="BP688" s="18"/>
      <c r="BQ688" s="15"/>
      <c r="BR688" s="19"/>
      <c r="BS688" s="19"/>
      <c r="BT688" s="19"/>
      <c r="BU688" s="15"/>
      <c r="BV688" s="14"/>
      <c r="BW688" s="14"/>
      <c r="BX688" s="14"/>
      <c r="BY688" s="20"/>
      <c r="BZ688" s="24"/>
      <c r="CA688" s="14"/>
      <c r="CB688" s="21"/>
      <c r="CC688" s="1"/>
      <c r="CD688" s="14"/>
      <c r="CE688" s="14"/>
      <c r="CF688" s="22"/>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row>
    <row r="689" spans="5:220" s="28" customFormat="1" ht="14.25" customHeight="1">
      <c r="E689" s="17"/>
      <c r="F689" s="17"/>
      <c r="G689" s="17"/>
      <c r="H689" s="17"/>
      <c r="I689" s="14"/>
      <c r="J689" s="15"/>
      <c r="K689" s="15"/>
      <c r="L689" s="15"/>
      <c r="M689" s="15"/>
      <c r="N689" s="24"/>
      <c r="O689" s="16"/>
      <c r="P689" s="16"/>
      <c r="Q689" s="16"/>
      <c r="R689" s="16"/>
      <c r="S689" s="16"/>
      <c r="T689" s="16"/>
      <c r="U689" s="16"/>
      <c r="V689" s="16"/>
      <c r="W689" s="17"/>
      <c r="X689" s="16"/>
      <c r="Y689" s="16"/>
      <c r="Z689" s="16"/>
      <c r="AA689" s="16"/>
      <c r="AB689" s="14"/>
      <c r="AC689" s="18"/>
      <c r="AD689" s="19"/>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9"/>
      <c r="BA689" s="18"/>
      <c r="BB689" s="18"/>
      <c r="BC689" s="18"/>
      <c r="BD689" s="18"/>
      <c r="BE689" s="19"/>
      <c r="BF689" s="18"/>
      <c r="BG689" s="18"/>
      <c r="BH689" s="19"/>
      <c r="BI689" s="19"/>
      <c r="BJ689" s="18"/>
      <c r="BK689" s="18"/>
      <c r="BL689" s="15"/>
      <c r="BM689" s="18"/>
      <c r="BN689" s="19"/>
      <c r="BO689" s="18"/>
      <c r="BP689" s="18"/>
      <c r="BQ689" s="15"/>
      <c r="BR689" s="19"/>
      <c r="BS689" s="19"/>
      <c r="BT689" s="19"/>
      <c r="BU689" s="15"/>
      <c r="BV689" s="14"/>
      <c r="BW689" s="14"/>
      <c r="BX689" s="14"/>
      <c r="BY689" s="20"/>
      <c r="BZ689" s="24"/>
      <c r="CA689" s="14"/>
      <c r="CB689" s="21"/>
      <c r="CC689" s="1"/>
      <c r="CD689" s="14"/>
      <c r="CE689" s="14"/>
      <c r="CF689" s="22"/>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row>
    <row r="690" spans="5:220" s="28" customFormat="1">
      <c r="E690" s="17"/>
      <c r="F690" s="17"/>
      <c r="G690" s="17"/>
      <c r="H690" s="17"/>
      <c r="I690" s="14"/>
      <c r="J690" s="15"/>
      <c r="K690" s="15"/>
      <c r="L690" s="15"/>
      <c r="M690" s="15"/>
      <c r="N690" s="24"/>
      <c r="O690" s="16"/>
      <c r="P690" s="16"/>
      <c r="Q690" s="16"/>
      <c r="R690" s="16"/>
      <c r="S690" s="16"/>
      <c r="T690" s="16"/>
      <c r="U690" s="16"/>
      <c r="V690" s="16"/>
      <c r="W690" s="17"/>
      <c r="X690" s="16"/>
      <c r="Y690" s="16"/>
      <c r="Z690" s="16"/>
      <c r="AA690" s="16"/>
      <c r="AB690" s="14"/>
      <c r="AC690" s="18"/>
      <c r="AD690" s="19"/>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9"/>
      <c r="BA690" s="18"/>
      <c r="BB690" s="18"/>
      <c r="BC690" s="18"/>
      <c r="BD690" s="18"/>
      <c r="BE690" s="19"/>
      <c r="BF690" s="18"/>
      <c r="BG690" s="18"/>
      <c r="BH690" s="19"/>
      <c r="BI690" s="19"/>
      <c r="BJ690" s="18"/>
      <c r="BK690" s="18"/>
      <c r="BL690" s="15"/>
      <c r="BM690" s="18"/>
      <c r="BN690" s="19"/>
      <c r="BO690" s="18"/>
      <c r="BP690" s="18"/>
      <c r="BQ690" s="15"/>
      <c r="BR690" s="19"/>
      <c r="BS690" s="19"/>
      <c r="BT690" s="19"/>
      <c r="BU690" s="15"/>
      <c r="BV690" s="14"/>
      <c r="BW690" s="14"/>
      <c r="BX690" s="14"/>
      <c r="BY690" s="20"/>
      <c r="BZ690" s="24"/>
      <c r="CA690" s="14"/>
      <c r="CB690" s="21"/>
      <c r="CC690" s="1"/>
      <c r="CD690" s="14"/>
      <c r="CE690" s="14"/>
      <c r="CF690" s="22"/>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row>
    <row r="691" spans="5:220" s="28" customFormat="1">
      <c r="E691" s="17"/>
      <c r="F691" s="17"/>
      <c r="G691" s="17"/>
      <c r="H691" s="17"/>
      <c r="I691" s="14"/>
      <c r="J691" s="15"/>
      <c r="K691" s="15"/>
      <c r="L691" s="15"/>
      <c r="M691" s="15"/>
      <c r="N691" s="14"/>
      <c r="O691" s="16"/>
      <c r="P691" s="16"/>
      <c r="Q691" s="16"/>
      <c r="R691" s="16"/>
      <c r="S691" s="16"/>
      <c r="T691" s="16"/>
      <c r="U691" s="16"/>
      <c r="V691" s="16"/>
      <c r="W691" s="17"/>
      <c r="X691" s="16"/>
      <c r="Y691" s="16"/>
      <c r="Z691" s="16"/>
      <c r="AA691" s="16"/>
      <c r="AB691" s="14"/>
      <c r="AC691" s="18"/>
      <c r="AD691" s="19"/>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9"/>
      <c r="BA691" s="18"/>
      <c r="BB691" s="18"/>
      <c r="BC691" s="18"/>
      <c r="BD691" s="18"/>
      <c r="BE691" s="19"/>
      <c r="BF691" s="18"/>
      <c r="BG691" s="18"/>
      <c r="BH691" s="19"/>
      <c r="BI691" s="19"/>
      <c r="BJ691" s="18"/>
      <c r="BK691" s="18"/>
      <c r="BL691" s="15"/>
      <c r="BM691" s="18"/>
      <c r="BN691" s="19"/>
      <c r="BO691" s="18"/>
      <c r="BP691" s="18"/>
      <c r="BQ691" s="15"/>
      <c r="BR691" s="19"/>
      <c r="BS691" s="19"/>
      <c r="BT691" s="19"/>
      <c r="BU691" s="15"/>
      <c r="BV691" s="14"/>
      <c r="BW691" s="14"/>
      <c r="BX691" s="14"/>
      <c r="BY691" s="20"/>
      <c r="BZ691" s="24"/>
      <c r="CA691" s="14"/>
      <c r="CB691" s="21"/>
      <c r="CC691" s="1"/>
      <c r="CD691" s="14"/>
      <c r="CE691" s="14"/>
      <c r="CF691" s="22"/>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row>
    <row r="692" spans="5:220" s="28" customFormat="1">
      <c r="E692" s="17"/>
      <c r="F692" s="17"/>
      <c r="G692" s="17"/>
      <c r="H692" s="17"/>
      <c r="I692" s="14"/>
      <c r="J692" s="15"/>
      <c r="K692" s="15"/>
      <c r="L692" s="15"/>
      <c r="M692" s="15"/>
      <c r="N692" s="14"/>
      <c r="O692" s="16"/>
      <c r="P692" s="16"/>
      <c r="Q692" s="16"/>
      <c r="R692" s="16"/>
      <c r="S692" s="16"/>
      <c r="T692" s="16"/>
      <c r="U692" s="16"/>
      <c r="V692" s="16"/>
      <c r="W692" s="17"/>
      <c r="X692" s="16"/>
      <c r="Y692" s="16"/>
      <c r="Z692" s="16"/>
      <c r="AA692" s="16"/>
      <c r="AB692" s="14"/>
      <c r="AC692" s="18"/>
      <c r="AD692" s="19"/>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9"/>
      <c r="BA692" s="18"/>
      <c r="BB692" s="18"/>
      <c r="BC692" s="18"/>
      <c r="BD692" s="18"/>
      <c r="BE692" s="19"/>
      <c r="BF692" s="18"/>
      <c r="BG692" s="18"/>
      <c r="BH692" s="19"/>
      <c r="BI692" s="19"/>
      <c r="BJ692" s="18"/>
      <c r="BK692" s="18"/>
      <c r="BL692" s="15"/>
      <c r="BM692" s="18"/>
      <c r="BN692" s="19"/>
      <c r="BO692" s="18"/>
      <c r="BP692" s="18"/>
      <c r="BQ692" s="15"/>
      <c r="BR692" s="19"/>
      <c r="BS692" s="19"/>
      <c r="BT692" s="19"/>
      <c r="BU692" s="15"/>
      <c r="BV692" s="14"/>
      <c r="BW692" s="14"/>
      <c r="BX692" s="14"/>
      <c r="BY692" s="20"/>
      <c r="BZ692" s="24"/>
      <c r="CA692" s="14"/>
      <c r="CB692" s="21"/>
      <c r="CC692" s="1"/>
      <c r="CD692" s="14"/>
      <c r="CE692" s="14"/>
      <c r="CF692" s="22"/>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row>
    <row r="693" spans="5:220" s="28" customFormat="1">
      <c r="E693" s="17"/>
      <c r="F693" s="17"/>
      <c r="G693" s="17"/>
      <c r="H693" s="17"/>
      <c r="I693" s="14"/>
      <c r="J693" s="15"/>
      <c r="K693" s="15"/>
      <c r="L693" s="15"/>
      <c r="M693" s="15"/>
      <c r="N693" s="14"/>
      <c r="O693" s="16"/>
      <c r="P693" s="16"/>
      <c r="Q693" s="16"/>
      <c r="R693" s="16"/>
      <c r="S693" s="16"/>
      <c r="T693" s="16"/>
      <c r="U693" s="16"/>
      <c r="V693" s="16"/>
      <c r="W693" s="17"/>
      <c r="X693" s="16"/>
      <c r="Y693" s="16"/>
      <c r="Z693" s="16"/>
      <c r="AA693" s="16"/>
      <c r="AB693" s="14"/>
      <c r="AC693" s="18"/>
      <c r="AD693" s="19"/>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9"/>
      <c r="BA693" s="18"/>
      <c r="BB693" s="18"/>
      <c r="BC693" s="18"/>
      <c r="BD693" s="18"/>
      <c r="BE693" s="19"/>
      <c r="BF693" s="18"/>
      <c r="BG693" s="18"/>
      <c r="BH693" s="19"/>
      <c r="BI693" s="19"/>
      <c r="BJ693" s="18"/>
      <c r="BK693" s="18"/>
      <c r="BL693" s="15"/>
      <c r="BM693" s="18"/>
      <c r="BN693" s="19"/>
      <c r="BO693" s="18"/>
      <c r="BP693" s="18"/>
      <c r="BQ693" s="15"/>
      <c r="BR693" s="19"/>
      <c r="BS693" s="19"/>
      <c r="BT693" s="19"/>
      <c r="BU693" s="15"/>
      <c r="BV693" s="14"/>
      <c r="BW693" s="14"/>
      <c r="BX693" s="14"/>
      <c r="BY693" s="20"/>
      <c r="BZ693" s="24"/>
      <c r="CA693" s="14"/>
      <c r="CB693" s="21"/>
      <c r="CC693" s="1"/>
      <c r="CD693" s="14"/>
      <c r="CE693" s="14"/>
      <c r="CF693" s="22"/>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row>
    <row r="694" spans="5:220" s="28" customFormat="1">
      <c r="E694" s="17"/>
      <c r="F694" s="17"/>
      <c r="G694" s="17"/>
      <c r="H694" s="17"/>
      <c r="I694" s="14"/>
      <c r="J694" s="15"/>
      <c r="K694" s="15"/>
      <c r="L694" s="15"/>
      <c r="M694" s="15"/>
      <c r="N694" s="14"/>
      <c r="O694" s="16"/>
      <c r="P694" s="16"/>
      <c r="Q694" s="16"/>
      <c r="R694" s="16"/>
      <c r="S694" s="16"/>
      <c r="T694" s="16"/>
      <c r="U694" s="16"/>
      <c r="V694" s="16"/>
      <c r="W694" s="17"/>
      <c r="X694" s="16"/>
      <c r="Y694" s="16"/>
      <c r="Z694" s="16"/>
      <c r="AA694" s="16"/>
      <c r="AB694" s="14"/>
      <c r="AC694" s="18"/>
      <c r="AD694" s="19"/>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9"/>
      <c r="BA694" s="18"/>
      <c r="BB694" s="18"/>
      <c r="BC694" s="18"/>
      <c r="BD694" s="18"/>
      <c r="BE694" s="19"/>
      <c r="BF694" s="18"/>
      <c r="BG694" s="18"/>
      <c r="BH694" s="19"/>
      <c r="BI694" s="19"/>
      <c r="BJ694" s="18"/>
      <c r="BK694" s="18"/>
      <c r="BL694" s="15"/>
      <c r="BM694" s="18"/>
      <c r="BN694" s="19"/>
      <c r="BO694" s="18"/>
      <c r="BP694" s="18"/>
      <c r="BQ694" s="15"/>
      <c r="BR694" s="19"/>
      <c r="BS694" s="19"/>
      <c r="BT694" s="19"/>
      <c r="BU694" s="15"/>
      <c r="BV694" s="14"/>
      <c r="BW694" s="14"/>
      <c r="BX694" s="14"/>
      <c r="BY694" s="20"/>
      <c r="BZ694" s="24"/>
      <c r="CA694" s="14"/>
      <c r="CB694" s="21"/>
      <c r="CC694" s="1"/>
      <c r="CD694" s="14"/>
      <c r="CE694" s="14"/>
      <c r="CF694" s="22"/>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row>
    <row r="695" spans="5:220" s="28" customFormat="1">
      <c r="E695" s="17"/>
      <c r="F695" s="17"/>
      <c r="G695" s="17"/>
      <c r="H695" s="17"/>
      <c r="I695" s="14"/>
      <c r="J695" s="15"/>
      <c r="K695" s="15"/>
      <c r="L695" s="15"/>
      <c r="M695" s="15"/>
      <c r="N695" s="14"/>
      <c r="O695" s="16"/>
      <c r="P695" s="16"/>
      <c r="Q695" s="16"/>
      <c r="R695" s="16"/>
      <c r="S695" s="16"/>
      <c r="T695" s="16"/>
      <c r="U695" s="16"/>
      <c r="V695" s="16"/>
      <c r="W695" s="17"/>
      <c r="X695" s="16"/>
      <c r="Y695" s="16"/>
      <c r="Z695" s="16"/>
      <c r="AA695" s="16"/>
      <c r="AB695" s="14"/>
      <c r="AC695" s="18"/>
      <c r="AD695" s="19"/>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9"/>
      <c r="BA695" s="18"/>
      <c r="BB695" s="18"/>
      <c r="BC695" s="18"/>
      <c r="BD695" s="18"/>
      <c r="BE695" s="19"/>
      <c r="BF695" s="18"/>
      <c r="BG695" s="18"/>
      <c r="BH695" s="19"/>
      <c r="BI695" s="19"/>
      <c r="BJ695" s="18"/>
      <c r="BK695" s="18"/>
      <c r="BL695" s="15"/>
      <c r="BM695" s="18"/>
      <c r="BN695" s="19"/>
      <c r="BO695" s="18"/>
      <c r="BP695" s="18"/>
      <c r="BQ695" s="15"/>
      <c r="BR695" s="19"/>
      <c r="BS695" s="19"/>
      <c r="BT695" s="19"/>
      <c r="BU695" s="15"/>
      <c r="BV695" s="14"/>
      <c r="BW695" s="14"/>
      <c r="BX695" s="14"/>
      <c r="BY695" s="20"/>
      <c r="BZ695" s="24"/>
      <c r="CA695" s="14"/>
      <c r="CB695" s="21"/>
      <c r="CC695" s="1"/>
      <c r="CD695" s="14"/>
      <c r="CE695" s="14"/>
      <c r="CF695" s="22"/>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row>
    <row r="696" spans="5:220" s="28" customFormat="1">
      <c r="E696" s="17"/>
      <c r="F696" s="17"/>
      <c r="G696" s="17"/>
      <c r="H696" s="17"/>
      <c r="I696" s="14"/>
      <c r="J696" s="15"/>
      <c r="K696" s="15"/>
      <c r="L696" s="15"/>
      <c r="M696" s="15"/>
      <c r="N696" s="14"/>
      <c r="O696" s="16"/>
      <c r="P696" s="16"/>
      <c r="Q696" s="16"/>
      <c r="R696" s="16"/>
      <c r="S696" s="16"/>
      <c r="T696" s="16"/>
      <c r="U696" s="16"/>
      <c r="V696" s="16"/>
      <c r="W696" s="17"/>
      <c r="X696" s="16"/>
      <c r="Y696" s="16"/>
      <c r="Z696" s="16"/>
      <c r="AA696" s="16"/>
      <c r="AB696" s="14"/>
      <c r="AC696" s="18"/>
      <c r="AD696" s="19"/>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9"/>
      <c r="BA696" s="18"/>
      <c r="BB696" s="18"/>
      <c r="BC696" s="18"/>
      <c r="BD696" s="18"/>
      <c r="BE696" s="19"/>
      <c r="BF696" s="18"/>
      <c r="BG696" s="18"/>
      <c r="BH696" s="19"/>
      <c r="BI696" s="19"/>
      <c r="BJ696" s="18"/>
      <c r="BK696" s="18"/>
      <c r="BL696" s="15"/>
      <c r="BM696" s="18"/>
      <c r="BN696" s="19"/>
      <c r="BO696" s="18"/>
      <c r="BP696" s="18"/>
      <c r="BQ696" s="15"/>
      <c r="BR696" s="19"/>
      <c r="BS696" s="19"/>
      <c r="BT696" s="19"/>
      <c r="BU696" s="15"/>
      <c r="BV696" s="14"/>
      <c r="BW696" s="14"/>
      <c r="BX696" s="14"/>
      <c r="BY696" s="20"/>
      <c r="BZ696" s="24"/>
      <c r="CA696" s="14"/>
      <c r="CB696" s="21"/>
      <c r="CC696" s="1"/>
      <c r="CD696" s="14"/>
      <c r="CE696" s="14"/>
      <c r="CF696" s="22"/>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row>
    <row r="697" spans="5:220" s="28" customFormat="1">
      <c r="E697" s="17"/>
      <c r="F697" s="17"/>
      <c r="G697" s="17"/>
      <c r="H697" s="17"/>
      <c r="I697" s="14"/>
      <c r="J697" s="15"/>
      <c r="K697" s="15"/>
      <c r="L697" s="15"/>
      <c r="M697" s="15"/>
      <c r="N697" s="14"/>
      <c r="O697" s="16"/>
      <c r="P697" s="16"/>
      <c r="Q697" s="16"/>
      <c r="R697" s="16"/>
      <c r="S697" s="16"/>
      <c r="T697" s="16"/>
      <c r="U697" s="16"/>
      <c r="V697" s="16"/>
      <c r="W697" s="17"/>
      <c r="X697" s="16"/>
      <c r="Y697" s="16"/>
      <c r="Z697" s="16"/>
      <c r="AA697" s="16"/>
      <c r="AB697" s="14"/>
      <c r="AC697" s="18"/>
      <c r="AD697" s="19"/>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9"/>
      <c r="BA697" s="18"/>
      <c r="BB697" s="18"/>
      <c r="BC697" s="18"/>
      <c r="BD697" s="18"/>
      <c r="BE697" s="19"/>
      <c r="BF697" s="18"/>
      <c r="BG697" s="18"/>
      <c r="BH697" s="19"/>
      <c r="BI697" s="19"/>
      <c r="BJ697" s="18"/>
      <c r="BK697" s="18"/>
      <c r="BL697" s="15"/>
      <c r="BM697" s="18"/>
      <c r="BN697" s="19"/>
      <c r="BO697" s="18"/>
      <c r="BP697" s="18"/>
      <c r="BQ697" s="15"/>
      <c r="BR697" s="19"/>
      <c r="BS697" s="19"/>
      <c r="BT697" s="19"/>
      <c r="BU697" s="15"/>
      <c r="BV697" s="14"/>
      <c r="BW697" s="14"/>
      <c r="BX697" s="14"/>
      <c r="BY697" s="20"/>
      <c r="BZ697" s="24"/>
      <c r="CA697" s="14"/>
      <c r="CB697" s="21"/>
      <c r="CC697" s="1"/>
      <c r="CD697" s="14"/>
      <c r="CE697" s="14"/>
      <c r="CF697" s="22"/>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row>
    <row r="698" spans="5:220" s="28" customFormat="1">
      <c r="E698" s="17"/>
      <c r="F698" s="17"/>
      <c r="G698" s="17"/>
      <c r="H698" s="17"/>
      <c r="I698" s="14"/>
      <c r="J698" s="15"/>
      <c r="K698" s="15"/>
      <c r="L698" s="15"/>
      <c r="M698" s="15"/>
      <c r="N698" s="14"/>
      <c r="O698" s="16"/>
      <c r="P698" s="16"/>
      <c r="Q698" s="16"/>
      <c r="R698" s="16"/>
      <c r="S698" s="16"/>
      <c r="T698" s="16"/>
      <c r="U698" s="16"/>
      <c r="V698" s="16"/>
      <c r="W698" s="17"/>
      <c r="X698" s="16"/>
      <c r="Y698" s="16"/>
      <c r="Z698" s="16"/>
      <c r="AA698" s="16"/>
      <c r="AB698" s="14"/>
      <c r="AC698" s="18"/>
      <c r="AD698" s="19"/>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9"/>
      <c r="BA698" s="18"/>
      <c r="BB698" s="18"/>
      <c r="BC698" s="18"/>
      <c r="BD698" s="18"/>
      <c r="BE698" s="19"/>
      <c r="BF698" s="18"/>
      <c r="BG698" s="18"/>
      <c r="BH698" s="19"/>
      <c r="BI698" s="19"/>
      <c r="BJ698" s="18"/>
      <c r="BK698" s="18"/>
      <c r="BL698" s="15"/>
      <c r="BM698" s="18"/>
      <c r="BN698" s="19"/>
      <c r="BO698" s="18"/>
      <c r="BP698" s="18"/>
      <c r="BQ698" s="15"/>
      <c r="BR698" s="19"/>
      <c r="BS698" s="19"/>
      <c r="BT698" s="19"/>
      <c r="BU698" s="15"/>
      <c r="BV698" s="14"/>
      <c r="BW698" s="14"/>
      <c r="BX698" s="14"/>
      <c r="BY698" s="20"/>
      <c r="BZ698" s="24"/>
      <c r="CA698" s="14"/>
      <c r="CB698" s="21"/>
      <c r="CC698" s="1"/>
      <c r="CD698" s="14"/>
      <c r="CE698" s="14"/>
      <c r="CF698" s="22"/>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row>
    <row r="699" spans="5:220" s="28" customFormat="1">
      <c r="E699" s="17"/>
      <c r="F699" s="17"/>
      <c r="G699" s="17"/>
      <c r="H699" s="17"/>
      <c r="I699" s="14"/>
      <c r="J699" s="15"/>
      <c r="K699" s="15"/>
      <c r="L699" s="15"/>
      <c r="M699" s="15"/>
      <c r="N699" s="14"/>
      <c r="O699" s="16"/>
      <c r="P699" s="16"/>
      <c r="Q699" s="16"/>
      <c r="R699" s="16"/>
      <c r="S699" s="16"/>
      <c r="T699" s="16"/>
      <c r="U699" s="16"/>
      <c r="V699" s="16"/>
      <c r="W699" s="17"/>
      <c r="X699" s="16"/>
      <c r="Y699" s="16"/>
      <c r="Z699" s="16"/>
      <c r="AA699" s="16"/>
      <c r="AB699" s="14"/>
      <c r="AC699" s="18"/>
      <c r="AD699" s="19"/>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9"/>
      <c r="BA699" s="18"/>
      <c r="BB699" s="18"/>
      <c r="BC699" s="18"/>
      <c r="BD699" s="18"/>
      <c r="BE699" s="19"/>
      <c r="BF699" s="18"/>
      <c r="BG699" s="18"/>
      <c r="BH699" s="19"/>
      <c r="BI699" s="19"/>
      <c r="BJ699" s="18"/>
      <c r="BK699" s="18"/>
      <c r="BL699" s="15"/>
      <c r="BM699" s="18"/>
      <c r="BN699" s="19"/>
      <c r="BO699" s="18"/>
      <c r="BP699" s="18"/>
      <c r="BQ699" s="15"/>
      <c r="BR699" s="19"/>
      <c r="BS699" s="19"/>
      <c r="BT699" s="19"/>
      <c r="BU699" s="15"/>
      <c r="BV699" s="14"/>
      <c r="BW699" s="14"/>
      <c r="BX699" s="14"/>
      <c r="BY699" s="20"/>
      <c r="BZ699" s="24"/>
      <c r="CA699" s="14"/>
      <c r="CB699" s="21"/>
      <c r="CC699" s="1"/>
      <c r="CD699" s="14"/>
      <c r="CE699" s="14"/>
      <c r="CF699" s="22"/>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row>
    <row r="700" spans="5:220" s="28" customFormat="1">
      <c r="E700" s="17"/>
      <c r="F700" s="48"/>
      <c r="G700" s="17"/>
      <c r="H700" s="17"/>
      <c r="I700" s="14"/>
      <c r="J700" s="15"/>
      <c r="K700" s="15"/>
      <c r="L700" s="15"/>
      <c r="M700" s="15"/>
      <c r="N700" s="24"/>
      <c r="O700" s="16"/>
      <c r="P700" s="16"/>
      <c r="Q700" s="16"/>
      <c r="R700" s="16"/>
      <c r="S700" s="16"/>
      <c r="T700" s="16"/>
      <c r="U700" s="16"/>
      <c r="V700" s="16"/>
      <c r="W700" s="48"/>
      <c r="X700" s="16"/>
      <c r="Y700" s="16"/>
      <c r="Z700" s="16"/>
      <c r="AA700" s="16"/>
      <c r="AB700" s="14"/>
      <c r="AC700" s="18"/>
      <c r="AD700" s="19"/>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9"/>
      <c r="BA700" s="18"/>
      <c r="BB700" s="18"/>
      <c r="BC700" s="18"/>
      <c r="BD700" s="18"/>
      <c r="BE700" s="19"/>
      <c r="BF700" s="18"/>
      <c r="BG700" s="18"/>
      <c r="BH700" s="19"/>
      <c r="BI700" s="19"/>
      <c r="BJ700" s="18"/>
      <c r="BK700" s="18"/>
      <c r="BL700" s="15"/>
      <c r="BM700" s="18"/>
      <c r="BN700" s="19"/>
      <c r="BO700" s="18"/>
      <c r="BP700" s="18"/>
      <c r="BQ700" s="15"/>
      <c r="BR700" s="19"/>
      <c r="BS700" s="19"/>
      <c r="BT700" s="19"/>
      <c r="BU700" s="15"/>
      <c r="BV700" s="14"/>
      <c r="BW700" s="14"/>
      <c r="BX700" s="14"/>
      <c r="BY700" s="20"/>
      <c r="BZ700" s="24"/>
      <c r="CA700" s="14"/>
      <c r="CB700" s="21"/>
      <c r="CC700" s="1"/>
      <c r="CD700" s="14"/>
      <c r="CE700" s="49"/>
      <c r="CF700" s="22"/>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row>
    <row r="701" spans="5:220" s="28" customFormat="1">
      <c r="E701" s="17"/>
      <c r="F701" s="48"/>
      <c r="G701" s="17"/>
      <c r="H701" s="17"/>
      <c r="I701" s="14"/>
      <c r="J701" s="15"/>
      <c r="K701" s="15"/>
      <c r="L701" s="15"/>
      <c r="M701" s="15"/>
      <c r="N701" s="24"/>
      <c r="O701" s="16"/>
      <c r="P701" s="16"/>
      <c r="Q701" s="16"/>
      <c r="R701" s="16"/>
      <c r="S701" s="16"/>
      <c r="T701" s="16"/>
      <c r="U701" s="16"/>
      <c r="V701" s="16"/>
      <c r="W701" s="48"/>
      <c r="X701" s="16"/>
      <c r="Y701" s="16"/>
      <c r="Z701" s="16"/>
      <c r="AA701" s="16"/>
      <c r="AB701" s="14"/>
      <c r="AC701" s="18"/>
      <c r="AD701" s="19"/>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9"/>
      <c r="BA701" s="18"/>
      <c r="BB701" s="18"/>
      <c r="BC701" s="18"/>
      <c r="BD701" s="18"/>
      <c r="BE701" s="19"/>
      <c r="BF701" s="18"/>
      <c r="BG701" s="18"/>
      <c r="BH701" s="19"/>
      <c r="BI701" s="19"/>
      <c r="BJ701" s="18"/>
      <c r="BK701" s="18"/>
      <c r="BL701" s="15"/>
      <c r="BM701" s="18"/>
      <c r="BN701" s="19"/>
      <c r="BO701" s="18"/>
      <c r="BP701" s="18"/>
      <c r="BQ701" s="15"/>
      <c r="BR701" s="19"/>
      <c r="BS701" s="19"/>
      <c r="BT701" s="19"/>
      <c r="BU701" s="15"/>
      <c r="BV701" s="14"/>
      <c r="BW701" s="14"/>
      <c r="BX701" s="14"/>
      <c r="BY701" s="20"/>
      <c r="BZ701" s="24"/>
      <c r="CA701" s="14"/>
      <c r="CB701" s="21"/>
      <c r="CC701" s="1"/>
      <c r="CD701" s="14"/>
      <c r="CE701" s="49"/>
      <c r="CF701" s="22"/>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row>
    <row r="702" spans="5:220">
      <c r="J702" s="15"/>
      <c r="K702" s="15"/>
      <c r="L702" s="15"/>
      <c r="M702" s="15"/>
      <c r="O702" s="16"/>
      <c r="P702" s="16"/>
      <c r="Q702" s="16"/>
      <c r="R702" s="16"/>
      <c r="S702" s="16"/>
      <c r="T702" s="16"/>
      <c r="U702" s="16"/>
      <c r="V702" s="16"/>
      <c r="X702" s="16"/>
      <c r="Y702" s="16"/>
      <c r="Z702" s="16"/>
      <c r="AA702" s="16"/>
      <c r="AC702" s="18"/>
      <c r="AE702" s="18"/>
      <c r="AF702" s="18"/>
      <c r="AG702" s="18"/>
      <c r="AH702" s="18"/>
      <c r="AI702" s="18"/>
      <c r="AJ702" s="18"/>
      <c r="AK702" s="18"/>
      <c r="AL702" s="18"/>
      <c r="AM702" s="18"/>
      <c r="AN702" s="18"/>
      <c r="AP702" s="18"/>
      <c r="AQ702" s="18"/>
      <c r="AR702" s="18"/>
      <c r="AT702" s="18"/>
      <c r="AU702" s="18"/>
      <c r="AV702" s="18"/>
      <c r="AW702" s="18"/>
      <c r="AX702" s="18"/>
      <c r="AY702" s="18"/>
      <c r="BA702" s="18"/>
      <c r="BB702" s="18"/>
      <c r="BC702" s="18"/>
      <c r="BD702" s="18"/>
      <c r="BF702" s="18"/>
      <c r="BG702" s="18"/>
      <c r="BJ702" s="18"/>
      <c r="BK702" s="18"/>
      <c r="BL702" s="15"/>
      <c r="BM702" s="18"/>
      <c r="BO702" s="18"/>
      <c r="BP702" s="18"/>
      <c r="BQ702" s="15"/>
      <c r="BU702" s="15"/>
      <c r="BY702" s="20"/>
      <c r="BZ702" s="24"/>
      <c r="CF702" s="22"/>
    </row>
    <row r="703" spans="5:220">
      <c r="J703" s="15"/>
      <c r="K703" s="15"/>
      <c r="L703" s="15"/>
      <c r="M703" s="15"/>
      <c r="O703" s="16"/>
      <c r="P703" s="16"/>
      <c r="Q703" s="16"/>
      <c r="R703" s="16"/>
      <c r="T703" s="16"/>
      <c r="U703" s="16"/>
      <c r="V703" s="16"/>
      <c r="X703" s="16"/>
      <c r="Y703" s="16"/>
      <c r="Z703" s="16"/>
      <c r="AA703" s="16"/>
      <c r="AC703" s="18"/>
      <c r="AE703" s="18"/>
      <c r="AF703" s="18"/>
      <c r="AH703" s="18"/>
      <c r="AI703" s="18"/>
      <c r="AJ703" s="18"/>
      <c r="AL703" s="18"/>
      <c r="AM703" s="18"/>
      <c r="AN703" s="18"/>
      <c r="AP703" s="18"/>
      <c r="AQ703" s="18"/>
      <c r="AR703" s="18"/>
      <c r="AT703" s="18"/>
      <c r="AU703" s="18"/>
      <c r="AV703" s="18"/>
      <c r="AW703" s="18"/>
      <c r="AX703" s="18"/>
      <c r="AY703" s="18"/>
      <c r="BA703" s="18"/>
      <c r="BB703" s="18"/>
      <c r="BC703" s="18"/>
      <c r="BD703" s="18"/>
      <c r="BF703" s="18"/>
      <c r="BG703" s="18"/>
      <c r="BJ703" s="18"/>
      <c r="BK703" s="18"/>
      <c r="BL703" s="15"/>
      <c r="BM703" s="18"/>
      <c r="BO703" s="18"/>
      <c r="BP703" s="18"/>
      <c r="BQ703" s="15"/>
      <c r="BU703" s="15"/>
      <c r="BY703" s="20"/>
      <c r="BZ703" s="24"/>
      <c r="CC703" s="1"/>
      <c r="CF703" s="22"/>
    </row>
    <row r="704" spans="5:220">
      <c r="J704" s="15"/>
      <c r="K704" s="15"/>
      <c r="L704" s="15"/>
      <c r="M704" s="15"/>
      <c r="O704" s="16"/>
      <c r="P704" s="16"/>
      <c r="Q704" s="16"/>
      <c r="R704" s="16"/>
      <c r="T704" s="16"/>
      <c r="U704" s="16"/>
      <c r="V704" s="16"/>
      <c r="X704" s="16"/>
      <c r="Y704" s="16"/>
      <c r="Z704" s="16"/>
      <c r="AA704" s="16"/>
      <c r="AC704" s="18"/>
      <c r="AE704" s="18"/>
      <c r="AF704" s="18"/>
      <c r="AH704" s="18"/>
      <c r="AI704" s="18"/>
      <c r="AJ704" s="18"/>
      <c r="AL704" s="18"/>
      <c r="AM704" s="18"/>
      <c r="AN704" s="18"/>
      <c r="AP704" s="18"/>
      <c r="AQ704" s="18"/>
      <c r="AR704" s="18"/>
      <c r="AT704" s="18"/>
      <c r="AU704" s="18"/>
      <c r="AV704" s="18"/>
      <c r="AW704" s="18"/>
      <c r="AX704" s="18"/>
      <c r="AY704" s="18"/>
      <c r="BA704" s="18"/>
      <c r="BB704" s="18"/>
      <c r="BC704" s="18"/>
      <c r="BD704" s="18"/>
      <c r="BF704" s="18"/>
      <c r="BG704" s="18"/>
      <c r="BJ704" s="18"/>
      <c r="BK704" s="18"/>
      <c r="BL704" s="15"/>
      <c r="BM704" s="18"/>
      <c r="BO704" s="18"/>
      <c r="BP704" s="18"/>
      <c r="BQ704" s="15"/>
      <c r="BU704" s="15"/>
      <c r="BY704" s="20"/>
      <c r="BZ704" s="24"/>
      <c r="CC704" s="1"/>
      <c r="CF704" s="22"/>
    </row>
    <row r="705" spans="5:220">
      <c r="J705" s="15"/>
      <c r="K705" s="15"/>
      <c r="L705" s="15"/>
      <c r="M705" s="15"/>
      <c r="AC705" s="18"/>
      <c r="AE705" s="18"/>
      <c r="AF705" s="18"/>
      <c r="AH705" s="18"/>
      <c r="AI705" s="18"/>
      <c r="AJ705" s="18"/>
      <c r="AL705" s="18"/>
      <c r="AM705" s="18"/>
      <c r="AN705" s="18"/>
      <c r="AP705" s="18"/>
      <c r="AQ705" s="18"/>
      <c r="AR705" s="18"/>
      <c r="AT705" s="18"/>
      <c r="AU705" s="18"/>
      <c r="AV705" s="18"/>
      <c r="AW705" s="18"/>
      <c r="AX705" s="18"/>
      <c r="AY705" s="18"/>
      <c r="BA705" s="18"/>
      <c r="BB705" s="18"/>
      <c r="BC705" s="18"/>
      <c r="BD705" s="18"/>
      <c r="BF705" s="18"/>
      <c r="BG705" s="18"/>
      <c r="BJ705" s="18"/>
      <c r="BK705" s="18"/>
      <c r="BL705" s="15"/>
      <c r="BM705" s="18"/>
      <c r="BO705" s="18"/>
      <c r="BP705" s="18"/>
      <c r="BQ705" s="15"/>
      <c r="BU705" s="15"/>
      <c r="BY705" s="20"/>
      <c r="BZ705" s="24"/>
      <c r="CF705" s="22"/>
    </row>
    <row r="706" spans="5:220">
      <c r="J706" s="15"/>
      <c r="K706" s="15"/>
      <c r="L706" s="15"/>
      <c r="M706" s="15"/>
      <c r="O706" s="16"/>
      <c r="P706" s="16"/>
      <c r="Q706" s="16"/>
      <c r="R706" s="16"/>
      <c r="S706" s="16"/>
      <c r="T706" s="16"/>
      <c r="U706" s="16"/>
      <c r="V706" s="16"/>
      <c r="X706" s="16"/>
      <c r="Y706" s="16"/>
      <c r="Z706" s="16"/>
      <c r="AA706" s="16"/>
      <c r="AC706" s="18"/>
      <c r="AE706" s="18"/>
      <c r="AF706" s="18"/>
      <c r="AH706" s="18"/>
      <c r="AI706" s="18"/>
      <c r="AJ706" s="18"/>
      <c r="AL706" s="18"/>
      <c r="AM706" s="18"/>
      <c r="AN706" s="18"/>
      <c r="AP706" s="18"/>
      <c r="AQ706" s="18"/>
      <c r="AR706" s="18"/>
      <c r="AT706" s="18"/>
      <c r="AU706" s="18"/>
      <c r="AV706" s="18"/>
      <c r="AW706" s="18"/>
      <c r="AX706" s="18"/>
      <c r="AY706" s="18"/>
      <c r="BA706" s="18"/>
      <c r="BB706" s="18"/>
      <c r="BC706" s="18"/>
      <c r="BD706" s="18"/>
      <c r="BF706" s="18"/>
      <c r="BG706" s="18"/>
      <c r="BJ706" s="18"/>
      <c r="BK706" s="18"/>
      <c r="BL706" s="15"/>
      <c r="BM706" s="18"/>
      <c r="BO706" s="18"/>
      <c r="BP706" s="18"/>
      <c r="BQ706" s="15"/>
      <c r="BU706" s="15"/>
      <c r="BY706" s="20"/>
      <c r="BZ706" s="24"/>
      <c r="CC706" s="1"/>
      <c r="CF706" s="22"/>
    </row>
    <row r="707" spans="5:220">
      <c r="J707" s="15"/>
      <c r="K707" s="15"/>
      <c r="L707" s="15"/>
      <c r="M707" s="15"/>
      <c r="O707" s="16"/>
      <c r="P707" s="16"/>
      <c r="Q707" s="16"/>
      <c r="R707" s="16"/>
      <c r="S707" s="16"/>
      <c r="T707" s="16"/>
      <c r="U707" s="16"/>
      <c r="V707" s="16"/>
      <c r="X707" s="16"/>
      <c r="Y707" s="16"/>
      <c r="Z707" s="16"/>
      <c r="AA707" s="16"/>
      <c r="AC707" s="18"/>
      <c r="AE707" s="18"/>
      <c r="AF707" s="18"/>
      <c r="AH707" s="18"/>
      <c r="AI707" s="18"/>
      <c r="AJ707" s="18"/>
      <c r="AL707" s="18"/>
      <c r="AM707" s="18"/>
      <c r="AN707" s="18"/>
      <c r="AP707" s="18"/>
      <c r="AQ707" s="18"/>
      <c r="AR707" s="18"/>
      <c r="AT707" s="18"/>
      <c r="AU707" s="18"/>
      <c r="AV707" s="18"/>
      <c r="AW707" s="18"/>
      <c r="AX707" s="18"/>
      <c r="AY707" s="18"/>
      <c r="BA707" s="18"/>
      <c r="BB707" s="18"/>
      <c r="BC707" s="18"/>
      <c r="BD707" s="18"/>
      <c r="BF707" s="18"/>
      <c r="BG707" s="18"/>
      <c r="BJ707" s="18"/>
      <c r="BK707" s="18"/>
      <c r="BL707" s="15"/>
      <c r="BM707" s="18"/>
      <c r="BO707" s="18"/>
      <c r="BP707" s="18"/>
      <c r="BQ707" s="15"/>
      <c r="BU707" s="15"/>
      <c r="BY707" s="20"/>
      <c r="BZ707" s="24"/>
      <c r="CC707" s="1"/>
      <c r="CF707" s="22"/>
    </row>
    <row r="708" spans="5:220">
      <c r="J708" s="15"/>
      <c r="K708" s="15"/>
      <c r="L708" s="15"/>
      <c r="M708" s="15"/>
      <c r="O708" s="16"/>
      <c r="P708" s="16"/>
      <c r="Q708" s="16"/>
      <c r="R708" s="16"/>
      <c r="S708" s="16"/>
      <c r="T708" s="16"/>
      <c r="U708" s="16"/>
      <c r="V708" s="16"/>
      <c r="X708" s="16"/>
      <c r="Y708" s="16"/>
      <c r="Z708" s="16"/>
      <c r="AA708" s="16"/>
      <c r="AC708" s="18"/>
      <c r="AE708" s="18"/>
      <c r="AF708" s="18"/>
      <c r="AH708" s="18"/>
      <c r="AI708" s="18"/>
      <c r="AJ708" s="18"/>
      <c r="AL708" s="18"/>
      <c r="AM708" s="18"/>
      <c r="AN708" s="18"/>
      <c r="AP708" s="18"/>
      <c r="AQ708" s="18"/>
      <c r="AR708" s="18"/>
      <c r="AT708" s="18"/>
      <c r="AU708" s="18"/>
      <c r="AV708" s="18"/>
      <c r="AW708" s="18"/>
      <c r="AX708" s="18"/>
      <c r="AY708" s="18"/>
      <c r="BA708" s="18"/>
      <c r="BB708" s="18"/>
      <c r="BC708" s="18"/>
      <c r="BD708" s="18"/>
      <c r="BF708" s="18"/>
      <c r="BG708" s="18"/>
      <c r="BJ708" s="18"/>
      <c r="BK708" s="18"/>
      <c r="BL708" s="15"/>
      <c r="BM708" s="18"/>
      <c r="BO708" s="18"/>
      <c r="BP708" s="18"/>
      <c r="BQ708" s="15"/>
      <c r="BU708" s="15"/>
      <c r="BY708" s="20"/>
      <c r="BZ708" s="24"/>
      <c r="CC708" s="1"/>
      <c r="CF708" s="22"/>
    </row>
    <row r="709" spans="5:220" s="7" customFormat="1" ht="17.45" customHeight="1">
      <c r="E709" s="17"/>
      <c r="F709" s="17"/>
      <c r="G709" s="17"/>
      <c r="H709" s="17"/>
      <c r="I709" s="14"/>
      <c r="J709" s="15"/>
      <c r="K709" s="15"/>
      <c r="L709" s="15"/>
      <c r="M709" s="15"/>
      <c r="N709" s="14"/>
      <c r="O709" s="16"/>
      <c r="P709" s="16"/>
      <c r="Q709" s="16"/>
      <c r="R709" s="16"/>
      <c r="S709" s="16"/>
      <c r="T709" s="16"/>
      <c r="U709" s="16"/>
      <c r="V709" s="16"/>
      <c r="W709" s="17"/>
      <c r="X709" s="16"/>
      <c r="Y709" s="16"/>
      <c r="Z709" s="16"/>
      <c r="AA709" s="16"/>
      <c r="AB709" s="14"/>
      <c r="AC709" s="18"/>
      <c r="AD709" s="19"/>
      <c r="AE709" s="18"/>
      <c r="AF709" s="18"/>
      <c r="AG709" s="18"/>
      <c r="AH709" s="18"/>
      <c r="AI709" s="18"/>
      <c r="AJ709" s="18"/>
      <c r="AK709" s="18"/>
      <c r="AL709" s="18"/>
      <c r="AM709" s="18"/>
      <c r="AN709" s="18"/>
      <c r="AO709" s="19"/>
      <c r="AP709" s="18"/>
      <c r="AQ709" s="18"/>
      <c r="AR709" s="18"/>
      <c r="AS709" s="19"/>
      <c r="AT709" s="18"/>
      <c r="AU709" s="18"/>
      <c r="AV709" s="18"/>
      <c r="AW709" s="18"/>
      <c r="AX709" s="18"/>
      <c r="AY709" s="18"/>
      <c r="AZ709" s="19"/>
      <c r="BA709" s="18"/>
      <c r="BB709" s="18"/>
      <c r="BC709" s="18"/>
      <c r="BD709" s="18"/>
      <c r="BE709" s="19"/>
      <c r="BF709" s="18"/>
      <c r="BG709" s="18"/>
      <c r="BH709" s="19"/>
      <c r="BI709" s="19"/>
      <c r="BJ709" s="18"/>
      <c r="BK709" s="18"/>
      <c r="BL709" s="15"/>
      <c r="BM709" s="18"/>
      <c r="BN709" s="19"/>
      <c r="BO709" s="18"/>
      <c r="BP709" s="18"/>
      <c r="BQ709" s="15"/>
      <c r="BR709" s="19"/>
      <c r="BS709" s="19"/>
      <c r="BT709" s="19"/>
      <c r="BU709" s="15"/>
      <c r="BV709" s="14"/>
      <c r="BW709" s="14"/>
      <c r="BX709" s="14"/>
      <c r="BY709" s="20"/>
      <c r="BZ709" s="24"/>
      <c r="CA709" s="14"/>
      <c r="CB709" s="21"/>
      <c r="CC709" s="14"/>
      <c r="CD709" s="14"/>
      <c r="CE709" s="14"/>
      <c r="CF709" s="22"/>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row>
    <row r="710" spans="5:220">
      <c r="J710" s="15"/>
      <c r="K710" s="15"/>
      <c r="L710" s="15"/>
      <c r="M710" s="15"/>
      <c r="O710" s="16"/>
      <c r="P710" s="16"/>
      <c r="Q710" s="16"/>
      <c r="R710" s="16"/>
      <c r="S710" s="16"/>
      <c r="T710" s="16"/>
      <c r="U710" s="16"/>
      <c r="V710" s="16"/>
      <c r="X710" s="16"/>
      <c r="Y710" s="16"/>
      <c r="Z710" s="16"/>
      <c r="AA710" s="16"/>
      <c r="AC710" s="18"/>
      <c r="AE710" s="18"/>
      <c r="AF710" s="18"/>
      <c r="AG710" s="18"/>
      <c r="AH710" s="18"/>
      <c r="AI710" s="18"/>
      <c r="AJ710" s="18"/>
      <c r="AK710" s="18"/>
      <c r="AL710" s="18"/>
      <c r="AM710" s="18"/>
      <c r="AN710" s="18"/>
      <c r="AP710" s="18"/>
      <c r="AQ710" s="18"/>
      <c r="AR710" s="18"/>
      <c r="AT710" s="18"/>
      <c r="AU710" s="18"/>
      <c r="AV710" s="18"/>
      <c r="AW710" s="18"/>
      <c r="AX710" s="18"/>
      <c r="AY710" s="18"/>
      <c r="BA710" s="18"/>
      <c r="BB710" s="18"/>
      <c r="BC710" s="18"/>
      <c r="BD710" s="18"/>
      <c r="BF710" s="18"/>
      <c r="BG710" s="18"/>
      <c r="BJ710" s="18"/>
      <c r="BK710" s="18"/>
      <c r="BL710" s="15"/>
      <c r="BM710" s="18"/>
      <c r="BO710" s="18"/>
      <c r="BP710" s="18"/>
      <c r="BQ710" s="15"/>
      <c r="BU710" s="15"/>
      <c r="BY710" s="20"/>
      <c r="BZ710" s="24"/>
      <c r="CC710" s="1"/>
      <c r="CF710" s="22"/>
    </row>
    <row r="711" spans="5:220" s="10" customFormat="1">
      <c r="E711" s="17"/>
      <c r="F711" s="17"/>
      <c r="G711" s="17"/>
      <c r="H711" s="17"/>
      <c r="I711" s="14"/>
      <c r="J711" s="15"/>
      <c r="K711" s="15"/>
      <c r="L711" s="15"/>
      <c r="M711" s="15"/>
      <c r="N711" s="14"/>
      <c r="O711" s="16"/>
      <c r="P711" s="16"/>
      <c r="Q711" s="16"/>
      <c r="R711" s="16"/>
      <c r="S711" s="16"/>
      <c r="T711" s="16"/>
      <c r="U711" s="16"/>
      <c r="V711" s="16"/>
      <c r="W711" s="17"/>
      <c r="X711" s="16"/>
      <c r="Y711" s="16"/>
      <c r="Z711" s="16"/>
      <c r="AA711" s="16"/>
      <c r="AB711" s="14"/>
      <c r="AC711" s="18"/>
      <c r="AD711" s="19"/>
      <c r="AE711" s="18"/>
      <c r="AF711" s="18"/>
      <c r="AG711" s="18"/>
      <c r="AH711" s="18"/>
      <c r="AI711" s="18"/>
      <c r="AJ711" s="18"/>
      <c r="AK711" s="18"/>
      <c r="AL711" s="18"/>
      <c r="AM711" s="18"/>
      <c r="AN711" s="18"/>
      <c r="AO711" s="19"/>
      <c r="AP711" s="18"/>
      <c r="AQ711" s="18"/>
      <c r="AR711" s="18"/>
      <c r="AS711" s="19"/>
      <c r="AT711" s="18"/>
      <c r="AU711" s="18"/>
      <c r="AV711" s="18"/>
      <c r="AW711" s="18"/>
      <c r="AX711" s="18"/>
      <c r="AY711" s="18"/>
      <c r="AZ711" s="19"/>
      <c r="BA711" s="18"/>
      <c r="BB711" s="18"/>
      <c r="BC711" s="18"/>
      <c r="BD711" s="18"/>
      <c r="BE711" s="19"/>
      <c r="BF711" s="18"/>
      <c r="BG711" s="18"/>
      <c r="BH711" s="19"/>
      <c r="BI711" s="19"/>
      <c r="BJ711" s="18"/>
      <c r="BK711" s="18"/>
      <c r="BL711" s="15"/>
      <c r="BM711" s="18"/>
      <c r="BN711" s="19"/>
      <c r="BO711" s="18"/>
      <c r="BP711" s="18"/>
      <c r="BQ711" s="15"/>
      <c r="BR711" s="19"/>
      <c r="BS711" s="19"/>
      <c r="BT711" s="19"/>
      <c r="BU711" s="15"/>
      <c r="BV711" s="14"/>
      <c r="BW711" s="14"/>
      <c r="BX711" s="14"/>
      <c r="BY711" s="20"/>
      <c r="BZ711" s="24"/>
      <c r="CA711" s="14"/>
      <c r="CB711" s="21"/>
      <c r="CC711" s="1"/>
      <c r="CD711" s="14"/>
      <c r="CE711" s="14"/>
      <c r="CF711" s="22"/>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row>
    <row r="712" spans="5:220">
      <c r="J712" s="15"/>
      <c r="K712" s="15"/>
      <c r="L712" s="15"/>
      <c r="M712" s="15"/>
      <c r="AC712" s="18"/>
      <c r="AE712" s="18"/>
      <c r="AF712" s="18"/>
      <c r="AH712" s="18"/>
      <c r="AI712" s="18"/>
      <c r="AJ712" s="18"/>
      <c r="AL712" s="18"/>
      <c r="AM712" s="18"/>
      <c r="AN712" s="18"/>
      <c r="AP712" s="18"/>
      <c r="AQ712" s="18"/>
      <c r="AR712" s="18"/>
      <c r="AT712" s="18"/>
      <c r="AU712" s="18"/>
      <c r="AV712" s="18"/>
      <c r="AW712" s="18"/>
      <c r="AX712" s="18"/>
      <c r="AY712" s="18"/>
      <c r="BA712" s="18"/>
      <c r="BB712" s="18"/>
      <c r="BC712" s="18"/>
      <c r="BD712" s="18"/>
      <c r="BF712" s="18"/>
      <c r="BG712" s="18"/>
      <c r="BJ712" s="18"/>
      <c r="BK712" s="18"/>
      <c r="BL712" s="15"/>
      <c r="BM712" s="18"/>
      <c r="BO712" s="18"/>
      <c r="BP712" s="18"/>
      <c r="BQ712" s="15"/>
      <c r="BU712" s="15"/>
      <c r="CF712" s="22"/>
    </row>
    <row r="713" spans="5:220">
      <c r="J713" s="15"/>
      <c r="K713" s="15"/>
      <c r="L713" s="15"/>
      <c r="M713" s="15"/>
      <c r="AC713" s="18"/>
      <c r="AE713" s="18"/>
      <c r="AF713" s="18"/>
      <c r="AH713" s="18"/>
      <c r="AI713" s="18"/>
      <c r="AJ713" s="18"/>
      <c r="AL713" s="18"/>
      <c r="AM713" s="18"/>
      <c r="AN713" s="18"/>
      <c r="AP713" s="18"/>
      <c r="AQ713" s="18"/>
      <c r="AR713" s="18"/>
      <c r="AT713" s="18"/>
      <c r="AU713" s="18"/>
      <c r="AV713" s="18"/>
      <c r="AW713" s="18"/>
      <c r="AX713" s="18"/>
      <c r="AY713" s="18"/>
      <c r="BA713" s="18"/>
      <c r="BB713" s="18"/>
      <c r="BC713" s="18"/>
      <c r="BD713" s="18"/>
      <c r="BF713" s="18"/>
      <c r="BG713" s="18"/>
      <c r="BJ713" s="18"/>
      <c r="BK713" s="18"/>
      <c r="BL713" s="15"/>
      <c r="BM713" s="18"/>
      <c r="BO713" s="18"/>
      <c r="BP713" s="18"/>
      <c r="BQ713" s="15"/>
      <c r="BU713" s="15"/>
      <c r="CF713" s="22"/>
    </row>
    <row r="714" spans="5:220" s="10" customFormat="1">
      <c r="E714" s="17"/>
      <c r="F714" s="17"/>
      <c r="G714" s="17"/>
      <c r="H714" s="17"/>
      <c r="I714" s="14"/>
      <c r="J714" s="15"/>
      <c r="K714" s="15"/>
      <c r="L714" s="15"/>
      <c r="M714" s="15"/>
      <c r="N714" s="14"/>
      <c r="O714" s="16"/>
      <c r="P714" s="16"/>
      <c r="Q714" s="16"/>
      <c r="R714" s="16"/>
      <c r="S714" s="16"/>
      <c r="T714" s="16"/>
      <c r="U714" s="16"/>
      <c r="V714" s="16"/>
      <c r="W714" s="17"/>
      <c r="X714" s="16"/>
      <c r="Y714" s="16"/>
      <c r="Z714" s="16"/>
      <c r="AA714" s="16"/>
      <c r="AB714" s="14"/>
      <c r="AC714" s="18"/>
      <c r="AD714" s="19"/>
      <c r="AE714" s="18"/>
      <c r="AF714" s="18"/>
      <c r="AG714" s="18"/>
      <c r="AH714" s="18"/>
      <c r="AI714" s="18"/>
      <c r="AJ714" s="18"/>
      <c r="AK714" s="18"/>
      <c r="AL714" s="18"/>
      <c r="AM714" s="18"/>
      <c r="AN714" s="18"/>
      <c r="AO714" s="19"/>
      <c r="AP714" s="18"/>
      <c r="AQ714" s="18"/>
      <c r="AR714" s="18"/>
      <c r="AS714" s="19"/>
      <c r="AT714" s="18"/>
      <c r="AU714" s="18"/>
      <c r="AV714" s="18"/>
      <c r="AW714" s="18"/>
      <c r="AX714" s="18"/>
      <c r="AY714" s="18"/>
      <c r="AZ714" s="19"/>
      <c r="BA714" s="18"/>
      <c r="BB714" s="18"/>
      <c r="BC714" s="18"/>
      <c r="BD714" s="18"/>
      <c r="BE714" s="19"/>
      <c r="BF714" s="18"/>
      <c r="BG714" s="18"/>
      <c r="BH714" s="19"/>
      <c r="BI714" s="19"/>
      <c r="BJ714" s="18"/>
      <c r="BK714" s="18"/>
      <c r="BL714" s="15"/>
      <c r="BM714" s="18"/>
      <c r="BN714" s="19"/>
      <c r="BO714" s="18"/>
      <c r="BP714" s="18"/>
      <c r="BQ714" s="15"/>
      <c r="BR714" s="19"/>
      <c r="BS714" s="19"/>
      <c r="BT714" s="19"/>
      <c r="BU714" s="15"/>
      <c r="BV714" s="14"/>
      <c r="BW714" s="14"/>
      <c r="BX714" s="14"/>
      <c r="BY714" s="20"/>
      <c r="BZ714" s="24"/>
      <c r="CA714" s="14"/>
      <c r="CB714" s="21"/>
      <c r="CC714" s="1"/>
      <c r="CD714" s="1"/>
      <c r="CE714" s="14"/>
      <c r="CF714" s="22"/>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row>
    <row r="715" spans="5:220">
      <c r="J715" s="15"/>
      <c r="K715" s="15"/>
      <c r="L715" s="15"/>
      <c r="M715" s="15"/>
      <c r="O715" s="16"/>
      <c r="P715" s="16"/>
      <c r="Q715" s="16"/>
      <c r="R715" s="16"/>
      <c r="S715" s="16"/>
      <c r="T715" s="16"/>
      <c r="U715" s="16"/>
      <c r="V715" s="16"/>
      <c r="X715" s="16"/>
      <c r="Y715" s="16"/>
      <c r="Z715" s="16"/>
      <c r="AA715" s="16"/>
      <c r="AC715" s="18"/>
      <c r="AE715" s="18"/>
      <c r="AF715" s="18"/>
      <c r="AG715" s="18"/>
      <c r="AH715" s="18"/>
      <c r="AI715" s="18"/>
      <c r="AJ715" s="18"/>
      <c r="AK715" s="18"/>
      <c r="AL715" s="18"/>
      <c r="AM715" s="18"/>
      <c r="AN715" s="18"/>
      <c r="AP715" s="18"/>
      <c r="AQ715" s="18"/>
      <c r="AR715" s="18"/>
      <c r="AT715" s="18"/>
      <c r="AU715" s="18"/>
      <c r="AV715" s="18"/>
      <c r="AW715" s="18"/>
      <c r="AX715" s="18"/>
      <c r="AY715" s="18"/>
      <c r="BA715" s="18"/>
      <c r="BB715" s="18"/>
      <c r="BC715" s="18"/>
      <c r="BD715" s="18"/>
      <c r="BF715" s="18"/>
      <c r="BG715" s="18"/>
      <c r="BJ715" s="18"/>
      <c r="BK715" s="18"/>
      <c r="BL715" s="15"/>
      <c r="BM715" s="18"/>
      <c r="BO715" s="18"/>
      <c r="BP715" s="18"/>
      <c r="BQ715" s="15"/>
      <c r="BU715" s="15"/>
      <c r="BY715" s="20"/>
      <c r="BZ715" s="24"/>
      <c r="CF715" s="22"/>
    </row>
    <row r="716" spans="5:220" s="37" customFormat="1">
      <c r="E716" s="17"/>
      <c r="F716" s="17"/>
      <c r="G716" s="17"/>
      <c r="H716" s="17"/>
      <c r="I716" s="14"/>
      <c r="J716" s="15"/>
      <c r="K716" s="15"/>
      <c r="L716" s="15"/>
      <c r="M716" s="15"/>
      <c r="N716" s="14"/>
      <c r="O716" s="16"/>
      <c r="P716" s="16"/>
      <c r="Q716" s="16"/>
      <c r="R716" s="16"/>
      <c r="S716" s="16"/>
      <c r="T716" s="16"/>
      <c r="U716" s="16"/>
      <c r="V716" s="16"/>
      <c r="W716" s="17"/>
      <c r="X716" s="16"/>
      <c r="Y716" s="16"/>
      <c r="Z716" s="16"/>
      <c r="AA716" s="16"/>
      <c r="AB716" s="14"/>
      <c r="AC716" s="18"/>
      <c r="AD716" s="19"/>
      <c r="AE716" s="18"/>
      <c r="AF716" s="18"/>
      <c r="AG716" s="18"/>
      <c r="AH716" s="18"/>
      <c r="AI716" s="18"/>
      <c r="AJ716" s="18"/>
      <c r="AK716" s="18"/>
      <c r="AL716" s="18"/>
      <c r="AM716" s="18"/>
      <c r="AN716" s="18"/>
      <c r="AO716" s="19"/>
      <c r="AP716" s="18"/>
      <c r="AQ716" s="18"/>
      <c r="AR716" s="18"/>
      <c r="AS716" s="19"/>
      <c r="AT716" s="18"/>
      <c r="AU716" s="18"/>
      <c r="AV716" s="18"/>
      <c r="AW716" s="18"/>
      <c r="AX716" s="18"/>
      <c r="AY716" s="18"/>
      <c r="AZ716" s="19"/>
      <c r="BA716" s="18"/>
      <c r="BB716" s="18"/>
      <c r="BC716" s="18"/>
      <c r="BD716" s="18"/>
      <c r="BE716" s="19"/>
      <c r="BF716" s="18"/>
      <c r="BG716" s="18"/>
      <c r="BH716" s="19"/>
      <c r="BI716" s="19"/>
      <c r="BJ716" s="18"/>
      <c r="BK716" s="18"/>
      <c r="BL716" s="15"/>
      <c r="BM716" s="18"/>
      <c r="BN716" s="19"/>
      <c r="BO716" s="18"/>
      <c r="BP716" s="18"/>
      <c r="BQ716" s="15"/>
      <c r="BR716" s="19"/>
      <c r="BS716" s="19"/>
      <c r="BT716" s="19"/>
      <c r="BU716" s="15"/>
      <c r="BV716" s="14"/>
      <c r="BW716" s="14"/>
      <c r="BX716" s="14"/>
      <c r="BY716" s="20"/>
      <c r="BZ716" s="24"/>
      <c r="CA716" s="14"/>
      <c r="CB716" s="21"/>
      <c r="CC716" s="1"/>
      <c r="CD716" s="14"/>
      <c r="CE716" s="14"/>
      <c r="CF716" s="22"/>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row>
    <row r="717" spans="5:220" s="37" customFormat="1">
      <c r="E717" s="17"/>
      <c r="F717" s="17"/>
      <c r="G717" s="17"/>
      <c r="H717" s="17"/>
      <c r="I717" s="14"/>
      <c r="J717" s="15"/>
      <c r="K717" s="15"/>
      <c r="L717" s="15"/>
      <c r="M717" s="15"/>
      <c r="N717" s="14"/>
      <c r="O717" s="16"/>
      <c r="P717" s="16"/>
      <c r="Q717" s="16"/>
      <c r="R717" s="16"/>
      <c r="S717" s="16"/>
      <c r="T717" s="16"/>
      <c r="U717" s="16"/>
      <c r="V717" s="16"/>
      <c r="W717" s="17"/>
      <c r="X717" s="16"/>
      <c r="Y717" s="16"/>
      <c r="Z717" s="16"/>
      <c r="AA717" s="16"/>
      <c r="AB717" s="14"/>
      <c r="AC717" s="18"/>
      <c r="AD717" s="19"/>
      <c r="AE717" s="18"/>
      <c r="AF717" s="18"/>
      <c r="AG717" s="18"/>
      <c r="AH717" s="18"/>
      <c r="AI717" s="18"/>
      <c r="AJ717" s="18"/>
      <c r="AK717" s="18"/>
      <c r="AL717" s="18"/>
      <c r="AM717" s="18"/>
      <c r="AN717" s="18"/>
      <c r="AO717" s="19"/>
      <c r="AP717" s="18"/>
      <c r="AQ717" s="18"/>
      <c r="AR717" s="18"/>
      <c r="AS717" s="19"/>
      <c r="AT717" s="18"/>
      <c r="AU717" s="18"/>
      <c r="AV717" s="18"/>
      <c r="AW717" s="18"/>
      <c r="AX717" s="18"/>
      <c r="AY717" s="18"/>
      <c r="AZ717" s="19"/>
      <c r="BA717" s="18"/>
      <c r="BB717" s="18"/>
      <c r="BC717" s="18"/>
      <c r="BD717" s="18"/>
      <c r="BE717" s="19"/>
      <c r="BF717" s="18"/>
      <c r="BG717" s="18"/>
      <c r="BH717" s="19"/>
      <c r="BI717" s="19"/>
      <c r="BJ717" s="18"/>
      <c r="BK717" s="18"/>
      <c r="BL717" s="15"/>
      <c r="BM717" s="18"/>
      <c r="BN717" s="19"/>
      <c r="BO717" s="18"/>
      <c r="BP717" s="18"/>
      <c r="BQ717" s="15"/>
      <c r="BR717" s="19"/>
      <c r="BS717" s="19"/>
      <c r="BT717" s="19"/>
      <c r="BU717" s="15"/>
      <c r="BV717" s="14"/>
      <c r="BW717" s="14"/>
      <c r="BX717" s="14"/>
      <c r="BY717" s="20"/>
      <c r="BZ717" s="24"/>
      <c r="CA717" s="14"/>
      <c r="CB717" s="21"/>
      <c r="CC717" s="1"/>
      <c r="CD717" s="14"/>
      <c r="CE717" s="14"/>
      <c r="CF717" s="22"/>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row>
    <row r="718" spans="5:220">
      <c r="J718" s="15"/>
      <c r="K718" s="15"/>
      <c r="L718" s="15"/>
      <c r="M718" s="15"/>
      <c r="O718" s="16"/>
      <c r="P718" s="16"/>
      <c r="Q718" s="16"/>
      <c r="R718" s="16"/>
      <c r="S718" s="16"/>
      <c r="T718" s="16"/>
      <c r="U718" s="16"/>
      <c r="V718" s="16"/>
      <c r="X718" s="16"/>
      <c r="Y718" s="16"/>
      <c r="Z718" s="16"/>
      <c r="AA718" s="16"/>
      <c r="AC718" s="18"/>
      <c r="AE718" s="18"/>
      <c r="AF718" s="18"/>
      <c r="AG718" s="18"/>
      <c r="AH718" s="18"/>
      <c r="AI718" s="18"/>
      <c r="AJ718" s="18"/>
      <c r="AK718" s="18"/>
      <c r="AL718" s="18"/>
      <c r="AM718" s="18"/>
      <c r="AN718" s="18"/>
      <c r="AP718" s="18"/>
      <c r="AQ718" s="18"/>
      <c r="AR718" s="18"/>
      <c r="AT718" s="18"/>
      <c r="AU718" s="18"/>
      <c r="AV718" s="18"/>
      <c r="AW718" s="18"/>
      <c r="AX718" s="18"/>
      <c r="AY718" s="18"/>
      <c r="BA718" s="18"/>
      <c r="BB718" s="18"/>
      <c r="BC718" s="18"/>
      <c r="BD718" s="18"/>
      <c r="BF718" s="18"/>
      <c r="BG718" s="18"/>
      <c r="BJ718" s="18"/>
      <c r="BK718" s="18"/>
      <c r="BL718" s="15"/>
      <c r="BM718" s="18"/>
      <c r="BO718" s="18"/>
      <c r="BP718" s="18"/>
      <c r="BQ718" s="15"/>
      <c r="BU718" s="15"/>
      <c r="BY718" s="20"/>
      <c r="BZ718" s="24"/>
      <c r="CF718" s="22"/>
    </row>
    <row r="719" spans="5:220" s="10" customFormat="1">
      <c r="E719" s="17"/>
      <c r="F719" s="17"/>
      <c r="G719" s="17"/>
      <c r="H719" s="17"/>
      <c r="I719" s="14"/>
      <c r="J719" s="15"/>
      <c r="K719" s="15"/>
      <c r="L719" s="15"/>
      <c r="M719" s="15"/>
      <c r="N719" s="14"/>
      <c r="O719" s="16"/>
      <c r="P719" s="16"/>
      <c r="Q719" s="16"/>
      <c r="R719" s="16"/>
      <c r="S719" s="16"/>
      <c r="T719" s="16"/>
      <c r="U719" s="16"/>
      <c r="V719" s="16"/>
      <c r="W719" s="17"/>
      <c r="X719" s="16"/>
      <c r="Y719" s="16"/>
      <c r="Z719" s="16"/>
      <c r="AA719" s="16"/>
      <c r="AB719" s="14"/>
      <c r="AC719" s="18"/>
      <c r="AD719" s="19"/>
      <c r="AE719" s="18"/>
      <c r="AF719" s="18"/>
      <c r="AG719" s="18"/>
      <c r="AH719" s="18"/>
      <c r="AI719" s="18"/>
      <c r="AJ719" s="18"/>
      <c r="AK719" s="18"/>
      <c r="AL719" s="18"/>
      <c r="AM719" s="18"/>
      <c r="AN719" s="18"/>
      <c r="AO719" s="19"/>
      <c r="AP719" s="18"/>
      <c r="AQ719" s="18"/>
      <c r="AR719" s="18"/>
      <c r="AS719" s="19"/>
      <c r="AT719" s="18"/>
      <c r="AU719" s="18"/>
      <c r="AV719" s="18"/>
      <c r="AW719" s="18"/>
      <c r="AX719" s="18"/>
      <c r="AY719" s="18"/>
      <c r="AZ719" s="19"/>
      <c r="BA719" s="18"/>
      <c r="BB719" s="18"/>
      <c r="BC719" s="18"/>
      <c r="BD719" s="18"/>
      <c r="BE719" s="19"/>
      <c r="BF719" s="18"/>
      <c r="BG719" s="18"/>
      <c r="BH719" s="19"/>
      <c r="BI719" s="19"/>
      <c r="BJ719" s="18"/>
      <c r="BK719" s="18"/>
      <c r="BL719" s="15"/>
      <c r="BM719" s="18"/>
      <c r="BN719" s="19"/>
      <c r="BO719" s="18"/>
      <c r="BP719" s="18"/>
      <c r="BQ719" s="15"/>
      <c r="BR719" s="19"/>
      <c r="BS719" s="19"/>
      <c r="BT719" s="19"/>
      <c r="BU719" s="15"/>
      <c r="BV719" s="14"/>
      <c r="BW719" s="14"/>
      <c r="BX719" s="14"/>
      <c r="BY719" s="20"/>
      <c r="BZ719" s="24"/>
      <c r="CA719" s="14"/>
      <c r="CB719" s="21"/>
      <c r="CC719" s="1"/>
      <c r="CD719" s="14"/>
      <c r="CE719" s="14"/>
      <c r="CF719" s="22"/>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row>
    <row r="720" spans="5:220" s="10" customFormat="1">
      <c r="E720" s="17"/>
      <c r="F720" s="17"/>
      <c r="G720" s="17"/>
      <c r="H720" s="17"/>
      <c r="I720" s="14"/>
      <c r="J720" s="15"/>
      <c r="K720" s="15"/>
      <c r="L720" s="15"/>
      <c r="M720" s="15"/>
      <c r="N720" s="14"/>
      <c r="O720" s="16"/>
      <c r="P720" s="16"/>
      <c r="Q720" s="16"/>
      <c r="R720" s="16"/>
      <c r="S720" s="16"/>
      <c r="T720" s="16"/>
      <c r="U720" s="16"/>
      <c r="V720" s="16"/>
      <c r="W720" s="17"/>
      <c r="X720" s="16"/>
      <c r="Y720" s="16"/>
      <c r="Z720" s="16"/>
      <c r="AA720" s="16"/>
      <c r="AB720" s="14"/>
      <c r="AC720" s="18"/>
      <c r="AD720" s="19"/>
      <c r="AE720" s="18"/>
      <c r="AF720" s="18"/>
      <c r="AG720" s="18"/>
      <c r="AH720" s="18"/>
      <c r="AI720" s="18"/>
      <c r="AJ720" s="18"/>
      <c r="AK720" s="18"/>
      <c r="AL720" s="18"/>
      <c r="AM720" s="18"/>
      <c r="AN720" s="18"/>
      <c r="AO720" s="19"/>
      <c r="AP720" s="18"/>
      <c r="AQ720" s="18"/>
      <c r="AR720" s="18"/>
      <c r="AS720" s="19"/>
      <c r="AT720" s="18"/>
      <c r="AU720" s="18"/>
      <c r="AV720" s="18"/>
      <c r="AW720" s="18"/>
      <c r="AX720" s="18"/>
      <c r="AY720" s="18"/>
      <c r="AZ720" s="19"/>
      <c r="BA720" s="18"/>
      <c r="BB720" s="18"/>
      <c r="BC720" s="18"/>
      <c r="BD720" s="18"/>
      <c r="BE720" s="19"/>
      <c r="BF720" s="18"/>
      <c r="BG720" s="18"/>
      <c r="BH720" s="19"/>
      <c r="BI720" s="19"/>
      <c r="BJ720" s="18"/>
      <c r="BK720" s="18"/>
      <c r="BL720" s="15"/>
      <c r="BM720" s="18"/>
      <c r="BN720" s="19"/>
      <c r="BO720" s="18"/>
      <c r="BP720" s="18"/>
      <c r="BQ720" s="15"/>
      <c r="BR720" s="19"/>
      <c r="BS720" s="19"/>
      <c r="BT720" s="19"/>
      <c r="BU720" s="15"/>
      <c r="BV720" s="14"/>
      <c r="BW720" s="14"/>
      <c r="BX720" s="14"/>
      <c r="BY720" s="20"/>
      <c r="BZ720" s="24"/>
      <c r="CA720" s="14"/>
      <c r="CB720" s="21"/>
      <c r="CC720" s="1"/>
      <c r="CD720" s="14"/>
      <c r="CE720" s="14"/>
      <c r="CF720" s="22"/>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row>
    <row r="721" spans="5:220" s="10" customFormat="1">
      <c r="E721" s="17"/>
      <c r="F721" s="17"/>
      <c r="G721" s="17"/>
      <c r="H721" s="17"/>
      <c r="I721" s="14"/>
      <c r="J721" s="15"/>
      <c r="K721" s="15"/>
      <c r="L721" s="15"/>
      <c r="M721" s="15"/>
      <c r="N721" s="14"/>
      <c r="O721" s="16"/>
      <c r="P721" s="16"/>
      <c r="Q721" s="16"/>
      <c r="R721" s="16"/>
      <c r="S721" s="16"/>
      <c r="T721" s="16"/>
      <c r="U721" s="16"/>
      <c r="V721" s="16"/>
      <c r="W721" s="17"/>
      <c r="X721" s="16"/>
      <c r="Y721" s="16"/>
      <c r="Z721" s="16"/>
      <c r="AA721" s="16"/>
      <c r="AB721" s="14"/>
      <c r="AC721" s="18"/>
      <c r="AD721" s="19"/>
      <c r="AE721" s="18"/>
      <c r="AF721" s="18"/>
      <c r="AG721" s="18"/>
      <c r="AH721" s="18"/>
      <c r="AI721" s="18"/>
      <c r="AJ721" s="18"/>
      <c r="AK721" s="18"/>
      <c r="AL721" s="18"/>
      <c r="AM721" s="18"/>
      <c r="AN721" s="18"/>
      <c r="AO721" s="19"/>
      <c r="AP721" s="18"/>
      <c r="AQ721" s="18"/>
      <c r="AR721" s="18"/>
      <c r="AS721" s="19"/>
      <c r="AT721" s="18"/>
      <c r="AU721" s="18"/>
      <c r="AV721" s="18"/>
      <c r="AW721" s="18"/>
      <c r="AX721" s="18"/>
      <c r="AY721" s="18"/>
      <c r="AZ721" s="19"/>
      <c r="BA721" s="18"/>
      <c r="BB721" s="18"/>
      <c r="BC721" s="18"/>
      <c r="BD721" s="18"/>
      <c r="BE721" s="19"/>
      <c r="BF721" s="18"/>
      <c r="BG721" s="18"/>
      <c r="BH721" s="19"/>
      <c r="BI721" s="19"/>
      <c r="BJ721" s="18"/>
      <c r="BK721" s="18"/>
      <c r="BL721" s="15"/>
      <c r="BM721" s="18"/>
      <c r="BN721" s="19"/>
      <c r="BO721" s="18"/>
      <c r="BP721" s="18"/>
      <c r="BQ721" s="15"/>
      <c r="BR721" s="19"/>
      <c r="BS721" s="19"/>
      <c r="BT721" s="19"/>
      <c r="BU721" s="15"/>
      <c r="BV721" s="14"/>
      <c r="BW721" s="14"/>
      <c r="BX721" s="14"/>
      <c r="BY721" s="20"/>
      <c r="BZ721" s="24"/>
      <c r="CA721" s="14"/>
      <c r="CB721" s="21"/>
      <c r="CC721" s="1"/>
      <c r="CD721" s="14"/>
      <c r="CE721" s="14"/>
      <c r="CF721" s="22"/>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row>
    <row r="722" spans="5:220">
      <c r="J722" s="15"/>
      <c r="K722" s="15"/>
      <c r="L722" s="15"/>
      <c r="M722" s="15"/>
      <c r="O722" s="16"/>
      <c r="P722" s="16"/>
      <c r="Q722" s="16"/>
      <c r="R722" s="16"/>
      <c r="S722" s="16"/>
      <c r="T722" s="16"/>
      <c r="U722" s="16"/>
      <c r="V722" s="16"/>
      <c r="X722" s="16"/>
      <c r="Y722" s="16"/>
      <c r="Z722" s="16"/>
      <c r="AA722" s="16"/>
      <c r="AC722" s="18"/>
      <c r="AE722" s="18"/>
      <c r="AF722" s="18"/>
      <c r="AG722" s="18"/>
      <c r="AH722" s="18"/>
      <c r="AI722" s="18"/>
      <c r="AJ722" s="18"/>
      <c r="AK722" s="18"/>
      <c r="AL722" s="18"/>
      <c r="AM722" s="18"/>
      <c r="AN722" s="18"/>
      <c r="AP722" s="18"/>
      <c r="AQ722" s="18"/>
      <c r="AR722" s="18"/>
      <c r="AT722" s="18"/>
      <c r="AU722" s="18"/>
      <c r="AV722" s="18"/>
      <c r="AW722" s="18"/>
      <c r="AX722" s="18"/>
      <c r="AY722" s="18"/>
      <c r="BA722" s="18"/>
      <c r="BB722" s="18"/>
      <c r="BC722" s="18"/>
      <c r="BD722" s="18"/>
      <c r="BF722" s="18"/>
      <c r="BG722" s="18"/>
      <c r="BJ722" s="18"/>
      <c r="BK722" s="18"/>
      <c r="BL722" s="15"/>
      <c r="BM722" s="18"/>
      <c r="BO722" s="18"/>
      <c r="BP722" s="18"/>
      <c r="BQ722" s="15"/>
      <c r="BU722" s="15"/>
      <c r="BY722" s="20"/>
      <c r="BZ722" s="24"/>
      <c r="CF722" s="22"/>
    </row>
    <row r="723" spans="5:220" s="34" customFormat="1">
      <c r="E723" s="17"/>
      <c r="F723" s="17"/>
      <c r="G723" s="17"/>
      <c r="H723" s="17"/>
      <c r="I723" s="14"/>
      <c r="J723" s="15"/>
      <c r="K723" s="15"/>
      <c r="L723" s="15"/>
      <c r="M723" s="15"/>
      <c r="N723" s="14"/>
      <c r="O723" s="16"/>
      <c r="P723" s="16"/>
      <c r="Q723" s="16"/>
      <c r="R723" s="16"/>
      <c r="S723" s="16"/>
      <c r="T723" s="16"/>
      <c r="U723" s="16"/>
      <c r="V723" s="16"/>
      <c r="W723" s="17"/>
      <c r="X723" s="16"/>
      <c r="Y723" s="16"/>
      <c r="Z723" s="16"/>
      <c r="AA723" s="16"/>
      <c r="AB723" s="14"/>
      <c r="AC723" s="18"/>
      <c r="AD723" s="19"/>
      <c r="AE723" s="18"/>
      <c r="AF723" s="18"/>
      <c r="AG723" s="18"/>
      <c r="AH723" s="18"/>
      <c r="AI723" s="18"/>
      <c r="AJ723" s="18"/>
      <c r="AK723" s="18"/>
      <c r="AL723" s="18"/>
      <c r="AM723" s="18"/>
      <c r="AN723" s="18"/>
      <c r="AO723" s="19"/>
      <c r="AP723" s="18"/>
      <c r="AQ723" s="18"/>
      <c r="AR723" s="18"/>
      <c r="AS723" s="19"/>
      <c r="AT723" s="18"/>
      <c r="AU723" s="18"/>
      <c r="AV723" s="18"/>
      <c r="AW723" s="18"/>
      <c r="AX723" s="18"/>
      <c r="AY723" s="18"/>
      <c r="AZ723" s="19"/>
      <c r="BA723" s="18"/>
      <c r="BB723" s="18"/>
      <c r="BC723" s="18"/>
      <c r="BD723" s="18"/>
      <c r="BE723" s="19"/>
      <c r="BF723" s="18"/>
      <c r="BG723" s="18"/>
      <c r="BH723" s="19"/>
      <c r="BI723" s="19"/>
      <c r="BJ723" s="18"/>
      <c r="BK723" s="18"/>
      <c r="BL723" s="15"/>
      <c r="BM723" s="18"/>
      <c r="BN723" s="19"/>
      <c r="BO723" s="18"/>
      <c r="BP723" s="18"/>
      <c r="BQ723" s="15"/>
      <c r="BR723" s="19"/>
      <c r="BS723" s="19"/>
      <c r="BT723" s="19"/>
      <c r="BU723" s="15"/>
      <c r="BV723" s="14"/>
      <c r="BW723" s="14"/>
      <c r="BX723" s="14"/>
      <c r="BY723" s="20"/>
      <c r="BZ723" s="24"/>
      <c r="CA723" s="14"/>
      <c r="CB723" s="21"/>
      <c r="CC723" s="1"/>
      <c r="CD723" s="14"/>
      <c r="CE723" s="14"/>
      <c r="CF723" s="22"/>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row>
    <row r="724" spans="5:220" s="34" customFormat="1">
      <c r="E724" s="17"/>
      <c r="F724" s="17"/>
      <c r="G724" s="17"/>
      <c r="H724" s="17"/>
      <c r="I724" s="14"/>
      <c r="J724" s="15"/>
      <c r="K724" s="15"/>
      <c r="L724" s="15"/>
      <c r="M724" s="15"/>
      <c r="N724" s="14"/>
      <c r="O724" s="16"/>
      <c r="P724" s="16"/>
      <c r="Q724" s="16"/>
      <c r="R724" s="16"/>
      <c r="S724" s="16"/>
      <c r="T724" s="16"/>
      <c r="U724" s="16"/>
      <c r="V724" s="16"/>
      <c r="W724" s="17"/>
      <c r="X724" s="16"/>
      <c r="Y724" s="16"/>
      <c r="Z724" s="16"/>
      <c r="AA724" s="16"/>
      <c r="AB724" s="14"/>
      <c r="AC724" s="18"/>
      <c r="AD724" s="19"/>
      <c r="AE724" s="18"/>
      <c r="AF724" s="18"/>
      <c r="AG724" s="18"/>
      <c r="AH724" s="18"/>
      <c r="AI724" s="18"/>
      <c r="AJ724" s="18"/>
      <c r="AK724" s="18"/>
      <c r="AL724" s="18"/>
      <c r="AM724" s="18"/>
      <c r="AN724" s="18"/>
      <c r="AO724" s="19"/>
      <c r="AP724" s="18"/>
      <c r="AQ724" s="18"/>
      <c r="AR724" s="18"/>
      <c r="AS724" s="19"/>
      <c r="AT724" s="18"/>
      <c r="AU724" s="18"/>
      <c r="AV724" s="18"/>
      <c r="AW724" s="18"/>
      <c r="AX724" s="18"/>
      <c r="AY724" s="18"/>
      <c r="AZ724" s="19"/>
      <c r="BA724" s="18"/>
      <c r="BB724" s="18"/>
      <c r="BC724" s="18"/>
      <c r="BD724" s="18"/>
      <c r="BE724" s="19"/>
      <c r="BF724" s="18"/>
      <c r="BG724" s="18"/>
      <c r="BH724" s="19"/>
      <c r="BI724" s="19"/>
      <c r="BJ724" s="18"/>
      <c r="BK724" s="18"/>
      <c r="BL724" s="15"/>
      <c r="BM724" s="18"/>
      <c r="BN724" s="19"/>
      <c r="BO724" s="18"/>
      <c r="BP724" s="18"/>
      <c r="BQ724" s="15"/>
      <c r="BR724" s="19"/>
      <c r="BS724" s="19"/>
      <c r="BT724" s="19"/>
      <c r="BU724" s="15"/>
      <c r="BV724" s="14"/>
      <c r="BW724" s="14"/>
      <c r="BX724" s="14"/>
      <c r="BY724" s="20"/>
      <c r="BZ724" s="24"/>
      <c r="CA724" s="14"/>
      <c r="CB724" s="21"/>
      <c r="CC724" s="1"/>
      <c r="CD724" s="14"/>
      <c r="CE724" s="14"/>
      <c r="CF724" s="22"/>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row>
    <row r="725" spans="5:220" s="34" customFormat="1">
      <c r="E725" s="17"/>
      <c r="F725" s="17"/>
      <c r="G725" s="17"/>
      <c r="H725" s="17"/>
      <c r="I725" s="14"/>
      <c r="J725" s="15"/>
      <c r="K725" s="15"/>
      <c r="L725" s="15"/>
      <c r="M725" s="15"/>
      <c r="N725" s="14"/>
      <c r="O725" s="16"/>
      <c r="P725" s="16"/>
      <c r="Q725" s="16"/>
      <c r="R725" s="16"/>
      <c r="S725" s="16"/>
      <c r="T725" s="16"/>
      <c r="U725" s="16"/>
      <c r="V725" s="16"/>
      <c r="W725" s="17"/>
      <c r="X725" s="16"/>
      <c r="Y725" s="16"/>
      <c r="Z725" s="16"/>
      <c r="AA725" s="16"/>
      <c r="AB725" s="14"/>
      <c r="AC725" s="18"/>
      <c r="AD725" s="19"/>
      <c r="AE725" s="18"/>
      <c r="AF725" s="18"/>
      <c r="AG725" s="18"/>
      <c r="AH725" s="18"/>
      <c r="AI725" s="18"/>
      <c r="AJ725" s="18"/>
      <c r="AK725" s="18"/>
      <c r="AL725" s="18"/>
      <c r="AM725" s="18"/>
      <c r="AN725" s="18"/>
      <c r="AO725" s="19"/>
      <c r="AP725" s="18"/>
      <c r="AQ725" s="18"/>
      <c r="AR725" s="18"/>
      <c r="AS725" s="19"/>
      <c r="AT725" s="18"/>
      <c r="AU725" s="18"/>
      <c r="AV725" s="18"/>
      <c r="AW725" s="18"/>
      <c r="AX725" s="18"/>
      <c r="AY725" s="18"/>
      <c r="AZ725" s="19"/>
      <c r="BA725" s="18"/>
      <c r="BB725" s="18"/>
      <c r="BC725" s="18"/>
      <c r="BD725" s="18"/>
      <c r="BE725" s="19"/>
      <c r="BF725" s="18"/>
      <c r="BG725" s="18"/>
      <c r="BH725" s="19"/>
      <c r="BI725" s="19"/>
      <c r="BJ725" s="18"/>
      <c r="BK725" s="18"/>
      <c r="BL725" s="15"/>
      <c r="BM725" s="18"/>
      <c r="BN725" s="19"/>
      <c r="BO725" s="18"/>
      <c r="BP725" s="18"/>
      <c r="BQ725" s="15"/>
      <c r="BR725" s="19"/>
      <c r="BS725" s="19"/>
      <c r="BT725" s="19"/>
      <c r="BU725" s="15"/>
      <c r="BV725" s="14"/>
      <c r="BW725" s="14"/>
      <c r="BX725" s="14"/>
      <c r="BY725" s="20"/>
      <c r="BZ725" s="24"/>
      <c r="CA725" s="14"/>
      <c r="CB725" s="21"/>
      <c r="CC725" s="1"/>
      <c r="CD725" s="14"/>
      <c r="CE725" s="14"/>
      <c r="CF725" s="22"/>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row>
    <row r="726" spans="5:220" s="23" customFormat="1">
      <c r="E726" s="17"/>
      <c r="F726" s="17"/>
      <c r="G726" s="17"/>
      <c r="H726" s="17"/>
      <c r="I726" s="14"/>
      <c r="J726" s="15"/>
      <c r="K726" s="15"/>
      <c r="L726" s="15"/>
      <c r="M726" s="15"/>
      <c r="N726" s="14"/>
      <c r="O726" s="16"/>
      <c r="P726" s="16"/>
      <c r="Q726" s="16"/>
      <c r="R726" s="16"/>
      <c r="S726" s="16"/>
      <c r="T726" s="16"/>
      <c r="U726" s="16"/>
      <c r="V726" s="16"/>
      <c r="W726" s="17"/>
      <c r="X726" s="16"/>
      <c r="Y726" s="16"/>
      <c r="Z726" s="16"/>
      <c r="AA726" s="16"/>
      <c r="AB726" s="14"/>
      <c r="AC726" s="18"/>
      <c r="AD726" s="19"/>
      <c r="AE726" s="18"/>
      <c r="AF726" s="18"/>
      <c r="AG726" s="18"/>
      <c r="AH726" s="18"/>
      <c r="AI726" s="18"/>
      <c r="AJ726" s="18"/>
      <c r="AK726" s="18"/>
      <c r="AL726" s="18"/>
      <c r="AM726" s="18"/>
      <c r="AN726" s="18"/>
      <c r="AO726" s="19"/>
      <c r="AP726" s="18"/>
      <c r="AQ726" s="18"/>
      <c r="AR726" s="18"/>
      <c r="AS726" s="19"/>
      <c r="AT726" s="18"/>
      <c r="AU726" s="18"/>
      <c r="AV726" s="18"/>
      <c r="AW726" s="18"/>
      <c r="AX726" s="18"/>
      <c r="AY726" s="18"/>
      <c r="AZ726" s="19"/>
      <c r="BA726" s="18"/>
      <c r="BB726" s="18"/>
      <c r="BC726" s="18"/>
      <c r="BD726" s="18"/>
      <c r="BE726" s="19"/>
      <c r="BF726" s="18"/>
      <c r="BG726" s="18"/>
      <c r="BH726" s="19"/>
      <c r="BI726" s="19"/>
      <c r="BJ726" s="18"/>
      <c r="BK726" s="18"/>
      <c r="BL726" s="15"/>
      <c r="BM726" s="18"/>
      <c r="BN726" s="19"/>
      <c r="BO726" s="18"/>
      <c r="BP726" s="18"/>
      <c r="BQ726" s="15"/>
      <c r="BR726" s="19"/>
      <c r="BS726" s="19"/>
      <c r="BT726" s="19"/>
      <c r="BU726" s="15"/>
      <c r="BV726" s="14"/>
      <c r="BW726" s="14"/>
      <c r="BX726" s="14"/>
      <c r="BY726" s="20"/>
      <c r="BZ726" s="24"/>
      <c r="CA726" s="14"/>
      <c r="CB726" s="21"/>
      <c r="CC726" s="1"/>
      <c r="CD726" s="14"/>
      <c r="CE726" s="14"/>
      <c r="CF726" s="22"/>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row>
    <row r="727" spans="5:220" s="23" customFormat="1">
      <c r="E727" s="17"/>
      <c r="F727" s="17"/>
      <c r="G727" s="17"/>
      <c r="H727" s="17"/>
      <c r="I727" s="14"/>
      <c r="J727" s="15"/>
      <c r="K727" s="15"/>
      <c r="L727" s="15"/>
      <c r="M727" s="15"/>
      <c r="N727" s="14"/>
      <c r="O727" s="16"/>
      <c r="P727" s="16"/>
      <c r="Q727" s="16"/>
      <c r="R727" s="16"/>
      <c r="S727" s="16"/>
      <c r="T727" s="16"/>
      <c r="U727" s="16"/>
      <c r="V727" s="16"/>
      <c r="W727" s="17"/>
      <c r="X727" s="16"/>
      <c r="Y727" s="16"/>
      <c r="Z727" s="16"/>
      <c r="AA727" s="16"/>
      <c r="AB727" s="14"/>
      <c r="AC727" s="18"/>
      <c r="AD727" s="19"/>
      <c r="AE727" s="18"/>
      <c r="AF727" s="18"/>
      <c r="AG727" s="18"/>
      <c r="AH727" s="18"/>
      <c r="AI727" s="18"/>
      <c r="AJ727" s="18"/>
      <c r="AK727" s="18"/>
      <c r="AL727" s="18"/>
      <c r="AM727" s="18"/>
      <c r="AN727" s="18"/>
      <c r="AO727" s="19"/>
      <c r="AP727" s="18"/>
      <c r="AQ727" s="18"/>
      <c r="AR727" s="18"/>
      <c r="AS727" s="19"/>
      <c r="AT727" s="18"/>
      <c r="AU727" s="18"/>
      <c r="AV727" s="18"/>
      <c r="AW727" s="18"/>
      <c r="AX727" s="18"/>
      <c r="AY727" s="18"/>
      <c r="AZ727" s="19"/>
      <c r="BA727" s="18"/>
      <c r="BB727" s="18"/>
      <c r="BC727" s="18"/>
      <c r="BD727" s="18"/>
      <c r="BE727" s="19"/>
      <c r="BF727" s="18"/>
      <c r="BG727" s="18"/>
      <c r="BH727" s="19"/>
      <c r="BI727" s="19"/>
      <c r="BJ727" s="18"/>
      <c r="BK727" s="18"/>
      <c r="BL727" s="15"/>
      <c r="BM727" s="18"/>
      <c r="BN727" s="19"/>
      <c r="BO727" s="18"/>
      <c r="BP727" s="18"/>
      <c r="BQ727" s="15"/>
      <c r="BR727" s="19"/>
      <c r="BS727" s="19"/>
      <c r="BT727" s="19"/>
      <c r="BU727" s="15"/>
      <c r="BV727" s="14"/>
      <c r="BW727" s="14"/>
      <c r="BX727" s="14"/>
      <c r="BY727" s="20"/>
      <c r="BZ727" s="24"/>
      <c r="CA727" s="14"/>
      <c r="CB727" s="21"/>
      <c r="CC727" s="1"/>
      <c r="CD727" s="14"/>
      <c r="CE727" s="14"/>
      <c r="CF727" s="22"/>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row>
    <row r="728" spans="5:220" s="23" customFormat="1">
      <c r="E728" s="17"/>
      <c r="F728" s="17"/>
      <c r="G728" s="17"/>
      <c r="H728" s="17"/>
      <c r="I728" s="14"/>
      <c r="J728" s="15"/>
      <c r="K728" s="15"/>
      <c r="L728" s="15"/>
      <c r="M728" s="15"/>
      <c r="N728" s="14"/>
      <c r="O728" s="16"/>
      <c r="P728" s="16"/>
      <c r="Q728" s="16"/>
      <c r="R728" s="16"/>
      <c r="S728" s="16"/>
      <c r="T728" s="16"/>
      <c r="U728" s="16"/>
      <c r="V728" s="16"/>
      <c r="W728" s="17"/>
      <c r="X728" s="16"/>
      <c r="Y728" s="16"/>
      <c r="Z728" s="16"/>
      <c r="AA728" s="16"/>
      <c r="AB728" s="14"/>
      <c r="AC728" s="18"/>
      <c r="AD728" s="19"/>
      <c r="AE728" s="18"/>
      <c r="AF728" s="18"/>
      <c r="AG728" s="18"/>
      <c r="AH728" s="18"/>
      <c r="AI728" s="18"/>
      <c r="AJ728" s="18"/>
      <c r="AK728" s="18"/>
      <c r="AL728" s="18"/>
      <c r="AM728" s="18"/>
      <c r="AN728" s="18"/>
      <c r="AO728" s="19"/>
      <c r="AP728" s="18"/>
      <c r="AQ728" s="18"/>
      <c r="AR728" s="18"/>
      <c r="AS728" s="19"/>
      <c r="AT728" s="18"/>
      <c r="AU728" s="18"/>
      <c r="AV728" s="18"/>
      <c r="AW728" s="18"/>
      <c r="AX728" s="18"/>
      <c r="AY728" s="18"/>
      <c r="AZ728" s="19"/>
      <c r="BA728" s="18"/>
      <c r="BB728" s="18"/>
      <c r="BC728" s="18"/>
      <c r="BD728" s="18"/>
      <c r="BE728" s="19"/>
      <c r="BF728" s="18"/>
      <c r="BG728" s="18"/>
      <c r="BH728" s="19"/>
      <c r="BI728" s="19"/>
      <c r="BJ728" s="18"/>
      <c r="BK728" s="18"/>
      <c r="BL728" s="15"/>
      <c r="BM728" s="18"/>
      <c r="BN728" s="19"/>
      <c r="BO728" s="18"/>
      <c r="BP728" s="18"/>
      <c r="BQ728" s="15"/>
      <c r="BR728" s="19"/>
      <c r="BS728" s="19"/>
      <c r="BT728" s="19"/>
      <c r="BU728" s="15"/>
      <c r="BV728" s="14"/>
      <c r="BW728" s="14"/>
      <c r="BX728" s="14"/>
      <c r="BY728" s="20"/>
      <c r="BZ728" s="24"/>
      <c r="CA728" s="14"/>
      <c r="CB728" s="21"/>
      <c r="CC728" s="1"/>
      <c r="CD728" s="14"/>
      <c r="CE728" s="14"/>
      <c r="CF728" s="22"/>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row>
    <row r="729" spans="5:220" s="36" customFormat="1">
      <c r="E729" s="17"/>
      <c r="F729" s="17"/>
      <c r="G729" s="17"/>
      <c r="H729" s="17"/>
      <c r="I729" s="14"/>
      <c r="J729" s="15"/>
      <c r="K729" s="15"/>
      <c r="L729" s="15"/>
      <c r="M729" s="15"/>
      <c r="N729" s="14"/>
      <c r="O729" s="16"/>
      <c r="P729" s="16"/>
      <c r="Q729" s="16"/>
      <c r="R729" s="16"/>
      <c r="S729" s="16"/>
      <c r="T729" s="16"/>
      <c r="U729" s="16"/>
      <c r="V729" s="16"/>
      <c r="W729" s="17"/>
      <c r="X729" s="16"/>
      <c r="Y729" s="16"/>
      <c r="Z729" s="16"/>
      <c r="AA729" s="16"/>
      <c r="AB729" s="14"/>
      <c r="AC729" s="18"/>
      <c r="AD729" s="19"/>
      <c r="AE729" s="18"/>
      <c r="AF729" s="18"/>
      <c r="AG729" s="18"/>
      <c r="AH729" s="18"/>
      <c r="AI729" s="18"/>
      <c r="AJ729" s="18"/>
      <c r="AK729" s="18"/>
      <c r="AL729" s="18"/>
      <c r="AM729" s="18"/>
      <c r="AN729" s="18"/>
      <c r="AO729" s="19"/>
      <c r="AP729" s="18"/>
      <c r="AQ729" s="18"/>
      <c r="AR729" s="18"/>
      <c r="AS729" s="19"/>
      <c r="AT729" s="18"/>
      <c r="AU729" s="18"/>
      <c r="AV729" s="18"/>
      <c r="AW729" s="18"/>
      <c r="AX729" s="18"/>
      <c r="AY729" s="18"/>
      <c r="AZ729" s="19"/>
      <c r="BA729" s="18"/>
      <c r="BB729" s="18"/>
      <c r="BC729" s="18"/>
      <c r="BD729" s="18"/>
      <c r="BE729" s="19"/>
      <c r="BF729" s="18"/>
      <c r="BG729" s="18"/>
      <c r="BH729" s="19"/>
      <c r="BI729" s="19"/>
      <c r="BJ729" s="18"/>
      <c r="BK729" s="18"/>
      <c r="BL729" s="15"/>
      <c r="BM729" s="18"/>
      <c r="BN729" s="19"/>
      <c r="BO729" s="18"/>
      <c r="BP729" s="18"/>
      <c r="BQ729" s="15"/>
      <c r="BR729" s="19"/>
      <c r="BS729" s="19"/>
      <c r="BT729" s="19"/>
      <c r="BU729" s="15"/>
      <c r="BV729" s="14"/>
      <c r="BW729" s="14"/>
      <c r="BX729" s="14"/>
      <c r="BY729" s="20"/>
      <c r="BZ729" s="24"/>
      <c r="CA729" s="14"/>
      <c r="CB729" s="21"/>
      <c r="CC729" s="1"/>
      <c r="CD729" s="14"/>
      <c r="CE729" s="14"/>
      <c r="CF729" s="22"/>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row>
    <row r="730" spans="5:220" s="33" customFormat="1">
      <c r="E730" s="17"/>
      <c r="F730" s="17"/>
      <c r="G730" s="17"/>
      <c r="H730" s="17"/>
      <c r="I730" s="14"/>
      <c r="J730" s="15"/>
      <c r="K730" s="15"/>
      <c r="L730" s="15"/>
      <c r="M730" s="15"/>
      <c r="N730" s="14"/>
      <c r="O730" s="16"/>
      <c r="P730" s="16"/>
      <c r="Q730" s="16"/>
      <c r="R730" s="16"/>
      <c r="S730" s="16"/>
      <c r="T730" s="16"/>
      <c r="U730" s="16"/>
      <c r="V730" s="16"/>
      <c r="W730" s="17"/>
      <c r="X730" s="16"/>
      <c r="Y730" s="16"/>
      <c r="Z730" s="16"/>
      <c r="AA730" s="16"/>
      <c r="AB730" s="14"/>
      <c r="AC730" s="18"/>
      <c r="AD730" s="19"/>
      <c r="AE730" s="18"/>
      <c r="AF730" s="18"/>
      <c r="AG730" s="18"/>
      <c r="AH730" s="18"/>
      <c r="AI730" s="18"/>
      <c r="AJ730" s="18"/>
      <c r="AK730" s="18"/>
      <c r="AL730" s="18"/>
      <c r="AM730" s="18"/>
      <c r="AN730" s="18"/>
      <c r="AO730" s="19"/>
      <c r="AP730" s="18"/>
      <c r="AQ730" s="18"/>
      <c r="AR730" s="18"/>
      <c r="AS730" s="19"/>
      <c r="AT730" s="18"/>
      <c r="AU730" s="18"/>
      <c r="AV730" s="18"/>
      <c r="AW730" s="18"/>
      <c r="AX730" s="18"/>
      <c r="AY730" s="18"/>
      <c r="AZ730" s="19"/>
      <c r="BA730" s="18"/>
      <c r="BB730" s="18"/>
      <c r="BC730" s="18"/>
      <c r="BD730" s="18"/>
      <c r="BE730" s="19"/>
      <c r="BF730" s="18"/>
      <c r="BG730" s="18"/>
      <c r="BH730" s="19"/>
      <c r="BI730" s="19"/>
      <c r="BJ730" s="18"/>
      <c r="BK730" s="18"/>
      <c r="BL730" s="15"/>
      <c r="BM730" s="18"/>
      <c r="BN730" s="19"/>
      <c r="BO730" s="18"/>
      <c r="BP730" s="18"/>
      <c r="BQ730" s="15"/>
      <c r="BR730" s="19"/>
      <c r="BS730" s="19"/>
      <c r="BT730" s="19"/>
      <c r="BU730" s="15"/>
      <c r="BV730" s="14"/>
      <c r="BW730" s="14"/>
      <c r="BX730" s="14"/>
      <c r="BY730" s="20"/>
      <c r="BZ730" s="24"/>
      <c r="CA730" s="14"/>
      <c r="CB730" s="21"/>
      <c r="CC730" s="1"/>
      <c r="CD730" s="14"/>
      <c r="CE730" s="14"/>
      <c r="CF730" s="22"/>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row>
    <row r="731" spans="5:220" s="33" customFormat="1">
      <c r="E731" s="17"/>
      <c r="F731" s="17"/>
      <c r="G731" s="17"/>
      <c r="H731" s="17"/>
      <c r="I731" s="14"/>
      <c r="J731" s="15"/>
      <c r="K731" s="15"/>
      <c r="L731" s="15"/>
      <c r="M731" s="15"/>
      <c r="N731" s="14"/>
      <c r="O731" s="16"/>
      <c r="P731" s="16"/>
      <c r="Q731" s="16"/>
      <c r="R731" s="16"/>
      <c r="S731" s="16"/>
      <c r="T731" s="16"/>
      <c r="U731" s="16"/>
      <c r="V731" s="16"/>
      <c r="W731" s="17"/>
      <c r="X731" s="16"/>
      <c r="Y731" s="16"/>
      <c r="Z731" s="16"/>
      <c r="AA731" s="16"/>
      <c r="AB731" s="14"/>
      <c r="AC731" s="18"/>
      <c r="AD731" s="19"/>
      <c r="AE731" s="18"/>
      <c r="AF731" s="18"/>
      <c r="AG731" s="18"/>
      <c r="AH731" s="18"/>
      <c r="AI731" s="18"/>
      <c r="AJ731" s="18"/>
      <c r="AK731" s="18"/>
      <c r="AL731" s="18"/>
      <c r="AM731" s="18"/>
      <c r="AN731" s="18"/>
      <c r="AO731" s="19"/>
      <c r="AP731" s="18"/>
      <c r="AQ731" s="18"/>
      <c r="AR731" s="18"/>
      <c r="AS731" s="19"/>
      <c r="AT731" s="18"/>
      <c r="AU731" s="18"/>
      <c r="AV731" s="18"/>
      <c r="AW731" s="18"/>
      <c r="AX731" s="18"/>
      <c r="AY731" s="18"/>
      <c r="AZ731" s="19"/>
      <c r="BA731" s="18"/>
      <c r="BB731" s="18"/>
      <c r="BC731" s="18"/>
      <c r="BD731" s="18"/>
      <c r="BE731" s="19"/>
      <c r="BF731" s="18"/>
      <c r="BG731" s="18"/>
      <c r="BH731" s="19"/>
      <c r="BI731" s="19"/>
      <c r="BJ731" s="18"/>
      <c r="BK731" s="18"/>
      <c r="BL731" s="15"/>
      <c r="BM731" s="18"/>
      <c r="BN731" s="19"/>
      <c r="BO731" s="18"/>
      <c r="BP731" s="18"/>
      <c r="BQ731" s="15"/>
      <c r="BR731" s="19"/>
      <c r="BS731" s="19"/>
      <c r="BT731" s="19"/>
      <c r="BU731" s="15"/>
      <c r="BV731" s="14"/>
      <c r="BW731" s="14"/>
      <c r="BX731" s="14"/>
      <c r="BY731" s="20"/>
      <c r="BZ731" s="24"/>
      <c r="CA731" s="14"/>
      <c r="CB731" s="21"/>
      <c r="CC731" s="1"/>
      <c r="CD731" s="14"/>
      <c r="CE731" s="14"/>
      <c r="CF731" s="22"/>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row>
    <row r="732" spans="5:220" s="33" customFormat="1">
      <c r="E732" s="17"/>
      <c r="F732" s="17"/>
      <c r="G732" s="17"/>
      <c r="H732" s="17"/>
      <c r="I732" s="14"/>
      <c r="J732" s="15"/>
      <c r="K732" s="15"/>
      <c r="L732" s="15"/>
      <c r="M732" s="15"/>
      <c r="N732" s="14"/>
      <c r="O732" s="16"/>
      <c r="P732" s="16"/>
      <c r="Q732" s="16"/>
      <c r="R732" s="16"/>
      <c r="S732" s="16"/>
      <c r="T732" s="16"/>
      <c r="U732" s="16"/>
      <c r="V732" s="16"/>
      <c r="W732" s="17"/>
      <c r="X732" s="16"/>
      <c r="Y732" s="16"/>
      <c r="Z732" s="16"/>
      <c r="AA732" s="16"/>
      <c r="AB732" s="14"/>
      <c r="AC732" s="18"/>
      <c r="AD732" s="19"/>
      <c r="AE732" s="18"/>
      <c r="AF732" s="18"/>
      <c r="AG732" s="18"/>
      <c r="AH732" s="18"/>
      <c r="AI732" s="18"/>
      <c r="AJ732" s="18"/>
      <c r="AK732" s="18"/>
      <c r="AL732" s="18"/>
      <c r="AM732" s="18"/>
      <c r="AN732" s="18"/>
      <c r="AO732" s="19"/>
      <c r="AP732" s="18"/>
      <c r="AQ732" s="18"/>
      <c r="AR732" s="18"/>
      <c r="AS732" s="19"/>
      <c r="AT732" s="18"/>
      <c r="AU732" s="18"/>
      <c r="AV732" s="18"/>
      <c r="AW732" s="18"/>
      <c r="AX732" s="18"/>
      <c r="AY732" s="18"/>
      <c r="AZ732" s="19"/>
      <c r="BA732" s="18"/>
      <c r="BB732" s="18"/>
      <c r="BC732" s="18"/>
      <c r="BD732" s="18"/>
      <c r="BE732" s="19"/>
      <c r="BF732" s="18"/>
      <c r="BG732" s="18"/>
      <c r="BH732" s="19"/>
      <c r="BI732" s="19"/>
      <c r="BJ732" s="18"/>
      <c r="BK732" s="18"/>
      <c r="BL732" s="15"/>
      <c r="BM732" s="18"/>
      <c r="BN732" s="19"/>
      <c r="BO732" s="18"/>
      <c r="BP732" s="18"/>
      <c r="BQ732" s="15"/>
      <c r="BR732" s="19"/>
      <c r="BS732" s="19"/>
      <c r="BT732" s="19"/>
      <c r="BU732" s="15"/>
      <c r="BV732" s="14"/>
      <c r="BW732" s="14"/>
      <c r="BX732" s="14"/>
      <c r="BY732" s="20"/>
      <c r="BZ732" s="24"/>
      <c r="CA732" s="14"/>
      <c r="CB732" s="21"/>
      <c r="CC732" s="1"/>
      <c r="CD732" s="14"/>
      <c r="CE732" s="14"/>
      <c r="CF732" s="22"/>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row>
    <row r="733" spans="5:220">
      <c r="J733" s="15"/>
      <c r="K733" s="15"/>
      <c r="L733" s="15"/>
      <c r="M733" s="15"/>
      <c r="O733" s="16"/>
      <c r="P733" s="16"/>
      <c r="Q733" s="16"/>
      <c r="R733" s="16"/>
      <c r="S733" s="16"/>
      <c r="T733" s="16"/>
      <c r="U733" s="16"/>
      <c r="V733" s="16"/>
      <c r="X733" s="16"/>
      <c r="Y733" s="16"/>
      <c r="Z733" s="16"/>
      <c r="AA733" s="16"/>
      <c r="AC733" s="18"/>
      <c r="AE733" s="18"/>
      <c r="AF733" s="18"/>
      <c r="AG733" s="18"/>
      <c r="AH733" s="18"/>
      <c r="AI733" s="18"/>
      <c r="AJ733" s="18"/>
      <c r="AK733" s="18"/>
      <c r="AL733" s="18"/>
      <c r="AM733" s="18"/>
      <c r="AN733" s="18"/>
      <c r="AP733" s="18"/>
      <c r="AQ733" s="18"/>
      <c r="AR733" s="18"/>
      <c r="AT733" s="18"/>
      <c r="AU733" s="18"/>
      <c r="AV733" s="18"/>
      <c r="AW733" s="18"/>
      <c r="AX733" s="18"/>
      <c r="AY733" s="18"/>
      <c r="BA733" s="18"/>
      <c r="BB733" s="18"/>
      <c r="BC733" s="18"/>
      <c r="BD733" s="18"/>
      <c r="BF733" s="18"/>
      <c r="BG733" s="18"/>
      <c r="BJ733" s="18"/>
      <c r="BK733" s="18"/>
      <c r="BL733" s="15"/>
      <c r="BM733" s="18"/>
      <c r="BO733" s="18"/>
      <c r="BP733" s="18"/>
      <c r="BQ733" s="15"/>
      <c r="BU733" s="15"/>
      <c r="BY733" s="20"/>
      <c r="BZ733" s="24"/>
      <c r="CF733" s="22"/>
    </row>
    <row r="734" spans="5:220" s="37" customFormat="1">
      <c r="E734" s="17"/>
      <c r="F734" s="17"/>
      <c r="G734" s="17"/>
      <c r="H734" s="17"/>
      <c r="I734" s="14"/>
      <c r="J734" s="15"/>
      <c r="K734" s="15"/>
      <c r="L734" s="15"/>
      <c r="M734" s="15"/>
      <c r="N734" s="14"/>
      <c r="O734" s="16"/>
      <c r="P734" s="16"/>
      <c r="Q734" s="16"/>
      <c r="R734" s="16"/>
      <c r="S734" s="16"/>
      <c r="T734" s="16"/>
      <c r="U734" s="16"/>
      <c r="V734" s="16"/>
      <c r="W734" s="17"/>
      <c r="X734" s="16"/>
      <c r="Y734" s="16"/>
      <c r="Z734" s="16"/>
      <c r="AA734" s="16"/>
      <c r="AB734" s="14"/>
      <c r="AC734" s="18"/>
      <c r="AD734" s="19"/>
      <c r="AE734" s="18"/>
      <c r="AF734" s="18"/>
      <c r="AG734" s="18"/>
      <c r="AH734" s="18"/>
      <c r="AI734" s="18"/>
      <c r="AJ734" s="18"/>
      <c r="AK734" s="18"/>
      <c r="AL734" s="18"/>
      <c r="AM734" s="18"/>
      <c r="AN734" s="18"/>
      <c r="AO734" s="19"/>
      <c r="AP734" s="18"/>
      <c r="AQ734" s="18"/>
      <c r="AR734" s="18"/>
      <c r="AS734" s="19"/>
      <c r="AT734" s="18"/>
      <c r="AU734" s="18"/>
      <c r="AV734" s="18"/>
      <c r="AW734" s="18"/>
      <c r="AX734" s="18"/>
      <c r="AY734" s="18"/>
      <c r="AZ734" s="19"/>
      <c r="BA734" s="18"/>
      <c r="BB734" s="18"/>
      <c r="BC734" s="18"/>
      <c r="BD734" s="18"/>
      <c r="BE734" s="19"/>
      <c r="BF734" s="18"/>
      <c r="BG734" s="18"/>
      <c r="BH734" s="19"/>
      <c r="BI734" s="19"/>
      <c r="BJ734" s="18"/>
      <c r="BK734" s="18"/>
      <c r="BL734" s="15"/>
      <c r="BM734" s="18"/>
      <c r="BN734" s="19"/>
      <c r="BO734" s="18"/>
      <c r="BP734" s="18"/>
      <c r="BQ734" s="15"/>
      <c r="BR734" s="19"/>
      <c r="BS734" s="19"/>
      <c r="BT734" s="19"/>
      <c r="BU734" s="15"/>
      <c r="BV734" s="14"/>
      <c r="BW734" s="14"/>
      <c r="BX734" s="14"/>
      <c r="BY734" s="20"/>
      <c r="BZ734" s="24"/>
      <c r="CA734" s="14"/>
      <c r="CB734" s="21"/>
      <c r="CC734" s="1"/>
      <c r="CD734" s="14"/>
      <c r="CE734" s="14"/>
      <c r="CF734" s="22"/>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row>
    <row r="735" spans="5:220" s="37" customFormat="1">
      <c r="E735" s="17"/>
      <c r="F735" s="17"/>
      <c r="G735" s="17"/>
      <c r="H735" s="17"/>
      <c r="I735" s="14"/>
      <c r="J735" s="15"/>
      <c r="K735" s="15"/>
      <c r="L735" s="15"/>
      <c r="M735" s="15"/>
      <c r="N735" s="14"/>
      <c r="O735" s="16"/>
      <c r="P735" s="16"/>
      <c r="Q735" s="16"/>
      <c r="R735" s="16"/>
      <c r="S735" s="16"/>
      <c r="T735" s="16"/>
      <c r="U735" s="16"/>
      <c r="V735" s="16"/>
      <c r="W735" s="17"/>
      <c r="X735" s="16"/>
      <c r="Y735" s="16"/>
      <c r="Z735" s="16"/>
      <c r="AA735" s="16"/>
      <c r="AB735" s="14"/>
      <c r="AC735" s="18"/>
      <c r="AD735" s="19"/>
      <c r="AE735" s="18"/>
      <c r="AF735" s="18"/>
      <c r="AG735" s="18"/>
      <c r="AH735" s="18"/>
      <c r="AI735" s="18"/>
      <c r="AJ735" s="18"/>
      <c r="AK735" s="18"/>
      <c r="AL735" s="18"/>
      <c r="AM735" s="18"/>
      <c r="AN735" s="18"/>
      <c r="AO735" s="19"/>
      <c r="AP735" s="18"/>
      <c r="AQ735" s="18"/>
      <c r="AR735" s="18"/>
      <c r="AS735" s="19"/>
      <c r="AT735" s="18"/>
      <c r="AU735" s="18"/>
      <c r="AV735" s="18"/>
      <c r="AW735" s="18"/>
      <c r="AX735" s="18"/>
      <c r="AY735" s="18"/>
      <c r="AZ735" s="19"/>
      <c r="BA735" s="18"/>
      <c r="BB735" s="18"/>
      <c r="BC735" s="18"/>
      <c r="BD735" s="18"/>
      <c r="BE735" s="19"/>
      <c r="BF735" s="18"/>
      <c r="BG735" s="18"/>
      <c r="BH735" s="19"/>
      <c r="BI735" s="19"/>
      <c r="BJ735" s="18"/>
      <c r="BK735" s="18"/>
      <c r="BL735" s="15"/>
      <c r="BM735" s="18"/>
      <c r="BN735" s="19"/>
      <c r="BO735" s="18"/>
      <c r="BP735" s="18"/>
      <c r="BQ735" s="15"/>
      <c r="BR735" s="19"/>
      <c r="BS735" s="19"/>
      <c r="BT735" s="19"/>
      <c r="BU735" s="15"/>
      <c r="BV735" s="14"/>
      <c r="BW735" s="14"/>
      <c r="BX735" s="14"/>
      <c r="BY735" s="20"/>
      <c r="BZ735" s="24"/>
      <c r="CA735" s="14"/>
      <c r="CB735" s="21"/>
      <c r="CC735" s="1"/>
      <c r="CD735" s="14"/>
      <c r="CE735" s="14"/>
      <c r="CF735" s="22"/>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row>
    <row r="736" spans="5:220" s="41" customFormat="1">
      <c r="E736" s="17"/>
      <c r="F736" s="17"/>
      <c r="G736" s="17"/>
      <c r="H736" s="17"/>
      <c r="I736" s="14"/>
      <c r="J736" s="15"/>
      <c r="K736" s="15"/>
      <c r="L736" s="15"/>
      <c r="M736" s="15"/>
      <c r="N736" s="14"/>
      <c r="O736" s="16"/>
      <c r="P736" s="16"/>
      <c r="Q736" s="16"/>
      <c r="R736" s="16"/>
      <c r="S736" s="16"/>
      <c r="T736" s="16"/>
      <c r="U736" s="16"/>
      <c r="V736" s="16"/>
      <c r="W736" s="17"/>
      <c r="X736" s="16"/>
      <c r="Y736" s="16"/>
      <c r="Z736" s="16"/>
      <c r="AA736" s="16"/>
      <c r="AB736" s="14"/>
      <c r="AC736" s="18"/>
      <c r="AD736" s="19"/>
      <c r="AE736" s="18"/>
      <c r="AF736" s="18"/>
      <c r="AG736" s="18"/>
      <c r="AH736" s="18"/>
      <c r="AI736" s="18"/>
      <c r="AJ736" s="18"/>
      <c r="AK736" s="18"/>
      <c r="AL736" s="18"/>
      <c r="AM736" s="18"/>
      <c r="AN736" s="18"/>
      <c r="AO736" s="19"/>
      <c r="AP736" s="18"/>
      <c r="AQ736" s="18"/>
      <c r="AR736" s="18"/>
      <c r="AS736" s="19"/>
      <c r="AT736" s="18"/>
      <c r="AU736" s="18"/>
      <c r="AV736" s="18"/>
      <c r="AW736" s="18"/>
      <c r="AX736" s="18"/>
      <c r="AY736" s="18"/>
      <c r="AZ736" s="19"/>
      <c r="BA736" s="18"/>
      <c r="BB736" s="18"/>
      <c r="BC736" s="18"/>
      <c r="BD736" s="18"/>
      <c r="BE736" s="19"/>
      <c r="BF736" s="18"/>
      <c r="BG736" s="18"/>
      <c r="BH736" s="19"/>
      <c r="BI736" s="19"/>
      <c r="BJ736" s="18"/>
      <c r="BK736" s="18"/>
      <c r="BL736" s="15"/>
      <c r="BM736" s="18"/>
      <c r="BN736" s="19"/>
      <c r="BO736" s="18"/>
      <c r="BP736" s="18"/>
      <c r="BQ736" s="15"/>
      <c r="BR736" s="19"/>
      <c r="BS736" s="19"/>
      <c r="BT736" s="19"/>
      <c r="BU736" s="15"/>
      <c r="BV736" s="14"/>
      <c r="BW736" s="14"/>
      <c r="BX736" s="14"/>
      <c r="BY736" s="20"/>
      <c r="BZ736" s="24"/>
      <c r="CA736" s="14"/>
      <c r="CB736" s="21"/>
      <c r="CC736" s="1"/>
      <c r="CD736" s="14"/>
      <c r="CE736" s="14"/>
      <c r="CF736" s="22"/>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row>
    <row r="737" spans="5:220" s="41" customFormat="1">
      <c r="E737" s="17"/>
      <c r="F737" s="17"/>
      <c r="G737" s="17"/>
      <c r="H737" s="17"/>
      <c r="I737" s="14"/>
      <c r="J737" s="15"/>
      <c r="K737" s="15"/>
      <c r="L737" s="15"/>
      <c r="M737" s="15"/>
      <c r="N737" s="14"/>
      <c r="O737" s="16"/>
      <c r="P737" s="16"/>
      <c r="Q737" s="16"/>
      <c r="R737" s="16"/>
      <c r="S737" s="16"/>
      <c r="T737" s="16"/>
      <c r="U737" s="16"/>
      <c r="V737" s="16"/>
      <c r="W737" s="17"/>
      <c r="X737" s="16"/>
      <c r="Y737" s="16"/>
      <c r="Z737" s="16"/>
      <c r="AA737" s="16"/>
      <c r="AB737" s="14"/>
      <c r="AC737" s="18"/>
      <c r="AD737" s="19"/>
      <c r="AE737" s="18"/>
      <c r="AF737" s="18"/>
      <c r="AG737" s="18"/>
      <c r="AH737" s="18"/>
      <c r="AI737" s="18"/>
      <c r="AJ737" s="18"/>
      <c r="AK737" s="18"/>
      <c r="AL737" s="18"/>
      <c r="AM737" s="18"/>
      <c r="AN737" s="18"/>
      <c r="AO737" s="19"/>
      <c r="AP737" s="18"/>
      <c r="AQ737" s="18"/>
      <c r="AR737" s="18"/>
      <c r="AS737" s="19"/>
      <c r="AT737" s="18"/>
      <c r="AU737" s="18"/>
      <c r="AV737" s="18"/>
      <c r="AW737" s="18"/>
      <c r="AX737" s="18"/>
      <c r="AY737" s="18"/>
      <c r="AZ737" s="19"/>
      <c r="BA737" s="18"/>
      <c r="BB737" s="18"/>
      <c r="BC737" s="18"/>
      <c r="BD737" s="18"/>
      <c r="BE737" s="19"/>
      <c r="BF737" s="18"/>
      <c r="BG737" s="18"/>
      <c r="BH737" s="19"/>
      <c r="BI737" s="19"/>
      <c r="BJ737" s="18"/>
      <c r="BK737" s="18"/>
      <c r="BL737" s="15"/>
      <c r="BM737" s="18"/>
      <c r="BN737" s="19"/>
      <c r="BO737" s="18"/>
      <c r="BP737" s="18"/>
      <c r="BQ737" s="15"/>
      <c r="BR737" s="19"/>
      <c r="BS737" s="19"/>
      <c r="BT737" s="19"/>
      <c r="BU737" s="15"/>
      <c r="BV737" s="14"/>
      <c r="BW737" s="14"/>
      <c r="BX737" s="14"/>
      <c r="BY737" s="20"/>
      <c r="BZ737" s="24"/>
      <c r="CA737" s="14"/>
      <c r="CB737" s="21"/>
      <c r="CC737" s="1"/>
      <c r="CD737" s="14"/>
      <c r="CE737" s="14"/>
      <c r="CF737" s="22"/>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row>
    <row r="738" spans="5:220" s="37" customFormat="1">
      <c r="E738" s="17"/>
      <c r="F738" s="17"/>
      <c r="G738" s="17"/>
      <c r="H738" s="17"/>
      <c r="I738" s="14"/>
      <c r="J738" s="15"/>
      <c r="K738" s="15"/>
      <c r="L738" s="15"/>
      <c r="M738" s="15"/>
      <c r="N738" s="14"/>
      <c r="O738" s="16"/>
      <c r="P738" s="16"/>
      <c r="Q738" s="16"/>
      <c r="R738" s="16"/>
      <c r="S738" s="16"/>
      <c r="T738" s="16"/>
      <c r="U738" s="16"/>
      <c r="V738" s="16"/>
      <c r="W738" s="17"/>
      <c r="X738" s="16"/>
      <c r="Y738" s="16"/>
      <c r="Z738" s="16"/>
      <c r="AA738" s="16"/>
      <c r="AB738" s="14"/>
      <c r="AC738" s="18"/>
      <c r="AD738" s="19"/>
      <c r="AE738" s="18"/>
      <c r="AF738" s="18"/>
      <c r="AG738" s="18"/>
      <c r="AH738" s="18"/>
      <c r="AI738" s="18"/>
      <c r="AJ738" s="18"/>
      <c r="AK738" s="18"/>
      <c r="AL738" s="18"/>
      <c r="AM738" s="18"/>
      <c r="AN738" s="18"/>
      <c r="AO738" s="19"/>
      <c r="AP738" s="18"/>
      <c r="AQ738" s="18"/>
      <c r="AR738" s="18"/>
      <c r="AS738" s="19"/>
      <c r="AT738" s="18"/>
      <c r="AU738" s="18"/>
      <c r="AV738" s="18"/>
      <c r="AW738" s="18"/>
      <c r="AX738" s="18"/>
      <c r="AY738" s="18"/>
      <c r="AZ738" s="19"/>
      <c r="BA738" s="18"/>
      <c r="BB738" s="18"/>
      <c r="BC738" s="18"/>
      <c r="BD738" s="18"/>
      <c r="BE738" s="19"/>
      <c r="BF738" s="18"/>
      <c r="BG738" s="18"/>
      <c r="BH738" s="19"/>
      <c r="BI738" s="19"/>
      <c r="BJ738" s="18"/>
      <c r="BK738" s="18"/>
      <c r="BL738" s="15"/>
      <c r="BM738" s="18"/>
      <c r="BN738" s="19"/>
      <c r="BO738" s="18"/>
      <c r="BP738" s="18"/>
      <c r="BQ738" s="15"/>
      <c r="BR738" s="19"/>
      <c r="BS738" s="19"/>
      <c r="BT738" s="19"/>
      <c r="BU738" s="15"/>
      <c r="BV738" s="14"/>
      <c r="BW738" s="14"/>
      <c r="BX738" s="14"/>
      <c r="BY738" s="20"/>
      <c r="BZ738" s="24"/>
      <c r="CA738" s="14"/>
      <c r="CB738" s="21"/>
      <c r="CC738" s="1"/>
      <c r="CD738" s="14"/>
      <c r="CE738" s="14"/>
      <c r="CF738" s="22"/>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row>
    <row r="739" spans="5:220" s="37" customFormat="1">
      <c r="E739" s="17"/>
      <c r="F739" s="17"/>
      <c r="G739" s="17"/>
      <c r="H739" s="17"/>
      <c r="I739" s="14"/>
      <c r="J739" s="15"/>
      <c r="K739" s="15"/>
      <c r="L739" s="15"/>
      <c r="M739" s="15"/>
      <c r="N739" s="14"/>
      <c r="O739" s="16"/>
      <c r="P739" s="16"/>
      <c r="Q739" s="16"/>
      <c r="R739" s="16"/>
      <c r="S739" s="16"/>
      <c r="T739" s="16"/>
      <c r="U739" s="16"/>
      <c r="V739" s="16"/>
      <c r="W739" s="17"/>
      <c r="X739" s="16"/>
      <c r="Y739" s="16"/>
      <c r="Z739" s="16"/>
      <c r="AA739" s="16"/>
      <c r="AB739" s="14"/>
      <c r="AC739" s="18"/>
      <c r="AD739" s="19"/>
      <c r="AE739" s="18"/>
      <c r="AF739" s="18"/>
      <c r="AG739" s="18"/>
      <c r="AH739" s="18"/>
      <c r="AI739" s="18"/>
      <c r="AJ739" s="18"/>
      <c r="AK739" s="18"/>
      <c r="AL739" s="18"/>
      <c r="AM739" s="18"/>
      <c r="AN739" s="18"/>
      <c r="AO739" s="19"/>
      <c r="AP739" s="18"/>
      <c r="AQ739" s="18"/>
      <c r="AR739" s="18"/>
      <c r="AS739" s="19"/>
      <c r="AT739" s="18"/>
      <c r="AU739" s="18"/>
      <c r="AV739" s="18"/>
      <c r="AW739" s="18"/>
      <c r="AX739" s="18"/>
      <c r="AY739" s="18"/>
      <c r="AZ739" s="19"/>
      <c r="BA739" s="18"/>
      <c r="BB739" s="18"/>
      <c r="BC739" s="18"/>
      <c r="BD739" s="18"/>
      <c r="BE739" s="19"/>
      <c r="BF739" s="18"/>
      <c r="BG739" s="18"/>
      <c r="BH739" s="19"/>
      <c r="BI739" s="19"/>
      <c r="BJ739" s="18"/>
      <c r="BK739" s="18"/>
      <c r="BL739" s="15"/>
      <c r="BM739" s="18"/>
      <c r="BN739" s="19"/>
      <c r="BO739" s="18"/>
      <c r="BP739" s="18"/>
      <c r="BQ739" s="15"/>
      <c r="BR739" s="19"/>
      <c r="BS739" s="19"/>
      <c r="BT739" s="19"/>
      <c r="BU739" s="15"/>
      <c r="BV739" s="14"/>
      <c r="BW739" s="14"/>
      <c r="BX739" s="14"/>
      <c r="BY739" s="20"/>
      <c r="BZ739" s="24"/>
      <c r="CA739" s="14"/>
      <c r="CB739" s="21"/>
      <c r="CC739" s="1"/>
      <c r="CD739" s="14"/>
      <c r="CE739" s="14"/>
      <c r="CF739" s="22"/>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row>
    <row r="740" spans="5:220" s="41" customFormat="1">
      <c r="E740" s="17"/>
      <c r="F740" s="17"/>
      <c r="G740" s="17"/>
      <c r="H740" s="17"/>
      <c r="I740" s="14"/>
      <c r="J740" s="15"/>
      <c r="K740" s="15"/>
      <c r="L740" s="15"/>
      <c r="M740" s="15"/>
      <c r="N740" s="14"/>
      <c r="O740" s="16"/>
      <c r="P740" s="16"/>
      <c r="Q740" s="16"/>
      <c r="R740" s="16"/>
      <c r="S740" s="16"/>
      <c r="T740" s="16"/>
      <c r="U740" s="16"/>
      <c r="V740" s="16"/>
      <c r="W740" s="17"/>
      <c r="X740" s="16"/>
      <c r="Y740" s="16"/>
      <c r="Z740" s="16"/>
      <c r="AA740" s="16"/>
      <c r="AB740" s="14"/>
      <c r="AC740" s="18"/>
      <c r="AD740" s="19"/>
      <c r="AE740" s="18"/>
      <c r="AF740" s="18"/>
      <c r="AG740" s="18"/>
      <c r="AH740" s="18"/>
      <c r="AI740" s="18"/>
      <c r="AJ740" s="18"/>
      <c r="AK740" s="18"/>
      <c r="AL740" s="18"/>
      <c r="AM740" s="18"/>
      <c r="AN740" s="18"/>
      <c r="AO740" s="19"/>
      <c r="AP740" s="18"/>
      <c r="AQ740" s="18"/>
      <c r="AR740" s="18"/>
      <c r="AS740" s="19"/>
      <c r="AT740" s="18"/>
      <c r="AU740" s="18"/>
      <c r="AV740" s="18"/>
      <c r="AW740" s="18"/>
      <c r="AX740" s="18"/>
      <c r="AY740" s="18"/>
      <c r="AZ740" s="19"/>
      <c r="BA740" s="18"/>
      <c r="BB740" s="18"/>
      <c r="BC740" s="18"/>
      <c r="BD740" s="18"/>
      <c r="BE740" s="19"/>
      <c r="BF740" s="18"/>
      <c r="BG740" s="18"/>
      <c r="BH740" s="19"/>
      <c r="BI740" s="19"/>
      <c r="BJ740" s="18"/>
      <c r="BK740" s="18"/>
      <c r="BL740" s="15"/>
      <c r="BM740" s="18"/>
      <c r="BN740" s="19"/>
      <c r="BO740" s="18"/>
      <c r="BP740" s="18"/>
      <c r="BQ740" s="15"/>
      <c r="BR740" s="19"/>
      <c r="BS740" s="19"/>
      <c r="BT740" s="19"/>
      <c r="BU740" s="15"/>
      <c r="BV740" s="14"/>
      <c r="BW740" s="14"/>
      <c r="BX740" s="14"/>
      <c r="BY740" s="20"/>
      <c r="BZ740" s="24"/>
      <c r="CA740" s="14"/>
      <c r="CB740" s="21"/>
      <c r="CC740" s="1"/>
      <c r="CD740" s="14"/>
      <c r="CE740" s="14"/>
      <c r="CF740" s="22"/>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row>
    <row r="741" spans="5:220" s="41" customFormat="1">
      <c r="E741" s="17"/>
      <c r="F741" s="17"/>
      <c r="G741" s="17"/>
      <c r="H741" s="17"/>
      <c r="I741" s="14"/>
      <c r="J741" s="15"/>
      <c r="K741" s="15"/>
      <c r="L741" s="15"/>
      <c r="M741" s="15"/>
      <c r="N741" s="14"/>
      <c r="O741" s="16"/>
      <c r="P741" s="16"/>
      <c r="Q741" s="16"/>
      <c r="R741" s="16"/>
      <c r="S741" s="16"/>
      <c r="T741" s="16"/>
      <c r="U741" s="16"/>
      <c r="V741" s="16"/>
      <c r="W741" s="17"/>
      <c r="X741" s="16"/>
      <c r="Y741" s="16"/>
      <c r="Z741" s="16"/>
      <c r="AA741" s="16"/>
      <c r="AB741" s="14"/>
      <c r="AC741" s="18"/>
      <c r="AD741" s="19"/>
      <c r="AE741" s="18"/>
      <c r="AF741" s="18"/>
      <c r="AG741" s="18"/>
      <c r="AH741" s="18"/>
      <c r="AI741" s="18"/>
      <c r="AJ741" s="18"/>
      <c r="AK741" s="18"/>
      <c r="AL741" s="18"/>
      <c r="AM741" s="18"/>
      <c r="AN741" s="18"/>
      <c r="AO741" s="19"/>
      <c r="AP741" s="18"/>
      <c r="AQ741" s="18"/>
      <c r="AR741" s="18"/>
      <c r="AS741" s="19"/>
      <c r="AT741" s="18"/>
      <c r="AU741" s="18"/>
      <c r="AV741" s="18"/>
      <c r="AW741" s="18"/>
      <c r="AX741" s="18"/>
      <c r="AY741" s="18"/>
      <c r="AZ741" s="19"/>
      <c r="BA741" s="18"/>
      <c r="BB741" s="18"/>
      <c r="BC741" s="18"/>
      <c r="BD741" s="18"/>
      <c r="BE741" s="19"/>
      <c r="BF741" s="18"/>
      <c r="BG741" s="18"/>
      <c r="BH741" s="19"/>
      <c r="BI741" s="19"/>
      <c r="BJ741" s="18"/>
      <c r="BK741" s="18"/>
      <c r="BL741" s="15"/>
      <c r="BM741" s="18"/>
      <c r="BN741" s="19"/>
      <c r="BO741" s="18"/>
      <c r="BP741" s="18"/>
      <c r="BQ741" s="15"/>
      <c r="BR741" s="19"/>
      <c r="BS741" s="19"/>
      <c r="BT741" s="19"/>
      <c r="BU741" s="15"/>
      <c r="BV741" s="14"/>
      <c r="BW741" s="14"/>
      <c r="BX741" s="14"/>
      <c r="BY741" s="20"/>
      <c r="BZ741" s="24"/>
      <c r="CA741" s="14"/>
      <c r="CB741" s="21"/>
      <c r="CC741" s="1"/>
      <c r="CD741" s="14"/>
      <c r="CE741" s="14"/>
      <c r="CF741" s="22"/>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row>
    <row r="742" spans="5:220">
      <c r="J742" s="15"/>
      <c r="K742" s="15"/>
      <c r="L742" s="15"/>
      <c r="M742" s="15"/>
      <c r="O742" s="16"/>
      <c r="P742" s="16"/>
      <c r="Q742" s="16"/>
      <c r="R742" s="16"/>
      <c r="S742" s="16"/>
      <c r="T742" s="16"/>
      <c r="U742" s="16"/>
      <c r="V742" s="16"/>
      <c r="X742" s="16"/>
      <c r="Y742" s="16"/>
      <c r="Z742" s="16"/>
      <c r="AA742" s="16"/>
      <c r="AC742" s="18"/>
      <c r="AE742" s="18"/>
      <c r="AF742" s="18"/>
      <c r="AG742" s="18"/>
      <c r="AH742" s="18"/>
      <c r="AI742" s="18"/>
      <c r="AJ742" s="18"/>
      <c r="AK742" s="18"/>
      <c r="AL742" s="18"/>
      <c r="AM742" s="18"/>
      <c r="AN742" s="18"/>
      <c r="AP742" s="18"/>
      <c r="AQ742" s="18"/>
      <c r="AR742" s="18"/>
      <c r="AT742" s="18"/>
      <c r="AU742" s="18"/>
      <c r="AV742" s="18"/>
      <c r="AW742" s="18"/>
      <c r="AX742" s="18"/>
      <c r="AY742" s="18"/>
      <c r="BA742" s="18"/>
      <c r="BB742" s="18"/>
      <c r="BC742" s="18"/>
      <c r="BD742" s="18"/>
      <c r="BF742" s="18"/>
      <c r="BG742" s="18"/>
      <c r="BJ742" s="18"/>
      <c r="BK742" s="18"/>
      <c r="BL742" s="15"/>
      <c r="BM742" s="18"/>
      <c r="BO742" s="18"/>
      <c r="BP742" s="18"/>
      <c r="BQ742" s="15"/>
      <c r="BU742" s="15"/>
      <c r="BY742" s="20"/>
      <c r="BZ742" s="24"/>
      <c r="CF742" s="22"/>
    </row>
    <row r="743" spans="5:220">
      <c r="J743" s="15"/>
      <c r="K743" s="15"/>
      <c r="L743" s="15"/>
      <c r="M743" s="15"/>
      <c r="AC743" s="18"/>
      <c r="AE743" s="18"/>
      <c r="AF743" s="18"/>
      <c r="AH743" s="18"/>
      <c r="AI743" s="18"/>
      <c r="AJ743" s="18"/>
      <c r="AL743" s="18"/>
      <c r="AM743" s="18"/>
      <c r="AN743" s="18"/>
      <c r="AP743" s="18"/>
      <c r="AQ743" s="18"/>
      <c r="AR743" s="18"/>
      <c r="AT743" s="18"/>
      <c r="AU743" s="18"/>
      <c r="AV743" s="18"/>
      <c r="AW743" s="18"/>
      <c r="AX743" s="18"/>
      <c r="AY743" s="18"/>
      <c r="BA743" s="18"/>
      <c r="BB743" s="18"/>
      <c r="BC743" s="18"/>
      <c r="BD743" s="18"/>
      <c r="BF743" s="18"/>
      <c r="BG743" s="18"/>
      <c r="BJ743" s="18"/>
      <c r="BK743" s="18"/>
      <c r="BL743" s="15"/>
      <c r="BM743" s="18"/>
      <c r="BO743" s="18"/>
      <c r="BP743" s="18"/>
      <c r="BQ743" s="15"/>
      <c r="BU743" s="15"/>
      <c r="CF743" s="22"/>
    </row>
    <row r="744" spans="5:220">
      <c r="J744" s="15"/>
      <c r="K744" s="15"/>
      <c r="L744" s="15"/>
      <c r="M744" s="15"/>
      <c r="AC744" s="18"/>
      <c r="AE744" s="18"/>
      <c r="AF744" s="18"/>
      <c r="AH744" s="18"/>
      <c r="AI744" s="18"/>
      <c r="AJ744" s="18"/>
      <c r="AL744" s="18"/>
      <c r="AM744" s="18"/>
      <c r="AN744" s="18"/>
      <c r="AP744" s="18"/>
      <c r="AQ744" s="18"/>
      <c r="AR744" s="18"/>
      <c r="AT744" s="18"/>
      <c r="AU744" s="18"/>
      <c r="AV744" s="18"/>
      <c r="AW744" s="18"/>
      <c r="AX744" s="18"/>
      <c r="AY744" s="18"/>
      <c r="BA744" s="18"/>
      <c r="BB744" s="18"/>
      <c r="BC744" s="18"/>
      <c r="BD744" s="18"/>
      <c r="BF744" s="18"/>
      <c r="BG744" s="18"/>
      <c r="BJ744" s="18"/>
      <c r="BK744" s="18"/>
      <c r="BL744" s="15"/>
      <c r="BM744" s="18"/>
      <c r="BO744" s="18"/>
      <c r="BP744" s="18"/>
      <c r="BQ744" s="15"/>
      <c r="BU744" s="15"/>
      <c r="CF744" s="22"/>
    </row>
    <row r="745" spans="5:220">
      <c r="J745" s="15"/>
      <c r="K745" s="15"/>
      <c r="L745" s="15"/>
      <c r="M745" s="15"/>
      <c r="AC745" s="18"/>
      <c r="AE745" s="18"/>
      <c r="AF745" s="18"/>
      <c r="AH745" s="18"/>
      <c r="AI745" s="18"/>
      <c r="AJ745" s="18"/>
      <c r="AL745" s="18"/>
      <c r="AM745" s="18"/>
      <c r="AN745" s="18"/>
      <c r="AP745" s="18"/>
      <c r="AQ745" s="18"/>
      <c r="AR745" s="18"/>
      <c r="AT745" s="18"/>
      <c r="AU745" s="18"/>
      <c r="AV745" s="18"/>
      <c r="AW745" s="18"/>
      <c r="AX745" s="18"/>
      <c r="AY745" s="18"/>
      <c r="BA745" s="18"/>
      <c r="BB745" s="18"/>
      <c r="BC745" s="18"/>
      <c r="BD745" s="18"/>
      <c r="BF745" s="18"/>
      <c r="BG745" s="18"/>
      <c r="BJ745" s="18"/>
      <c r="BK745" s="18"/>
      <c r="BL745" s="15"/>
      <c r="BM745" s="18"/>
      <c r="BO745" s="18"/>
      <c r="BP745" s="18"/>
      <c r="BQ745" s="15"/>
      <c r="BU745" s="15"/>
      <c r="CF745" s="22"/>
    </row>
    <row r="746" spans="5:220">
      <c r="J746" s="15"/>
      <c r="K746" s="15"/>
      <c r="L746" s="15"/>
      <c r="M746" s="15"/>
      <c r="AC746" s="18"/>
      <c r="AE746" s="18"/>
      <c r="AF746" s="18"/>
      <c r="AH746" s="18"/>
      <c r="AI746" s="18"/>
      <c r="AJ746" s="18"/>
      <c r="AL746" s="18"/>
      <c r="AM746" s="18"/>
      <c r="AN746" s="18"/>
      <c r="AP746" s="18"/>
      <c r="AQ746" s="18"/>
      <c r="AR746" s="18"/>
      <c r="AT746" s="18"/>
      <c r="AU746" s="18"/>
      <c r="AV746" s="18"/>
      <c r="AW746" s="18"/>
      <c r="AX746" s="18"/>
      <c r="AY746" s="18"/>
      <c r="BA746" s="18"/>
      <c r="BB746" s="18"/>
      <c r="BC746" s="18"/>
      <c r="BD746" s="18"/>
      <c r="BF746" s="18"/>
      <c r="BG746" s="18"/>
      <c r="BJ746" s="18"/>
      <c r="BK746" s="18"/>
      <c r="BL746" s="15"/>
      <c r="BM746" s="18"/>
      <c r="BO746" s="18"/>
      <c r="BP746" s="18"/>
      <c r="BQ746" s="15"/>
      <c r="BU746" s="15"/>
      <c r="CF746" s="22"/>
    </row>
    <row r="747" spans="5:220">
      <c r="J747" s="15"/>
      <c r="K747" s="15"/>
      <c r="L747" s="15"/>
      <c r="M747" s="15"/>
      <c r="AC747" s="18"/>
      <c r="AE747" s="18"/>
      <c r="AF747" s="18"/>
      <c r="AH747" s="18"/>
      <c r="AI747" s="18"/>
      <c r="AJ747" s="18"/>
      <c r="AL747" s="18"/>
      <c r="AM747" s="18"/>
      <c r="AN747" s="18"/>
      <c r="AP747" s="18"/>
      <c r="AQ747" s="18"/>
      <c r="AR747" s="18"/>
      <c r="AT747" s="18"/>
      <c r="AU747" s="18"/>
      <c r="AV747" s="18"/>
      <c r="AW747" s="18"/>
      <c r="AX747" s="18"/>
      <c r="AY747" s="18"/>
      <c r="BA747" s="18"/>
      <c r="BB747" s="18"/>
      <c r="BC747" s="18"/>
      <c r="BD747" s="18"/>
      <c r="BF747" s="18"/>
      <c r="BG747" s="18"/>
      <c r="BJ747" s="18"/>
      <c r="BK747" s="18"/>
      <c r="BL747" s="15"/>
      <c r="BM747" s="18"/>
      <c r="BO747" s="18"/>
      <c r="BP747" s="18"/>
      <c r="BQ747" s="15"/>
      <c r="BU747" s="15"/>
      <c r="CF747" s="22"/>
    </row>
    <row r="748" spans="5:220">
      <c r="J748" s="15"/>
      <c r="K748" s="15"/>
      <c r="L748" s="15"/>
      <c r="M748" s="15"/>
      <c r="AC748" s="18"/>
      <c r="AE748" s="18"/>
      <c r="AF748" s="18"/>
      <c r="AH748" s="18"/>
      <c r="AI748" s="18"/>
      <c r="AJ748" s="18"/>
      <c r="AL748" s="18"/>
      <c r="AM748" s="18"/>
      <c r="AN748" s="18"/>
      <c r="AP748" s="18"/>
      <c r="AQ748" s="18"/>
      <c r="AR748" s="18"/>
      <c r="AT748" s="18"/>
      <c r="AU748" s="18"/>
      <c r="AV748" s="18"/>
      <c r="AW748" s="18"/>
      <c r="AX748" s="18"/>
      <c r="AY748" s="18"/>
      <c r="BA748" s="18"/>
      <c r="BB748" s="18"/>
      <c r="BC748" s="18"/>
      <c r="BD748" s="18"/>
      <c r="BF748" s="18"/>
      <c r="BG748" s="18"/>
      <c r="BJ748" s="18"/>
      <c r="BK748" s="18"/>
      <c r="BL748" s="15"/>
      <c r="BM748" s="18"/>
      <c r="BO748" s="18"/>
      <c r="BP748" s="18"/>
      <c r="BQ748" s="15"/>
      <c r="BU748" s="15"/>
      <c r="CF748" s="22"/>
    </row>
    <row r="749" spans="5:220" s="7" customFormat="1" ht="17.45" customHeight="1">
      <c r="E749" s="17"/>
      <c r="F749" s="17"/>
      <c r="G749" s="17"/>
      <c r="H749" s="17"/>
      <c r="I749" s="14"/>
      <c r="J749" s="15"/>
      <c r="K749" s="15"/>
      <c r="L749" s="15"/>
      <c r="M749" s="15"/>
      <c r="N749" s="14"/>
      <c r="O749" s="16"/>
      <c r="P749" s="16"/>
      <c r="Q749" s="16"/>
      <c r="R749" s="16"/>
      <c r="S749" s="16"/>
      <c r="T749" s="16"/>
      <c r="U749" s="16"/>
      <c r="V749" s="16"/>
      <c r="W749" s="17"/>
      <c r="X749" s="16"/>
      <c r="Y749" s="16"/>
      <c r="Z749" s="16"/>
      <c r="AA749" s="16"/>
      <c r="AB749" s="14"/>
      <c r="AC749" s="18"/>
      <c r="AD749" s="19"/>
      <c r="AE749" s="18"/>
      <c r="AF749" s="18"/>
      <c r="AG749" s="19"/>
      <c r="AH749" s="18"/>
      <c r="AI749" s="18"/>
      <c r="AJ749" s="18"/>
      <c r="AK749" s="19"/>
      <c r="AL749" s="18"/>
      <c r="AM749" s="18"/>
      <c r="AN749" s="18"/>
      <c r="AO749" s="19"/>
      <c r="AP749" s="18"/>
      <c r="AQ749" s="18"/>
      <c r="AR749" s="18"/>
      <c r="AS749" s="19"/>
      <c r="AT749" s="18"/>
      <c r="AU749" s="18"/>
      <c r="AV749" s="18"/>
      <c r="AW749" s="18"/>
      <c r="AX749" s="18"/>
      <c r="AY749" s="18"/>
      <c r="AZ749" s="19"/>
      <c r="BA749" s="18"/>
      <c r="BB749" s="18"/>
      <c r="BC749" s="18"/>
      <c r="BD749" s="18"/>
      <c r="BE749" s="19"/>
      <c r="BF749" s="18"/>
      <c r="BG749" s="18"/>
      <c r="BH749" s="19"/>
      <c r="BI749" s="19"/>
      <c r="BJ749" s="18"/>
      <c r="BK749" s="18"/>
      <c r="BL749" s="15"/>
      <c r="BM749" s="18"/>
      <c r="BN749" s="19"/>
      <c r="BO749" s="18"/>
      <c r="BP749" s="18"/>
      <c r="BQ749" s="15"/>
      <c r="BR749" s="19"/>
      <c r="BS749" s="19"/>
      <c r="BT749" s="19"/>
      <c r="BU749" s="15"/>
      <c r="BV749" s="14"/>
      <c r="BW749" s="14"/>
      <c r="BX749" s="14"/>
      <c r="BY749" s="20"/>
      <c r="BZ749" s="24"/>
      <c r="CA749" s="14"/>
      <c r="CB749" s="21"/>
      <c r="CC749" s="14"/>
      <c r="CD749" s="14"/>
      <c r="CE749" s="14"/>
      <c r="CF749" s="22"/>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row>
    <row r="750" spans="5:220" s="23" customFormat="1">
      <c r="E750" s="17"/>
      <c r="F750" s="17"/>
      <c r="G750" s="17"/>
      <c r="H750" s="17"/>
      <c r="I750" s="14"/>
      <c r="J750" s="15"/>
      <c r="K750" s="15"/>
      <c r="L750" s="15"/>
      <c r="M750" s="15"/>
      <c r="N750" s="14"/>
      <c r="O750" s="16"/>
      <c r="P750" s="16"/>
      <c r="Q750" s="16"/>
      <c r="R750" s="16"/>
      <c r="S750" s="16"/>
      <c r="T750" s="16"/>
      <c r="U750" s="16"/>
      <c r="V750" s="16"/>
      <c r="W750" s="17"/>
      <c r="X750" s="16"/>
      <c r="Y750" s="16"/>
      <c r="Z750" s="16"/>
      <c r="AA750" s="16"/>
      <c r="AB750" s="14"/>
      <c r="AC750" s="18"/>
      <c r="AD750" s="19"/>
      <c r="AE750" s="18"/>
      <c r="AF750" s="18"/>
      <c r="AG750" s="18"/>
      <c r="AH750" s="18"/>
      <c r="AI750" s="18"/>
      <c r="AJ750" s="18"/>
      <c r="AK750" s="18"/>
      <c r="AL750" s="18"/>
      <c r="AM750" s="18"/>
      <c r="AN750" s="18"/>
      <c r="AO750" s="19"/>
      <c r="AP750" s="18"/>
      <c r="AQ750" s="18"/>
      <c r="AR750" s="18"/>
      <c r="AS750" s="19"/>
      <c r="AT750" s="18"/>
      <c r="AU750" s="18"/>
      <c r="AV750" s="18"/>
      <c r="AW750" s="18"/>
      <c r="AX750" s="18"/>
      <c r="AY750" s="18"/>
      <c r="AZ750" s="19"/>
      <c r="BA750" s="18"/>
      <c r="BB750" s="18"/>
      <c r="BC750" s="18"/>
      <c r="BD750" s="18"/>
      <c r="BE750" s="19"/>
      <c r="BF750" s="18"/>
      <c r="BG750" s="18"/>
      <c r="BH750" s="19"/>
      <c r="BI750" s="19"/>
      <c r="BJ750" s="18"/>
      <c r="BK750" s="18"/>
      <c r="BL750" s="15"/>
      <c r="BM750" s="18"/>
      <c r="BN750" s="19"/>
      <c r="BO750" s="18"/>
      <c r="BP750" s="18"/>
      <c r="BQ750" s="15"/>
      <c r="BR750" s="19"/>
      <c r="BS750" s="19"/>
      <c r="BT750" s="19"/>
      <c r="BU750" s="15"/>
      <c r="BV750" s="14"/>
      <c r="BW750" s="14"/>
      <c r="BX750" s="14"/>
      <c r="BY750" s="20"/>
      <c r="BZ750" s="24"/>
      <c r="CA750" s="14"/>
      <c r="CB750" s="21"/>
      <c r="CC750" s="1"/>
      <c r="CD750" s="14"/>
      <c r="CE750" s="14"/>
      <c r="CF750" s="22"/>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row>
    <row r="751" spans="5:220" s="23" customFormat="1">
      <c r="E751" s="17"/>
      <c r="F751" s="17"/>
      <c r="G751" s="17"/>
      <c r="H751" s="17"/>
      <c r="I751" s="14"/>
      <c r="J751" s="15"/>
      <c r="K751" s="15"/>
      <c r="L751" s="15"/>
      <c r="M751" s="15"/>
      <c r="N751" s="14"/>
      <c r="O751" s="16"/>
      <c r="P751" s="16"/>
      <c r="Q751" s="16"/>
      <c r="R751" s="16"/>
      <c r="S751" s="16"/>
      <c r="T751" s="16"/>
      <c r="U751" s="16"/>
      <c r="V751" s="16"/>
      <c r="W751" s="17"/>
      <c r="X751" s="16"/>
      <c r="Y751" s="16"/>
      <c r="Z751" s="16"/>
      <c r="AA751" s="16"/>
      <c r="AB751" s="14"/>
      <c r="AC751" s="18"/>
      <c r="AD751" s="19"/>
      <c r="AE751" s="18"/>
      <c r="AF751" s="18"/>
      <c r="AG751" s="18"/>
      <c r="AH751" s="18"/>
      <c r="AI751" s="18"/>
      <c r="AJ751" s="18"/>
      <c r="AK751" s="18"/>
      <c r="AL751" s="18"/>
      <c r="AM751" s="18"/>
      <c r="AN751" s="18"/>
      <c r="AO751" s="19"/>
      <c r="AP751" s="18"/>
      <c r="AQ751" s="18"/>
      <c r="AR751" s="18"/>
      <c r="AS751" s="19"/>
      <c r="AT751" s="18"/>
      <c r="AU751" s="18"/>
      <c r="AV751" s="18"/>
      <c r="AW751" s="18"/>
      <c r="AX751" s="18"/>
      <c r="AY751" s="18"/>
      <c r="AZ751" s="19"/>
      <c r="BA751" s="18"/>
      <c r="BB751" s="18"/>
      <c r="BC751" s="18"/>
      <c r="BD751" s="18"/>
      <c r="BE751" s="19"/>
      <c r="BF751" s="18"/>
      <c r="BG751" s="18"/>
      <c r="BH751" s="19"/>
      <c r="BI751" s="19"/>
      <c r="BJ751" s="18"/>
      <c r="BK751" s="18"/>
      <c r="BL751" s="15"/>
      <c r="BM751" s="18"/>
      <c r="BN751" s="19"/>
      <c r="BO751" s="18"/>
      <c r="BP751" s="18"/>
      <c r="BQ751" s="15"/>
      <c r="BR751" s="19"/>
      <c r="BS751" s="19"/>
      <c r="BT751" s="19"/>
      <c r="BU751" s="15"/>
      <c r="BV751" s="14"/>
      <c r="BW751" s="14"/>
      <c r="BX751" s="14"/>
      <c r="BY751" s="20"/>
      <c r="BZ751" s="24"/>
      <c r="CA751" s="14"/>
      <c r="CB751" s="21"/>
      <c r="CC751" s="1"/>
      <c r="CD751" s="14"/>
      <c r="CE751" s="14"/>
      <c r="CF751" s="22"/>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row>
    <row r="752" spans="5:220" s="23" customFormat="1">
      <c r="E752" s="17"/>
      <c r="F752" s="17"/>
      <c r="G752" s="17"/>
      <c r="H752" s="17"/>
      <c r="I752" s="14"/>
      <c r="J752" s="15"/>
      <c r="K752" s="15"/>
      <c r="L752" s="15"/>
      <c r="M752" s="15"/>
      <c r="N752" s="14"/>
      <c r="O752" s="16"/>
      <c r="P752" s="16"/>
      <c r="Q752" s="16"/>
      <c r="R752" s="16"/>
      <c r="S752" s="16"/>
      <c r="T752" s="16"/>
      <c r="U752" s="16"/>
      <c r="V752" s="16"/>
      <c r="W752" s="17"/>
      <c r="X752" s="16"/>
      <c r="Y752" s="16"/>
      <c r="Z752" s="16"/>
      <c r="AA752" s="16"/>
      <c r="AB752" s="14"/>
      <c r="AC752" s="18"/>
      <c r="AD752" s="19"/>
      <c r="AE752" s="18"/>
      <c r="AF752" s="18"/>
      <c r="AG752" s="18"/>
      <c r="AH752" s="18"/>
      <c r="AI752" s="18"/>
      <c r="AJ752" s="18"/>
      <c r="AK752" s="18"/>
      <c r="AL752" s="18"/>
      <c r="AM752" s="18"/>
      <c r="AN752" s="18"/>
      <c r="AO752" s="19"/>
      <c r="AP752" s="18"/>
      <c r="AQ752" s="18"/>
      <c r="AR752" s="18"/>
      <c r="AS752" s="19"/>
      <c r="AT752" s="18"/>
      <c r="AU752" s="18"/>
      <c r="AV752" s="18"/>
      <c r="AW752" s="18"/>
      <c r="AX752" s="18"/>
      <c r="AY752" s="18"/>
      <c r="AZ752" s="19"/>
      <c r="BA752" s="18"/>
      <c r="BB752" s="18"/>
      <c r="BC752" s="18"/>
      <c r="BD752" s="18"/>
      <c r="BE752" s="19"/>
      <c r="BF752" s="18"/>
      <c r="BG752" s="18"/>
      <c r="BH752" s="19"/>
      <c r="BI752" s="19"/>
      <c r="BJ752" s="18"/>
      <c r="BK752" s="18"/>
      <c r="BL752" s="15"/>
      <c r="BM752" s="18"/>
      <c r="BN752" s="19"/>
      <c r="BO752" s="18"/>
      <c r="BP752" s="18"/>
      <c r="BQ752" s="15"/>
      <c r="BR752" s="19"/>
      <c r="BS752" s="19"/>
      <c r="BT752" s="19"/>
      <c r="BU752" s="15"/>
      <c r="BV752" s="14"/>
      <c r="BW752" s="14"/>
      <c r="BX752" s="14"/>
      <c r="BY752" s="20"/>
      <c r="BZ752" s="24"/>
      <c r="CA752" s="14"/>
      <c r="CB752" s="21"/>
      <c r="CC752" s="1"/>
      <c r="CD752" s="14"/>
      <c r="CE752" s="14"/>
      <c r="CF752" s="22"/>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row>
    <row r="753" spans="5:220" s="23" customFormat="1">
      <c r="E753" s="17"/>
      <c r="F753" s="17"/>
      <c r="G753" s="17"/>
      <c r="H753" s="17"/>
      <c r="I753" s="14"/>
      <c r="J753" s="15"/>
      <c r="K753" s="15"/>
      <c r="L753" s="15"/>
      <c r="M753" s="15"/>
      <c r="N753" s="14"/>
      <c r="O753" s="16"/>
      <c r="P753" s="16"/>
      <c r="Q753" s="16"/>
      <c r="R753" s="16"/>
      <c r="S753" s="16"/>
      <c r="T753" s="16"/>
      <c r="U753" s="16"/>
      <c r="V753" s="16"/>
      <c r="W753" s="17"/>
      <c r="X753" s="16"/>
      <c r="Y753" s="16"/>
      <c r="Z753" s="16"/>
      <c r="AA753" s="16"/>
      <c r="AB753" s="14"/>
      <c r="AC753" s="18"/>
      <c r="AD753" s="19"/>
      <c r="AE753" s="18"/>
      <c r="AF753" s="18"/>
      <c r="AG753" s="18"/>
      <c r="AH753" s="18"/>
      <c r="AI753" s="18"/>
      <c r="AJ753" s="18"/>
      <c r="AK753" s="18"/>
      <c r="AL753" s="18"/>
      <c r="AM753" s="18"/>
      <c r="AN753" s="18"/>
      <c r="AO753" s="19"/>
      <c r="AP753" s="18"/>
      <c r="AQ753" s="18"/>
      <c r="AR753" s="18"/>
      <c r="AS753" s="19"/>
      <c r="AT753" s="18"/>
      <c r="AU753" s="18"/>
      <c r="AV753" s="18"/>
      <c r="AW753" s="18"/>
      <c r="AX753" s="18"/>
      <c r="AY753" s="18"/>
      <c r="AZ753" s="19"/>
      <c r="BA753" s="18"/>
      <c r="BB753" s="18"/>
      <c r="BC753" s="18"/>
      <c r="BD753" s="18"/>
      <c r="BE753" s="19"/>
      <c r="BF753" s="18"/>
      <c r="BG753" s="18"/>
      <c r="BH753" s="19"/>
      <c r="BI753" s="19"/>
      <c r="BJ753" s="18"/>
      <c r="BK753" s="18"/>
      <c r="BL753" s="15"/>
      <c r="BM753" s="18"/>
      <c r="BN753" s="19"/>
      <c r="BO753" s="18"/>
      <c r="BP753" s="18"/>
      <c r="BQ753" s="15"/>
      <c r="BR753" s="19"/>
      <c r="BS753" s="19"/>
      <c r="BT753" s="19"/>
      <c r="BU753" s="15"/>
      <c r="BV753" s="14"/>
      <c r="BW753" s="14"/>
      <c r="BX753" s="14"/>
      <c r="BY753" s="20"/>
      <c r="BZ753" s="24"/>
      <c r="CA753" s="14"/>
      <c r="CB753" s="21"/>
      <c r="CC753" s="1"/>
      <c r="CD753" s="14"/>
      <c r="CE753" s="14"/>
      <c r="CF753" s="22"/>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row>
    <row r="754" spans="5:220">
      <c r="J754" s="15"/>
      <c r="K754" s="15"/>
      <c r="L754" s="15"/>
      <c r="M754" s="15"/>
      <c r="O754" s="16"/>
      <c r="P754" s="16"/>
      <c r="Q754" s="16"/>
      <c r="R754" s="16"/>
      <c r="S754" s="16"/>
      <c r="T754" s="16"/>
      <c r="U754" s="16"/>
      <c r="V754" s="16"/>
      <c r="X754" s="16"/>
      <c r="Y754" s="16"/>
      <c r="Z754" s="16"/>
      <c r="AA754" s="16"/>
      <c r="AC754" s="18"/>
      <c r="AE754" s="18"/>
      <c r="AF754" s="18"/>
      <c r="AG754" s="18"/>
      <c r="AH754" s="18"/>
      <c r="AI754" s="18"/>
      <c r="AJ754" s="18"/>
      <c r="AK754" s="18"/>
      <c r="AL754" s="18"/>
      <c r="AM754" s="18"/>
      <c r="AN754" s="18"/>
      <c r="AP754" s="18"/>
      <c r="AQ754" s="18"/>
      <c r="AR754" s="18"/>
      <c r="AT754" s="18"/>
      <c r="AU754" s="18"/>
      <c r="AV754" s="18"/>
      <c r="AW754" s="18"/>
      <c r="AX754" s="18"/>
      <c r="AY754" s="18"/>
      <c r="BA754" s="18"/>
      <c r="BB754" s="18"/>
      <c r="BC754" s="18"/>
      <c r="BD754" s="18"/>
      <c r="BF754" s="18"/>
      <c r="BG754" s="18"/>
      <c r="BJ754" s="18"/>
      <c r="BK754" s="18"/>
      <c r="BL754" s="15"/>
      <c r="BM754" s="18"/>
      <c r="BO754" s="18"/>
      <c r="BP754" s="18"/>
      <c r="BQ754" s="15"/>
      <c r="BU754" s="15"/>
      <c r="BY754" s="20"/>
      <c r="BZ754" s="24"/>
      <c r="CF754" s="22"/>
    </row>
    <row r="755" spans="5:220">
      <c r="J755" s="15"/>
      <c r="K755" s="15"/>
      <c r="L755" s="15"/>
      <c r="M755" s="15"/>
      <c r="O755" s="16"/>
      <c r="P755" s="16"/>
      <c r="Q755" s="16"/>
      <c r="R755" s="16"/>
      <c r="S755" s="16"/>
      <c r="T755" s="16"/>
      <c r="U755" s="16"/>
      <c r="V755" s="16"/>
      <c r="X755" s="16"/>
      <c r="Y755" s="16"/>
      <c r="Z755" s="16"/>
      <c r="AA755" s="16"/>
      <c r="AC755" s="18"/>
      <c r="AE755" s="18"/>
      <c r="AF755" s="18"/>
      <c r="AG755" s="18"/>
      <c r="AH755" s="18"/>
      <c r="AI755" s="18"/>
      <c r="AJ755" s="18"/>
      <c r="AK755" s="18"/>
      <c r="AL755" s="18"/>
      <c r="AM755" s="18"/>
      <c r="AN755" s="18"/>
      <c r="AP755" s="18"/>
      <c r="AQ755" s="18"/>
      <c r="AR755" s="18"/>
      <c r="AT755" s="18"/>
      <c r="AU755" s="18"/>
      <c r="AV755" s="18"/>
      <c r="AW755" s="18"/>
      <c r="AX755" s="18"/>
      <c r="AY755" s="18"/>
      <c r="BA755" s="18"/>
      <c r="BB755" s="18"/>
      <c r="BC755" s="18"/>
      <c r="BD755" s="18"/>
      <c r="BF755" s="18"/>
      <c r="BG755" s="18"/>
      <c r="BJ755" s="18"/>
      <c r="BK755" s="18"/>
      <c r="BL755" s="15"/>
      <c r="BM755" s="18"/>
      <c r="BO755" s="18"/>
      <c r="BP755" s="18"/>
      <c r="BQ755" s="15"/>
      <c r="BU755" s="15"/>
      <c r="BY755" s="20"/>
      <c r="BZ755" s="24"/>
      <c r="CC755" s="1"/>
      <c r="CF755" s="22"/>
    </row>
    <row r="756" spans="5:220">
      <c r="J756" s="15"/>
      <c r="K756" s="15"/>
      <c r="L756" s="15"/>
      <c r="M756" s="15"/>
      <c r="O756" s="16"/>
      <c r="P756" s="16"/>
      <c r="Q756" s="16"/>
      <c r="R756" s="16"/>
      <c r="S756" s="16"/>
      <c r="T756" s="16"/>
      <c r="U756" s="16"/>
      <c r="V756" s="16"/>
      <c r="X756" s="16"/>
      <c r="Y756" s="16"/>
      <c r="Z756" s="16"/>
      <c r="AA756" s="16"/>
      <c r="AC756" s="18"/>
      <c r="AE756" s="18"/>
      <c r="AF756" s="18"/>
      <c r="AG756" s="18"/>
      <c r="AH756" s="18"/>
      <c r="AI756" s="18"/>
      <c r="AJ756" s="18"/>
      <c r="AK756" s="18"/>
      <c r="AL756" s="18"/>
      <c r="AM756" s="18"/>
      <c r="AN756" s="18"/>
      <c r="AP756" s="18"/>
      <c r="AQ756" s="18"/>
      <c r="AR756" s="18"/>
      <c r="AT756" s="18"/>
      <c r="AU756" s="18"/>
      <c r="AV756" s="18"/>
      <c r="AW756" s="18"/>
      <c r="AX756" s="18"/>
      <c r="AY756" s="18"/>
      <c r="BA756" s="18"/>
      <c r="BB756" s="18"/>
      <c r="BC756" s="18"/>
      <c r="BD756" s="18"/>
      <c r="BF756" s="18"/>
      <c r="BG756" s="18"/>
      <c r="BJ756" s="18"/>
      <c r="BK756" s="18"/>
      <c r="BL756" s="15"/>
      <c r="BM756" s="18"/>
      <c r="BO756" s="18"/>
      <c r="BP756" s="18"/>
      <c r="BQ756" s="15"/>
      <c r="BU756" s="15"/>
      <c r="BY756" s="20"/>
      <c r="BZ756" s="24"/>
      <c r="CC756" s="1"/>
      <c r="CF756" s="22"/>
    </row>
    <row r="757" spans="5:220">
      <c r="J757" s="15"/>
      <c r="K757" s="15"/>
      <c r="L757" s="15"/>
      <c r="M757" s="15"/>
      <c r="O757" s="16"/>
      <c r="P757" s="16"/>
      <c r="Q757" s="16"/>
      <c r="R757" s="16"/>
      <c r="S757" s="16"/>
      <c r="T757" s="16"/>
      <c r="U757" s="16"/>
      <c r="V757" s="16"/>
      <c r="X757" s="16"/>
      <c r="Y757" s="16"/>
      <c r="Z757" s="16"/>
      <c r="AA757" s="16"/>
      <c r="AC757" s="18"/>
      <c r="AE757" s="18"/>
      <c r="AF757" s="18"/>
      <c r="AG757" s="18"/>
      <c r="AH757" s="18"/>
      <c r="AI757" s="18"/>
      <c r="AJ757" s="18"/>
      <c r="AK757" s="18"/>
      <c r="AL757" s="18"/>
      <c r="AM757" s="18"/>
      <c r="AN757" s="18"/>
      <c r="AP757" s="18"/>
      <c r="AQ757" s="18"/>
      <c r="AR757" s="18"/>
      <c r="AT757" s="18"/>
      <c r="AU757" s="18"/>
      <c r="AV757" s="18"/>
      <c r="AW757" s="18"/>
      <c r="AX757" s="18"/>
      <c r="AY757" s="18"/>
      <c r="BA757" s="18"/>
      <c r="BB757" s="18"/>
      <c r="BC757" s="18"/>
      <c r="BD757" s="18"/>
      <c r="BF757" s="18"/>
      <c r="BG757" s="18"/>
      <c r="BJ757" s="18"/>
      <c r="BK757" s="18"/>
      <c r="BL757" s="15"/>
      <c r="BM757" s="18"/>
      <c r="BO757" s="18"/>
      <c r="BP757" s="18"/>
      <c r="BQ757" s="15"/>
      <c r="BU757" s="15"/>
      <c r="BY757" s="20"/>
      <c r="BZ757" s="24"/>
      <c r="CC757" s="1"/>
      <c r="CF757" s="22"/>
    </row>
    <row r="758" spans="5:220">
      <c r="J758" s="15"/>
      <c r="K758" s="15"/>
      <c r="L758" s="15"/>
      <c r="M758" s="15"/>
      <c r="O758" s="16"/>
      <c r="P758" s="16"/>
      <c r="Q758" s="16"/>
      <c r="R758" s="16"/>
      <c r="S758" s="16"/>
      <c r="T758" s="16"/>
      <c r="U758" s="16"/>
      <c r="V758" s="16"/>
      <c r="X758" s="16"/>
      <c r="Y758" s="16"/>
      <c r="Z758" s="16"/>
      <c r="AA758" s="16"/>
      <c r="AC758" s="18"/>
      <c r="AE758" s="18"/>
      <c r="AF758" s="18"/>
      <c r="AG758" s="18"/>
      <c r="AH758" s="18"/>
      <c r="AI758" s="18"/>
      <c r="AJ758" s="18"/>
      <c r="AK758" s="18"/>
      <c r="AL758" s="18"/>
      <c r="AM758" s="18"/>
      <c r="AN758" s="18"/>
      <c r="AP758" s="18"/>
      <c r="AQ758" s="18"/>
      <c r="AR758" s="18"/>
      <c r="AT758" s="18"/>
      <c r="AU758" s="18"/>
      <c r="AV758" s="18"/>
      <c r="AW758" s="18"/>
      <c r="AX758" s="18"/>
      <c r="AY758" s="18"/>
      <c r="BA758" s="18"/>
      <c r="BB758" s="18"/>
      <c r="BC758" s="18"/>
      <c r="BD758" s="18"/>
      <c r="BF758" s="18"/>
      <c r="BG758" s="18"/>
      <c r="BJ758" s="18"/>
      <c r="BK758" s="18"/>
      <c r="BL758" s="15"/>
      <c r="BM758" s="18"/>
      <c r="BO758" s="18"/>
      <c r="BP758" s="18"/>
      <c r="BQ758" s="15"/>
      <c r="BU758" s="15"/>
      <c r="BY758" s="20"/>
      <c r="BZ758" s="24"/>
      <c r="CC758" s="1"/>
      <c r="CF758" s="22"/>
    </row>
    <row r="759" spans="5:220">
      <c r="J759" s="15"/>
      <c r="K759" s="15"/>
      <c r="L759" s="15"/>
      <c r="M759" s="15"/>
      <c r="O759" s="16"/>
      <c r="P759" s="16"/>
      <c r="Q759" s="16"/>
      <c r="R759" s="16"/>
      <c r="S759" s="16"/>
      <c r="T759" s="16"/>
      <c r="U759" s="16"/>
      <c r="V759" s="16"/>
      <c r="X759" s="16"/>
      <c r="Y759" s="16"/>
      <c r="Z759" s="16"/>
      <c r="AA759" s="16"/>
      <c r="AC759" s="18"/>
      <c r="AE759" s="18"/>
      <c r="AF759" s="18"/>
      <c r="AG759" s="18"/>
      <c r="AH759" s="18"/>
      <c r="AI759" s="18"/>
      <c r="AJ759" s="18"/>
      <c r="AK759" s="18"/>
      <c r="AL759" s="18"/>
      <c r="AM759" s="18"/>
      <c r="AN759" s="18"/>
      <c r="AP759" s="18"/>
      <c r="AQ759" s="18"/>
      <c r="AR759" s="18"/>
      <c r="AT759" s="18"/>
      <c r="AU759" s="18"/>
      <c r="AV759" s="18"/>
      <c r="AW759" s="18"/>
      <c r="AX759" s="18"/>
      <c r="AY759" s="18"/>
      <c r="BA759" s="18"/>
      <c r="BB759" s="18"/>
      <c r="BC759" s="18"/>
      <c r="BD759" s="18"/>
      <c r="BF759" s="18"/>
      <c r="BG759" s="18"/>
      <c r="BJ759" s="18"/>
      <c r="BK759" s="18"/>
      <c r="BL759" s="15"/>
      <c r="BM759" s="18"/>
      <c r="BO759" s="18"/>
      <c r="BP759" s="18"/>
      <c r="BQ759" s="15"/>
      <c r="BU759" s="15"/>
      <c r="BY759" s="20"/>
      <c r="BZ759" s="24"/>
      <c r="CC759" s="1"/>
      <c r="CF759" s="22"/>
    </row>
    <row r="760" spans="5:220">
      <c r="J760" s="15"/>
      <c r="K760" s="15"/>
      <c r="L760" s="15"/>
      <c r="M760" s="15"/>
      <c r="O760" s="16"/>
      <c r="P760" s="16"/>
      <c r="Q760" s="16"/>
      <c r="R760" s="16"/>
      <c r="S760" s="16"/>
      <c r="T760" s="16"/>
      <c r="U760" s="16"/>
      <c r="V760" s="16"/>
      <c r="X760" s="16"/>
      <c r="Y760" s="16"/>
      <c r="Z760" s="16"/>
      <c r="AA760" s="16"/>
      <c r="AC760" s="18"/>
      <c r="AE760" s="18"/>
      <c r="AF760" s="18"/>
      <c r="AG760" s="18"/>
      <c r="AH760" s="18"/>
      <c r="AI760" s="18"/>
      <c r="AJ760" s="18"/>
      <c r="AK760" s="18"/>
      <c r="AL760" s="18"/>
      <c r="AM760" s="18"/>
      <c r="AN760" s="18"/>
      <c r="AP760" s="18"/>
      <c r="AQ760" s="18"/>
      <c r="AR760" s="18"/>
      <c r="AT760" s="18"/>
      <c r="AU760" s="18"/>
      <c r="AV760" s="18"/>
      <c r="AW760" s="18"/>
      <c r="AX760" s="18"/>
      <c r="AY760" s="18"/>
      <c r="BA760" s="18"/>
      <c r="BB760" s="18"/>
      <c r="BC760" s="18"/>
      <c r="BD760" s="18"/>
      <c r="BF760" s="18"/>
      <c r="BG760" s="18"/>
      <c r="BJ760" s="18"/>
      <c r="BK760" s="18"/>
      <c r="BL760" s="15"/>
      <c r="BM760" s="18"/>
      <c r="BO760" s="18"/>
      <c r="BP760" s="18"/>
      <c r="BQ760" s="15"/>
      <c r="BU760" s="15"/>
      <c r="BY760" s="20"/>
      <c r="BZ760" s="24"/>
      <c r="CC760" s="1"/>
      <c r="CF760" s="22"/>
    </row>
    <row r="761" spans="5:220">
      <c r="J761" s="15"/>
      <c r="K761" s="15"/>
      <c r="L761" s="15"/>
      <c r="M761" s="15"/>
      <c r="O761" s="16"/>
      <c r="P761" s="16"/>
      <c r="Q761" s="16"/>
      <c r="R761" s="16"/>
      <c r="S761" s="16"/>
      <c r="T761" s="16"/>
      <c r="U761" s="16"/>
      <c r="V761" s="16"/>
      <c r="X761" s="16"/>
      <c r="Y761" s="16"/>
      <c r="Z761" s="16"/>
      <c r="AA761" s="16"/>
      <c r="AC761" s="18"/>
      <c r="AE761" s="18"/>
      <c r="AF761" s="18"/>
      <c r="AG761" s="18"/>
      <c r="AH761" s="18"/>
      <c r="AI761" s="18"/>
      <c r="AJ761" s="18"/>
      <c r="AK761" s="18"/>
      <c r="AL761" s="18"/>
      <c r="AM761" s="18"/>
      <c r="AN761" s="18"/>
      <c r="AP761" s="18"/>
      <c r="AQ761" s="18"/>
      <c r="AR761" s="18"/>
      <c r="AT761" s="18"/>
      <c r="AU761" s="18"/>
      <c r="AV761" s="18"/>
      <c r="AW761" s="18"/>
      <c r="AX761" s="18"/>
      <c r="AY761" s="18"/>
      <c r="BA761" s="18"/>
      <c r="BB761" s="18"/>
      <c r="BC761" s="18"/>
      <c r="BD761" s="18"/>
      <c r="BF761" s="18"/>
      <c r="BG761" s="18"/>
      <c r="BJ761" s="18"/>
      <c r="BK761" s="18"/>
      <c r="BL761" s="15"/>
      <c r="BM761" s="18"/>
      <c r="BO761" s="18"/>
      <c r="BP761" s="18"/>
      <c r="BQ761" s="15"/>
      <c r="BU761" s="15"/>
      <c r="BY761" s="20"/>
      <c r="BZ761" s="24"/>
      <c r="CC761" s="1"/>
      <c r="CF761" s="22"/>
    </row>
    <row r="762" spans="5:220" s="37" customFormat="1">
      <c r="E762" s="17"/>
      <c r="F762" s="17"/>
      <c r="G762" s="17"/>
      <c r="H762" s="17"/>
      <c r="I762" s="14"/>
      <c r="J762" s="15"/>
      <c r="K762" s="15"/>
      <c r="L762" s="15"/>
      <c r="M762" s="15"/>
      <c r="N762" s="24"/>
      <c r="O762" s="16"/>
      <c r="P762" s="16"/>
      <c r="Q762" s="16"/>
      <c r="R762" s="16"/>
      <c r="S762" s="16"/>
      <c r="T762" s="16"/>
      <c r="U762" s="16"/>
      <c r="V762" s="16"/>
      <c r="W762" s="17"/>
      <c r="X762" s="16"/>
      <c r="Y762" s="16"/>
      <c r="Z762" s="16"/>
      <c r="AA762" s="16"/>
      <c r="AB762" s="14"/>
      <c r="AC762" s="18"/>
      <c r="AD762" s="19"/>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9"/>
      <c r="BA762" s="18"/>
      <c r="BB762" s="18"/>
      <c r="BC762" s="18"/>
      <c r="BD762" s="18"/>
      <c r="BE762" s="19"/>
      <c r="BF762" s="18"/>
      <c r="BG762" s="18"/>
      <c r="BH762" s="19"/>
      <c r="BI762" s="19"/>
      <c r="BJ762" s="18"/>
      <c r="BK762" s="18"/>
      <c r="BL762" s="15"/>
      <c r="BM762" s="18"/>
      <c r="BN762" s="19"/>
      <c r="BO762" s="18"/>
      <c r="BP762" s="18"/>
      <c r="BQ762" s="15"/>
      <c r="BR762" s="19"/>
      <c r="BS762" s="19"/>
      <c r="BT762" s="19"/>
      <c r="BU762" s="15"/>
      <c r="BV762" s="14"/>
      <c r="BW762" s="14"/>
      <c r="BX762" s="14"/>
      <c r="BY762" s="20"/>
      <c r="BZ762" s="24"/>
      <c r="CA762" s="14"/>
      <c r="CB762" s="21"/>
      <c r="CC762" s="1"/>
      <c r="CD762" s="14"/>
      <c r="CE762" s="14"/>
      <c r="CF762" s="22"/>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row>
    <row r="763" spans="5:220" s="37" customFormat="1">
      <c r="E763" s="17"/>
      <c r="F763" s="17"/>
      <c r="G763" s="17"/>
      <c r="H763" s="17"/>
      <c r="I763" s="14"/>
      <c r="J763" s="15"/>
      <c r="K763" s="15"/>
      <c r="L763" s="15"/>
      <c r="M763" s="15"/>
      <c r="N763" s="24"/>
      <c r="O763" s="16"/>
      <c r="P763" s="16"/>
      <c r="Q763" s="16"/>
      <c r="R763" s="16"/>
      <c r="S763" s="16"/>
      <c r="T763" s="16"/>
      <c r="U763" s="16"/>
      <c r="V763" s="16"/>
      <c r="W763" s="17"/>
      <c r="X763" s="16"/>
      <c r="Y763" s="16"/>
      <c r="Z763" s="16"/>
      <c r="AA763" s="16"/>
      <c r="AB763" s="14"/>
      <c r="AC763" s="18"/>
      <c r="AD763" s="19"/>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9"/>
      <c r="BA763" s="18"/>
      <c r="BB763" s="18"/>
      <c r="BC763" s="18"/>
      <c r="BD763" s="18"/>
      <c r="BE763" s="19"/>
      <c r="BF763" s="18"/>
      <c r="BG763" s="18"/>
      <c r="BH763" s="19"/>
      <c r="BI763" s="19"/>
      <c r="BJ763" s="18"/>
      <c r="BK763" s="18"/>
      <c r="BL763" s="15"/>
      <c r="BM763" s="18"/>
      <c r="BN763" s="19"/>
      <c r="BO763" s="18"/>
      <c r="BP763" s="18"/>
      <c r="BQ763" s="15"/>
      <c r="BR763" s="19"/>
      <c r="BS763" s="19"/>
      <c r="BT763" s="19"/>
      <c r="BU763" s="15"/>
      <c r="BV763" s="14"/>
      <c r="BW763" s="14"/>
      <c r="BX763" s="14"/>
      <c r="BY763" s="20"/>
      <c r="BZ763" s="24"/>
      <c r="CA763" s="14"/>
      <c r="CB763" s="21"/>
      <c r="CC763" s="1"/>
      <c r="CD763" s="14"/>
      <c r="CE763" s="14"/>
      <c r="CF763" s="22"/>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row>
    <row r="764" spans="5:220" s="36" customFormat="1">
      <c r="E764" s="17"/>
      <c r="F764" s="17"/>
      <c r="G764" s="17"/>
      <c r="H764" s="17"/>
      <c r="I764" s="14"/>
      <c r="J764" s="15"/>
      <c r="K764" s="15"/>
      <c r="L764" s="15"/>
      <c r="M764" s="15"/>
      <c r="N764" s="14"/>
      <c r="O764" s="16"/>
      <c r="P764" s="16"/>
      <c r="Q764" s="16"/>
      <c r="R764" s="16"/>
      <c r="S764" s="16"/>
      <c r="T764" s="16"/>
      <c r="U764" s="16"/>
      <c r="V764" s="16"/>
      <c r="W764" s="17"/>
      <c r="X764" s="16"/>
      <c r="Y764" s="16"/>
      <c r="Z764" s="16"/>
      <c r="AA764" s="16"/>
      <c r="AB764" s="14"/>
      <c r="AC764" s="18"/>
      <c r="AD764" s="19"/>
      <c r="AE764" s="18"/>
      <c r="AF764" s="18"/>
      <c r="AG764" s="18"/>
      <c r="AH764" s="18"/>
      <c r="AI764" s="18"/>
      <c r="AJ764" s="18"/>
      <c r="AK764" s="18"/>
      <c r="AL764" s="18"/>
      <c r="AM764" s="18"/>
      <c r="AN764" s="18"/>
      <c r="AO764" s="19"/>
      <c r="AP764" s="18"/>
      <c r="AQ764" s="18"/>
      <c r="AR764" s="18"/>
      <c r="AS764" s="19"/>
      <c r="AT764" s="18"/>
      <c r="AU764" s="18"/>
      <c r="AV764" s="18"/>
      <c r="AW764" s="18"/>
      <c r="AX764" s="18"/>
      <c r="AY764" s="18"/>
      <c r="AZ764" s="19"/>
      <c r="BA764" s="18"/>
      <c r="BB764" s="18"/>
      <c r="BC764" s="18"/>
      <c r="BD764" s="18"/>
      <c r="BE764" s="19"/>
      <c r="BF764" s="18"/>
      <c r="BG764" s="18"/>
      <c r="BH764" s="19"/>
      <c r="BI764" s="19"/>
      <c r="BJ764" s="18"/>
      <c r="BK764" s="18"/>
      <c r="BL764" s="15"/>
      <c r="BM764" s="18"/>
      <c r="BN764" s="19"/>
      <c r="BO764" s="18"/>
      <c r="BP764" s="18"/>
      <c r="BQ764" s="15"/>
      <c r="BR764" s="19"/>
      <c r="BS764" s="19"/>
      <c r="BT764" s="19"/>
      <c r="BU764" s="15"/>
      <c r="BV764" s="14"/>
      <c r="BW764" s="14"/>
      <c r="BX764" s="14"/>
      <c r="BY764" s="20"/>
      <c r="BZ764" s="24"/>
      <c r="CA764" s="14"/>
      <c r="CB764" s="21"/>
      <c r="CC764" s="1"/>
      <c r="CD764" s="14"/>
      <c r="CE764" s="14"/>
      <c r="CF764" s="22"/>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row>
    <row r="765" spans="5:220" s="36" customFormat="1">
      <c r="E765" s="17"/>
      <c r="F765" s="17"/>
      <c r="G765" s="17"/>
      <c r="H765" s="17"/>
      <c r="I765" s="14"/>
      <c r="J765" s="15"/>
      <c r="K765" s="15"/>
      <c r="L765" s="15"/>
      <c r="M765" s="15"/>
      <c r="N765" s="14"/>
      <c r="O765" s="16"/>
      <c r="P765" s="16"/>
      <c r="Q765" s="16"/>
      <c r="R765" s="16"/>
      <c r="S765" s="16"/>
      <c r="T765" s="16"/>
      <c r="U765" s="16"/>
      <c r="V765" s="16"/>
      <c r="W765" s="17"/>
      <c r="X765" s="16"/>
      <c r="Y765" s="16"/>
      <c r="Z765" s="16"/>
      <c r="AA765" s="16"/>
      <c r="AB765" s="14"/>
      <c r="AC765" s="18"/>
      <c r="AD765" s="19"/>
      <c r="AE765" s="18"/>
      <c r="AF765" s="18"/>
      <c r="AG765" s="18"/>
      <c r="AH765" s="18"/>
      <c r="AI765" s="18"/>
      <c r="AJ765" s="18"/>
      <c r="AK765" s="18"/>
      <c r="AL765" s="18"/>
      <c r="AM765" s="18"/>
      <c r="AN765" s="18"/>
      <c r="AO765" s="19"/>
      <c r="AP765" s="18"/>
      <c r="AQ765" s="18"/>
      <c r="AR765" s="18"/>
      <c r="AS765" s="19"/>
      <c r="AT765" s="18"/>
      <c r="AU765" s="18"/>
      <c r="AV765" s="18"/>
      <c r="AW765" s="18"/>
      <c r="AX765" s="18"/>
      <c r="AY765" s="18"/>
      <c r="AZ765" s="19"/>
      <c r="BA765" s="18"/>
      <c r="BB765" s="18"/>
      <c r="BC765" s="18"/>
      <c r="BD765" s="18"/>
      <c r="BE765" s="19"/>
      <c r="BF765" s="18"/>
      <c r="BG765" s="18"/>
      <c r="BH765" s="19"/>
      <c r="BI765" s="19"/>
      <c r="BJ765" s="18"/>
      <c r="BK765" s="18"/>
      <c r="BL765" s="15"/>
      <c r="BM765" s="18"/>
      <c r="BN765" s="19"/>
      <c r="BO765" s="18"/>
      <c r="BP765" s="18"/>
      <c r="BQ765" s="15"/>
      <c r="BR765" s="19"/>
      <c r="BS765" s="19"/>
      <c r="BT765" s="19"/>
      <c r="BU765" s="15"/>
      <c r="BV765" s="14"/>
      <c r="BW765" s="14"/>
      <c r="BX765" s="14"/>
      <c r="BY765" s="20"/>
      <c r="BZ765" s="24"/>
      <c r="CA765" s="14"/>
      <c r="CB765" s="21"/>
      <c r="CC765" s="1"/>
      <c r="CD765" s="14"/>
      <c r="CE765" s="14"/>
      <c r="CF765" s="22"/>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row>
    <row r="766" spans="5:220" s="36" customFormat="1">
      <c r="E766" s="17"/>
      <c r="F766" s="17"/>
      <c r="G766" s="17"/>
      <c r="H766" s="17"/>
      <c r="I766" s="14"/>
      <c r="J766" s="15"/>
      <c r="K766" s="15"/>
      <c r="L766" s="15"/>
      <c r="M766" s="15"/>
      <c r="N766" s="14"/>
      <c r="O766" s="16"/>
      <c r="P766" s="16"/>
      <c r="Q766" s="16"/>
      <c r="R766" s="16"/>
      <c r="S766" s="16"/>
      <c r="T766" s="16"/>
      <c r="U766" s="16"/>
      <c r="V766" s="16"/>
      <c r="W766" s="17"/>
      <c r="X766" s="16"/>
      <c r="Y766" s="16"/>
      <c r="Z766" s="16"/>
      <c r="AA766" s="16"/>
      <c r="AB766" s="14"/>
      <c r="AC766" s="18"/>
      <c r="AD766" s="19"/>
      <c r="AE766" s="18"/>
      <c r="AF766" s="18"/>
      <c r="AG766" s="18"/>
      <c r="AH766" s="18"/>
      <c r="AI766" s="18"/>
      <c r="AJ766" s="18"/>
      <c r="AK766" s="18"/>
      <c r="AL766" s="18"/>
      <c r="AM766" s="18"/>
      <c r="AN766" s="18"/>
      <c r="AO766" s="19"/>
      <c r="AP766" s="18"/>
      <c r="AQ766" s="18"/>
      <c r="AR766" s="18"/>
      <c r="AS766" s="19"/>
      <c r="AT766" s="18"/>
      <c r="AU766" s="18"/>
      <c r="AV766" s="18"/>
      <c r="AW766" s="18"/>
      <c r="AX766" s="18"/>
      <c r="AY766" s="18"/>
      <c r="AZ766" s="19"/>
      <c r="BA766" s="18"/>
      <c r="BB766" s="18"/>
      <c r="BC766" s="18"/>
      <c r="BD766" s="18"/>
      <c r="BE766" s="19"/>
      <c r="BF766" s="18"/>
      <c r="BG766" s="18"/>
      <c r="BH766" s="19"/>
      <c r="BI766" s="19"/>
      <c r="BJ766" s="18"/>
      <c r="BK766" s="18"/>
      <c r="BL766" s="15"/>
      <c r="BM766" s="18"/>
      <c r="BN766" s="19"/>
      <c r="BO766" s="18"/>
      <c r="BP766" s="18"/>
      <c r="BQ766" s="15"/>
      <c r="BR766" s="19"/>
      <c r="BS766" s="19"/>
      <c r="BT766" s="19"/>
      <c r="BU766" s="15"/>
      <c r="BV766" s="14"/>
      <c r="BW766" s="14"/>
      <c r="BX766" s="14"/>
      <c r="BY766" s="20"/>
      <c r="BZ766" s="24"/>
      <c r="CA766" s="14"/>
      <c r="CB766" s="21"/>
      <c r="CC766" s="1"/>
      <c r="CD766" s="14"/>
      <c r="CE766" s="14"/>
      <c r="CF766" s="22"/>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row>
    <row r="767" spans="5:220" s="36" customFormat="1">
      <c r="E767" s="17"/>
      <c r="F767" s="17"/>
      <c r="G767" s="17"/>
      <c r="H767" s="17"/>
      <c r="I767" s="14"/>
      <c r="J767" s="15"/>
      <c r="K767" s="15"/>
      <c r="L767" s="15"/>
      <c r="M767" s="15"/>
      <c r="N767" s="14"/>
      <c r="O767" s="16"/>
      <c r="P767" s="16"/>
      <c r="Q767" s="16"/>
      <c r="R767" s="16"/>
      <c r="S767" s="16"/>
      <c r="T767" s="16"/>
      <c r="U767" s="16"/>
      <c r="V767" s="16"/>
      <c r="W767" s="17"/>
      <c r="X767" s="16"/>
      <c r="Y767" s="16"/>
      <c r="Z767" s="16"/>
      <c r="AA767" s="16"/>
      <c r="AB767" s="14"/>
      <c r="AC767" s="18"/>
      <c r="AD767" s="19"/>
      <c r="AE767" s="18"/>
      <c r="AF767" s="18"/>
      <c r="AG767" s="18"/>
      <c r="AH767" s="18"/>
      <c r="AI767" s="18"/>
      <c r="AJ767" s="18"/>
      <c r="AK767" s="18"/>
      <c r="AL767" s="18"/>
      <c r="AM767" s="18"/>
      <c r="AN767" s="18"/>
      <c r="AO767" s="19"/>
      <c r="AP767" s="18"/>
      <c r="AQ767" s="18"/>
      <c r="AR767" s="18"/>
      <c r="AS767" s="19"/>
      <c r="AT767" s="18"/>
      <c r="AU767" s="18"/>
      <c r="AV767" s="18"/>
      <c r="AW767" s="18"/>
      <c r="AX767" s="18"/>
      <c r="AY767" s="18"/>
      <c r="AZ767" s="19"/>
      <c r="BA767" s="18"/>
      <c r="BB767" s="18"/>
      <c r="BC767" s="18"/>
      <c r="BD767" s="18"/>
      <c r="BE767" s="19"/>
      <c r="BF767" s="18"/>
      <c r="BG767" s="18"/>
      <c r="BH767" s="19"/>
      <c r="BI767" s="19"/>
      <c r="BJ767" s="18"/>
      <c r="BK767" s="18"/>
      <c r="BL767" s="15"/>
      <c r="BM767" s="18"/>
      <c r="BN767" s="19"/>
      <c r="BO767" s="18"/>
      <c r="BP767" s="18"/>
      <c r="BQ767" s="15"/>
      <c r="BR767" s="19"/>
      <c r="BS767" s="19"/>
      <c r="BT767" s="19"/>
      <c r="BU767" s="15"/>
      <c r="BV767" s="14"/>
      <c r="BW767" s="14"/>
      <c r="BX767" s="14"/>
      <c r="BY767" s="20"/>
      <c r="BZ767" s="24"/>
      <c r="CA767" s="14"/>
      <c r="CB767" s="21"/>
      <c r="CC767" s="1"/>
      <c r="CD767" s="14"/>
      <c r="CE767" s="14"/>
      <c r="CF767" s="22"/>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row>
    <row r="768" spans="5:220">
      <c r="J768" s="15"/>
      <c r="K768" s="15"/>
      <c r="L768" s="15"/>
      <c r="M768" s="15"/>
      <c r="O768" s="16"/>
      <c r="P768" s="16"/>
      <c r="Q768" s="16"/>
      <c r="R768" s="16"/>
      <c r="S768" s="16"/>
      <c r="T768" s="16"/>
      <c r="U768" s="16"/>
      <c r="V768" s="16"/>
      <c r="X768" s="16"/>
      <c r="Y768" s="16"/>
      <c r="Z768" s="16"/>
      <c r="AA768" s="16"/>
      <c r="AC768" s="18"/>
      <c r="AE768" s="18"/>
      <c r="AF768" s="18"/>
      <c r="AG768" s="18"/>
      <c r="AH768" s="18"/>
      <c r="AI768" s="18"/>
      <c r="AJ768" s="18"/>
      <c r="AK768" s="18"/>
      <c r="AL768" s="18"/>
      <c r="AM768" s="18"/>
      <c r="AN768" s="18"/>
      <c r="AP768" s="18"/>
      <c r="AQ768" s="18"/>
      <c r="AR768" s="18"/>
      <c r="AT768" s="18"/>
      <c r="AU768" s="18"/>
      <c r="AV768" s="18"/>
      <c r="AW768" s="18"/>
      <c r="AX768" s="18"/>
      <c r="AY768" s="18"/>
      <c r="BA768" s="18"/>
      <c r="BB768" s="18"/>
      <c r="BC768" s="18"/>
      <c r="BD768" s="18"/>
      <c r="BF768" s="18"/>
      <c r="BG768" s="18"/>
      <c r="BJ768" s="18"/>
      <c r="BK768" s="18"/>
      <c r="BL768" s="15"/>
      <c r="BM768" s="18"/>
      <c r="BO768" s="18"/>
      <c r="BP768" s="18"/>
      <c r="BQ768" s="15"/>
      <c r="BU768" s="15"/>
      <c r="BY768" s="20"/>
      <c r="BZ768" s="24"/>
      <c r="CF768" s="22"/>
    </row>
    <row r="769" spans="5:220" s="23" customFormat="1">
      <c r="E769" s="17"/>
      <c r="F769" s="17"/>
      <c r="G769" s="17"/>
      <c r="H769" s="17"/>
      <c r="I769" s="14"/>
      <c r="J769" s="15"/>
      <c r="K769" s="15"/>
      <c r="L769" s="15"/>
      <c r="M769" s="15"/>
      <c r="N769" s="14"/>
      <c r="O769" s="16"/>
      <c r="P769" s="16"/>
      <c r="Q769" s="16"/>
      <c r="R769" s="16"/>
      <c r="S769" s="16"/>
      <c r="T769" s="16"/>
      <c r="U769" s="16"/>
      <c r="V769" s="16"/>
      <c r="W769" s="17"/>
      <c r="X769" s="16"/>
      <c r="Y769" s="16"/>
      <c r="Z769" s="16"/>
      <c r="AA769" s="16"/>
      <c r="AB769" s="14"/>
      <c r="AC769" s="18"/>
      <c r="AD769" s="19"/>
      <c r="AE769" s="18"/>
      <c r="AF769" s="18"/>
      <c r="AG769" s="18"/>
      <c r="AH769" s="18"/>
      <c r="AI769" s="18"/>
      <c r="AJ769" s="18"/>
      <c r="AK769" s="18"/>
      <c r="AL769" s="18"/>
      <c r="AM769" s="18"/>
      <c r="AN769" s="18"/>
      <c r="AO769" s="19"/>
      <c r="AP769" s="18"/>
      <c r="AQ769" s="18"/>
      <c r="AR769" s="18"/>
      <c r="AS769" s="19"/>
      <c r="AT769" s="18"/>
      <c r="AU769" s="18"/>
      <c r="AV769" s="18"/>
      <c r="AW769" s="18"/>
      <c r="AX769" s="18"/>
      <c r="AY769" s="18"/>
      <c r="AZ769" s="19"/>
      <c r="BA769" s="18"/>
      <c r="BB769" s="18"/>
      <c r="BC769" s="18"/>
      <c r="BD769" s="18"/>
      <c r="BE769" s="19"/>
      <c r="BF769" s="18"/>
      <c r="BG769" s="18"/>
      <c r="BH769" s="19"/>
      <c r="BI769" s="19"/>
      <c r="BJ769" s="18"/>
      <c r="BK769" s="18"/>
      <c r="BL769" s="15"/>
      <c r="BM769" s="18"/>
      <c r="BN769" s="19"/>
      <c r="BO769" s="18"/>
      <c r="BP769" s="18"/>
      <c r="BQ769" s="15"/>
      <c r="BR769" s="19"/>
      <c r="BS769" s="19"/>
      <c r="BT769" s="19"/>
      <c r="BU769" s="15"/>
      <c r="BV769" s="14"/>
      <c r="BW769" s="14"/>
      <c r="BX769" s="14"/>
      <c r="BY769" s="20"/>
      <c r="BZ769" s="24"/>
      <c r="CA769" s="14"/>
      <c r="CB769" s="21"/>
      <c r="CC769" s="21"/>
      <c r="CD769" s="14"/>
      <c r="CE769" s="14"/>
      <c r="CF769" s="22"/>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row>
    <row r="770" spans="5:220" s="23" customFormat="1">
      <c r="E770" s="17"/>
      <c r="F770" s="17"/>
      <c r="G770" s="17"/>
      <c r="H770" s="17"/>
      <c r="I770" s="14"/>
      <c r="J770" s="15"/>
      <c r="K770" s="15"/>
      <c r="L770" s="15"/>
      <c r="M770" s="15"/>
      <c r="N770" s="14"/>
      <c r="O770" s="16"/>
      <c r="P770" s="16"/>
      <c r="Q770" s="16"/>
      <c r="R770" s="16"/>
      <c r="S770" s="16"/>
      <c r="T770" s="16"/>
      <c r="U770" s="16"/>
      <c r="V770" s="16"/>
      <c r="W770" s="17"/>
      <c r="X770" s="16"/>
      <c r="Y770" s="16"/>
      <c r="Z770" s="16"/>
      <c r="AA770" s="16"/>
      <c r="AB770" s="14"/>
      <c r="AC770" s="18"/>
      <c r="AD770" s="19"/>
      <c r="AE770" s="18"/>
      <c r="AF770" s="18"/>
      <c r="AG770" s="18"/>
      <c r="AH770" s="18"/>
      <c r="AI770" s="18"/>
      <c r="AJ770" s="18"/>
      <c r="AK770" s="18"/>
      <c r="AL770" s="18"/>
      <c r="AM770" s="18"/>
      <c r="AN770" s="18"/>
      <c r="AO770" s="19"/>
      <c r="AP770" s="18"/>
      <c r="AQ770" s="18"/>
      <c r="AR770" s="18"/>
      <c r="AS770" s="19"/>
      <c r="AT770" s="18"/>
      <c r="AU770" s="18"/>
      <c r="AV770" s="18"/>
      <c r="AW770" s="18"/>
      <c r="AX770" s="18"/>
      <c r="AY770" s="18"/>
      <c r="AZ770" s="19"/>
      <c r="BA770" s="18"/>
      <c r="BB770" s="18"/>
      <c r="BC770" s="18"/>
      <c r="BD770" s="18"/>
      <c r="BE770" s="19"/>
      <c r="BF770" s="18"/>
      <c r="BG770" s="18"/>
      <c r="BH770" s="19"/>
      <c r="BI770" s="19"/>
      <c r="BJ770" s="18"/>
      <c r="BK770" s="18"/>
      <c r="BL770" s="15"/>
      <c r="BM770" s="18"/>
      <c r="BN770" s="19"/>
      <c r="BO770" s="18"/>
      <c r="BP770" s="18"/>
      <c r="BQ770" s="15"/>
      <c r="BR770" s="19"/>
      <c r="BS770" s="19"/>
      <c r="BT770" s="19"/>
      <c r="BU770" s="15"/>
      <c r="BV770" s="14"/>
      <c r="BW770" s="14"/>
      <c r="BX770" s="14"/>
      <c r="BY770" s="20"/>
      <c r="BZ770" s="24"/>
      <c r="CA770" s="14"/>
      <c r="CB770" s="21"/>
      <c r="CC770" s="21"/>
      <c r="CD770" s="14"/>
      <c r="CE770" s="14"/>
      <c r="CF770" s="22"/>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row>
    <row r="771" spans="5:220" s="23" customFormat="1">
      <c r="E771" s="17"/>
      <c r="F771" s="17"/>
      <c r="G771" s="17"/>
      <c r="H771" s="17"/>
      <c r="I771" s="14"/>
      <c r="J771" s="15"/>
      <c r="K771" s="15"/>
      <c r="L771" s="15"/>
      <c r="M771" s="15"/>
      <c r="N771" s="14"/>
      <c r="O771" s="16"/>
      <c r="P771" s="16"/>
      <c r="Q771" s="16"/>
      <c r="R771" s="16"/>
      <c r="S771" s="16"/>
      <c r="T771" s="16"/>
      <c r="U771" s="16"/>
      <c r="V771" s="16"/>
      <c r="W771" s="17"/>
      <c r="X771" s="16"/>
      <c r="Y771" s="16"/>
      <c r="Z771" s="16"/>
      <c r="AA771" s="16"/>
      <c r="AB771" s="14"/>
      <c r="AC771" s="18"/>
      <c r="AD771" s="19"/>
      <c r="AE771" s="18"/>
      <c r="AF771" s="18"/>
      <c r="AG771" s="18"/>
      <c r="AH771" s="18"/>
      <c r="AI771" s="18"/>
      <c r="AJ771" s="18"/>
      <c r="AK771" s="18"/>
      <c r="AL771" s="18"/>
      <c r="AM771" s="18"/>
      <c r="AN771" s="18"/>
      <c r="AO771" s="19"/>
      <c r="AP771" s="18"/>
      <c r="AQ771" s="18"/>
      <c r="AR771" s="18"/>
      <c r="AS771" s="19"/>
      <c r="AT771" s="18"/>
      <c r="AU771" s="18"/>
      <c r="AV771" s="18"/>
      <c r="AW771" s="18"/>
      <c r="AX771" s="18"/>
      <c r="AY771" s="18"/>
      <c r="AZ771" s="19"/>
      <c r="BA771" s="18"/>
      <c r="BB771" s="18"/>
      <c r="BC771" s="18"/>
      <c r="BD771" s="18"/>
      <c r="BE771" s="19"/>
      <c r="BF771" s="18"/>
      <c r="BG771" s="18"/>
      <c r="BH771" s="19"/>
      <c r="BI771" s="19"/>
      <c r="BJ771" s="18"/>
      <c r="BK771" s="18"/>
      <c r="BL771" s="15"/>
      <c r="BM771" s="18"/>
      <c r="BN771" s="19"/>
      <c r="BO771" s="18"/>
      <c r="BP771" s="18"/>
      <c r="BQ771" s="15"/>
      <c r="BR771" s="19"/>
      <c r="BS771" s="19"/>
      <c r="BT771" s="19"/>
      <c r="BU771" s="15"/>
      <c r="BV771" s="14"/>
      <c r="BW771" s="14"/>
      <c r="BX771" s="14"/>
      <c r="BY771" s="20"/>
      <c r="BZ771" s="24"/>
      <c r="CA771" s="14"/>
      <c r="CB771" s="21"/>
      <c r="CC771" s="21"/>
      <c r="CD771" s="14"/>
      <c r="CE771" s="14"/>
      <c r="CF771" s="22"/>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row>
    <row r="772" spans="5:220" s="23" customFormat="1">
      <c r="E772" s="17"/>
      <c r="F772" s="17"/>
      <c r="G772" s="17"/>
      <c r="H772" s="17"/>
      <c r="I772" s="14"/>
      <c r="J772" s="15"/>
      <c r="K772" s="15"/>
      <c r="L772" s="15"/>
      <c r="M772" s="15"/>
      <c r="N772" s="14"/>
      <c r="O772" s="16"/>
      <c r="P772" s="16"/>
      <c r="Q772" s="16"/>
      <c r="R772" s="16"/>
      <c r="S772" s="16"/>
      <c r="T772" s="16"/>
      <c r="U772" s="16"/>
      <c r="V772" s="16"/>
      <c r="W772" s="17"/>
      <c r="X772" s="16"/>
      <c r="Y772" s="16"/>
      <c r="Z772" s="16"/>
      <c r="AA772" s="16"/>
      <c r="AB772" s="14"/>
      <c r="AC772" s="18"/>
      <c r="AD772" s="19"/>
      <c r="AE772" s="18"/>
      <c r="AF772" s="18"/>
      <c r="AG772" s="18"/>
      <c r="AH772" s="18"/>
      <c r="AI772" s="18"/>
      <c r="AJ772" s="18"/>
      <c r="AK772" s="18"/>
      <c r="AL772" s="18"/>
      <c r="AM772" s="18"/>
      <c r="AN772" s="18"/>
      <c r="AO772" s="19"/>
      <c r="AP772" s="18"/>
      <c r="AQ772" s="18"/>
      <c r="AR772" s="18"/>
      <c r="AS772" s="19"/>
      <c r="AT772" s="18"/>
      <c r="AU772" s="18"/>
      <c r="AV772" s="18"/>
      <c r="AW772" s="18"/>
      <c r="AX772" s="18"/>
      <c r="AY772" s="18"/>
      <c r="AZ772" s="19"/>
      <c r="BA772" s="18"/>
      <c r="BB772" s="18"/>
      <c r="BC772" s="18"/>
      <c r="BD772" s="18"/>
      <c r="BE772" s="19"/>
      <c r="BF772" s="18"/>
      <c r="BG772" s="18"/>
      <c r="BH772" s="19"/>
      <c r="BI772" s="19"/>
      <c r="BJ772" s="18"/>
      <c r="BK772" s="18"/>
      <c r="BL772" s="15"/>
      <c r="BM772" s="18"/>
      <c r="BN772" s="19"/>
      <c r="BO772" s="18"/>
      <c r="BP772" s="18"/>
      <c r="BQ772" s="15"/>
      <c r="BR772" s="19"/>
      <c r="BS772" s="19"/>
      <c r="BT772" s="19"/>
      <c r="BU772" s="15"/>
      <c r="BV772" s="14"/>
      <c r="BW772" s="14"/>
      <c r="BX772" s="14"/>
      <c r="BY772" s="20"/>
      <c r="BZ772" s="24"/>
      <c r="CA772" s="14"/>
      <c r="CB772" s="21"/>
      <c r="CC772" s="21"/>
      <c r="CD772" s="14"/>
      <c r="CE772" s="14"/>
      <c r="CF772" s="22"/>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row>
    <row r="773" spans="5:220" s="7" customFormat="1" ht="17.45" customHeight="1">
      <c r="E773" s="17"/>
      <c r="F773" s="17"/>
      <c r="G773" s="17"/>
      <c r="H773" s="17"/>
      <c r="I773" s="14"/>
      <c r="J773" s="15"/>
      <c r="K773" s="15"/>
      <c r="L773" s="15"/>
      <c r="M773" s="15"/>
      <c r="N773" s="14"/>
      <c r="O773" s="16"/>
      <c r="P773" s="16"/>
      <c r="Q773" s="16"/>
      <c r="R773" s="16"/>
      <c r="S773" s="16"/>
      <c r="T773" s="16"/>
      <c r="U773" s="16"/>
      <c r="V773" s="16"/>
      <c r="W773" s="17"/>
      <c r="X773" s="16"/>
      <c r="Y773" s="16"/>
      <c r="Z773" s="16"/>
      <c r="AA773" s="16"/>
      <c r="AB773" s="14"/>
      <c r="AC773" s="18"/>
      <c r="AD773" s="19"/>
      <c r="AE773" s="18"/>
      <c r="AF773" s="18"/>
      <c r="AG773" s="18"/>
      <c r="AH773" s="18"/>
      <c r="AI773" s="18"/>
      <c r="AJ773" s="18"/>
      <c r="AK773" s="18"/>
      <c r="AL773" s="18"/>
      <c r="AM773" s="18"/>
      <c r="AN773" s="18"/>
      <c r="AO773" s="19"/>
      <c r="AP773" s="18"/>
      <c r="AQ773" s="18"/>
      <c r="AR773" s="18"/>
      <c r="AS773" s="19"/>
      <c r="AT773" s="18"/>
      <c r="AU773" s="18"/>
      <c r="AV773" s="18"/>
      <c r="AW773" s="18"/>
      <c r="AX773" s="18"/>
      <c r="AY773" s="18"/>
      <c r="AZ773" s="19"/>
      <c r="BA773" s="18"/>
      <c r="BB773" s="18"/>
      <c r="BC773" s="18"/>
      <c r="BD773" s="18"/>
      <c r="BE773" s="19"/>
      <c r="BF773" s="18"/>
      <c r="BG773" s="18"/>
      <c r="BH773" s="19"/>
      <c r="BI773" s="19"/>
      <c r="BJ773" s="18"/>
      <c r="BK773" s="18"/>
      <c r="BL773" s="15"/>
      <c r="BM773" s="18"/>
      <c r="BN773" s="19"/>
      <c r="BO773" s="18"/>
      <c r="BP773" s="18"/>
      <c r="BQ773" s="15"/>
      <c r="BR773" s="19"/>
      <c r="BS773" s="19"/>
      <c r="BT773" s="19"/>
      <c r="BU773" s="15"/>
      <c r="BV773" s="14"/>
      <c r="BW773" s="14"/>
      <c r="BX773" s="14"/>
      <c r="BY773" s="20"/>
      <c r="BZ773" s="24"/>
      <c r="CA773" s="14"/>
      <c r="CB773" s="21"/>
      <c r="CC773" s="14"/>
      <c r="CD773" s="14"/>
      <c r="CE773" s="14"/>
      <c r="CF773" s="22"/>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row>
    <row r="774" spans="5:220" s="37" customFormat="1">
      <c r="E774" s="17"/>
      <c r="F774" s="17"/>
      <c r="G774" s="17"/>
      <c r="H774" s="17"/>
      <c r="I774" s="14"/>
      <c r="J774" s="15"/>
      <c r="K774" s="15"/>
      <c r="L774" s="15"/>
      <c r="M774" s="15"/>
      <c r="N774" s="24"/>
      <c r="O774" s="16"/>
      <c r="P774" s="16"/>
      <c r="Q774" s="16"/>
      <c r="R774" s="16"/>
      <c r="S774" s="16"/>
      <c r="T774" s="16"/>
      <c r="U774" s="16"/>
      <c r="V774" s="16"/>
      <c r="W774" s="17"/>
      <c r="X774" s="16"/>
      <c r="Y774" s="16"/>
      <c r="Z774" s="16"/>
      <c r="AA774" s="16"/>
      <c r="AB774" s="14"/>
      <c r="AC774" s="18"/>
      <c r="AD774" s="19"/>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9"/>
      <c r="BA774" s="18"/>
      <c r="BB774" s="18"/>
      <c r="BC774" s="18"/>
      <c r="BD774" s="18"/>
      <c r="BE774" s="19"/>
      <c r="BF774" s="18"/>
      <c r="BG774" s="18"/>
      <c r="BH774" s="19"/>
      <c r="BI774" s="19"/>
      <c r="BJ774" s="18"/>
      <c r="BK774" s="18"/>
      <c r="BL774" s="15"/>
      <c r="BM774" s="18"/>
      <c r="BN774" s="19"/>
      <c r="BO774" s="18"/>
      <c r="BP774" s="18"/>
      <c r="BQ774" s="15"/>
      <c r="BR774" s="19"/>
      <c r="BS774" s="19"/>
      <c r="BT774" s="19"/>
      <c r="BU774" s="15"/>
      <c r="BV774" s="14"/>
      <c r="BW774" s="14"/>
      <c r="BX774" s="14"/>
      <c r="BY774" s="20"/>
      <c r="BZ774" s="24"/>
      <c r="CA774" s="14"/>
      <c r="CB774" s="21"/>
      <c r="CC774" s="1"/>
      <c r="CD774" s="14"/>
      <c r="CE774" s="14"/>
      <c r="CF774" s="22"/>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row>
    <row r="775" spans="5:220" s="37" customFormat="1">
      <c r="E775" s="17"/>
      <c r="F775" s="17"/>
      <c r="G775" s="17"/>
      <c r="H775" s="17"/>
      <c r="I775" s="14"/>
      <c r="J775" s="15"/>
      <c r="K775" s="15"/>
      <c r="L775" s="15"/>
      <c r="M775" s="15"/>
      <c r="N775" s="24"/>
      <c r="O775" s="16"/>
      <c r="P775" s="16"/>
      <c r="Q775" s="16"/>
      <c r="R775" s="16"/>
      <c r="S775" s="16"/>
      <c r="T775" s="16"/>
      <c r="U775" s="16"/>
      <c r="V775" s="16"/>
      <c r="W775" s="17"/>
      <c r="X775" s="16"/>
      <c r="Y775" s="16"/>
      <c r="Z775" s="16"/>
      <c r="AA775" s="16"/>
      <c r="AB775" s="14"/>
      <c r="AC775" s="18"/>
      <c r="AD775" s="19"/>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9"/>
      <c r="BA775" s="18"/>
      <c r="BB775" s="18"/>
      <c r="BC775" s="18"/>
      <c r="BD775" s="18"/>
      <c r="BE775" s="19"/>
      <c r="BF775" s="18"/>
      <c r="BG775" s="18"/>
      <c r="BH775" s="19"/>
      <c r="BI775" s="19"/>
      <c r="BJ775" s="18"/>
      <c r="BK775" s="18"/>
      <c r="BL775" s="15"/>
      <c r="BM775" s="18"/>
      <c r="BN775" s="19"/>
      <c r="BO775" s="18"/>
      <c r="BP775" s="18"/>
      <c r="BQ775" s="15"/>
      <c r="BR775" s="19"/>
      <c r="BS775" s="19"/>
      <c r="BT775" s="19"/>
      <c r="BU775" s="15"/>
      <c r="BV775" s="14"/>
      <c r="BW775" s="14"/>
      <c r="BX775" s="14"/>
      <c r="BY775" s="20"/>
      <c r="BZ775" s="24"/>
      <c r="CA775" s="14"/>
      <c r="CB775" s="21"/>
      <c r="CC775" s="1"/>
      <c r="CD775" s="14"/>
      <c r="CE775" s="14"/>
      <c r="CF775" s="22"/>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row>
    <row r="776" spans="5:220" s="37" customFormat="1">
      <c r="E776" s="17"/>
      <c r="F776" s="17"/>
      <c r="G776" s="17"/>
      <c r="H776" s="17"/>
      <c r="I776" s="14"/>
      <c r="J776" s="15"/>
      <c r="K776" s="15"/>
      <c r="L776" s="15"/>
      <c r="M776" s="15"/>
      <c r="N776" s="24"/>
      <c r="O776" s="16"/>
      <c r="P776" s="16"/>
      <c r="Q776" s="16"/>
      <c r="R776" s="16"/>
      <c r="S776" s="16"/>
      <c r="T776" s="16"/>
      <c r="U776" s="16"/>
      <c r="V776" s="16"/>
      <c r="W776" s="17"/>
      <c r="X776" s="16"/>
      <c r="Y776" s="16"/>
      <c r="Z776" s="16"/>
      <c r="AA776" s="16"/>
      <c r="AB776" s="14"/>
      <c r="AC776" s="18"/>
      <c r="AD776" s="19"/>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9"/>
      <c r="BA776" s="18"/>
      <c r="BB776" s="18"/>
      <c r="BC776" s="18"/>
      <c r="BD776" s="18"/>
      <c r="BE776" s="19"/>
      <c r="BF776" s="18"/>
      <c r="BG776" s="18"/>
      <c r="BH776" s="19"/>
      <c r="BI776" s="19"/>
      <c r="BJ776" s="18"/>
      <c r="BK776" s="18"/>
      <c r="BL776" s="15"/>
      <c r="BM776" s="18"/>
      <c r="BN776" s="19"/>
      <c r="BO776" s="18"/>
      <c r="BP776" s="18"/>
      <c r="BQ776" s="15"/>
      <c r="BR776" s="19"/>
      <c r="BS776" s="19"/>
      <c r="BT776" s="19"/>
      <c r="BU776" s="15"/>
      <c r="BV776" s="14"/>
      <c r="BW776" s="14"/>
      <c r="BX776" s="14"/>
      <c r="BY776" s="20"/>
      <c r="BZ776" s="24"/>
      <c r="CA776" s="14"/>
      <c r="CB776" s="21"/>
      <c r="CC776" s="1"/>
      <c r="CD776" s="14"/>
      <c r="CE776" s="14"/>
      <c r="CF776" s="22"/>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row>
    <row r="777" spans="5:220" s="37" customFormat="1">
      <c r="E777" s="17"/>
      <c r="F777" s="17"/>
      <c r="G777" s="17"/>
      <c r="H777" s="17"/>
      <c r="I777" s="14"/>
      <c r="J777" s="15"/>
      <c r="K777" s="15"/>
      <c r="L777" s="15"/>
      <c r="M777" s="15"/>
      <c r="N777" s="24"/>
      <c r="O777" s="16"/>
      <c r="P777" s="16"/>
      <c r="Q777" s="16"/>
      <c r="R777" s="16"/>
      <c r="S777" s="16"/>
      <c r="T777" s="16"/>
      <c r="U777" s="16"/>
      <c r="V777" s="16"/>
      <c r="W777" s="17"/>
      <c r="X777" s="16"/>
      <c r="Y777" s="16"/>
      <c r="Z777" s="16"/>
      <c r="AA777" s="16"/>
      <c r="AB777" s="14"/>
      <c r="AC777" s="18"/>
      <c r="AD777" s="19"/>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9"/>
      <c r="BA777" s="18"/>
      <c r="BB777" s="18"/>
      <c r="BC777" s="18"/>
      <c r="BD777" s="18"/>
      <c r="BE777" s="19"/>
      <c r="BF777" s="18"/>
      <c r="BG777" s="18"/>
      <c r="BH777" s="19"/>
      <c r="BI777" s="19"/>
      <c r="BJ777" s="18"/>
      <c r="BK777" s="18"/>
      <c r="BL777" s="15"/>
      <c r="BM777" s="18"/>
      <c r="BN777" s="19"/>
      <c r="BO777" s="18"/>
      <c r="BP777" s="18"/>
      <c r="BQ777" s="15"/>
      <c r="BR777" s="19"/>
      <c r="BS777" s="19"/>
      <c r="BT777" s="19"/>
      <c r="BU777" s="15"/>
      <c r="BV777" s="14"/>
      <c r="BW777" s="14"/>
      <c r="BX777" s="14"/>
      <c r="BY777" s="20"/>
      <c r="BZ777" s="24"/>
      <c r="CA777" s="14"/>
      <c r="CB777" s="21"/>
      <c r="CC777" s="1"/>
      <c r="CD777" s="14"/>
      <c r="CE777" s="14"/>
      <c r="CF777" s="22"/>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row>
    <row r="778" spans="5:220" s="37" customFormat="1">
      <c r="E778" s="17"/>
      <c r="F778" s="17"/>
      <c r="G778" s="17"/>
      <c r="H778" s="17"/>
      <c r="I778" s="14"/>
      <c r="J778" s="15"/>
      <c r="K778" s="15"/>
      <c r="L778" s="15"/>
      <c r="M778" s="15"/>
      <c r="N778" s="24"/>
      <c r="O778" s="16"/>
      <c r="P778" s="16"/>
      <c r="Q778" s="16"/>
      <c r="R778" s="16"/>
      <c r="S778" s="16"/>
      <c r="T778" s="16"/>
      <c r="U778" s="16"/>
      <c r="V778" s="16"/>
      <c r="W778" s="17"/>
      <c r="X778" s="16"/>
      <c r="Y778" s="16"/>
      <c r="Z778" s="16"/>
      <c r="AA778" s="16"/>
      <c r="AB778" s="14"/>
      <c r="AC778" s="18"/>
      <c r="AD778" s="19"/>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9"/>
      <c r="BA778" s="18"/>
      <c r="BB778" s="18"/>
      <c r="BC778" s="18"/>
      <c r="BD778" s="18"/>
      <c r="BE778" s="19"/>
      <c r="BF778" s="18"/>
      <c r="BG778" s="18"/>
      <c r="BH778" s="19"/>
      <c r="BI778" s="19"/>
      <c r="BJ778" s="18"/>
      <c r="BK778" s="18"/>
      <c r="BL778" s="15"/>
      <c r="BM778" s="18"/>
      <c r="BN778" s="19"/>
      <c r="BO778" s="18"/>
      <c r="BP778" s="18"/>
      <c r="BQ778" s="15"/>
      <c r="BR778" s="19"/>
      <c r="BS778" s="19"/>
      <c r="BT778" s="19"/>
      <c r="BU778" s="15"/>
      <c r="BV778" s="14"/>
      <c r="BW778" s="14"/>
      <c r="BX778" s="14"/>
      <c r="BY778" s="20"/>
      <c r="BZ778" s="24"/>
      <c r="CA778" s="14"/>
      <c r="CB778" s="21"/>
      <c r="CC778" s="1"/>
      <c r="CD778" s="14"/>
      <c r="CE778" s="14"/>
      <c r="CF778" s="22"/>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row>
    <row r="779" spans="5:220" s="37" customFormat="1">
      <c r="E779" s="17"/>
      <c r="F779" s="17"/>
      <c r="G779" s="17"/>
      <c r="H779" s="17"/>
      <c r="I779" s="14"/>
      <c r="J779" s="15"/>
      <c r="K779" s="15"/>
      <c r="L779" s="15"/>
      <c r="M779" s="15"/>
      <c r="N779" s="24"/>
      <c r="O779" s="16"/>
      <c r="P779" s="16"/>
      <c r="Q779" s="16"/>
      <c r="R779" s="16"/>
      <c r="S779" s="16"/>
      <c r="T779" s="16"/>
      <c r="U779" s="16"/>
      <c r="V779" s="16"/>
      <c r="W779" s="17"/>
      <c r="X779" s="16"/>
      <c r="Y779" s="16"/>
      <c r="Z779" s="16"/>
      <c r="AA779" s="16"/>
      <c r="AB779" s="14"/>
      <c r="AC779" s="18"/>
      <c r="AD779" s="19"/>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9"/>
      <c r="BA779" s="18"/>
      <c r="BB779" s="18"/>
      <c r="BC779" s="18"/>
      <c r="BD779" s="18"/>
      <c r="BE779" s="19"/>
      <c r="BF779" s="18"/>
      <c r="BG779" s="18"/>
      <c r="BH779" s="19"/>
      <c r="BI779" s="19"/>
      <c r="BJ779" s="18"/>
      <c r="BK779" s="18"/>
      <c r="BL779" s="15"/>
      <c r="BM779" s="18"/>
      <c r="BN779" s="19"/>
      <c r="BO779" s="18"/>
      <c r="BP779" s="18"/>
      <c r="BQ779" s="15"/>
      <c r="BR779" s="19"/>
      <c r="BS779" s="19"/>
      <c r="BT779" s="19"/>
      <c r="BU779" s="15"/>
      <c r="BV779" s="14"/>
      <c r="BW779" s="14"/>
      <c r="BX779" s="14"/>
      <c r="BY779" s="20"/>
      <c r="BZ779" s="24"/>
      <c r="CA779" s="14"/>
      <c r="CB779" s="21"/>
      <c r="CC779" s="1"/>
      <c r="CD779" s="14"/>
      <c r="CE779" s="14"/>
      <c r="CF779" s="22"/>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row>
    <row r="780" spans="5:220">
      <c r="J780" s="15"/>
      <c r="K780" s="15"/>
      <c r="L780" s="15"/>
      <c r="M780" s="15"/>
      <c r="N780" s="24"/>
      <c r="O780" s="16"/>
      <c r="P780" s="16"/>
      <c r="Q780" s="16"/>
      <c r="R780" s="16"/>
      <c r="S780" s="16"/>
      <c r="T780" s="16"/>
      <c r="U780" s="16"/>
      <c r="V780" s="16"/>
      <c r="X780" s="16"/>
      <c r="Y780" s="16"/>
      <c r="Z780" s="16"/>
      <c r="AA780" s="16"/>
      <c r="AC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BA780" s="18"/>
      <c r="BB780" s="18"/>
      <c r="BC780" s="18"/>
      <c r="BD780" s="18"/>
      <c r="BF780" s="18"/>
      <c r="BG780" s="18"/>
      <c r="BJ780" s="18"/>
      <c r="BK780" s="18"/>
      <c r="BL780" s="15"/>
      <c r="BM780" s="18"/>
      <c r="BO780" s="18"/>
      <c r="BP780" s="18"/>
      <c r="BQ780" s="15"/>
      <c r="BU780" s="15"/>
      <c r="BY780" s="20"/>
      <c r="BZ780" s="24"/>
      <c r="CF780" s="22"/>
    </row>
    <row r="781" spans="5:220" s="41" customFormat="1">
      <c r="E781" s="17"/>
      <c r="F781" s="17"/>
      <c r="G781" s="17"/>
      <c r="H781" s="17"/>
      <c r="I781" s="14"/>
      <c r="J781" s="15"/>
      <c r="K781" s="15"/>
      <c r="L781" s="15"/>
      <c r="M781" s="15"/>
      <c r="N781" s="24"/>
      <c r="O781" s="16"/>
      <c r="P781" s="16"/>
      <c r="Q781" s="16"/>
      <c r="R781" s="16"/>
      <c r="S781" s="16"/>
      <c r="T781" s="16"/>
      <c r="U781" s="16"/>
      <c r="V781" s="16"/>
      <c r="W781" s="17"/>
      <c r="X781" s="16"/>
      <c r="Y781" s="16"/>
      <c r="Z781" s="16"/>
      <c r="AA781" s="16"/>
      <c r="AB781" s="14"/>
      <c r="AC781" s="18"/>
      <c r="AD781" s="19"/>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9"/>
      <c r="BA781" s="18"/>
      <c r="BB781" s="18"/>
      <c r="BC781" s="18"/>
      <c r="BD781" s="18"/>
      <c r="BE781" s="19"/>
      <c r="BF781" s="18"/>
      <c r="BG781" s="18"/>
      <c r="BH781" s="19"/>
      <c r="BI781" s="19"/>
      <c r="BJ781" s="18"/>
      <c r="BK781" s="18"/>
      <c r="BL781" s="15"/>
      <c r="BM781" s="18"/>
      <c r="BN781" s="19"/>
      <c r="BO781" s="18"/>
      <c r="BP781" s="18"/>
      <c r="BQ781" s="15"/>
      <c r="BR781" s="19"/>
      <c r="BS781" s="19"/>
      <c r="BT781" s="19"/>
      <c r="BU781" s="15"/>
      <c r="BV781" s="14"/>
      <c r="BW781" s="14"/>
      <c r="BX781" s="14"/>
      <c r="BY781" s="20"/>
      <c r="BZ781" s="24"/>
      <c r="CA781" s="14"/>
      <c r="CB781" s="21"/>
      <c r="CC781" s="1"/>
      <c r="CD781" s="14"/>
      <c r="CE781" s="14"/>
      <c r="CF781" s="22"/>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row>
    <row r="782" spans="5:220" s="41" customFormat="1">
      <c r="E782" s="17"/>
      <c r="F782" s="17"/>
      <c r="G782" s="17"/>
      <c r="H782" s="17"/>
      <c r="I782" s="14"/>
      <c r="J782" s="15"/>
      <c r="K782" s="15"/>
      <c r="L782" s="15"/>
      <c r="M782" s="15"/>
      <c r="N782" s="24"/>
      <c r="O782" s="16"/>
      <c r="P782" s="16"/>
      <c r="Q782" s="16"/>
      <c r="R782" s="16"/>
      <c r="S782" s="16"/>
      <c r="T782" s="16"/>
      <c r="U782" s="16"/>
      <c r="V782" s="16"/>
      <c r="W782" s="17"/>
      <c r="X782" s="16"/>
      <c r="Y782" s="16"/>
      <c r="Z782" s="16"/>
      <c r="AA782" s="16"/>
      <c r="AB782" s="14"/>
      <c r="AC782" s="18"/>
      <c r="AD782" s="19"/>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9"/>
      <c r="BA782" s="18"/>
      <c r="BB782" s="18"/>
      <c r="BC782" s="18"/>
      <c r="BD782" s="18"/>
      <c r="BE782" s="19"/>
      <c r="BF782" s="18"/>
      <c r="BG782" s="18"/>
      <c r="BH782" s="19"/>
      <c r="BI782" s="19"/>
      <c r="BJ782" s="18"/>
      <c r="BK782" s="18"/>
      <c r="BL782" s="15"/>
      <c r="BM782" s="18"/>
      <c r="BN782" s="19"/>
      <c r="BO782" s="18"/>
      <c r="BP782" s="18"/>
      <c r="BQ782" s="15"/>
      <c r="BR782" s="19"/>
      <c r="BS782" s="19"/>
      <c r="BT782" s="19"/>
      <c r="BU782" s="15"/>
      <c r="BV782" s="14"/>
      <c r="BW782" s="14"/>
      <c r="BX782" s="14"/>
      <c r="BY782" s="20"/>
      <c r="BZ782" s="24"/>
      <c r="CA782" s="14"/>
      <c r="CB782" s="21"/>
      <c r="CC782" s="1"/>
      <c r="CD782" s="14"/>
      <c r="CE782" s="14"/>
      <c r="CF782" s="22"/>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row>
    <row r="783" spans="5:220">
      <c r="J783" s="15"/>
      <c r="K783" s="15"/>
      <c r="L783" s="15"/>
      <c r="M783" s="15"/>
      <c r="N783" s="24"/>
      <c r="O783" s="16"/>
      <c r="P783" s="16"/>
      <c r="Q783" s="16"/>
      <c r="R783" s="16"/>
      <c r="S783" s="16"/>
      <c r="T783" s="16"/>
      <c r="U783" s="16"/>
      <c r="V783" s="16"/>
      <c r="X783" s="16"/>
      <c r="Y783" s="16"/>
      <c r="Z783" s="16"/>
      <c r="AA783" s="16"/>
      <c r="AC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BA783" s="18"/>
      <c r="BB783" s="18"/>
      <c r="BC783" s="18"/>
      <c r="BD783" s="18"/>
      <c r="BF783" s="18"/>
      <c r="BG783" s="18"/>
      <c r="BJ783" s="18"/>
      <c r="BK783" s="18"/>
      <c r="BL783" s="15"/>
      <c r="BM783" s="18"/>
      <c r="BO783" s="18"/>
      <c r="BP783" s="18"/>
      <c r="BQ783" s="15"/>
      <c r="BU783" s="15"/>
      <c r="BY783" s="20"/>
      <c r="BZ783" s="24"/>
      <c r="CF783" s="22"/>
    </row>
    <row r="784" spans="5:220" s="41" customFormat="1">
      <c r="E784" s="17"/>
      <c r="F784" s="17"/>
      <c r="G784" s="17"/>
      <c r="H784" s="17"/>
      <c r="I784" s="14"/>
      <c r="J784" s="15"/>
      <c r="K784" s="15"/>
      <c r="L784" s="15"/>
      <c r="M784" s="15"/>
      <c r="N784" s="24"/>
      <c r="O784" s="16"/>
      <c r="P784" s="16"/>
      <c r="Q784" s="16"/>
      <c r="R784" s="16"/>
      <c r="S784" s="16"/>
      <c r="T784" s="16"/>
      <c r="U784" s="16"/>
      <c r="V784" s="16"/>
      <c r="W784" s="17"/>
      <c r="X784" s="16"/>
      <c r="Y784" s="16"/>
      <c r="Z784" s="16"/>
      <c r="AA784" s="16"/>
      <c r="AB784" s="14"/>
      <c r="AC784" s="18"/>
      <c r="AD784" s="19"/>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9"/>
      <c r="BA784" s="18"/>
      <c r="BB784" s="18"/>
      <c r="BC784" s="18"/>
      <c r="BD784" s="18"/>
      <c r="BE784" s="19"/>
      <c r="BF784" s="18"/>
      <c r="BG784" s="18"/>
      <c r="BH784" s="19"/>
      <c r="BI784" s="19"/>
      <c r="BJ784" s="18"/>
      <c r="BK784" s="18"/>
      <c r="BL784" s="15"/>
      <c r="BM784" s="18"/>
      <c r="BN784" s="19"/>
      <c r="BO784" s="18"/>
      <c r="BP784" s="18"/>
      <c r="BQ784" s="15"/>
      <c r="BR784" s="19"/>
      <c r="BS784" s="19"/>
      <c r="BT784" s="19"/>
      <c r="BU784" s="15"/>
      <c r="BV784" s="14"/>
      <c r="BW784" s="14"/>
      <c r="BX784" s="14"/>
      <c r="BY784" s="20"/>
      <c r="BZ784" s="24"/>
      <c r="CA784" s="14"/>
      <c r="CB784" s="21"/>
      <c r="CC784" s="1"/>
      <c r="CD784" s="14"/>
      <c r="CE784" s="14"/>
      <c r="CF784" s="22"/>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row>
    <row r="785" spans="5:220" s="41" customFormat="1">
      <c r="E785" s="17"/>
      <c r="F785" s="17"/>
      <c r="G785" s="17"/>
      <c r="H785" s="17"/>
      <c r="I785" s="14"/>
      <c r="J785" s="15"/>
      <c r="K785" s="15"/>
      <c r="L785" s="15"/>
      <c r="M785" s="15"/>
      <c r="N785" s="24"/>
      <c r="O785" s="16"/>
      <c r="P785" s="16"/>
      <c r="Q785" s="16"/>
      <c r="R785" s="16"/>
      <c r="S785" s="16"/>
      <c r="T785" s="16"/>
      <c r="U785" s="16"/>
      <c r="V785" s="16"/>
      <c r="W785" s="17"/>
      <c r="X785" s="16"/>
      <c r="Y785" s="16"/>
      <c r="Z785" s="16"/>
      <c r="AA785" s="16"/>
      <c r="AB785" s="14"/>
      <c r="AC785" s="18"/>
      <c r="AD785" s="19"/>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9"/>
      <c r="BA785" s="18"/>
      <c r="BB785" s="18"/>
      <c r="BC785" s="18"/>
      <c r="BD785" s="18"/>
      <c r="BE785" s="19"/>
      <c r="BF785" s="18"/>
      <c r="BG785" s="18"/>
      <c r="BH785" s="19"/>
      <c r="BI785" s="19"/>
      <c r="BJ785" s="18"/>
      <c r="BK785" s="18"/>
      <c r="BL785" s="15"/>
      <c r="BM785" s="18"/>
      <c r="BN785" s="19"/>
      <c r="BO785" s="18"/>
      <c r="BP785" s="18"/>
      <c r="BQ785" s="15"/>
      <c r="BR785" s="19"/>
      <c r="BS785" s="19"/>
      <c r="BT785" s="19"/>
      <c r="BU785" s="15"/>
      <c r="BV785" s="14"/>
      <c r="BW785" s="14"/>
      <c r="BX785" s="14"/>
      <c r="BY785" s="20"/>
      <c r="BZ785" s="24"/>
      <c r="CA785" s="14"/>
      <c r="CB785" s="21"/>
      <c r="CC785" s="1"/>
      <c r="CD785" s="14"/>
      <c r="CE785" s="14"/>
      <c r="CF785" s="22"/>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row>
    <row r="786" spans="5:220" s="41" customFormat="1">
      <c r="E786" s="17"/>
      <c r="F786" s="17"/>
      <c r="G786" s="17"/>
      <c r="H786" s="17"/>
      <c r="I786" s="14"/>
      <c r="J786" s="15"/>
      <c r="K786" s="15"/>
      <c r="L786" s="15"/>
      <c r="M786" s="15"/>
      <c r="N786" s="24"/>
      <c r="O786" s="16"/>
      <c r="P786" s="16"/>
      <c r="Q786" s="16"/>
      <c r="R786" s="16"/>
      <c r="S786" s="16"/>
      <c r="T786" s="16"/>
      <c r="U786" s="16"/>
      <c r="V786" s="16"/>
      <c r="W786" s="17"/>
      <c r="X786" s="16"/>
      <c r="Y786" s="16"/>
      <c r="Z786" s="16"/>
      <c r="AA786" s="16"/>
      <c r="AB786" s="14"/>
      <c r="AC786" s="18"/>
      <c r="AD786" s="19"/>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9"/>
      <c r="BA786" s="18"/>
      <c r="BB786" s="18"/>
      <c r="BC786" s="18"/>
      <c r="BD786" s="18"/>
      <c r="BE786" s="19"/>
      <c r="BF786" s="18"/>
      <c r="BG786" s="18"/>
      <c r="BH786" s="19"/>
      <c r="BI786" s="19"/>
      <c r="BJ786" s="18"/>
      <c r="BK786" s="18"/>
      <c r="BL786" s="15"/>
      <c r="BM786" s="18"/>
      <c r="BN786" s="19"/>
      <c r="BO786" s="18"/>
      <c r="BP786" s="18"/>
      <c r="BQ786" s="15"/>
      <c r="BR786" s="19"/>
      <c r="BS786" s="19"/>
      <c r="BT786" s="19"/>
      <c r="BU786" s="15"/>
      <c r="BV786" s="14"/>
      <c r="BW786" s="14"/>
      <c r="BX786" s="14"/>
      <c r="BY786" s="20"/>
      <c r="BZ786" s="24"/>
      <c r="CA786" s="14"/>
      <c r="CB786" s="21"/>
      <c r="CC786" s="1"/>
      <c r="CD786" s="14"/>
      <c r="CE786" s="14"/>
      <c r="CF786" s="22"/>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row>
    <row r="787" spans="5:220" s="41" customFormat="1">
      <c r="E787" s="17"/>
      <c r="F787" s="17"/>
      <c r="G787" s="17"/>
      <c r="H787" s="17"/>
      <c r="I787" s="14"/>
      <c r="J787" s="15"/>
      <c r="K787" s="15"/>
      <c r="L787" s="15"/>
      <c r="M787" s="15"/>
      <c r="N787" s="24"/>
      <c r="O787" s="16"/>
      <c r="P787" s="16"/>
      <c r="Q787" s="16"/>
      <c r="R787" s="16"/>
      <c r="S787" s="16"/>
      <c r="T787" s="16"/>
      <c r="U787" s="16"/>
      <c r="V787" s="16"/>
      <c r="W787" s="17"/>
      <c r="X787" s="16"/>
      <c r="Y787" s="16"/>
      <c r="Z787" s="16"/>
      <c r="AA787" s="16"/>
      <c r="AB787" s="14"/>
      <c r="AC787" s="18"/>
      <c r="AD787" s="19"/>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9"/>
      <c r="BA787" s="18"/>
      <c r="BB787" s="18"/>
      <c r="BC787" s="18"/>
      <c r="BD787" s="18"/>
      <c r="BE787" s="19"/>
      <c r="BF787" s="18"/>
      <c r="BG787" s="18"/>
      <c r="BH787" s="19"/>
      <c r="BI787" s="19"/>
      <c r="BJ787" s="18"/>
      <c r="BK787" s="18"/>
      <c r="BL787" s="15"/>
      <c r="BM787" s="18"/>
      <c r="BN787" s="19"/>
      <c r="BO787" s="18"/>
      <c r="BP787" s="18"/>
      <c r="BQ787" s="15"/>
      <c r="BR787" s="19"/>
      <c r="BS787" s="19"/>
      <c r="BT787" s="19"/>
      <c r="BU787" s="15"/>
      <c r="BV787" s="14"/>
      <c r="BW787" s="14"/>
      <c r="BX787" s="14"/>
      <c r="BY787" s="20"/>
      <c r="BZ787" s="24"/>
      <c r="CA787" s="14"/>
      <c r="CB787" s="21"/>
      <c r="CC787" s="1"/>
      <c r="CD787" s="14"/>
      <c r="CE787" s="14"/>
      <c r="CF787" s="22"/>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row>
    <row r="788" spans="5:220" s="41" customFormat="1">
      <c r="E788" s="17"/>
      <c r="F788" s="17"/>
      <c r="G788" s="17"/>
      <c r="H788" s="17"/>
      <c r="I788" s="14"/>
      <c r="J788" s="15"/>
      <c r="K788" s="15"/>
      <c r="L788" s="15"/>
      <c r="M788" s="15"/>
      <c r="N788" s="24"/>
      <c r="O788" s="16"/>
      <c r="P788" s="16"/>
      <c r="Q788" s="16"/>
      <c r="R788" s="16"/>
      <c r="S788" s="16"/>
      <c r="T788" s="16"/>
      <c r="U788" s="16"/>
      <c r="V788" s="16"/>
      <c r="W788" s="17"/>
      <c r="X788" s="16"/>
      <c r="Y788" s="16"/>
      <c r="Z788" s="16"/>
      <c r="AA788" s="16"/>
      <c r="AB788" s="14"/>
      <c r="AC788" s="18"/>
      <c r="AD788" s="19"/>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9"/>
      <c r="BA788" s="18"/>
      <c r="BB788" s="18"/>
      <c r="BC788" s="18"/>
      <c r="BD788" s="18"/>
      <c r="BE788" s="19"/>
      <c r="BF788" s="18"/>
      <c r="BG788" s="18"/>
      <c r="BH788" s="19"/>
      <c r="BI788" s="19"/>
      <c r="BJ788" s="18"/>
      <c r="BK788" s="18"/>
      <c r="BL788" s="15"/>
      <c r="BM788" s="18"/>
      <c r="BN788" s="19"/>
      <c r="BO788" s="18"/>
      <c r="BP788" s="18"/>
      <c r="BQ788" s="15"/>
      <c r="BR788" s="19"/>
      <c r="BS788" s="19"/>
      <c r="BT788" s="19"/>
      <c r="BU788" s="15"/>
      <c r="BV788" s="14"/>
      <c r="BW788" s="14"/>
      <c r="BX788" s="14"/>
      <c r="BY788" s="20"/>
      <c r="BZ788" s="24"/>
      <c r="CA788" s="14"/>
      <c r="CB788" s="21"/>
      <c r="CC788" s="1"/>
      <c r="CD788" s="14"/>
      <c r="CE788" s="14"/>
      <c r="CF788" s="22"/>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row>
    <row r="789" spans="5:220" s="41" customFormat="1">
      <c r="E789" s="17"/>
      <c r="F789" s="17"/>
      <c r="G789" s="17"/>
      <c r="H789" s="17"/>
      <c r="I789" s="14"/>
      <c r="J789" s="15"/>
      <c r="K789" s="15"/>
      <c r="L789" s="15"/>
      <c r="M789" s="15"/>
      <c r="N789" s="24"/>
      <c r="O789" s="16"/>
      <c r="P789" s="16"/>
      <c r="Q789" s="16"/>
      <c r="R789" s="16"/>
      <c r="S789" s="16"/>
      <c r="T789" s="16"/>
      <c r="U789" s="16"/>
      <c r="V789" s="16"/>
      <c r="W789" s="17"/>
      <c r="X789" s="16"/>
      <c r="Y789" s="16"/>
      <c r="Z789" s="16"/>
      <c r="AA789" s="16"/>
      <c r="AB789" s="14"/>
      <c r="AC789" s="18"/>
      <c r="AD789" s="19"/>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9"/>
      <c r="BA789" s="18"/>
      <c r="BB789" s="18"/>
      <c r="BC789" s="18"/>
      <c r="BD789" s="18"/>
      <c r="BE789" s="19"/>
      <c r="BF789" s="18"/>
      <c r="BG789" s="18"/>
      <c r="BH789" s="19"/>
      <c r="BI789" s="19"/>
      <c r="BJ789" s="18"/>
      <c r="BK789" s="18"/>
      <c r="BL789" s="15"/>
      <c r="BM789" s="18"/>
      <c r="BN789" s="19"/>
      <c r="BO789" s="18"/>
      <c r="BP789" s="18"/>
      <c r="BQ789" s="15"/>
      <c r="BR789" s="19"/>
      <c r="BS789" s="19"/>
      <c r="BT789" s="19"/>
      <c r="BU789" s="15"/>
      <c r="BV789" s="14"/>
      <c r="BW789" s="14"/>
      <c r="BX789" s="14"/>
      <c r="BY789" s="20"/>
      <c r="BZ789" s="24"/>
      <c r="CA789" s="14"/>
      <c r="CB789" s="21"/>
      <c r="CC789" s="1"/>
      <c r="CD789" s="14"/>
      <c r="CE789" s="14"/>
      <c r="CF789" s="22"/>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row>
    <row r="790" spans="5:220">
      <c r="J790" s="15"/>
      <c r="K790" s="15"/>
      <c r="L790" s="15"/>
      <c r="M790" s="15"/>
      <c r="N790" s="24"/>
      <c r="O790" s="16"/>
      <c r="P790" s="16"/>
      <c r="Q790" s="16"/>
      <c r="R790" s="16"/>
      <c r="S790" s="16"/>
      <c r="T790" s="16"/>
      <c r="U790" s="16"/>
      <c r="V790" s="16"/>
      <c r="X790" s="16"/>
      <c r="Y790" s="16"/>
      <c r="Z790" s="16"/>
      <c r="AA790" s="16"/>
      <c r="AC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BA790" s="18"/>
      <c r="BB790" s="18"/>
      <c r="BC790" s="18"/>
      <c r="BD790" s="18"/>
      <c r="BF790" s="18"/>
      <c r="BG790" s="18"/>
      <c r="BJ790" s="18"/>
      <c r="BK790" s="18"/>
      <c r="BL790" s="15"/>
      <c r="BM790" s="18"/>
      <c r="BO790" s="18"/>
      <c r="BP790" s="18"/>
      <c r="BQ790" s="15"/>
      <c r="BU790" s="15"/>
      <c r="BY790" s="20"/>
      <c r="BZ790" s="24"/>
      <c r="CF790" s="22"/>
    </row>
    <row r="791" spans="5:220" s="37" customFormat="1">
      <c r="E791" s="17"/>
      <c r="F791" s="17"/>
      <c r="G791" s="17"/>
      <c r="H791" s="17"/>
      <c r="I791" s="14"/>
      <c r="J791" s="15"/>
      <c r="K791" s="15"/>
      <c r="L791" s="15"/>
      <c r="M791" s="15"/>
      <c r="N791" s="24"/>
      <c r="O791" s="16"/>
      <c r="P791" s="16"/>
      <c r="Q791" s="16"/>
      <c r="R791" s="16"/>
      <c r="S791" s="16"/>
      <c r="T791" s="16"/>
      <c r="U791" s="16"/>
      <c r="V791" s="16"/>
      <c r="W791" s="17"/>
      <c r="X791" s="16"/>
      <c r="Y791" s="16"/>
      <c r="Z791" s="16"/>
      <c r="AA791" s="16"/>
      <c r="AB791" s="14"/>
      <c r="AC791" s="18"/>
      <c r="AD791" s="19"/>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9"/>
      <c r="BA791" s="18"/>
      <c r="BB791" s="18"/>
      <c r="BC791" s="18"/>
      <c r="BD791" s="18"/>
      <c r="BE791" s="19"/>
      <c r="BF791" s="18"/>
      <c r="BG791" s="18"/>
      <c r="BH791" s="19"/>
      <c r="BI791" s="19"/>
      <c r="BJ791" s="18"/>
      <c r="BK791" s="18"/>
      <c r="BL791" s="15"/>
      <c r="BM791" s="18"/>
      <c r="BN791" s="19"/>
      <c r="BO791" s="18"/>
      <c r="BP791" s="18"/>
      <c r="BQ791" s="15"/>
      <c r="BR791" s="19"/>
      <c r="BS791" s="19"/>
      <c r="BT791" s="19"/>
      <c r="BU791" s="15"/>
      <c r="BV791" s="14"/>
      <c r="BW791" s="14"/>
      <c r="BX791" s="14"/>
      <c r="BY791" s="20"/>
      <c r="BZ791" s="24"/>
      <c r="CA791" s="14"/>
      <c r="CB791" s="21"/>
      <c r="CC791" s="1"/>
      <c r="CD791" s="14"/>
      <c r="CE791" s="14"/>
      <c r="CF791" s="22"/>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row>
    <row r="792" spans="5:220" s="37" customFormat="1">
      <c r="E792" s="17"/>
      <c r="F792" s="17"/>
      <c r="G792" s="17"/>
      <c r="H792" s="17"/>
      <c r="I792" s="14"/>
      <c r="J792" s="15"/>
      <c r="K792" s="15"/>
      <c r="L792" s="15"/>
      <c r="M792" s="15"/>
      <c r="N792" s="24"/>
      <c r="O792" s="16"/>
      <c r="P792" s="16"/>
      <c r="Q792" s="16"/>
      <c r="R792" s="16"/>
      <c r="S792" s="16"/>
      <c r="T792" s="16"/>
      <c r="U792" s="16"/>
      <c r="V792" s="16"/>
      <c r="W792" s="17"/>
      <c r="X792" s="16"/>
      <c r="Y792" s="16"/>
      <c r="Z792" s="16"/>
      <c r="AA792" s="16"/>
      <c r="AB792" s="14"/>
      <c r="AC792" s="18"/>
      <c r="AD792" s="19"/>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9"/>
      <c r="BA792" s="18"/>
      <c r="BB792" s="18"/>
      <c r="BC792" s="18"/>
      <c r="BD792" s="18"/>
      <c r="BE792" s="19"/>
      <c r="BF792" s="18"/>
      <c r="BG792" s="18"/>
      <c r="BH792" s="19"/>
      <c r="BI792" s="19"/>
      <c r="BJ792" s="18"/>
      <c r="BK792" s="18"/>
      <c r="BL792" s="15"/>
      <c r="BM792" s="18"/>
      <c r="BN792" s="19"/>
      <c r="BO792" s="18"/>
      <c r="BP792" s="18"/>
      <c r="BQ792" s="15"/>
      <c r="BR792" s="19"/>
      <c r="BS792" s="19"/>
      <c r="BT792" s="19"/>
      <c r="BU792" s="15"/>
      <c r="BV792" s="14"/>
      <c r="BW792" s="14"/>
      <c r="BX792" s="14"/>
      <c r="BY792" s="20"/>
      <c r="BZ792" s="24"/>
      <c r="CA792" s="14"/>
      <c r="CB792" s="21"/>
      <c r="CC792" s="1"/>
      <c r="CD792" s="14"/>
      <c r="CE792" s="14"/>
      <c r="CF792" s="22"/>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row>
    <row r="793" spans="5:220" s="37" customFormat="1">
      <c r="E793" s="17"/>
      <c r="F793" s="17"/>
      <c r="G793" s="17"/>
      <c r="H793" s="17"/>
      <c r="I793" s="14"/>
      <c r="J793" s="15"/>
      <c r="K793" s="15"/>
      <c r="L793" s="15"/>
      <c r="M793" s="15"/>
      <c r="N793" s="24"/>
      <c r="O793" s="16"/>
      <c r="P793" s="16"/>
      <c r="Q793" s="16"/>
      <c r="R793" s="16"/>
      <c r="S793" s="16"/>
      <c r="T793" s="16"/>
      <c r="U793" s="16"/>
      <c r="V793" s="16"/>
      <c r="W793" s="17"/>
      <c r="X793" s="16"/>
      <c r="Y793" s="16"/>
      <c r="Z793" s="16"/>
      <c r="AA793" s="16"/>
      <c r="AB793" s="14"/>
      <c r="AC793" s="18"/>
      <c r="AD793" s="19"/>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9"/>
      <c r="BA793" s="18"/>
      <c r="BB793" s="18"/>
      <c r="BC793" s="18"/>
      <c r="BD793" s="18"/>
      <c r="BE793" s="19"/>
      <c r="BF793" s="18"/>
      <c r="BG793" s="18"/>
      <c r="BH793" s="19"/>
      <c r="BI793" s="19"/>
      <c r="BJ793" s="18"/>
      <c r="BK793" s="18"/>
      <c r="BL793" s="15"/>
      <c r="BM793" s="18"/>
      <c r="BN793" s="19"/>
      <c r="BO793" s="18"/>
      <c r="BP793" s="18"/>
      <c r="BQ793" s="15"/>
      <c r="BR793" s="19"/>
      <c r="BS793" s="19"/>
      <c r="BT793" s="19"/>
      <c r="BU793" s="15"/>
      <c r="BV793" s="14"/>
      <c r="BW793" s="14"/>
      <c r="BX793" s="14"/>
      <c r="BY793" s="20"/>
      <c r="BZ793" s="24"/>
      <c r="CA793" s="14"/>
      <c r="CB793" s="21"/>
      <c r="CC793" s="1"/>
      <c r="CD793" s="14"/>
      <c r="CE793" s="14"/>
      <c r="CF793" s="22"/>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row>
    <row r="794" spans="5:220" s="37" customFormat="1">
      <c r="E794" s="17"/>
      <c r="F794" s="17"/>
      <c r="G794" s="17"/>
      <c r="H794" s="17"/>
      <c r="I794" s="14"/>
      <c r="J794" s="15"/>
      <c r="K794" s="15"/>
      <c r="L794" s="15"/>
      <c r="M794" s="15"/>
      <c r="N794" s="24"/>
      <c r="O794" s="16"/>
      <c r="P794" s="16"/>
      <c r="Q794" s="16"/>
      <c r="R794" s="16"/>
      <c r="S794" s="16"/>
      <c r="T794" s="16"/>
      <c r="U794" s="16"/>
      <c r="V794" s="16"/>
      <c r="W794" s="17"/>
      <c r="X794" s="16"/>
      <c r="Y794" s="16"/>
      <c r="Z794" s="16"/>
      <c r="AA794" s="16"/>
      <c r="AB794" s="14"/>
      <c r="AC794" s="18"/>
      <c r="AD794" s="19"/>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9"/>
      <c r="BA794" s="18"/>
      <c r="BB794" s="18"/>
      <c r="BC794" s="18"/>
      <c r="BD794" s="18"/>
      <c r="BE794" s="19"/>
      <c r="BF794" s="18"/>
      <c r="BG794" s="18"/>
      <c r="BH794" s="19"/>
      <c r="BI794" s="19"/>
      <c r="BJ794" s="18"/>
      <c r="BK794" s="18"/>
      <c r="BL794" s="15"/>
      <c r="BM794" s="18"/>
      <c r="BN794" s="19"/>
      <c r="BO794" s="18"/>
      <c r="BP794" s="18"/>
      <c r="BQ794" s="15"/>
      <c r="BR794" s="19"/>
      <c r="BS794" s="19"/>
      <c r="BT794" s="19"/>
      <c r="BU794" s="15"/>
      <c r="BV794" s="14"/>
      <c r="BW794" s="14"/>
      <c r="BX794" s="14"/>
      <c r="BY794" s="20"/>
      <c r="BZ794" s="24"/>
      <c r="CA794" s="14"/>
      <c r="CB794" s="21"/>
      <c r="CC794" s="1"/>
      <c r="CD794" s="14"/>
      <c r="CE794" s="14"/>
      <c r="CF794" s="22"/>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row>
    <row r="795" spans="5:220" s="37" customFormat="1">
      <c r="E795" s="17"/>
      <c r="F795" s="17"/>
      <c r="G795" s="17"/>
      <c r="H795" s="17"/>
      <c r="I795" s="14"/>
      <c r="J795" s="15"/>
      <c r="K795" s="15"/>
      <c r="L795" s="15"/>
      <c r="M795" s="15"/>
      <c r="N795" s="24"/>
      <c r="O795" s="16"/>
      <c r="P795" s="16"/>
      <c r="Q795" s="16"/>
      <c r="R795" s="16"/>
      <c r="S795" s="16"/>
      <c r="T795" s="16"/>
      <c r="U795" s="16"/>
      <c r="V795" s="16"/>
      <c r="W795" s="17"/>
      <c r="X795" s="16"/>
      <c r="Y795" s="16"/>
      <c r="Z795" s="16"/>
      <c r="AA795" s="16"/>
      <c r="AB795" s="14"/>
      <c r="AC795" s="18"/>
      <c r="AD795" s="19"/>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9"/>
      <c r="BA795" s="18"/>
      <c r="BB795" s="18"/>
      <c r="BC795" s="18"/>
      <c r="BD795" s="18"/>
      <c r="BE795" s="19"/>
      <c r="BF795" s="18"/>
      <c r="BG795" s="18"/>
      <c r="BH795" s="19"/>
      <c r="BI795" s="19"/>
      <c r="BJ795" s="18"/>
      <c r="BK795" s="18"/>
      <c r="BL795" s="15"/>
      <c r="BM795" s="18"/>
      <c r="BN795" s="19"/>
      <c r="BO795" s="18"/>
      <c r="BP795" s="18"/>
      <c r="BQ795" s="15"/>
      <c r="BR795" s="19"/>
      <c r="BS795" s="19"/>
      <c r="BT795" s="19"/>
      <c r="BU795" s="15"/>
      <c r="BV795" s="14"/>
      <c r="BW795" s="14"/>
      <c r="BX795" s="14"/>
      <c r="BY795" s="20"/>
      <c r="BZ795" s="24"/>
      <c r="CA795" s="14"/>
      <c r="CB795" s="21"/>
      <c r="CC795" s="1"/>
      <c r="CD795" s="14"/>
      <c r="CE795" s="14"/>
      <c r="CF795" s="22"/>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row>
    <row r="796" spans="5:220" s="37" customFormat="1">
      <c r="E796" s="17"/>
      <c r="F796" s="17"/>
      <c r="G796" s="17"/>
      <c r="H796" s="17"/>
      <c r="I796" s="14"/>
      <c r="J796" s="15"/>
      <c r="K796" s="15"/>
      <c r="L796" s="15"/>
      <c r="M796" s="15"/>
      <c r="N796" s="24"/>
      <c r="O796" s="16"/>
      <c r="P796" s="16"/>
      <c r="Q796" s="16"/>
      <c r="R796" s="16"/>
      <c r="S796" s="16"/>
      <c r="T796" s="16"/>
      <c r="U796" s="16"/>
      <c r="V796" s="16"/>
      <c r="W796" s="17"/>
      <c r="X796" s="16"/>
      <c r="Y796" s="16"/>
      <c r="Z796" s="16"/>
      <c r="AA796" s="16"/>
      <c r="AB796" s="14"/>
      <c r="AC796" s="18"/>
      <c r="AD796" s="19"/>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9"/>
      <c r="BA796" s="18"/>
      <c r="BB796" s="18"/>
      <c r="BC796" s="18"/>
      <c r="BD796" s="18"/>
      <c r="BE796" s="19"/>
      <c r="BF796" s="18"/>
      <c r="BG796" s="18"/>
      <c r="BH796" s="19"/>
      <c r="BI796" s="19"/>
      <c r="BJ796" s="18"/>
      <c r="BK796" s="18"/>
      <c r="BL796" s="15"/>
      <c r="BM796" s="18"/>
      <c r="BN796" s="19"/>
      <c r="BO796" s="18"/>
      <c r="BP796" s="18"/>
      <c r="BQ796" s="15"/>
      <c r="BR796" s="19"/>
      <c r="BS796" s="19"/>
      <c r="BT796" s="19"/>
      <c r="BU796" s="15"/>
      <c r="BV796" s="14"/>
      <c r="BW796" s="14"/>
      <c r="BX796" s="14"/>
      <c r="BY796" s="20"/>
      <c r="BZ796" s="24"/>
      <c r="CA796" s="14"/>
      <c r="CB796" s="21"/>
      <c r="CC796" s="1"/>
      <c r="CD796" s="14"/>
      <c r="CE796" s="14"/>
      <c r="CF796" s="22"/>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row>
    <row r="797" spans="5:220" s="37" customFormat="1">
      <c r="E797" s="17"/>
      <c r="F797" s="17"/>
      <c r="G797" s="17"/>
      <c r="H797" s="17"/>
      <c r="I797" s="14"/>
      <c r="J797" s="15"/>
      <c r="K797" s="15"/>
      <c r="L797" s="15"/>
      <c r="M797" s="15"/>
      <c r="N797" s="24"/>
      <c r="O797" s="16"/>
      <c r="P797" s="16"/>
      <c r="Q797" s="16"/>
      <c r="R797" s="16"/>
      <c r="S797" s="16"/>
      <c r="T797" s="16"/>
      <c r="U797" s="16"/>
      <c r="V797" s="16"/>
      <c r="W797" s="17"/>
      <c r="X797" s="16"/>
      <c r="Y797" s="16"/>
      <c r="Z797" s="16"/>
      <c r="AA797" s="16"/>
      <c r="AB797" s="14"/>
      <c r="AC797" s="18"/>
      <c r="AD797" s="19"/>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9"/>
      <c r="BA797" s="18"/>
      <c r="BB797" s="18"/>
      <c r="BC797" s="18"/>
      <c r="BD797" s="18"/>
      <c r="BE797" s="19"/>
      <c r="BF797" s="18"/>
      <c r="BG797" s="18"/>
      <c r="BH797" s="19"/>
      <c r="BI797" s="19"/>
      <c r="BJ797" s="18"/>
      <c r="BK797" s="18"/>
      <c r="BL797" s="15"/>
      <c r="BM797" s="18"/>
      <c r="BN797" s="19"/>
      <c r="BO797" s="18"/>
      <c r="BP797" s="18"/>
      <c r="BQ797" s="15"/>
      <c r="BR797" s="19"/>
      <c r="BS797" s="19"/>
      <c r="BT797" s="19"/>
      <c r="BU797" s="15"/>
      <c r="BV797" s="14"/>
      <c r="BW797" s="14"/>
      <c r="BX797" s="14"/>
      <c r="BY797" s="20"/>
      <c r="BZ797" s="24"/>
      <c r="CA797" s="14"/>
      <c r="CB797" s="21"/>
      <c r="CC797" s="1"/>
      <c r="CD797" s="14"/>
      <c r="CE797" s="14"/>
      <c r="CF797" s="22"/>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row>
    <row r="798" spans="5:220" s="37" customFormat="1">
      <c r="E798" s="17"/>
      <c r="F798" s="17"/>
      <c r="G798" s="17"/>
      <c r="H798" s="17"/>
      <c r="I798" s="14"/>
      <c r="J798" s="15"/>
      <c r="K798" s="15"/>
      <c r="L798" s="15"/>
      <c r="M798" s="15"/>
      <c r="N798" s="24"/>
      <c r="O798" s="16"/>
      <c r="P798" s="16"/>
      <c r="Q798" s="16"/>
      <c r="R798" s="16"/>
      <c r="S798" s="16"/>
      <c r="T798" s="16"/>
      <c r="U798" s="16"/>
      <c r="V798" s="16"/>
      <c r="W798" s="17"/>
      <c r="X798" s="16"/>
      <c r="Y798" s="16"/>
      <c r="Z798" s="16"/>
      <c r="AA798" s="16"/>
      <c r="AB798" s="14"/>
      <c r="AC798" s="18"/>
      <c r="AD798" s="19"/>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9"/>
      <c r="BA798" s="18"/>
      <c r="BB798" s="18"/>
      <c r="BC798" s="18"/>
      <c r="BD798" s="18"/>
      <c r="BE798" s="19"/>
      <c r="BF798" s="18"/>
      <c r="BG798" s="18"/>
      <c r="BH798" s="19"/>
      <c r="BI798" s="19"/>
      <c r="BJ798" s="18"/>
      <c r="BK798" s="18"/>
      <c r="BL798" s="15"/>
      <c r="BM798" s="18"/>
      <c r="BN798" s="19"/>
      <c r="BO798" s="18"/>
      <c r="BP798" s="18"/>
      <c r="BQ798" s="15"/>
      <c r="BR798" s="19"/>
      <c r="BS798" s="19"/>
      <c r="BT798" s="19"/>
      <c r="BU798" s="15"/>
      <c r="BV798" s="14"/>
      <c r="BW798" s="14"/>
      <c r="BX798" s="14"/>
      <c r="BY798" s="20"/>
      <c r="BZ798" s="24"/>
      <c r="CA798" s="14"/>
      <c r="CB798" s="21"/>
      <c r="CC798" s="1"/>
      <c r="CD798" s="14"/>
      <c r="CE798" s="14"/>
      <c r="CF798" s="22"/>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row>
    <row r="799" spans="5:220">
      <c r="J799" s="15"/>
      <c r="K799" s="15"/>
      <c r="L799" s="15"/>
      <c r="M799" s="15"/>
      <c r="O799" s="16"/>
      <c r="P799" s="16"/>
      <c r="Q799" s="16"/>
      <c r="R799" s="16"/>
      <c r="S799" s="16"/>
      <c r="T799" s="16"/>
      <c r="U799" s="16"/>
      <c r="V799" s="16"/>
      <c r="X799" s="16"/>
      <c r="Y799" s="16"/>
      <c r="Z799" s="16"/>
      <c r="AA799" s="16"/>
      <c r="AC799" s="18"/>
      <c r="AE799" s="18"/>
      <c r="AF799" s="18"/>
      <c r="AG799" s="18"/>
      <c r="AH799" s="18"/>
      <c r="AI799" s="18"/>
      <c r="AJ799" s="18"/>
      <c r="AK799" s="18"/>
      <c r="AL799" s="18"/>
      <c r="AM799" s="18"/>
      <c r="AN799" s="18"/>
      <c r="AP799" s="18"/>
      <c r="AQ799" s="18"/>
      <c r="AR799" s="18"/>
      <c r="AT799" s="18"/>
      <c r="AU799" s="18"/>
      <c r="AV799" s="18"/>
      <c r="AW799" s="18"/>
      <c r="AX799" s="18"/>
      <c r="AY799" s="18"/>
      <c r="BA799" s="18"/>
      <c r="BB799" s="18"/>
      <c r="BC799" s="18"/>
      <c r="BD799" s="18"/>
      <c r="BF799" s="18"/>
      <c r="BG799" s="18"/>
      <c r="BJ799" s="18"/>
      <c r="BK799" s="18"/>
      <c r="BL799" s="15"/>
      <c r="BM799" s="18"/>
      <c r="BO799" s="18"/>
      <c r="BP799" s="18"/>
      <c r="BQ799" s="15"/>
      <c r="BU799" s="15"/>
      <c r="BY799" s="20"/>
      <c r="BZ799" s="24"/>
      <c r="CF799" s="22"/>
    </row>
    <row r="800" spans="5:220" s="41" customFormat="1">
      <c r="E800" s="17"/>
      <c r="F800" s="17"/>
      <c r="G800" s="17"/>
      <c r="H800" s="17"/>
      <c r="I800" s="14"/>
      <c r="J800" s="15"/>
      <c r="K800" s="15"/>
      <c r="L800" s="15"/>
      <c r="M800" s="15"/>
      <c r="N800" s="24"/>
      <c r="O800" s="16"/>
      <c r="P800" s="16"/>
      <c r="Q800" s="16"/>
      <c r="R800" s="16"/>
      <c r="S800" s="16"/>
      <c r="T800" s="16"/>
      <c r="U800" s="16"/>
      <c r="V800" s="16"/>
      <c r="W800" s="17"/>
      <c r="X800" s="16"/>
      <c r="Y800" s="16"/>
      <c r="Z800" s="16"/>
      <c r="AA800" s="16"/>
      <c r="AB800" s="14"/>
      <c r="AC800" s="18"/>
      <c r="AD800" s="19"/>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9"/>
      <c r="BA800" s="18"/>
      <c r="BB800" s="18"/>
      <c r="BC800" s="18"/>
      <c r="BD800" s="18"/>
      <c r="BE800" s="19"/>
      <c r="BF800" s="18"/>
      <c r="BG800" s="18"/>
      <c r="BH800" s="19"/>
      <c r="BI800" s="19"/>
      <c r="BJ800" s="18"/>
      <c r="BK800" s="18"/>
      <c r="BL800" s="15"/>
      <c r="BM800" s="18"/>
      <c r="BN800" s="19"/>
      <c r="BO800" s="18"/>
      <c r="BP800" s="18"/>
      <c r="BQ800" s="15"/>
      <c r="BR800" s="19"/>
      <c r="BS800" s="19"/>
      <c r="BT800" s="19"/>
      <c r="BU800" s="15"/>
      <c r="BV800" s="14"/>
      <c r="BW800" s="14"/>
      <c r="BX800" s="14"/>
      <c r="BY800" s="20"/>
      <c r="BZ800" s="24"/>
      <c r="CA800" s="14"/>
      <c r="CB800" s="21"/>
      <c r="CC800" s="1"/>
      <c r="CD800" s="14"/>
      <c r="CE800" s="14"/>
      <c r="CF800" s="22"/>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row>
    <row r="801" spans="5:220" s="41" customFormat="1">
      <c r="E801" s="17"/>
      <c r="F801" s="17"/>
      <c r="G801" s="17"/>
      <c r="H801" s="17"/>
      <c r="I801" s="14"/>
      <c r="J801" s="15"/>
      <c r="K801" s="15"/>
      <c r="L801" s="15"/>
      <c r="M801" s="15"/>
      <c r="N801" s="24"/>
      <c r="O801" s="16"/>
      <c r="P801" s="16"/>
      <c r="Q801" s="16"/>
      <c r="R801" s="16"/>
      <c r="S801" s="16"/>
      <c r="T801" s="16"/>
      <c r="U801" s="16"/>
      <c r="V801" s="16"/>
      <c r="W801" s="17"/>
      <c r="X801" s="16"/>
      <c r="Y801" s="16"/>
      <c r="Z801" s="16"/>
      <c r="AA801" s="16"/>
      <c r="AB801" s="14"/>
      <c r="AC801" s="18"/>
      <c r="AD801" s="19"/>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9"/>
      <c r="BA801" s="18"/>
      <c r="BB801" s="18"/>
      <c r="BC801" s="18"/>
      <c r="BD801" s="18"/>
      <c r="BE801" s="19"/>
      <c r="BF801" s="18"/>
      <c r="BG801" s="18"/>
      <c r="BH801" s="19"/>
      <c r="BI801" s="19"/>
      <c r="BJ801" s="18"/>
      <c r="BK801" s="18"/>
      <c r="BL801" s="15"/>
      <c r="BM801" s="18"/>
      <c r="BN801" s="19"/>
      <c r="BO801" s="18"/>
      <c r="BP801" s="18"/>
      <c r="BQ801" s="15"/>
      <c r="BR801" s="19"/>
      <c r="BS801" s="19"/>
      <c r="BT801" s="19"/>
      <c r="BU801" s="15"/>
      <c r="BV801" s="14"/>
      <c r="BW801" s="14"/>
      <c r="BX801" s="14"/>
      <c r="BY801" s="20"/>
      <c r="BZ801" s="24"/>
      <c r="CA801" s="14"/>
      <c r="CB801" s="21"/>
      <c r="CC801" s="1"/>
      <c r="CD801" s="14"/>
      <c r="CE801" s="14"/>
      <c r="CF801" s="22"/>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row>
    <row r="802" spans="5:220" s="41" customFormat="1">
      <c r="E802" s="17"/>
      <c r="F802" s="17"/>
      <c r="G802" s="17"/>
      <c r="H802" s="17"/>
      <c r="I802" s="14"/>
      <c r="J802" s="15"/>
      <c r="K802" s="15"/>
      <c r="L802" s="15"/>
      <c r="M802" s="15"/>
      <c r="N802" s="24"/>
      <c r="O802" s="16"/>
      <c r="P802" s="16"/>
      <c r="Q802" s="16"/>
      <c r="R802" s="16"/>
      <c r="S802" s="16"/>
      <c r="T802" s="16"/>
      <c r="U802" s="16"/>
      <c r="V802" s="16"/>
      <c r="W802" s="17"/>
      <c r="X802" s="16"/>
      <c r="Y802" s="16"/>
      <c r="Z802" s="16"/>
      <c r="AA802" s="16"/>
      <c r="AB802" s="14"/>
      <c r="AC802" s="18"/>
      <c r="AD802" s="19"/>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9"/>
      <c r="BA802" s="18"/>
      <c r="BB802" s="18"/>
      <c r="BC802" s="18"/>
      <c r="BD802" s="18"/>
      <c r="BE802" s="19"/>
      <c r="BF802" s="18"/>
      <c r="BG802" s="18"/>
      <c r="BH802" s="19"/>
      <c r="BI802" s="19"/>
      <c r="BJ802" s="18"/>
      <c r="BK802" s="18"/>
      <c r="BL802" s="15"/>
      <c r="BM802" s="18"/>
      <c r="BN802" s="19"/>
      <c r="BO802" s="18"/>
      <c r="BP802" s="18"/>
      <c r="BQ802" s="15"/>
      <c r="BR802" s="19"/>
      <c r="BS802" s="19"/>
      <c r="BT802" s="19"/>
      <c r="BU802" s="15"/>
      <c r="BV802" s="14"/>
      <c r="BW802" s="14"/>
      <c r="BX802" s="14"/>
      <c r="BY802" s="20"/>
      <c r="BZ802" s="24"/>
      <c r="CA802" s="14"/>
      <c r="CB802" s="21"/>
      <c r="CC802" s="1"/>
      <c r="CD802" s="14"/>
      <c r="CE802" s="14"/>
      <c r="CF802" s="22"/>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row>
    <row r="803" spans="5:220" s="41" customFormat="1">
      <c r="E803" s="17"/>
      <c r="F803" s="17"/>
      <c r="G803" s="17"/>
      <c r="H803" s="17"/>
      <c r="I803" s="14"/>
      <c r="J803" s="15"/>
      <c r="K803" s="15"/>
      <c r="L803" s="15"/>
      <c r="M803" s="15"/>
      <c r="N803" s="24"/>
      <c r="O803" s="16"/>
      <c r="P803" s="16"/>
      <c r="Q803" s="16"/>
      <c r="R803" s="16"/>
      <c r="S803" s="16"/>
      <c r="T803" s="16"/>
      <c r="U803" s="16"/>
      <c r="V803" s="16"/>
      <c r="W803" s="17"/>
      <c r="X803" s="16"/>
      <c r="Y803" s="16"/>
      <c r="Z803" s="16"/>
      <c r="AA803" s="16"/>
      <c r="AB803" s="14"/>
      <c r="AC803" s="18"/>
      <c r="AD803" s="19"/>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9"/>
      <c r="BA803" s="18"/>
      <c r="BB803" s="18"/>
      <c r="BC803" s="18"/>
      <c r="BD803" s="18"/>
      <c r="BE803" s="19"/>
      <c r="BF803" s="18"/>
      <c r="BG803" s="18"/>
      <c r="BH803" s="19"/>
      <c r="BI803" s="19"/>
      <c r="BJ803" s="18"/>
      <c r="BK803" s="18"/>
      <c r="BL803" s="15"/>
      <c r="BM803" s="18"/>
      <c r="BN803" s="19"/>
      <c r="BO803" s="18"/>
      <c r="BP803" s="18"/>
      <c r="BQ803" s="15"/>
      <c r="BR803" s="19"/>
      <c r="BS803" s="19"/>
      <c r="BT803" s="19"/>
      <c r="BU803" s="15"/>
      <c r="BV803" s="14"/>
      <c r="BW803" s="14"/>
      <c r="BX803" s="14"/>
      <c r="BY803" s="20"/>
      <c r="BZ803" s="24"/>
      <c r="CA803" s="14"/>
      <c r="CB803" s="21"/>
      <c r="CC803" s="1"/>
      <c r="CD803" s="14"/>
      <c r="CE803" s="14"/>
      <c r="CF803" s="22"/>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row>
    <row r="804" spans="5:220" s="41" customFormat="1">
      <c r="E804" s="17"/>
      <c r="F804" s="17"/>
      <c r="G804" s="17"/>
      <c r="H804" s="17"/>
      <c r="I804" s="14"/>
      <c r="J804" s="15"/>
      <c r="K804" s="15"/>
      <c r="L804" s="15"/>
      <c r="M804" s="15"/>
      <c r="N804" s="24"/>
      <c r="O804" s="16"/>
      <c r="P804" s="16"/>
      <c r="Q804" s="16"/>
      <c r="R804" s="16"/>
      <c r="S804" s="16"/>
      <c r="T804" s="16"/>
      <c r="U804" s="16"/>
      <c r="V804" s="16"/>
      <c r="W804" s="17"/>
      <c r="X804" s="16"/>
      <c r="Y804" s="16"/>
      <c r="Z804" s="16"/>
      <c r="AA804" s="16"/>
      <c r="AB804" s="14"/>
      <c r="AC804" s="18"/>
      <c r="AD804" s="19"/>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9"/>
      <c r="BA804" s="18"/>
      <c r="BB804" s="18"/>
      <c r="BC804" s="18"/>
      <c r="BD804" s="18"/>
      <c r="BE804" s="19"/>
      <c r="BF804" s="18"/>
      <c r="BG804" s="18"/>
      <c r="BH804" s="19"/>
      <c r="BI804" s="19"/>
      <c r="BJ804" s="18"/>
      <c r="BK804" s="18"/>
      <c r="BL804" s="15"/>
      <c r="BM804" s="18"/>
      <c r="BN804" s="19"/>
      <c r="BO804" s="18"/>
      <c r="BP804" s="18"/>
      <c r="BQ804" s="15"/>
      <c r="BR804" s="19"/>
      <c r="BS804" s="19"/>
      <c r="BT804" s="19"/>
      <c r="BU804" s="15"/>
      <c r="BV804" s="14"/>
      <c r="BW804" s="14"/>
      <c r="BX804" s="14"/>
      <c r="BY804" s="20"/>
      <c r="BZ804" s="24"/>
      <c r="CA804" s="14"/>
      <c r="CB804" s="21"/>
      <c r="CC804" s="1"/>
      <c r="CD804" s="14"/>
      <c r="CE804" s="14"/>
      <c r="CF804" s="22"/>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row>
    <row r="805" spans="5:220" s="41" customFormat="1">
      <c r="E805" s="17"/>
      <c r="F805" s="17"/>
      <c r="G805" s="17"/>
      <c r="H805" s="17"/>
      <c r="I805" s="14"/>
      <c r="J805" s="15"/>
      <c r="K805" s="15"/>
      <c r="L805" s="15"/>
      <c r="M805" s="15"/>
      <c r="N805" s="24"/>
      <c r="O805" s="16"/>
      <c r="P805" s="16"/>
      <c r="Q805" s="16"/>
      <c r="R805" s="16"/>
      <c r="S805" s="16"/>
      <c r="T805" s="16"/>
      <c r="U805" s="16"/>
      <c r="V805" s="16"/>
      <c r="W805" s="17"/>
      <c r="X805" s="16"/>
      <c r="Y805" s="16"/>
      <c r="Z805" s="16"/>
      <c r="AA805" s="16"/>
      <c r="AB805" s="14"/>
      <c r="AC805" s="18"/>
      <c r="AD805" s="19"/>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9"/>
      <c r="BA805" s="18"/>
      <c r="BB805" s="18"/>
      <c r="BC805" s="18"/>
      <c r="BD805" s="18"/>
      <c r="BE805" s="19"/>
      <c r="BF805" s="18"/>
      <c r="BG805" s="18"/>
      <c r="BH805" s="19"/>
      <c r="BI805" s="19"/>
      <c r="BJ805" s="18"/>
      <c r="BK805" s="18"/>
      <c r="BL805" s="15"/>
      <c r="BM805" s="18"/>
      <c r="BN805" s="19"/>
      <c r="BO805" s="18"/>
      <c r="BP805" s="18"/>
      <c r="BQ805" s="15"/>
      <c r="BR805" s="19"/>
      <c r="BS805" s="19"/>
      <c r="BT805" s="19"/>
      <c r="BU805" s="15"/>
      <c r="BV805" s="14"/>
      <c r="BW805" s="14"/>
      <c r="BX805" s="14"/>
      <c r="BY805" s="20"/>
      <c r="BZ805" s="24"/>
      <c r="CA805" s="14"/>
      <c r="CB805" s="21"/>
      <c r="CC805" s="1"/>
      <c r="CD805" s="14"/>
      <c r="CE805" s="14"/>
      <c r="CF805" s="22"/>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row>
    <row r="806" spans="5:220" s="41" customFormat="1">
      <c r="E806" s="17"/>
      <c r="F806" s="17"/>
      <c r="G806" s="17"/>
      <c r="H806" s="17"/>
      <c r="I806" s="14"/>
      <c r="J806" s="15"/>
      <c r="K806" s="15"/>
      <c r="L806" s="15"/>
      <c r="M806" s="15"/>
      <c r="N806" s="24"/>
      <c r="O806" s="16"/>
      <c r="P806" s="16"/>
      <c r="Q806" s="16"/>
      <c r="R806" s="16"/>
      <c r="S806" s="16"/>
      <c r="T806" s="16"/>
      <c r="U806" s="16"/>
      <c r="V806" s="16"/>
      <c r="W806" s="17"/>
      <c r="X806" s="16"/>
      <c r="Y806" s="16"/>
      <c r="Z806" s="16"/>
      <c r="AA806" s="16"/>
      <c r="AB806" s="14"/>
      <c r="AC806" s="18"/>
      <c r="AD806" s="19"/>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9"/>
      <c r="BA806" s="18"/>
      <c r="BB806" s="18"/>
      <c r="BC806" s="18"/>
      <c r="BD806" s="18"/>
      <c r="BE806" s="19"/>
      <c r="BF806" s="18"/>
      <c r="BG806" s="18"/>
      <c r="BH806" s="19"/>
      <c r="BI806" s="19"/>
      <c r="BJ806" s="18"/>
      <c r="BK806" s="18"/>
      <c r="BL806" s="15"/>
      <c r="BM806" s="18"/>
      <c r="BN806" s="19"/>
      <c r="BO806" s="18"/>
      <c r="BP806" s="18"/>
      <c r="BQ806" s="15"/>
      <c r="BR806" s="19"/>
      <c r="BS806" s="19"/>
      <c r="BT806" s="19"/>
      <c r="BU806" s="15"/>
      <c r="BV806" s="14"/>
      <c r="BW806" s="14"/>
      <c r="BX806" s="14"/>
      <c r="BY806" s="20"/>
      <c r="BZ806" s="24"/>
      <c r="CA806" s="14"/>
      <c r="CB806" s="21"/>
      <c r="CC806" s="1"/>
      <c r="CD806" s="14"/>
      <c r="CE806" s="14"/>
      <c r="CF806" s="22"/>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row>
    <row r="807" spans="5:220">
      <c r="J807" s="15"/>
      <c r="K807" s="15"/>
      <c r="L807" s="15"/>
      <c r="M807" s="15"/>
      <c r="O807" s="16"/>
      <c r="P807" s="16"/>
      <c r="Q807" s="16"/>
      <c r="R807" s="16"/>
      <c r="S807" s="16"/>
      <c r="T807" s="16"/>
      <c r="U807" s="16"/>
      <c r="V807" s="16"/>
      <c r="X807" s="16"/>
      <c r="Y807" s="16"/>
      <c r="Z807" s="16"/>
      <c r="AA807" s="16"/>
      <c r="AC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BA807" s="18"/>
      <c r="BB807" s="18"/>
      <c r="BC807" s="18"/>
      <c r="BD807" s="18"/>
      <c r="BF807" s="18"/>
      <c r="BG807" s="18"/>
      <c r="BJ807" s="18"/>
      <c r="BK807" s="18"/>
      <c r="BL807" s="15"/>
      <c r="BM807" s="18"/>
      <c r="BO807" s="18"/>
      <c r="BP807" s="18"/>
      <c r="BQ807" s="15"/>
      <c r="BU807" s="15"/>
      <c r="BY807" s="20"/>
      <c r="BZ807" s="24"/>
      <c r="CF807" s="22"/>
    </row>
    <row r="808" spans="5:220" s="37" customFormat="1">
      <c r="E808" s="17"/>
      <c r="F808" s="17"/>
      <c r="G808" s="17"/>
      <c r="H808" s="17"/>
      <c r="I808" s="14"/>
      <c r="J808" s="15"/>
      <c r="K808" s="15"/>
      <c r="L808" s="15"/>
      <c r="M808" s="15"/>
      <c r="N808" s="24"/>
      <c r="O808" s="16"/>
      <c r="P808" s="16"/>
      <c r="Q808" s="16"/>
      <c r="R808" s="16"/>
      <c r="S808" s="16"/>
      <c r="T808" s="16"/>
      <c r="U808" s="16"/>
      <c r="V808" s="16"/>
      <c r="W808" s="17"/>
      <c r="X808" s="16"/>
      <c r="Y808" s="16"/>
      <c r="Z808" s="16"/>
      <c r="AA808" s="16"/>
      <c r="AB808" s="14"/>
      <c r="AC808" s="18"/>
      <c r="AD808" s="19"/>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9"/>
      <c r="BA808" s="18"/>
      <c r="BB808" s="18"/>
      <c r="BC808" s="18"/>
      <c r="BD808" s="18"/>
      <c r="BE808" s="19"/>
      <c r="BF808" s="18"/>
      <c r="BG808" s="18"/>
      <c r="BH808" s="19"/>
      <c r="BI808" s="19"/>
      <c r="BJ808" s="18"/>
      <c r="BK808" s="18"/>
      <c r="BL808" s="15"/>
      <c r="BM808" s="18"/>
      <c r="BN808" s="19"/>
      <c r="BO808" s="18"/>
      <c r="BP808" s="18"/>
      <c r="BQ808" s="15"/>
      <c r="BR808" s="19"/>
      <c r="BS808" s="19"/>
      <c r="BT808" s="19"/>
      <c r="BU808" s="15"/>
      <c r="BV808" s="14"/>
      <c r="BW808" s="14"/>
      <c r="BX808" s="14"/>
      <c r="BY808" s="20"/>
      <c r="BZ808" s="24"/>
      <c r="CA808" s="14"/>
      <c r="CB808" s="21"/>
      <c r="CC808" s="1"/>
      <c r="CD808" s="14"/>
      <c r="CE808" s="14"/>
      <c r="CF808" s="22"/>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row>
    <row r="809" spans="5:220" s="37" customFormat="1">
      <c r="E809" s="17"/>
      <c r="F809" s="17"/>
      <c r="G809" s="17"/>
      <c r="H809" s="17"/>
      <c r="I809" s="14"/>
      <c r="J809" s="15"/>
      <c r="K809" s="15"/>
      <c r="L809" s="15"/>
      <c r="M809" s="15"/>
      <c r="N809" s="24"/>
      <c r="O809" s="16"/>
      <c r="P809" s="16"/>
      <c r="Q809" s="16"/>
      <c r="R809" s="16"/>
      <c r="S809" s="16"/>
      <c r="T809" s="16"/>
      <c r="U809" s="16"/>
      <c r="V809" s="16"/>
      <c r="W809" s="17"/>
      <c r="X809" s="16"/>
      <c r="Y809" s="16"/>
      <c r="Z809" s="16"/>
      <c r="AA809" s="16"/>
      <c r="AB809" s="14"/>
      <c r="AC809" s="18"/>
      <c r="AD809" s="19"/>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9"/>
      <c r="BA809" s="18"/>
      <c r="BB809" s="18"/>
      <c r="BC809" s="18"/>
      <c r="BD809" s="18"/>
      <c r="BE809" s="19"/>
      <c r="BF809" s="18"/>
      <c r="BG809" s="18"/>
      <c r="BH809" s="19"/>
      <c r="BI809" s="19"/>
      <c r="BJ809" s="18"/>
      <c r="BK809" s="18"/>
      <c r="BL809" s="15"/>
      <c r="BM809" s="18"/>
      <c r="BN809" s="19"/>
      <c r="BO809" s="18"/>
      <c r="BP809" s="18"/>
      <c r="BQ809" s="15"/>
      <c r="BR809" s="19"/>
      <c r="BS809" s="19"/>
      <c r="BT809" s="19"/>
      <c r="BU809" s="15"/>
      <c r="BV809" s="14"/>
      <c r="BW809" s="14"/>
      <c r="BX809" s="14"/>
      <c r="BY809" s="20"/>
      <c r="BZ809" s="24"/>
      <c r="CA809" s="14"/>
      <c r="CB809" s="21"/>
      <c r="CC809" s="1"/>
      <c r="CD809" s="14"/>
      <c r="CE809" s="14"/>
      <c r="CF809" s="22"/>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row>
    <row r="810" spans="5:220" s="37" customFormat="1">
      <c r="E810" s="17"/>
      <c r="F810" s="17"/>
      <c r="G810" s="17"/>
      <c r="H810" s="17"/>
      <c r="I810" s="14"/>
      <c r="J810" s="15"/>
      <c r="K810" s="15"/>
      <c r="L810" s="15"/>
      <c r="M810" s="15"/>
      <c r="N810" s="24"/>
      <c r="O810" s="16"/>
      <c r="P810" s="16"/>
      <c r="Q810" s="16"/>
      <c r="R810" s="16"/>
      <c r="S810" s="16"/>
      <c r="T810" s="16"/>
      <c r="U810" s="16"/>
      <c r="V810" s="16"/>
      <c r="W810" s="17"/>
      <c r="X810" s="16"/>
      <c r="Y810" s="16"/>
      <c r="Z810" s="16"/>
      <c r="AA810" s="16"/>
      <c r="AB810" s="14"/>
      <c r="AC810" s="18"/>
      <c r="AD810" s="19"/>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9"/>
      <c r="BA810" s="18"/>
      <c r="BB810" s="18"/>
      <c r="BC810" s="18"/>
      <c r="BD810" s="18"/>
      <c r="BE810" s="19"/>
      <c r="BF810" s="18"/>
      <c r="BG810" s="18"/>
      <c r="BH810" s="19"/>
      <c r="BI810" s="19"/>
      <c r="BJ810" s="18"/>
      <c r="BK810" s="18"/>
      <c r="BL810" s="15"/>
      <c r="BM810" s="18"/>
      <c r="BN810" s="19"/>
      <c r="BO810" s="18"/>
      <c r="BP810" s="18"/>
      <c r="BQ810" s="15"/>
      <c r="BR810" s="19"/>
      <c r="BS810" s="19"/>
      <c r="BT810" s="19"/>
      <c r="BU810" s="15"/>
      <c r="BV810" s="14"/>
      <c r="BW810" s="14"/>
      <c r="BX810" s="14"/>
      <c r="BY810" s="20"/>
      <c r="BZ810" s="24"/>
      <c r="CA810" s="14"/>
      <c r="CB810" s="21"/>
      <c r="CC810" s="1"/>
      <c r="CD810" s="14"/>
      <c r="CE810" s="14"/>
      <c r="CF810" s="22"/>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row>
    <row r="811" spans="5:220" s="37" customFormat="1">
      <c r="E811" s="17"/>
      <c r="F811" s="17"/>
      <c r="G811" s="17"/>
      <c r="H811" s="17"/>
      <c r="I811" s="14"/>
      <c r="J811" s="15"/>
      <c r="K811" s="15"/>
      <c r="L811" s="15"/>
      <c r="M811" s="15"/>
      <c r="N811" s="24"/>
      <c r="O811" s="16"/>
      <c r="P811" s="16"/>
      <c r="Q811" s="16"/>
      <c r="R811" s="16"/>
      <c r="S811" s="16"/>
      <c r="T811" s="16"/>
      <c r="U811" s="16"/>
      <c r="V811" s="16"/>
      <c r="W811" s="17"/>
      <c r="X811" s="16"/>
      <c r="Y811" s="16"/>
      <c r="Z811" s="16"/>
      <c r="AA811" s="16"/>
      <c r="AB811" s="14"/>
      <c r="AC811" s="18"/>
      <c r="AD811" s="19"/>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9"/>
      <c r="BA811" s="18"/>
      <c r="BB811" s="18"/>
      <c r="BC811" s="18"/>
      <c r="BD811" s="18"/>
      <c r="BE811" s="19"/>
      <c r="BF811" s="18"/>
      <c r="BG811" s="18"/>
      <c r="BH811" s="19"/>
      <c r="BI811" s="19"/>
      <c r="BJ811" s="18"/>
      <c r="BK811" s="18"/>
      <c r="BL811" s="15"/>
      <c r="BM811" s="18"/>
      <c r="BN811" s="19"/>
      <c r="BO811" s="18"/>
      <c r="BP811" s="18"/>
      <c r="BQ811" s="15"/>
      <c r="BR811" s="19"/>
      <c r="BS811" s="19"/>
      <c r="BT811" s="19"/>
      <c r="BU811" s="15"/>
      <c r="BV811" s="14"/>
      <c r="BW811" s="14"/>
      <c r="BX811" s="14"/>
      <c r="BY811" s="20"/>
      <c r="BZ811" s="24"/>
      <c r="CA811" s="14"/>
      <c r="CB811" s="21"/>
      <c r="CC811" s="1"/>
      <c r="CD811" s="14"/>
      <c r="CE811" s="14"/>
      <c r="CF811" s="22"/>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row>
    <row r="812" spans="5:220" s="37" customFormat="1">
      <c r="E812" s="17"/>
      <c r="F812" s="17"/>
      <c r="G812" s="17"/>
      <c r="H812" s="17"/>
      <c r="I812" s="14"/>
      <c r="J812" s="15"/>
      <c r="K812" s="15"/>
      <c r="L812" s="15"/>
      <c r="M812" s="15"/>
      <c r="N812" s="24"/>
      <c r="O812" s="16"/>
      <c r="P812" s="16"/>
      <c r="Q812" s="16"/>
      <c r="R812" s="16"/>
      <c r="S812" s="16"/>
      <c r="T812" s="16"/>
      <c r="U812" s="16"/>
      <c r="V812" s="16"/>
      <c r="W812" s="17"/>
      <c r="X812" s="16"/>
      <c r="Y812" s="16"/>
      <c r="Z812" s="16"/>
      <c r="AA812" s="16"/>
      <c r="AB812" s="14"/>
      <c r="AC812" s="18"/>
      <c r="AD812" s="19"/>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9"/>
      <c r="BA812" s="18"/>
      <c r="BB812" s="18"/>
      <c r="BC812" s="18"/>
      <c r="BD812" s="18"/>
      <c r="BE812" s="19"/>
      <c r="BF812" s="18"/>
      <c r="BG812" s="18"/>
      <c r="BH812" s="19"/>
      <c r="BI812" s="19"/>
      <c r="BJ812" s="18"/>
      <c r="BK812" s="18"/>
      <c r="BL812" s="15"/>
      <c r="BM812" s="18"/>
      <c r="BN812" s="19"/>
      <c r="BO812" s="18"/>
      <c r="BP812" s="18"/>
      <c r="BQ812" s="15"/>
      <c r="BR812" s="19"/>
      <c r="BS812" s="19"/>
      <c r="BT812" s="19"/>
      <c r="BU812" s="15"/>
      <c r="BV812" s="14"/>
      <c r="BW812" s="14"/>
      <c r="BX812" s="14"/>
      <c r="BY812" s="20"/>
      <c r="BZ812" s="24"/>
      <c r="CA812" s="14"/>
      <c r="CB812" s="21"/>
      <c r="CC812" s="1"/>
      <c r="CD812" s="14"/>
      <c r="CE812" s="14"/>
      <c r="CF812" s="22"/>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row>
    <row r="813" spans="5:220">
      <c r="J813" s="15"/>
      <c r="K813" s="15"/>
      <c r="L813" s="15"/>
      <c r="M813" s="15"/>
      <c r="N813" s="24"/>
      <c r="O813" s="16"/>
      <c r="P813" s="16"/>
      <c r="Q813" s="16"/>
      <c r="R813" s="16"/>
      <c r="S813" s="16"/>
      <c r="T813" s="16"/>
      <c r="U813" s="16"/>
      <c r="V813" s="16"/>
      <c r="X813" s="16"/>
      <c r="Y813" s="16"/>
      <c r="Z813" s="16"/>
      <c r="AA813" s="16"/>
      <c r="AC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BA813" s="18"/>
      <c r="BB813" s="18"/>
      <c r="BC813" s="18"/>
      <c r="BD813" s="18"/>
      <c r="BF813" s="18"/>
      <c r="BG813" s="18"/>
      <c r="BJ813" s="18"/>
      <c r="BK813" s="18"/>
      <c r="BL813" s="15"/>
      <c r="BM813" s="18"/>
      <c r="BO813" s="18"/>
      <c r="BP813" s="18"/>
      <c r="BQ813" s="15"/>
      <c r="BU813" s="15"/>
      <c r="BY813" s="20"/>
      <c r="BZ813" s="24"/>
      <c r="CF813" s="22"/>
    </row>
    <row r="814" spans="5:220" s="41" customFormat="1">
      <c r="E814" s="17"/>
      <c r="F814" s="17"/>
      <c r="G814" s="17"/>
      <c r="H814" s="17"/>
      <c r="I814" s="14"/>
      <c r="J814" s="15"/>
      <c r="K814" s="15"/>
      <c r="L814" s="15"/>
      <c r="M814" s="15"/>
      <c r="N814" s="24"/>
      <c r="O814" s="16"/>
      <c r="P814" s="16"/>
      <c r="Q814" s="16"/>
      <c r="R814" s="16"/>
      <c r="S814" s="16"/>
      <c r="T814" s="16"/>
      <c r="U814" s="16"/>
      <c r="V814" s="16"/>
      <c r="W814" s="17"/>
      <c r="X814" s="16"/>
      <c r="Y814" s="16"/>
      <c r="Z814" s="16"/>
      <c r="AA814" s="16"/>
      <c r="AB814" s="14"/>
      <c r="AC814" s="18"/>
      <c r="AD814" s="19"/>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9"/>
      <c r="BA814" s="18"/>
      <c r="BB814" s="18"/>
      <c r="BC814" s="18"/>
      <c r="BD814" s="18"/>
      <c r="BE814" s="19"/>
      <c r="BF814" s="18"/>
      <c r="BG814" s="18"/>
      <c r="BH814" s="19"/>
      <c r="BI814" s="19"/>
      <c r="BJ814" s="18"/>
      <c r="BK814" s="18"/>
      <c r="BL814" s="15"/>
      <c r="BM814" s="18"/>
      <c r="BN814" s="19"/>
      <c r="BO814" s="18"/>
      <c r="BP814" s="18"/>
      <c r="BQ814" s="15"/>
      <c r="BR814" s="19"/>
      <c r="BS814" s="19"/>
      <c r="BT814" s="19"/>
      <c r="BU814" s="15"/>
      <c r="BV814" s="14"/>
      <c r="BW814" s="14"/>
      <c r="BX814" s="14"/>
      <c r="BY814" s="20"/>
      <c r="BZ814" s="24"/>
      <c r="CA814" s="14"/>
      <c r="CB814" s="21"/>
      <c r="CC814" s="1"/>
      <c r="CD814" s="14"/>
      <c r="CE814" s="14"/>
      <c r="CF814" s="22"/>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row>
    <row r="815" spans="5:220" s="41" customFormat="1">
      <c r="E815" s="17"/>
      <c r="F815" s="17"/>
      <c r="G815" s="17"/>
      <c r="H815" s="17"/>
      <c r="I815" s="14"/>
      <c r="J815" s="15"/>
      <c r="K815" s="15"/>
      <c r="L815" s="15"/>
      <c r="M815" s="15"/>
      <c r="N815" s="24"/>
      <c r="O815" s="16"/>
      <c r="P815" s="16"/>
      <c r="Q815" s="16"/>
      <c r="R815" s="16"/>
      <c r="S815" s="16"/>
      <c r="T815" s="16"/>
      <c r="U815" s="16"/>
      <c r="V815" s="16"/>
      <c r="W815" s="17"/>
      <c r="X815" s="16"/>
      <c r="Y815" s="16"/>
      <c r="Z815" s="16"/>
      <c r="AA815" s="16"/>
      <c r="AB815" s="14"/>
      <c r="AC815" s="18"/>
      <c r="AD815" s="19"/>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9"/>
      <c r="BA815" s="18"/>
      <c r="BB815" s="18"/>
      <c r="BC815" s="18"/>
      <c r="BD815" s="18"/>
      <c r="BE815" s="19"/>
      <c r="BF815" s="18"/>
      <c r="BG815" s="18"/>
      <c r="BH815" s="19"/>
      <c r="BI815" s="19"/>
      <c r="BJ815" s="18"/>
      <c r="BK815" s="18"/>
      <c r="BL815" s="15"/>
      <c r="BM815" s="18"/>
      <c r="BN815" s="19"/>
      <c r="BO815" s="18"/>
      <c r="BP815" s="18"/>
      <c r="BQ815" s="15"/>
      <c r="BR815" s="19"/>
      <c r="BS815" s="19"/>
      <c r="BT815" s="19"/>
      <c r="BU815" s="15"/>
      <c r="BV815" s="14"/>
      <c r="BW815" s="14"/>
      <c r="BX815" s="14"/>
      <c r="BY815" s="20"/>
      <c r="BZ815" s="24"/>
      <c r="CA815" s="14"/>
      <c r="CB815" s="21"/>
      <c r="CC815" s="1"/>
      <c r="CD815" s="14"/>
      <c r="CE815" s="14"/>
      <c r="CF815" s="22"/>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row>
    <row r="816" spans="5:220" s="41" customFormat="1">
      <c r="E816" s="17"/>
      <c r="F816" s="17"/>
      <c r="G816" s="17"/>
      <c r="H816" s="17"/>
      <c r="I816" s="14"/>
      <c r="J816" s="15"/>
      <c r="K816" s="15"/>
      <c r="L816" s="15"/>
      <c r="M816" s="15"/>
      <c r="N816" s="24"/>
      <c r="O816" s="16"/>
      <c r="P816" s="16"/>
      <c r="Q816" s="16"/>
      <c r="R816" s="16"/>
      <c r="S816" s="16"/>
      <c r="T816" s="16"/>
      <c r="U816" s="16"/>
      <c r="V816" s="16"/>
      <c r="W816" s="17"/>
      <c r="X816" s="16"/>
      <c r="Y816" s="16"/>
      <c r="Z816" s="16"/>
      <c r="AA816" s="16"/>
      <c r="AB816" s="14"/>
      <c r="AC816" s="18"/>
      <c r="AD816" s="19"/>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9"/>
      <c r="BA816" s="18"/>
      <c r="BB816" s="18"/>
      <c r="BC816" s="18"/>
      <c r="BD816" s="18"/>
      <c r="BE816" s="19"/>
      <c r="BF816" s="18"/>
      <c r="BG816" s="18"/>
      <c r="BH816" s="19"/>
      <c r="BI816" s="19"/>
      <c r="BJ816" s="18"/>
      <c r="BK816" s="18"/>
      <c r="BL816" s="15"/>
      <c r="BM816" s="18"/>
      <c r="BN816" s="19"/>
      <c r="BO816" s="18"/>
      <c r="BP816" s="18"/>
      <c r="BQ816" s="15"/>
      <c r="BR816" s="19"/>
      <c r="BS816" s="19"/>
      <c r="BT816" s="19"/>
      <c r="BU816" s="15"/>
      <c r="BV816" s="14"/>
      <c r="BW816" s="14"/>
      <c r="BX816" s="14"/>
      <c r="BY816" s="20"/>
      <c r="BZ816" s="24"/>
      <c r="CA816" s="14"/>
      <c r="CB816" s="21"/>
      <c r="CC816" s="1"/>
      <c r="CD816" s="14"/>
      <c r="CE816" s="14"/>
      <c r="CF816" s="22"/>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row>
    <row r="817" spans="5:220" s="41" customFormat="1">
      <c r="E817" s="17"/>
      <c r="F817" s="17"/>
      <c r="G817" s="17"/>
      <c r="H817" s="17"/>
      <c r="I817" s="14"/>
      <c r="J817" s="15"/>
      <c r="K817" s="15"/>
      <c r="L817" s="15"/>
      <c r="M817" s="15"/>
      <c r="N817" s="24"/>
      <c r="O817" s="16"/>
      <c r="P817" s="16"/>
      <c r="Q817" s="16"/>
      <c r="R817" s="16"/>
      <c r="S817" s="16"/>
      <c r="T817" s="16"/>
      <c r="U817" s="16"/>
      <c r="V817" s="16"/>
      <c r="W817" s="17"/>
      <c r="X817" s="16"/>
      <c r="Y817" s="16"/>
      <c r="Z817" s="16"/>
      <c r="AA817" s="16"/>
      <c r="AB817" s="14"/>
      <c r="AC817" s="18"/>
      <c r="AD817" s="19"/>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9"/>
      <c r="BA817" s="18"/>
      <c r="BB817" s="18"/>
      <c r="BC817" s="18"/>
      <c r="BD817" s="18"/>
      <c r="BE817" s="19"/>
      <c r="BF817" s="18"/>
      <c r="BG817" s="18"/>
      <c r="BH817" s="19"/>
      <c r="BI817" s="19"/>
      <c r="BJ817" s="18"/>
      <c r="BK817" s="18"/>
      <c r="BL817" s="15"/>
      <c r="BM817" s="18"/>
      <c r="BN817" s="19"/>
      <c r="BO817" s="18"/>
      <c r="BP817" s="18"/>
      <c r="BQ817" s="15"/>
      <c r="BR817" s="19"/>
      <c r="BS817" s="19"/>
      <c r="BT817" s="19"/>
      <c r="BU817" s="15"/>
      <c r="BV817" s="14"/>
      <c r="BW817" s="14"/>
      <c r="BX817" s="14"/>
      <c r="BY817" s="20"/>
      <c r="BZ817" s="24"/>
      <c r="CA817" s="14"/>
      <c r="CB817" s="21"/>
      <c r="CC817" s="1"/>
      <c r="CD817" s="14"/>
      <c r="CE817" s="14"/>
      <c r="CF817" s="22"/>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row>
    <row r="818" spans="5:220" s="41" customFormat="1">
      <c r="E818" s="17"/>
      <c r="F818" s="17"/>
      <c r="G818" s="17"/>
      <c r="H818" s="17"/>
      <c r="I818" s="14"/>
      <c r="J818" s="15"/>
      <c r="K818" s="15"/>
      <c r="L818" s="15"/>
      <c r="M818" s="15"/>
      <c r="N818" s="24"/>
      <c r="O818" s="16"/>
      <c r="P818" s="16"/>
      <c r="Q818" s="16"/>
      <c r="R818" s="16"/>
      <c r="S818" s="16"/>
      <c r="T818" s="16"/>
      <c r="U818" s="16"/>
      <c r="V818" s="16"/>
      <c r="W818" s="17"/>
      <c r="X818" s="16"/>
      <c r="Y818" s="16"/>
      <c r="Z818" s="16"/>
      <c r="AA818" s="16"/>
      <c r="AB818" s="14"/>
      <c r="AC818" s="18"/>
      <c r="AD818" s="19"/>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9"/>
      <c r="BA818" s="18"/>
      <c r="BB818" s="18"/>
      <c r="BC818" s="18"/>
      <c r="BD818" s="18"/>
      <c r="BE818" s="19"/>
      <c r="BF818" s="18"/>
      <c r="BG818" s="18"/>
      <c r="BH818" s="19"/>
      <c r="BI818" s="19"/>
      <c r="BJ818" s="18"/>
      <c r="BK818" s="18"/>
      <c r="BL818" s="15"/>
      <c r="BM818" s="18"/>
      <c r="BN818" s="19"/>
      <c r="BO818" s="18"/>
      <c r="BP818" s="18"/>
      <c r="BQ818" s="15"/>
      <c r="BR818" s="19"/>
      <c r="BS818" s="19"/>
      <c r="BT818" s="19"/>
      <c r="BU818" s="15"/>
      <c r="BV818" s="14"/>
      <c r="BW818" s="14"/>
      <c r="BX818" s="14"/>
      <c r="BY818" s="20"/>
      <c r="BZ818" s="24"/>
      <c r="CA818" s="14"/>
      <c r="CB818" s="21"/>
      <c r="CC818" s="1"/>
      <c r="CD818" s="14"/>
      <c r="CE818" s="14"/>
      <c r="CF818" s="22"/>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row>
    <row r="819" spans="5:220" s="41" customFormat="1">
      <c r="E819" s="17"/>
      <c r="F819" s="17"/>
      <c r="G819" s="17"/>
      <c r="H819" s="17"/>
      <c r="I819" s="14"/>
      <c r="J819" s="15"/>
      <c r="K819" s="15"/>
      <c r="L819" s="15"/>
      <c r="M819" s="15"/>
      <c r="N819" s="24"/>
      <c r="O819" s="16"/>
      <c r="P819" s="16"/>
      <c r="Q819" s="16"/>
      <c r="R819" s="16"/>
      <c r="S819" s="16"/>
      <c r="T819" s="16"/>
      <c r="U819" s="16"/>
      <c r="V819" s="16"/>
      <c r="W819" s="17"/>
      <c r="X819" s="16"/>
      <c r="Y819" s="16"/>
      <c r="Z819" s="16"/>
      <c r="AA819" s="16"/>
      <c r="AB819" s="14"/>
      <c r="AC819" s="18"/>
      <c r="AD819" s="19"/>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9"/>
      <c r="BA819" s="18"/>
      <c r="BB819" s="18"/>
      <c r="BC819" s="18"/>
      <c r="BD819" s="18"/>
      <c r="BE819" s="19"/>
      <c r="BF819" s="18"/>
      <c r="BG819" s="18"/>
      <c r="BH819" s="19"/>
      <c r="BI819" s="19"/>
      <c r="BJ819" s="18"/>
      <c r="BK819" s="18"/>
      <c r="BL819" s="15"/>
      <c r="BM819" s="18"/>
      <c r="BN819" s="19"/>
      <c r="BO819" s="18"/>
      <c r="BP819" s="18"/>
      <c r="BQ819" s="15"/>
      <c r="BR819" s="19"/>
      <c r="BS819" s="19"/>
      <c r="BT819" s="19"/>
      <c r="BU819" s="15"/>
      <c r="BV819" s="14"/>
      <c r="BW819" s="14"/>
      <c r="BX819" s="14"/>
      <c r="BY819" s="20"/>
      <c r="BZ819" s="24"/>
      <c r="CA819" s="14"/>
      <c r="CB819" s="21"/>
      <c r="CC819" s="1"/>
      <c r="CD819" s="14"/>
      <c r="CE819" s="14"/>
      <c r="CF819" s="22"/>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row>
    <row r="820" spans="5:220" s="37" customFormat="1">
      <c r="E820" s="17"/>
      <c r="F820" s="17"/>
      <c r="G820" s="17"/>
      <c r="H820" s="17"/>
      <c r="I820" s="14"/>
      <c r="J820" s="15"/>
      <c r="K820" s="15"/>
      <c r="L820" s="15"/>
      <c r="M820" s="15"/>
      <c r="N820" s="24"/>
      <c r="O820" s="16"/>
      <c r="P820" s="16"/>
      <c r="Q820" s="16"/>
      <c r="R820" s="16"/>
      <c r="S820" s="16"/>
      <c r="T820" s="16"/>
      <c r="U820" s="16"/>
      <c r="V820" s="16"/>
      <c r="W820" s="17"/>
      <c r="X820" s="16"/>
      <c r="Y820" s="16"/>
      <c r="Z820" s="16"/>
      <c r="AA820" s="16"/>
      <c r="AB820" s="14"/>
      <c r="AC820" s="18"/>
      <c r="AD820" s="19"/>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9"/>
      <c r="BA820" s="18"/>
      <c r="BB820" s="18"/>
      <c r="BC820" s="18"/>
      <c r="BD820" s="18"/>
      <c r="BE820" s="19"/>
      <c r="BF820" s="18"/>
      <c r="BG820" s="18"/>
      <c r="BH820" s="19"/>
      <c r="BI820" s="19"/>
      <c r="BJ820" s="18"/>
      <c r="BK820" s="18"/>
      <c r="BL820" s="15"/>
      <c r="BM820" s="18"/>
      <c r="BN820" s="19"/>
      <c r="BO820" s="18"/>
      <c r="BP820" s="18"/>
      <c r="BQ820" s="15"/>
      <c r="BR820" s="19"/>
      <c r="BS820" s="19"/>
      <c r="BT820" s="19"/>
      <c r="BU820" s="15"/>
      <c r="BV820" s="14"/>
      <c r="BW820" s="14"/>
      <c r="BX820" s="14"/>
      <c r="BY820" s="20"/>
      <c r="BZ820" s="24"/>
      <c r="CA820" s="14"/>
      <c r="CB820" s="21"/>
      <c r="CC820" s="1"/>
      <c r="CD820" s="14"/>
      <c r="CE820" s="14"/>
      <c r="CF820" s="22"/>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row>
    <row r="821" spans="5:220" s="37" customFormat="1">
      <c r="E821" s="17"/>
      <c r="F821" s="17"/>
      <c r="G821" s="17"/>
      <c r="H821" s="17"/>
      <c r="I821" s="14"/>
      <c r="J821" s="15"/>
      <c r="K821" s="15"/>
      <c r="L821" s="15"/>
      <c r="M821" s="15"/>
      <c r="N821" s="24"/>
      <c r="O821" s="16"/>
      <c r="P821" s="16"/>
      <c r="Q821" s="16"/>
      <c r="R821" s="16"/>
      <c r="S821" s="16"/>
      <c r="T821" s="16"/>
      <c r="U821" s="16"/>
      <c r="V821" s="16"/>
      <c r="W821" s="17"/>
      <c r="X821" s="16"/>
      <c r="Y821" s="16"/>
      <c r="Z821" s="16"/>
      <c r="AA821" s="16"/>
      <c r="AB821" s="14"/>
      <c r="AC821" s="18"/>
      <c r="AD821" s="19"/>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9"/>
      <c r="BA821" s="18"/>
      <c r="BB821" s="18"/>
      <c r="BC821" s="18"/>
      <c r="BD821" s="18"/>
      <c r="BE821" s="19"/>
      <c r="BF821" s="18"/>
      <c r="BG821" s="18"/>
      <c r="BH821" s="19"/>
      <c r="BI821" s="19"/>
      <c r="BJ821" s="18"/>
      <c r="BK821" s="18"/>
      <c r="BL821" s="15"/>
      <c r="BM821" s="18"/>
      <c r="BN821" s="19"/>
      <c r="BO821" s="18"/>
      <c r="BP821" s="18"/>
      <c r="BQ821" s="15"/>
      <c r="BR821" s="19"/>
      <c r="BS821" s="19"/>
      <c r="BT821" s="19"/>
      <c r="BU821" s="15"/>
      <c r="BV821" s="14"/>
      <c r="BW821" s="14"/>
      <c r="BX821" s="14"/>
      <c r="BY821" s="20"/>
      <c r="BZ821" s="24"/>
      <c r="CA821" s="14"/>
      <c r="CB821" s="21"/>
      <c r="CC821" s="1"/>
      <c r="CD821" s="14"/>
      <c r="CE821" s="14"/>
      <c r="CF821" s="22"/>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row>
    <row r="822" spans="5:220" s="37" customFormat="1">
      <c r="E822" s="17"/>
      <c r="F822" s="17"/>
      <c r="G822" s="17"/>
      <c r="H822" s="17"/>
      <c r="I822" s="14"/>
      <c r="J822" s="15"/>
      <c r="K822" s="15"/>
      <c r="L822" s="15"/>
      <c r="M822" s="15"/>
      <c r="N822" s="24"/>
      <c r="O822" s="16"/>
      <c r="P822" s="16"/>
      <c r="Q822" s="16"/>
      <c r="R822" s="16"/>
      <c r="S822" s="16"/>
      <c r="T822" s="16"/>
      <c r="U822" s="16"/>
      <c r="V822" s="16"/>
      <c r="W822" s="17"/>
      <c r="X822" s="16"/>
      <c r="Y822" s="16"/>
      <c r="Z822" s="16"/>
      <c r="AA822" s="16"/>
      <c r="AB822" s="14"/>
      <c r="AC822" s="18"/>
      <c r="AD822" s="19"/>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9"/>
      <c r="BA822" s="18"/>
      <c r="BB822" s="18"/>
      <c r="BC822" s="18"/>
      <c r="BD822" s="18"/>
      <c r="BE822" s="19"/>
      <c r="BF822" s="18"/>
      <c r="BG822" s="18"/>
      <c r="BH822" s="19"/>
      <c r="BI822" s="19"/>
      <c r="BJ822" s="18"/>
      <c r="BK822" s="18"/>
      <c r="BL822" s="15"/>
      <c r="BM822" s="18"/>
      <c r="BN822" s="19"/>
      <c r="BO822" s="18"/>
      <c r="BP822" s="18"/>
      <c r="BQ822" s="15"/>
      <c r="BR822" s="19"/>
      <c r="BS822" s="19"/>
      <c r="BT822" s="19"/>
      <c r="BU822" s="15"/>
      <c r="BV822" s="14"/>
      <c r="BW822" s="14"/>
      <c r="BX822" s="14"/>
      <c r="BY822" s="20"/>
      <c r="BZ822" s="24"/>
      <c r="CA822" s="14"/>
      <c r="CB822" s="21"/>
      <c r="CC822" s="1"/>
      <c r="CD822" s="14"/>
      <c r="CE822" s="14"/>
      <c r="CF822" s="22"/>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row>
    <row r="823" spans="5:220" s="37" customFormat="1">
      <c r="E823" s="17"/>
      <c r="F823" s="17"/>
      <c r="G823" s="17"/>
      <c r="H823" s="17"/>
      <c r="I823" s="14"/>
      <c r="J823" s="15"/>
      <c r="K823" s="15"/>
      <c r="L823" s="15"/>
      <c r="M823" s="15"/>
      <c r="N823" s="24"/>
      <c r="O823" s="16"/>
      <c r="P823" s="16"/>
      <c r="Q823" s="16"/>
      <c r="R823" s="16"/>
      <c r="S823" s="16"/>
      <c r="T823" s="16"/>
      <c r="U823" s="16"/>
      <c r="V823" s="16"/>
      <c r="W823" s="17"/>
      <c r="X823" s="16"/>
      <c r="Y823" s="16"/>
      <c r="Z823" s="16"/>
      <c r="AA823" s="16"/>
      <c r="AB823" s="14"/>
      <c r="AC823" s="18"/>
      <c r="AD823" s="19"/>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9"/>
      <c r="BA823" s="18"/>
      <c r="BB823" s="18"/>
      <c r="BC823" s="18"/>
      <c r="BD823" s="18"/>
      <c r="BE823" s="19"/>
      <c r="BF823" s="18"/>
      <c r="BG823" s="18"/>
      <c r="BH823" s="19"/>
      <c r="BI823" s="19"/>
      <c r="BJ823" s="18"/>
      <c r="BK823" s="18"/>
      <c r="BL823" s="15"/>
      <c r="BM823" s="18"/>
      <c r="BN823" s="19"/>
      <c r="BO823" s="18"/>
      <c r="BP823" s="18"/>
      <c r="BQ823" s="15"/>
      <c r="BR823" s="19"/>
      <c r="BS823" s="19"/>
      <c r="BT823" s="19"/>
      <c r="BU823" s="15"/>
      <c r="BV823" s="14"/>
      <c r="BW823" s="14"/>
      <c r="BX823" s="14"/>
      <c r="BY823" s="20"/>
      <c r="BZ823" s="24"/>
      <c r="CA823" s="14"/>
      <c r="CB823" s="21"/>
      <c r="CC823" s="1"/>
      <c r="CD823" s="14"/>
      <c r="CE823" s="14"/>
      <c r="CF823" s="22"/>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row>
    <row r="824" spans="5:220" s="37" customFormat="1">
      <c r="E824" s="17"/>
      <c r="F824" s="17"/>
      <c r="G824" s="17"/>
      <c r="H824" s="17"/>
      <c r="I824" s="14"/>
      <c r="J824" s="15"/>
      <c r="K824" s="15"/>
      <c r="L824" s="15"/>
      <c r="M824" s="15"/>
      <c r="N824" s="24"/>
      <c r="O824" s="16"/>
      <c r="P824" s="16"/>
      <c r="Q824" s="16"/>
      <c r="R824" s="16"/>
      <c r="S824" s="16"/>
      <c r="T824" s="16"/>
      <c r="U824" s="16"/>
      <c r="V824" s="16"/>
      <c r="W824" s="17"/>
      <c r="X824" s="16"/>
      <c r="Y824" s="16"/>
      <c r="Z824" s="16"/>
      <c r="AA824" s="16"/>
      <c r="AB824" s="14"/>
      <c r="AC824" s="18"/>
      <c r="AD824" s="19"/>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9"/>
      <c r="BA824" s="18"/>
      <c r="BB824" s="18"/>
      <c r="BC824" s="18"/>
      <c r="BD824" s="18"/>
      <c r="BE824" s="19"/>
      <c r="BF824" s="18"/>
      <c r="BG824" s="18"/>
      <c r="BH824" s="19"/>
      <c r="BI824" s="19"/>
      <c r="BJ824" s="18"/>
      <c r="BK824" s="18"/>
      <c r="BL824" s="15"/>
      <c r="BM824" s="18"/>
      <c r="BN824" s="19"/>
      <c r="BO824" s="18"/>
      <c r="BP824" s="18"/>
      <c r="BQ824" s="15"/>
      <c r="BR824" s="19"/>
      <c r="BS824" s="19"/>
      <c r="BT824" s="19"/>
      <c r="BU824" s="15"/>
      <c r="BV824" s="14"/>
      <c r="BW824" s="14"/>
      <c r="BX824" s="14"/>
      <c r="BY824" s="20"/>
      <c r="BZ824" s="24"/>
      <c r="CA824" s="14"/>
      <c r="CB824" s="21"/>
      <c r="CC824" s="1"/>
      <c r="CD824" s="14"/>
      <c r="CE824" s="14"/>
      <c r="CF824" s="22"/>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row>
    <row r="825" spans="5:220" s="37" customFormat="1">
      <c r="E825" s="17"/>
      <c r="F825" s="17"/>
      <c r="G825" s="17"/>
      <c r="H825" s="17"/>
      <c r="I825" s="14"/>
      <c r="J825" s="15"/>
      <c r="K825" s="15"/>
      <c r="L825" s="15"/>
      <c r="M825" s="15"/>
      <c r="N825" s="24"/>
      <c r="O825" s="16"/>
      <c r="P825" s="16"/>
      <c r="Q825" s="16"/>
      <c r="R825" s="16"/>
      <c r="S825" s="16"/>
      <c r="T825" s="16"/>
      <c r="U825" s="16"/>
      <c r="V825" s="16"/>
      <c r="W825" s="17"/>
      <c r="X825" s="16"/>
      <c r="Y825" s="16"/>
      <c r="Z825" s="16"/>
      <c r="AA825" s="16"/>
      <c r="AB825" s="14"/>
      <c r="AC825" s="18"/>
      <c r="AD825" s="19"/>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9"/>
      <c r="BA825" s="18"/>
      <c r="BB825" s="18"/>
      <c r="BC825" s="18"/>
      <c r="BD825" s="18"/>
      <c r="BE825" s="19"/>
      <c r="BF825" s="18"/>
      <c r="BG825" s="18"/>
      <c r="BH825" s="19"/>
      <c r="BI825" s="19"/>
      <c r="BJ825" s="18"/>
      <c r="BK825" s="18"/>
      <c r="BL825" s="15"/>
      <c r="BM825" s="18"/>
      <c r="BN825" s="19"/>
      <c r="BO825" s="18"/>
      <c r="BP825" s="18"/>
      <c r="BQ825" s="15"/>
      <c r="BR825" s="19"/>
      <c r="BS825" s="19"/>
      <c r="BT825" s="19"/>
      <c r="BU825" s="15"/>
      <c r="BV825" s="14"/>
      <c r="BW825" s="14"/>
      <c r="BX825" s="14"/>
      <c r="BY825" s="20"/>
      <c r="BZ825" s="24"/>
      <c r="CA825" s="14"/>
      <c r="CB825" s="21"/>
      <c r="CC825" s="1"/>
      <c r="CD825" s="14"/>
      <c r="CE825" s="14"/>
      <c r="CF825" s="22"/>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row>
    <row r="826" spans="5:220" s="37" customFormat="1">
      <c r="E826" s="17"/>
      <c r="F826" s="17"/>
      <c r="G826" s="17"/>
      <c r="H826" s="17"/>
      <c r="I826" s="14"/>
      <c r="J826" s="15"/>
      <c r="K826" s="15"/>
      <c r="L826" s="15"/>
      <c r="M826" s="15"/>
      <c r="N826" s="24"/>
      <c r="O826" s="16"/>
      <c r="P826" s="16"/>
      <c r="Q826" s="16"/>
      <c r="R826" s="16"/>
      <c r="S826" s="16"/>
      <c r="T826" s="16"/>
      <c r="U826" s="16"/>
      <c r="V826" s="16"/>
      <c r="W826" s="17"/>
      <c r="X826" s="16"/>
      <c r="Y826" s="16"/>
      <c r="Z826" s="16"/>
      <c r="AA826" s="16"/>
      <c r="AB826" s="14"/>
      <c r="AC826" s="18"/>
      <c r="AD826" s="19"/>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9"/>
      <c r="BA826" s="18"/>
      <c r="BB826" s="18"/>
      <c r="BC826" s="18"/>
      <c r="BD826" s="18"/>
      <c r="BE826" s="19"/>
      <c r="BF826" s="18"/>
      <c r="BG826" s="18"/>
      <c r="BH826" s="19"/>
      <c r="BI826" s="19"/>
      <c r="BJ826" s="18"/>
      <c r="BK826" s="18"/>
      <c r="BL826" s="15"/>
      <c r="BM826" s="18"/>
      <c r="BN826" s="19"/>
      <c r="BO826" s="18"/>
      <c r="BP826" s="18"/>
      <c r="BQ826" s="15"/>
      <c r="BR826" s="19"/>
      <c r="BS826" s="19"/>
      <c r="BT826" s="19"/>
      <c r="BU826" s="15"/>
      <c r="BV826" s="14"/>
      <c r="BW826" s="14"/>
      <c r="BX826" s="14"/>
      <c r="BY826" s="20"/>
      <c r="BZ826" s="24"/>
      <c r="CA826" s="14"/>
      <c r="CB826" s="21"/>
      <c r="CC826" s="1"/>
      <c r="CD826" s="14"/>
      <c r="CE826" s="14"/>
      <c r="CF826" s="22"/>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row>
    <row r="827" spans="5:220" s="37" customFormat="1">
      <c r="E827" s="17"/>
      <c r="F827" s="17"/>
      <c r="G827" s="17"/>
      <c r="H827" s="17"/>
      <c r="I827" s="14"/>
      <c r="J827" s="15"/>
      <c r="K827" s="15"/>
      <c r="L827" s="15"/>
      <c r="M827" s="15"/>
      <c r="N827" s="24"/>
      <c r="O827" s="16"/>
      <c r="P827" s="16"/>
      <c r="Q827" s="16"/>
      <c r="R827" s="16"/>
      <c r="S827" s="16"/>
      <c r="T827" s="16"/>
      <c r="U827" s="16"/>
      <c r="V827" s="16"/>
      <c r="W827" s="17"/>
      <c r="X827" s="16"/>
      <c r="Y827" s="16"/>
      <c r="Z827" s="16"/>
      <c r="AA827" s="16"/>
      <c r="AB827" s="14"/>
      <c r="AC827" s="18"/>
      <c r="AD827" s="19"/>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9"/>
      <c r="BA827" s="18"/>
      <c r="BB827" s="18"/>
      <c r="BC827" s="18"/>
      <c r="BD827" s="18"/>
      <c r="BE827" s="19"/>
      <c r="BF827" s="18"/>
      <c r="BG827" s="18"/>
      <c r="BH827" s="19"/>
      <c r="BI827" s="19"/>
      <c r="BJ827" s="18"/>
      <c r="BK827" s="18"/>
      <c r="BL827" s="15"/>
      <c r="BM827" s="18"/>
      <c r="BN827" s="19"/>
      <c r="BO827" s="18"/>
      <c r="BP827" s="18"/>
      <c r="BQ827" s="15"/>
      <c r="BR827" s="19"/>
      <c r="BS827" s="19"/>
      <c r="BT827" s="19"/>
      <c r="BU827" s="15"/>
      <c r="BV827" s="14"/>
      <c r="BW827" s="14"/>
      <c r="BX827" s="14"/>
      <c r="BY827" s="20"/>
      <c r="BZ827" s="24"/>
      <c r="CA827" s="14"/>
      <c r="CB827" s="21"/>
      <c r="CC827" s="1"/>
      <c r="CD827" s="14"/>
      <c r="CE827" s="14"/>
      <c r="CF827" s="22"/>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row>
    <row r="828" spans="5:220" s="37" customFormat="1">
      <c r="E828" s="17"/>
      <c r="F828" s="17"/>
      <c r="G828" s="17"/>
      <c r="H828" s="17"/>
      <c r="I828" s="14"/>
      <c r="J828" s="15"/>
      <c r="K828" s="15"/>
      <c r="L828" s="15"/>
      <c r="M828" s="15"/>
      <c r="N828" s="24"/>
      <c r="O828" s="16"/>
      <c r="P828" s="16"/>
      <c r="Q828" s="16"/>
      <c r="R828" s="16"/>
      <c r="S828" s="16"/>
      <c r="T828" s="16"/>
      <c r="U828" s="16"/>
      <c r="V828" s="16"/>
      <c r="W828" s="17"/>
      <c r="X828" s="16"/>
      <c r="Y828" s="16"/>
      <c r="Z828" s="16"/>
      <c r="AA828" s="16"/>
      <c r="AB828" s="14"/>
      <c r="AC828" s="18"/>
      <c r="AD828" s="19"/>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9"/>
      <c r="BA828" s="18"/>
      <c r="BB828" s="18"/>
      <c r="BC828" s="18"/>
      <c r="BD828" s="18"/>
      <c r="BE828" s="19"/>
      <c r="BF828" s="18"/>
      <c r="BG828" s="18"/>
      <c r="BH828" s="19"/>
      <c r="BI828" s="19"/>
      <c r="BJ828" s="18"/>
      <c r="BK828" s="18"/>
      <c r="BL828" s="15"/>
      <c r="BM828" s="18"/>
      <c r="BN828" s="19"/>
      <c r="BO828" s="18"/>
      <c r="BP828" s="18"/>
      <c r="BQ828" s="15"/>
      <c r="BR828" s="19"/>
      <c r="BS828" s="19"/>
      <c r="BT828" s="19"/>
      <c r="BU828" s="15"/>
      <c r="BV828" s="14"/>
      <c r="BW828" s="14"/>
      <c r="BX828" s="14"/>
      <c r="BY828" s="20"/>
      <c r="BZ828" s="24"/>
      <c r="CA828" s="14"/>
      <c r="CB828" s="21"/>
      <c r="CC828" s="1"/>
      <c r="CD828" s="14"/>
      <c r="CE828" s="14"/>
      <c r="CF828" s="22"/>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row>
    <row r="829" spans="5:220">
      <c r="J829" s="15"/>
      <c r="K829" s="15"/>
      <c r="L829" s="15"/>
      <c r="M829" s="15"/>
      <c r="O829" s="16"/>
      <c r="P829" s="16"/>
      <c r="Q829" s="16"/>
      <c r="R829" s="16"/>
      <c r="S829" s="16"/>
      <c r="T829" s="16"/>
      <c r="U829" s="16"/>
      <c r="V829" s="16"/>
      <c r="X829" s="16"/>
      <c r="Y829" s="16"/>
      <c r="Z829" s="16"/>
      <c r="AA829" s="16"/>
      <c r="AC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BA829" s="18"/>
      <c r="BB829" s="18"/>
      <c r="BC829" s="18"/>
      <c r="BD829" s="18"/>
      <c r="BF829" s="18"/>
      <c r="BG829" s="18"/>
      <c r="BJ829" s="18"/>
      <c r="BK829" s="18"/>
      <c r="BL829" s="15"/>
      <c r="BM829" s="18"/>
      <c r="BO829" s="18"/>
      <c r="BP829" s="18"/>
      <c r="BQ829" s="15"/>
      <c r="BU829" s="15"/>
      <c r="BY829" s="20"/>
      <c r="BZ829" s="24"/>
      <c r="CF829" s="22"/>
    </row>
    <row r="830" spans="5:220" s="42" customFormat="1">
      <c r="E830" s="17"/>
      <c r="F830" s="17"/>
      <c r="G830" s="17"/>
      <c r="H830" s="17"/>
      <c r="I830" s="14"/>
      <c r="J830" s="15"/>
      <c r="K830" s="15"/>
      <c r="L830" s="15"/>
      <c r="M830" s="15"/>
      <c r="N830" s="24"/>
      <c r="O830" s="16"/>
      <c r="P830" s="16"/>
      <c r="Q830" s="16"/>
      <c r="R830" s="16"/>
      <c r="S830" s="16"/>
      <c r="T830" s="16"/>
      <c r="U830" s="16"/>
      <c r="V830" s="16"/>
      <c r="W830" s="17"/>
      <c r="X830" s="16"/>
      <c r="Y830" s="16"/>
      <c r="Z830" s="16"/>
      <c r="AA830" s="16"/>
      <c r="AB830" s="14"/>
      <c r="AC830" s="18"/>
      <c r="AD830" s="19"/>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9"/>
      <c r="BA830" s="18"/>
      <c r="BB830" s="18"/>
      <c r="BC830" s="18"/>
      <c r="BD830" s="18"/>
      <c r="BE830" s="19"/>
      <c r="BF830" s="18"/>
      <c r="BG830" s="18"/>
      <c r="BH830" s="19"/>
      <c r="BI830" s="19"/>
      <c r="BJ830" s="18"/>
      <c r="BK830" s="18"/>
      <c r="BL830" s="15"/>
      <c r="BM830" s="18"/>
      <c r="BN830" s="19"/>
      <c r="BO830" s="18"/>
      <c r="BP830" s="18"/>
      <c r="BQ830" s="15"/>
      <c r="BR830" s="19"/>
      <c r="BS830" s="19"/>
      <c r="BT830" s="19"/>
      <c r="BU830" s="15"/>
      <c r="BV830" s="14"/>
      <c r="BW830" s="14"/>
      <c r="BX830" s="14"/>
      <c r="BY830" s="20"/>
      <c r="BZ830" s="24"/>
      <c r="CA830" s="14"/>
      <c r="CB830" s="21"/>
      <c r="CC830" s="1"/>
      <c r="CD830" s="14"/>
      <c r="CE830" s="14"/>
      <c r="CF830" s="22"/>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row>
    <row r="831" spans="5:220" s="42" customFormat="1">
      <c r="E831" s="17"/>
      <c r="F831" s="17"/>
      <c r="G831" s="17"/>
      <c r="H831" s="17"/>
      <c r="I831" s="14"/>
      <c r="J831" s="15"/>
      <c r="K831" s="15"/>
      <c r="L831" s="15"/>
      <c r="M831" s="15"/>
      <c r="N831" s="24"/>
      <c r="O831" s="16"/>
      <c r="P831" s="16"/>
      <c r="Q831" s="16"/>
      <c r="R831" s="16"/>
      <c r="S831" s="16"/>
      <c r="T831" s="16"/>
      <c r="U831" s="16"/>
      <c r="V831" s="16"/>
      <c r="W831" s="17"/>
      <c r="X831" s="16"/>
      <c r="Y831" s="16"/>
      <c r="Z831" s="16"/>
      <c r="AA831" s="16"/>
      <c r="AB831" s="14"/>
      <c r="AC831" s="18"/>
      <c r="AD831" s="19"/>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9"/>
      <c r="BA831" s="18"/>
      <c r="BB831" s="18"/>
      <c r="BC831" s="18"/>
      <c r="BD831" s="18"/>
      <c r="BE831" s="19"/>
      <c r="BF831" s="18"/>
      <c r="BG831" s="18"/>
      <c r="BH831" s="19"/>
      <c r="BI831" s="19"/>
      <c r="BJ831" s="18"/>
      <c r="BK831" s="18"/>
      <c r="BL831" s="15"/>
      <c r="BM831" s="18"/>
      <c r="BN831" s="19"/>
      <c r="BO831" s="18"/>
      <c r="BP831" s="18"/>
      <c r="BQ831" s="15"/>
      <c r="BR831" s="19"/>
      <c r="BS831" s="19"/>
      <c r="BT831" s="19"/>
      <c r="BU831" s="15"/>
      <c r="BV831" s="14"/>
      <c r="BW831" s="14"/>
      <c r="BX831" s="14"/>
      <c r="BY831" s="20"/>
      <c r="BZ831" s="24"/>
      <c r="CA831" s="14"/>
      <c r="CB831" s="21"/>
      <c r="CC831" s="1"/>
      <c r="CD831" s="14"/>
      <c r="CE831" s="14"/>
      <c r="CF831" s="22"/>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row>
    <row r="832" spans="5:220">
      <c r="J832" s="15"/>
      <c r="K832" s="15"/>
      <c r="L832" s="15"/>
      <c r="M832" s="15"/>
      <c r="O832" s="16"/>
      <c r="P832" s="16"/>
      <c r="Q832" s="16"/>
      <c r="R832" s="16"/>
      <c r="S832" s="16"/>
      <c r="T832" s="16"/>
      <c r="U832" s="16"/>
      <c r="V832" s="16"/>
      <c r="X832" s="16"/>
      <c r="Y832" s="16"/>
      <c r="Z832" s="16"/>
      <c r="AA832" s="16"/>
      <c r="AC832" s="18"/>
      <c r="AE832" s="18"/>
      <c r="AF832" s="18"/>
      <c r="AG832" s="18"/>
      <c r="AH832" s="18"/>
      <c r="AI832" s="18"/>
      <c r="AJ832" s="18"/>
      <c r="AK832" s="18"/>
      <c r="AL832" s="18"/>
      <c r="AM832" s="18"/>
      <c r="AN832" s="18"/>
      <c r="AP832" s="18"/>
      <c r="AQ832" s="18"/>
      <c r="AR832" s="18"/>
      <c r="AT832" s="18"/>
      <c r="AU832" s="18"/>
      <c r="AV832" s="18"/>
      <c r="AW832" s="18"/>
      <c r="AX832" s="18"/>
      <c r="AY832" s="18"/>
      <c r="BA832" s="18"/>
      <c r="BB832" s="18"/>
      <c r="BC832" s="18"/>
      <c r="BD832" s="18"/>
      <c r="BF832" s="18"/>
      <c r="BG832" s="18"/>
      <c r="BJ832" s="18"/>
      <c r="BK832" s="18"/>
      <c r="BL832" s="15"/>
      <c r="BM832" s="18"/>
      <c r="BO832" s="18"/>
      <c r="BP832" s="18"/>
      <c r="BQ832" s="15"/>
      <c r="BU832" s="15"/>
      <c r="BY832" s="20"/>
      <c r="BZ832" s="24"/>
      <c r="CF832" s="22"/>
    </row>
    <row r="833" spans="5:220" s="6" customFormat="1">
      <c r="E833" s="17"/>
      <c r="F833" s="17"/>
      <c r="G833" s="17"/>
      <c r="H833" s="17"/>
      <c r="I833" s="14"/>
      <c r="J833" s="15"/>
      <c r="K833" s="15"/>
      <c r="L833" s="15"/>
      <c r="M833" s="15"/>
      <c r="N833" s="14"/>
      <c r="O833" s="16"/>
      <c r="P833" s="16"/>
      <c r="Q833" s="16"/>
      <c r="R833" s="16"/>
      <c r="S833" s="16"/>
      <c r="T833" s="16"/>
      <c r="U833" s="16"/>
      <c r="V833" s="16"/>
      <c r="W833" s="17"/>
      <c r="X833" s="16"/>
      <c r="Y833" s="16"/>
      <c r="Z833" s="16"/>
      <c r="AA833" s="16"/>
      <c r="AB833" s="14"/>
      <c r="AC833" s="18"/>
      <c r="AD833" s="19"/>
      <c r="AE833" s="18"/>
      <c r="AF833" s="18"/>
      <c r="AG833" s="19"/>
      <c r="AH833" s="18"/>
      <c r="AI833" s="18"/>
      <c r="AJ833" s="18"/>
      <c r="AK833" s="19"/>
      <c r="AL833" s="18"/>
      <c r="AM833" s="18"/>
      <c r="AN833" s="18"/>
      <c r="AO833" s="19"/>
      <c r="AP833" s="18"/>
      <c r="AQ833" s="18"/>
      <c r="AR833" s="18"/>
      <c r="AS833" s="19"/>
      <c r="AT833" s="18"/>
      <c r="AU833" s="18"/>
      <c r="AV833" s="18"/>
      <c r="AW833" s="18"/>
      <c r="AX833" s="18"/>
      <c r="AY833" s="18"/>
      <c r="AZ833" s="19"/>
      <c r="BA833" s="18"/>
      <c r="BB833" s="18"/>
      <c r="BC833" s="18"/>
      <c r="BD833" s="18"/>
      <c r="BE833" s="19"/>
      <c r="BF833" s="18"/>
      <c r="BG833" s="18"/>
      <c r="BH833" s="19"/>
      <c r="BI833" s="19"/>
      <c r="BJ833" s="18"/>
      <c r="BK833" s="18"/>
      <c r="BL833" s="15"/>
      <c r="BM833" s="18"/>
      <c r="BN833" s="19"/>
      <c r="BO833" s="18"/>
      <c r="BP833" s="18"/>
      <c r="BQ833" s="15"/>
      <c r="BR833" s="19"/>
      <c r="BS833" s="19"/>
      <c r="BT833" s="19"/>
      <c r="BU833" s="15"/>
      <c r="BV833" s="14"/>
      <c r="BW833" s="14"/>
      <c r="BX833" s="14"/>
      <c r="BY833" s="20"/>
      <c r="BZ833" s="24"/>
      <c r="CA833" s="14"/>
      <c r="CB833" s="21"/>
      <c r="CC833" s="1"/>
      <c r="CD833" s="14"/>
      <c r="CE833" s="14"/>
      <c r="CF833" s="22"/>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row>
    <row r="834" spans="5:220" s="6" customFormat="1">
      <c r="E834" s="17"/>
      <c r="F834" s="17"/>
      <c r="G834" s="17"/>
      <c r="H834" s="17"/>
      <c r="I834" s="14"/>
      <c r="J834" s="15"/>
      <c r="K834" s="15"/>
      <c r="L834" s="15"/>
      <c r="M834" s="15"/>
      <c r="N834" s="14"/>
      <c r="O834" s="16"/>
      <c r="P834" s="16"/>
      <c r="Q834" s="16"/>
      <c r="R834" s="16"/>
      <c r="S834" s="16"/>
      <c r="T834" s="16"/>
      <c r="U834" s="16"/>
      <c r="V834" s="16"/>
      <c r="W834" s="17"/>
      <c r="X834" s="16"/>
      <c r="Y834" s="16"/>
      <c r="Z834" s="16"/>
      <c r="AA834" s="16"/>
      <c r="AB834" s="14"/>
      <c r="AC834" s="18"/>
      <c r="AD834" s="19"/>
      <c r="AE834" s="18"/>
      <c r="AF834" s="18"/>
      <c r="AG834" s="19"/>
      <c r="AH834" s="18"/>
      <c r="AI834" s="18"/>
      <c r="AJ834" s="18"/>
      <c r="AK834" s="19"/>
      <c r="AL834" s="18"/>
      <c r="AM834" s="18"/>
      <c r="AN834" s="18"/>
      <c r="AO834" s="19"/>
      <c r="AP834" s="18"/>
      <c r="AQ834" s="18"/>
      <c r="AR834" s="18"/>
      <c r="AS834" s="19"/>
      <c r="AT834" s="18"/>
      <c r="AU834" s="18"/>
      <c r="AV834" s="18"/>
      <c r="AW834" s="18"/>
      <c r="AX834" s="18"/>
      <c r="AY834" s="18"/>
      <c r="AZ834" s="19"/>
      <c r="BA834" s="18"/>
      <c r="BB834" s="18"/>
      <c r="BC834" s="18"/>
      <c r="BD834" s="18"/>
      <c r="BE834" s="19"/>
      <c r="BF834" s="18"/>
      <c r="BG834" s="18"/>
      <c r="BH834" s="19"/>
      <c r="BI834" s="19"/>
      <c r="BJ834" s="18"/>
      <c r="BK834" s="18"/>
      <c r="BL834" s="15"/>
      <c r="BM834" s="18"/>
      <c r="BN834" s="19"/>
      <c r="BO834" s="18"/>
      <c r="BP834" s="18"/>
      <c r="BQ834" s="15"/>
      <c r="BR834" s="19"/>
      <c r="BS834" s="19"/>
      <c r="BT834" s="19"/>
      <c r="BU834" s="15"/>
      <c r="BV834" s="14"/>
      <c r="BW834" s="14"/>
      <c r="BX834" s="14"/>
      <c r="BY834" s="20"/>
      <c r="BZ834" s="24"/>
      <c r="CA834" s="14"/>
      <c r="CB834" s="21"/>
      <c r="CC834" s="1"/>
      <c r="CD834" s="14"/>
      <c r="CE834" s="14"/>
      <c r="CF834" s="22"/>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row>
    <row r="835" spans="5:220" s="6" customFormat="1">
      <c r="E835" s="17"/>
      <c r="F835" s="17"/>
      <c r="G835" s="17"/>
      <c r="H835" s="17"/>
      <c r="I835" s="14"/>
      <c r="J835" s="15"/>
      <c r="K835" s="15"/>
      <c r="L835" s="15"/>
      <c r="M835" s="15"/>
      <c r="N835" s="14"/>
      <c r="O835" s="16"/>
      <c r="P835" s="16"/>
      <c r="Q835" s="16"/>
      <c r="R835" s="16"/>
      <c r="S835" s="16"/>
      <c r="T835" s="16"/>
      <c r="U835" s="16"/>
      <c r="V835" s="16"/>
      <c r="W835" s="17"/>
      <c r="X835" s="16"/>
      <c r="Y835" s="16"/>
      <c r="Z835" s="16"/>
      <c r="AA835" s="16"/>
      <c r="AB835" s="14"/>
      <c r="AC835" s="18"/>
      <c r="AD835" s="19"/>
      <c r="AE835" s="18"/>
      <c r="AF835" s="18"/>
      <c r="AG835" s="19"/>
      <c r="AH835" s="18"/>
      <c r="AI835" s="18"/>
      <c r="AJ835" s="18"/>
      <c r="AK835" s="19"/>
      <c r="AL835" s="18"/>
      <c r="AM835" s="18"/>
      <c r="AN835" s="18"/>
      <c r="AO835" s="19"/>
      <c r="AP835" s="18"/>
      <c r="AQ835" s="18"/>
      <c r="AR835" s="18"/>
      <c r="AS835" s="19"/>
      <c r="AT835" s="18"/>
      <c r="AU835" s="18"/>
      <c r="AV835" s="18"/>
      <c r="AW835" s="18"/>
      <c r="AX835" s="18"/>
      <c r="AY835" s="18"/>
      <c r="AZ835" s="19"/>
      <c r="BA835" s="18"/>
      <c r="BB835" s="18"/>
      <c r="BC835" s="18"/>
      <c r="BD835" s="18"/>
      <c r="BE835" s="19"/>
      <c r="BF835" s="18"/>
      <c r="BG835" s="18"/>
      <c r="BH835" s="19"/>
      <c r="BI835" s="19"/>
      <c r="BJ835" s="18"/>
      <c r="BK835" s="18"/>
      <c r="BL835" s="15"/>
      <c r="BM835" s="18"/>
      <c r="BN835" s="19"/>
      <c r="BO835" s="18"/>
      <c r="BP835" s="18"/>
      <c r="BQ835" s="15"/>
      <c r="BR835" s="19"/>
      <c r="BS835" s="19"/>
      <c r="BT835" s="19"/>
      <c r="BU835" s="15"/>
      <c r="BV835" s="14"/>
      <c r="BW835" s="14"/>
      <c r="BX835" s="14"/>
      <c r="BY835" s="20"/>
      <c r="BZ835" s="24"/>
      <c r="CA835" s="14"/>
      <c r="CB835" s="21"/>
      <c r="CC835" s="1"/>
      <c r="CD835" s="14"/>
      <c r="CE835" s="14"/>
      <c r="CF835" s="22"/>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row>
    <row r="836" spans="5:220" s="6" customFormat="1">
      <c r="E836" s="17"/>
      <c r="F836" s="17"/>
      <c r="G836" s="17"/>
      <c r="H836" s="17"/>
      <c r="I836" s="14"/>
      <c r="J836" s="15"/>
      <c r="K836" s="15"/>
      <c r="L836" s="15"/>
      <c r="M836" s="15"/>
      <c r="N836" s="14"/>
      <c r="O836" s="16"/>
      <c r="P836" s="16"/>
      <c r="Q836" s="16"/>
      <c r="R836" s="16"/>
      <c r="S836" s="16"/>
      <c r="T836" s="16"/>
      <c r="U836" s="16"/>
      <c r="V836" s="16"/>
      <c r="W836" s="17"/>
      <c r="X836" s="16"/>
      <c r="Y836" s="16"/>
      <c r="Z836" s="16"/>
      <c r="AA836" s="16"/>
      <c r="AB836" s="14"/>
      <c r="AC836" s="18"/>
      <c r="AD836" s="19"/>
      <c r="AE836" s="18"/>
      <c r="AF836" s="18"/>
      <c r="AG836" s="19"/>
      <c r="AH836" s="18"/>
      <c r="AI836" s="18"/>
      <c r="AJ836" s="18"/>
      <c r="AK836" s="19"/>
      <c r="AL836" s="18"/>
      <c r="AM836" s="18"/>
      <c r="AN836" s="18"/>
      <c r="AO836" s="19"/>
      <c r="AP836" s="18"/>
      <c r="AQ836" s="18"/>
      <c r="AR836" s="18"/>
      <c r="AS836" s="19"/>
      <c r="AT836" s="18"/>
      <c r="AU836" s="18"/>
      <c r="AV836" s="18"/>
      <c r="AW836" s="18"/>
      <c r="AX836" s="18"/>
      <c r="AY836" s="18"/>
      <c r="AZ836" s="19"/>
      <c r="BA836" s="18"/>
      <c r="BB836" s="18"/>
      <c r="BC836" s="18"/>
      <c r="BD836" s="18"/>
      <c r="BE836" s="19"/>
      <c r="BF836" s="18"/>
      <c r="BG836" s="18"/>
      <c r="BH836" s="19"/>
      <c r="BI836" s="19"/>
      <c r="BJ836" s="18"/>
      <c r="BK836" s="18"/>
      <c r="BL836" s="15"/>
      <c r="BM836" s="18"/>
      <c r="BN836" s="19"/>
      <c r="BO836" s="18"/>
      <c r="BP836" s="18"/>
      <c r="BQ836" s="15"/>
      <c r="BR836" s="19"/>
      <c r="BS836" s="19"/>
      <c r="BT836" s="19"/>
      <c r="BU836" s="15"/>
      <c r="BV836" s="14"/>
      <c r="BW836" s="14"/>
      <c r="BX836" s="14"/>
      <c r="BY836" s="20"/>
      <c r="BZ836" s="24"/>
      <c r="CA836" s="14"/>
      <c r="CB836" s="21"/>
      <c r="CC836" s="1"/>
      <c r="CD836" s="14"/>
      <c r="CE836" s="14"/>
      <c r="CF836" s="22"/>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row>
    <row r="837" spans="5:220" s="6" customFormat="1">
      <c r="E837" s="17"/>
      <c r="F837" s="17"/>
      <c r="G837" s="17"/>
      <c r="H837" s="17"/>
      <c r="I837" s="14"/>
      <c r="J837" s="15"/>
      <c r="K837" s="15"/>
      <c r="L837" s="15"/>
      <c r="M837" s="15"/>
      <c r="N837" s="14"/>
      <c r="O837" s="16"/>
      <c r="P837" s="16"/>
      <c r="Q837" s="16"/>
      <c r="R837" s="16"/>
      <c r="S837" s="16"/>
      <c r="T837" s="16"/>
      <c r="U837" s="16"/>
      <c r="V837" s="16"/>
      <c r="W837" s="17"/>
      <c r="X837" s="16"/>
      <c r="Y837" s="16"/>
      <c r="Z837" s="16"/>
      <c r="AA837" s="16"/>
      <c r="AB837" s="14"/>
      <c r="AC837" s="18"/>
      <c r="AD837" s="19"/>
      <c r="AE837" s="18"/>
      <c r="AF837" s="18"/>
      <c r="AG837" s="19"/>
      <c r="AH837" s="18"/>
      <c r="AI837" s="18"/>
      <c r="AJ837" s="18"/>
      <c r="AK837" s="19"/>
      <c r="AL837" s="18"/>
      <c r="AM837" s="18"/>
      <c r="AN837" s="18"/>
      <c r="AO837" s="19"/>
      <c r="AP837" s="18"/>
      <c r="AQ837" s="18"/>
      <c r="AR837" s="18"/>
      <c r="AS837" s="19"/>
      <c r="AT837" s="18"/>
      <c r="AU837" s="18"/>
      <c r="AV837" s="18"/>
      <c r="AW837" s="18"/>
      <c r="AX837" s="18"/>
      <c r="AY837" s="18"/>
      <c r="AZ837" s="19"/>
      <c r="BA837" s="18"/>
      <c r="BB837" s="18"/>
      <c r="BC837" s="18"/>
      <c r="BD837" s="18"/>
      <c r="BE837" s="19"/>
      <c r="BF837" s="18"/>
      <c r="BG837" s="18"/>
      <c r="BH837" s="19"/>
      <c r="BI837" s="19"/>
      <c r="BJ837" s="18"/>
      <c r="BK837" s="18"/>
      <c r="BL837" s="15"/>
      <c r="BM837" s="18"/>
      <c r="BN837" s="19"/>
      <c r="BO837" s="18"/>
      <c r="BP837" s="18"/>
      <c r="BQ837" s="15"/>
      <c r="BR837" s="19"/>
      <c r="BS837" s="19"/>
      <c r="BT837" s="19"/>
      <c r="BU837" s="15"/>
      <c r="BV837" s="14"/>
      <c r="BW837" s="14"/>
      <c r="BX837" s="14"/>
      <c r="BY837" s="20"/>
      <c r="BZ837" s="24"/>
      <c r="CA837" s="14"/>
      <c r="CB837" s="21"/>
      <c r="CC837" s="1"/>
      <c r="CD837" s="14"/>
      <c r="CE837" s="14"/>
      <c r="CF837" s="22"/>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row>
    <row r="838" spans="5:220" s="6" customFormat="1">
      <c r="E838" s="17"/>
      <c r="F838" s="17"/>
      <c r="G838" s="17"/>
      <c r="H838" s="17"/>
      <c r="I838" s="14"/>
      <c r="J838" s="15"/>
      <c r="K838" s="15"/>
      <c r="L838" s="15"/>
      <c r="M838" s="15"/>
      <c r="N838" s="14"/>
      <c r="O838" s="16"/>
      <c r="P838" s="16"/>
      <c r="Q838" s="16"/>
      <c r="R838" s="16"/>
      <c r="S838" s="16"/>
      <c r="T838" s="16"/>
      <c r="U838" s="16"/>
      <c r="V838" s="16"/>
      <c r="W838" s="17"/>
      <c r="X838" s="16"/>
      <c r="Y838" s="16"/>
      <c r="Z838" s="16"/>
      <c r="AA838" s="16"/>
      <c r="AB838" s="14"/>
      <c r="AC838" s="18"/>
      <c r="AD838" s="19"/>
      <c r="AE838" s="18"/>
      <c r="AF838" s="18"/>
      <c r="AG838" s="19"/>
      <c r="AH838" s="18"/>
      <c r="AI838" s="18"/>
      <c r="AJ838" s="18"/>
      <c r="AK838" s="19"/>
      <c r="AL838" s="18"/>
      <c r="AM838" s="18"/>
      <c r="AN838" s="18"/>
      <c r="AO838" s="19"/>
      <c r="AP838" s="18"/>
      <c r="AQ838" s="18"/>
      <c r="AR838" s="18"/>
      <c r="AS838" s="19"/>
      <c r="AT838" s="18"/>
      <c r="AU838" s="18"/>
      <c r="AV838" s="18"/>
      <c r="AW838" s="18"/>
      <c r="AX838" s="18"/>
      <c r="AY838" s="18"/>
      <c r="AZ838" s="19"/>
      <c r="BA838" s="18"/>
      <c r="BB838" s="18"/>
      <c r="BC838" s="18"/>
      <c r="BD838" s="18"/>
      <c r="BE838" s="19"/>
      <c r="BF838" s="18"/>
      <c r="BG838" s="18"/>
      <c r="BH838" s="19"/>
      <c r="BI838" s="19"/>
      <c r="BJ838" s="18"/>
      <c r="BK838" s="18"/>
      <c r="BL838" s="15"/>
      <c r="BM838" s="18"/>
      <c r="BN838" s="19"/>
      <c r="BO838" s="18"/>
      <c r="BP838" s="18"/>
      <c r="BQ838" s="15"/>
      <c r="BR838" s="19"/>
      <c r="BS838" s="19"/>
      <c r="BT838" s="19"/>
      <c r="BU838" s="15"/>
      <c r="BV838" s="14"/>
      <c r="BW838" s="14"/>
      <c r="BX838" s="14"/>
      <c r="BY838" s="20"/>
      <c r="BZ838" s="24"/>
      <c r="CA838" s="14"/>
      <c r="CB838" s="21"/>
      <c r="CC838" s="1"/>
      <c r="CD838" s="14"/>
      <c r="CE838" s="14"/>
      <c r="CF838" s="22"/>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row>
    <row r="839" spans="5:220">
      <c r="J839" s="15"/>
      <c r="K839" s="15"/>
      <c r="L839" s="15"/>
      <c r="M839" s="15"/>
      <c r="O839" s="16"/>
      <c r="P839" s="16"/>
      <c r="Q839" s="16"/>
      <c r="R839" s="16"/>
      <c r="S839" s="16"/>
      <c r="T839" s="16"/>
      <c r="U839" s="16"/>
      <c r="V839" s="16"/>
      <c r="X839" s="16"/>
      <c r="Y839" s="16"/>
      <c r="Z839" s="16"/>
      <c r="AA839" s="16"/>
      <c r="AC839" s="18"/>
      <c r="AE839" s="18"/>
      <c r="AF839" s="18"/>
      <c r="AG839" s="18"/>
      <c r="AH839" s="18"/>
      <c r="AI839" s="18"/>
      <c r="AJ839" s="18"/>
      <c r="AK839" s="18"/>
      <c r="AL839" s="18"/>
      <c r="AM839" s="18"/>
      <c r="AN839" s="18"/>
      <c r="AP839" s="18"/>
      <c r="AQ839" s="18"/>
      <c r="AR839" s="18"/>
      <c r="AT839" s="18"/>
      <c r="AU839" s="18"/>
      <c r="AV839" s="18"/>
      <c r="AW839" s="18"/>
      <c r="AX839" s="18"/>
      <c r="AY839" s="18"/>
      <c r="BA839" s="18"/>
      <c r="BB839" s="18"/>
      <c r="BC839" s="18"/>
      <c r="BD839" s="18"/>
      <c r="BF839" s="18"/>
      <c r="BG839" s="18"/>
      <c r="BJ839" s="18"/>
      <c r="BK839" s="18"/>
      <c r="BL839" s="15"/>
      <c r="BM839" s="18"/>
      <c r="BO839" s="18"/>
      <c r="BP839" s="18"/>
      <c r="BQ839" s="15"/>
      <c r="BU839" s="15"/>
      <c r="BY839" s="20"/>
      <c r="BZ839" s="24"/>
      <c r="CF839" s="22"/>
    </row>
    <row r="840" spans="5:220">
      <c r="J840" s="15"/>
      <c r="K840" s="15"/>
      <c r="L840" s="15"/>
      <c r="M840" s="15"/>
      <c r="O840" s="16"/>
      <c r="P840" s="16"/>
      <c r="Q840" s="16"/>
      <c r="R840" s="16"/>
      <c r="S840" s="16"/>
      <c r="T840" s="16"/>
      <c r="U840" s="16"/>
      <c r="V840" s="16"/>
      <c r="X840" s="16"/>
      <c r="Y840" s="16"/>
      <c r="Z840" s="16"/>
      <c r="AA840" s="16"/>
      <c r="AC840" s="18"/>
      <c r="AE840" s="18"/>
      <c r="AF840" s="18"/>
      <c r="AH840" s="18"/>
      <c r="AI840" s="18"/>
      <c r="AJ840" s="18"/>
      <c r="AL840" s="18"/>
      <c r="AM840" s="18"/>
      <c r="AN840" s="18"/>
      <c r="AP840" s="18"/>
      <c r="AQ840" s="18"/>
      <c r="AR840" s="18"/>
      <c r="AT840" s="18"/>
      <c r="AU840" s="18"/>
      <c r="AV840" s="18"/>
      <c r="AW840" s="18"/>
      <c r="AX840" s="18"/>
      <c r="AY840" s="18"/>
      <c r="BA840" s="18"/>
      <c r="BB840" s="18"/>
      <c r="BC840" s="18"/>
      <c r="BD840" s="18"/>
      <c r="BF840" s="18"/>
      <c r="BG840" s="18"/>
      <c r="BJ840" s="18"/>
      <c r="BK840" s="18"/>
      <c r="BL840" s="15"/>
      <c r="BM840" s="18"/>
      <c r="BO840" s="18"/>
      <c r="BP840" s="18"/>
      <c r="BQ840" s="15"/>
      <c r="BU840" s="15"/>
      <c r="BY840" s="20"/>
      <c r="BZ840" s="24"/>
      <c r="CC840" s="1"/>
      <c r="CF840" s="22"/>
    </row>
    <row r="841" spans="5:220">
      <c r="J841" s="15"/>
      <c r="K841" s="15"/>
      <c r="L841" s="15"/>
      <c r="M841" s="15"/>
      <c r="O841" s="16"/>
      <c r="P841" s="16"/>
      <c r="Q841" s="16"/>
      <c r="R841" s="16"/>
      <c r="S841" s="16"/>
      <c r="T841" s="16"/>
      <c r="U841" s="16"/>
      <c r="V841" s="16"/>
      <c r="X841" s="16"/>
      <c r="Y841" s="16"/>
      <c r="Z841" s="16"/>
      <c r="AA841" s="16"/>
      <c r="AC841" s="18"/>
      <c r="AE841" s="18"/>
      <c r="AF841" s="18"/>
      <c r="AH841" s="18"/>
      <c r="AI841" s="18"/>
      <c r="AJ841" s="18"/>
      <c r="AL841" s="18"/>
      <c r="AM841" s="18"/>
      <c r="AN841" s="18"/>
      <c r="AP841" s="18"/>
      <c r="AQ841" s="18"/>
      <c r="AR841" s="18"/>
      <c r="AT841" s="18"/>
      <c r="AU841" s="18"/>
      <c r="AV841" s="18"/>
      <c r="AW841" s="18"/>
      <c r="AX841" s="18"/>
      <c r="AY841" s="18"/>
      <c r="BA841" s="18"/>
      <c r="BB841" s="18"/>
      <c r="BC841" s="18"/>
      <c r="BD841" s="18"/>
      <c r="BF841" s="18"/>
      <c r="BG841" s="18"/>
      <c r="BJ841" s="18"/>
      <c r="BK841" s="18"/>
      <c r="BL841" s="15"/>
      <c r="BM841" s="18"/>
      <c r="BO841" s="18"/>
      <c r="BP841" s="18"/>
      <c r="BQ841" s="15"/>
      <c r="BU841" s="15"/>
      <c r="BY841" s="20"/>
      <c r="BZ841" s="24"/>
      <c r="CC841" s="1"/>
      <c r="CF841" s="22"/>
    </row>
    <row r="842" spans="5:220">
      <c r="J842" s="15"/>
      <c r="K842" s="15"/>
      <c r="L842" s="15"/>
      <c r="M842" s="15"/>
      <c r="O842" s="16"/>
      <c r="P842" s="16"/>
      <c r="Q842" s="16"/>
      <c r="R842" s="16"/>
      <c r="S842" s="16"/>
      <c r="T842" s="16"/>
      <c r="U842" s="16"/>
      <c r="V842" s="16"/>
      <c r="X842" s="16"/>
      <c r="Y842" s="16"/>
      <c r="Z842" s="16"/>
      <c r="AA842" s="16"/>
      <c r="AC842" s="18"/>
      <c r="AE842" s="18"/>
      <c r="AF842" s="18"/>
      <c r="AH842" s="18"/>
      <c r="AI842" s="18"/>
      <c r="AJ842" s="18"/>
      <c r="AL842" s="18"/>
      <c r="AM842" s="18"/>
      <c r="AN842" s="18"/>
      <c r="AP842" s="18"/>
      <c r="AQ842" s="18"/>
      <c r="AR842" s="18"/>
      <c r="AT842" s="18"/>
      <c r="AU842" s="18"/>
      <c r="AV842" s="18"/>
      <c r="AW842" s="18"/>
      <c r="AX842" s="18"/>
      <c r="AY842" s="18"/>
      <c r="BA842" s="18"/>
      <c r="BB842" s="18"/>
      <c r="BC842" s="18"/>
      <c r="BD842" s="18"/>
      <c r="BF842" s="18"/>
      <c r="BG842" s="18"/>
      <c r="BJ842" s="18"/>
      <c r="BK842" s="18"/>
      <c r="BL842" s="15"/>
      <c r="BM842" s="18"/>
      <c r="BO842" s="18"/>
      <c r="BP842" s="18"/>
      <c r="BQ842" s="15"/>
      <c r="BU842" s="15"/>
      <c r="BY842" s="20"/>
      <c r="BZ842" s="24"/>
      <c r="CC842" s="1"/>
      <c r="CF842" s="22"/>
    </row>
    <row r="843" spans="5:220">
      <c r="J843" s="15"/>
      <c r="K843" s="15"/>
      <c r="L843" s="15"/>
      <c r="M843" s="15"/>
      <c r="O843" s="16"/>
      <c r="P843" s="16"/>
      <c r="Q843" s="16"/>
      <c r="R843" s="16"/>
      <c r="S843" s="16"/>
      <c r="T843" s="16"/>
      <c r="U843" s="16"/>
      <c r="V843" s="16"/>
      <c r="X843" s="16"/>
      <c r="Y843" s="16"/>
      <c r="Z843" s="16"/>
      <c r="AA843" s="16"/>
      <c r="AC843" s="18"/>
      <c r="AE843" s="18"/>
      <c r="AF843" s="18"/>
      <c r="AH843" s="18"/>
      <c r="AI843" s="18"/>
      <c r="AJ843" s="18"/>
      <c r="AL843" s="18"/>
      <c r="AM843" s="18"/>
      <c r="AN843" s="18"/>
      <c r="AP843" s="18"/>
      <c r="AQ843" s="18"/>
      <c r="AR843" s="18"/>
      <c r="AT843" s="18"/>
      <c r="AU843" s="18"/>
      <c r="AV843" s="18"/>
      <c r="AW843" s="18"/>
      <c r="AX843" s="18"/>
      <c r="AY843" s="18"/>
      <c r="BA843" s="18"/>
      <c r="BB843" s="18"/>
      <c r="BC843" s="18"/>
      <c r="BD843" s="18"/>
      <c r="BF843" s="18"/>
      <c r="BG843" s="18"/>
      <c r="BJ843" s="18"/>
      <c r="BK843" s="18"/>
      <c r="BL843" s="15"/>
      <c r="BM843" s="18"/>
      <c r="BO843" s="18"/>
      <c r="BP843" s="18"/>
      <c r="BQ843" s="15"/>
      <c r="BU843" s="15"/>
      <c r="BY843" s="20"/>
      <c r="BZ843" s="24"/>
      <c r="CF843" s="22"/>
    </row>
    <row r="844" spans="5:220">
      <c r="J844" s="15"/>
      <c r="K844" s="15"/>
      <c r="L844" s="15"/>
      <c r="M844" s="15"/>
      <c r="O844" s="16"/>
      <c r="P844" s="16"/>
      <c r="Q844" s="16"/>
      <c r="R844" s="16"/>
      <c r="S844" s="16"/>
      <c r="T844" s="16"/>
      <c r="U844" s="16"/>
      <c r="V844" s="16"/>
      <c r="X844" s="16"/>
      <c r="Y844" s="16"/>
      <c r="Z844" s="16"/>
      <c r="AA844" s="16"/>
      <c r="AC844" s="18"/>
      <c r="AE844" s="18"/>
      <c r="AF844" s="18"/>
      <c r="AG844" s="18"/>
      <c r="AH844" s="18"/>
      <c r="AI844" s="18"/>
      <c r="AJ844" s="18"/>
      <c r="AK844" s="18"/>
      <c r="AL844" s="18"/>
      <c r="AM844" s="18"/>
      <c r="AN844" s="18"/>
      <c r="AP844" s="18"/>
      <c r="AQ844" s="18"/>
      <c r="AR844" s="18"/>
      <c r="AT844" s="18"/>
      <c r="AU844" s="18"/>
      <c r="AV844" s="18"/>
      <c r="AW844" s="18"/>
      <c r="AX844" s="18"/>
      <c r="AY844" s="18"/>
      <c r="BA844" s="18"/>
      <c r="BB844" s="18"/>
      <c r="BC844" s="18"/>
      <c r="BD844" s="18"/>
      <c r="BF844" s="18"/>
      <c r="BG844" s="18"/>
      <c r="BJ844" s="18"/>
      <c r="BK844" s="18"/>
      <c r="BL844" s="15"/>
      <c r="BM844" s="18"/>
      <c r="BO844" s="18"/>
      <c r="BP844" s="18"/>
      <c r="BQ844" s="15"/>
      <c r="BU844" s="15"/>
      <c r="BY844" s="20"/>
      <c r="BZ844" s="24"/>
      <c r="CC844" s="1"/>
      <c r="CF844" s="22"/>
    </row>
    <row r="845" spans="5:220">
      <c r="J845" s="15"/>
      <c r="K845" s="15"/>
      <c r="L845" s="15"/>
      <c r="M845" s="15"/>
      <c r="O845" s="16"/>
      <c r="P845" s="16"/>
      <c r="Q845" s="16"/>
      <c r="R845" s="16"/>
      <c r="S845" s="16"/>
      <c r="T845" s="16"/>
      <c r="U845" s="16"/>
      <c r="V845" s="16"/>
      <c r="X845" s="16"/>
      <c r="Y845" s="16"/>
      <c r="Z845" s="16"/>
      <c r="AA845" s="16"/>
      <c r="AC845" s="18"/>
      <c r="AE845" s="18"/>
      <c r="AF845" s="18"/>
      <c r="AG845" s="18"/>
      <c r="AH845" s="18"/>
      <c r="AI845" s="18"/>
      <c r="AJ845" s="18"/>
      <c r="AK845" s="18"/>
      <c r="AL845" s="18"/>
      <c r="AM845" s="18"/>
      <c r="AN845" s="18"/>
      <c r="AP845" s="18"/>
      <c r="AQ845" s="18"/>
      <c r="AR845" s="18"/>
      <c r="AT845" s="18"/>
      <c r="AU845" s="18"/>
      <c r="AV845" s="18"/>
      <c r="AW845" s="18"/>
      <c r="AX845" s="18"/>
      <c r="AY845" s="18"/>
      <c r="BA845" s="18"/>
      <c r="BB845" s="18"/>
      <c r="BC845" s="18"/>
      <c r="BD845" s="18"/>
      <c r="BF845" s="18"/>
      <c r="BG845" s="18"/>
      <c r="BJ845" s="18"/>
      <c r="BK845" s="18"/>
      <c r="BL845" s="15"/>
      <c r="BM845" s="18"/>
      <c r="BO845" s="18"/>
      <c r="BP845" s="18"/>
      <c r="BQ845" s="15"/>
      <c r="BU845" s="15"/>
      <c r="BY845" s="20"/>
      <c r="BZ845" s="24"/>
      <c r="CC845" s="1"/>
      <c r="CF845" s="22"/>
    </row>
    <row r="846" spans="5:220">
      <c r="J846" s="15"/>
      <c r="K846" s="15"/>
      <c r="L846" s="15"/>
      <c r="M846" s="15"/>
      <c r="O846" s="16"/>
      <c r="P846" s="16"/>
      <c r="Q846" s="16"/>
      <c r="R846" s="16"/>
      <c r="S846" s="16"/>
      <c r="T846" s="16"/>
      <c r="U846" s="16"/>
      <c r="V846" s="16"/>
      <c r="X846" s="16"/>
      <c r="Y846" s="16"/>
      <c r="Z846" s="16"/>
      <c r="AA846" s="16"/>
      <c r="AC846" s="18"/>
      <c r="AE846" s="18"/>
      <c r="AF846" s="18"/>
      <c r="AG846" s="18"/>
      <c r="AH846" s="18"/>
      <c r="AI846" s="18"/>
      <c r="AJ846" s="18"/>
      <c r="AK846" s="18"/>
      <c r="AL846" s="18"/>
      <c r="AM846" s="18"/>
      <c r="AN846" s="18"/>
      <c r="AP846" s="18"/>
      <c r="AQ846" s="18"/>
      <c r="AR846" s="18"/>
      <c r="AT846" s="18"/>
      <c r="AU846" s="18"/>
      <c r="AV846" s="18"/>
      <c r="AW846" s="18"/>
      <c r="AX846" s="18"/>
      <c r="AY846" s="18"/>
      <c r="BA846" s="18"/>
      <c r="BB846" s="18"/>
      <c r="BC846" s="18"/>
      <c r="BD846" s="18"/>
      <c r="BF846" s="18"/>
      <c r="BG846" s="18"/>
      <c r="BJ846" s="18"/>
      <c r="BK846" s="18"/>
      <c r="BL846" s="15"/>
      <c r="BM846" s="18"/>
      <c r="BO846" s="18"/>
      <c r="BP846" s="18"/>
      <c r="BQ846" s="15"/>
      <c r="BU846" s="15"/>
      <c r="BY846" s="20"/>
      <c r="BZ846" s="24"/>
      <c r="CC846" s="1"/>
      <c r="CF846" s="22"/>
    </row>
    <row r="847" spans="5:220">
      <c r="J847" s="15"/>
      <c r="K847" s="15"/>
      <c r="L847" s="15"/>
      <c r="M847" s="15"/>
      <c r="O847" s="16"/>
      <c r="P847" s="16"/>
      <c r="Q847" s="16"/>
      <c r="R847" s="16"/>
      <c r="S847" s="16"/>
      <c r="T847" s="16"/>
      <c r="U847" s="16"/>
      <c r="V847" s="16"/>
      <c r="X847" s="16"/>
      <c r="Y847" s="16"/>
      <c r="Z847" s="16"/>
      <c r="AA847" s="16"/>
      <c r="AC847" s="18"/>
      <c r="AE847" s="18"/>
      <c r="AF847" s="18"/>
      <c r="AG847" s="18"/>
      <c r="AH847" s="18"/>
      <c r="AI847" s="18"/>
      <c r="AJ847" s="18"/>
      <c r="AK847" s="18"/>
      <c r="AL847" s="18"/>
      <c r="AM847" s="18"/>
      <c r="AN847" s="18"/>
      <c r="AP847" s="18"/>
      <c r="AQ847" s="18"/>
      <c r="AR847" s="18"/>
      <c r="AT847" s="18"/>
      <c r="AU847" s="18"/>
      <c r="AV847" s="18"/>
      <c r="AW847" s="18"/>
      <c r="AX847" s="18"/>
      <c r="AY847" s="18"/>
      <c r="BA847" s="18"/>
      <c r="BB847" s="18"/>
      <c r="BC847" s="18"/>
      <c r="BD847" s="18"/>
      <c r="BF847" s="18"/>
      <c r="BG847" s="18"/>
      <c r="BJ847" s="18"/>
      <c r="BK847" s="18"/>
      <c r="BL847" s="15"/>
      <c r="BM847" s="18"/>
      <c r="BO847" s="18"/>
      <c r="BP847" s="18"/>
      <c r="BQ847" s="15"/>
      <c r="BU847" s="15"/>
      <c r="BY847" s="20"/>
      <c r="BZ847" s="24"/>
      <c r="CC847" s="1"/>
      <c r="CF847" s="22"/>
    </row>
    <row r="848" spans="5:220">
      <c r="J848" s="15"/>
      <c r="K848" s="15"/>
      <c r="L848" s="15"/>
      <c r="M848" s="15"/>
      <c r="O848" s="16"/>
      <c r="P848" s="16"/>
      <c r="Q848" s="16"/>
      <c r="R848" s="16"/>
      <c r="S848" s="16"/>
      <c r="T848" s="16"/>
      <c r="U848" s="16"/>
      <c r="V848" s="16"/>
      <c r="X848" s="16"/>
      <c r="Y848" s="16"/>
      <c r="Z848" s="16"/>
      <c r="AA848" s="16"/>
      <c r="AC848" s="18"/>
      <c r="AE848" s="18"/>
      <c r="AF848" s="18"/>
      <c r="AH848" s="18"/>
      <c r="AI848" s="18"/>
      <c r="AJ848" s="18"/>
      <c r="AL848" s="18"/>
      <c r="AM848" s="18"/>
      <c r="AN848" s="18"/>
      <c r="AP848" s="18"/>
      <c r="AQ848" s="18"/>
      <c r="AR848" s="18"/>
      <c r="AT848" s="18"/>
      <c r="AU848" s="18"/>
      <c r="AV848" s="18"/>
      <c r="AW848" s="18"/>
      <c r="AX848" s="18"/>
      <c r="AY848" s="18"/>
      <c r="BA848" s="18"/>
      <c r="BB848" s="18"/>
      <c r="BC848" s="18"/>
      <c r="BD848" s="18"/>
      <c r="BF848" s="18"/>
      <c r="BG848" s="18"/>
      <c r="BJ848" s="18"/>
      <c r="BK848" s="18"/>
      <c r="BL848" s="15"/>
      <c r="BM848" s="18"/>
      <c r="BO848" s="18"/>
      <c r="BP848" s="18"/>
      <c r="BQ848" s="15"/>
      <c r="BU848" s="15"/>
      <c r="BY848" s="20"/>
      <c r="BZ848" s="24"/>
      <c r="CF848" s="22"/>
    </row>
    <row r="849" spans="5:220" s="28" customFormat="1">
      <c r="E849" s="17"/>
      <c r="F849" s="17"/>
      <c r="G849" s="17"/>
      <c r="H849" s="17"/>
      <c r="I849" s="14"/>
      <c r="J849" s="15"/>
      <c r="K849" s="15"/>
      <c r="L849" s="15"/>
      <c r="M849" s="15"/>
      <c r="N849" s="24"/>
      <c r="O849" s="16"/>
      <c r="P849" s="16"/>
      <c r="Q849" s="16"/>
      <c r="R849" s="16"/>
      <c r="S849" s="16"/>
      <c r="T849" s="16"/>
      <c r="U849" s="16"/>
      <c r="V849" s="16"/>
      <c r="W849" s="17"/>
      <c r="X849" s="16"/>
      <c r="Y849" s="16"/>
      <c r="Z849" s="16"/>
      <c r="AA849" s="16"/>
      <c r="AB849" s="14"/>
      <c r="AC849" s="18"/>
      <c r="AD849" s="19"/>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9"/>
      <c r="BA849" s="18"/>
      <c r="BB849" s="18"/>
      <c r="BC849" s="18"/>
      <c r="BD849" s="18"/>
      <c r="BE849" s="19"/>
      <c r="BF849" s="18"/>
      <c r="BG849" s="18"/>
      <c r="BH849" s="19"/>
      <c r="BI849" s="19"/>
      <c r="BJ849" s="18"/>
      <c r="BK849" s="18"/>
      <c r="BL849" s="15"/>
      <c r="BM849" s="18"/>
      <c r="BN849" s="19"/>
      <c r="BO849" s="18"/>
      <c r="BP849" s="18"/>
      <c r="BQ849" s="15"/>
      <c r="BR849" s="19"/>
      <c r="BS849" s="19"/>
      <c r="BT849" s="19"/>
      <c r="BU849" s="15"/>
      <c r="BV849" s="14"/>
      <c r="BW849" s="14"/>
      <c r="BX849" s="14"/>
      <c r="BY849" s="20"/>
      <c r="BZ849" s="24"/>
      <c r="CA849" s="14"/>
      <c r="CB849" s="21"/>
      <c r="CC849" s="1"/>
      <c r="CD849" s="14"/>
      <c r="CE849" s="14"/>
      <c r="CF849" s="22"/>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row>
    <row r="850" spans="5:220" s="28" customFormat="1">
      <c r="E850" s="17"/>
      <c r="F850" s="17"/>
      <c r="G850" s="17"/>
      <c r="H850" s="17"/>
      <c r="I850" s="14"/>
      <c r="J850" s="15"/>
      <c r="K850" s="15"/>
      <c r="L850" s="15"/>
      <c r="M850" s="15"/>
      <c r="N850" s="24"/>
      <c r="O850" s="16"/>
      <c r="P850" s="16"/>
      <c r="Q850" s="16"/>
      <c r="R850" s="16"/>
      <c r="S850" s="16"/>
      <c r="T850" s="16"/>
      <c r="U850" s="16"/>
      <c r="V850" s="16"/>
      <c r="W850" s="17"/>
      <c r="X850" s="16"/>
      <c r="Y850" s="16"/>
      <c r="Z850" s="16"/>
      <c r="AA850" s="16"/>
      <c r="AB850" s="14"/>
      <c r="AC850" s="18"/>
      <c r="AD850" s="19"/>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9"/>
      <c r="BA850" s="18"/>
      <c r="BB850" s="18"/>
      <c r="BC850" s="18"/>
      <c r="BD850" s="18"/>
      <c r="BE850" s="19"/>
      <c r="BF850" s="18"/>
      <c r="BG850" s="18"/>
      <c r="BH850" s="19"/>
      <c r="BI850" s="19"/>
      <c r="BJ850" s="18"/>
      <c r="BK850" s="18"/>
      <c r="BL850" s="15"/>
      <c r="BM850" s="18"/>
      <c r="BN850" s="19"/>
      <c r="BO850" s="18"/>
      <c r="BP850" s="18"/>
      <c r="BQ850" s="15"/>
      <c r="BR850" s="19"/>
      <c r="BS850" s="19"/>
      <c r="BT850" s="19"/>
      <c r="BU850" s="15"/>
      <c r="BV850" s="14"/>
      <c r="BW850" s="14"/>
      <c r="BX850" s="14"/>
      <c r="BY850" s="20"/>
      <c r="BZ850" s="24"/>
      <c r="CA850" s="14"/>
      <c r="CB850" s="21"/>
      <c r="CC850" s="1"/>
      <c r="CD850" s="14"/>
      <c r="CE850" s="14"/>
      <c r="CF850" s="22"/>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row>
    <row r="851" spans="5:220" s="28" customFormat="1">
      <c r="E851" s="17"/>
      <c r="F851" s="17"/>
      <c r="G851" s="17"/>
      <c r="H851" s="17"/>
      <c r="I851" s="14"/>
      <c r="J851" s="15"/>
      <c r="K851" s="15"/>
      <c r="L851" s="15"/>
      <c r="M851" s="15"/>
      <c r="N851" s="24"/>
      <c r="O851" s="16"/>
      <c r="P851" s="16"/>
      <c r="Q851" s="16"/>
      <c r="R851" s="16"/>
      <c r="S851" s="16"/>
      <c r="T851" s="16"/>
      <c r="U851" s="16"/>
      <c r="V851" s="16"/>
      <c r="W851" s="17"/>
      <c r="X851" s="16"/>
      <c r="Y851" s="16"/>
      <c r="Z851" s="16"/>
      <c r="AA851" s="16"/>
      <c r="AB851" s="14"/>
      <c r="AC851" s="18"/>
      <c r="AD851" s="19"/>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9"/>
      <c r="BA851" s="18"/>
      <c r="BB851" s="18"/>
      <c r="BC851" s="18"/>
      <c r="BD851" s="18"/>
      <c r="BE851" s="19"/>
      <c r="BF851" s="18"/>
      <c r="BG851" s="18"/>
      <c r="BH851" s="19"/>
      <c r="BI851" s="19"/>
      <c r="BJ851" s="18"/>
      <c r="BK851" s="18"/>
      <c r="BL851" s="15"/>
      <c r="BM851" s="18"/>
      <c r="BN851" s="19"/>
      <c r="BO851" s="18"/>
      <c r="BP851" s="18"/>
      <c r="BQ851" s="15"/>
      <c r="BR851" s="19"/>
      <c r="BS851" s="19"/>
      <c r="BT851" s="19"/>
      <c r="BU851" s="15"/>
      <c r="BV851" s="14"/>
      <c r="BW851" s="14"/>
      <c r="BX851" s="14"/>
      <c r="BY851" s="20"/>
      <c r="BZ851" s="24"/>
      <c r="CA851" s="14"/>
      <c r="CB851" s="21"/>
      <c r="CC851" s="1"/>
      <c r="CD851" s="14"/>
      <c r="CE851" s="14"/>
      <c r="CF851" s="22"/>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row>
    <row r="852" spans="5:220" s="28" customFormat="1">
      <c r="E852" s="17"/>
      <c r="F852" s="17"/>
      <c r="G852" s="17"/>
      <c r="H852" s="17"/>
      <c r="I852" s="14"/>
      <c r="J852" s="15"/>
      <c r="K852" s="15"/>
      <c r="L852" s="15"/>
      <c r="M852" s="15"/>
      <c r="N852" s="24"/>
      <c r="O852" s="16"/>
      <c r="P852" s="16"/>
      <c r="Q852" s="16"/>
      <c r="R852" s="16"/>
      <c r="S852" s="16"/>
      <c r="T852" s="16"/>
      <c r="U852" s="16"/>
      <c r="V852" s="16"/>
      <c r="W852" s="17"/>
      <c r="X852" s="16"/>
      <c r="Y852" s="16"/>
      <c r="Z852" s="16"/>
      <c r="AA852" s="16"/>
      <c r="AB852" s="14"/>
      <c r="AC852" s="18"/>
      <c r="AD852" s="19"/>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9"/>
      <c r="BA852" s="18"/>
      <c r="BB852" s="18"/>
      <c r="BC852" s="18"/>
      <c r="BD852" s="18"/>
      <c r="BE852" s="19"/>
      <c r="BF852" s="18"/>
      <c r="BG852" s="18"/>
      <c r="BH852" s="19"/>
      <c r="BI852" s="19"/>
      <c r="BJ852" s="18"/>
      <c r="BK852" s="18"/>
      <c r="BL852" s="15"/>
      <c r="BM852" s="18"/>
      <c r="BN852" s="19"/>
      <c r="BO852" s="18"/>
      <c r="BP852" s="18"/>
      <c r="BQ852" s="15"/>
      <c r="BR852" s="19"/>
      <c r="BS852" s="19"/>
      <c r="BT852" s="19"/>
      <c r="BU852" s="15"/>
      <c r="BV852" s="14"/>
      <c r="BW852" s="14"/>
      <c r="BX852" s="14"/>
      <c r="BY852" s="20"/>
      <c r="BZ852" s="24"/>
      <c r="CA852" s="14"/>
      <c r="CB852" s="21"/>
      <c r="CC852" s="1"/>
      <c r="CD852" s="14"/>
      <c r="CE852" s="14"/>
      <c r="CF852" s="22"/>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row>
    <row r="853" spans="5:220" s="28" customFormat="1">
      <c r="E853" s="17"/>
      <c r="F853" s="17"/>
      <c r="G853" s="17"/>
      <c r="H853" s="17"/>
      <c r="I853" s="14"/>
      <c r="J853" s="15"/>
      <c r="K853" s="15"/>
      <c r="L853" s="15"/>
      <c r="M853" s="15"/>
      <c r="N853" s="24"/>
      <c r="O853" s="16"/>
      <c r="P853" s="16"/>
      <c r="Q853" s="16"/>
      <c r="R853" s="16"/>
      <c r="S853" s="16"/>
      <c r="T853" s="16"/>
      <c r="U853" s="16"/>
      <c r="V853" s="16"/>
      <c r="W853" s="17"/>
      <c r="X853" s="16"/>
      <c r="Y853" s="16"/>
      <c r="Z853" s="16"/>
      <c r="AA853" s="16"/>
      <c r="AB853" s="14"/>
      <c r="AC853" s="18"/>
      <c r="AD853" s="19"/>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9"/>
      <c r="BA853" s="18"/>
      <c r="BB853" s="18"/>
      <c r="BC853" s="18"/>
      <c r="BD853" s="18"/>
      <c r="BE853" s="19"/>
      <c r="BF853" s="18"/>
      <c r="BG853" s="18"/>
      <c r="BH853" s="19"/>
      <c r="BI853" s="19"/>
      <c r="BJ853" s="18"/>
      <c r="BK853" s="18"/>
      <c r="BL853" s="15"/>
      <c r="BM853" s="18"/>
      <c r="BN853" s="19"/>
      <c r="BO853" s="18"/>
      <c r="BP853" s="18"/>
      <c r="BQ853" s="15"/>
      <c r="BR853" s="19"/>
      <c r="BS853" s="19"/>
      <c r="BT853" s="19"/>
      <c r="BU853" s="15"/>
      <c r="BV853" s="14"/>
      <c r="BW853" s="14"/>
      <c r="BX853" s="14"/>
      <c r="BY853" s="20"/>
      <c r="BZ853" s="24"/>
      <c r="CA853" s="14"/>
      <c r="CB853" s="21"/>
      <c r="CC853" s="1"/>
      <c r="CD853" s="14"/>
      <c r="CE853" s="14"/>
      <c r="CF853" s="22"/>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row>
    <row r="854" spans="5:220" s="25" customFormat="1">
      <c r="E854" s="17"/>
      <c r="F854" s="17"/>
      <c r="G854" s="17"/>
      <c r="H854" s="17"/>
      <c r="I854" s="14"/>
      <c r="J854" s="15"/>
      <c r="K854" s="15"/>
      <c r="L854" s="15"/>
      <c r="M854" s="15"/>
      <c r="N854" s="24"/>
      <c r="O854" s="16"/>
      <c r="P854" s="16"/>
      <c r="Q854" s="16"/>
      <c r="R854" s="16"/>
      <c r="S854" s="16"/>
      <c r="T854" s="16"/>
      <c r="U854" s="16"/>
      <c r="V854" s="16"/>
      <c r="W854" s="17"/>
      <c r="X854" s="16"/>
      <c r="Y854" s="16"/>
      <c r="Z854" s="16"/>
      <c r="AA854" s="16"/>
      <c r="AB854" s="14"/>
      <c r="AC854" s="18"/>
      <c r="AD854" s="19"/>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9"/>
      <c r="BA854" s="18"/>
      <c r="BB854" s="18"/>
      <c r="BC854" s="18"/>
      <c r="BD854" s="18"/>
      <c r="BE854" s="19"/>
      <c r="BF854" s="18"/>
      <c r="BG854" s="18"/>
      <c r="BH854" s="19"/>
      <c r="BI854" s="19"/>
      <c r="BJ854" s="18"/>
      <c r="BK854" s="18"/>
      <c r="BL854" s="15"/>
      <c r="BM854" s="18"/>
      <c r="BN854" s="19"/>
      <c r="BO854" s="18"/>
      <c r="BP854" s="18"/>
      <c r="BQ854" s="15"/>
      <c r="BR854" s="19"/>
      <c r="BS854" s="19"/>
      <c r="BT854" s="19"/>
      <c r="BU854" s="15"/>
      <c r="BV854" s="14"/>
      <c r="BW854" s="14"/>
      <c r="BX854" s="14"/>
      <c r="BY854" s="20"/>
      <c r="BZ854" s="24"/>
      <c r="CA854" s="14"/>
      <c r="CB854" s="21"/>
      <c r="CC854" s="1"/>
      <c r="CD854" s="14"/>
      <c r="CE854" s="14"/>
      <c r="CF854" s="22"/>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row>
    <row r="855" spans="5:220" s="25" customFormat="1">
      <c r="E855" s="17"/>
      <c r="F855" s="17"/>
      <c r="G855" s="17"/>
      <c r="H855" s="17"/>
      <c r="I855" s="14"/>
      <c r="J855" s="15"/>
      <c r="K855" s="15"/>
      <c r="L855" s="15"/>
      <c r="M855" s="15"/>
      <c r="N855" s="24"/>
      <c r="O855" s="16"/>
      <c r="P855" s="16"/>
      <c r="Q855" s="16"/>
      <c r="R855" s="16"/>
      <c r="S855" s="16"/>
      <c r="T855" s="16"/>
      <c r="U855" s="16"/>
      <c r="V855" s="16"/>
      <c r="W855" s="17"/>
      <c r="X855" s="16"/>
      <c r="Y855" s="16"/>
      <c r="Z855" s="16"/>
      <c r="AA855" s="16"/>
      <c r="AB855" s="14"/>
      <c r="AC855" s="18"/>
      <c r="AD855" s="19"/>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9"/>
      <c r="BA855" s="18"/>
      <c r="BB855" s="18"/>
      <c r="BC855" s="18"/>
      <c r="BD855" s="18"/>
      <c r="BE855" s="19"/>
      <c r="BF855" s="18"/>
      <c r="BG855" s="18"/>
      <c r="BH855" s="19"/>
      <c r="BI855" s="19"/>
      <c r="BJ855" s="18"/>
      <c r="BK855" s="18"/>
      <c r="BL855" s="15"/>
      <c r="BM855" s="18"/>
      <c r="BN855" s="19"/>
      <c r="BO855" s="18"/>
      <c r="BP855" s="18"/>
      <c r="BQ855" s="15"/>
      <c r="BR855" s="19"/>
      <c r="BS855" s="19"/>
      <c r="BT855" s="19"/>
      <c r="BU855" s="15"/>
      <c r="BV855" s="14"/>
      <c r="BW855" s="14"/>
      <c r="BX855" s="14"/>
      <c r="BY855" s="20"/>
      <c r="BZ855" s="24"/>
      <c r="CA855" s="14"/>
      <c r="CB855" s="21"/>
      <c r="CC855" s="1"/>
      <c r="CD855" s="14"/>
      <c r="CE855" s="14"/>
      <c r="CF855" s="22"/>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row>
    <row r="856" spans="5:220" s="25" customFormat="1">
      <c r="E856" s="17"/>
      <c r="F856" s="17"/>
      <c r="G856" s="17"/>
      <c r="H856" s="17"/>
      <c r="I856" s="14"/>
      <c r="J856" s="15"/>
      <c r="K856" s="15"/>
      <c r="L856" s="15"/>
      <c r="M856" s="15"/>
      <c r="N856" s="24"/>
      <c r="O856" s="16"/>
      <c r="P856" s="16"/>
      <c r="Q856" s="16"/>
      <c r="R856" s="16"/>
      <c r="S856" s="16"/>
      <c r="T856" s="16"/>
      <c r="U856" s="16"/>
      <c r="V856" s="16"/>
      <c r="W856" s="17"/>
      <c r="X856" s="16"/>
      <c r="Y856" s="16"/>
      <c r="Z856" s="16"/>
      <c r="AA856" s="16"/>
      <c r="AB856" s="14"/>
      <c r="AC856" s="18"/>
      <c r="AD856" s="19"/>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9"/>
      <c r="BA856" s="18"/>
      <c r="BB856" s="18"/>
      <c r="BC856" s="18"/>
      <c r="BD856" s="18"/>
      <c r="BE856" s="19"/>
      <c r="BF856" s="18"/>
      <c r="BG856" s="18"/>
      <c r="BH856" s="19"/>
      <c r="BI856" s="19"/>
      <c r="BJ856" s="18"/>
      <c r="BK856" s="18"/>
      <c r="BL856" s="15"/>
      <c r="BM856" s="18"/>
      <c r="BN856" s="19"/>
      <c r="BO856" s="18"/>
      <c r="BP856" s="18"/>
      <c r="BQ856" s="15"/>
      <c r="BR856" s="19"/>
      <c r="BS856" s="19"/>
      <c r="BT856" s="19"/>
      <c r="BU856" s="15"/>
      <c r="BV856" s="14"/>
      <c r="BW856" s="14"/>
      <c r="BX856" s="14"/>
      <c r="BY856" s="20"/>
      <c r="BZ856" s="24"/>
      <c r="CA856" s="14"/>
      <c r="CB856" s="21"/>
      <c r="CC856" s="1"/>
      <c r="CD856" s="14"/>
      <c r="CE856" s="14"/>
      <c r="CF856" s="22"/>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row>
    <row r="857" spans="5:220" s="25" customFormat="1">
      <c r="E857" s="17"/>
      <c r="F857" s="17"/>
      <c r="G857" s="17"/>
      <c r="H857" s="17"/>
      <c r="I857" s="14"/>
      <c r="J857" s="15"/>
      <c r="K857" s="15"/>
      <c r="L857" s="15"/>
      <c r="M857" s="15"/>
      <c r="N857" s="24"/>
      <c r="O857" s="16"/>
      <c r="P857" s="16"/>
      <c r="Q857" s="16"/>
      <c r="R857" s="16"/>
      <c r="S857" s="16"/>
      <c r="T857" s="16"/>
      <c r="U857" s="16"/>
      <c r="V857" s="16"/>
      <c r="W857" s="17"/>
      <c r="X857" s="16"/>
      <c r="Y857" s="16"/>
      <c r="Z857" s="16"/>
      <c r="AA857" s="16"/>
      <c r="AB857" s="14"/>
      <c r="AC857" s="18"/>
      <c r="AD857" s="19"/>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9"/>
      <c r="BA857" s="18"/>
      <c r="BB857" s="18"/>
      <c r="BC857" s="18"/>
      <c r="BD857" s="18"/>
      <c r="BE857" s="19"/>
      <c r="BF857" s="18"/>
      <c r="BG857" s="18"/>
      <c r="BH857" s="19"/>
      <c r="BI857" s="19"/>
      <c r="BJ857" s="18"/>
      <c r="BK857" s="18"/>
      <c r="BL857" s="15"/>
      <c r="BM857" s="18"/>
      <c r="BN857" s="19"/>
      <c r="BO857" s="18"/>
      <c r="BP857" s="18"/>
      <c r="BQ857" s="15"/>
      <c r="BR857" s="19"/>
      <c r="BS857" s="19"/>
      <c r="BT857" s="19"/>
      <c r="BU857" s="15"/>
      <c r="BV857" s="14"/>
      <c r="BW857" s="14"/>
      <c r="BX857" s="14"/>
      <c r="BY857" s="20"/>
      <c r="BZ857" s="24"/>
      <c r="CA857" s="14"/>
      <c r="CB857" s="21"/>
      <c r="CC857" s="1"/>
      <c r="CD857" s="14"/>
      <c r="CE857" s="14"/>
      <c r="CF857" s="22"/>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row>
    <row r="858" spans="5:220" s="25" customFormat="1">
      <c r="E858" s="17"/>
      <c r="F858" s="17"/>
      <c r="G858" s="17"/>
      <c r="H858" s="17"/>
      <c r="I858" s="14"/>
      <c r="J858" s="15"/>
      <c r="K858" s="15"/>
      <c r="L858" s="15"/>
      <c r="M858" s="15"/>
      <c r="N858" s="24"/>
      <c r="O858" s="16"/>
      <c r="P858" s="16"/>
      <c r="Q858" s="16"/>
      <c r="R858" s="16"/>
      <c r="S858" s="16"/>
      <c r="T858" s="16"/>
      <c r="U858" s="16"/>
      <c r="V858" s="16"/>
      <c r="W858" s="17"/>
      <c r="X858" s="16"/>
      <c r="Y858" s="16"/>
      <c r="Z858" s="16"/>
      <c r="AA858" s="16"/>
      <c r="AB858" s="14"/>
      <c r="AC858" s="18"/>
      <c r="AD858" s="19"/>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9"/>
      <c r="BA858" s="18"/>
      <c r="BB858" s="18"/>
      <c r="BC858" s="18"/>
      <c r="BD858" s="18"/>
      <c r="BE858" s="19"/>
      <c r="BF858" s="18"/>
      <c r="BG858" s="18"/>
      <c r="BH858" s="19"/>
      <c r="BI858" s="19"/>
      <c r="BJ858" s="18"/>
      <c r="BK858" s="18"/>
      <c r="BL858" s="15"/>
      <c r="BM858" s="18"/>
      <c r="BN858" s="19"/>
      <c r="BO858" s="18"/>
      <c r="BP858" s="18"/>
      <c r="BQ858" s="15"/>
      <c r="BR858" s="19"/>
      <c r="BS858" s="19"/>
      <c r="BT858" s="19"/>
      <c r="BU858" s="15"/>
      <c r="BV858" s="14"/>
      <c r="BW858" s="14"/>
      <c r="BX858" s="14"/>
      <c r="BY858" s="20"/>
      <c r="BZ858" s="24"/>
      <c r="CA858" s="14"/>
      <c r="CB858" s="21"/>
      <c r="CC858" s="1"/>
      <c r="CD858" s="14"/>
      <c r="CE858" s="14"/>
      <c r="CF858" s="22"/>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row>
    <row r="859" spans="5:220" s="42" customFormat="1">
      <c r="E859" s="17"/>
      <c r="F859" s="17"/>
      <c r="G859" s="17"/>
      <c r="H859" s="17"/>
      <c r="I859" s="14"/>
      <c r="J859" s="15"/>
      <c r="K859" s="15"/>
      <c r="L859" s="15"/>
      <c r="M859" s="15"/>
      <c r="N859" s="24"/>
      <c r="O859" s="16"/>
      <c r="P859" s="16"/>
      <c r="Q859" s="16"/>
      <c r="R859" s="16"/>
      <c r="S859" s="16"/>
      <c r="T859" s="16"/>
      <c r="U859" s="16"/>
      <c r="V859" s="16"/>
      <c r="W859" s="17"/>
      <c r="X859" s="16"/>
      <c r="Y859" s="16"/>
      <c r="Z859" s="16"/>
      <c r="AA859" s="16"/>
      <c r="AB859" s="14"/>
      <c r="AC859" s="18"/>
      <c r="AD859" s="19"/>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9"/>
      <c r="BA859" s="18"/>
      <c r="BB859" s="18"/>
      <c r="BC859" s="18"/>
      <c r="BD859" s="18"/>
      <c r="BE859" s="19"/>
      <c r="BF859" s="18"/>
      <c r="BG859" s="18"/>
      <c r="BH859" s="19"/>
      <c r="BI859" s="19"/>
      <c r="BJ859" s="18"/>
      <c r="BK859" s="18"/>
      <c r="BL859" s="15"/>
      <c r="BM859" s="18"/>
      <c r="BN859" s="19"/>
      <c r="BO859" s="18"/>
      <c r="BP859" s="18"/>
      <c r="BQ859" s="15"/>
      <c r="BR859" s="19"/>
      <c r="BS859" s="19"/>
      <c r="BT859" s="19"/>
      <c r="BU859" s="15"/>
      <c r="BV859" s="14"/>
      <c r="BW859" s="14"/>
      <c r="BX859" s="14"/>
      <c r="BY859" s="20"/>
      <c r="BZ859" s="24"/>
      <c r="CA859" s="14"/>
      <c r="CB859" s="21"/>
      <c r="CC859" s="1"/>
      <c r="CD859" s="14"/>
      <c r="CE859" s="14"/>
      <c r="CF859" s="22"/>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row>
    <row r="860" spans="5:220" s="42" customFormat="1">
      <c r="E860" s="17"/>
      <c r="F860" s="17"/>
      <c r="G860" s="17"/>
      <c r="H860" s="17"/>
      <c r="I860" s="14"/>
      <c r="J860" s="15"/>
      <c r="K860" s="15"/>
      <c r="L860" s="15"/>
      <c r="M860" s="15"/>
      <c r="N860" s="24"/>
      <c r="O860" s="16"/>
      <c r="P860" s="16"/>
      <c r="Q860" s="16"/>
      <c r="R860" s="16"/>
      <c r="S860" s="16"/>
      <c r="T860" s="16"/>
      <c r="U860" s="16"/>
      <c r="V860" s="16"/>
      <c r="W860" s="17"/>
      <c r="X860" s="16"/>
      <c r="Y860" s="16"/>
      <c r="Z860" s="16"/>
      <c r="AA860" s="16"/>
      <c r="AB860" s="14"/>
      <c r="AC860" s="18"/>
      <c r="AD860" s="19"/>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9"/>
      <c r="BA860" s="18"/>
      <c r="BB860" s="18"/>
      <c r="BC860" s="18"/>
      <c r="BD860" s="18"/>
      <c r="BE860" s="19"/>
      <c r="BF860" s="18"/>
      <c r="BG860" s="18"/>
      <c r="BH860" s="19"/>
      <c r="BI860" s="19"/>
      <c r="BJ860" s="18"/>
      <c r="BK860" s="18"/>
      <c r="BL860" s="15"/>
      <c r="BM860" s="18"/>
      <c r="BN860" s="19"/>
      <c r="BO860" s="18"/>
      <c r="BP860" s="18"/>
      <c r="BQ860" s="15"/>
      <c r="BR860" s="19"/>
      <c r="BS860" s="19"/>
      <c r="BT860" s="19"/>
      <c r="BU860" s="15"/>
      <c r="BV860" s="14"/>
      <c r="BW860" s="14"/>
      <c r="BX860" s="14"/>
      <c r="BY860" s="20"/>
      <c r="BZ860" s="24"/>
      <c r="CA860" s="14"/>
      <c r="CB860" s="21"/>
      <c r="CC860" s="1"/>
      <c r="CD860" s="14"/>
      <c r="CE860" s="14"/>
      <c r="CF860" s="22"/>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row>
    <row r="861" spans="5:220" s="28" customFormat="1">
      <c r="E861" s="17"/>
      <c r="F861" s="17"/>
      <c r="G861" s="17"/>
      <c r="H861" s="17"/>
      <c r="I861" s="14"/>
      <c r="J861" s="15"/>
      <c r="K861" s="15"/>
      <c r="L861" s="15"/>
      <c r="M861" s="15"/>
      <c r="N861" s="14"/>
      <c r="O861" s="16"/>
      <c r="P861" s="16"/>
      <c r="Q861" s="16"/>
      <c r="R861" s="16"/>
      <c r="S861" s="16"/>
      <c r="T861" s="16"/>
      <c r="U861" s="16"/>
      <c r="V861" s="16"/>
      <c r="W861" s="17"/>
      <c r="X861" s="16"/>
      <c r="Y861" s="16"/>
      <c r="Z861" s="16"/>
      <c r="AA861" s="16"/>
      <c r="AB861" s="14"/>
      <c r="AC861" s="18"/>
      <c r="AD861" s="19"/>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9"/>
      <c r="BA861" s="18"/>
      <c r="BB861" s="18"/>
      <c r="BC861" s="18"/>
      <c r="BD861" s="18"/>
      <c r="BE861" s="19"/>
      <c r="BF861" s="18"/>
      <c r="BG861" s="18"/>
      <c r="BH861" s="19"/>
      <c r="BI861" s="19"/>
      <c r="BJ861" s="18"/>
      <c r="BK861" s="18"/>
      <c r="BL861" s="15"/>
      <c r="BM861" s="18"/>
      <c r="BN861" s="19"/>
      <c r="BO861" s="18"/>
      <c r="BP861" s="18"/>
      <c r="BQ861" s="15"/>
      <c r="BR861" s="19"/>
      <c r="BS861" s="19"/>
      <c r="BT861" s="19"/>
      <c r="BU861" s="15"/>
      <c r="BV861" s="14"/>
      <c r="BW861" s="14"/>
      <c r="BX861" s="14"/>
      <c r="BY861" s="20"/>
      <c r="BZ861" s="24"/>
      <c r="CA861" s="14"/>
      <c r="CB861" s="21"/>
      <c r="CC861" s="21"/>
      <c r="CD861" s="14"/>
      <c r="CE861" s="14"/>
      <c r="CF861" s="22"/>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row>
    <row r="862" spans="5:220" s="50" customFormat="1">
      <c r="E862" s="17"/>
      <c r="F862" s="17"/>
      <c r="G862" s="17"/>
      <c r="H862" s="17"/>
      <c r="I862" s="14"/>
      <c r="J862" s="15"/>
      <c r="K862" s="15"/>
      <c r="L862" s="15"/>
      <c r="M862" s="15"/>
      <c r="N862" s="24"/>
      <c r="O862" s="16"/>
      <c r="P862" s="16"/>
      <c r="Q862" s="16"/>
      <c r="R862" s="16"/>
      <c r="S862" s="16"/>
      <c r="T862" s="16"/>
      <c r="U862" s="16"/>
      <c r="V862" s="16"/>
      <c r="W862" s="17"/>
      <c r="X862" s="16"/>
      <c r="Y862" s="16"/>
      <c r="Z862" s="16"/>
      <c r="AA862" s="16"/>
      <c r="AB862" s="14"/>
      <c r="AC862" s="18"/>
      <c r="AD862" s="19"/>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9"/>
      <c r="BA862" s="18"/>
      <c r="BB862" s="18"/>
      <c r="BC862" s="18"/>
      <c r="BD862" s="18"/>
      <c r="BE862" s="19"/>
      <c r="BF862" s="18"/>
      <c r="BG862" s="18"/>
      <c r="BH862" s="19"/>
      <c r="BI862" s="19"/>
      <c r="BJ862" s="18"/>
      <c r="BK862" s="18"/>
      <c r="BL862" s="15"/>
      <c r="BM862" s="18"/>
      <c r="BN862" s="19"/>
      <c r="BO862" s="18"/>
      <c r="BP862" s="18"/>
      <c r="BQ862" s="15"/>
      <c r="BR862" s="19"/>
      <c r="BS862" s="19"/>
      <c r="BT862" s="19"/>
      <c r="BU862" s="15"/>
      <c r="BV862" s="14"/>
      <c r="BW862" s="14"/>
      <c r="BX862" s="14"/>
      <c r="BY862" s="20"/>
      <c r="BZ862" s="24"/>
      <c r="CA862" s="14"/>
      <c r="CB862" s="21"/>
      <c r="CC862" s="1"/>
      <c r="CD862" s="14"/>
      <c r="CE862" s="14"/>
      <c r="CF862" s="22"/>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row>
    <row r="863" spans="5:220" s="41" customFormat="1">
      <c r="E863" s="17"/>
      <c r="F863" s="17"/>
      <c r="G863" s="17"/>
      <c r="H863" s="17"/>
      <c r="I863" s="14"/>
      <c r="J863" s="15"/>
      <c r="K863" s="15"/>
      <c r="L863" s="15"/>
      <c r="M863" s="15"/>
      <c r="N863" s="24"/>
      <c r="O863" s="16"/>
      <c r="P863" s="16"/>
      <c r="Q863" s="16"/>
      <c r="R863" s="16"/>
      <c r="S863" s="16"/>
      <c r="T863" s="16"/>
      <c r="U863" s="16"/>
      <c r="V863" s="16"/>
      <c r="W863" s="17"/>
      <c r="X863" s="16"/>
      <c r="Y863" s="16"/>
      <c r="Z863" s="16"/>
      <c r="AA863" s="16"/>
      <c r="AB863" s="14"/>
      <c r="AC863" s="18"/>
      <c r="AD863" s="19"/>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9"/>
      <c r="BA863" s="18"/>
      <c r="BB863" s="18"/>
      <c r="BC863" s="18"/>
      <c r="BD863" s="18"/>
      <c r="BE863" s="19"/>
      <c r="BF863" s="18"/>
      <c r="BG863" s="18"/>
      <c r="BH863" s="19"/>
      <c r="BI863" s="19"/>
      <c r="BJ863" s="18"/>
      <c r="BK863" s="18"/>
      <c r="BL863" s="15"/>
      <c r="BM863" s="18"/>
      <c r="BN863" s="19"/>
      <c r="BO863" s="18"/>
      <c r="BP863" s="18"/>
      <c r="BQ863" s="15"/>
      <c r="BR863" s="19"/>
      <c r="BS863" s="19"/>
      <c r="BT863" s="19"/>
      <c r="BU863" s="15"/>
      <c r="BV863" s="14"/>
      <c r="BW863" s="14"/>
      <c r="BX863" s="14"/>
      <c r="BY863" s="20"/>
      <c r="BZ863" s="24"/>
      <c r="CA863" s="14"/>
      <c r="CB863" s="21"/>
      <c r="CC863" s="1"/>
      <c r="CD863" s="14"/>
      <c r="CE863" s="14"/>
      <c r="CF863" s="22"/>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row>
    <row r="864" spans="5:220" s="41" customFormat="1">
      <c r="E864" s="17"/>
      <c r="F864" s="17"/>
      <c r="G864" s="17"/>
      <c r="H864" s="17"/>
      <c r="I864" s="14"/>
      <c r="J864" s="15"/>
      <c r="K864" s="15"/>
      <c r="L864" s="15"/>
      <c r="M864" s="15"/>
      <c r="N864" s="24"/>
      <c r="O864" s="16"/>
      <c r="P864" s="16"/>
      <c r="Q864" s="16"/>
      <c r="R864" s="16"/>
      <c r="S864" s="16"/>
      <c r="T864" s="16"/>
      <c r="U864" s="16"/>
      <c r="V864" s="16"/>
      <c r="W864" s="17"/>
      <c r="X864" s="16"/>
      <c r="Y864" s="16"/>
      <c r="Z864" s="16"/>
      <c r="AA864" s="16"/>
      <c r="AB864" s="14"/>
      <c r="AC864" s="18"/>
      <c r="AD864" s="19"/>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9"/>
      <c r="BA864" s="18"/>
      <c r="BB864" s="18"/>
      <c r="BC864" s="18"/>
      <c r="BD864" s="18"/>
      <c r="BE864" s="19"/>
      <c r="BF864" s="18"/>
      <c r="BG864" s="18"/>
      <c r="BH864" s="19"/>
      <c r="BI864" s="19"/>
      <c r="BJ864" s="18"/>
      <c r="BK864" s="18"/>
      <c r="BL864" s="15"/>
      <c r="BM864" s="18"/>
      <c r="BN864" s="19"/>
      <c r="BO864" s="18"/>
      <c r="BP864" s="18"/>
      <c r="BQ864" s="15"/>
      <c r="BR864" s="19"/>
      <c r="BS864" s="19"/>
      <c r="BT864" s="19"/>
      <c r="BU864" s="15"/>
      <c r="BV864" s="14"/>
      <c r="BW864" s="14"/>
      <c r="BX864" s="14"/>
      <c r="BY864" s="20"/>
      <c r="BZ864" s="24"/>
      <c r="CA864" s="14"/>
      <c r="CB864" s="21"/>
      <c r="CC864" s="1"/>
      <c r="CD864" s="14"/>
      <c r="CE864" s="14"/>
      <c r="CF864" s="22"/>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row>
    <row r="865" spans="5:220" s="41" customFormat="1">
      <c r="E865" s="17"/>
      <c r="F865" s="17"/>
      <c r="G865" s="17"/>
      <c r="H865" s="17"/>
      <c r="I865" s="14"/>
      <c r="J865" s="15"/>
      <c r="K865" s="15"/>
      <c r="L865" s="15"/>
      <c r="M865" s="15"/>
      <c r="N865" s="24"/>
      <c r="O865" s="16"/>
      <c r="P865" s="16"/>
      <c r="Q865" s="16"/>
      <c r="R865" s="16"/>
      <c r="S865" s="16"/>
      <c r="T865" s="16"/>
      <c r="U865" s="16"/>
      <c r="V865" s="16"/>
      <c r="W865" s="17"/>
      <c r="X865" s="16"/>
      <c r="Y865" s="16"/>
      <c r="Z865" s="16"/>
      <c r="AA865" s="16"/>
      <c r="AB865" s="14"/>
      <c r="AC865" s="18"/>
      <c r="AD865" s="19"/>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9"/>
      <c r="BA865" s="18"/>
      <c r="BB865" s="18"/>
      <c r="BC865" s="18"/>
      <c r="BD865" s="18"/>
      <c r="BE865" s="19"/>
      <c r="BF865" s="18"/>
      <c r="BG865" s="18"/>
      <c r="BH865" s="19"/>
      <c r="BI865" s="19"/>
      <c r="BJ865" s="18"/>
      <c r="BK865" s="18"/>
      <c r="BL865" s="15"/>
      <c r="BM865" s="18"/>
      <c r="BN865" s="19"/>
      <c r="BO865" s="18"/>
      <c r="BP865" s="18"/>
      <c r="BQ865" s="15"/>
      <c r="BR865" s="19"/>
      <c r="BS865" s="19"/>
      <c r="BT865" s="19"/>
      <c r="BU865" s="15"/>
      <c r="BV865" s="14"/>
      <c r="BW865" s="14"/>
      <c r="BX865" s="14"/>
      <c r="BY865" s="20"/>
      <c r="BZ865" s="24"/>
      <c r="CA865" s="14"/>
      <c r="CB865" s="21"/>
      <c r="CC865" s="1"/>
      <c r="CD865" s="14"/>
      <c r="CE865" s="14"/>
      <c r="CF865" s="22"/>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row>
    <row r="866" spans="5:220" s="41" customFormat="1">
      <c r="E866" s="17"/>
      <c r="F866" s="17"/>
      <c r="G866" s="17"/>
      <c r="H866" s="17"/>
      <c r="I866" s="14"/>
      <c r="J866" s="15"/>
      <c r="K866" s="15"/>
      <c r="L866" s="15"/>
      <c r="M866" s="15"/>
      <c r="N866" s="24"/>
      <c r="O866" s="16"/>
      <c r="P866" s="16"/>
      <c r="Q866" s="16"/>
      <c r="R866" s="16"/>
      <c r="S866" s="16"/>
      <c r="T866" s="16"/>
      <c r="U866" s="16"/>
      <c r="V866" s="16"/>
      <c r="W866" s="17"/>
      <c r="X866" s="16"/>
      <c r="Y866" s="16"/>
      <c r="Z866" s="16"/>
      <c r="AA866" s="16"/>
      <c r="AB866" s="14"/>
      <c r="AC866" s="18"/>
      <c r="AD866" s="19"/>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9"/>
      <c r="BA866" s="18"/>
      <c r="BB866" s="18"/>
      <c r="BC866" s="18"/>
      <c r="BD866" s="18"/>
      <c r="BE866" s="19"/>
      <c r="BF866" s="18"/>
      <c r="BG866" s="18"/>
      <c r="BH866" s="19"/>
      <c r="BI866" s="19"/>
      <c r="BJ866" s="18"/>
      <c r="BK866" s="18"/>
      <c r="BL866" s="15"/>
      <c r="BM866" s="18"/>
      <c r="BN866" s="19"/>
      <c r="BO866" s="18"/>
      <c r="BP866" s="18"/>
      <c r="BQ866" s="15"/>
      <c r="BR866" s="19"/>
      <c r="BS866" s="19"/>
      <c r="BT866" s="19"/>
      <c r="BU866" s="15"/>
      <c r="BV866" s="14"/>
      <c r="BW866" s="14"/>
      <c r="BX866" s="14"/>
      <c r="BY866" s="20"/>
      <c r="BZ866" s="24"/>
      <c r="CA866" s="14"/>
      <c r="CB866" s="21"/>
      <c r="CC866" s="1"/>
      <c r="CD866" s="14"/>
      <c r="CE866" s="14"/>
      <c r="CF866" s="22"/>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row>
    <row r="867" spans="5:220" s="41" customFormat="1">
      <c r="E867" s="17"/>
      <c r="F867" s="17"/>
      <c r="G867" s="17"/>
      <c r="H867" s="17"/>
      <c r="I867" s="14"/>
      <c r="J867" s="15"/>
      <c r="K867" s="15"/>
      <c r="L867" s="15"/>
      <c r="M867" s="15"/>
      <c r="N867" s="24"/>
      <c r="O867" s="16"/>
      <c r="P867" s="16"/>
      <c r="Q867" s="16"/>
      <c r="R867" s="16"/>
      <c r="S867" s="16"/>
      <c r="T867" s="16"/>
      <c r="U867" s="16"/>
      <c r="V867" s="16"/>
      <c r="W867" s="17"/>
      <c r="X867" s="16"/>
      <c r="Y867" s="16"/>
      <c r="Z867" s="16"/>
      <c r="AA867" s="16"/>
      <c r="AB867" s="14"/>
      <c r="AC867" s="18"/>
      <c r="AD867" s="19"/>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9"/>
      <c r="BA867" s="18"/>
      <c r="BB867" s="18"/>
      <c r="BC867" s="18"/>
      <c r="BD867" s="18"/>
      <c r="BE867" s="19"/>
      <c r="BF867" s="18"/>
      <c r="BG867" s="18"/>
      <c r="BH867" s="19"/>
      <c r="BI867" s="19"/>
      <c r="BJ867" s="18"/>
      <c r="BK867" s="18"/>
      <c r="BL867" s="15"/>
      <c r="BM867" s="18"/>
      <c r="BN867" s="19"/>
      <c r="BO867" s="18"/>
      <c r="BP867" s="18"/>
      <c r="BQ867" s="15"/>
      <c r="BR867" s="19"/>
      <c r="BS867" s="19"/>
      <c r="BT867" s="19"/>
      <c r="BU867" s="15"/>
      <c r="BV867" s="14"/>
      <c r="BW867" s="14"/>
      <c r="BX867" s="14"/>
      <c r="BY867" s="20"/>
      <c r="BZ867" s="24"/>
      <c r="CA867" s="14"/>
      <c r="CB867" s="21"/>
      <c r="CC867" s="1"/>
      <c r="CD867" s="14"/>
      <c r="CE867" s="14"/>
      <c r="CF867" s="22"/>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row>
    <row r="868" spans="5:220" s="41" customFormat="1">
      <c r="E868" s="17"/>
      <c r="F868" s="17"/>
      <c r="G868" s="17"/>
      <c r="H868" s="17"/>
      <c r="I868" s="14"/>
      <c r="J868" s="15"/>
      <c r="K868" s="15"/>
      <c r="L868" s="15"/>
      <c r="M868" s="15"/>
      <c r="N868" s="24"/>
      <c r="O868" s="16"/>
      <c r="P868" s="16"/>
      <c r="Q868" s="16"/>
      <c r="R868" s="16"/>
      <c r="S868" s="16"/>
      <c r="T868" s="16"/>
      <c r="U868" s="16"/>
      <c r="V868" s="16"/>
      <c r="W868" s="17"/>
      <c r="X868" s="16"/>
      <c r="Y868" s="16"/>
      <c r="Z868" s="16"/>
      <c r="AA868" s="16"/>
      <c r="AB868" s="14"/>
      <c r="AC868" s="18"/>
      <c r="AD868" s="19"/>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9"/>
      <c r="BA868" s="18"/>
      <c r="BB868" s="18"/>
      <c r="BC868" s="18"/>
      <c r="BD868" s="18"/>
      <c r="BE868" s="19"/>
      <c r="BF868" s="18"/>
      <c r="BG868" s="18"/>
      <c r="BH868" s="19"/>
      <c r="BI868" s="19"/>
      <c r="BJ868" s="18"/>
      <c r="BK868" s="18"/>
      <c r="BL868" s="15"/>
      <c r="BM868" s="18"/>
      <c r="BN868" s="19"/>
      <c r="BO868" s="18"/>
      <c r="BP868" s="18"/>
      <c r="BQ868" s="15"/>
      <c r="BR868" s="19"/>
      <c r="BS868" s="19"/>
      <c r="BT868" s="19"/>
      <c r="BU868" s="15"/>
      <c r="BV868" s="14"/>
      <c r="BW868" s="14"/>
      <c r="BX868" s="14"/>
      <c r="BY868" s="20"/>
      <c r="BZ868" s="24"/>
      <c r="CA868" s="14"/>
      <c r="CB868" s="21"/>
      <c r="CC868" s="1"/>
      <c r="CD868" s="14"/>
      <c r="CE868" s="14"/>
      <c r="CF868" s="22"/>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row>
    <row r="869" spans="5:220" s="37" customFormat="1">
      <c r="E869" s="17"/>
      <c r="F869" s="17"/>
      <c r="G869" s="17"/>
      <c r="H869" s="17"/>
      <c r="I869" s="14"/>
      <c r="J869" s="15"/>
      <c r="K869" s="15"/>
      <c r="L869" s="15"/>
      <c r="M869" s="15"/>
      <c r="N869" s="24"/>
      <c r="O869" s="16"/>
      <c r="P869" s="16"/>
      <c r="Q869" s="16"/>
      <c r="R869" s="16"/>
      <c r="S869" s="16"/>
      <c r="T869" s="16"/>
      <c r="U869" s="16"/>
      <c r="V869" s="16"/>
      <c r="W869" s="17"/>
      <c r="X869" s="16"/>
      <c r="Y869" s="16"/>
      <c r="Z869" s="16"/>
      <c r="AA869" s="16"/>
      <c r="AB869" s="14"/>
      <c r="AC869" s="18"/>
      <c r="AD869" s="19"/>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9"/>
      <c r="BA869" s="18"/>
      <c r="BB869" s="18"/>
      <c r="BC869" s="18"/>
      <c r="BD869" s="18"/>
      <c r="BE869" s="19"/>
      <c r="BF869" s="18"/>
      <c r="BG869" s="18"/>
      <c r="BH869" s="19"/>
      <c r="BI869" s="19"/>
      <c r="BJ869" s="18"/>
      <c r="BK869" s="18"/>
      <c r="BL869" s="15"/>
      <c r="BM869" s="18"/>
      <c r="BN869" s="19"/>
      <c r="BO869" s="18"/>
      <c r="BP869" s="18"/>
      <c r="BQ869" s="15"/>
      <c r="BR869" s="19"/>
      <c r="BS869" s="19"/>
      <c r="BT869" s="19"/>
      <c r="BU869" s="15"/>
      <c r="BV869" s="14"/>
      <c r="BW869" s="14"/>
      <c r="BX869" s="14"/>
      <c r="BY869" s="20"/>
      <c r="BZ869" s="24"/>
      <c r="CA869" s="14"/>
      <c r="CB869" s="21"/>
      <c r="CC869" s="1"/>
      <c r="CD869" s="14"/>
      <c r="CE869" s="14"/>
      <c r="CF869" s="22"/>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row>
    <row r="870" spans="5:220" s="37" customFormat="1">
      <c r="E870" s="17"/>
      <c r="F870" s="17"/>
      <c r="G870" s="17"/>
      <c r="H870" s="17"/>
      <c r="I870" s="14"/>
      <c r="J870" s="15"/>
      <c r="K870" s="15"/>
      <c r="L870" s="15"/>
      <c r="M870" s="15"/>
      <c r="N870" s="24"/>
      <c r="O870" s="16"/>
      <c r="P870" s="16"/>
      <c r="Q870" s="16"/>
      <c r="R870" s="16"/>
      <c r="S870" s="16"/>
      <c r="T870" s="16"/>
      <c r="U870" s="16"/>
      <c r="V870" s="16"/>
      <c r="W870" s="17"/>
      <c r="X870" s="16"/>
      <c r="Y870" s="16"/>
      <c r="Z870" s="16"/>
      <c r="AA870" s="16"/>
      <c r="AB870" s="14"/>
      <c r="AC870" s="18"/>
      <c r="AD870" s="19"/>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9"/>
      <c r="BA870" s="18"/>
      <c r="BB870" s="18"/>
      <c r="BC870" s="18"/>
      <c r="BD870" s="18"/>
      <c r="BE870" s="19"/>
      <c r="BF870" s="18"/>
      <c r="BG870" s="18"/>
      <c r="BH870" s="19"/>
      <c r="BI870" s="19"/>
      <c r="BJ870" s="18"/>
      <c r="BK870" s="18"/>
      <c r="BL870" s="15"/>
      <c r="BM870" s="18"/>
      <c r="BN870" s="19"/>
      <c r="BO870" s="18"/>
      <c r="BP870" s="18"/>
      <c r="BQ870" s="15"/>
      <c r="BR870" s="19"/>
      <c r="BS870" s="19"/>
      <c r="BT870" s="19"/>
      <c r="BU870" s="15"/>
      <c r="BV870" s="14"/>
      <c r="BW870" s="14"/>
      <c r="BX870" s="14"/>
      <c r="BY870" s="20"/>
      <c r="BZ870" s="24"/>
      <c r="CA870" s="14"/>
      <c r="CB870" s="21"/>
      <c r="CC870" s="1"/>
      <c r="CD870" s="14"/>
      <c r="CE870" s="14"/>
      <c r="CF870" s="22"/>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row>
    <row r="871" spans="5:220" s="37" customFormat="1">
      <c r="E871" s="17"/>
      <c r="F871" s="17"/>
      <c r="G871" s="17"/>
      <c r="H871" s="17"/>
      <c r="I871" s="14"/>
      <c r="J871" s="15"/>
      <c r="K871" s="15"/>
      <c r="L871" s="15"/>
      <c r="M871" s="15"/>
      <c r="N871" s="24"/>
      <c r="O871" s="16"/>
      <c r="P871" s="16"/>
      <c r="Q871" s="16"/>
      <c r="R871" s="16"/>
      <c r="S871" s="16"/>
      <c r="T871" s="16"/>
      <c r="U871" s="16"/>
      <c r="V871" s="16"/>
      <c r="W871" s="17"/>
      <c r="X871" s="16"/>
      <c r="Y871" s="16"/>
      <c r="Z871" s="16"/>
      <c r="AA871" s="16"/>
      <c r="AB871" s="14"/>
      <c r="AC871" s="18"/>
      <c r="AD871" s="19"/>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9"/>
      <c r="BA871" s="18"/>
      <c r="BB871" s="18"/>
      <c r="BC871" s="18"/>
      <c r="BD871" s="18"/>
      <c r="BE871" s="19"/>
      <c r="BF871" s="18"/>
      <c r="BG871" s="18"/>
      <c r="BH871" s="19"/>
      <c r="BI871" s="19"/>
      <c r="BJ871" s="18"/>
      <c r="BK871" s="18"/>
      <c r="BL871" s="15"/>
      <c r="BM871" s="18"/>
      <c r="BN871" s="19"/>
      <c r="BO871" s="18"/>
      <c r="BP871" s="18"/>
      <c r="BQ871" s="15"/>
      <c r="BR871" s="19"/>
      <c r="BS871" s="19"/>
      <c r="BT871" s="19"/>
      <c r="BU871" s="15"/>
      <c r="BV871" s="14"/>
      <c r="BW871" s="14"/>
      <c r="BX871" s="14"/>
      <c r="BY871" s="20"/>
      <c r="BZ871" s="24"/>
      <c r="CA871" s="14"/>
      <c r="CB871" s="21"/>
      <c r="CC871" s="1"/>
      <c r="CD871" s="14"/>
      <c r="CE871" s="14"/>
      <c r="CF871" s="22"/>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row>
    <row r="872" spans="5:220" s="41" customFormat="1">
      <c r="E872" s="17"/>
      <c r="F872" s="17"/>
      <c r="G872" s="17"/>
      <c r="H872" s="17"/>
      <c r="I872" s="14"/>
      <c r="J872" s="15"/>
      <c r="K872" s="15"/>
      <c r="L872" s="15"/>
      <c r="M872" s="15"/>
      <c r="N872" s="24"/>
      <c r="O872" s="16"/>
      <c r="P872" s="16"/>
      <c r="Q872" s="16"/>
      <c r="R872" s="16"/>
      <c r="S872" s="16"/>
      <c r="T872" s="16"/>
      <c r="U872" s="16"/>
      <c r="V872" s="16"/>
      <c r="W872" s="17"/>
      <c r="X872" s="16"/>
      <c r="Y872" s="16"/>
      <c r="Z872" s="16"/>
      <c r="AA872" s="16"/>
      <c r="AB872" s="14"/>
      <c r="AC872" s="18"/>
      <c r="AD872" s="19"/>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9"/>
      <c r="BA872" s="18"/>
      <c r="BB872" s="18"/>
      <c r="BC872" s="18"/>
      <c r="BD872" s="18"/>
      <c r="BE872" s="19"/>
      <c r="BF872" s="18"/>
      <c r="BG872" s="18"/>
      <c r="BH872" s="19"/>
      <c r="BI872" s="19"/>
      <c r="BJ872" s="18"/>
      <c r="BK872" s="18"/>
      <c r="BL872" s="15"/>
      <c r="BM872" s="18"/>
      <c r="BN872" s="19"/>
      <c r="BO872" s="18"/>
      <c r="BP872" s="18"/>
      <c r="BQ872" s="15"/>
      <c r="BR872" s="19"/>
      <c r="BS872" s="19"/>
      <c r="BT872" s="19"/>
      <c r="BU872" s="15"/>
      <c r="BV872" s="14"/>
      <c r="BW872" s="14"/>
      <c r="BX872" s="14"/>
      <c r="BY872" s="20"/>
      <c r="BZ872" s="24"/>
      <c r="CA872" s="14"/>
      <c r="CB872" s="21"/>
      <c r="CC872" s="1"/>
      <c r="CD872" s="14"/>
      <c r="CE872" s="14"/>
      <c r="CF872" s="22"/>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row>
    <row r="873" spans="5:220" s="41" customFormat="1">
      <c r="E873" s="17"/>
      <c r="F873" s="17"/>
      <c r="G873" s="17"/>
      <c r="H873" s="17"/>
      <c r="I873" s="14"/>
      <c r="J873" s="15"/>
      <c r="K873" s="15"/>
      <c r="L873" s="15"/>
      <c r="M873" s="15"/>
      <c r="N873" s="24"/>
      <c r="O873" s="16"/>
      <c r="P873" s="16"/>
      <c r="Q873" s="16"/>
      <c r="R873" s="16"/>
      <c r="S873" s="16"/>
      <c r="T873" s="16"/>
      <c r="U873" s="16"/>
      <c r="V873" s="16"/>
      <c r="W873" s="17"/>
      <c r="X873" s="16"/>
      <c r="Y873" s="16"/>
      <c r="Z873" s="16"/>
      <c r="AA873" s="16"/>
      <c r="AB873" s="14"/>
      <c r="AC873" s="18"/>
      <c r="AD873" s="19"/>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9"/>
      <c r="BA873" s="18"/>
      <c r="BB873" s="18"/>
      <c r="BC873" s="18"/>
      <c r="BD873" s="18"/>
      <c r="BE873" s="19"/>
      <c r="BF873" s="18"/>
      <c r="BG873" s="18"/>
      <c r="BH873" s="19"/>
      <c r="BI873" s="19"/>
      <c r="BJ873" s="18"/>
      <c r="BK873" s="18"/>
      <c r="BL873" s="15"/>
      <c r="BM873" s="18"/>
      <c r="BN873" s="19"/>
      <c r="BO873" s="18"/>
      <c r="BP873" s="18"/>
      <c r="BQ873" s="15"/>
      <c r="BR873" s="19"/>
      <c r="BS873" s="19"/>
      <c r="BT873" s="19"/>
      <c r="BU873" s="15"/>
      <c r="BV873" s="14"/>
      <c r="BW873" s="14"/>
      <c r="BX873" s="14"/>
      <c r="BY873" s="20"/>
      <c r="BZ873" s="24"/>
      <c r="CA873" s="14"/>
      <c r="CB873" s="21"/>
      <c r="CC873" s="1"/>
      <c r="CD873" s="14"/>
      <c r="CE873" s="14"/>
      <c r="CF873" s="22"/>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row>
    <row r="874" spans="5:220" s="41" customFormat="1">
      <c r="E874" s="17"/>
      <c r="F874" s="17"/>
      <c r="G874" s="17"/>
      <c r="H874" s="17"/>
      <c r="I874" s="14"/>
      <c r="J874" s="15"/>
      <c r="K874" s="15"/>
      <c r="L874" s="15"/>
      <c r="M874" s="15"/>
      <c r="N874" s="24"/>
      <c r="O874" s="16"/>
      <c r="P874" s="16"/>
      <c r="Q874" s="16"/>
      <c r="R874" s="16"/>
      <c r="S874" s="16"/>
      <c r="T874" s="16"/>
      <c r="U874" s="16"/>
      <c r="V874" s="16"/>
      <c r="W874" s="17"/>
      <c r="X874" s="16"/>
      <c r="Y874" s="16"/>
      <c r="Z874" s="16"/>
      <c r="AA874" s="16"/>
      <c r="AB874" s="14"/>
      <c r="AC874" s="18"/>
      <c r="AD874" s="19"/>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9"/>
      <c r="BA874" s="18"/>
      <c r="BB874" s="18"/>
      <c r="BC874" s="18"/>
      <c r="BD874" s="18"/>
      <c r="BE874" s="19"/>
      <c r="BF874" s="18"/>
      <c r="BG874" s="18"/>
      <c r="BH874" s="19"/>
      <c r="BI874" s="19"/>
      <c r="BJ874" s="18"/>
      <c r="BK874" s="18"/>
      <c r="BL874" s="15"/>
      <c r="BM874" s="18"/>
      <c r="BN874" s="19"/>
      <c r="BO874" s="18"/>
      <c r="BP874" s="18"/>
      <c r="BQ874" s="15"/>
      <c r="BR874" s="19"/>
      <c r="BS874" s="19"/>
      <c r="BT874" s="19"/>
      <c r="BU874" s="15"/>
      <c r="BV874" s="14"/>
      <c r="BW874" s="14"/>
      <c r="BX874" s="14"/>
      <c r="BY874" s="20"/>
      <c r="BZ874" s="24"/>
      <c r="CA874" s="14"/>
      <c r="CB874" s="21"/>
      <c r="CC874" s="1"/>
      <c r="CD874" s="14"/>
      <c r="CE874" s="14"/>
      <c r="CF874" s="22"/>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row>
    <row r="875" spans="5:220" s="41" customFormat="1">
      <c r="E875" s="17"/>
      <c r="F875" s="17"/>
      <c r="G875" s="17"/>
      <c r="H875" s="17"/>
      <c r="I875" s="14"/>
      <c r="J875" s="15"/>
      <c r="K875" s="15"/>
      <c r="L875" s="15"/>
      <c r="M875" s="15"/>
      <c r="N875" s="24"/>
      <c r="O875" s="16"/>
      <c r="P875" s="16"/>
      <c r="Q875" s="16"/>
      <c r="R875" s="16"/>
      <c r="S875" s="16"/>
      <c r="T875" s="16"/>
      <c r="U875" s="16"/>
      <c r="V875" s="16"/>
      <c r="W875" s="17"/>
      <c r="X875" s="16"/>
      <c r="Y875" s="16"/>
      <c r="Z875" s="16"/>
      <c r="AA875" s="16"/>
      <c r="AB875" s="14"/>
      <c r="AC875" s="18"/>
      <c r="AD875" s="19"/>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9"/>
      <c r="BA875" s="18"/>
      <c r="BB875" s="18"/>
      <c r="BC875" s="18"/>
      <c r="BD875" s="18"/>
      <c r="BE875" s="19"/>
      <c r="BF875" s="18"/>
      <c r="BG875" s="18"/>
      <c r="BH875" s="19"/>
      <c r="BI875" s="19"/>
      <c r="BJ875" s="18"/>
      <c r="BK875" s="18"/>
      <c r="BL875" s="15"/>
      <c r="BM875" s="18"/>
      <c r="BN875" s="19"/>
      <c r="BO875" s="18"/>
      <c r="BP875" s="18"/>
      <c r="BQ875" s="15"/>
      <c r="BR875" s="19"/>
      <c r="BS875" s="19"/>
      <c r="BT875" s="19"/>
      <c r="BU875" s="15"/>
      <c r="BV875" s="14"/>
      <c r="BW875" s="14"/>
      <c r="BX875" s="14"/>
      <c r="BY875" s="20"/>
      <c r="BZ875" s="24"/>
      <c r="CA875" s="14"/>
      <c r="CB875" s="21"/>
      <c r="CC875" s="1"/>
      <c r="CD875" s="14"/>
      <c r="CE875" s="14"/>
      <c r="CF875" s="22"/>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row>
    <row r="876" spans="5:220" s="41" customFormat="1">
      <c r="E876" s="17"/>
      <c r="F876" s="17"/>
      <c r="G876" s="17"/>
      <c r="H876" s="17"/>
      <c r="I876" s="14"/>
      <c r="J876" s="15"/>
      <c r="K876" s="15"/>
      <c r="L876" s="15"/>
      <c r="M876" s="15"/>
      <c r="N876" s="24"/>
      <c r="O876" s="16"/>
      <c r="P876" s="16"/>
      <c r="Q876" s="16"/>
      <c r="R876" s="16"/>
      <c r="S876" s="16"/>
      <c r="T876" s="16"/>
      <c r="U876" s="16"/>
      <c r="V876" s="16"/>
      <c r="W876" s="17"/>
      <c r="X876" s="16"/>
      <c r="Y876" s="16"/>
      <c r="Z876" s="16"/>
      <c r="AA876" s="16"/>
      <c r="AB876" s="14"/>
      <c r="AC876" s="18"/>
      <c r="AD876" s="19"/>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9"/>
      <c r="BA876" s="18"/>
      <c r="BB876" s="18"/>
      <c r="BC876" s="18"/>
      <c r="BD876" s="18"/>
      <c r="BE876" s="19"/>
      <c r="BF876" s="18"/>
      <c r="BG876" s="18"/>
      <c r="BH876" s="19"/>
      <c r="BI876" s="19"/>
      <c r="BJ876" s="18"/>
      <c r="BK876" s="18"/>
      <c r="BL876" s="15"/>
      <c r="BM876" s="18"/>
      <c r="BN876" s="19"/>
      <c r="BO876" s="18"/>
      <c r="BP876" s="18"/>
      <c r="BQ876" s="15"/>
      <c r="BR876" s="19"/>
      <c r="BS876" s="19"/>
      <c r="BT876" s="19"/>
      <c r="BU876" s="15"/>
      <c r="BV876" s="14"/>
      <c r="BW876" s="14"/>
      <c r="BX876" s="14"/>
      <c r="BY876" s="20"/>
      <c r="BZ876" s="24"/>
      <c r="CA876" s="14"/>
      <c r="CB876" s="21"/>
      <c r="CC876" s="1"/>
      <c r="CD876" s="14"/>
      <c r="CE876" s="14"/>
      <c r="CF876" s="22"/>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row>
    <row r="877" spans="5:220" s="41" customFormat="1">
      <c r="E877" s="17"/>
      <c r="F877" s="17"/>
      <c r="G877" s="17"/>
      <c r="H877" s="17"/>
      <c r="I877" s="14"/>
      <c r="J877" s="15"/>
      <c r="K877" s="15"/>
      <c r="L877" s="15"/>
      <c r="M877" s="15"/>
      <c r="N877" s="24"/>
      <c r="O877" s="16"/>
      <c r="P877" s="16"/>
      <c r="Q877" s="16"/>
      <c r="R877" s="16"/>
      <c r="S877" s="16"/>
      <c r="T877" s="16"/>
      <c r="U877" s="16"/>
      <c r="V877" s="16"/>
      <c r="W877" s="17"/>
      <c r="X877" s="16"/>
      <c r="Y877" s="16"/>
      <c r="Z877" s="16"/>
      <c r="AA877" s="16"/>
      <c r="AB877" s="14"/>
      <c r="AC877" s="18"/>
      <c r="AD877" s="19"/>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9"/>
      <c r="BA877" s="18"/>
      <c r="BB877" s="18"/>
      <c r="BC877" s="18"/>
      <c r="BD877" s="18"/>
      <c r="BE877" s="19"/>
      <c r="BF877" s="18"/>
      <c r="BG877" s="18"/>
      <c r="BH877" s="19"/>
      <c r="BI877" s="19"/>
      <c r="BJ877" s="18"/>
      <c r="BK877" s="18"/>
      <c r="BL877" s="15"/>
      <c r="BM877" s="18"/>
      <c r="BN877" s="19"/>
      <c r="BO877" s="18"/>
      <c r="BP877" s="18"/>
      <c r="BQ877" s="15"/>
      <c r="BR877" s="19"/>
      <c r="BS877" s="19"/>
      <c r="BT877" s="19"/>
      <c r="BU877" s="15"/>
      <c r="BV877" s="14"/>
      <c r="BW877" s="14"/>
      <c r="BX877" s="14"/>
      <c r="BY877" s="20"/>
      <c r="BZ877" s="24"/>
      <c r="CA877" s="14"/>
      <c r="CB877" s="21"/>
      <c r="CC877" s="1"/>
      <c r="CD877" s="14"/>
      <c r="CE877" s="14"/>
      <c r="CF877" s="22"/>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row>
    <row r="878" spans="5:220" s="41" customFormat="1">
      <c r="E878" s="17"/>
      <c r="F878" s="17"/>
      <c r="G878" s="17"/>
      <c r="H878" s="17"/>
      <c r="I878" s="14"/>
      <c r="J878" s="15"/>
      <c r="K878" s="15"/>
      <c r="L878" s="15"/>
      <c r="M878" s="15"/>
      <c r="N878" s="24"/>
      <c r="O878" s="16"/>
      <c r="P878" s="16"/>
      <c r="Q878" s="16"/>
      <c r="R878" s="16"/>
      <c r="S878" s="16"/>
      <c r="T878" s="16"/>
      <c r="U878" s="16"/>
      <c r="V878" s="16"/>
      <c r="W878" s="17"/>
      <c r="X878" s="16"/>
      <c r="Y878" s="16"/>
      <c r="Z878" s="16"/>
      <c r="AA878" s="16"/>
      <c r="AB878" s="14"/>
      <c r="AC878" s="18"/>
      <c r="AD878" s="19"/>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9"/>
      <c r="BA878" s="18"/>
      <c r="BB878" s="18"/>
      <c r="BC878" s="18"/>
      <c r="BD878" s="18"/>
      <c r="BE878" s="19"/>
      <c r="BF878" s="18"/>
      <c r="BG878" s="18"/>
      <c r="BH878" s="19"/>
      <c r="BI878" s="19"/>
      <c r="BJ878" s="18"/>
      <c r="BK878" s="18"/>
      <c r="BL878" s="15"/>
      <c r="BM878" s="18"/>
      <c r="BN878" s="19"/>
      <c r="BO878" s="18"/>
      <c r="BP878" s="18"/>
      <c r="BQ878" s="15"/>
      <c r="BR878" s="19"/>
      <c r="BS878" s="19"/>
      <c r="BT878" s="19"/>
      <c r="BU878" s="15"/>
      <c r="BV878" s="14"/>
      <c r="BW878" s="14"/>
      <c r="BX878" s="14"/>
      <c r="BY878" s="20"/>
      <c r="BZ878" s="24"/>
      <c r="CA878" s="14"/>
      <c r="CB878" s="21"/>
      <c r="CC878" s="1"/>
      <c r="CD878" s="14"/>
      <c r="CE878" s="14"/>
      <c r="CF878" s="22"/>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row>
    <row r="879" spans="5:220" s="41" customFormat="1">
      <c r="E879" s="17"/>
      <c r="F879" s="17"/>
      <c r="G879" s="17"/>
      <c r="H879" s="17"/>
      <c r="I879" s="14"/>
      <c r="J879" s="15"/>
      <c r="K879" s="15"/>
      <c r="L879" s="15"/>
      <c r="M879" s="15"/>
      <c r="N879" s="24"/>
      <c r="O879" s="16"/>
      <c r="P879" s="16"/>
      <c r="Q879" s="16"/>
      <c r="R879" s="16"/>
      <c r="S879" s="16"/>
      <c r="T879" s="16"/>
      <c r="U879" s="16"/>
      <c r="V879" s="16"/>
      <c r="W879" s="17"/>
      <c r="X879" s="16"/>
      <c r="Y879" s="16"/>
      <c r="Z879" s="16"/>
      <c r="AA879" s="16"/>
      <c r="AB879" s="14"/>
      <c r="AC879" s="18"/>
      <c r="AD879" s="19"/>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9"/>
      <c r="BA879" s="18"/>
      <c r="BB879" s="18"/>
      <c r="BC879" s="18"/>
      <c r="BD879" s="18"/>
      <c r="BE879" s="19"/>
      <c r="BF879" s="18"/>
      <c r="BG879" s="18"/>
      <c r="BH879" s="19"/>
      <c r="BI879" s="19"/>
      <c r="BJ879" s="18"/>
      <c r="BK879" s="18"/>
      <c r="BL879" s="15"/>
      <c r="BM879" s="18"/>
      <c r="BN879" s="19"/>
      <c r="BO879" s="18"/>
      <c r="BP879" s="18"/>
      <c r="BQ879" s="15"/>
      <c r="BR879" s="19"/>
      <c r="BS879" s="19"/>
      <c r="BT879" s="19"/>
      <c r="BU879" s="15"/>
      <c r="BV879" s="14"/>
      <c r="BW879" s="14"/>
      <c r="BX879" s="14"/>
      <c r="BY879" s="20"/>
      <c r="BZ879" s="24"/>
      <c r="CA879" s="14"/>
      <c r="CB879" s="21"/>
      <c r="CC879" s="1"/>
      <c r="CD879" s="14"/>
      <c r="CE879" s="14"/>
      <c r="CF879" s="22"/>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row>
    <row r="880" spans="5:220" s="23" customFormat="1">
      <c r="E880" s="17"/>
      <c r="F880" s="17"/>
      <c r="G880" s="17"/>
      <c r="H880" s="17"/>
      <c r="I880" s="14"/>
      <c r="J880" s="15"/>
      <c r="K880" s="15"/>
      <c r="L880" s="15"/>
      <c r="M880" s="15"/>
      <c r="N880" s="14"/>
      <c r="O880" s="16"/>
      <c r="P880" s="16"/>
      <c r="Q880" s="16"/>
      <c r="R880" s="16"/>
      <c r="S880" s="16"/>
      <c r="T880" s="16"/>
      <c r="U880" s="16"/>
      <c r="V880" s="16"/>
      <c r="W880" s="17"/>
      <c r="X880" s="16"/>
      <c r="Y880" s="16"/>
      <c r="Z880" s="16"/>
      <c r="AA880" s="16"/>
      <c r="AB880" s="14"/>
      <c r="AC880" s="18"/>
      <c r="AD880" s="19"/>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9"/>
      <c r="BA880" s="18"/>
      <c r="BB880" s="18"/>
      <c r="BC880" s="18"/>
      <c r="BD880" s="18"/>
      <c r="BE880" s="19"/>
      <c r="BF880" s="18"/>
      <c r="BG880" s="18"/>
      <c r="BH880" s="19"/>
      <c r="BI880" s="19"/>
      <c r="BJ880" s="18"/>
      <c r="BK880" s="18"/>
      <c r="BL880" s="15"/>
      <c r="BM880" s="18"/>
      <c r="BN880" s="19"/>
      <c r="BO880" s="18"/>
      <c r="BP880" s="18"/>
      <c r="BQ880" s="15"/>
      <c r="BR880" s="19"/>
      <c r="BS880" s="19"/>
      <c r="BT880" s="19"/>
      <c r="BU880" s="15"/>
      <c r="BV880" s="14"/>
      <c r="BW880" s="14"/>
      <c r="BX880" s="14"/>
      <c r="BY880" s="20"/>
      <c r="BZ880" s="24"/>
      <c r="CA880" s="14"/>
      <c r="CB880" s="21"/>
      <c r="CC880" s="21"/>
      <c r="CD880" s="14"/>
      <c r="CE880" s="14"/>
      <c r="CF880" s="22"/>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row>
    <row r="881" spans="5:220" s="7" customFormat="1" ht="17.45" customHeight="1">
      <c r="E881" s="17"/>
      <c r="F881" s="17"/>
      <c r="G881" s="17"/>
      <c r="H881" s="17"/>
      <c r="I881" s="14"/>
      <c r="J881" s="15"/>
      <c r="K881" s="15"/>
      <c r="L881" s="15"/>
      <c r="M881" s="15"/>
      <c r="N881" s="14"/>
      <c r="O881" s="16"/>
      <c r="P881" s="16"/>
      <c r="Q881" s="16"/>
      <c r="R881" s="16"/>
      <c r="S881" s="16"/>
      <c r="T881" s="16"/>
      <c r="U881" s="16"/>
      <c r="V881" s="16"/>
      <c r="W881" s="17"/>
      <c r="X881" s="16"/>
      <c r="Y881" s="16"/>
      <c r="Z881" s="16"/>
      <c r="AA881" s="16"/>
      <c r="AB881" s="14"/>
      <c r="AC881" s="18"/>
      <c r="AD881" s="19"/>
      <c r="AE881" s="18"/>
      <c r="AF881" s="18"/>
      <c r="AG881" s="18"/>
      <c r="AH881" s="18"/>
      <c r="AI881" s="18"/>
      <c r="AJ881" s="18"/>
      <c r="AK881" s="18"/>
      <c r="AL881" s="18"/>
      <c r="AM881" s="18"/>
      <c r="AN881" s="18"/>
      <c r="AO881" s="19"/>
      <c r="AP881" s="18"/>
      <c r="AQ881" s="18"/>
      <c r="AR881" s="18"/>
      <c r="AS881" s="19"/>
      <c r="AT881" s="18"/>
      <c r="AU881" s="18"/>
      <c r="AV881" s="18"/>
      <c r="AW881" s="18"/>
      <c r="AX881" s="18"/>
      <c r="AY881" s="18"/>
      <c r="AZ881" s="19"/>
      <c r="BA881" s="18"/>
      <c r="BB881" s="18"/>
      <c r="BC881" s="18"/>
      <c r="BD881" s="18"/>
      <c r="BE881" s="19"/>
      <c r="BF881" s="18"/>
      <c r="BG881" s="18"/>
      <c r="BH881" s="19"/>
      <c r="BI881" s="19"/>
      <c r="BJ881" s="18"/>
      <c r="BK881" s="18"/>
      <c r="BL881" s="15"/>
      <c r="BM881" s="18"/>
      <c r="BN881" s="19"/>
      <c r="BO881" s="18"/>
      <c r="BP881" s="18"/>
      <c r="BQ881" s="15"/>
      <c r="BR881" s="19"/>
      <c r="BS881" s="19"/>
      <c r="BT881" s="19"/>
      <c r="BU881" s="15"/>
      <c r="BV881" s="14"/>
      <c r="BW881" s="14"/>
      <c r="BX881" s="14"/>
      <c r="BY881" s="20"/>
      <c r="BZ881" s="24"/>
      <c r="CA881" s="14"/>
      <c r="CB881" s="21"/>
      <c r="CC881" s="14"/>
      <c r="CD881" s="14"/>
      <c r="CE881" s="14"/>
      <c r="CF881" s="22"/>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row>
    <row r="882" spans="5:220" s="37" customFormat="1">
      <c r="E882" s="17"/>
      <c r="F882" s="17"/>
      <c r="G882" s="17"/>
      <c r="H882" s="17"/>
      <c r="I882" s="14"/>
      <c r="J882" s="15"/>
      <c r="K882" s="15"/>
      <c r="L882" s="15"/>
      <c r="M882" s="15"/>
      <c r="N882" s="24"/>
      <c r="O882" s="16"/>
      <c r="P882" s="16"/>
      <c r="Q882" s="16"/>
      <c r="R882" s="16"/>
      <c r="S882" s="16"/>
      <c r="T882" s="16"/>
      <c r="U882" s="16"/>
      <c r="V882" s="16"/>
      <c r="W882" s="17"/>
      <c r="X882" s="16"/>
      <c r="Y882" s="16"/>
      <c r="Z882" s="16"/>
      <c r="AA882" s="16"/>
      <c r="AB882" s="14"/>
      <c r="AC882" s="18"/>
      <c r="AD882" s="19"/>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9"/>
      <c r="BA882" s="18"/>
      <c r="BB882" s="18"/>
      <c r="BC882" s="18"/>
      <c r="BD882" s="18"/>
      <c r="BE882" s="19"/>
      <c r="BF882" s="18"/>
      <c r="BG882" s="18"/>
      <c r="BH882" s="19"/>
      <c r="BI882" s="19"/>
      <c r="BJ882" s="18"/>
      <c r="BK882" s="18"/>
      <c r="BL882" s="15"/>
      <c r="BM882" s="18"/>
      <c r="BN882" s="19"/>
      <c r="BO882" s="18"/>
      <c r="BP882" s="18"/>
      <c r="BQ882" s="15"/>
      <c r="BR882" s="19"/>
      <c r="BS882" s="19"/>
      <c r="BT882" s="19"/>
      <c r="BU882" s="15"/>
      <c r="BV882" s="14"/>
      <c r="BW882" s="14"/>
      <c r="BX882" s="14"/>
      <c r="BY882" s="20"/>
      <c r="BZ882" s="24"/>
      <c r="CA882" s="14"/>
      <c r="CB882" s="21"/>
      <c r="CC882" s="1"/>
      <c r="CD882" s="14"/>
      <c r="CE882" s="14"/>
      <c r="CF882" s="22"/>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row>
    <row r="883" spans="5:220" s="37" customFormat="1">
      <c r="E883" s="17"/>
      <c r="F883" s="17"/>
      <c r="G883" s="17"/>
      <c r="H883" s="17"/>
      <c r="I883" s="14"/>
      <c r="J883" s="15"/>
      <c r="K883" s="15"/>
      <c r="L883" s="15"/>
      <c r="M883" s="15"/>
      <c r="N883" s="24"/>
      <c r="O883" s="16"/>
      <c r="P883" s="16"/>
      <c r="Q883" s="16"/>
      <c r="R883" s="16"/>
      <c r="S883" s="16"/>
      <c r="T883" s="16"/>
      <c r="U883" s="16"/>
      <c r="V883" s="16"/>
      <c r="W883" s="17"/>
      <c r="X883" s="16"/>
      <c r="Y883" s="16"/>
      <c r="Z883" s="16"/>
      <c r="AA883" s="16"/>
      <c r="AB883" s="14"/>
      <c r="AC883" s="18"/>
      <c r="AD883" s="19"/>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9"/>
      <c r="BA883" s="18"/>
      <c r="BB883" s="18"/>
      <c r="BC883" s="18"/>
      <c r="BD883" s="18"/>
      <c r="BE883" s="19"/>
      <c r="BF883" s="18"/>
      <c r="BG883" s="18"/>
      <c r="BH883" s="19"/>
      <c r="BI883" s="19"/>
      <c r="BJ883" s="18"/>
      <c r="BK883" s="18"/>
      <c r="BL883" s="15"/>
      <c r="BM883" s="18"/>
      <c r="BN883" s="19"/>
      <c r="BO883" s="18"/>
      <c r="BP883" s="18"/>
      <c r="BQ883" s="15"/>
      <c r="BR883" s="19"/>
      <c r="BS883" s="19"/>
      <c r="BT883" s="19"/>
      <c r="BU883" s="15"/>
      <c r="BV883" s="14"/>
      <c r="BW883" s="14"/>
      <c r="BX883" s="14"/>
      <c r="BY883" s="20"/>
      <c r="BZ883" s="24"/>
      <c r="CA883" s="14"/>
      <c r="CB883" s="21"/>
      <c r="CC883" s="1"/>
      <c r="CD883" s="14"/>
      <c r="CE883" s="14"/>
      <c r="CF883" s="22"/>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row>
    <row r="884" spans="5:220" s="37" customFormat="1">
      <c r="E884" s="17"/>
      <c r="F884" s="17"/>
      <c r="G884" s="17"/>
      <c r="H884" s="17"/>
      <c r="I884" s="14"/>
      <c r="J884" s="15"/>
      <c r="K884" s="15"/>
      <c r="L884" s="15"/>
      <c r="M884" s="15"/>
      <c r="N884" s="24"/>
      <c r="O884" s="16"/>
      <c r="P884" s="16"/>
      <c r="Q884" s="16"/>
      <c r="R884" s="16"/>
      <c r="S884" s="16"/>
      <c r="T884" s="16"/>
      <c r="U884" s="16"/>
      <c r="V884" s="16"/>
      <c r="W884" s="17"/>
      <c r="X884" s="16"/>
      <c r="Y884" s="16"/>
      <c r="Z884" s="16"/>
      <c r="AA884" s="16"/>
      <c r="AB884" s="14"/>
      <c r="AC884" s="18"/>
      <c r="AD884" s="19"/>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9"/>
      <c r="BA884" s="18"/>
      <c r="BB884" s="18"/>
      <c r="BC884" s="18"/>
      <c r="BD884" s="18"/>
      <c r="BE884" s="19"/>
      <c r="BF884" s="18"/>
      <c r="BG884" s="18"/>
      <c r="BH884" s="19"/>
      <c r="BI884" s="19"/>
      <c r="BJ884" s="18"/>
      <c r="BK884" s="18"/>
      <c r="BL884" s="15"/>
      <c r="BM884" s="18"/>
      <c r="BN884" s="19"/>
      <c r="BO884" s="18"/>
      <c r="BP884" s="18"/>
      <c r="BQ884" s="15"/>
      <c r="BR884" s="19"/>
      <c r="BS884" s="19"/>
      <c r="BT884" s="19"/>
      <c r="BU884" s="15"/>
      <c r="BV884" s="14"/>
      <c r="BW884" s="14"/>
      <c r="BX884" s="14"/>
      <c r="BY884" s="20"/>
      <c r="BZ884" s="24"/>
      <c r="CA884" s="14"/>
      <c r="CB884" s="21"/>
      <c r="CC884" s="1"/>
      <c r="CD884" s="14"/>
      <c r="CE884" s="14"/>
      <c r="CF884" s="22"/>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row>
    <row r="885" spans="5:220" s="37" customFormat="1">
      <c r="E885" s="17"/>
      <c r="F885" s="17"/>
      <c r="G885" s="17"/>
      <c r="H885" s="17"/>
      <c r="I885" s="14"/>
      <c r="J885" s="15"/>
      <c r="K885" s="15"/>
      <c r="L885" s="15"/>
      <c r="M885" s="15"/>
      <c r="N885" s="24"/>
      <c r="O885" s="16"/>
      <c r="P885" s="16"/>
      <c r="Q885" s="16"/>
      <c r="R885" s="16"/>
      <c r="S885" s="16"/>
      <c r="T885" s="16"/>
      <c r="U885" s="16"/>
      <c r="V885" s="16"/>
      <c r="W885" s="17"/>
      <c r="X885" s="16"/>
      <c r="Y885" s="16"/>
      <c r="Z885" s="16"/>
      <c r="AA885" s="16"/>
      <c r="AB885" s="14"/>
      <c r="AC885" s="18"/>
      <c r="AD885" s="19"/>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9"/>
      <c r="BA885" s="18"/>
      <c r="BB885" s="18"/>
      <c r="BC885" s="18"/>
      <c r="BD885" s="18"/>
      <c r="BE885" s="19"/>
      <c r="BF885" s="18"/>
      <c r="BG885" s="18"/>
      <c r="BH885" s="19"/>
      <c r="BI885" s="19"/>
      <c r="BJ885" s="18"/>
      <c r="BK885" s="18"/>
      <c r="BL885" s="15"/>
      <c r="BM885" s="18"/>
      <c r="BN885" s="19"/>
      <c r="BO885" s="18"/>
      <c r="BP885" s="18"/>
      <c r="BQ885" s="15"/>
      <c r="BR885" s="19"/>
      <c r="BS885" s="19"/>
      <c r="BT885" s="19"/>
      <c r="BU885" s="15"/>
      <c r="BV885" s="14"/>
      <c r="BW885" s="14"/>
      <c r="BX885" s="14"/>
      <c r="BY885" s="20"/>
      <c r="BZ885" s="24"/>
      <c r="CA885" s="14"/>
      <c r="CB885" s="21"/>
      <c r="CC885" s="1"/>
      <c r="CD885" s="14"/>
      <c r="CE885" s="14"/>
      <c r="CF885" s="22"/>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row>
    <row r="886" spans="5:220" s="23" customFormat="1">
      <c r="E886" s="17"/>
      <c r="F886" s="17"/>
      <c r="G886" s="17"/>
      <c r="H886" s="17"/>
      <c r="I886" s="14"/>
      <c r="J886" s="15"/>
      <c r="K886" s="15"/>
      <c r="L886" s="15"/>
      <c r="M886" s="15"/>
      <c r="N886" s="14"/>
      <c r="O886" s="16"/>
      <c r="P886" s="16"/>
      <c r="Q886" s="16"/>
      <c r="R886" s="16"/>
      <c r="S886" s="17"/>
      <c r="T886" s="17"/>
      <c r="U886" s="16"/>
      <c r="V886" s="16"/>
      <c r="W886" s="17"/>
      <c r="X886" s="17"/>
      <c r="Y886" s="17"/>
      <c r="Z886" s="17"/>
      <c r="AA886" s="17"/>
      <c r="AB886" s="14"/>
      <c r="AC886" s="18"/>
      <c r="AD886" s="19"/>
      <c r="AE886" s="18"/>
      <c r="AF886" s="18"/>
      <c r="AG886" s="19"/>
      <c r="AH886" s="18"/>
      <c r="AI886" s="18"/>
      <c r="AJ886" s="18"/>
      <c r="AK886" s="19"/>
      <c r="AL886" s="18"/>
      <c r="AM886" s="18"/>
      <c r="AN886" s="18"/>
      <c r="AO886" s="19"/>
      <c r="AP886" s="18"/>
      <c r="AQ886" s="18"/>
      <c r="AR886" s="18"/>
      <c r="AS886" s="19"/>
      <c r="AT886" s="18"/>
      <c r="AU886" s="18"/>
      <c r="AV886" s="18"/>
      <c r="AW886" s="18"/>
      <c r="AX886" s="18"/>
      <c r="AY886" s="18"/>
      <c r="AZ886" s="19"/>
      <c r="BA886" s="18"/>
      <c r="BB886" s="18"/>
      <c r="BC886" s="18"/>
      <c r="BD886" s="18"/>
      <c r="BE886" s="19"/>
      <c r="BF886" s="18"/>
      <c r="BG886" s="18"/>
      <c r="BH886" s="19"/>
      <c r="BI886" s="19"/>
      <c r="BJ886" s="18"/>
      <c r="BK886" s="18"/>
      <c r="BL886" s="15"/>
      <c r="BM886" s="18"/>
      <c r="BN886" s="19"/>
      <c r="BO886" s="18"/>
      <c r="BP886" s="18"/>
      <c r="BQ886" s="15"/>
      <c r="BR886" s="19"/>
      <c r="BS886" s="19"/>
      <c r="BT886" s="19"/>
      <c r="BU886" s="15"/>
      <c r="BV886" s="14"/>
      <c r="BW886" s="14"/>
      <c r="BX886" s="14"/>
      <c r="BY886" s="20"/>
      <c r="BZ886" s="24"/>
      <c r="CA886" s="14"/>
      <c r="CB886" s="21"/>
      <c r="CC886" s="1"/>
      <c r="CD886" s="14"/>
      <c r="CE886" s="14"/>
      <c r="CF886" s="22"/>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row>
    <row r="887" spans="5:220" s="41" customFormat="1">
      <c r="E887" s="17"/>
      <c r="F887" s="17"/>
      <c r="G887" s="17"/>
      <c r="H887" s="17"/>
      <c r="I887" s="14"/>
      <c r="J887" s="15"/>
      <c r="K887" s="15"/>
      <c r="L887" s="15"/>
      <c r="M887" s="15"/>
      <c r="N887" s="24"/>
      <c r="O887" s="16"/>
      <c r="P887" s="16"/>
      <c r="Q887" s="16"/>
      <c r="R887" s="16"/>
      <c r="S887" s="16"/>
      <c r="T887" s="16"/>
      <c r="U887" s="16"/>
      <c r="V887" s="16"/>
      <c r="W887" s="17"/>
      <c r="X887" s="16"/>
      <c r="Y887" s="16"/>
      <c r="Z887" s="16"/>
      <c r="AA887" s="16"/>
      <c r="AB887" s="14"/>
      <c r="AC887" s="18"/>
      <c r="AD887" s="19"/>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9"/>
      <c r="BA887" s="18"/>
      <c r="BB887" s="18"/>
      <c r="BC887" s="18"/>
      <c r="BD887" s="18"/>
      <c r="BE887" s="19"/>
      <c r="BF887" s="18"/>
      <c r="BG887" s="18"/>
      <c r="BH887" s="19"/>
      <c r="BI887" s="19"/>
      <c r="BJ887" s="18"/>
      <c r="BK887" s="18"/>
      <c r="BL887" s="15"/>
      <c r="BM887" s="18"/>
      <c r="BN887" s="19"/>
      <c r="BO887" s="18"/>
      <c r="BP887" s="18"/>
      <c r="BQ887" s="15"/>
      <c r="BR887" s="19"/>
      <c r="BS887" s="19"/>
      <c r="BT887" s="19"/>
      <c r="BU887" s="15"/>
      <c r="BV887" s="14"/>
      <c r="BW887" s="14"/>
      <c r="BX887" s="14"/>
      <c r="BY887" s="20"/>
      <c r="BZ887" s="24"/>
      <c r="CA887" s="14"/>
      <c r="CB887" s="21"/>
      <c r="CC887" s="1"/>
      <c r="CD887" s="14"/>
      <c r="CE887" s="14"/>
      <c r="CF887" s="22"/>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row>
    <row r="888" spans="5:220">
      <c r="J888" s="15"/>
      <c r="K888" s="15"/>
      <c r="L888" s="15"/>
      <c r="M888" s="15"/>
      <c r="O888" s="16"/>
      <c r="P888" s="16"/>
      <c r="Q888" s="16"/>
      <c r="R888" s="16"/>
      <c r="S888" s="16"/>
      <c r="T888" s="16"/>
      <c r="U888" s="16"/>
      <c r="V888" s="16"/>
      <c r="X888" s="16"/>
      <c r="Y888" s="16"/>
      <c r="Z888" s="16"/>
      <c r="AA888" s="16"/>
      <c r="AC888" s="18"/>
      <c r="AE888" s="18"/>
      <c r="AF888" s="18"/>
      <c r="AH888" s="18"/>
      <c r="AI888" s="18"/>
      <c r="AJ888" s="18"/>
      <c r="AL888" s="18"/>
      <c r="AM888" s="18"/>
      <c r="AN888" s="18"/>
      <c r="AP888" s="18"/>
      <c r="AQ888" s="18"/>
      <c r="AR888" s="18"/>
      <c r="AT888" s="18"/>
      <c r="AU888" s="18"/>
      <c r="AV888" s="18"/>
      <c r="AW888" s="18"/>
      <c r="AX888" s="18"/>
      <c r="AY888" s="18"/>
      <c r="BA888" s="18"/>
      <c r="BB888" s="18"/>
      <c r="BC888" s="18"/>
      <c r="BD888" s="18"/>
      <c r="BF888" s="18"/>
      <c r="BG888" s="18"/>
      <c r="BJ888" s="18"/>
      <c r="BK888" s="18"/>
      <c r="BL888" s="15"/>
      <c r="BM888" s="18"/>
      <c r="BO888" s="18"/>
      <c r="BP888" s="18"/>
      <c r="BQ888" s="15"/>
      <c r="BU888" s="15"/>
      <c r="BY888" s="20"/>
      <c r="BZ888" s="24"/>
      <c r="CC888" s="1"/>
      <c r="CF888" s="22"/>
    </row>
    <row r="889" spans="5:220">
      <c r="J889" s="15"/>
      <c r="K889" s="15"/>
      <c r="L889" s="15"/>
      <c r="M889" s="15"/>
      <c r="O889" s="16"/>
      <c r="P889" s="16"/>
      <c r="Q889" s="16"/>
      <c r="R889" s="16"/>
      <c r="S889" s="16"/>
      <c r="T889" s="16"/>
      <c r="U889" s="16"/>
      <c r="V889" s="16"/>
      <c r="X889" s="16"/>
      <c r="Y889" s="16"/>
      <c r="Z889" s="16"/>
      <c r="AA889" s="16"/>
      <c r="AC889" s="18"/>
      <c r="AE889" s="18"/>
      <c r="AF889" s="18"/>
      <c r="AH889" s="18"/>
      <c r="AI889" s="18"/>
      <c r="AJ889" s="18"/>
      <c r="AL889" s="18"/>
      <c r="AM889" s="18"/>
      <c r="AN889" s="18"/>
      <c r="AP889" s="18"/>
      <c r="AQ889" s="18"/>
      <c r="AR889" s="18"/>
      <c r="AT889" s="18"/>
      <c r="AU889" s="18"/>
      <c r="AV889" s="18"/>
      <c r="AW889" s="18"/>
      <c r="AX889" s="18"/>
      <c r="AY889" s="18"/>
      <c r="BA889" s="18"/>
      <c r="BB889" s="18"/>
      <c r="BC889" s="18"/>
      <c r="BD889" s="18"/>
      <c r="BF889" s="18"/>
      <c r="BG889" s="18"/>
      <c r="BJ889" s="18"/>
      <c r="BK889" s="18"/>
      <c r="BL889" s="15"/>
      <c r="BM889" s="18"/>
      <c r="BO889" s="18"/>
      <c r="BP889" s="18"/>
      <c r="BQ889" s="15"/>
      <c r="BU889" s="15"/>
      <c r="BY889" s="20"/>
      <c r="BZ889" s="24"/>
      <c r="CC889" s="1"/>
      <c r="CF889" s="22"/>
    </row>
    <row r="890" spans="5:220">
      <c r="J890" s="15"/>
      <c r="K890" s="15"/>
      <c r="L890" s="15"/>
      <c r="M890" s="15"/>
      <c r="O890" s="16"/>
      <c r="P890" s="16"/>
      <c r="Q890" s="16"/>
      <c r="R890" s="16"/>
      <c r="S890" s="16"/>
      <c r="T890" s="16"/>
      <c r="U890" s="16"/>
      <c r="V890" s="16"/>
      <c r="X890" s="16"/>
      <c r="Y890" s="16"/>
      <c r="Z890" s="16"/>
      <c r="AA890" s="16"/>
      <c r="AC890" s="18"/>
      <c r="AE890" s="18"/>
      <c r="AF890" s="18"/>
      <c r="AH890" s="18"/>
      <c r="AI890" s="18"/>
      <c r="AJ890" s="18"/>
      <c r="AL890" s="18"/>
      <c r="AM890" s="18"/>
      <c r="AN890" s="18"/>
      <c r="AP890" s="18"/>
      <c r="AQ890" s="18"/>
      <c r="AR890" s="18"/>
      <c r="AT890" s="18"/>
      <c r="AU890" s="18"/>
      <c r="AV890" s="18"/>
      <c r="AW890" s="18"/>
      <c r="AX890" s="18"/>
      <c r="AY890" s="18"/>
      <c r="BA890" s="18"/>
      <c r="BB890" s="18"/>
      <c r="BC890" s="18"/>
      <c r="BD890" s="18"/>
      <c r="BF890" s="18"/>
      <c r="BG890" s="18"/>
      <c r="BJ890" s="18"/>
      <c r="BK890" s="18"/>
      <c r="BL890" s="15"/>
      <c r="BM890" s="18"/>
      <c r="BO890" s="18"/>
      <c r="BP890" s="18"/>
      <c r="BQ890" s="15"/>
      <c r="BU890" s="15"/>
      <c r="BY890" s="20"/>
      <c r="BZ890" s="24"/>
      <c r="CC890" s="1"/>
      <c r="CF890" s="22"/>
    </row>
    <row r="891" spans="5:220">
      <c r="J891" s="15"/>
      <c r="K891" s="15"/>
      <c r="L891" s="15"/>
      <c r="M891" s="15"/>
      <c r="O891" s="16"/>
      <c r="P891" s="16"/>
      <c r="Q891" s="16"/>
      <c r="R891" s="16"/>
      <c r="S891" s="16"/>
      <c r="T891" s="16"/>
      <c r="U891" s="16"/>
      <c r="V891" s="16"/>
      <c r="X891" s="16"/>
      <c r="Y891" s="16"/>
      <c r="Z891" s="16"/>
      <c r="AA891" s="16"/>
      <c r="AC891" s="18"/>
      <c r="AE891" s="18"/>
      <c r="AF891" s="18"/>
      <c r="AH891" s="18"/>
      <c r="AI891" s="18"/>
      <c r="AJ891" s="18"/>
      <c r="AL891" s="18"/>
      <c r="AM891" s="18"/>
      <c r="AN891" s="18"/>
      <c r="AP891" s="18"/>
      <c r="AQ891" s="18"/>
      <c r="AR891" s="18"/>
      <c r="AT891" s="18"/>
      <c r="AU891" s="18"/>
      <c r="AV891" s="18"/>
      <c r="AW891" s="18"/>
      <c r="AX891" s="18"/>
      <c r="AY891" s="18"/>
      <c r="BA891" s="18"/>
      <c r="BB891" s="18"/>
      <c r="BC891" s="18"/>
      <c r="BD891" s="18"/>
      <c r="BF891" s="18"/>
      <c r="BG891" s="18"/>
      <c r="BJ891" s="18"/>
      <c r="BK891" s="18"/>
      <c r="BL891" s="15"/>
      <c r="BM891" s="18"/>
      <c r="BO891" s="18"/>
      <c r="BP891" s="18"/>
      <c r="BQ891" s="15"/>
      <c r="BU891" s="15"/>
      <c r="BY891" s="20"/>
      <c r="BZ891" s="24"/>
      <c r="CC891" s="1"/>
      <c r="CF891" s="22"/>
    </row>
    <row r="892" spans="5:220">
      <c r="J892" s="15"/>
      <c r="K892" s="15"/>
      <c r="L892" s="15"/>
      <c r="M892" s="15"/>
      <c r="O892" s="16"/>
      <c r="P892" s="16"/>
      <c r="Q892" s="16"/>
      <c r="R892" s="16"/>
      <c r="S892" s="16"/>
      <c r="T892" s="16"/>
      <c r="U892" s="16"/>
      <c r="V892" s="16"/>
      <c r="X892" s="16"/>
      <c r="Y892" s="16"/>
      <c r="Z892" s="16"/>
      <c r="AA892" s="16"/>
      <c r="AC892" s="18"/>
      <c r="AE892" s="18"/>
      <c r="AF892" s="18"/>
      <c r="AH892" s="18"/>
      <c r="AI892" s="18"/>
      <c r="AJ892" s="18"/>
      <c r="AL892" s="18"/>
      <c r="AM892" s="18"/>
      <c r="AN892" s="18"/>
      <c r="AP892" s="18"/>
      <c r="AQ892" s="18"/>
      <c r="AR892" s="18"/>
      <c r="AT892" s="18"/>
      <c r="AU892" s="18"/>
      <c r="AV892" s="18"/>
      <c r="AW892" s="18"/>
      <c r="AX892" s="18"/>
      <c r="AY892" s="18"/>
      <c r="BA892" s="18"/>
      <c r="BB892" s="18"/>
      <c r="BC892" s="18"/>
      <c r="BD892" s="18"/>
      <c r="BF892" s="18"/>
      <c r="BG892" s="18"/>
      <c r="BJ892" s="18"/>
      <c r="BK892" s="18"/>
      <c r="BL892" s="15"/>
      <c r="BM892" s="18"/>
      <c r="BO892" s="18"/>
      <c r="BP892" s="18"/>
      <c r="BQ892" s="15"/>
      <c r="BU892" s="15"/>
      <c r="BY892" s="20"/>
      <c r="BZ892" s="24"/>
      <c r="CF892" s="22"/>
    </row>
    <row r="893" spans="5:220" s="7" customFormat="1" ht="17.45" customHeight="1">
      <c r="E893" s="17"/>
      <c r="F893" s="17"/>
      <c r="G893" s="17"/>
      <c r="H893" s="17"/>
      <c r="I893" s="14"/>
      <c r="J893" s="15"/>
      <c r="K893" s="15"/>
      <c r="L893" s="15"/>
      <c r="M893" s="15"/>
      <c r="N893" s="14"/>
      <c r="O893" s="16"/>
      <c r="P893" s="16"/>
      <c r="Q893" s="16"/>
      <c r="R893" s="16"/>
      <c r="S893" s="16"/>
      <c r="T893" s="16"/>
      <c r="U893" s="16"/>
      <c r="V893" s="16"/>
      <c r="W893" s="17"/>
      <c r="X893" s="16"/>
      <c r="Y893" s="16"/>
      <c r="Z893" s="16"/>
      <c r="AA893" s="16"/>
      <c r="AB893" s="14"/>
      <c r="AC893" s="18"/>
      <c r="AD893" s="19"/>
      <c r="AE893" s="18"/>
      <c r="AF893" s="18"/>
      <c r="AG893" s="19"/>
      <c r="AH893" s="18"/>
      <c r="AI893" s="18"/>
      <c r="AJ893" s="18"/>
      <c r="AK893" s="19"/>
      <c r="AL893" s="18"/>
      <c r="AM893" s="18"/>
      <c r="AN893" s="18"/>
      <c r="AO893" s="19"/>
      <c r="AP893" s="18"/>
      <c r="AQ893" s="18"/>
      <c r="AR893" s="18"/>
      <c r="AS893" s="19"/>
      <c r="AT893" s="18"/>
      <c r="AU893" s="18"/>
      <c r="AV893" s="18"/>
      <c r="AW893" s="18"/>
      <c r="AX893" s="18"/>
      <c r="AY893" s="18"/>
      <c r="AZ893" s="19"/>
      <c r="BA893" s="18"/>
      <c r="BB893" s="18"/>
      <c r="BC893" s="18"/>
      <c r="BD893" s="18"/>
      <c r="BE893" s="19"/>
      <c r="BF893" s="18"/>
      <c r="BG893" s="18"/>
      <c r="BH893" s="19"/>
      <c r="BI893" s="19"/>
      <c r="BJ893" s="18"/>
      <c r="BK893" s="18"/>
      <c r="BL893" s="15"/>
      <c r="BM893" s="18"/>
      <c r="BN893" s="19"/>
      <c r="BO893" s="18"/>
      <c r="BP893" s="18"/>
      <c r="BQ893" s="15"/>
      <c r="BR893" s="19"/>
      <c r="BS893" s="19"/>
      <c r="BT893" s="19"/>
      <c r="BU893" s="15"/>
      <c r="BV893" s="14"/>
      <c r="BW893" s="14"/>
      <c r="BX893" s="14"/>
      <c r="BY893" s="20"/>
      <c r="BZ893" s="24"/>
      <c r="CA893" s="14"/>
      <c r="CB893" s="21"/>
      <c r="CC893" s="14"/>
      <c r="CD893" s="14"/>
      <c r="CE893" s="14"/>
      <c r="CF893" s="22"/>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row>
    <row r="894" spans="5:220" s="34" customFormat="1">
      <c r="E894" s="17"/>
      <c r="F894" s="17"/>
      <c r="G894" s="17"/>
      <c r="H894" s="17"/>
      <c r="I894" s="14"/>
      <c r="J894" s="15"/>
      <c r="K894" s="15"/>
      <c r="L894" s="15"/>
      <c r="M894" s="15"/>
      <c r="N894" s="14"/>
      <c r="O894" s="16"/>
      <c r="P894" s="16"/>
      <c r="Q894" s="16"/>
      <c r="R894" s="16"/>
      <c r="S894" s="16"/>
      <c r="T894" s="16"/>
      <c r="U894" s="16"/>
      <c r="V894" s="16"/>
      <c r="W894" s="17"/>
      <c r="X894" s="16"/>
      <c r="Y894" s="16"/>
      <c r="Z894" s="16"/>
      <c r="AA894" s="16"/>
      <c r="AB894" s="14"/>
      <c r="AC894" s="18"/>
      <c r="AD894" s="19"/>
      <c r="AE894" s="18"/>
      <c r="AF894" s="18"/>
      <c r="AG894" s="19"/>
      <c r="AH894" s="18"/>
      <c r="AI894" s="18"/>
      <c r="AJ894" s="18"/>
      <c r="AK894" s="19"/>
      <c r="AL894" s="18"/>
      <c r="AM894" s="18"/>
      <c r="AN894" s="18"/>
      <c r="AO894" s="19"/>
      <c r="AP894" s="18"/>
      <c r="AQ894" s="18"/>
      <c r="AR894" s="18"/>
      <c r="AS894" s="19"/>
      <c r="AT894" s="18"/>
      <c r="AU894" s="18"/>
      <c r="AV894" s="18"/>
      <c r="AW894" s="18"/>
      <c r="AX894" s="18"/>
      <c r="AY894" s="18"/>
      <c r="AZ894" s="19"/>
      <c r="BA894" s="18"/>
      <c r="BB894" s="18"/>
      <c r="BC894" s="18"/>
      <c r="BD894" s="18"/>
      <c r="BE894" s="19"/>
      <c r="BF894" s="18"/>
      <c r="BG894" s="18"/>
      <c r="BH894" s="19"/>
      <c r="BI894" s="19"/>
      <c r="BJ894" s="18"/>
      <c r="BK894" s="18"/>
      <c r="BL894" s="15"/>
      <c r="BM894" s="18"/>
      <c r="BN894" s="19"/>
      <c r="BO894" s="18"/>
      <c r="BP894" s="18"/>
      <c r="BQ894" s="15"/>
      <c r="BR894" s="19"/>
      <c r="BS894" s="19"/>
      <c r="BT894" s="19"/>
      <c r="BU894" s="15"/>
      <c r="BV894" s="14"/>
      <c r="BW894" s="14"/>
      <c r="BX894" s="14"/>
      <c r="BY894" s="20"/>
      <c r="BZ894" s="24"/>
      <c r="CA894" s="14"/>
      <c r="CB894" s="21"/>
      <c r="CC894" s="1"/>
      <c r="CD894" s="14"/>
      <c r="CE894" s="14"/>
      <c r="CF894" s="22"/>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row>
    <row r="895" spans="5:220" s="34" customFormat="1">
      <c r="E895" s="17"/>
      <c r="F895" s="17"/>
      <c r="G895" s="17"/>
      <c r="H895" s="17"/>
      <c r="I895" s="14"/>
      <c r="J895" s="15"/>
      <c r="K895" s="15"/>
      <c r="L895" s="15"/>
      <c r="M895" s="15"/>
      <c r="N895" s="14"/>
      <c r="O895" s="16"/>
      <c r="P895" s="16"/>
      <c r="Q895" s="16"/>
      <c r="R895" s="16"/>
      <c r="S895" s="16"/>
      <c r="T895" s="16"/>
      <c r="U895" s="16"/>
      <c r="V895" s="16"/>
      <c r="W895" s="17"/>
      <c r="X895" s="16"/>
      <c r="Y895" s="16"/>
      <c r="Z895" s="16"/>
      <c r="AA895" s="16"/>
      <c r="AB895" s="14"/>
      <c r="AC895" s="18"/>
      <c r="AD895" s="19"/>
      <c r="AE895" s="18"/>
      <c r="AF895" s="18"/>
      <c r="AG895" s="19"/>
      <c r="AH895" s="18"/>
      <c r="AI895" s="18"/>
      <c r="AJ895" s="18"/>
      <c r="AK895" s="19"/>
      <c r="AL895" s="18"/>
      <c r="AM895" s="18"/>
      <c r="AN895" s="18"/>
      <c r="AO895" s="19"/>
      <c r="AP895" s="18"/>
      <c r="AQ895" s="18"/>
      <c r="AR895" s="18"/>
      <c r="AS895" s="19"/>
      <c r="AT895" s="18"/>
      <c r="AU895" s="18"/>
      <c r="AV895" s="18"/>
      <c r="AW895" s="18"/>
      <c r="AX895" s="18"/>
      <c r="AY895" s="18"/>
      <c r="AZ895" s="19"/>
      <c r="BA895" s="18"/>
      <c r="BB895" s="18"/>
      <c r="BC895" s="18"/>
      <c r="BD895" s="18"/>
      <c r="BE895" s="19"/>
      <c r="BF895" s="18"/>
      <c r="BG895" s="18"/>
      <c r="BH895" s="19"/>
      <c r="BI895" s="19"/>
      <c r="BJ895" s="18"/>
      <c r="BK895" s="18"/>
      <c r="BL895" s="15"/>
      <c r="BM895" s="18"/>
      <c r="BN895" s="19"/>
      <c r="BO895" s="18"/>
      <c r="BP895" s="18"/>
      <c r="BQ895" s="15"/>
      <c r="BR895" s="19"/>
      <c r="BS895" s="19"/>
      <c r="BT895" s="19"/>
      <c r="BU895" s="15"/>
      <c r="BV895" s="14"/>
      <c r="BW895" s="14"/>
      <c r="BX895" s="14"/>
      <c r="BY895" s="20"/>
      <c r="BZ895" s="24"/>
      <c r="CA895" s="14"/>
      <c r="CB895" s="21"/>
      <c r="CC895" s="1"/>
      <c r="CD895" s="14"/>
      <c r="CE895" s="14"/>
      <c r="CF895" s="22"/>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row>
    <row r="896" spans="5:220" s="34" customFormat="1">
      <c r="E896" s="17"/>
      <c r="F896" s="17"/>
      <c r="G896" s="17"/>
      <c r="H896" s="17"/>
      <c r="I896" s="14"/>
      <c r="J896" s="15"/>
      <c r="K896" s="15"/>
      <c r="L896" s="15"/>
      <c r="M896" s="15"/>
      <c r="N896" s="14"/>
      <c r="O896" s="16"/>
      <c r="P896" s="16"/>
      <c r="Q896" s="16"/>
      <c r="R896" s="16"/>
      <c r="S896" s="16"/>
      <c r="T896" s="16"/>
      <c r="U896" s="16"/>
      <c r="V896" s="16"/>
      <c r="W896" s="17"/>
      <c r="X896" s="16"/>
      <c r="Y896" s="16"/>
      <c r="Z896" s="16"/>
      <c r="AA896" s="16"/>
      <c r="AB896" s="14"/>
      <c r="AC896" s="18"/>
      <c r="AD896" s="19"/>
      <c r="AE896" s="18"/>
      <c r="AF896" s="18"/>
      <c r="AG896" s="19"/>
      <c r="AH896" s="18"/>
      <c r="AI896" s="18"/>
      <c r="AJ896" s="18"/>
      <c r="AK896" s="19"/>
      <c r="AL896" s="18"/>
      <c r="AM896" s="18"/>
      <c r="AN896" s="18"/>
      <c r="AO896" s="19"/>
      <c r="AP896" s="18"/>
      <c r="AQ896" s="18"/>
      <c r="AR896" s="18"/>
      <c r="AS896" s="19"/>
      <c r="AT896" s="18"/>
      <c r="AU896" s="18"/>
      <c r="AV896" s="18"/>
      <c r="AW896" s="18"/>
      <c r="AX896" s="18"/>
      <c r="AY896" s="18"/>
      <c r="AZ896" s="19"/>
      <c r="BA896" s="18"/>
      <c r="BB896" s="18"/>
      <c r="BC896" s="18"/>
      <c r="BD896" s="18"/>
      <c r="BE896" s="19"/>
      <c r="BF896" s="18"/>
      <c r="BG896" s="18"/>
      <c r="BH896" s="19"/>
      <c r="BI896" s="19"/>
      <c r="BJ896" s="18"/>
      <c r="BK896" s="18"/>
      <c r="BL896" s="15"/>
      <c r="BM896" s="18"/>
      <c r="BN896" s="19"/>
      <c r="BO896" s="18"/>
      <c r="BP896" s="18"/>
      <c r="BQ896" s="15"/>
      <c r="BR896" s="19"/>
      <c r="BS896" s="19"/>
      <c r="BT896" s="19"/>
      <c r="BU896" s="15"/>
      <c r="BV896" s="14"/>
      <c r="BW896" s="14"/>
      <c r="BX896" s="14"/>
      <c r="BY896" s="20"/>
      <c r="BZ896" s="24"/>
      <c r="CA896" s="14"/>
      <c r="CB896" s="21"/>
      <c r="CC896" s="1"/>
      <c r="CD896" s="14"/>
      <c r="CE896" s="14"/>
      <c r="CF896" s="22"/>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row>
    <row r="897" spans="5:220" s="23" customFormat="1">
      <c r="E897" s="17"/>
      <c r="F897" s="17"/>
      <c r="G897" s="17"/>
      <c r="H897" s="17"/>
      <c r="I897" s="14"/>
      <c r="J897" s="15"/>
      <c r="K897" s="15"/>
      <c r="L897" s="15"/>
      <c r="M897" s="15"/>
      <c r="N897" s="14"/>
      <c r="O897" s="16"/>
      <c r="P897" s="16"/>
      <c r="Q897" s="16"/>
      <c r="R897" s="16"/>
      <c r="S897" s="16"/>
      <c r="T897" s="16"/>
      <c r="U897" s="16"/>
      <c r="V897" s="16"/>
      <c r="W897" s="17"/>
      <c r="X897" s="16"/>
      <c r="Y897" s="16"/>
      <c r="Z897" s="16"/>
      <c r="AA897" s="16"/>
      <c r="AB897" s="14"/>
      <c r="AC897" s="18"/>
      <c r="AD897" s="19"/>
      <c r="AE897" s="18"/>
      <c r="AF897" s="18"/>
      <c r="AG897" s="19"/>
      <c r="AH897" s="18"/>
      <c r="AI897" s="18"/>
      <c r="AJ897" s="18"/>
      <c r="AK897" s="19"/>
      <c r="AL897" s="18"/>
      <c r="AM897" s="18"/>
      <c r="AN897" s="18"/>
      <c r="AO897" s="19"/>
      <c r="AP897" s="18"/>
      <c r="AQ897" s="18"/>
      <c r="AR897" s="18"/>
      <c r="AS897" s="19"/>
      <c r="AT897" s="18"/>
      <c r="AU897" s="18"/>
      <c r="AV897" s="18"/>
      <c r="AW897" s="18"/>
      <c r="AX897" s="18"/>
      <c r="AY897" s="18"/>
      <c r="AZ897" s="19"/>
      <c r="BA897" s="18"/>
      <c r="BB897" s="18"/>
      <c r="BC897" s="18"/>
      <c r="BD897" s="18"/>
      <c r="BE897" s="19"/>
      <c r="BF897" s="18"/>
      <c r="BG897" s="18"/>
      <c r="BH897" s="19"/>
      <c r="BI897" s="19"/>
      <c r="BJ897" s="18"/>
      <c r="BK897" s="18"/>
      <c r="BL897" s="15"/>
      <c r="BM897" s="18"/>
      <c r="BN897" s="19"/>
      <c r="BO897" s="18"/>
      <c r="BP897" s="18"/>
      <c r="BQ897" s="15"/>
      <c r="BR897" s="19"/>
      <c r="BS897" s="19"/>
      <c r="BT897" s="19"/>
      <c r="BU897" s="15"/>
      <c r="BV897" s="14"/>
      <c r="BW897" s="14"/>
      <c r="BX897" s="14"/>
      <c r="BY897" s="20"/>
      <c r="BZ897" s="24"/>
      <c r="CA897" s="14"/>
      <c r="CB897" s="21"/>
      <c r="CC897" s="1"/>
      <c r="CD897" s="14"/>
      <c r="CE897" s="14"/>
      <c r="CF897" s="22"/>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row>
    <row r="898" spans="5:220" s="23" customFormat="1">
      <c r="E898" s="17"/>
      <c r="F898" s="17"/>
      <c r="G898" s="17"/>
      <c r="H898" s="17"/>
      <c r="I898" s="14"/>
      <c r="J898" s="15"/>
      <c r="K898" s="15"/>
      <c r="L898" s="15"/>
      <c r="M898" s="15"/>
      <c r="N898" s="14"/>
      <c r="O898" s="16"/>
      <c r="P898" s="16"/>
      <c r="Q898" s="16"/>
      <c r="R898" s="16"/>
      <c r="S898" s="16"/>
      <c r="T898" s="16"/>
      <c r="U898" s="16"/>
      <c r="V898" s="16"/>
      <c r="W898" s="17"/>
      <c r="X898" s="16"/>
      <c r="Y898" s="16"/>
      <c r="Z898" s="16"/>
      <c r="AA898" s="16"/>
      <c r="AB898" s="14"/>
      <c r="AC898" s="18"/>
      <c r="AD898" s="19"/>
      <c r="AE898" s="18"/>
      <c r="AF898" s="18"/>
      <c r="AG898" s="19"/>
      <c r="AH898" s="18"/>
      <c r="AI898" s="18"/>
      <c r="AJ898" s="18"/>
      <c r="AK898" s="19"/>
      <c r="AL898" s="18"/>
      <c r="AM898" s="18"/>
      <c r="AN898" s="18"/>
      <c r="AO898" s="19"/>
      <c r="AP898" s="18"/>
      <c r="AQ898" s="18"/>
      <c r="AR898" s="18"/>
      <c r="AS898" s="19"/>
      <c r="AT898" s="18"/>
      <c r="AU898" s="18"/>
      <c r="AV898" s="18"/>
      <c r="AW898" s="18"/>
      <c r="AX898" s="18"/>
      <c r="AY898" s="18"/>
      <c r="AZ898" s="19"/>
      <c r="BA898" s="18"/>
      <c r="BB898" s="18"/>
      <c r="BC898" s="18"/>
      <c r="BD898" s="18"/>
      <c r="BE898" s="19"/>
      <c r="BF898" s="18"/>
      <c r="BG898" s="18"/>
      <c r="BH898" s="19"/>
      <c r="BI898" s="19"/>
      <c r="BJ898" s="18"/>
      <c r="BK898" s="18"/>
      <c r="BL898" s="15"/>
      <c r="BM898" s="18"/>
      <c r="BN898" s="19"/>
      <c r="BO898" s="18"/>
      <c r="BP898" s="18"/>
      <c r="BQ898" s="15"/>
      <c r="BR898" s="19"/>
      <c r="BS898" s="19"/>
      <c r="BT898" s="19"/>
      <c r="BU898" s="15"/>
      <c r="BV898" s="14"/>
      <c r="BW898" s="14"/>
      <c r="BX898" s="14"/>
      <c r="BY898" s="20"/>
      <c r="BZ898" s="24"/>
      <c r="CA898" s="14"/>
      <c r="CB898" s="21"/>
      <c r="CC898" s="1"/>
      <c r="CD898" s="14"/>
      <c r="CE898" s="14"/>
      <c r="CF898" s="22"/>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row>
    <row r="899" spans="5:220" s="23" customFormat="1">
      <c r="E899" s="17"/>
      <c r="F899" s="17"/>
      <c r="G899" s="17"/>
      <c r="H899" s="17"/>
      <c r="I899" s="14"/>
      <c r="J899" s="15"/>
      <c r="K899" s="15"/>
      <c r="L899" s="15"/>
      <c r="M899" s="15"/>
      <c r="N899" s="14"/>
      <c r="O899" s="16"/>
      <c r="P899" s="16"/>
      <c r="Q899" s="16"/>
      <c r="R899" s="16"/>
      <c r="S899" s="16"/>
      <c r="T899" s="16"/>
      <c r="U899" s="16"/>
      <c r="V899" s="16"/>
      <c r="W899" s="17"/>
      <c r="X899" s="16"/>
      <c r="Y899" s="16"/>
      <c r="Z899" s="16"/>
      <c r="AA899" s="16"/>
      <c r="AB899" s="14"/>
      <c r="AC899" s="18"/>
      <c r="AD899" s="19"/>
      <c r="AE899" s="18"/>
      <c r="AF899" s="18"/>
      <c r="AG899" s="19"/>
      <c r="AH899" s="18"/>
      <c r="AI899" s="18"/>
      <c r="AJ899" s="18"/>
      <c r="AK899" s="19"/>
      <c r="AL899" s="18"/>
      <c r="AM899" s="18"/>
      <c r="AN899" s="18"/>
      <c r="AO899" s="19"/>
      <c r="AP899" s="18"/>
      <c r="AQ899" s="18"/>
      <c r="AR899" s="18"/>
      <c r="AS899" s="19"/>
      <c r="AT899" s="18"/>
      <c r="AU899" s="18"/>
      <c r="AV899" s="18"/>
      <c r="AW899" s="18"/>
      <c r="AX899" s="18"/>
      <c r="AY899" s="18"/>
      <c r="AZ899" s="19"/>
      <c r="BA899" s="18"/>
      <c r="BB899" s="18"/>
      <c r="BC899" s="18"/>
      <c r="BD899" s="18"/>
      <c r="BE899" s="19"/>
      <c r="BF899" s="18"/>
      <c r="BG899" s="18"/>
      <c r="BH899" s="19"/>
      <c r="BI899" s="19"/>
      <c r="BJ899" s="18"/>
      <c r="BK899" s="18"/>
      <c r="BL899" s="15"/>
      <c r="BM899" s="18"/>
      <c r="BN899" s="19"/>
      <c r="BO899" s="18"/>
      <c r="BP899" s="18"/>
      <c r="BQ899" s="15"/>
      <c r="BR899" s="19"/>
      <c r="BS899" s="19"/>
      <c r="BT899" s="19"/>
      <c r="BU899" s="15"/>
      <c r="BV899" s="14"/>
      <c r="BW899" s="14"/>
      <c r="BX899" s="14"/>
      <c r="BY899" s="20"/>
      <c r="BZ899" s="24"/>
      <c r="CA899" s="14"/>
      <c r="CB899" s="21"/>
      <c r="CC899" s="1"/>
      <c r="CD899" s="14"/>
      <c r="CE899" s="14"/>
      <c r="CF899" s="22"/>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row>
    <row r="900" spans="5:220" s="23" customFormat="1">
      <c r="E900" s="17"/>
      <c r="F900" s="17"/>
      <c r="G900" s="17"/>
      <c r="H900" s="17"/>
      <c r="I900" s="14"/>
      <c r="J900" s="15"/>
      <c r="K900" s="15"/>
      <c r="L900" s="15"/>
      <c r="M900" s="15"/>
      <c r="N900" s="14"/>
      <c r="O900" s="16"/>
      <c r="P900" s="16"/>
      <c r="Q900" s="16"/>
      <c r="R900" s="16"/>
      <c r="S900" s="16"/>
      <c r="T900" s="16"/>
      <c r="U900" s="16"/>
      <c r="V900" s="16"/>
      <c r="W900" s="17"/>
      <c r="X900" s="16"/>
      <c r="Y900" s="16"/>
      <c r="Z900" s="16"/>
      <c r="AA900" s="16"/>
      <c r="AB900" s="14"/>
      <c r="AC900" s="18"/>
      <c r="AD900" s="19"/>
      <c r="AE900" s="18"/>
      <c r="AF900" s="18"/>
      <c r="AG900" s="19"/>
      <c r="AH900" s="18"/>
      <c r="AI900" s="18"/>
      <c r="AJ900" s="18"/>
      <c r="AK900" s="19"/>
      <c r="AL900" s="18"/>
      <c r="AM900" s="18"/>
      <c r="AN900" s="18"/>
      <c r="AO900" s="19"/>
      <c r="AP900" s="18"/>
      <c r="AQ900" s="18"/>
      <c r="AR900" s="18"/>
      <c r="AS900" s="19"/>
      <c r="AT900" s="18"/>
      <c r="AU900" s="18"/>
      <c r="AV900" s="18"/>
      <c r="AW900" s="18"/>
      <c r="AX900" s="18"/>
      <c r="AY900" s="18"/>
      <c r="AZ900" s="19"/>
      <c r="BA900" s="18"/>
      <c r="BB900" s="18"/>
      <c r="BC900" s="18"/>
      <c r="BD900" s="18"/>
      <c r="BE900" s="19"/>
      <c r="BF900" s="18"/>
      <c r="BG900" s="18"/>
      <c r="BH900" s="19"/>
      <c r="BI900" s="19"/>
      <c r="BJ900" s="18"/>
      <c r="BK900" s="18"/>
      <c r="BL900" s="15"/>
      <c r="BM900" s="18"/>
      <c r="BN900" s="19"/>
      <c r="BO900" s="18"/>
      <c r="BP900" s="18"/>
      <c r="BQ900" s="15"/>
      <c r="BR900" s="19"/>
      <c r="BS900" s="19"/>
      <c r="BT900" s="19"/>
      <c r="BU900" s="15"/>
      <c r="BV900" s="14"/>
      <c r="BW900" s="14"/>
      <c r="BX900" s="14"/>
      <c r="BY900" s="20"/>
      <c r="BZ900" s="24"/>
      <c r="CA900" s="14"/>
      <c r="CB900" s="21"/>
      <c r="CC900" s="1"/>
      <c r="CD900" s="14"/>
      <c r="CE900" s="14"/>
      <c r="CF900" s="22"/>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row>
    <row r="901" spans="5:220" s="33" customFormat="1">
      <c r="E901" s="17"/>
      <c r="F901" s="17"/>
      <c r="G901" s="17"/>
      <c r="H901" s="17"/>
      <c r="I901" s="14"/>
      <c r="J901" s="15"/>
      <c r="K901" s="15"/>
      <c r="L901" s="15"/>
      <c r="M901" s="15"/>
      <c r="N901" s="14"/>
      <c r="O901" s="16"/>
      <c r="P901" s="16"/>
      <c r="Q901" s="16"/>
      <c r="R901" s="16"/>
      <c r="S901" s="16"/>
      <c r="T901" s="16"/>
      <c r="U901" s="16"/>
      <c r="V901" s="16"/>
      <c r="W901" s="17"/>
      <c r="X901" s="16"/>
      <c r="Y901" s="16"/>
      <c r="Z901" s="16"/>
      <c r="AA901" s="16"/>
      <c r="AB901" s="14"/>
      <c r="AC901" s="18"/>
      <c r="AD901" s="19"/>
      <c r="AE901" s="18"/>
      <c r="AF901" s="18"/>
      <c r="AG901" s="19"/>
      <c r="AH901" s="18"/>
      <c r="AI901" s="18"/>
      <c r="AJ901" s="18"/>
      <c r="AK901" s="19"/>
      <c r="AL901" s="18"/>
      <c r="AM901" s="18"/>
      <c r="AN901" s="18"/>
      <c r="AO901" s="19"/>
      <c r="AP901" s="18"/>
      <c r="AQ901" s="18"/>
      <c r="AR901" s="18"/>
      <c r="AS901" s="19"/>
      <c r="AT901" s="18"/>
      <c r="AU901" s="18"/>
      <c r="AV901" s="18"/>
      <c r="AW901" s="18"/>
      <c r="AX901" s="18"/>
      <c r="AY901" s="18"/>
      <c r="AZ901" s="19"/>
      <c r="BA901" s="18"/>
      <c r="BB901" s="18"/>
      <c r="BC901" s="18"/>
      <c r="BD901" s="18"/>
      <c r="BE901" s="19"/>
      <c r="BF901" s="18"/>
      <c r="BG901" s="18"/>
      <c r="BH901" s="19"/>
      <c r="BI901" s="19"/>
      <c r="BJ901" s="18"/>
      <c r="BK901" s="18"/>
      <c r="BL901" s="15"/>
      <c r="BM901" s="18"/>
      <c r="BN901" s="19"/>
      <c r="BO901" s="18"/>
      <c r="BP901" s="18"/>
      <c r="BQ901" s="15"/>
      <c r="BR901" s="19"/>
      <c r="BS901" s="19"/>
      <c r="BT901" s="19"/>
      <c r="BU901" s="15"/>
      <c r="BV901" s="14"/>
      <c r="BW901" s="14"/>
      <c r="BX901" s="14"/>
      <c r="BY901" s="20"/>
      <c r="BZ901" s="24"/>
      <c r="CA901" s="14"/>
      <c r="CB901" s="21"/>
      <c r="CC901" s="1"/>
      <c r="CD901" s="14"/>
      <c r="CE901" s="14"/>
      <c r="CF901" s="22"/>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row>
    <row r="902" spans="5:220" s="33" customFormat="1">
      <c r="E902" s="17"/>
      <c r="F902" s="17"/>
      <c r="G902" s="17"/>
      <c r="H902" s="17"/>
      <c r="I902" s="14"/>
      <c r="J902" s="15"/>
      <c r="K902" s="15"/>
      <c r="L902" s="15"/>
      <c r="M902" s="15"/>
      <c r="N902" s="14"/>
      <c r="O902" s="16"/>
      <c r="P902" s="16"/>
      <c r="Q902" s="16"/>
      <c r="R902" s="16"/>
      <c r="S902" s="16"/>
      <c r="T902" s="16"/>
      <c r="U902" s="16"/>
      <c r="V902" s="16"/>
      <c r="W902" s="17"/>
      <c r="X902" s="16"/>
      <c r="Y902" s="16"/>
      <c r="Z902" s="16"/>
      <c r="AA902" s="16"/>
      <c r="AB902" s="14"/>
      <c r="AC902" s="18"/>
      <c r="AD902" s="19"/>
      <c r="AE902" s="18"/>
      <c r="AF902" s="18"/>
      <c r="AG902" s="19"/>
      <c r="AH902" s="18"/>
      <c r="AI902" s="18"/>
      <c r="AJ902" s="18"/>
      <c r="AK902" s="19"/>
      <c r="AL902" s="18"/>
      <c r="AM902" s="18"/>
      <c r="AN902" s="18"/>
      <c r="AO902" s="19"/>
      <c r="AP902" s="18"/>
      <c r="AQ902" s="18"/>
      <c r="AR902" s="18"/>
      <c r="AS902" s="19"/>
      <c r="AT902" s="18"/>
      <c r="AU902" s="18"/>
      <c r="AV902" s="18"/>
      <c r="AW902" s="18"/>
      <c r="AX902" s="18"/>
      <c r="AY902" s="18"/>
      <c r="AZ902" s="19"/>
      <c r="BA902" s="18"/>
      <c r="BB902" s="18"/>
      <c r="BC902" s="18"/>
      <c r="BD902" s="18"/>
      <c r="BE902" s="19"/>
      <c r="BF902" s="18"/>
      <c r="BG902" s="18"/>
      <c r="BH902" s="19"/>
      <c r="BI902" s="19"/>
      <c r="BJ902" s="18"/>
      <c r="BK902" s="18"/>
      <c r="BL902" s="15"/>
      <c r="BM902" s="18"/>
      <c r="BN902" s="19"/>
      <c r="BO902" s="18"/>
      <c r="BP902" s="18"/>
      <c r="BQ902" s="15"/>
      <c r="BR902" s="19"/>
      <c r="BS902" s="19"/>
      <c r="BT902" s="19"/>
      <c r="BU902" s="15"/>
      <c r="BV902" s="14"/>
      <c r="BW902" s="14"/>
      <c r="BX902" s="14"/>
      <c r="BY902" s="20"/>
      <c r="BZ902" s="24"/>
      <c r="CA902" s="14"/>
      <c r="CB902" s="21"/>
      <c r="CC902" s="1"/>
      <c r="CD902" s="14"/>
      <c r="CE902" s="14"/>
      <c r="CF902" s="22"/>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row>
    <row r="903" spans="5:220">
      <c r="J903" s="15"/>
      <c r="K903" s="15"/>
      <c r="L903" s="15"/>
      <c r="M903" s="15"/>
      <c r="O903" s="16"/>
      <c r="P903" s="16"/>
      <c r="Q903" s="16"/>
      <c r="R903" s="16"/>
      <c r="S903" s="16"/>
      <c r="T903" s="16"/>
      <c r="U903" s="16"/>
      <c r="V903" s="16"/>
      <c r="X903" s="16"/>
      <c r="Y903" s="16"/>
      <c r="Z903" s="16"/>
      <c r="AA903" s="16"/>
      <c r="AC903" s="18"/>
      <c r="AE903" s="18"/>
      <c r="AF903" s="18"/>
      <c r="AH903" s="18"/>
      <c r="AI903" s="18"/>
      <c r="AJ903" s="18"/>
      <c r="AL903" s="18"/>
      <c r="AM903" s="18"/>
      <c r="AN903" s="18"/>
      <c r="AP903" s="18"/>
      <c r="AQ903" s="18"/>
      <c r="AR903" s="18"/>
      <c r="AT903" s="18"/>
      <c r="AU903" s="18"/>
      <c r="AV903" s="18"/>
      <c r="AW903" s="18"/>
      <c r="AX903" s="18"/>
      <c r="AY903" s="18"/>
      <c r="BA903" s="18"/>
      <c r="BB903" s="18"/>
      <c r="BC903" s="18"/>
      <c r="BD903" s="18"/>
      <c r="BF903" s="18"/>
      <c r="BG903" s="18"/>
      <c r="BJ903" s="18"/>
      <c r="BK903" s="18"/>
      <c r="BL903" s="15"/>
      <c r="BM903" s="18"/>
      <c r="BO903" s="18"/>
      <c r="BP903" s="18"/>
      <c r="BQ903" s="15"/>
      <c r="BU903" s="15"/>
      <c r="BY903" s="20"/>
      <c r="BZ903" s="24"/>
      <c r="CF903" s="22"/>
    </row>
    <row r="904" spans="5:220">
      <c r="J904" s="15"/>
      <c r="K904" s="15"/>
      <c r="L904" s="15"/>
      <c r="M904" s="15"/>
      <c r="O904" s="16"/>
      <c r="P904" s="16"/>
      <c r="Q904" s="16"/>
      <c r="R904" s="16"/>
      <c r="S904" s="16"/>
      <c r="T904" s="16"/>
      <c r="U904" s="16"/>
      <c r="V904" s="16"/>
      <c r="X904" s="16"/>
      <c r="Y904" s="16"/>
      <c r="Z904" s="16"/>
      <c r="AA904" s="16"/>
      <c r="AC904" s="18"/>
      <c r="AE904" s="18"/>
      <c r="AF904" s="18"/>
      <c r="AH904" s="18"/>
      <c r="AI904" s="18"/>
      <c r="AJ904" s="18"/>
      <c r="AL904" s="18"/>
      <c r="AM904" s="18"/>
      <c r="AN904" s="18"/>
      <c r="AP904" s="18"/>
      <c r="AQ904" s="18"/>
      <c r="AR904" s="18"/>
      <c r="AT904" s="18"/>
      <c r="AU904" s="18"/>
      <c r="AV904" s="18"/>
      <c r="AW904" s="18"/>
      <c r="AX904" s="18"/>
      <c r="AY904" s="18"/>
      <c r="BA904" s="18"/>
      <c r="BB904" s="18"/>
      <c r="BC904" s="18"/>
      <c r="BD904" s="18"/>
      <c r="BF904" s="18"/>
      <c r="BG904" s="18"/>
      <c r="BJ904" s="18"/>
      <c r="BK904" s="18"/>
      <c r="BL904" s="15"/>
      <c r="BM904" s="18"/>
      <c r="BO904" s="18"/>
      <c r="BP904" s="18"/>
      <c r="BQ904" s="15"/>
      <c r="BU904" s="15"/>
      <c r="BY904" s="20"/>
      <c r="BZ904" s="24"/>
      <c r="CF904" s="22"/>
    </row>
    <row r="905" spans="5:220" s="42" customFormat="1">
      <c r="E905" s="17"/>
      <c r="F905" s="17"/>
      <c r="G905" s="17"/>
      <c r="H905" s="17"/>
      <c r="I905" s="14"/>
      <c r="J905" s="15"/>
      <c r="K905" s="15"/>
      <c r="L905" s="15"/>
      <c r="M905" s="15"/>
      <c r="N905" s="24"/>
      <c r="O905" s="16"/>
      <c r="P905" s="16"/>
      <c r="Q905" s="16"/>
      <c r="R905" s="16"/>
      <c r="S905" s="16"/>
      <c r="T905" s="16"/>
      <c r="U905" s="16"/>
      <c r="V905" s="16"/>
      <c r="W905" s="17"/>
      <c r="X905" s="16"/>
      <c r="Y905" s="16"/>
      <c r="Z905" s="16"/>
      <c r="AA905" s="16"/>
      <c r="AB905" s="14"/>
      <c r="AC905" s="18"/>
      <c r="AD905" s="19"/>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9"/>
      <c r="BA905" s="18"/>
      <c r="BB905" s="18"/>
      <c r="BC905" s="18"/>
      <c r="BD905" s="18"/>
      <c r="BE905" s="19"/>
      <c r="BF905" s="18"/>
      <c r="BG905" s="18"/>
      <c r="BH905" s="19"/>
      <c r="BI905" s="19"/>
      <c r="BJ905" s="18"/>
      <c r="BK905" s="18"/>
      <c r="BL905" s="15"/>
      <c r="BM905" s="18"/>
      <c r="BN905" s="19"/>
      <c r="BO905" s="18"/>
      <c r="BP905" s="18"/>
      <c r="BQ905" s="15"/>
      <c r="BR905" s="19"/>
      <c r="BS905" s="19"/>
      <c r="BT905" s="19"/>
      <c r="BU905" s="15"/>
      <c r="BV905" s="14"/>
      <c r="BW905" s="14"/>
      <c r="BX905" s="14"/>
      <c r="BY905" s="20"/>
      <c r="BZ905" s="24"/>
      <c r="CA905" s="14"/>
      <c r="CB905" s="21"/>
      <c r="CC905" s="1"/>
      <c r="CD905" s="14"/>
      <c r="CE905" s="14"/>
      <c r="CF905" s="22"/>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row>
    <row r="906" spans="5:220" s="42" customFormat="1">
      <c r="E906" s="17"/>
      <c r="F906" s="17"/>
      <c r="G906" s="17"/>
      <c r="H906" s="17"/>
      <c r="I906" s="14"/>
      <c r="J906" s="15"/>
      <c r="K906" s="15"/>
      <c r="L906" s="15"/>
      <c r="M906" s="15"/>
      <c r="N906" s="24"/>
      <c r="O906" s="16"/>
      <c r="P906" s="16"/>
      <c r="Q906" s="16"/>
      <c r="R906" s="16"/>
      <c r="S906" s="16"/>
      <c r="T906" s="16"/>
      <c r="U906" s="16"/>
      <c r="V906" s="16"/>
      <c r="W906" s="17"/>
      <c r="X906" s="16"/>
      <c r="Y906" s="16"/>
      <c r="Z906" s="16"/>
      <c r="AA906" s="16"/>
      <c r="AB906" s="14"/>
      <c r="AC906" s="18"/>
      <c r="AD906" s="19"/>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9"/>
      <c r="BA906" s="18"/>
      <c r="BB906" s="18"/>
      <c r="BC906" s="18"/>
      <c r="BD906" s="18"/>
      <c r="BE906" s="19"/>
      <c r="BF906" s="18"/>
      <c r="BG906" s="18"/>
      <c r="BH906" s="19"/>
      <c r="BI906" s="19"/>
      <c r="BJ906" s="18"/>
      <c r="BK906" s="18"/>
      <c r="BL906" s="15"/>
      <c r="BM906" s="18"/>
      <c r="BN906" s="19"/>
      <c r="BO906" s="18"/>
      <c r="BP906" s="18"/>
      <c r="BQ906" s="15"/>
      <c r="BR906" s="19"/>
      <c r="BS906" s="19"/>
      <c r="BT906" s="19"/>
      <c r="BU906" s="15"/>
      <c r="BV906" s="14"/>
      <c r="BW906" s="14"/>
      <c r="BX906" s="14"/>
      <c r="BY906" s="20"/>
      <c r="BZ906" s="24"/>
      <c r="CA906" s="14"/>
      <c r="CB906" s="21"/>
      <c r="CC906" s="1"/>
      <c r="CD906" s="14"/>
      <c r="CE906" s="14"/>
      <c r="CF906" s="22"/>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row>
    <row r="907" spans="5:220" s="42" customFormat="1">
      <c r="E907" s="17"/>
      <c r="F907" s="17"/>
      <c r="G907" s="17"/>
      <c r="H907" s="17"/>
      <c r="I907" s="14"/>
      <c r="J907" s="15"/>
      <c r="K907" s="15"/>
      <c r="L907" s="15"/>
      <c r="M907" s="15"/>
      <c r="N907" s="24"/>
      <c r="O907" s="16"/>
      <c r="P907" s="16"/>
      <c r="Q907" s="16"/>
      <c r="R907" s="16"/>
      <c r="S907" s="16"/>
      <c r="T907" s="16"/>
      <c r="U907" s="16"/>
      <c r="V907" s="16"/>
      <c r="W907" s="17"/>
      <c r="X907" s="16"/>
      <c r="Y907" s="16"/>
      <c r="Z907" s="16"/>
      <c r="AA907" s="16"/>
      <c r="AB907" s="14"/>
      <c r="AC907" s="18"/>
      <c r="AD907" s="19"/>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9"/>
      <c r="BA907" s="18"/>
      <c r="BB907" s="18"/>
      <c r="BC907" s="18"/>
      <c r="BD907" s="18"/>
      <c r="BE907" s="19"/>
      <c r="BF907" s="18"/>
      <c r="BG907" s="18"/>
      <c r="BH907" s="19"/>
      <c r="BI907" s="19"/>
      <c r="BJ907" s="18"/>
      <c r="BK907" s="18"/>
      <c r="BL907" s="15"/>
      <c r="BM907" s="18"/>
      <c r="BN907" s="19"/>
      <c r="BO907" s="18"/>
      <c r="BP907" s="18"/>
      <c r="BQ907" s="15"/>
      <c r="BR907" s="19"/>
      <c r="BS907" s="19"/>
      <c r="BT907" s="19"/>
      <c r="BU907" s="15"/>
      <c r="BV907" s="14"/>
      <c r="BW907" s="14"/>
      <c r="BX907" s="14"/>
      <c r="BY907" s="20"/>
      <c r="BZ907" s="24"/>
      <c r="CA907" s="14"/>
      <c r="CB907" s="21"/>
      <c r="CC907" s="1"/>
      <c r="CD907" s="14"/>
      <c r="CE907" s="14"/>
      <c r="CF907" s="22"/>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row>
    <row r="908" spans="5:220" s="42" customFormat="1">
      <c r="E908" s="17"/>
      <c r="F908" s="17"/>
      <c r="G908" s="17"/>
      <c r="H908" s="17"/>
      <c r="I908" s="14"/>
      <c r="J908" s="15"/>
      <c r="K908" s="15"/>
      <c r="L908" s="15"/>
      <c r="M908" s="15"/>
      <c r="N908" s="24"/>
      <c r="O908" s="16"/>
      <c r="P908" s="16"/>
      <c r="Q908" s="16"/>
      <c r="R908" s="16"/>
      <c r="S908" s="16"/>
      <c r="T908" s="16"/>
      <c r="U908" s="16"/>
      <c r="V908" s="16"/>
      <c r="W908" s="17"/>
      <c r="X908" s="16"/>
      <c r="Y908" s="16"/>
      <c r="Z908" s="16"/>
      <c r="AA908" s="16"/>
      <c r="AB908" s="14"/>
      <c r="AC908" s="18"/>
      <c r="AD908" s="19"/>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9"/>
      <c r="BA908" s="18"/>
      <c r="BB908" s="18"/>
      <c r="BC908" s="18"/>
      <c r="BD908" s="18"/>
      <c r="BE908" s="19"/>
      <c r="BF908" s="18"/>
      <c r="BG908" s="18"/>
      <c r="BH908" s="19"/>
      <c r="BI908" s="19"/>
      <c r="BJ908" s="18"/>
      <c r="BK908" s="18"/>
      <c r="BL908" s="15"/>
      <c r="BM908" s="18"/>
      <c r="BN908" s="19"/>
      <c r="BO908" s="18"/>
      <c r="BP908" s="18"/>
      <c r="BQ908" s="15"/>
      <c r="BR908" s="19"/>
      <c r="BS908" s="19"/>
      <c r="BT908" s="19"/>
      <c r="BU908" s="15"/>
      <c r="BV908" s="14"/>
      <c r="BW908" s="14"/>
      <c r="BX908" s="14"/>
      <c r="BY908" s="20"/>
      <c r="BZ908" s="24"/>
      <c r="CA908" s="14"/>
      <c r="CB908" s="21"/>
      <c r="CC908" s="1"/>
      <c r="CD908" s="14"/>
      <c r="CE908" s="14"/>
      <c r="CF908" s="22"/>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row>
    <row r="909" spans="5:220" s="42" customFormat="1">
      <c r="E909" s="17"/>
      <c r="F909" s="17"/>
      <c r="G909" s="17"/>
      <c r="H909" s="17"/>
      <c r="I909" s="14"/>
      <c r="J909" s="15"/>
      <c r="K909" s="15"/>
      <c r="L909" s="15"/>
      <c r="M909" s="15"/>
      <c r="N909" s="24"/>
      <c r="O909" s="16"/>
      <c r="P909" s="16"/>
      <c r="Q909" s="16"/>
      <c r="R909" s="16"/>
      <c r="S909" s="16"/>
      <c r="T909" s="16"/>
      <c r="U909" s="16"/>
      <c r="V909" s="16"/>
      <c r="W909" s="17"/>
      <c r="X909" s="16"/>
      <c r="Y909" s="16"/>
      <c r="Z909" s="16"/>
      <c r="AA909" s="16"/>
      <c r="AB909" s="14"/>
      <c r="AC909" s="18"/>
      <c r="AD909" s="19"/>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9"/>
      <c r="BA909" s="18"/>
      <c r="BB909" s="18"/>
      <c r="BC909" s="18"/>
      <c r="BD909" s="18"/>
      <c r="BE909" s="19"/>
      <c r="BF909" s="18"/>
      <c r="BG909" s="18"/>
      <c r="BH909" s="19"/>
      <c r="BI909" s="19"/>
      <c r="BJ909" s="18"/>
      <c r="BK909" s="18"/>
      <c r="BL909" s="15"/>
      <c r="BM909" s="18"/>
      <c r="BN909" s="19"/>
      <c r="BO909" s="18"/>
      <c r="BP909" s="18"/>
      <c r="BQ909" s="15"/>
      <c r="BR909" s="19"/>
      <c r="BS909" s="19"/>
      <c r="BT909" s="19"/>
      <c r="BU909" s="15"/>
      <c r="BV909" s="14"/>
      <c r="BW909" s="14"/>
      <c r="BX909" s="14"/>
      <c r="BY909" s="20"/>
      <c r="BZ909" s="24"/>
      <c r="CA909" s="14"/>
      <c r="CB909" s="21"/>
      <c r="CC909" s="1"/>
      <c r="CD909" s="14"/>
      <c r="CE909" s="14"/>
      <c r="CF909" s="22"/>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row>
    <row r="910" spans="5:220" s="42" customFormat="1">
      <c r="E910" s="17"/>
      <c r="F910" s="17"/>
      <c r="G910" s="17"/>
      <c r="H910" s="17"/>
      <c r="I910" s="14"/>
      <c r="J910" s="15"/>
      <c r="K910" s="15"/>
      <c r="L910" s="15"/>
      <c r="M910" s="15"/>
      <c r="N910" s="24"/>
      <c r="O910" s="16"/>
      <c r="P910" s="16"/>
      <c r="Q910" s="16"/>
      <c r="R910" s="16"/>
      <c r="S910" s="16"/>
      <c r="T910" s="16"/>
      <c r="U910" s="16"/>
      <c r="V910" s="16"/>
      <c r="W910" s="17"/>
      <c r="X910" s="16"/>
      <c r="Y910" s="16"/>
      <c r="Z910" s="16"/>
      <c r="AA910" s="16"/>
      <c r="AB910" s="14"/>
      <c r="AC910" s="18"/>
      <c r="AD910" s="19"/>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9"/>
      <c r="BA910" s="18"/>
      <c r="BB910" s="18"/>
      <c r="BC910" s="18"/>
      <c r="BD910" s="18"/>
      <c r="BE910" s="19"/>
      <c r="BF910" s="18"/>
      <c r="BG910" s="18"/>
      <c r="BH910" s="19"/>
      <c r="BI910" s="19"/>
      <c r="BJ910" s="18"/>
      <c r="BK910" s="18"/>
      <c r="BL910" s="15"/>
      <c r="BM910" s="18"/>
      <c r="BN910" s="19"/>
      <c r="BO910" s="18"/>
      <c r="BP910" s="18"/>
      <c r="BQ910" s="15"/>
      <c r="BR910" s="19"/>
      <c r="BS910" s="19"/>
      <c r="BT910" s="19"/>
      <c r="BU910" s="15"/>
      <c r="BV910" s="14"/>
      <c r="BW910" s="14"/>
      <c r="BX910" s="14"/>
      <c r="BY910" s="20"/>
      <c r="BZ910" s="24"/>
      <c r="CA910" s="14"/>
      <c r="CB910" s="21"/>
      <c r="CC910" s="1"/>
      <c r="CD910" s="14"/>
      <c r="CE910" s="14"/>
      <c r="CF910" s="22"/>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row>
    <row r="911" spans="5:220" s="42" customFormat="1">
      <c r="E911" s="17"/>
      <c r="F911" s="17"/>
      <c r="G911" s="17"/>
      <c r="H911" s="17"/>
      <c r="I911" s="14"/>
      <c r="J911" s="15"/>
      <c r="K911" s="15"/>
      <c r="L911" s="15"/>
      <c r="M911" s="15"/>
      <c r="N911" s="24"/>
      <c r="O911" s="16"/>
      <c r="P911" s="16"/>
      <c r="Q911" s="16"/>
      <c r="R911" s="16"/>
      <c r="S911" s="16"/>
      <c r="T911" s="16"/>
      <c r="U911" s="16"/>
      <c r="V911" s="16"/>
      <c r="W911" s="17"/>
      <c r="X911" s="16"/>
      <c r="Y911" s="16"/>
      <c r="Z911" s="16"/>
      <c r="AA911" s="16"/>
      <c r="AB911" s="14"/>
      <c r="AC911" s="18"/>
      <c r="AD911" s="19"/>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9"/>
      <c r="BA911" s="18"/>
      <c r="BB911" s="18"/>
      <c r="BC911" s="18"/>
      <c r="BD911" s="18"/>
      <c r="BE911" s="19"/>
      <c r="BF911" s="18"/>
      <c r="BG911" s="18"/>
      <c r="BH911" s="19"/>
      <c r="BI911" s="19"/>
      <c r="BJ911" s="18"/>
      <c r="BK911" s="18"/>
      <c r="BL911" s="15"/>
      <c r="BM911" s="18"/>
      <c r="BN911" s="19"/>
      <c r="BO911" s="18"/>
      <c r="BP911" s="18"/>
      <c r="BQ911" s="15"/>
      <c r="BR911" s="19"/>
      <c r="BS911" s="19"/>
      <c r="BT911" s="19"/>
      <c r="BU911" s="15"/>
      <c r="BV911" s="14"/>
      <c r="BW911" s="14"/>
      <c r="BX911" s="14"/>
      <c r="BY911" s="20"/>
      <c r="BZ911" s="24"/>
      <c r="CA911" s="14"/>
      <c r="CB911" s="21"/>
      <c r="CC911" s="1"/>
      <c r="CD911" s="14"/>
      <c r="CE911" s="14"/>
      <c r="CF911" s="22"/>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row>
    <row r="912" spans="5:220" s="42" customFormat="1">
      <c r="E912" s="17"/>
      <c r="F912" s="17"/>
      <c r="G912" s="17"/>
      <c r="H912" s="17"/>
      <c r="I912" s="14"/>
      <c r="J912" s="15"/>
      <c r="K912" s="15"/>
      <c r="L912" s="15"/>
      <c r="M912" s="15"/>
      <c r="N912" s="24"/>
      <c r="O912" s="16"/>
      <c r="P912" s="16"/>
      <c r="Q912" s="16"/>
      <c r="R912" s="16"/>
      <c r="S912" s="16"/>
      <c r="T912" s="16"/>
      <c r="U912" s="16"/>
      <c r="V912" s="16"/>
      <c r="W912" s="17"/>
      <c r="X912" s="16"/>
      <c r="Y912" s="16"/>
      <c r="Z912" s="16"/>
      <c r="AA912" s="16"/>
      <c r="AB912" s="14"/>
      <c r="AC912" s="18"/>
      <c r="AD912" s="19"/>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9"/>
      <c r="BA912" s="18"/>
      <c r="BB912" s="18"/>
      <c r="BC912" s="18"/>
      <c r="BD912" s="18"/>
      <c r="BE912" s="19"/>
      <c r="BF912" s="18"/>
      <c r="BG912" s="18"/>
      <c r="BH912" s="19"/>
      <c r="BI912" s="19"/>
      <c r="BJ912" s="18"/>
      <c r="BK912" s="18"/>
      <c r="BL912" s="15"/>
      <c r="BM912" s="18"/>
      <c r="BN912" s="19"/>
      <c r="BO912" s="18"/>
      <c r="BP912" s="18"/>
      <c r="BQ912" s="15"/>
      <c r="BR912" s="19"/>
      <c r="BS912" s="19"/>
      <c r="BT912" s="19"/>
      <c r="BU912" s="15"/>
      <c r="BV912" s="14"/>
      <c r="BW912" s="14"/>
      <c r="BX912" s="14"/>
      <c r="BY912" s="20"/>
      <c r="BZ912" s="24"/>
      <c r="CA912" s="14"/>
      <c r="CB912" s="21"/>
      <c r="CC912" s="1"/>
      <c r="CD912" s="14"/>
      <c r="CE912" s="14"/>
      <c r="CF912" s="22"/>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row>
    <row r="913" spans="5:220" s="42" customFormat="1">
      <c r="E913" s="17"/>
      <c r="F913" s="17"/>
      <c r="G913" s="17"/>
      <c r="H913" s="17"/>
      <c r="I913" s="14"/>
      <c r="J913" s="15"/>
      <c r="K913" s="15"/>
      <c r="L913" s="15"/>
      <c r="M913" s="15"/>
      <c r="N913" s="24"/>
      <c r="O913" s="16"/>
      <c r="P913" s="16"/>
      <c r="Q913" s="16"/>
      <c r="R913" s="16"/>
      <c r="S913" s="16"/>
      <c r="T913" s="16"/>
      <c r="U913" s="16"/>
      <c r="V913" s="16"/>
      <c r="W913" s="17"/>
      <c r="X913" s="16"/>
      <c r="Y913" s="16"/>
      <c r="Z913" s="16"/>
      <c r="AA913" s="16"/>
      <c r="AB913" s="14"/>
      <c r="AC913" s="18"/>
      <c r="AD913" s="19"/>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9"/>
      <c r="BA913" s="18"/>
      <c r="BB913" s="18"/>
      <c r="BC913" s="18"/>
      <c r="BD913" s="18"/>
      <c r="BE913" s="19"/>
      <c r="BF913" s="18"/>
      <c r="BG913" s="18"/>
      <c r="BH913" s="19"/>
      <c r="BI913" s="19"/>
      <c r="BJ913" s="18"/>
      <c r="BK913" s="18"/>
      <c r="BL913" s="15"/>
      <c r="BM913" s="18"/>
      <c r="BN913" s="19"/>
      <c r="BO913" s="18"/>
      <c r="BP913" s="18"/>
      <c r="BQ913" s="15"/>
      <c r="BR913" s="19"/>
      <c r="BS913" s="19"/>
      <c r="BT913" s="19"/>
      <c r="BU913" s="15"/>
      <c r="BV913" s="14"/>
      <c r="BW913" s="14"/>
      <c r="BX913" s="14"/>
      <c r="BY913" s="20"/>
      <c r="BZ913" s="24"/>
      <c r="CA913" s="14"/>
      <c r="CB913" s="21"/>
      <c r="CC913" s="1"/>
      <c r="CD913" s="14"/>
      <c r="CE913" s="14"/>
      <c r="CF913" s="22"/>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row>
    <row r="914" spans="5:220" s="42" customFormat="1">
      <c r="E914" s="17"/>
      <c r="F914" s="17"/>
      <c r="G914" s="17"/>
      <c r="H914" s="17"/>
      <c r="I914" s="14"/>
      <c r="J914" s="15"/>
      <c r="K914" s="15"/>
      <c r="L914" s="15"/>
      <c r="M914" s="15"/>
      <c r="N914" s="24"/>
      <c r="O914" s="16"/>
      <c r="P914" s="16"/>
      <c r="Q914" s="16"/>
      <c r="R914" s="16"/>
      <c r="S914" s="16"/>
      <c r="T914" s="16"/>
      <c r="U914" s="16"/>
      <c r="V914" s="16"/>
      <c r="W914" s="17"/>
      <c r="X914" s="16"/>
      <c r="Y914" s="16"/>
      <c r="Z914" s="16"/>
      <c r="AA914" s="16"/>
      <c r="AB914" s="14"/>
      <c r="AC914" s="18"/>
      <c r="AD914" s="19"/>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9"/>
      <c r="BA914" s="18"/>
      <c r="BB914" s="18"/>
      <c r="BC914" s="18"/>
      <c r="BD914" s="18"/>
      <c r="BE914" s="19"/>
      <c r="BF914" s="18"/>
      <c r="BG914" s="18"/>
      <c r="BH914" s="19"/>
      <c r="BI914" s="19"/>
      <c r="BJ914" s="18"/>
      <c r="BK914" s="18"/>
      <c r="BL914" s="15"/>
      <c r="BM914" s="18"/>
      <c r="BN914" s="19"/>
      <c r="BO914" s="18"/>
      <c r="BP914" s="18"/>
      <c r="BQ914" s="15"/>
      <c r="BR914" s="19"/>
      <c r="BS914" s="19"/>
      <c r="BT914" s="19"/>
      <c r="BU914" s="15"/>
      <c r="BV914" s="14"/>
      <c r="BW914" s="14"/>
      <c r="BX914" s="14"/>
      <c r="BY914" s="20"/>
      <c r="BZ914" s="24"/>
      <c r="CA914" s="14"/>
      <c r="CB914" s="21"/>
      <c r="CC914" s="1"/>
      <c r="CD914" s="14"/>
      <c r="CE914" s="14"/>
      <c r="CF914" s="22"/>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row>
    <row r="915" spans="5:220" s="42" customFormat="1">
      <c r="E915" s="17"/>
      <c r="F915" s="17"/>
      <c r="G915" s="17"/>
      <c r="H915" s="17"/>
      <c r="I915" s="14"/>
      <c r="J915" s="15"/>
      <c r="K915" s="15"/>
      <c r="L915" s="15"/>
      <c r="M915" s="15"/>
      <c r="N915" s="24"/>
      <c r="O915" s="16"/>
      <c r="P915" s="16"/>
      <c r="Q915" s="16"/>
      <c r="R915" s="16"/>
      <c r="S915" s="16"/>
      <c r="T915" s="16"/>
      <c r="U915" s="16"/>
      <c r="V915" s="16"/>
      <c r="W915" s="17"/>
      <c r="X915" s="16"/>
      <c r="Y915" s="16"/>
      <c r="Z915" s="16"/>
      <c r="AA915" s="16"/>
      <c r="AB915" s="14"/>
      <c r="AC915" s="18"/>
      <c r="AD915" s="19"/>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9"/>
      <c r="BA915" s="18"/>
      <c r="BB915" s="18"/>
      <c r="BC915" s="18"/>
      <c r="BD915" s="18"/>
      <c r="BE915" s="19"/>
      <c r="BF915" s="18"/>
      <c r="BG915" s="18"/>
      <c r="BH915" s="19"/>
      <c r="BI915" s="19"/>
      <c r="BJ915" s="18"/>
      <c r="BK915" s="18"/>
      <c r="BL915" s="15"/>
      <c r="BM915" s="18"/>
      <c r="BN915" s="19"/>
      <c r="BO915" s="18"/>
      <c r="BP915" s="18"/>
      <c r="BQ915" s="15"/>
      <c r="BR915" s="19"/>
      <c r="BS915" s="19"/>
      <c r="BT915" s="19"/>
      <c r="BU915" s="15"/>
      <c r="BV915" s="14"/>
      <c r="BW915" s="14"/>
      <c r="BX915" s="14"/>
      <c r="BY915" s="20"/>
      <c r="BZ915" s="24"/>
      <c r="CA915" s="14"/>
      <c r="CB915" s="21"/>
      <c r="CC915" s="1"/>
      <c r="CD915" s="14"/>
      <c r="CE915" s="14"/>
      <c r="CF915" s="22"/>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row>
    <row r="916" spans="5:220" s="42" customFormat="1">
      <c r="E916" s="17"/>
      <c r="F916" s="17"/>
      <c r="G916" s="17"/>
      <c r="H916" s="17"/>
      <c r="I916" s="14"/>
      <c r="J916" s="15"/>
      <c r="K916" s="15"/>
      <c r="L916" s="15"/>
      <c r="M916" s="15"/>
      <c r="N916" s="24"/>
      <c r="O916" s="16"/>
      <c r="P916" s="16"/>
      <c r="Q916" s="16"/>
      <c r="R916" s="16"/>
      <c r="S916" s="16"/>
      <c r="T916" s="16"/>
      <c r="U916" s="16"/>
      <c r="V916" s="16"/>
      <c r="W916" s="17"/>
      <c r="X916" s="16"/>
      <c r="Y916" s="16"/>
      <c r="Z916" s="16"/>
      <c r="AA916" s="16"/>
      <c r="AB916" s="14"/>
      <c r="AC916" s="18"/>
      <c r="AD916" s="19"/>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9"/>
      <c r="BA916" s="18"/>
      <c r="BB916" s="18"/>
      <c r="BC916" s="18"/>
      <c r="BD916" s="18"/>
      <c r="BE916" s="19"/>
      <c r="BF916" s="18"/>
      <c r="BG916" s="18"/>
      <c r="BH916" s="19"/>
      <c r="BI916" s="19"/>
      <c r="BJ916" s="18"/>
      <c r="BK916" s="18"/>
      <c r="BL916" s="15"/>
      <c r="BM916" s="18"/>
      <c r="BN916" s="19"/>
      <c r="BO916" s="18"/>
      <c r="BP916" s="18"/>
      <c r="BQ916" s="15"/>
      <c r="BR916" s="19"/>
      <c r="BS916" s="19"/>
      <c r="BT916" s="19"/>
      <c r="BU916" s="15"/>
      <c r="BV916" s="14"/>
      <c r="BW916" s="14"/>
      <c r="BX916" s="14"/>
      <c r="BY916" s="20"/>
      <c r="BZ916" s="24"/>
      <c r="CA916" s="14"/>
      <c r="CB916" s="21"/>
      <c r="CC916" s="1"/>
      <c r="CD916" s="14"/>
      <c r="CE916" s="14"/>
      <c r="CF916" s="22"/>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row>
    <row r="917" spans="5:220" s="42" customFormat="1">
      <c r="E917" s="17"/>
      <c r="F917" s="17"/>
      <c r="G917" s="17"/>
      <c r="H917" s="17"/>
      <c r="I917" s="14"/>
      <c r="J917" s="15"/>
      <c r="K917" s="15"/>
      <c r="L917" s="15"/>
      <c r="M917" s="15"/>
      <c r="N917" s="24"/>
      <c r="O917" s="16"/>
      <c r="P917" s="16"/>
      <c r="Q917" s="16"/>
      <c r="R917" s="16"/>
      <c r="S917" s="16"/>
      <c r="T917" s="16"/>
      <c r="U917" s="16"/>
      <c r="V917" s="16"/>
      <c r="W917" s="17"/>
      <c r="X917" s="16"/>
      <c r="Y917" s="16"/>
      <c r="Z917" s="16"/>
      <c r="AA917" s="16"/>
      <c r="AB917" s="14"/>
      <c r="AC917" s="18"/>
      <c r="AD917" s="19"/>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9"/>
      <c r="BA917" s="18"/>
      <c r="BB917" s="18"/>
      <c r="BC917" s="18"/>
      <c r="BD917" s="18"/>
      <c r="BE917" s="19"/>
      <c r="BF917" s="18"/>
      <c r="BG917" s="18"/>
      <c r="BH917" s="19"/>
      <c r="BI917" s="19"/>
      <c r="BJ917" s="18"/>
      <c r="BK917" s="18"/>
      <c r="BL917" s="15"/>
      <c r="BM917" s="18"/>
      <c r="BN917" s="19"/>
      <c r="BO917" s="18"/>
      <c r="BP917" s="18"/>
      <c r="BQ917" s="15"/>
      <c r="BR917" s="19"/>
      <c r="BS917" s="19"/>
      <c r="BT917" s="19"/>
      <c r="BU917" s="15"/>
      <c r="BV917" s="14"/>
      <c r="BW917" s="14"/>
      <c r="BX917" s="14"/>
      <c r="BY917" s="20"/>
      <c r="BZ917" s="24"/>
      <c r="CA917" s="14"/>
      <c r="CB917" s="21"/>
      <c r="CC917" s="1"/>
      <c r="CD917" s="14"/>
      <c r="CE917" s="14"/>
      <c r="CF917" s="22"/>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row>
    <row r="918" spans="5:220" s="42" customFormat="1">
      <c r="E918" s="17"/>
      <c r="F918" s="17"/>
      <c r="G918" s="17"/>
      <c r="H918" s="17"/>
      <c r="I918" s="14"/>
      <c r="J918" s="15"/>
      <c r="K918" s="15"/>
      <c r="L918" s="15"/>
      <c r="M918" s="15"/>
      <c r="N918" s="24"/>
      <c r="O918" s="16"/>
      <c r="P918" s="16"/>
      <c r="Q918" s="16"/>
      <c r="R918" s="16"/>
      <c r="S918" s="16"/>
      <c r="T918" s="16"/>
      <c r="U918" s="16"/>
      <c r="V918" s="16"/>
      <c r="W918" s="17"/>
      <c r="X918" s="16"/>
      <c r="Y918" s="16"/>
      <c r="Z918" s="16"/>
      <c r="AA918" s="16"/>
      <c r="AB918" s="14"/>
      <c r="AC918" s="18"/>
      <c r="AD918" s="19"/>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9"/>
      <c r="BA918" s="18"/>
      <c r="BB918" s="18"/>
      <c r="BC918" s="18"/>
      <c r="BD918" s="18"/>
      <c r="BE918" s="19"/>
      <c r="BF918" s="18"/>
      <c r="BG918" s="18"/>
      <c r="BH918" s="19"/>
      <c r="BI918" s="19"/>
      <c r="BJ918" s="18"/>
      <c r="BK918" s="18"/>
      <c r="BL918" s="15"/>
      <c r="BM918" s="18"/>
      <c r="BN918" s="19"/>
      <c r="BO918" s="18"/>
      <c r="BP918" s="18"/>
      <c r="BQ918" s="15"/>
      <c r="BR918" s="19"/>
      <c r="BS918" s="19"/>
      <c r="BT918" s="19"/>
      <c r="BU918" s="15"/>
      <c r="BV918" s="14"/>
      <c r="BW918" s="14"/>
      <c r="BX918" s="14"/>
      <c r="BY918" s="20"/>
      <c r="BZ918" s="24"/>
      <c r="CA918" s="14"/>
      <c r="CB918" s="21"/>
      <c r="CC918" s="1"/>
      <c r="CD918" s="14"/>
      <c r="CE918" s="14"/>
      <c r="CF918" s="22"/>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row>
    <row r="919" spans="5:220">
      <c r="J919" s="15"/>
      <c r="K919" s="15"/>
      <c r="L919" s="15"/>
      <c r="M919" s="15"/>
      <c r="AC919" s="18"/>
      <c r="AE919" s="18"/>
      <c r="AF919" s="18"/>
      <c r="AH919" s="18"/>
      <c r="AI919" s="18"/>
      <c r="AJ919" s="18"/>
      <c r="AL919" s="18"/>
      <c r="AM919" s="18"/>
      <c r="AN919" s="18"/>
      <c r="AP919" s="18"/>
      <c r="AQ919" s="18"/>
      <c r="AR919" s="18"/>
      <c r="AT919" s="18"/>
      <c r="AU919" s="18"/>
      <c r="AV919" s="18"/>
      <c r="AW919" s="18"/>
      <c r="AX919" s="18"/>
      <c r="AY919" s="18"/>
      <c r="BA919" s="18"/>
      <c r="BB919" s="18"/>
      <c r="BC919" s="18"/>
      <c r="BD919" s="18"/>
      <c r="BF919" s="18"/>
      <c r="BG919" s="18"/>
      <c r="BJ919" s="18"/>
      <c r="BK919" s="18"/>
      <c r="BL919" s="15"/>
      <c r="BM919" s="18"/>
      <c r="BO919" s="18"/>
      <c r="BP919" s="18"/>
      <c r="BQ919" s="15"/>
      <c r="BU919" s="15"/>
      <c r="BY919" s="20"/>
      <c r="BZ919" s="24"/>
      <c r="CF919" s="22"/>
    </row>
    <row r="920" spans="5:220">
      <c r="J920" s="15"/>
      <c r="K920" s="15"/>
      <c r="L920" s="15"/>
      <c r="M920" s="15"/>
      <c r="O920" s="16"/>
      <c r="P920" s="16"/>
      <c r="Q920" s="16"/>
      <c r="R920" s="16"/>
      <c r="T920" s="16"/>
      <c r="U920" s="16"/>
      <c r="V920" s="16"/>
      <c r="X920" s="16"/>
      <c r="Y920" s="16"/>
      <c r="Z920" s="16"/>
      <c r="AA920" s="16"/>
      <c r="AC920" s="18"/>
      <c r="AE920" s="18"/>
      <c r="AF920" s="18"/>
      <c r="AH920" s="18"/>
      <c r="AI920" s="18"/>
      <c r="AJ920" s="18"/>
      <c r="AL920" s="18"/>
      <c r="AM920" s="18"/>
      <c r="AN920" s="18"/>
      <c r="AP920" s="18"/>
      <c r="AQ920" s="18"/>
      <c r="AR920" s="18"/>
      <c r="AT920" s="18"/>
      <c r="AU920" s="18"/>
      <c r="AV920" s="18"/>
      <c r="AW920" s="18"/>
      <c r="AX920" s="18"/>
      <c r="AY920" s="18"/>
      <c r="BA920" s="18"/>
      <c r="BB920" s="18"/>
      <c r="BC920" s="18"/>
      <c r="BD920" s="18"/>
      <c r="BF920" s="18"/>
      <c r="BG920" s="18"/>
      <c r="BJ920" s="18"/>
      <c r="BK920" s="18"/>
      <c r="BL920" s="15"/>
      <c r="BM920" s="18"/>
      <c r="BO920" s="18"/>
      <c r="BP920" s="18"/>
      <c r="BQ920" s="15"/>
      <c r="BU920" s="15"/>
      <c r="BY920" s="20"/>
      <c r="BZ920" s="24"/>
      <c r="CC920" s="1"/>
      <c r="CF920" s="22"/>
    </row>
    <row r="921" spans="5:220">
      <c r="J921" s="15"/>
      <c r="K921" s="15"/>
      <c r="L921" s="15"/>
      <c r="M921" s="15"/>
      <c r="O921" s="16"/>
      <c r="P921" s="16"/>
      <c r="Q921" s="16"/>
      <c r="R921" s="16"/>
      <c r="T921" s="16"/>
      <c r="U921" s="16"/>
      <c r="V921" s="16"/>
      <c r="X921" s="16"/>
      <c r="Y921" s="16"/>
      <c r="Z921" s="16"/>
      <c r="AA921" s="16"/>
      <c r="AC921" s="18"/>
      <c r="AE921" s="18"/>
      <c r="AF921" s="18"/>
      <c r="AH921" s="18"/>
      <c r="AI921" s="18"/>
      <c r="AJ921" s="18"/>
      <c r="AL921" s="18"/>
      <c r="AM921" s="18"/>
      <c r="AN921" s="18"/>
      <c r="AP921" s="18"/>
      <c r="AQ921" s="18"/>
      <c r="AR921" s="18"/>
      <c r="AT921" s="18"/>
      <c r="AU921" s="18"/>
      <c r="AV921" s="18"/>
      <c r="AW921" s="18"/>
      <c r="AX921" s="18"/>
      <c r="AY921" s="18"/>
      <c r="BA921" s="18"/>
      <c r="BB921" s="18"/>
      <c r="BC921" s="18"/>
      <c r="BD921" s="18"/>
      <c r="BF921" s="18"/>
      <c r="BG921" s="18"/>
      <c r="BJ921" s="18"/>
      <c r="BK921" s="18"/>
      <c r="BL921" s="15"/>
      <c r="BM921" s="18"/>
      <c r="BO921" s="18"/>
      <c r="BP921" s="18"/>
      <c r="BQ921" s="15"/>
      <c r="BU921" s="15"/>
      <c r="BY921" s="20"/>
      <c r="BZ921" s="24"/>
      <c r="CC921" s="1"/>
      <c r="CF921" s="22"/>
    </row>
    <row r="922" spans="5:220">
      <c r="J922" s="15"/>
      <c r="K922" s="15"/>
      <c r="L922" s="15"/>
      <c r="M922" s="15"/>
      <c r="O922" s="16"/>
      <c r="P922" s="16"/>
      <c r="Q922" s="16"/>
      <c r="R922" s="16"/>
      <c r="T922" s="16"/>
      <c r="U922" s="16"/>
      <c r="V922" s="16"/>
      <c r="X922" s="16"/>
      <c r="Y922" s="16"/>
      <c r="Z922" s="16"/>
      <c r="AA922" s="16"/>
      <c r="AC922" s="18"/>
      <c r="AE922" s="18"/>
      <c r="AF922" s="18"/>
      <c r="AH922" s="18"/>
      <c r="AI922" s="18"/>
      <c r="AJ922" s="18"/>
      <c r="AL922" s="18"/>
      <c r="AM922" s="18"/>
      <c r="AN922" s="18"/>
      <c r="AP922" s="18"/>
      <c r="AQ922" s="18"/>
      <c r="AR922" s="18"/>
      <c r="AT922" s="18"/>
      <c r="AU922" s="18"/>
      <c r="AV922" s="18"/>
      <c r="AW922" s="18"/>
      <c r="AX922" s="18"/>
      <c r="AY922" s="18"/>
      <c r="BA922" s="18"/>
      <c r="BB922" s="18"/>
      <c r="BC922" s="18"/>
      <c r="BD922" s="18"/>
      <c r="BF922" s="18"/>
      <c r="BG922" s="18"/>
      <c r="BJ922" s="18"/>
      <c r="BK922" s="18"/>
      <c r="BL922" s="15"/>
      <c r="BM922" s="18"/>
      <c r="BO922" s="18"/>
      <c r="BP922" s="18"/>
      <c r="BQ922" s="15"/>
      <c r="BU922" s="15"/>
      <c r="BY922" s="20"/>
      <c r="BZ922" s="24"/>
      <c r="CC922" s="1"/>
      <c r="CF922" s="22"/>
    </row>
    <row r="923" spans="5:220">
      <c r="J923" s="15"/>
      <c r="K923" s="15"/>
      <c r="L923" s="15"/>
      <c r="M923" s="15"/>
      <c r="O923" s="16"/>
      <c r="P923" s="16"/>
      <c r="Q923" s="16"/>
      <c r="R923" s="16"/>
      <c r="T923" s="16"/>
      <c r="U923" s="16"/>
      <c r="V923" s="16"/>
      <c r="X923" s="16"/>
      <c r="Y923" s="16"/>
      <c r="Z923" s="16"/>
      <c r="AA923" s="16"/>
      <c r="AC923" s="18"/>
      <c r="AE923" s="18"/>
      <c r="AF923" s="18"/>
      <c r="AH923" s="18"/>
      <c r="AI923" s="18"/>
      <c r="AJ923" s="18"/>
      <c r="AL923" s="18"/>
      <c r="AM923" s="18"/>
      <c r="AN923" s="18"/>
      <c r="AP923" s="18"/>
      <c r="AQ923" s="18"/>
      <c r="AR923" s="18"/>
      <c r="AT923" s="18"/>
      <c r="AU923" s="18"/>
      <c r="AV923" s="18"/>
      <c r="AW923" s="18"/>
      <c r="AX923" s="18"/>
      <c r="AY923" s="18"/>
      <c r="BA923" s="18"/>
      <c r="BB923" s="18"/>
      <c r="BC923" s="18"/>
      <c r="BD923" s="18"/>
      <c r="BF923" s="18"/>
      <c r="BG923" s="18"/>
      <c r="BJ923" s="18"/>
      <c r="BK923" s="18"/>
      <c r="BL923" s="15"/>
      <c r="BM923" s="18"/>
      <c r="BO923" s="18"/>
      <c r="BP923" s="18"/>
      <c r="BQ923" s="15"/>
      <c r="BU923" s="15"/>
      <c r="BY923" s="20"/>
      <c r="BZ923" s="24"/>
      <c r="CC923" s="1"/>
      <c r="CF923" s="22"/>
    </row>
    <row r="924" spans="5:220">
      <c r="J924" s="15"/>
      <c r="K924" s="15"/>
      <c r="L924" s="15"/>
      <c r="M924" s="15"/>
      <c r="AC924" s="18"/>
      <c r="AE924" s="18"/>
      <c r="AF924" s="18"/>
      <c r="AH924" s="18"/>
      <c r="AI924" s="18"/>
      <c r="AJ924" s="18"/>
      <c r="AL924" s="18"/>
      <c r="AM924" s="18"/>
      <c r="AN924" s="18"/>
      <c r="AP924" s="18"/>
      <c r="AQ924" s="18"/>
      <c r="AR924" s="18"/>
      <c r="AT924" s="18"/>
      <c r="AU924" s="18"/>
      <c r="AV924" s="18"/>
      <c r="AW924" s="18"/>
      <c r="AX924" s="18"/>
      <c r="AY924" s="18"/>
      <c r="BA924" s="18"/>
      <c r="BB924" s="18"/>
      <c r="BC924" s="18"/>
      <c r="BD924" s="18"/>
      <c r="BF924" s="18"/>
      <c r="BG924" s="18"/>
      <c r="BJ924" s="18"/>
      <c r="BK924" s="18"/>
      <c r="BL924" s="15"/>
      <c r="BM924" s="18"/>
      <c r="BO924" s="18"/>
      <c r="BP924" s="18"/>
      <c r="BQ924" s="15"/>
      <c r="BU924" s="15"/>
      <c r="BY924" s="20"/>
      <c r="CF924" s="22"/>
    </row>
    <row r="925" spans="5:220">
      <c r="J925" s="15"/>
      <c r="K925" s="15"/>
      <c r="L925" s="15"/>
      <c r="M925" s="15"/>
      <c r="AE925" s="18"/>
      <c r="AT925" s="18"/>
      <c r="BL925" s="15"/>
      <c r="BM925" s="18"/>
      <c r="BQ925" s="15"/>
      <c r="BU925" s="15"/>
    </row>
    <row r="926" spans="5:220">
      <c r="J926" s="15"/>
      <c r="K926" s="15"/>
      <c r="L926" s="15"/>
      <c r="M926" s="15"/>
      <c r="AE926" s="18"/>
      <c r="AT926" s="18"/>
      <c r="BL926" s="15"/>
      <c r="BM926" s="18"/>
      <c r="BQ926" s="15"/>
      <c r="BU926" s="15"/>
    </row>
    <row r="927" spans="5:220">
      <c r="J927" s="15"/>
      <c r="K927" s="15"/>
      <c r="L927" s="15"/>
      <c r="M927" s="15"/>
      <c r="AE927" s="18"/>
      <c r="AT927" s="18"/>
      <c r="BL927" s="15"/>
      <c r="BM927" s="18"/>
      <c r="BQ927" s="15"/>
      <c r="BU927" s="15"/>
    </row>
    <row r="928" spans="5:220">
      <c r="J928" s="15"/>
      <c r="K928" s="15"/>
      <c r="L928" s="15"/>
      <c r="M928" s="15"/>
      <c r="AE928" s="18"/>
      <c r="AT928" s="18"/>
      <c r="BL928" s="15"/>
      <c r="BM928" s="18"/>
      <c r="BQ928" s="15"/>
      <c r="BU928" s="15"/>
    </row>
    <row r="929" spans="7:81">
      <c r="J929" s="15"/>
      <c r="K929" s="15"/>
      <c r="L929" s="15"/>
      <c r="M929" s="15"/>
      <c r="AE929" s="18"/>
      <c r="AT929" s="18"/>
      <c r="BL929" s="15"/>
      <c r="BM929" s="18"/>
      <c r="BQ929" s="15"/>
      <c r="BU929" s="15"/>
    </row>
    <row r="930" spans="7:81">
      <c r="J930" s="15"/>
      <c r="K930" s="15"/>
      <c r="L930" s="15"/>
      <c r="M930" s="15"/>
      <c r="AE930" s="18"/>
      <c r="AT930" s="18"/>
      <c r="BL930" s="15"/>
      <c r="BM930" s="18"/>
      <c r="BQ930" s="15"/>
      <c r="BU930" s="15"/>
    </row>
    <row r="931" spans="7:81">
      <c r="J931" s="15"/>
      <c r="K931" s="15"/>
      <c r="L931" s="15"/>
      <c r="M931" s="15"/>
      <c r="AE931" s="18"/>
      <c r="AT931" s="18"/>
      <c r="BL931" s="15"/>
      <c r="BM931" s="18"/>
      <c r="BQ931" s="15"/>
      <c r="BU931" s="15"/>
    </row>
    <row r="932" spans="7:81">
      <c r="J932" s="15"/>
      <c r="K932" s="15"/>
      <c r="L932" s="15"/>
      <c r="M932" s="15"/>
      <c r="AT932" s="18"/>
      <c r="BL932" s="15"/>
      <c r="BM932" s="18"/>
      <c r="BQ932" s="15"/>
      <c r="BU932" s="15"/>
      <c r="CB932" s="14"/>
      <c r="CC932" s="14"/>
    </row>
    <row r="933" spans="7:81">
      <c r="J933" s="15"/>
      <c r="K933" s="15"/>
      <c r="L933" s="15"/>
      <c r="M933" s="15"/>
      <c r="AT933" s="18"/>
      <c r="BL933" s="15"/>
      <c r="BM933" s="18"/>
      <c r="BQ933" s="15"/>
      <c r="BU933" s="15"/>
      <c r="CB933" s="14"/>
      <c r="CC933" s="14"/>
    </row>
    <row r="934" spans="7:81">
      <c r="J934" s="15"/>
      <c r="K934" s="15"/>
      <c r="L934" s="15"/>
      <c r="M934" s="15"/>
      <c r="AE934" s="18"/>
      <c r="AT934" s="18"/>
      <c r="BL934" s="15"/>
      <c r="BM934" s="18"/>
      <c r="BQ934" s="15"/>
      <c r="BU934" s="15"/>
    </row>
    <row r="935" spans="7:81">
      <c r="J935" s="15"/>
      <c r="K935" s="15"/>
      <c r="L935" s="15"/>
      <c r="M935" s="15"/>
      <c r="AE935" s="18"/>
      <c r="AT935" s="18"/>
      <c r="BL935" s="15"/>
      <c r="BM935" s="18"/>
      <c r="BQ935" s="15"/>
      <c r="BU935" s="15"/>
      <c r="CC935" s="14"/>
    </row>
    <row r="936" spans="7:81">
      <c r="J936" s="15"/>
      <c r="K936" s="15"/>
      <c r="L936" s="15"/>
      <c r="M936" s="15"/>
      <c r="O936" s="16"/>
      <c r="P936" s="16"/>
      <c r="Q936" s="16"/>
      <c r="R936" s="16"/>
      <c r="S936" s="16"/>
      <c r="T936" s="16"/>
      <c r="U936" s="16"/>
      <c r="V936" s="16"/>
      <c r="X936" s="16"/>
      <c r="Y936" s="16"/>
      <c r="Z936" s="16"/>
      <c r="AA936" s="16"/>
      <c r="AE936" s="18"/>
      <c r="AT936" s="18"/>
      <c r="BL936" s="15"/>
      <c r="BM936" s="18"/>
      <c r="BQ936" s="15"/>
      <c r="BU936" s="15"/>
      <c r="CC936" s="1"/>
    </row>
    <row r="937" spans="7:81">
      <c r="J937" s="15"/>
      <c r="K937" s="15"/>
      <c r="L937" s="15"/>
      <c r="M937" s="15"/>
      <c r="O937" s="16"/>
      <c r="P937" s="16"/>
      <c r="Q937" s="16"/>
      <c r="R937" s="16"/>
      <c r="S937" s="16"/>
      <c r="T937" s="16"/>
      <c r="U937" s="16"/>
      <c r="V937" s="16"/>
      <c r="X937" s="16"/>
      <c r="Y937" s="16"/>
      <c r="Z937" s="16"/>
      <c r="AA937" s="16"/>
      <c r="AE937" s="18"/>
      <c r="AT937" s="18"/>
      <c r="BL937" s="15"/>
      <c r="BM937" s="18"/>
      <c r="BQ937" s="15"/>
      <c r="BU937" s="15"/>
      <c r="CC937" s="1"/>
    </row>
    <row r="938" spans="7:81">
      <c r="J938" s="15"/>
      <c r="K938" s="15"/>
      <c r="L938" s="15"/>
      <c r="M938" s="15"/>
      <c r="O938" s="16"/>
      <c r="P938" s="16"/>
      <c r="Q938" s="16"/>
      <c r="R938" s="16"/>
      <c r="S938" s="16"/>
      <c r="T938" s="16"/>
      <c r="U938" s="16"/>
      <c r="V938" s="16"/>
      <c r="X938" s="16"/>
      <c r="Y938" s="16"/>
      <c r="Z938" s="16"/>
      <c r="AA938" s="16"/>
      <c r="AE938" s="18"/>
      <c r="AT938" s="18"/>
      <c r="BL938" s="15"/>
      <c r="BM938" s="18"/>
      <c r="BQ938" s="15"/>
      <c r="BU938" s="15"/>
      <c r="CC938" s="1"/>
    </row>
    <row r="939" spans="7:81">
      <c r="G939" s="46"/>
      <c r="H939" s="46"/>
      <c r="J939" s="15"/>
      <c r="K939" s="15"/>
      <c r="L939" s="15"/>
      <c r="M939" s="15"/>
      <c r="O939" s="16"/>
      <c r="P939" s="16"/>
      <c r="Q939" s="16"/>
      <c r="R939" s="16"/>
      <c r="S939" s="16"/>
      <c r="V939" s="16"/>
      <c r="X939" s="16"/>
      <c r="Y939" s="16"/>
      <c r="Z939" s="16"/>
      <c r="AA939" s="16"/>
      <c r="AE939" s="18"/>
      <c r="AT939" s="18"/>
      <c r="BL939" s="15"/>
      <c r="BM939" s="18"/>
      <c r="BQ939" s="15"/>
      <c r="BU939" s="15"/>
      <c r="BW939" s="24"/>
      <c r="CC939" s="1"/>
    </row>
    <row r="940" spans="7:81">
      <c r="G940" s="46"/>
      <c r="H940" s="46"/>
      <c r="J940" s="15"/>
      <c r="K940" s="15"/>
      <c r="L940" s="15"/>
      <c r="M940" s="15"/>
      <c r="O940" s="16"/>
      <c r="P940" s="16"/>
      <c r="Q940" s="16"/>
      <c r="R940" s="16"/>
      <c r="S940" s="16"/>
      <c r="V940" s="16"/>
      <c r="X940" s="16"/>
      <c r="Y940" s="16"/>
      <c r="Z940" s="16"/>
      <c r="AA940" s="16"/>
      <c r="AE940" s="18"/>
      <c r="AT940" s="18"/>
      <c r="BL940" s="15"/>
      <c r="BM940" s="18"/>
      <c r="BQ940" s="15"/>
      <c r="BU940" s="15"/>
      <c r="BW940" s="24"/>
      <c r="CC940" s="1"/>
    </row>
    <row r="941" spans="7:81">
      <c r="G941" s="46"/>
      <c r="H941" s="46"/>
      <c r="J941" s="15"/>
      <c r="K941" s="15"/>
      <c r="L941" s="15"/>
      <c r="M941" s="15"/>
      <c r="O941" s="16"/>
      <c r="P941" s="16"/>
      <c r="Q941" s="16"/>
      <c r="R941" s="16"/>
      <c r="V941" s="16"/>
      <c r="X941" s="16"/>
      <c r="Y941" s="16"/>
      <c r="Z941" s="16"/>
      <c r="AA941" s="16"/>
      <c r="AE941" s="18"/>
      <c r="AT941" s="18"/>
      <c r="BL941" s="15"/>
      <c r="BM941" s="18"/>
      <c r="BQ941" s="15"/>
      <c r="BU941" s="15"/>
      <c r="BW941" s="24"/>
      <c r="CC941" s="1"/>
    </row>
    <row r="942" spans="7:81">
      <c r="G942" s="46"/>
      <c r="H942" s="46"/>
      <c r="J942" s="15"/>
      <c r="K942" s="15"/>
      <c r="L942" s="15"/>
      <c r="M942" s="15"/>
      <c r="O942" s="16"/>
      <c r="P942" s="16"/>
      <c r="Q942" s="16"/>
      <c r="R942" s="16"/>
      <c r="V942" s="16"/>
      <c r="X942" s="16"/>
      <c r="Y942" s="16"/>
      <c r="Z942" s="16"/>
      <c r="AA942" s="16"/>
      <c r="AE942" s="18"/>
      <c r="AT942" s="18"/>
      <c r="BL942" s="15"/>
      <c r="BM942" s="18"/>
      <c r="BQ942" s="15"/>
      <c r="BU942" s="15"/>
      <c r="BW942" s="24"/>
      <c r="CC942" s="1"/>
    </row>
    <row r="943" spans="7:81">
      <c r="G943" s="46"/>
      <c r="H943" s="46"/>
      <c r="J943" s="15"/>
      <c r="K943" s="15"/>
      <c r="L943" s="15"/>
      <c r="M943" s="15"/>
      <c r="O943" s="16"/>
      <c r="P943" s="16"/>
      <c r="Q943" s="16"/>
      <c r="R943" s="16"/>
      <c r="V943" s="16"/>
      <c r="X943" s="16"/>
      <c r="Y943" s="16"/>
      <c r="Z943" s="16"/>
      <c r="AA943" s="16"/>
      <c r="AE943" s="18"/>
      <c r="AT943" s="18"/>
      <c r="BL943" s="15"/>
      <c r="BM943" s="18"/>
      <c r="BQ943" s="15"/>
      <c r="BU943" s="15"/>
      <c r="BW943" s="24"/>
      <c r="CC943" s="1"/>
    </row>
    <row r="944" spans="7:81">
      <c r="G944" s="46"/>
      <c r="H944" s="46"/>
      <c r="J944" s="15"/>
      <c r="K944" s="15"/>
      <c r="L944" s="15"/>
      <c r="M944" s="15"/>
      <c r="O944" s="16"/>
      <c r="P944" s="16"/>
      <c r="Q944" s="16"/>
      <c r="R944" s="16"/>
      <c r="V944" s="16"/>
      <c r="X944" s="16"/>
      <c r="Y944" s="16"/>
      <c r="Z944" s="16"/>
      <c r="AA944" s="16"/>
      <c r="AE944" s="18"/>
      <c r="AT944" s="18"/>
      <c r="BL944" s="15"/>
      <c r="BM944" s="18"/>
      <c r="BQ944" s="15"/>
      <c r="BU944" s="15"/>
      <c r="BW944" s="24"/>
      <c r="CC944" s="1"/>
    </row>
    <row r="945" spans="7:81">
      <c r="G945" s="46"/>
      <c r="H945" s="46"/>
      <c r="J945" s="15"/>
      <c r="K945" s="15"/>
      <c r="L945" s="15"/>
      <c r="M945" s="15"/>
      <c r="O945" s="16"/>
      <c r="P945" s="16"/>
      <c r="Q945" s="16"/>
      <c r="R945" s="16"/>
      <c r="V945" s="16"/>
      <c r="X945" s="16"/>
      <c r="Y945" s="16"/>
      <c r="Z945" s="16"/>
      <c r="AA945" s="16"/>
      <c r="AE945" s="18"/>
      <c r="AT945" s="18"/>
      <c r="BL945" s="15"/>
      <c r="BM945" s="18"/>
      <c r="BQ945" s="15"/>
      <c r="BU945" s="15"/>
      <c r="BW945" s="24"/>
      <c r="CC945" s="1"/>
    </row>
    <row r="946" spans="7:81">
      <c r="G946" s="46"/>
      <c r="H946" s="46"/>
      <c r="J946" s="15"/>
      <c r="K946" s="15"/>
      <c r="L946" s="15"/>
      <c r="M946" s="15"/>
      <c r="O946" s="16"/>
      <c r="P946" s="16"/>
      <c r="Q946" s="16"/>
      <c r="R946" s="16"/>
      <c r="V946" s="16"/>
      <c r="X946" s="16"/>
      <c r="Y946" s="16"/>
      <c r="Z946" s="16"/>
      <c r="AA946" s="16"/>
      <c r="AE946" s="18"/>
      <c r="AT946" s="18"/>
      <c r="BL946" s="15"/>
      <c r="BM946" s="18"/>
      <c r="BQ946" s="15"/>
      <c r="BU946" s="15"/>
      <c r="BW946" s="24"/>
      <c r="CC946" s="1"/>
    </row>
    <row r="947" spans="7:81">
      <c r="G947" s="46"/>
      <c r="H947" s="46"/>
      <c r="J947" s="15"/>
      <c r="K947" s="15"/>
      <c r="L947" s="15"/>
      <c r="M947" s="15"/>
      <c r="O947" s="16"/>
      <c r="P947" s="16"/>
      <c r="Q947" s="16"/>
      <c r="R947" s="16"/>
      <c r="V947" s="16"/>
      <c r="X947" s="16"/>
      <c r="Y947" s="16"/>
      <c r="Z947" s="16"/>
      <c r="AA947" s="16"/>
      <c r="AE947" s="18"/>
      <c r="AT947" s="18"/>
      <c r="BL947" s="15"/>
      <c r="BM947" s="18"/>
      <c r="BQ947" s="15"/>
      <c r="BU947" s="15"/>
      <c r="BW947" s="24"/>
      <c r="CC947" s="1"/>
    </row>
    <row r="948" spans="7:81">
      <c r="J948" s="15"/>
      <c r="K948" s="15"/>
      <c r="L948" s="15"/>
      <c r="M948" s="15"/>
      <c r="N948" s="24"/>
      <c r="O948" s="16"/>
      <c r="P948" s="16"/>
      <c r="Q948" s="16"/>
      <c r="R948" s="16"/>
      <c r="S948" s="16"/>
      <c r="T948" s="16"/>
      <c r="U948" s="16"/>
      <c r="V948" s="16"/>
      <c r="X948" s="16"/>
      <c r="Y948" s="16"/>
      <c r="Z948" s="16"/>
      <c r="AA948" s="16"/>
      <c r="AE948" s="18"/>
      <c r="AT948" s="18"/>
      <c r="BL948" s="15"/>
      <c r="BM948" s="18"/>
      <c r="BQ948" s="15"/>
      <c r="BU948" s="15"/>
      <c r="CC948" s="1"/>
    </row>
    <row r="949" spans="7:81">
      <c r="J949" s="15"/>
      <c r="K949" s="15"/>
      <c r="L949" s="15"/>
      <c r="M949" s="15"/>
      <c r="N949" s="24"/>
      <c r="O949" s="16"/>
      <c r="P949" s="16"/>
      <c r="Q949" s="16"/>
      <c r="R949" s="16"/>
      <c r="S949" s="16"/>
      <c r="T949" s="16"/>
      <c r="U949" s="16"/>
      <c r="V949" s="16"/>
      <c r="X949" s="16"/>
      <c r="Y949" s="16"/>
      <c r="Z949" s="16"/>
      <c r="AA949" s="16"/>
      <c r="AE949" s="18"/>
      <c r="AT949" s="18"/>
      <c r="BL949" s="15"/>
      <c r="BM949" s="18"/>
      <c r="BQ949" s="15"/>
      <c r="BU949" s="15"/>
      <c r="CC949" s="1"/>
    </row>
    <row r="950" spans="7:81">
      <c r="J950" s="15"/>
      <c r="K950" s="15"/>
      <c r="L950" s="15"/>
      <c r="M950" s="15"/>
      <c r="N950" s="24"/>
      <c r="O950" s="16"/>
      <c r="P950" s="16"/>
      <c r="Q950" s="16"/>
      <c r="R950" s="16"/>
      <c r="S950" s="16"/>
      <c r="T950" s="16"/>
      <c r="U950" s="16"/>
      <c r="V950" s="16"/>
      <c r="X950" s="16"/>
      <c r="Y950" s="16"/>
      <c r="Z950" s="16"/>
      <c r="AA950" s="16"/>
      <c r="AE950" s="18"/>
      <c r="AT950" s="18"/>
      <c r="BL950" s="15"/>
      <c r="BM950" s="18"/>
      <c r="BQ950" s="15"/>
      <c r="BU950" s="15"/>
      <c r="CC950" s="1"/>
    </row>
    <row r="951" spans="7:81">
      <c r="J951" s="15"/>
      <c r="K951" s="15"/>
      <c r="L951" s="15"/>
      <c r="M951" s="15"/>
      <c r="N951" s="24"/>
      <c r="O951" s="16"/>
      <c r="P951" s="16"/>
      <c r="Q951" s="16"/>
      <c r="R951" s="16"/>
      <c r="S951" s="16"/>
      <c r="T951" s="16"/>
      <c r="U951" s="16"/>
      <c r="V951" s="16"/>
      <c r="X951" s="16"/>
      <c r="Y951" s="16"/>
      <c r="Z951" s="16"/>
      <c r="AA951" s="16"/>
      <c r="AE951" s="18"/>
      <c r="AT951" s="18"/>
      <c r="BL951" s="15"/>
      <c r="BM951" s="18"/>
      <c r="BQ951" s="15"/>
      <c r="BU951" s="15"/>
      <c r="CC951" s="1"/>
    </row>
    <row r="952" spans="7:81">
      <c r="J952" s="15"/>
      <c r="K952" s="15"/>
      <c r="L952" s="15"/>
      <c r="M952" s="15"/>
      <c r="O952" s="16"/>
      <c r="P952" s="16"/>
      <c r="Q952" s="16"/>
      <c r="R952" s="16"/>
      <c r="S952" s="16"/>
      <c r="T952" s="16"/>
      <c r="U952" s="16"/>
      <c r="V952" s="16"/>
      <c r="X952" s="16"/>
      <c r="Y952" s="16"/>
      <c r="Z952" s="16"/>
      <c r="AA952" s="16"/>
      <c r="AE952" s="18"/>
      <c r="AT952" s="18"/>
      <c r="BL952" s="15"/>
      <c r="BM952" s="18"/>
      <c r="BQ952" s="15"/>
      <c r="BU952" s="15"/>
      <c r="CC952" s="1"/>
    </row>
    <row r="953" spans="7:81">
      <c r="J953" s="15"/>
      <c r="K953" s="15"/>
      <c r="L953" s="15"/>
      <c r="M953" s="15"/>
      <c r="N953" s="24"/>
      <c r="O953" s="16"/>
      <c r="P953" s="16"/>
      <c r="Q953" s="16"/>
      <c r="R953" s="16"/>
      <c r="S953" s="16"/>
      <c r="T953" s="16"/>
      <c r="U953" s="16"/>
      <c r="V953" s="16"/>
      <c r="X953" s="16"/>
      <c r="Y953" s="16"/>
      <c r="Z953" s="16"/>
      <c r="AA953" s="16"/>
      <c r="AE953" s="18"/>
      <c r="AT953" s="18"/>
      <c r="BL953" s="15"/>
      <c r="BM953" s="18"/>
      <c r="BQ953" s="15"/>
      <c r="BU953" s="15"/>
      <c r="CC953" s="1"/>
    </row>
    <row r="954" spans="7:81">
      <c r="J954" s="15"/>
      <c r="K954" s="15"/>
      <c r="L954" s="15"/>
      <c r="M954" s="15"/>
      <c r="N954" s="24"/>
      <c r="O954" s="16"/>
      <c r="P954" s="16"/>
      <c r="Q954" s="16"/>
      <c r="R954" s="16"/>
      <c r="S954" s="16"/>
      <c r="T954" s="16"/>
      <c r="U954" s="16"/>
      <c r="V954" s="16"/>
      <c r="X954" s="16"/>
      <c r="Y954" s="16"/>
      <c r="Z954" s="16"/>
      <c r="AA954" s="16"/>
      <c r="AE954" s="18"/>
      <c r="AT954" s="18"/>
      <c r="BL954" s="15"/>
      <c r="BM954" s="18"/>
      <c r="BQ954" s="15"/>
      <c r="BU954" s="15"/>
      <c r="CC954" s="1"/>
    </row>
    <row r="955" spans="7:81">
      <c r="H955" s="46"/>
      <c r="J955" s="15"/>
      <c r="K955" s="15"/>
      <c r="L955" s="15"/>
      <c r="M955" s="15"/>
      <c r="O955" s="16"/>
      <c r="P955" s="16"/>
      <c r="Q955" s="16"/>
      <c r="R955" s="16"/>
      <c r="S955" s="16"/>
      <c r="T955" s="16"/>
      <c r="U955" s="16"/>
      <c r="V955" s="16"/>
      <c r="X955" s="16"/>
      <c r="Y955" s="16"/>
      <c r="Z955" s="16"/>
      <c r="AA955" s="16"/>
      <c r="AE955" s="18"/>
      <c r="AT955" s="18"/>
      <c r="BL955" s="15"/>
      <c r="BM955" s="18"/>
      <c r="BQ955" s="15"/>
      <c r="BU955" s="15"/>
      <c r="CC955" s="1"/>
    </row>
    <row r="956" spans="7:81">
      <c r="H956" s="46"/>
      <c r="J956" s="15"/>
      <c r="K956" s="15"/>
      <c r="L956" s="15"/>
      <c r="M956" s="15"/>
      <c r="O956" s="16"/>
      <c r="P956" s="16"/>
      <c r="Q956" s="16"/>
      <c r="R956" s="16"/>
      <c r="S956" s="16"/>
      <c r="T956" s="16"/>
      <c r="U956" s="16"/>
      <c r="V956" s="16"/>
      <c r="X956" s="16"/>
      <c r="Y956" s="16"/>
      <c r="Z956" s="16"/>
      <c r="AA956" s="16"/>
      <c r="AE956" s="18"/>
      <c r="AT956" s="18"/>
      <c r="BL956" s="15"/>
      <c r="BM956" s="18"/>
      <c r="BQ956" s="15"/>
      <c r="BU956" s="15"/>
      <c r="CC956" s="1"/>
    </row>
    <row r="957" spans="7:81">
      <c r="H957" s="46"/>
      <c r="J957" s="15"/>
      <c r="K957" s="15"/>
      <c r="L957" s="15"/>
      <c r="M957" s="15"/>
      <c r="O957" s="16"/>
      <c r="P957" s="16"/>
      <c r="Q957" s="16"/>
      <c r="R957" s="16"/>
      <c r="S957" s="16"/>
      <c r="T957" s="16"/>
      <c r="U957" s="16"/>
      <c r="V957" s="16"/>
      <c r="X957" s="16"/>
      <c r="Y957" s="16"/>
      <c r="Z957" s="16"/>
      <c r="AA957" s="16"/>
      <c r="AE957" s="18"/>
      <c r="AT957" s="18"/>
      <c r="BL957" s="15"/>
      <c r="BM957" s="18"/>
      <c r="BQ957" s="15"/>
      <c r="BU957" s="15"/>
      <c r="CC957" s="1"/>
    </row>
    <row r="958" spans="7:81">
      <c r="J958" s="15"/>
      <c r="K958" s="15"/>
      <c r="L958" s="15"/>
      <c r="M958" s="15"/>
      <c r="O958" s="16"/>
      <c r="P958" s="16"/>
      <c r="Q958" s="16"/>
      <c r="R958" s="16"/>
      <c r="S958" s="16"/>
      <c r="T958" s="16"/>
      <c r="U958" s="16"/>
      <c r="V958" s="16"/>
      <c r="X958" s="16"/>
      <c r="Y958" s="16"/>
      <c r="Z958" s="16"/>
      <c r="AA958" s="16"/>
      <c r="AE958" s="18"/>
      <c r="AT958" s="18"/>
      <c r="BL958" s="15"/>
      <c r="BM958" s="18"/>
      <c r="BQ958" s="15"/>
      <c r="BU958" s="15"/>
      <c r="CC958" s="1"/>
    </row>
    <row r="959" spans="7:81">
      <c r="J959" s="15"/>
      <c r="K959" s="15"/>
      <c r="L959" s="15"/>
      <c r="M959" s="15"/>
      <c r="O959" s="16"/>
      <c r="P959" s="16"/>
      <c r="Q959" s="16"/>
      <c r="R959" s="16"/>
      <c r="S959" s="16"/>
      <c r="T959" s="16"/>
      <c r="U959" s="16"/>
      <c r="V959" s="16"/>
      <c r="X959" s="16"/>
      <c r="Y959" s="16"/>
      <c r="Z959" s="16"/>
      <c r="AA959" s="16"/>
      <c r="AE959" s="18"/>
      <c r="AT959" s="18"/>
      <c r="BL959" s="15"/>
      <c r="BM959" s="18"/>
      <c r="BQ959" s="15"/>
      <c r="BU959" s="15"/>
      <c r="CC959" s="1"/>
    </row>
    <row r="960" spans="7:81">
      <c r="J960" s="15"/>
      <c r="K960" s="15"/>
      <c r="L960" s="15"/>
      <c r="M960" s="15"/>
      <c r="O960" s="16"/>
      <c r="P960" s="16"/>
      <c r="Q960" s="16"/>
      <c r="R960" s="16"/>
      <c r="S960" s="16"/>
      <c r="T960" s="16"/>
      <c r="U960" s="16"/>
      <c r="V960" s="16"/>
      <c r="X960" s="16"/>
      <c r="Y960" s="16"/>
      <c r="Z960" s="16"/>
      <c r="AA960" s="16"/>
      <c r="AE960" s="18"/>
      <c r="AT960" s="18"/>
      <c r="BL960" s="15"/>
      <c r="BM960" s="18"/>
      <c r="BQ960" s="15"/>
      <c r="BU960" s="15"/>
      <c r="CC960" s="1"/>
    </row>
    <row r="961" spans="7:81">
      <c r="J961" s="15"/>
      <c r="K961" s="15"/>
      <c r="L961" s="15"/>
      <c r="M961" s="15"/>
      <c r="O961" s="16"/>
      <c r="P961" s="16"/>
      <c r="Q961" s="16"/>
      <c r="R961" s="16"/>
      <c r="S961" s="16"/>
      <c r="T961" s="16"/>
      <c r="U961" s="16"/>
      <c r="V961" s="16"/>
      <c r="X961" s="16"/>
      <c r="Y961" s="16"/>
      <c r="Z961" s="16"/>
      <c r="AA961" s="16"/>
      <c r="AE961" s="18"/>
      <c r="AT961" s="18"/>
      <c r="BL961" s="15"/>
      <c r="BM961" s="18"/>
      <c r="BQ961" s="15"/>
      <c r="BU961" s="15"/>
      <c r="CC961" s="1"/>
    </row>
    <row r="962" spans="7:81">
      <c r="J962" s="15"/>
      <c r="K962" s="15"/>
      <c r="L962" s="15"/>
      <c r="M962" s="15"/>
      <c r="O962" s="16"/>
      <c r="P962" s="16"/>
      <c r="Q962" s="16"/>
      <c r="R962" s="16"/>
      <c r="S962" s="16"/>
      <c r="T962" s="16"/>
      <c r="U962" s="16"/>
      <c r="V962" s="16"/>
      <c r="X962" s="16"/>
      <c r="Y962" s="16"/>
      <c r="Z962" s="16"/>
      <c r="AA962" s="16"/>
      <c r="AE962" s="18"/>
      <c r="AT962" s="18"/>
      <c r="BL962" s="15"/>
      <c r="BM962" s="18"/>
      <c r="BQ962" s="15"/>
      <c r="BU962" s="15"/>
      <c r="CC962" s="1"/>
    </row>
    <row r="963" spans="7:81">
      <c r="J963" s="15"/>
      <c r="K963" s="15"/>
      <c r="L963" s="15"/>
      <c r="M963" s="15"/>
      <c r="N963" s="24"/>
      <c r="O963" s="16"/>
      <c r="P963" s="16"/>
      <c r="Q963" s="16"/>
      <c r="R963" s="16"/>
      <c r="S963" s="16"/>
      <c r="T963" s="16"/>
      <c r="U963" s="16"/>
      <c r="V963" s="16"/>
      <c r="X963" s="16"/>
      <c r="Y963" s="16"/>
      <c r="Z963" s="16"/>
      <c r="AA963" s="16"/>
      <c r="AE963" s="18"/>
      <c r="AT963" s="18"/>
      <c r="BL963" s="15"/>
      <c r="BM963" s="18"/>
      <c r="BQ963" s="15"/>
      <c r="BU963" s="15"/>
      <c r="CC963" s="1"/>
    </row>
    <row r="964" spans="7:81">
      <c r="G964" s="46"/>
      <c r="H964" s="46"/>
      <c r="J964" s="15"/>
      <c r="K964" s="15"/>
      <c r="L964" s="15"/>
      <c r="M964" s="15"/>
      <c r="O964" s="16"/>
      <c r="P964" s="16"/>
      <c r="Q964" s="16"/>
      <c r="R964" s="16"/>
      <c r="V964" s="16"/>
      <c r="X964" s="16"/>
      <c r="Y964" s="16"/>
      <c r="Z964" s="16"/>
      <c r="AA964" s="16"/>
      <c r="AE964" s="18"/>
      <c r="AT964" s="18"/>
      <c r="BL964" s="15"/>
      <c r="BM964" s="18"/>
      <c r="BQ964" s="15"/>
      <c r="BU964" s="15"/>
      <c r="BW964" s="24"/>
      <c r="CC964" s="1"/>
    </row>
    <row r="965" spans="7:81">
      <c r="G965" s="46"/>
      <c r="H965" s="46"/>
      <c r="J965" s="15"/>
      <c r="K965" s="15"/>
      <c r="L965" s="15"/>
      <c r="M965" s="15"/>
      <c r="O965" s="16"/>
      <c r="P965" s="16"/>
      <c r="Q965" s="16"/>
      <c r="R965" s="16"/>
      <c r="V965" s="16"/>
      <c r="X965" s="16"/>
      <c r="Y965" s="16"/>
      <c r="Z965" s="16"/>
      <c r="AA965" s="16"/>
      <c r="AE965" s="18"/>
      <c r="AT965" s="18"/>
      <c r="BL965" s="15"/>
      <c r="BM965" s="18"/>
      <c r="BQ965" s="15"/>
      <c r="BU965" s="15"/>
      <c r="BW965" s="24"/>
      <c r="CC965" s="1"/>
    </row>
    <row r="966" spans="7:81">
      <c r="G966" s="46"/>
      <c r="H966" s="46"/>
      <c r="J966" s="15"/>
      <c r="K966" s="15"/>
      <c r="L966" s="15"/>
      <c r="M966" s="15"/>
      <c r="O966" s="16"/>
      <c r="P966" s="16"/>
      <c r="Q966" s="16"/>
      <c r="R966" s="16"/>
      <c r="V966" s="16"/>
      <c r="X966" s="16"/>
      <c r="Y966" s="16"/>
      <c r="Z966" s="16"/>
      <c r="AA966" s="16"/>
      <c r="AE966" s="18"/>
      <c r="AT966" s="18"/>
      <c r="BL966" s="15"/>
      <c r="BM966" s="18"/>
      <c r="BQ966" s="15"/>
      <c r="BU966" s="15"/>
      <c r="BW966" s="24"/>
      <c r="CC966" s="1"/>
    </row>
    <row r="967" spans="7:81">
      <c r="G967" s="46"/>
      <c r="H967" s="46"/>
      <c r="J967" s="15"/>
      <c r="K967" s="15"/>
      <c r="L967" s="15"/>
      <c r="M967" s="15"/>
      <c r="O967" s="16"/>
      <c r="P967" s="16"/>
      <c r="Q967" s="16"/>
      <c r="R967" s="16"/>
      <c r="V967" s="16"/>
      <c r="X967" s="16"/>
      <c r="Y967" s="16"/>
      <c r="Z967" s="16"/>
      <c r="AA967" s="16"/>
      <c r="AE967" s="18"/>
      <c r="AT967" s="18"/>
      <c r="BL967" s="15"/>
      <c r="BM967" s="18"/>
      <c r="BQ967" s="15"/>
      <c r="BU967" s="15"/>
      <c r="BW967" s="24"/>
      <c r="CC967" s="1"/>
    </row>
    <row r="968" spans="7:81">
      <c r="G968" s="46"/>
      <c r="H968" s="46"/>
      <c r="J968" s="15"/>
      <c r="K968" s="15"/>
      <c r="L968" s="15"/>
      <c r="M968" s="15"/>
      <c r="O968" s="16"/>
      <c r="P968" s="16"/>
      <c r="Q968" s="16"/>
      <c r="R968" s="16"/>
      <c r="V968" s="16"/>
      <c r="X968" s="16"/>
      <c r="Y968" s="16"/>
      <c r="Z968" s="16"/>
      <c r="AA968" s="16"/>
      <c r="AE968" s="18"/>
      <c r="AT968" s="18"/>
      <c r="BL968" s="15"/>
      <c r="BM968" s="18"/>
      <c r="BQ968" s="15"/>
      <c r="BU968" s="15"/>
      <c r="BW968" s="24"/>
      <c r="CC968" s="1"/>
    </row>
    <row r="969" spans="7:81">
      <c r="G969" s="46"/>
      <c r="H969" s="46"/>
      <c r="J969" s="15"/>
      <c r="K969" s="15"/>
      <c r="L969" s="15"/>
      <c r="M969" s="15"/>
      <c r="O969" s="16"/>
      <c r="P969" s="16"/>
      <c r="Q969" s="16"/>
      <c r="R969" s="16"/>
      <c r="V969" s="16"/>
      <c r="X969" s="16"/>
      <c r="Y969" s="16"/>
      <c r="Z969" s="16"/>
      <c r="AA969" s="16"/>
      <c r="AE969" s="18"/>
      <c r="AT969" s="18"/>
      <c r="BL969" s="15"/>
      <c r="BM969" s="18"/>
      <c r="BQ969" s="15"/>
      <c r="BU969" s="15"/>
      <c r="BW969" s="24"/>
      <c r="CC969" s="1"/>
    </row>
    <row r="970" spans="7:81">
      <c r="G970" s="46"/>
      <c r="H970" s="46"/>
      <c r="J970" s="15"/>
      <c r="K970" s="15"/>
      <c r="L970" s="15"/>
      <c r="M970" s="15"/>
      <c r="O970" s="16"/>
      <c r="P970" s="16"/>
      <c r="Q970" s="16"/>
      <c r="R970" s="16"/>
      <c r="V970" s="16"/>
      <c r="X970" s="16"/>
      <c r="Y970" s="16"/>
      <c r="Z970" s="16"/>
      <c r="AA970" s="16"/>
      <c r="AE970" s="18"/>
      <c r="AT970" s="18"/>
      <c r="BL970" s="15"/>
      <c r="BM970" s="18"/>
      <c r="BQ970" s="15"/>
      <c r="BU970" s="15"/>
      <c r="BW970" s="24"/>
      <c r="CC970" s="1"/>
    </row>
    <row r="971" spans="7:81">
      <c r="G971" s="46"/>
      <c r="H971" s="46"/>
      <c r="J971" s="15"/>
      <c r="K971" s="15"/>
      <c r="L971" s="15"/>
      <c r="M971" s="15"/>
      <c r="O971" s="16"/>
      <c r="P971" s="16"/>
      <c r="Q971" s="16"/>
      <c r="R971" s="16"/>
      <c r="V971" s="16"/>
      <c r="X971" s="16"/>
      <c r="Y971" s="16"/>
      <c r="Z971" s="16"/>
      <c r="AA971" s="16"/>
      <c r="AE971" s="18"/>
      <c r="AT971" s="18"/>
      <c r="BL971" s="15"/>
      <c r="BM971" s="18"/>
      <c r="BQ971" s="15"/>
      <c r="BU971" s="15"/>
      <c r="BW971" s="24"/>
      <c r="CC971" s="1"/>
    </row>
    <row r="972" spans="7:81">
      <c r="J972" s="15"/>
      <c r="K972" s="15"/>
      <c r="L972" s="15"/>
      <c r="M972" s="15"/>
      <c r="N972" s="24"/>
      <c r="O972" s="16"/>
      <c r="P972" s="16"/>
      <c r="Q972" s="16"/>
      <c r="R972" s="16"/>
      <c r="S972" s="16"/>
      <c r="T972" s="16"/>
      <c r="U972" s="16"/>
      <c r="V972" s="16"/>
      <c r="X972" s="16"/>
      <c r="Y972" s="16"/>
      <c r="Z972" s="16"/>
      <c r="AA972" s="16"/>
      <c r="AE972" s="18"/>
      <c r="AT972" s="18"/>
      <c r="BL972" s="15"/>
      <c r="BM972" s="18"/>
      <c r="BQ972" s="15"/>
      <c r="BU972" s="15"/>
      <c r="CC972" s="1"/>
    </row>
    <row r="973" spans="7:81">
      <c r="J973" s="15"/>
      <c r="K973" s="15"/>
      <c r="L973" s="15"/>
      <c r="M973" s="15"/>
      <c r="N973" s="24"/>
      <c r="O973" s="16"/>
      <c r="P973" s="16"/>
      <c r="Q973" s="16"/>
      <c r="R973" s="16"/>
      <c r="S973" s="16"/>
      <c r="T973" s="16"/>
      <c r="U973" s="16"/>
      <c r="V973" s="16"/>
      <c r="X973" s="16"/>
      <c r="Y973" s="16"/>
      <c r="Z973" s="16"/>
      <c r="AA973" s="16"/>
      <c r="AE973" s="18"/>
      <c r="AT973" s="18"/>
      <c r="BL973" s="15"/>
      <c r="BM973" s="18"/>
      <c r="BQ973" s="15"/>
      <c r="BU973" s="15"/>
      <c r="CC973" s="1"/>
    </row>
    <row r="974" spans="7:81">
      <c r="J974" s="15"/>
      <c r="K974" s="15"/>
      <c r="L974" s="15"/>
      <c r="M974" s="15"/>
      <c r="N974" s="24"/>
      <c r="O974" s="16"/>
      <c r="P974" s="16"/>
      <c r="Q974" s="16"/>
      <c r="R974" s="16"/>
      <c r="S974" s="16"/>
      <c r="T974" s="16"/>
      <c r="U974" s="16"/>
      <c r="V974" s="16"/>
      <c r="X974" s="16"/>
      <c r="Y974" s="16"/>
      <c r="Z974" s="16"/>
      <c r="AA974" s="16"/>
      <c r="AE974" s="18"/>
      <c r="AT974" s="18"/>
      <c r="BL974" s="15"/>
      <c r="BM974" s="18"/>
      <c r="BQ974" s="15"/>
      <c r="BU974" s="15"/>
      <c r="CC974" s="1"/>
    </row>
    <row r="975" spans="7:81">
      <c r="J975" s="15"/>
      <c r="K975" s="15"/>
      <c r="L975" s="15"/>
      <c r="M975" s="15"/>
      <c r="N975" s="24"/>
      <c r="O975" s="16"/>
      <c r="P975" s="16"/>
      <c r="Q975" s="16"/>
      <c r="R975" s="16"/>
      <c r="S975" s="16"/>
      <c r="T975" s="16"/>
      <c r="U975" s="16"/>
      <c r="V975" s="16"/>
      <c r="X975" s="16"/>
      <c r="Y975" s="16"/>
      <c r="Z975" s="16"/>
      <c r="AA975" s="16"/>
      <c r="AE975" s="18"/>
      <c r="AT975" s="18"/>
      <c r="BL975" s="15"/>
      <c r="BM975" s="18"/>
      <c r="BQ975" s="15"/>
      <c r="BU975" s="15"/>
      <c r="CC975" s="1"/>
    </row>
    <row r="976" spans="7:81">
      <c r="J976" s="15"/>
      <c r="K976" s="15"/>
      <c r="L976" s="15"/>
      <c r="M976" s="15"/>
      <c r="O976" s="16"/>
      <c r="P976" s="16"/>
      <c r="Q976" s="16"/>
      <c r="R976" s="16"/>
      <c r="S976" s="16"/>
      <c r="T976" s="16"/>
      <c r="U976" s="16"/>
      <c r="V976" s="16"/>
      <c r="X976" s="16"/>
      <c r="Y976" s="16"/>
      <c r="Z976" s="16"/>
      <c r="AA976" s="16"/>
      <c r="AE976" s="18"/>
      <c r="AT976" s="18"/>
      <c r="BL976" s="15"/>
      <c r="BM976" s="18"/>
      <c r="BQ976" s="15"/>
      <c r="BU976" s="15"/>
      <c r="CC976" s="1"/>
    </row>
    <row r="977" spans="6:83">
      <c r="J977" s="15"/>
      <c r="K977" s="15"/>
      <c r="L977" s="15"/>
      <c r="M977" s="15"/>
      <c r="O977" s="16"/>
      <c r="P977" s="16"/>
      <c r="Q977" s="16"/>
      <c r="R977" s="16"/>
      <c r="S977" s="16"/>
      <c r="T977" s="16"/>
      <c r="U977" s="16"/>
      <c r="V977" s="16"/>
      <c r="X977" s="16"/>
      <c r="Y977" s="16"/>
      <c r="Z977" s="16"/>
      <c r="AA977" s="16"/>
      <c r="AE977" s="18"/>
      <c r="AT977" s="18"/>
      <c r="BL977" s="15"/>
      <c r="BM977" s="18"/>
      <c r="BQ977" s="15"/>
      <c r="BU977" s="15"/>
      <c r="CC977" s="1"/>
    </row>
    <row r="978" spans="6:83">
      <c r="J978" s="15"/>
      <c r="K978" s="15"/>
      <c r="L978" s="15"/>
      <c r="M978" s="15"/>
      <c r="O978" s="16"/>
      <c r="P978" s="16"/>
      <c r="Q978" s="16"/>
      <c r="R978" s="16"/>
      <c r="S978" s="16"/>
      <c r="T978" s="16"/>
      <c r="U978" s="16"/>
      <c r="V978" s="16"/>
      <c r="X978" s="16"/>
      <c r="Y978" s="16"/>
      <c r="Z978" s="16"/>
      <c r="AA978" s="16"/>
      <c r="AE978" s="18"/>
      <c r="AT978" s="18"/>
      <c r="BL978" s="15"/>
      <c r="BM978" s="18"/>
      <c r="BQ978" s="15"/>
      <c r="BU978" s="15"/>
      <c r="CC978" s="1"/>
    </row>
    <row r="979" spans="6:83">
      <c r="J979" s="15"/>
      <c r="K979" s="15"/>
      <c r="L979" s="15"/>
      <c r="M979" s="15"/>
      <c r="O979" s="16"/>
      <c r="P979" s="16"/>
      <c r="Q979" s="16"/>
      <c r="R979" s="16"/>
      <c r="S979" s="16"/>
      <c r="T979" s="16"/>
      <c r="U979" s="16"/>
      <c r="V979" s="16"/>
      <c r="X979" s="16"/>
      <c r="Y979" s="16"/>
      <c r="Z979" s="16"/>
      <c r="AA979" s="16"/>
      <c r="AE979" s="18"/>
      <c r="AT979" s="18"/>
      <c r="BL979" s="15"/>
      <c r="BM979" s="18"/>
      <c r="BQ979" s="15"/>
      <c r="BU979" s="15"/>
      <c r="CC979" s="1"/>
    </row>
    <row r="980" spans="6:83">
      <c r="J980" s="15"/>
      <c r="K980" s="15"/>
      <c r="L980" s="15"/>
      <c r="M980" s="15"/>
      <c r="O980" s="16"/>
      <c r="P980" s="16"/>
      <c r="Q980" s="16"/>
      <c r="R980" s="16"/>
      <c r="S980" s="16"/>
      <c r="T980" s="16"/>
      <c r="U980" s="16"/>
      <c r="V980" s="16"/>
      <c r="X980" s="16"/>
      <c r="Y980" s="16"/>
      <c r="Z980" s="16"/>
      <c r="AA980" s="16"/>
      <c r="AE980" s="18"/>
      <c r="AT980" s="18"/>
      <c r="BL980" s="15"/>
      <c r="BM980" s="18"/>
      <c r="BQ980" s="15"/>
      <c r="BU980" s="15"/>
      <c r="CC980" s="1"/>
    </row>
    <row r="981" spans="6:83">
      <c r="J981" s="15"/>
      <c r="K981" s="15"/>
      <c r="L981" s="15"/>
      <c r="M981" s="15"/>
      <c r="O981" s="16"/>
      <c r="P981" s="16"/>
      <c r="Q981" s="16"/>
      <c r="R981" s="16"/>
      <c r="S981" s="16"/>
      <c r="T981" s="16"/>
      <c r="U981" s="16"/>
      <c r="V981" s="16"/>
      <c r="X981" s="16"/>
      <c r="Y981" s="16"/>
      <c r="Z981" s="16"/>
      <c r="AA981" s="16"/>
      <c r="AE981" s="18"/>
      <c r="AT981" s="18"/>
      <c r="BL981" s="15"/>
      <c r="BM981" s="18"/>
      <c r="BQ981" s="15"/>
      <c r="BU981" s="15"/>
      <c r="CC981" s="1"/>
    </row>
    <row r="982" spans="6:83">
      <c r="J982" s="15"/>
      <c r="K982" s="15"/>
      <c r="L982" s="15"/>
      <c r="M982" s="15"/>
      <c r="O982" s="16"/>
      <c r="P982" s="16"/>
      <c r="Q982" s="16"/>
      <c r="R982" s="16"/>
      <c r="S982" s="16"/>
      <c r="T982" s="16"/>
      <c r="U982" s="16"/>
      <c r="V982" s="16"/>
      <c r="X982" s="16"/>
      <c r="Y982" s="16"/>
      <c r="Z982" s="16"/>
      <c r="AA982" s="16"/>
      <c r="AE982" s="18"/>
      <c r="AT982" s="18"/>
      <c r="BL982" s="15"/>
      <c r="BM982" s="18"/>
      <c r="BQ982" s="15"/>
      <c r="BU982" s="15"/>
      <c r="CC982" s="1"/>
    </row>
    <row r="983" spans="6:83">
      <c r="J983" s="15"/>
      <c r="K983" s="15"/>
      <c r="L983" s="15"/>
      <c r="M983" s="15"/>
      <c r="O983" s="16"/>
      <c r="P983" s="16"/>
      <c r="Q983" s="16"/>
      <c r="R983" s="16"/>
      <c r="S983" s="16"/>
      <c r="T983" s="16"/>
      <c r="U983" s="16"/>
      <c r="V983" s="16"/>
      <c r="X983" s="16"/>
      <c r="Y983" s="16"/>
      <c r="Z983" s="16"/>
      <c r="AA983" s="16"/>
      <c r="AE983" s="18"/>
      <c r="AT983" s="18"/>
      <c r="BL983" s="15"/>
      <c r="BM983" s="18"/>
      <c r="BQ983" s="15"/>
      <c r="BU983" s="15"/>
      <c r="CC983" s="1"/>
    </row>
    <row r="984" spans="6:83">
      <c r="J984" s="15"/>
      <c r="K984" s="15"/>
      <c r="L984" s="15"/>
      <c r="M984" s="15"/>
      <c r="N984" s="24"/>
      <c r="O984" s="16"/>
      <c r="P984" s="16"/>
      <c r="Q984" s="16"/>
      <c r="R984" s="16"/>
      <c r="S984" s="16"/>
      <c r="T984" s="16"/>
      <c r="U984" s="16"/>
      <c r="V984" s="16"/>
      <c r="X984" s="16"/>
      <c r="Y984" s="16"/>
      <c r="Z984" s="16"/>
      <c r="AA984" s="16"/>
      <c r="AE984" s="18"/>
      <c r="AT984" s="18"/>
      <c r="BL984" s="15"/>
      <c r="BM984" s="18"/>
      <c r="BQ984" s="15"/>
      <c r="BU984" s="15"/>
      <c r="CC984" s="1"/>
    </row>
    <row r="985" spans="6:83">
      <c r="J985" s="15"/>
      <c r="K985" s="15"/>
      <c r="L985" s="15"/>
      <c r="M985" s="15"/>
      <c r="N985" s="24"/>
      <c r="O985" s="16"/>
      <c r="P985" s="16"/>
      <c r="Q985" s="16"/>
      <c r="R985" s="16"/>
      <c r="S985" s="16"/>
      <c r="T985" s="16"/>
      <c r="U985" s="16"/>
      <c r="V985" s="16"/>
      <c r="X985" s="16"/>
      <c r="Y985" s="16"/>
      <c r="Z985" s="16"/>
      <c r="AA985" s="16"/>
      <c r="AE985" s="18"/>
      <c r="AT985" s="18"/>
      <c r="BL985" s="15"/>
      <c r="BM985" s="18"/>
      <c r="BQ985" s="15"/>
      <c r="BU985" s="15"/>
      <c r="CC985" s="1"/>
    </row>
    <row r="986" spans="6:83">
      <c r="J986" s="15"/>
      <c r="K986" s="15"/>
      <c r="L986" s="15"/>
      <c r="M986" s="15"/>
      <c r="N986" s="24"/>
      <c r="O986" s="16"/>
      <c r="P986" s="16"/>
      <c r="Q986" s="16"/>
      <c r="R986" s="16"/>
      <c r="S986" s="16"/>
      <c r="T986" s="16"/>
      <c r="U986" s="16"/>
      <c r="V986" s="16"/>
      <c r="X986" s="16"/>
      <c r="Y986" s="16"/>
      <c r="Z986" s="16"/>
      <c r="AA986" s="16"/>
      <c r="AE986" s="18"/>
      <c r="AT986" s="18"/>
      <c r="BL986" s="15"/>
      <c r="BM986" s="18"/>
      <c r="BQ986" s="15"/>
      <c r="BU986" s="15"/>
      <c r="CC986" s="1"/>
    </row>
    <row r="987" spans="6:83">
      <c r="J987" s="15"/>
      <c r="K987" s="15"/>
      <c r="L987" s="15"/>
      <c r="M987" s="15"/>
      <c r="N987" s="24"/>
      <c r="O987" s="16"/>
      <c r="P987" s="16"/>
      <c r="Q987" s="16"/>
      <c r="R987" s="16"/>
      <c r="S987" s="16"/>
      <c r="T987" s="16"/>
      <c r="U987" s="16"/>
      <c r="V987" s="16"/>
      <c r="X987" s="16"/>
      <c r="Y987" s="16"/>
      <c r="Z987" s="16"/>
      <c r="AA987" s="16"/>
      <c r="AE987" s="18"/>
      <c r="AT987" s="18"/>
      <c r="BL987" s="15"/>
      <c r="BM987" s="18"/>
      <c r="BQ987" s="15"/>
      <c r="BU987" s="15"/>
      <c r="CC987" s="1"/>
    </row>
    <row r="988" spans="6:83">
      <c r="J988" s="15"/>
      <c r="K988" s="15"/>
      <c r="L988" s="15"/>
      <c r="M988" s="15"/>
      <c r="N988" s="24"/>
      <c r="O988" s="16"/>
      <c r="P988" s="16"/>
      <c r="Q988" s="16"/>
      <c r="R988" s="16"/>
      <c r="S988" s="16"/>
      <c r="T988" s="16"/>
      <c r="U988" s="16"/>
      <c r="V988" s="16"/>
      <c r="X988" s="16"/>
      <c r="Y988" s="16"/>
      <c r="Z988" s="16"/>
      <c r="AA988" s="16"/>
      <c r="AE988" s="18"/>
      <c r="AT988" s="18"/>
      <c r="BL988" s="15"/>
      <c r="BM988" s="18"/>
      <c r="BQ988" s="15"/>
      <c r="BU988" s="15"/>
      <c r="CC988" s="1"/>
    </row>
    <row r="989" spans="6:83">
      <c r="J989" s="15"/>
      <c r="K989" s="15"/>
      <c r="L989" s="15"/>
      <c r="M989" s="15"/>
      <c r="N989" s="24"/>
      <c r="O989" s="16"/>
      <c r="P989" s="16"/>
      <c r="Q989" s="16"/>
      <c r="R989" s="16"/>
      <c r="S989" s="16"/>
      <c r="T989" s="16"/>
      <c r="U989" s="16"/>
      <c r="V989" s="16"/>
      <c r="X989" s="16"/>
      <c r="Y989" s="16"/>
      <c r="Z989" s="16"/>
      <c r="AA989" s="16"/>
      <c r="AE989" s="18"/>
      <c r="AT989" s="18"/>
      <c r="BL989" s="15"/>
      <c r="BM989" s="18"/>
      <c r="BQ989" s="15"/>
      <c r="BU989" s="15"/>
      <c r="CC989" s="1"/>
    </row>
    <row r="990" spans="6:83">
      <c r="J990" s="15"/>
      <c r="K990" s="15"/>
      <c r="L990" s="15"/>
      <c r="M990" s="15"/>
      <c r="N990" s="24"/>
      <c r="O990" s="16"/>
      <c r="P990" s="16"/>
      <c r="Q990" s="16"/>
      <c r="R990" s="16"/>
      <c r="S990" s="16"/>
      <c r="T990" s="16"/>
      <c r="U990" s="16"/>
      <c r="V990" s="16"/>
      <c r="X990" s="16"/>
      <c r="Y990" s="16"/>
      <c r="Z990" s="16"/>
      <c r="AA990" s="16"/>
      <c r="AE990" s="18"/>
      <c r="AT990" s="18"/>
      <c r="BL990" s="15"/>
      <c r="BM990" s="18"/>
      <c r="BQ990" s="15"/>
      <c r="BU990" s="15"/>
      <c r="CC990" s="1"/>
    </row>
    <row r="991" spans="6:83">
      <c r="F991" s="38"/>
      <c r="J991" s="15"/>
      <c r="K991" s="15"/>
      <c r="L991" s="15"/>
      <c r="M991" s="15"/>
      <c r="N991" s="24"/>
      <c r="O991" s="16"/>
      <c r="P991" s="16"/>
      <c r="Q991" s="16"/>
      <c r="R991" s="16"/>
      <c r="S991" s="16"/>
      <c r="T991" s="16"/>
      <c r="U991" s="16"/>
      <c r="V991" s="16"/>
      <c r="W991" s="38"/>
      <c r="X991" s="16"/>
      <c r="Y991" s="16"/>
      <c r="Z991" s="16"/>
      <c r="AA991" s="16"/>
      <c r="AE991" s="18"/>
      <c r="AT991" s="18"/>
      <c r="BL991" s="15"/>
      <c r="BM991" s="18"/>
      <c r="BQ991" s="15"/>
      <c r="BU991" s="15"/>
      <c r="CC991" s="1"/>
      <c r="CE991" s="39"/>
    </row>
    <row r="992" spans="6:83">
      <c r="J992" s="15"/>
      <c r="K992" s="15"/>
      <c r="L992" s="15"/>
      <c r="M992" s="15"/>
      <c r="N992" s="24"/>
      <c r="O992" s="16"/>
      <c r="P992" s="16"/>
      <c r="Q992" s="16"/>
      <c r="R992" s="16"/>
      <c r="S992" s="16"/>
      <c r="T992" s="16"/>
      <c r="U992" s="16"/>
      <c r="V992" s="16"/>
      <c r="X992" s="16"/>
      <c r="Y992" s="16"/>
      <c r="Z992" s="16"/>
      <c r="AA992" s="16"/>
      <c r="AE992" s="18"/>
      <c r="AT992" s="18"/>
      <c r="BL992" s="15"/>
      <c r="BM992" s="18"/>
      <c r="BQ992" s="15"/>
      <c r="BU992" s="15"/>
      <c r="CC992" s="1"/>
    </row>
    <row r="993" spans="10:81">
      <c r="J993" s="15"/>
      <c r="K993" s="15"/>
      <c r="L993" s="15"/>
      <c r="M993" s="15"/>
      <c r="N993" s="24"/>
      <c r="O993" s="16"/>
      <c r="P993" s="16"/>
      <c r="Q993" s="16"/>
      <c r="R993" s="16"/>
      <c r="S993" s="16"/>
      <c r="T993" s="16"/>
      <c r="U993" s="16"/>
      <c r="V993" s="16"/>
      <c r="X993" s="16"/>
      <c r="Y993" s="16"/>
      <c r="Z993" s="16"/>
      <c r="AA993" s="16"/>
      <c r="AE993" s="18"/>
      <c r="AT993" s="18"/>
      <c r="BL993" s="15"/>
      <c r="BM993" s="18"/>
      <c r="BQ993" s="15"/>
      <c r="BU993" s="15"/>
      <c r="CC993" s="1"/>
    </row>
    <row r="994" spans="10:81">
      <c r="J994" s="15"/>
      <c r="K994" s="15"/>
      <c r="L994" s="15"/>
      <c r="M994" s="15"/>
      <c r="N994" s="24"/>
      <c r="O994" s="16"/>
      <c r="P994" s="16"/>
      <c r="Q994" s="16"/>
      <c r="R994" s="16"/>
      <c r="S994" s="16"/>
      <c r="T994" s="16"/>
      <c r="U994" s="16"/>
      <c r="V994" s="16"/>
      <c r="X994" s="16"/>
      <c r="Y994" s="16"/>
      <c r="Z994" s="16"/>
      <c r="AA994" s="16"/>
      <c r="AE994" s="18"/>
      <c r="AT994" s="18"/>
      <c r="BL994" s="15"/>
      <c r="BM994" s="18"/>
      <c r="BQ994" s="15"/>
      <c r="BU994" s="15"/>
      <c r="CC994" s="1"/>
    </row>
    <row r="995" spans="10:81">
      <c r="J995" s="15"/>
      <c r="K995" s="15"/>
      <c r="L995" s="15"/>
      <c r="M995" s="15"/>
      <c r="N995" s="24"/>
      <c r="O995" s="16"/>
      <c r="P995" s="16"/>
      <c r="Q995" s="16"/>
      <c r="R995" s="16"/>
      <c r="S995" s="16"/>
      <c r="T995" s="16"/>
      <c r="U995" s="16"/>
      <c r="V995" s="16"/>
      <c r="X995" s="16"/>
      <c r="Y995" s="16"/>
      <c r="Z995" s="16"/>
      <c r="AA995" s="16"/>
      <c r="AE995" s="18"/>
      <c r="AT995" s="18"/>
      <c r="BL995" s="15"/>
      <c r="BM995" s="18"/>
      <c r="BQ995" s="15"/>
      <c r="BU995" s="15"/>
      <c r="CC995" s="1"/>
    </row>
    <row r="996" spans="10:81">
      <c r="J996" s="15"/>
      <c r="K996" s="15"/>
      <c r="L996" s="15"/>
      <c r="M996" s="15"/>
      <c r="N996" s="24"/>
      <c r="O996" s="16"/>
      <c r="P996" s="16"/>
      <c r="Q996" s="16"/>
      <c r="R996" s="16"/>
      <c r="S996" s="16"/>
      <c r="T996" s="16"/>
      <c r="U996" s="16"/>
      <c r="V996" s="16"/>
      <c r="X996" s="16"/>
      <c r="Y996" s="16"/>
      <c r="Z996" s="16"/>
      <c r="AA996" s="16"/>
      <c r="AE996" s="18"/>
      <c r="AT996" s="18"/>
      <c r="BL996" s="15"/>
      <c r="BM996" s="18"/>
      <c r="BQ996" s="15"/>
      <c r="BU996" s="15"/>
      <c r="CC996" s="1"/>
    </row>
    <row r="997" spans="10:81">
      <c r="J997" s="15"/>
      <c r="K997" s="15"/>
      <c r="L997" s="15"/>
      <c r="M997" s="15"/>
      <c r="O997" s="16"/>
      <c r="P997" s="16"/>
      <c r="Q997" s="16"/>
      <c r="R997" s="16"/>
      <c r="S997" s="16"/>
      <c r="T997" s="16"/>
      <c r="U997" s="16"/>
      <c r="V997" s="16"/>
      <c r="X997" s="16"/>
      <c r="Y997" s="16"/>
      <c r="Z997" s="16"/>
      <c r="AA997" s="16"/>
      <c r="AE997" s="18"/>
      <c r="AT997" s="18"/>
      <c r="BL997" s="15"/>
      <c r="BM997" s="18"/>
      <c r="BQ997" s="15"/>
      <c r="BU997" s="15"/>
      <c r="CC997" s="1"/>
    </row>
    <row r="998" spans="10:81">
      <c r="J998" s="15"/>
      <c r="K998" s="15"/>
      <c r="L998" s="15"/>
      <c r="M998" s="15"/>
      <c r="O998" s="16"/>
      <c r="P998" s="16"/>
      <c r="Q998" s="16"/>
      <c r="R998" s="16"/>
      <c r="S998" s="16"/>
      <c r="T998" s="16"/>
      <c r="U998" s="16"/>
      <c r="V998" s="16"/>
      <c r="X998" s="16"/>
      <c r="Y998" s="16"/>
      <c r="Z998" s="16"/>
      <c r="AA998" s="16"/>
      <c r="AE998" s="18"/>
      <c r="AT998" s="18"/>
      <c r="BL998" s="15"/>
      <c r="BM998" s="18"/>
      <c r="BQ998" s="15"/>
      <c r="BU998" s="15"/>
      <c r="CC998" s="1"/>
    </row>
    <row r="999" spans="10:81">
      <c r="J999" s="15"/>
      <c r="K999" s="15"/>
      <c r="L999" s="15"/>
      <c r="M999" s="15"/>
      <c r="O999" s="16"/>
      <c r="P999" s="16"/>
      <c r="Q999" s="16"/>
      <c r="R999" s="16"/>
      <c r="S999" s="16"/>
      <c r="T999" s="16"/>
      <c r="U999" s="16"/>
      <c r="V999" s="16"/>
      <c r="X999" s="16"/>
      <c r="Y999" s="16"/>
      <c r="Z999" s="16"/>
      <c r="AA999" s="16"/>
      <c r="AE999" s="18"/>
      <c r="AT999" s="18"/>
      <c r="BL999" s="15"/>
      <c r="BM999" s="18"/>
      <c r="BQ999" s="15"/>
      <c r="BU999" s="15"/>
      <c r="CC999" s="1"/>
    </row>
    <row r="1000" spans="10:81">
      <c r="J1000" s="15"/>
      <c r="K1000" s="15"/>
      <c r="L1000" s="15"/>
      <c r="M1000" s="15"/>
      <c r="O1000" s="16"/>
      <c r="P1000" s="16"/>
      <c r="Q1000" s="16"/>
      <c r="R1000" s="16"/>
      <c r="S1000" s="16"/>
      <c r="T1000" s="16"/>
      <c r="U1000" s="16"/>
      <c r="V1000" s="16"/>
      <c r="X1000" s="16"/>
      <c r="Y1000" s="16"/>
      <c r="Z1000" s="16"/>
      <c r="AA1000" s="16"/>
      <c r="AE1000" s="18"/>
      <c r="AT1000" s="18"/>
      <c r="BL1000" s="15"/>
      <c r="BM1000" s="18"/>
      <c r="BQ1000" s="15"/>
      <c r="BU1000" s="15"/>
      <c r="CC1000" s="1"/>
    </row>
    <row r="1001" spans="10:81">
      <c r="J1001" s="15"/>
      <c r="K1001" s="15"/>
      <c r="L1001" s="15"/>
      <c r="M1001" s="15"/>
      <c r="O1001" s="16"/>
      <c r="P1001" s="16"/>
      <c r="Q1001" s="16"/>
      <c r="R1001" s="16"/>
      <c r="S1001" s="16"/>
      <c r="T1001" s="16"/>
      <c r="U1001" s="16"/>
      <c r="V1001" s="16"/>
      <c r="X1001" s="16"/>
      <c r="Y1001" s="16"/>
      <c r="Z1001" s="16"/>
      <c r="AA1001" s="16"/>
      <c r="AE1001" s="18"/>
      <c r="AT1001" s="18"/>
      <c r="BL1001" s="15"/>
      <c r="BM1001" s="18"/>
      <c r="BQ1001" s="15"/>
      <c r="BU1001" s="15"/>
      <c r="CC1001" s="1"/>
    </row>
    <row r="1002" spans="10:81">
      <c r="J1002" s="15"/>
      <c r="K1002" s="15"/>
      <c r="L1002" s="15"/>
      <c r="M1002" s="15"/>
      <c r="O1002" s="16"/>
      <c r="P1002" s="16"/>
      <c r="Q1002" s="16"/>
      <c r="R1002" s="16"/>
      <c r="S1002" s="16"/>
      <c r="T1002" s="16"/>
      <c r="U1002" s="16"/>
      <c r="V1002" s="16"/>
      <c r="X1002" s="16"/>
      <c r="Y1002" s="16"/>
      <c r="Z1002" s="16"/>
      <c r="AA1002" s="16"/>
      <c r="AE1002" s="18"/>
      <c r="AT1002" s="18"/>
      <c r="BL1002" s="15"/>
      <c r="BM1002" s="18"/>
      <c r="BQ1002" s="15"/>
      <c r="BU1002" s="15"/>
      <c r="CC1002" s="1"/>
    </row>
    <row r="1003" spans="10:81">
      <c r="J1003" s="15"/>
      <c r="K1003" s="15"/>
      <c r="L1003" s="15"/>
      <c r="M1003" s="15"/>
      <c r="O1003" s="16"/>
      <c r="P1003" s="16"/>
      <c r="Q1003" s="16"/>
      <c r="R1003" s="16"/>
      <c r="S1003" s="16"/>
      <c r="T1003" s="16"/>
      <c r="U1003" s="16"/>
      <c r="V1003" s="16"/>
      <c r="X1003" s="16"/>
      <c r="Y1003" s="16"/>
      <c r="Z1003" s="16"/>
      <c r="AA1003" s="16"/>
      <c r="AE1003" s="18"/>
      <c r="AT1003" s="18"/>
      <c r="BL1003" s="15"/>
      <c r="BM1003" s="18"/>
      <c r="BQ1003" s="15"/>
      <c r="BU1003" s="15"/>
      <c r="CC1003" s="1"/>
    </row>
    <row r="1004" spans="10:81">
      <c r="J1004" s="15"/>
      <c r="K1004" s="15"/>
      <c r="L1004" s="15"/>
      <c r="M1004" s="15"/>
      <c r="O1004" s="16"/>
      <c r="P1004" s="16"/>
      <c r="Q1004" s="16"/>
      <c r="R1004" s="16"/>
      <c r="S1004" s="16"/>
      <c r="T1004" s="16"/>
      <c r="U1004" s="16"/>
      <c r="V1004" s="16"/>
      <c r="X1004" s="16"/>
      <c r="Y1004" s="16"/>
      <c r="Z1004" s="16"/>
      <c r="AA1004" s="16"/>
      <c r="AE1004" s="18"/>
      <c r="AT1004" s="18"/>
      <c r="BL1004" s="15"/>
      <c r="BM1004" s="18"/>
      <c r="BQ1004" s="15"/>
      <c r="BU1004" s="15"/>
      <c r="CC1004" s="1"/>
    </row>
    <row r="1005" spans="10:81">
      <c r="J1005" s="15"/>
      <c r="K1005" s="15"/>
      <c r="L1005" s="15"/>
      <c r="M1005" s="15"/>
      <c r="O1005" s="16"/>
      <c r="P1005" s="16"/>
      <c r="Q1005" s="16"/>
      <c r="R1005" s="16"/>
      <c r="S1005" s="16"/>
      <c r="T1005" s="16"/>
      <c r="U1005" s="16"/>
      <c r="V1005" s="16"/>
      <c r="X1005" s="16"/>
      <c r="Y1005" s="16"/>
      <c r="Z1005" s="16"/>
      <c r="AA1005" s="16"/>
      <c r="AE1005" s="18"/>
      <c r="AT1005" s="18"/>
      <c r="BL1005" s="15"/>
      <c r="BM1005" s="18"/>
      <c r="BQ1005" s="15"/>
      <c r="BU1005" s="15"/>
      <c r="CC1005" s="1"/>
    </row>
    <row r="1006" spans="10:81">
      <c r="J1006" s="15"/>
      <c r="K1006" s="15"/>
      <c r="L1006" s="15"/>
      <c r="M1006" s="15"/>
      <c r="O1006" s="16"/>
      <c r="P1006" s="16"/>
      <c r="Q1006" s="16"/>
      <c r="R1006" s="16"/>
      <c r="S1006" s="16"/>
      <c r="T1006" s="16"/>
      <c r="U1006" s="16"/>
      <c r="V1006" s="16"/>
      <c r="X1006" s="16"/>
      <c r="Y1006" s="16"/>
      <c r="Z1006" s="16"/>
      <c r="AA1006" s="16"/>
      <c r="AE1006" s="18"/>
      <c r="AT1006" s="18"/>
      <c r="BL1006" s="15"/>
      <c r="BM1006" s="18"/>
      <c r="BQ1006" s="15"/>
      <c r="BU1006" s="15"/>
      <c r="CC1006" s="1"/>
    </row>
    <row r="1007" spans="10:81">
      <c r="J1007" s="15"/>
      <c r="K1007" s="15"/>
      <c r="L1007" s="15"/>
      <c r="M1007" s="15"/>
      <c r="O1007" s="16"/>
      <c r="P1007" s="16"/>
      <c r="Q1007" s="16"/>
      <c r="R1007" s="16"/>
      <c r="S1007" s="16"/>
      <c r="T1007" s="16"/>
      <c r="U1007" s="16"/>
      <c r="V1007" s="16"/>
      <c r="X1007" s="16"/>
      <c r="Y1007" s="16"/>
      <c r="Z1007" s="16"/>
      <c r="AA1007" s="16"/>
      <c r="AE1007" s="18"/>
      <c r="AT1007" s="18"/>
      <c r="BL1007" s="15"/>
      <c r="BM1007" s="18"/>
      <c r="BQ1007" s="15"/>
      <c r="BU1007" s="15"/>
      <c r="CC1007" s="1"/>
    </row>
    <row r="1008" spans="10:81">
      <c r="J1008" s="15"/>
      <c r="K1008" s="15"/>
      <c r="L1008" s="15"/>
      <c r="M1008" s="15"/>
      <c r="O1008" s="16"/>
      <c r="P1008" s="16"/>
      <c r="Q1008" s="16"/>
      <c r="R1008" s="16"/>
      <c r="S1008" s="16"/>
      <c r="T1008" s="16"/>
      <c r="U1008" s="16"/>
      <c r="V1008" s="16"/>
      <c r="X1008" s="16"/>
      <c r="Y1008" s="16"/>
      <c r="Z1008" s="16"/>
      <c r="AA1008" s="16"/>
      <c r="AE1008" s="18"/>
      <c r="AT1008" s="18"/>
      <c r="BL1008" s="15"/>
      <c r="BM1008" s="18"/>
      <c r="BQ1008" s="15"/>
      <c r="BU1008" s="15"/>
      <c r="CC1008" s="1"/>
    </row>
    <row r="1009" spans="6:83">
      <c r="J1009" s="15"/>
      <c r="K1009" s="15"/>
      <c r="L1009" s="15"/>
      <c r="M1009" s="15"/>
      <c r="O1009" s="16"/>
      <c r="P1009" s="16"/>
      <c r="Q1009" s="16"/>
      <c r="R1009" s="16"/>
      <c r="S1009" s="16"/>
      <c r="T1009" s="16"/>
      <c r="U1009" s="16"/>
      <c r="V1009" s="16"/>
      <c r="X1009" s="16"/>
      <c r="Y1009" s="16"/>
      <c r="Z1009" s="16"/>
      <c r="AA1009" s="16"/>
      <c r="AE1009" s="18"/>
      <c r="AT1009" s="18"/>
      <c r="BL1009" s="15"/>
      <c r="BM1009" s="18"/>
      <c r="BQ1009" s="15"/>
      <c r="BU1009" s="15"/>
      <c r="CC1009" s="1"/>
    </row>
    <row r="1010" spans="6:83">
      <c r="J1010" s="15"/>
      <c r="K1010" s="15"/>
      <c r="L1010" s="15"/>
      <c r="M1010" s="15"/>
      <c r="O1010" s="16"/>
      <c r="P1010" s="16"/>
      <c r="Q1010" s="16"/>
      <c r="R1010" s="16"/>
      <c r="S1010" s="16"/>
      <c r="T1010" s="16"/>
      <c r="U1010" s="16"/>
      <c r="V1010" s="16"/>
      <c r="X1010" s="16"/>
      <c r="Y1010" s="16"/>
      <c r="Z1010" s="16"/>
      <c r="AA1010" s="16"/>
      <c r="AE1010" s="18"/>
      <c r="AT1010" s="18"/>
      <c r="BL1010" s="15"/>
      <c r="BM1010" s="18"/>
      <c r="BQ1010" s="15"/>
      <c r="BU1010" s="15"/>
      <c r="CC1010" s="1"/>
    </row>
    <row r="1011" spans="6:83">
      <c r="J1011" s="15"/>
      <c r="K1011" s="15"/>
      <c r="L1011" s="15"/>
      <c r="M1011" s="15"/>
      <c r="O1011" s="16"/>
      <c r="P1011" s="16"/>
      <c r="Q1011" s="16"/>
      <c r="R1011" s="16"/>
      <c r="S1011" s="16"/>
      <c r="T1011" s="16"/>
      <c r="U1011" s="16"/>
      <c r="V1011" s="16"/>
      <c r="X1011" s="16"/>
      <c r="Y1011" s="16"/>
      <c r="Z1011" s="16"/>
      <c r="AA1011" s="16"/>
      <c r="AE1011" s="18"/>
      <c r="AT1011" s="18"/>
      <c r="BL1011" s="15"/>
      <c r="BM1011" s="18"/>
      <c r="BQ1011" s="15"/>
      <c r="BU1011" s="15"/>
      <c r="CC1011" s="1"/>
    </row>
    <row r="1012" spans="6:83">
      <c r="J1012" s="15"/>
      <c r="K1012" s="15"/>
      <c r="L1012" s="15"/>
      <c r="M1012" s="15"/>
      <c r="O1012" s="16"/>
      <c r="P1012" s="16"/>
      <c r="Q1012" s="16"/>
      <c r="R1012" s="16"/>
      <c r="S1012" s="16"/>
      <c r="T1012" s="16"/>
      <c r="U1012" s="16"/>
      <c r="V1012" s="16"/>
      <c r="X1012" s="16"/>
      <c r="Y1012" s="16"/>
      <c r="Z1012" s="16"/>
      <c r="AA1012" s="16"/>
      <c r="AE1012" s="18"/>
      <c r="AT1012" s="18"/>
      <c r="BL1012" s="15"/>
      <c r="BM1012" s="18"/>
      <c r="BQ1012" s="15"/>
      <c r="BU1012" s="15"/>
      <c r="CC1012" s="1"/>
    </row>
    <row r="1013" spans="6:83">
      <c r="J1013" s="15"/>
      <c r="K1013" s="15"/>
      <c r="L1013" s="15"/>
      <c r="M1013" s="15"/>
      <c r="O1013" s="16"/>
      <c r="P1013" s="16"/>
      <c r="Q1013" s="16"/>
      <c r="R1013" s="16"/>
      <c r="S1013" s="16"/>
      <c r="T1013" s="16"/>
      <c r="U1013" s="16"/>
      <c r="V1013" s="16"/>
      <c r="X1013" s="16"/>
      <c r="Y1013" s="16"/>
      <c r="Z1013" s="16"/>
      <c r="AA1013" s="16"/>
      <c r="AE1013" s="18"/>
      <c r="AT1013" s="18"/>
      <c r="BL1013" s="15"/>
      <c r="BM1013" s="18"/>
      <c r="BQ1013" s="15"/>
      <c r="BU1013" s="15"/>
      <c r="CC1013" s="1"/>
    </row>
    <row r="1014" spans="6:83">
      <c r="J1014" s="15"/>
      <c r="K1014" s="15"/>
      <c r="L1014" s="15"/>
      <c r="M1014" s="15"/>
      <c r="O1014" s="16"/>
      <c r="P1014" s="16"/>
      <c r="Q1014" s="16"/>
      <c r="R1014" s="16"/>
      <c r="S1014" s="16"/>
      <c r="T1014" s="16"/>
      <c r="U1014" s="16"/>
      <c r="V1014" s="16"/>
      <c r="X1014" s="16"/>
      <c r="Y1014" s="16"/>
      <c r="Z1014" s="16"/>
      <c r="AA1014" s="16"/>
      <c r="AE1014" s="18"/>
      <c r="AT1014" s="18"/>
      <c r="BL1014" s="15"/>
      <c r="BM1014" s="18"/>
      <c r="BQ1014" s="15"/>
      <c r="BU1014" s="15"/>
      <c r="CC1014" s="1"/>
    </row>
    <row r="1015" spans="6:83">
      <c r="F1015" s="38"/>
      <c r="J1015" s="15"/>
      <c r="K1015" s="15"/>
      <c r="L1015" s="15"/>
      <c r="M1015" s="15"/>
      <c r="O1015" s="16"/>
      <c r="P1015" s="16"/>
      <c r="Q1015" s="16"/>
      <c r="R1015" s="16"/>
      <c r="S1015" s="16"/>
      <c r="T1015" s="16"/>
      <c r="U1015" s="16"/>
      <c r="V1015" s="16"/>
      <c r="W1015" s="38"/>
      <c r="X1015" s="16"/>
      <c r="Y1015" s="16"/>
      <c r="Z1015" s="16"/>
      <c r="AA1015" s="16"/>
      <c r="AE1015" s="18"/>
      <c r="AT1015" s="18"/>
      <c r="BL1015" s="15"/>
      <c r="BM1015" s="18"/>
      <c r="BQ1015" s="15"/>
      <c r="BU1015" s="15"/>
      <c r="CC1015" s="1"/>
      <c r="CE1015" s="39"/>
    </row>
    <row r="1016" spans="6:83">
      <c r="J1016" s="15"/>
      <c r="K1016" s="15"/>
      <c r="L1016" s="15"/>
      <c r="M1016" s="15"/>
      <c r="O1016" s="16"/>
      <c r="P1016" s="16"/>
      <c r="Q1016" s="16"/>
      <c r="R1016" s="16"/>
      <c r="S1016" s="16"/>
      <c r="T1016" s="16"/>
      <c r="U1016" s="16"/>
      <c r="V1016" s="16"/>
      <c r="X1016" s="16"/>
      <c r="Y1016" s="16"/>
      <c r="Z1016" s="16"/>
      <c r="AA1016" s="16"/>
      <c r="AE1016" s="18"/>
      <c r="AT1016" s="18"/>
      <c r="BL1016" s="15"/>
      <c r="BM1016" s="18"/>
      <c r="BQ1016" s="15"/>
      <c r="BU1016" s="15"/>
      <c r="CC1016" s="1"/>
    </row>
    <row r="1017" spans="6:83">
      <c r="J1017" s="15"/>
      <c r="K1017" s="15"/>
      <c r="L1017" s="15"/>
      <c r="M1017" s="15"/>
      <c r="O1017" s="16"/>
      <c r="P1017" s="16"/>
      <c r="Q1017" s="16"/>
      <c r="R1017" s="16"/>
      <c r="S1017" s="16"/>
      <c r="T1017" s="16"/>
      <c r="U1017" s="16"/>
      <c r="V1017" s="16"/>
      <c r="X1017" s="16"/>
      <c r="Y1017" s="16"/>
      <c r="Z1017" s="16"/>
      <c r="AA1017" s="16"/>
      <c r="AE1017" s="18"/>
      <c r="AT1017" s="18"/>
      <c r="BL1017" s="15"/>
      <c r="BM1017" s="18"/>
      <c r="BQ1017" s="15"/>
      <c r="BU1017" s="15"/>
      <c r="CC1017" s="1"/>
    </row>
    <row r="1018" spans="6:83">
      <c r="J1018" s="15"/>
      <c r="K1018" s="15"/>
      <c r="L1018" s="15"/>
      <c r="M1018" s="15"/>
      <c r="O1018" s="16"/>
      <c r="P1018" s="16"/>
      <c r="Q1018" s="16"/>
      <c r="R1018" s="16"/>
      <c r="S1018" s="16"/>
      <c r="T1018" s="16"/>
      <c r="U1018" s="16"/>
      <c r="V1018" s="16"/>
      <c r="X1018" s="16"/>
      <c r="Y1018" s="16"/>
      <c r="Z1018" s="16"/>
      <c r="AA1018" s="16"/>
      <c r="AE1018" s="18"/>
      <c r="AT1018" s="18"/>
      <c r="BL1018" s="15"/>
      <c r="BM1018" s="18"/>
      <c r="BQ1018" s="15"/>
      <c r="BU1018" s="15"/>
      <c r="CC1018" s="1"/>
    </row>
    <row r="1019" spans="6:83">
      <c r="J1019" s="15"/>
      <c r="K1019" s="15"/>
      <c r="L1019" s="15"/>
      <c r="M1019" s="15"/>
      <c r="O1019" s="16"/>
      <c r="P1019" s="16"/>
      <c r="Q1019" s="16"/>
      <c r="R1019" s="16"/>
      <c r="S1019" s="16"/>
      <c r="T1019" s="16"/>
      <c r="U1019" s="16"/>
      <c r="V1019" s="16"/>
      <c r="X1019" s="16"/>
      <c r="Y1019" s="16"/>
      <c r="Z1019" s="16"/>
      <c r="AA1019" s="16"/>
      <c r="AE1019" s="18"/>
      <c r="AT1019" s="18"/>
      <c r="BL1019" s="15"/>
      <c r="BM1019" s="18"/>
      <c r="BQ1019" s="15"/>
      <c r="BU1019" s="15"/>
      <c r="CC1019" s="1"/>
    </row>
    <row r="1020" spans="6:83">
      <c r="J1020" s="15"/>
      <c r="K1020" s="15"/>
      <c r="L1020" s="15"/>
      <c r="M1020" s="15"/>
      <c r="O1020" s="16"/>
      <c r="P1020" s="16"/>
      <c r="Q1020" s="16"/>
      <c r="R1020" s="16"/>
      <c r="S1020" s="16"/>
      <c r="T1020" s="16"/>
      <c r="U1020" s="16"/>
      <c r="V1020" s="16"/>
      <c r="X1020" s="16"/>
      <c r="Y1020" s="16"/>
      <c r="Z1020" s="16"/>
      <c r="AA1020" s="16"/>
      <c r="AE1020" s="18"/>
      <c r="AT1020" s="18"/>
      <c r="BL1020" s="15"/>
      <c r="BM1020" s="18"/>
      <c r="BQ1020" s="15"/>
      <c r="BU1020" s="15"/>
      <c r="CC1020" s="1"/>
    </row>
    <row r="1021" spans="6:83">
      <c r="J1021" s="15"/>
      <c r="K1021" s="15"/>
      <c r="L1021" s="15"/>
      <c r="M1021" s="15"/>
      <c r="O1021" s="16"/>
      <c r="P1021" s="16"/>
      <c r="Q1021" s="16"/>
      <c r="R1021" s="16"/>
      <c r="S1021" s="16"/>
      <c r="T1021" s="16"/>
      <c r="U1021" s="16"/>
      <c r="V1021" s="16"/>
      <c r="X1021" s="16"/>
      <c r="Y1021" s="16"/>
      <c r="Z1021" s="16"/>
      <c r="AA1021" s="16"/>
      <c r="AE1021" s="18"/>
      <c r="AT1021" s="18"/>
      <c r="BL1021" s="15"/>
      <c r="BM1021" s="18"/>
      <c r="BQ1021" s="15"/>
      <c r="BU1021" s="15"/>
      <c r="CC1021" s="1"/>
    </row>
    <row r="1022" spans="6:83">
      <c r="J1022" s="15"/>
      <c r="K1022" s="15"/>
      <c r="L1022" s="15"/>
      <c r="M1022" s="15"/>
      <c r="O1022" s="16"/>
      <c r="P1022" s="16"/>
      <c r="Q1022" s="16"/>
      <c r="R1022" s="16"/>
      <c r="S1022" s="16"/>
      <c r="T1022" s="16"/>
      <c r="U1022" s="16"/>
      <c r="V1022" s="16"/>
      <c r="X1022" s="16"/>
      <c r="Y1022" s="16"/>
      <c r="Z1022" s="16"/>
      <c r="AA1022" s="16"/>
      <c r="AE1022" s="18"/>
      <c r="AT1022" s="18"/>
      <c r="BL1022" s="15"/>
      <c r="BM1022" s="18"/>
      <c r="BQ1022" s="15"/>
      <c r="BU1022" s="15"/>
      <c r="CC1022" s="1"/>
    </row>
    <row r="1023" spans="6:83">
      <c r="J1023" s="15"/>
      <c r="K1023" s="15"/>
      <c r="L1023" s="15"/>
      <c r="M1023" s="15"/>
      <c r="O1023" s="16"/>
      <c r="P1023" s="16"/>
      <c r="Q1023" s="16"/>
      <c r="R1023" s="16"/>
      <c r="S1023" s="16"/>
      <c r="T1023" s="16"/>
      <c r="U1023" s="16"/>
      <c r="V1023" s="16"/>
      <c r="X1023" s="16"/>
      <c r="Y1023" s="16"/>
      <c r="Z1023" s="16"/>
      <c r="AA1023" s="16"/>
      <c r="AE1023" s="18"/>
      <c r="AT1023" s="18"/>
      <c r="BL1023" s="15"/>
      <c r="BM1023" s="18"/>
      <c r="BQ1023" s="15"/>
      <c r="BU1023" s="15"/>
      <c r="CC1023" s="1"/>
    </row>
    <row r="1024" spans="6:83">
      <c r="J1024" s="15"/>
      <c r="K1024" s="15"/>
      <c r="L1024" s="15"/>
      <c r="M1024" s="15"/>
      <c r="O1024" s="16"/>
      <c r="P1024" s="16"/>
      <c r="Q1024" s="16"/>
      <c r="R1024" s="16"/>
      <c r="S1024" s="16"/>
      <c r="T1024" s="16"/>
      <c r="U1024" s="16"/>
      <c r="V1024" s="16"/>
      <c r="X1024" s="16"/>
      <c r="Y1024" s="16"/>
      <c r="Z1024" s="16"/>
      <c r="AA1024" s="16"/>
      <c r="AE1024" s="18"/>
      <c r="AT1024" s="18"/>
      <c r="BL1024" s="15"/>
      <c r="BM1024" s="18"/>
      <c r="BQ1024" s="15"/>
      <c r="BU1024" s="15"/>
      <c r="CC1024" s="1"/>
    </row>
    <row r="1025" spans="10:81">
      <c r="J1025" s="15"/>
      <c r="K1025" s="15"/>
      <c r="L1025" s="15"/>
      <c r="M1025" s="15"/>
      <c r="O1025" s="16"/>
      <c r="P1025" s="16"/>
      <c r="Q1025" s="16"/>
      <c r="R1025" s="16"/>
      <c r="S1025" s="16"/>
      <c r="T1025" s="16"/>
      <c r="U1025" s="16"/>
      <c r="V1025" s="16"/>
      <c r="X1025" s="16"/>
      <c r="Y1025" s="16"/>
      <c r="Z1025" s="16"/>
      <c r="AA1025" s="16"/>
      <c r="AE1025" s="18"/>
      <c r="AT1025" s="18"/>
      <c r="BL1025" s="15"/>
      <c r="BM1025" s="18"/>
      <c r="BQ1025" s="15"/>
      <c r="BU1025" s="15"/>
      <c r="CC1025" s="1"/>
    </row>
    <row r="1026" spans="10:81">
      <c r="J1026" s="15"/>
      <c r="K1026" s="15"/>
      <c r="L1026" s="15"/>
      <c r="M1026" s="15"/>
      <c r="O1026" s="16"/>
      <c r="P1026" s="16"/>
      <c r="Q1026" s="16"/>
      <c r="R1026" s="16"/>
      <c r="S1026" s="16"/>
      <c r="T1026" s="16"/>
      <c r="U1026" s="16"/>
      <c r="V1026" s="16"/>
      <c r="X1026" s="16"/>
      <c r="Y1026" s="16"/>
      <c r="Z1026" s="16"/>
      <c r="AA1026" s="16"/>
      <c r="AE1026" s="18"/>
      <c r="AT1026" s="18"/>
      <c r="BL1026" s="15"/>
      <c r="BM1026" s="18"/>
      <c r="BQ1026" s="15"/>
      <c r="BU1026" s="15"/>
      <c r="CC1026" s="1"/>
    </row>
    <row r="1027" spans="10:81">
      <c r="J1027" s="15"/>
      <c r="K1027" s="15"/>
      <c r="L1027" s="15"/>
      <c r="M1027" s="15"/>
      <c r="O1027" s="16"/>
      <c r="P1027" s="16"/>
      <c r="Q1027" s="16"/>
      <c r="R1027" s="16"/>
      <c r="S1027" s="16"/>
      <c r="T1027" s="16"/>
      <c r="U1027" s="16"/>
      <c r="V1027" s="16"/>
      <c r="X1027" s="16"/>
      <c r="Y1027" s="16"/>
      <c r="Z1027" s="16"/>
      <c r="AA1027" s="16"/>
      <c r="AE1027" s="18"/>
      <c r="AT1027" s="18"/>
      <c r="BL1027" s="15"/>
      <c r="BM1027" s="18"/>
      <c r="BQ1027" s="15"/>
      <c r="BU1027" s="15"/>
      <c r="CC1027" s="1"/>
    </row>
    <row r="1028" spans="10:81">
      <c r="J1028" s="15"/>
      <c r="K1028" s="15"/>
      <c r="L1028" s="15"/>
      <c r="M1028" s="15"/>
      <c r="O1028" s="16"/>
      <c r="P1028" s="16"/>
      <c r="Q1028" s="16"/>
      <c r="R1028" s="16"/>
      <c r="S1028" s="16"/>
      <c r="T1028" s="16"/>
      <c r="U1028" s="16"/>
      <c r="V1028" s="16"/>
      <c r="X1028" s="16"/>
      <c r="Y1028" s="16"/>
      <c r="Z1028" s="16"/>
      <c r="AA1028" s="16"/>
      <c r="AE1028" s="18"/>
      <c r="AT1028" s="18"/>
      <c r="BL1028" s="15"/>
      <c r="BM1028" s="18"/>
      <c r="BQ1028" s="15"/>
      <c r="BU1028" s="15"/>
      <c r="CC1028" s="1"/>
    </row>
    <row r="1029" spans="10:81">
      <c r="J1029" s="15"/>
      <c r="K1029" s="15"/>
      <c r="L1029" s="15"/>
      <c r="M1029" s="15"/>
      <c r="O1029" s="16"/>
      <c r="P1029" s="16"/>
      <c r="Q1029" s="16"/>
      <c r="R1029" s="16"/>
      <c r="S1029" s="16"/>
      <c r="T1029" s="16"/>
      <c r="U1029" s="16"/>
      <c r="V1029" s="16"/>
      <c r="X1029" s="16"/>
      <c r="Y1029" s="16"/>
      <c r="Z1029" s="16"/>
      <c r="AA1029" s="16"/>
      <c r="AE1029" s="18"/>
      <c r="AT1029" s="18"/>
      <c r="BL1029" s="15"/>
      <c r="BM1029" s="18"/>
      <c r="BQ1029" s="15"/>
      <c r="BU1029" s="15"/>
      <c r="CC1029" s="1"/>
    </row>
    <row r="1030" spans="10:81">
      <c r="J1030" s="15"/>
      <c r="K1030" s="15"/>
      <c r="L1030" s="15"/>
      <c r="M1030" s="15"/>
      <c r="O1030" s="16"/>
      <c r="P1030" s="16"/>
      <c r="Q1030" s="16"/>
      <c r="R1030" s="16"/>
      <c r="S1030" s="16"/>
      <c r="T1030" s="16"/>
      <c r="U1030" s="16"/>
      <c r="V1030" s="16"/>
      <c r="X1030" s="16"/>
      <c r="Y1030" s="16"/>
      <c r="Z1030" s="16"/>
      <c r="AA1030" s="16"/>
      <c r="AE1030" s="18"/>
      <c r="AT1030" s="18"/>
      <c r="BL1030" s="15"/>
      <c r="BM1030" s="18"/>
      <c r="BQ1030" s="15"/>
      <c r="BU1030" s="15"/>
      <c r="CC1030" s="1"/>
    </row>
    <row r="1031" spans="10:81">
      <c r="J1031" s="15"/>
      <c r="K1031" s="15"/>
      <c r="L1031" s="15"/>
      <c r="M1031" s="15"/>
      <c r="O1031" s="16"/>
      <c r="P1031" s="16"/>
      <c r="Q1031" s="16"/>
      <c r="R1031" s="16"/>
      <c r="S1031" s="16"/>
      <c r="T1031" s="16"/>
      <c r="U1031" s="16"/>
      <c r="V1031" s="16"/>
      <c r="X1031" s="16"/>
      <c r="Y1031" s="16"/>
      <c r="Z1031" s="16"/>
      <c r="AA1031" s="16"/>
      <c r="AE1031" s="18"/>
      <c r="AT1031" s="18"/>
      <c r="BL1031" s="15"/>
      <c r="BM1031" s="18"/>
      <c r="BQ1031" s="15"/>
      <c r="BU1031" s="15"/>
      <c r="CC1031" s="1"/>
    </row>
    <row r="1032" spans="10:81">
      <c r="J1032" s="15"/>
      <c r="K1032" s="15"/>
      <c r="L1032" s="15"/>
      <c r="M1032" s="15"/>
      <c r="O1032" s="16"/>
      <c r="P1032" s="16"/>
      <c r="Q1032" s="16"/>
      <c r="R1032" s="16"/>
      <c r="S1032" s="16"/>
      <c r="T1032" s="16"/>
      <c r="U1032" s="16"/>
      <c r="V1032" s="16"/>
      <c r="X1032" s="16"/>
      <c r="Y1032" s="16"/>
      <c r="Z1032" s="16"/>
      <c r="AA1032" s="16"/>
      <c r="AE1032" s="18"/>
      <c r="AT1032" s="18"/>
      <c r="BL1032" s="15"/>
      <c r="BM1032" s="18"/>
      <c r="BQ1032" s="15"/>
      <c r="BU1032" s="15"/>
      <c r="CC1032" s="1"/>
    </row>
    <row r="1033" spans="10:81">
      <c r="J1033" s="15"/>
      <c r="K1033" s="15"/>
      <c r="L1033" s="15"/>
      <c r="M1033" s="15"/>
      <c r="O1033" s="16"/>
      <c r="P1033" s="16"/>
      <c r="Q1033" s="16"/>
      <c r="R1033" s="16"/>
      <c r="S1033" s="16"/>
      <c r="T1033" s="16"/>
      <c r="U1033" s="16"/>
      <c r="V1033" s="16"/>
      <c r="X1033" s="16"/>
      <c r="Y1033" s="16"/>
      <c r="Z1033" s="16"/>
      <c r="AA1033" s="16"/>
      <c r="AE1033" s="18"/>
      <c r="AT1033" s="18"/>
      <c r="BL1033" s="15"/>
      <c r="BM1033" s="18"/>
      <c r="BQ1033" s="15"/>
      <c r="BU1033" s="15"/>
      <c r="CC1033" s="1"/>
    </row>
    <row r="1034" spans="10:81">
      <c r="J1034" s="15"/>
      <c r="K1034" s="15"/>
      <c r="L1034" s="15"/>
      <c r="M1034" s="15"/>
      <c r="O1034" s="16"/>
      <c r="P1034" s="16"/>
      <c r="Q1034" s="16"/>
      <c r="R1034" s="16"/>
      <c r="S1034" s="16"/>
      <c r="T1034" s="16"/>
      <c r="U1034" s="16"/>
      <c r="V1034" s="16"/>
      <c r="X1034" s="16"/>
      <c r="Y1034" s="16"/>
      <c r="Z1034" s="16"/>
      <c r="AA1034" s="16"/>
      <c r="AE1034" s="18"/>
      <c r="AT1034" s="18"/>
      <c r="BL1034" s="15"/>
      <c r="BM1034" s="18"/>
      <c r="BQ1034" s="15"/>
      <c r="BU1034" s="15"/>
      <c r="CC1034" s="1"/>
    </row>
    <row r="1035" spans="10:81">
      <c r="J1035" s="15"/>
      <c r="K1035" s="15"/>
      <c r="L1035" s="15"/>
      <c r="M1035" s="15"/>
      <c r="N1035" s="24"/>
      <c r="O1035" s="16"/>
      <c r="P1035" s="16"/>
      <c r="Q1035" s="16"/>
      <c r="R1035" s="16"/>
      <c r="S1035" s="16"/>
      <c r="T1035" s="16"/>
      <c r="U1035" s="16"/>
      <c r="V1035" s="16"/>
      <c r="X1035" s="16"/>
      <c r="Y1035" s="16"/>
      <c r="Z1035" s="16"/>
      <c r="AA1035" s="16"/>
      <c r="AE1035" s="18"/>
      <c r="AT1035" s="18"/>
      <c r="BL1035" s="15"/>
      <c r="BM1035" s="18"/>
      <c r="BQ1035" s="15"/>
      <c r="BU1035" s="15"/>
      <c r="CC1035" s="1"/>
    </row>
    <row r="1036" spans="10:81">
      <c r="J1036" s="15"/>
      <c r="K1036" s="15"/>
      <c r="L1036" s="15"/>
      <c r="M1036" s="15"/>
      <c r="N1036" s="24"/>
      <c r="O1036" s="16"/>
      <c r="P1036" s="16"/>
      <c r="Q1036" s="16"/>
      <c r="R1036" s="16"/>
      <c r="S1036" s="16"/>
      <c r="T1036" s="16"/>
      <c r="U1036" s="16"/>
      <c r="V1036" s="16"/>
      <c r="X1036" s="16"/>
      <c r="Y1036" s="16"/>
      <c r="Z1036" s="16"/>
      <c r="AA1036" s="16"/>
      <c r="AE1036" s="18"/>
      <c r="AT1036" s="18"/>
      <c r="BL1036" s="15"/>
      <c r="BM1036" s="18"/>
      <c r="BQ1036" s="15"/>
      <c r="BU1036" s="15"/>
      <c r="CC1036" s="1"/>
    </row>
    <row r="1037" spans="10:81">
      <c r="J1037" s="15"/>
      <c r="K1037" s="15"/>
      <c r="L1037" s="15"/>
      <c r="M1037" s="15"/>
      <c r="O1037" s="16"/>
      <c r="P1037" s="16"/>
      <c r="Q1037" s="16"/>
      <c r="R1037" s="16"/>
      <c r="S1037" s="16"/>
      <c r="T1037" s="16"/>
      <c r="U1037" s="16"/>
      <c r="V1037" s="16"/>
      <c r="X1037" s="16"/>
      <c r="Y1037" s="16"/>
      <c r="Z1037" s="16"/>
      <c r="AA1037" s="16"/>
      <c r="AE1037" s="18"/>
      <c r="AT1037" s="18"/>
      <c r="BL1037" s="15"/>
      <c r="BM1037" s="18"/>
      <c r="BQ1037" s="15"/>
      <c r="BU1037" s="15"/>
      <c r="CC1037" s="1"/>
    </row>
    <row r="1038" spans="10:81">
      <c r="J1038" s="15"/>
      <c r="K1038" s="15"/>
      <c r="L1038" s="15"/>
      <c r="M1038" s="15"/>
      <c r="O1038" s="16"/>
      <c r="P1038" s="16"/>
      <c r="Q1038" s="16"/>
      <c r="R1038" s="16"/>
      <c r="S1038" s="16"/>
      <c r="T1038" s="16"/>
      <c r="U1038" s="16"/>
      <c r="V1038" s="16"/>
      <c r="X1038" s="16"/>
      <c r="Y1038" s="16"/>
      <c r="Z1038" s="16"/>
      <c r="AA1038" s="16"/>
      <c r="AE1038" s="18"/>
      <c r="AT1038" s="18"/>
      <c r="BL1038" s="15"/>
      <c r="BM1038" s="18"/>
      <c r="BQ1038" s="15"/>
      <c r="BU1038" s="15"/>
      <c r="CC1038" s="1"/>
    </row>
    <row r="1039" spans="10:81">
      <c r="J1039" s="15"/>
      <c r="K1039" s="15"/>
      <c r="L1039" s="15"/>
      <c r="M1039" s="15"/>
      <c r="O1039" s="16"/>
      <c r="P1039" s="16"/>
      <c r="Q1039" s="16"/>
      <c r="R1039" s="16"/>
      <c r="S1039" s="16"/>
      <c r="T1039" s="16"/>
      <c r="U1039" s="16"/>
      <c r="V1039" s="16"/>
      <c r="X1039" s="16"/>
      <c r="Y1039" s="16"/>
      <c r="Z1039" s="16"/>
      <c r="AA1039" s="16"/>
      <c r="AE1039" s="18"/>
      <c r="AT1039" s="18"/>
      <c r="BL1039" s="15"/>
      <c r="BM1039" s="18"/>
      <c r="BQ1039" s="15"/>
      <c r="BU1039" s="15"/>
      <c r="CC1039" s="1"/>
    </row>
    <row r="1040" spans="10:81">
      <c r="J1040" s="15"/>
      <c r="K1040" s="15"/>
      <c r="L1040" s="15"/>
      <c r="M1040" s="15"/>
      <c r="O1040" s="16"/>
      <c r="P1040" s="16"/>
      <c r="Q1040" s="16"/>
      <c r="R1040" s="16"/>
      <c r="S1040" s="16"/>
      <c r="T1040" s="16"/>
      <c r="U1040" s="16"/>
      <c r="V1040" s="16"/>
      <c r="X1040" s="16"/>
      <c r="Y1040" s="16"/>
      <c r="Z1040" s="16"/>
      <c r="AA1040" s="16"/>
      <c r="AE1040" s="18"/>
      <c r="AT1040" s="18"/>
      <c r="BL1040" s="15"/>
      <c r="BM1040" s="18"/>
      <c r="BQ1040" s="15"/>
      <c r="BU1040" s="15"/>
      <c r="CC1040" s="1"/>
    </row>
    <row r="1041" spans="10:81">
      <c r="J1041" s="15"/>
      <c r="K1041" s="15"/>
      <c r="L1041" s="15"/>
      <c r="M1041" s="15"/>
      <c r="O1041" s="16"/>
      <c r="P1041" s="16"/>
      <c r="Q1041" s="16"/>
      <c r="R1041" s="16"/>
      <c r="S1041" s="16"/>
      <c r="T1041" s="16"/>
      <c r="U1041" s="16"/>
      <c r="V1041" s="16"/>
      <c r="X1041" s="16"/>
      <c r="Y1041" s="16"/>
      <c r="Z1041" s="16"/>
      <c r="AA1041" s="16"/>
      <c r="AE1041" s="18"/>
      <c r="AT1041" s="18"/>
      <c r="BL1041" s="15"/>
      <c r="BM1041" s="18"/>
      <c r="BQ1041" s="15"/>
      <c r="BU1041" s="15"/>
      <c r="CC1041" s="1"/>
    </row>
    <row r="1042" spans="10:81">
      <c r="J1042" s="15"/>
      <c r="K1042" s="15"/>
      <c r="L1042" s="15"/>
      <c r="M1042" s="15"/>
      <c r="O1042" s="16"/>
      <c r="P1042" s="16"/>
      <c r="Q1042" s="16"/>
      <c r="R1042" s="16"/>
      <c r="S1042" s="16"/>
      <c r="T1042" s="16"/>
      <c r="U1042" s="16"/>
      <c r="V1042" s="16"/>
      <c r="X1042" s="16"/>
      <c r="Y1042" s="16"/>
      <c r="Z1042" s="16"/>
      <c r="AA1042" s="16"/>
      <c r="AE1042" s="18"/>
      <c r="AT1042" s="18"/>
      <c r="BL1042" s="15"/>
      <c r="BM1042" s="18"/>
      <c r="BQ1042" s="15"/>
      <c r="BU1042" s="15"/>
      <c r="CC1042" s="1"/>
    </row>
    <row r="1043" spans="10:81">
      <c r="J1043" s="15"/>
      <c r="K1043" s="15"/>
      <c r="L1043" s="15"/>
      <c r="M1043" s="15"/>
      <c r="O1043" s="16"/>
      <c r="P1043" s="16"/>
      <c r="Q1043" s="16"/>
      <c r="R1043" s="16"/>
      <c r="S1043" s="16"/>
      <c r="T1043" s="16"/>
      <c r="U1043" s="16"/>
      <c r="V1043" s="16"/>
      <c r="X1043" s="16"/>
      <c r="Y1043" s="16"/>
      <c r="Z1043" s="16"/>
      <c r="AA1043" s="16"/>
      <c r="AE1043" s="18"/>
      <c r="AT1043" s="18"/>
      <c r="BL1043" s="15"/>
      <c r="BM1043" s="18"/>
      <c r="BQ1043" s="15"/>
      <c r="BU1043" s="15"/>
      <c r="CC1043" s="1"/>
    </row>
    <row r="1044" spans="10:81">
      <c r="J1044" s="15"/>
      <c r="K1044" s="15"/>
      <c r="L1044" s="15"/>
      <c r="M1044" s="15"/>
      <c r="N1044" s="24"/>
      <c r="O1044" s="16"/>
      <c r="P1044" s="16"/>
      <c r="Q1044" s="16"/>
      <c r="R1044" s="16"/>
      <c r="S1044" s="16"/>
      <c r="T1044" s="16"/>
      <c r="U1044" s="16"/>
      <c r="V1044" s="16"/>
      <c r="X1044" s="16"/>
      <c r="Y1044" s="16"/>
      <c r="Z1044" s="16"/>
      <c r="AA1044" s="16"/>
      <c r="AE1044" s="18"/>
      <c r="AT1044" s="18"/>
      <c r="BL1044" s="15"/>
      <c r="BM1044" s="18"/>
      <c r="BQ1044" s="15"/>
      <c r="BU1044" s="15"/>
      <c r="CC1044" s="1"/>
    </row>
    <row r="1045" spans="10:81">
      <c r="J1045" s="15"/>
      <c r="K1045" s="15"/>
      <c r="L1045" s="15"/>
      <c r="M1045" s="15"/>
      <c r="N1045" s="24"/>
      <c r="O1045" s="16"/>
      <c r="P1045" s="16"/>
      <c r="Q1045" s="16"/>
      <c r="R1045" s="16"/>
      <c r="S1045" s="16"/>
      <c r="T1045" s="16"/>
      <c r="U1045" s="16"/>
      <c r="V1045" s="16"/>
      <c r="X1045" s="16"/>
      <c r="Y1045" s="16"/>
      <c r="Z1045" s="16"/>
      <c r="AA1045" s="16"/>
      <c r="AE1045" s="18"/>
      <c r="AT1045" s="18"/>
      <c r="BL1045" s="15"/>
      <c r="BM1045" s="18"/>
      <c r="BQ1045" s="15"/>
      <c r="BU1045" s="15"/>
      <c r="CC1045" s="1"/>
    </row>
    <row r="1046" spans="10:81">
      <c r="J1046" s="15"/>
      <c r="K1046" s="15"/>
      <c r="L1046" s="15"/>
      <c r="M1046" s="15"/>
      <c r="N1046" s="24"/>
      <c r="O1046" s="16"/>
      <c r="P1046" s="16"/>
      <c r="Q1046" s="16"/>
      <c r="R1046" s="16"/>
      <c r="S1046" s="16"/>
      <c r="T1046" s="16"/>
      <c r="U1046" s="16"/>
      <c r="V1046" s="16"/>
      <c r="X1046" s="16"/>
      <c r="Y1046" s="16"/>
      <c r="Z1046" s="16"/>
      <c r="AA1046" s="16"/>
      <c r="AE1046" s="18"/>
      <c r="AT1046" s="18"/>
      <c r="BL1046" s="15"/>
      <c r="BM1046" s="18"/>
      <c r="BQ1046" s="15"/>
      <c r="BU1046" s="15"/>
      <c r="CC1046" s="1"/>
    </row>
    <row r="1047" spans="10:81">
      <c r="J1047" s="15"/>
      <c r="K1047" s="15"/>
      <c r="L1047" s="15"/>
      <c r="M1047" s="15"/>
      <c r="N1047" s="24"/>
      <c r="O1047" s="16"/>
      <c r="P1047" s="16"/>
      <c r="Q1047" s="16"/>
      <c r="R1047" s="16"/>
      <c r="S1047" s="16"/>
      <c r="T1047" s="16"/>
      <c r="U1047" s="16"/>
      <c r="V1047" s="16"/>
      <c r="X1047" s="16"/>
      <c r="Y1047" s="16"/>
      <c r="Z1047" s="16"/>
      <c r="AA1047" s="16"/>
      <c r="AE1047" s="18"/>
      <c r="AT1047" s="18"/>
      <c r="BL1047" s="15"/>
      <c r="BM1047" s="18"/>
      <c r="BQ1047" s="15"/>
      <c r="BU1047" s="15"/>
      <c r="CC1047" s="1"/>
    </row>
    <row r="1048" spans="10:81">
      <c r="J1048" s="15"/>
      <c r="K1048" s="15"/>
      <c r="L1048" s="15"/>
      <c r="M1048" s="15"/>
      <c r="N1048" s="24"/>
      <c r="O1048" s="16"/>
      <c r="P1048" s="16"/>
      <c r="Q1048" s="16"/>
      <c r="R1048" s="16"/>
      <c r="S1048" s="16"/>
      <c r="T1048" s="16"/>
      <c r="U1048" s="16"/>
      <c r="V1048" s="16"/>
      <c r="X1048" s="16"/>
      <c r="Y1048" s="16"/>
      <c r="Z1048" s="16"/>
      <c r="AA1048" s="16"/>
      <c r="AE1048" s="18"/>
      <c r="AT1048" s="18"/>
      <c r="BL1048" s="15"/>
      <c r="BM1048" s="18"/>
      <c r="BQ1048" s="15"/>
      <c r="BU1048" s="15"/>
      <c r="CC1048" s="1"/>
    </row>
    <row r="1049" spans="10:81">
      <c r="J1049" s="15"/>
      <c r="K1049" s="15"/>
      <c r="L1049" s="15"/>
      <c r="M1049" s="15"/>
      <c r="O1049" s="16"/>
      <c r="P1049" s="16"/>
      <c r="Q1049" s="16"/>
      <c r="R1049" s="16"/>
      <c r="S1049" s="16"/>
      <c r="T1049" s="16"/>
      <c r="U1049" s="16"/>
      <c r="V1049" s="16"/>
      <c r="X1049" s="16"/>
      <c r="Y1049" s="16"/>
      <c r="Z1049" s="16"/>
      <c r="AA1049" s="16"/>
      <c r="AE1049" s="18"/>
      <c r="AT1049" s="18"/>
      <c r="BL1049" s="15"/>
      <c r="BM1049" s="18"/>
      <c r="BQ1049" s="15"/>
      <c r="BU1049" s="15"/>
      <c r="CC1049" s="1"/>
    </row>
    <row r="1050" spans="10:81">
      <c r="J1050" s="15"/>
      <c r="K1050" s="15"/>
      <c r="L1050" s="15"/>
      <c r="M1050" s="15"/>
      <c r="O1050" s="16"/>
      <c r="P1050" s="16"/>
      <c r="Q1050" s="16"/>
      <c r="R1050" s="16"/>
      <c r="S1050" s="16"/>
      <c r="T1050" s="16"/>
      <c r="U1050" s="16"/>
      <c r="V1050" s="16"/>
      <c r="X1050" s="16"/>
      <c r="Y1050" s="16"/>
      <c r="Z1050" s="16"/>
      <c r="AA1050" s="16"/>
      <c r="AE1050" s="18"/>
      <c r="AT1050" s="18"/>
      <c r="BL1050" s="15"/>
      <c r="BM1050" s="18"/>
      <c r="BQ1050" s="15"/>
      <c r="BU1050" s="15"/>
      <c r="CC1050" s="1"/>
    </row>
    <row r="1051" spans="10:81">
      <c r="J1051" s="15"/>
      <c r="K1051" s="15"/>
      <c r="L1051" s="15"/>
      <c r="M1051" s="15"/>
      <c r="O1051" s="16"/>
      <c r="P1051" s="16"/>
      <c r="Q1051" s="16"/>
      <c r="R1051" s="16"/>
      <c r="S1051" s="16"/>
      <c r="T1051" s="16"/>
      <c r="U1051" s="16"/>
      <c r="V1051" s="16"/>
      <c r="X1051" s="16"/>
      <c r="Y1051" s="16"/>
      <c r="Z1051" s="16"/>
      <c r="AA1051" s="16"/>
      <c r="AE1051" s="18"/>
      <c r="AT1051" s="18"/>
      <c r="BL1051" s="15"/>
      <c r="BM1051" s="18"/>
      <c r="BQ1051" s="15"/>
      <c r="BU1051" s="15"/>
      <c r="CC1051" s="1"/>
    </row>
    <row r="1052" spans="10:81">
      <c r="J1052" s="15"/>
      <c r="K1052" s="15"/>
      <c r="L1052" s="15"/>
      <c r="M1052" s="15"/>
      <c r="O1052" s="16"/>
      <c r="P1052" s="16"/>
      <c r="Q1052" s="16"/>
      <c r="R1052" s="16"/>
      <c r="S1052" s="16"/>
      <c r="T1052" s="16"/>
      <c r="U1052" s="16"/>
      <c r="V1052" s="16"/>
      <c r="X1052" s="16"/>
      <c r="Y1052" s="16"/>
      <c r="Z1052" s="16"/>
      <c r="AA1052" s="16"/>
      <c r="AE1052" s="18"/>
      <c r="AT1052" s="18"/>
      <c r="BL1052" s="15"/>
      <c r="BM1052" s="18"/>
      <c r="BQ1052" s="15"/>
      <c r="BU1052" s="15"/>
      <c r="CC1052" s="1"/>
    </row>
    <row r="1053" spans="10:81">
      <c r="J1053" s="15"/>
      <c r="K1053" s="15"/>
      <c r="L1053" s="15"/>
      <c r="M1053" s="15"/>
      <c r="O1053" s="16"/>
      <c r="P1053" s="16"/>
      <c r="Q1053" s="16"/>
      <c r="R1053" s="16"/>
      <c r="S1053" s="16"/>
      <c r="T1053" s="16"/>
      <c r="U1053" s="16"/>
      <c r="V1053" s="16"/>
      <c r="X1053" s="16"/>
      <c r="Y1053" s="16"/>
      <c r="Z1053" s="16"/>
      <c r="AA1053" s="16"/>
      <c r="AE1053" s="18"/>
      <c r="AT1053" s="18"/>
      <c r="BL1053" s="15"/>
      <c r="BM1053" s="18"/>
      <c r="BQ1053" s="15"/>
      <c r="BU1053" s="15"/>
      <c r="CC1053" s="1"/>
    </row>
    <row r="1054" spans="10:81">
      <c r="J1054" s="15"/>
      <c r="K1054" s="15"/>
      <c r="L1054" s="15"/>
      <c r="M1054" s="15"/>
      <c r="O1054" s="16"/>
      <c r="P1054" s="16"/>
      <c r="Q1054" s="16"/>
      <c r="R1054" s="16"/>
      <c r="S1054" s="16"/>
      <c r="T1054" s="16"/>
      <c r="U1054" s="16"/>
      <c r="V1054" s="16"/>
      <c r="X1054" s="16"/>
      <c r="Y1054" s="16"/>
      <c r="Z1054" s="16"/>
      <c r="AA1054" s="16"/>
      <c r="AE1054" s="18"/>
      <c r="AT1054" s="18"/>
      <c r="BL1054" s="15"/>
      <c r="BM1054" s="18"/>
      <c r="BQ1054" s="15"/>
      <c r="BU1054" s="15"/>
      <c r="CC1054" s="1"/>
    </row>
    <row r="1055" spans="10:81">
      <c r="J1055" s="15"/>
      <c r="K1055" s="15"/>
      <c r="L1055" s="15"/>
      <c r="M1055" s="15"/>
      <c r="O1055" s="16"/>
      <c r="P1055" s="16"/>
      <c r="Q1055" s="16"/>
      <c r="R1055" s="16"/>
      <c r="S1055" s="16"/>
      <c r="T1055" s="16"/>
      <c r="U1055" s="16"/>
      <c r="V1055" s="16"/>
      <c r="X1055" s="16"/>
      <c r="Y1055" s="16"/>
      <c r="Z1055" s="16"/>
      <c r="AA1055" s="16"/>
      <c r="AE1055" s="18"/>
      <c r="AT1055" s="18"/>
      <c r="BL1055" s="15"/>
      <c r="BM1055" s="18"/>
      <c r="BQ1055" s="15"/>
      <c r="BU1055" s="15"/>
      <c r="CC1055" s="1"/>
    </row>
    <row r="1056" spans="10:81">
      <c r="J1056" s="15"/>
      <c r="K1056" s="15"/>
      <c r="L1056" s="15"/>
      <c r="M1056" s="15"/>
      <c r="O1056" s="16"/>
      <c r="P1056" s="16"/>
      <c r="Q1056" s="16"/>
      <c r="R1056" s="16"/>
      <c r="S1056" s="16"/>
      <c r="T1056" s="16"/>
      <c r="U1056" s="16"/>
      <c r="V1056" s="16"/>
      <c r="X1056" s="16"/>
      <c r="Y1056" s="16"/>
      <c r="Z1056" s="16"/>
      <c r="AA1056" s="16"/>
      <c r="AE1056" s="18"/>
      <c r="AT1056" s="18"/>
      <c r="BL1056" s="15"/>
      <c r="BM1056" s="18"/>
      <c r="BQ1056" s="15"/>
      <c r="BU1056" s="15"/>
      <c r="CC1056" s="1"/>
    </row>
    <row r="1057" spans="10:81">
      <c r="J1057" s="15"/>
      <c r="K1057" s="15"/>
      <c r="L1057" s="15"/>
      <c r="M1057" s="15"/>
      <c r="O1057" s="16"/>
      <c r="P1057" s="16"/>
      <c r="Q1057" s="16"/>
      <c r="R1057" s="16"/>
      <c r="S1057" s="16"/>
      <c r="T1057" s="16"/>
      <c r="U1057" s="16"/>
      <c r="V1057" s="16"/>
      <c r="X1057" s="16"/>
      <c r="Y1057" s="16"/>
      <c r="Z1057" s="16"/>
      <c r="AA1057" s="16"/>
      <c r="AE1057" s="18"/>
      <c r="AT1057" s="18"/>
      <c r="BL1057" s="15"/>
      <c r="BM1057" s="18"/>
      <c r="BQ1057" s="15"/>
      <c r="BU1057" s="15"/>
      <c r="CC1057" s="1"/>
    </row>
    <row r="1058" spans="10:81">
      <c r="J1058" s="15"/>
      <c r="K1058" s="15"/>
      <c r="L1058" s="15"/>
      <c r="M1058" s="15"/>
      <c r="O1058" s="16"/>
      <c r="P1058" s="16"/>
      <c r="Q1058" s="16"/>
      <c r="R1058" s="16"/>
      <c r="S1058" s="16"/>
      <c r="T1058" s="16"/>
      <c r="U1058" s="16"/>
      <c r="V1058" s="16"/>
      <c r="X1058" s="16"/>
      <c r="Y1058" s="16"/>
      <c r="Z1058" s="16"/>
      <c r="AA1058" s="16"/>
      <c r="AE1058" s="18"/>
      <c r="AT1058" s="18"/>
      <c r="BL1058" s="15"/>
      <c r="BM1058" s="18"/>
      <c r="BQ1058" s="15"/>
      <c r="BU1058" s="15"/>
      <c r="CC1058" s="1"/>
    </row>
    <row r="1059" spans="10:81">
      <c r="J1059" s="15"/>
      <c r="K1059" s="15"/>
      <c r="L1059" s="15"/>
      <c r="M1059" s="15"/>
      <c r="O1059" s="16"/>
      <c r="P1059" s="16"/>
      <c r="Q1059" s="16"/>
      <c r="R1059" s="16"/>
      <c r="S1059" s="16"/>
      <c r="T1059" s="16"/>
      <c r="U1059" s="16"/>
      <c r="V1059" s="16"/>
      <c r="X1059" s="16"/>
      <c r="Y1059" s="16"/>
      <c r="Z1059" s="16"/>
      <c r="AA1059" s="16"/>
      <c r="AE1059" s="18"/>
      <c r="AT1059" s="18"/>
      <c r="BL1059" s="15"/>
      <c r="BM1059" s="18"/>
      <c r="BQ1059" s="15"/>
      <c r="BU1059" s="15"/>
      <c r="CC1059" s="1"/>
    </row>
    <row r="1060" spans="10:81">
      <c r="J1060" s="15"/>
      <c r="K1060" s="15"/>
      <c r="L1060" s="15"/>
      <c r="M1060" s="15"/>
      <c r="O1060" s="16"/>
      <c r="P1060" s="16"/>
      <c r="Q1060" s="16"/>
      <c r="R1060" s="16"/>
      <c r="S1060" s="16"/>
      <c r="T1060" s="16"/>
      <c r="U1060" s="16"/>
      <c r="V1060" s="16"/>
      <c r="X1060" s="16"/>
      <c r="Y1060" s="16"/>
      <c r="Z1060" s="16"/>
      <c r="AA1060" s="16"/>
      <c r="AE1060" s="18"/>
      <c r="AT1060" s="18"/>
      <c r="BL1060" s="15"/>
      <c r="BM1060" s="18"/>
      <c r="BQ1060" s="15"/>
      <c r="BU1060" s="15"/>
      <c r="CC1060" s="1"/>
    </row>
    <row r="1061" spans="10:81">
      <c r="J1061" s="15"/>
      <c r="K1061" s="15"/>
      <c r="L1061" s="15"/>
      <c r="M1061" s="15"/>
      <c r="O1061" s="16"/>
      <c r="P1061" s="16"/>
      <c r="Q1061" s="16"/>
      <c r="R1061" s="16"/>
      <c r="S1061" s="16"/>
      <c r="T1061" s="16"/>
      <c r="U1061" s="16"/>
      <c r="V1061" s="16"/>
      <c r="X1061" s="16"/>
      <c r="Y1061" s="16"/>
      <c r="Z1061" s="16"/>
      <c r="AA1061" s="16"/>
      <c r="AE1061" s="18"/>
      <c r="AT1061" s="18"/>
      <c r="BL1061" s="15"/>
      <c r="BM1061" s="18"/>
      <c r="BQ1061" s="15"/>
      <c r="BU1061" s="15"/>
      <c r="CC1061" s="1"/>
    </row>
    <row r="1062" spans="10:81">
      <c r="J1062" s="15"/>
      <c r="K1062" s="15"/>
      <c r="L1062" s="15"/>
      <c r="M1062" s="15"/>
      <c r="O1062" s="16"/>
      <c r="P1062" s="16"/>
      <c r="Q1062" s="16"/>
      <c r="R1062" s="16"/>
      <c r="S1062" s="16"/>
      <c r="T1062" s="16"/>
      <c r="U1062" s="16"/>
      <c r="V1062" s="16"/>
      <c r="X1062" s="16"/>
      <c r="Y1062" s="16"/>
      <c r="Z1062" s="16"/>
      <c r="AA1062" s="16"/>
      <c r="AE1062" s="18"/>
      <c r="AT1062" s="18"/>
      <c r="BL1062" s="15"/>
      <c r="BM1062" s="18"/>
      <c r="BQ1062" s="15"/>
      <c r="BU1062" s="15"/>
      <c r="CC1062" s="1"/>
    </row>
    <row r="1063" spans="10:81">
      <c r="J1063" s="15"/>
      <c r="K1063" s="15"/>
      <c r="L1063" s="15"/>
      <c r="M1063" s="15"/>
      <c r="O1063" s="16"/>
      <c r="P1063" s="16"/>
      <c r="Q1063" s="16"/>
      <c r="R1063" s="16"/>
      <c r="S1063" s="16"/>
      <c r="T1063" s="16"/>
      <c r="U1063" s="16"/>
      <c r="V1063" s="16"/>
      <c r="X1063" s="16"/>
      <c r="Y1063" s="16"/>
      <c r="Z1063" s="16"/>
      <c r="AA1063" s="16"/>
      <c r="AE1063" s="18"/>
      <c r="AT1063" s="18"/>
      <c r="BL1063" s="15"/>
      <c r="BM1063" s="18"/>
      <c r="BQ1063" s="15"/>
      <c r="BU1063" s="15"/>
      <c r="CC1063" s="1"/>
    </row>
    <row r="1064" spans="10:81">
      <c r="J1064" s="15"/>
      <c r="K1064" s="15"/>
      <c r="L1064" s="15"/>
      <c r="M1064" s="15"/>
      <c r="O1064" s="16"/>
      <c r="P1064" s="16"/>
      <c r="Q1064" s="16"/>
      <c r="R1064" s="16"/>
      <c r="S1064" s="16"/>
      <c r="T1064" s="16"/>
      <c r="U1064" s="16"/>
      <c r="V1064" s="16"/>
      <c r="X1064" s="16"/>
      <c r="Y1064" s="16"/>
      <c r="Z1064" s="16"/>
      <c r="AA1064" s="16"/>
      <c r="AE1064" s="18"/>
      <c r="AT1064" s="18"/>
      <c r="BL1064" s="15"/>
      <c r="BM1064" s="18"/>
      <c r="BQ1064" s="15"/>
      <c r="BU1064" s="15"/>
      <c r="CC1064" s="1"/>
    </row>
    <row r="1065" spans="10:81">
      <c r="J1065" s="15"/>
      <c r="K1065" s="15"/>
      <c r="L1065" s="15"/>
      <c r="M1065" s="15"/>
      <c r="O1065" s="16"/>
      <c r="P1065" s="16"/>
      <c r="Q1065" s="16"/>
      <c r="R1065" s="16"/>
      <c r="S1065" s="16"/>
      <c r="T1065" s="16"/>
      <c r="U1065" s="16"/>
      <c r="V1065" s="16"/>
      <c r="X1065" s="16"/>
      <c r="Y1065" s="16"/>
      <c r="Z1065" s="16"/>
      <c r="AA1065" s="16"/>
      <c r="AE1065" s="18"/>
      <c r="AT1065" s="18"/>
      <c r="BL1065" s="15"/>
      <c r="BM1065" s="18"/>
      <c r="BQ1065" s="15"/>
      <c r="BU1065" s="15"/>
      <c r="CC1065" s="1"/>
    </row>
    <row r="1066" spans="10:81">
      <c r="J1066" s="15"/>
      <c r="K1066" s="15"/>
      <c r="L1066" s="15"/>
      <c r="M1066" s="15"/>
      <c r="O1066" s="16"/>
      <c r="P1066" s="16"/>
      <c r="Q1066" s="16"/>
      <c r="R1066" s="16"/>
      <c r="S1066" s="16"/>
      <c r="T1066" s="16"/>
      <c r="U1066" s="16"/>
      <c r="V1066" s="16"/>
      <c r="X1066" s="16"/>
      <c r="Y1066" s="16"/>
      <c r="Z1066" s="16"/>
      <c r="AA1066" s="16"/>
      <c r="AE1066" s="18"/>
      <c r="AT1066" s="18"/>
      <c r="BL1066" s="15"/>
      <c r="BM1066" s="18"/>
      <c r="BQ1066" s="15"/>
      <c r="BU1066" s="15"/>
      <c r="CC1066" s="1"/>
    </row>
    <row r="1067" spans="10:81">
      <c r="J1067" s="15"/>
      <c r="K1067" s="15"/>
      <c r="L1067" s="15"/>
      <c r="M1067" s="15"/>
      <c r="N1067" s="24"/>
      <c r="O1067" s="16"/>
      <c r="P1067" s="16"/>
      <c r="Q1067" s="16"/>
      <c r="R1067" s="16"/>
      <c r="S1067" s="16"/>
      <c r="T1067" s="16"/>
      <c r="U1067" s="16"/>
      <c r="V1067" s="16"/>
      <c r="X1067" s="16"/>
      <c r="Y1067" s="16"/>
      <c r="Z1067" s="16"/>
      <c r="AA1067" s="16"/>
      <c r="AE1067" s="18"/>
      <c r="AT1067" s="18"/>
      <c r="BL1067" s="15"/>
      <c r="BM1067" s="18"/>
      <c r="BQ1067" s="15"/>
      <c r="BU1067" s="15"/>
      <c r="CC1067" s="1"/>
    </row>
    <row r="1068" spans="10:81">
      <c r="J1068" s="15"/>
      <c r="K1068" s="15"/>
      <c r="L1068" s="15"/>
      <c r="M1068" s="15"/>
      <c r="N1068" s="24"/>
      <c r="O1068" s="16"/>
      <c r="P1068" s="16"/>
      <c r="Q1068" s="16"/>
      <c r="R1068" s="16"/>
      <c r="S1068" s="16"/>
      <c r="T1068" s="16"/>
      <c r="U1068" s="16"/>
      <c r="V1068" s="16"/>
      <c r="X1068" s="16"/>
      <c r="Y1068" s="16"/>
      <c r="Z1068" s="16"/>
      <c r="AA1068" s="16"/>
      <c r="AE1068" s="18"/>
      <c r="AT1068" s="18"/>
      <c r="BL1068" s="15"/>
      <c r="BM1068" s="18"/>
      <c r="BQ1068" s="15"/>
      <c r="BU1068" s="15"/>
      <c r="CC1068" s="1"/>
    </row>
    <row r="1069" spans="10:81">
      <c r="J1069" s="15"/>
      <c r="K1069" s="15"/>
      <c r="L1069" s="15"/>
      <c r="M1069" s="15"/>
      <c r="N1069" s="24"/>
      <c r="O1069" s="16"/>
      <c r="P1069" s="16"/>
      <c r="Q1069" s="16"/>
      <c r="R1069" s="16"/>
      <c r="S1069" s="16"/>
      <c r="T1069" s="16"/>
      <c r="U1069" s="16"/>
      <c r="V1069" s="16"/>
      <c r="X1069" s="16"/>
      <c r="Y1069" s="16"/>
      <c r="Z1069" s="16"/>
      <c r="AA1069" s="16"/>
      <c r="AE1069" s="18"/>
      <c r="AT1069" s="18"/>
      <c r="BL1069" s="15"/>
      <c r="BM1069" s="18"/>
      <c r="BQ1069" s="15"/>
      <c r="BU1069" s="15"/>
      <c r="CC1069" s="1"/>
    </row>
    <row r="1070" spans="10:81">
      <c r="J1070" s="15"/>
      <c r="K1070" s="15"/>
      <c r="L1070" s="15"/>
      <c r="M1070" s="15"/>
      <c r="N1070" s="24"/>
      <c r="O1070" s="16"/>
      <c r="P1070" s="16"/>
      <c r="Q1070" s="16"/>
      <c r="R1070" s="16"/>
      <c r="S1070" s="16"/>
      <c r="T1070" s="16"/>
      <c r="U1070" s="16"/>
      <c r="V1070" s="16"/>
      <c r="X1070" s="16"/>
      <c r="Y1070" s="16"/>
      <c r="Z1070" s="16"/>
      <c r="AA1070" s="16"/>
      <c r="AE1070" s="18"/>
      <c r="AT1070" s="18"/>
      <c r="BL1070" s="15"/>
      <c r="BM1070" s="18"/>
      <c r="BQ1070" s="15"/>
      <c r="BU1070" s="15"/>
      <c r="CC1070" s="1"/>
    </row>
    <row r="1071" spans="10:81">
      <c r="J1071" s="15"/>
      <c r="K1071" s="15"/>
      <c r="L1071" s="15"/>
      <c r="M1071" s="15"/>
      <c r="O1071" s="16"/>
      <c r="P1071" s="16"/>
      <c r="Q1071" s="16"/>
      <c r="R1071" s="16"/>
      <c r="S1071" s="16"/>
      <c r="T1071" s="16"/>
      <c r="U1071" s="16"/>
      <c r="V1071" s="16"/>
      <c r="X1071" s="16"/>
      <c r="Y1071" s="16"/>
      <c r="Z1071" s="16"/>
      <c r="AA1071" s="16"/>
      <c r="AE1071" s="18"/>
      <c r="AT1071" s="18"/>
      <c r="BL1071" s="15"/>
      <c r="BM1071" s="18"/>
      <c r="BQ1071" s="15"/>
      <c r="BU1071" s="15"/>
      <c r="CC1071" s="1"/>
    </row>
    <row r="1072" spans="10:81">
      <c r="J1072" s="15"/>
      <c r="K1072" s="15"/>
      <c r="L1072" s="15"/>
      <c r="M1072" s="15"/>
      <c r="O1072" s="16"/>
      <c r="P1072" s="16"/>
      <c r="Q1072" s="16"/>
      <c r="R1072" s="16"/>
      <c r="S1072" s="16"/>
      <c r="T1072" s="16"/>
      <c r="U1072" s="16"/>
      <c r="V1072" s="16"/>
      <c r="X1072" s="16"/>
      <c r="Y1072" s="16"/>
      <c r="Z1072" s="16"/>
      <c r="AA1072" s="16"/>
      <c r="AE1072" s="18"/>
      <c r="AT1072" s="18"/>
      <c r="BL1072" s="15"/>
      <c r="BM1072" s="18"/>
      <c r="BQ1072" s="15"/>
      <c r="BU1072" s="15"/>
      <c r="CC1072" s="1"/>
    </row>
    <row r="1073" spans="10:81">
      <c r="J1073" s="15"/>
      <c r="K1073" s="15"/>
      <c r="L1073" s="15"/>
      <c r="M1073" s="15"/>
      <c r="O1073" s="16"/>
      <c r="P1073" s="16"/>
      <c r="Q1073" s="16"/>
      <c r="R1073" s="16"/>
      <c r="S1073" s="16"/>
      <c r="T1073" s="16"/>
      <c r="U1073" s="16"/>
      <c r="V1073" s="16"/>
      <c r="X1073" s="16"/>
      <c r="Y1073" s="16"/>
      <c r="Z1073" s="16"/>
      <c r="AA1073" s="16"/>
      <c r="AE1073" s="18"/>
      <c r="AT1073" s="18"/>
      <c r="BL1073" s="15"/>
      <c r="BM1073" s="18"/>
      <c r="BQ1073" s="15"/>
      <c r="BU1073" s="15"/>
      <c r="CC1073" s="1"/>
    </row>
    <row r="1074" spans="10:81">
      <c r="J1074" s="15"/>
      <c r="K1074" s="15"/>
      <c r="L1074" s="15"/>
      <c r="M1074" s="15"/>
      <c r="O1074" s="16"/>
      <c r="P1074" s="16"/>
      <c r="Q1074" s="16"/>
      <c r="R1074" s="16"/>
      <c r="S1074" s="16"/>
      <c r="T1074" s="16"/>
      <c r="U1074" s="16"/>
      <c r="V1074" s="16"/>
      <c r="X1074" s="16"/>
      <c r="Y1074" s="16"/>
      <c r="Z1074" s="16"/>
      <c r="AA1074" s="16"/>
      <c r="AE1074" s="18"/>
      <c r="AT1074" s="18"/>
      <c r="BL1074" s="15"/>
      <c r="BM1074" s="18"/>
      <c r="BQ1074" s="15"/>
      <c r="BU1074" s="15"/>
      <c r="CC1074" s="1"/>
    </row>
    <row r="1075" spans="10:81">
      <c r="J1075" s="15"/>
      <c r="K1075" s="15"/>
      <c r="L1075" s="15"/>
      <c r="M1075" s="15"/>
      <c r="O1075" s="16"/>
      <c r="P1075" s="16"/>
      <c r="Q1075" s="16"/>
      <c r="R1075" s="16"/>
      <c r="S1075" s="16"/>
      <c r="T1075" s="16"/>
      <c r="U1075" s="16"/>
      <c r="V1075" s="16"/>
      <c r="X1075" s="16"/>
      <c r="Y1075" s="16"/>
      <c r="Z1075" s="16"/>
      <c r="AA1075" s="16"/>
      <c r="AE1075" s="18"/>
      <c r="AT1075" s="18"/>
      <c r="BL1075" s="15"/>
      <c r="BM1075" s="18"/>
      <c r="BQ1075" s="15"/>
      <c r="BU1075" s="15"/>
      <c r="CC1075" s="1"/>
    </row>
    <row r="1076" spans="10:81">
      <c r="J1076" s="15"/>
      <c r="K1076" s="15"/>
      <c r="L1076" s="15"/>
      <c r="M1076" s="15"/>
      <c r="O1076" s="16"/>
      <c r="P1076" s="16"/>
      <c r="Q1076" s="16"/>
      <c r="R1076" s="16"/>
      <c r="S1076" s="16"/>
      <c r="T1076" s="16"/>
      <c r="U1076" s="16"/>
      <c r="V1076" s="16"/>
      <c r="X1076" s="16"/>
      <c r="Y1076" s="16"/>
      <c r="Z1076" s="16"/>
      <c r="AA1076" s="16"/>
      <c r="AE1076" s="18"/>
      <c r="AT1076" s="18"/>
      <c r="BL1076" s="15"/>
      <c r="BM1076" s="18"/>
      <c r="BQ1076" s="15"/>
      <c r="BU1076" s="15"/>
      <c r="CC1076" s="1"/>
    </row>
    <row r="1077" spans="10:81">
      <c r="J1077" s="15"/>
      <c r="K1077" s="15"/>
      <c r="L1077" s="15"/>
      <c r="M1077" s="15"/>
      <c r="O1077" s="16"/>
      <c r="P1077" s="16"/>
      <c r="Q1077" s="16"/>
      <c r="R1077" s="16"/>
      <c r="S1077" s="16"/>
      <c r="T1077" s="16"/>
      <c r="U1077" s="16"/>
      <c r="V1077" s="16"/>
      <c r="X1077" s="16"/>
      <c r="Y1077" s="16"/>
      <c r="Z1077" s="16"/>
      <c r="AA1077" s="16"/>
      <c r="AE1077" s="18"/>
      <c r="AT1077" s="18"/>
      <c r="BL1077" s="15"/>
      <c r="BM1077" s="18"/>
      <c r="BQ1077" s="15"/>
      <c r="BU1077" s="15"/>
      <c r="CC1077" s="1"/>
    </row>
    <row r="1078" spans="10:81">
      <c r="J1078" s="15"/>
      <c r="K1078" s="15"/>
      <c r="L1078" s="15"/>
      <c r="M1078" s="15"/>
      <c r="O1078" s="16"/>
      <c r="P1078" s="16"/>
      <c r="Q1078" s="16"/>
      <c r="R1078" s="16"/>
      <c r="S1078" s="16"/>
      <c r="T1078" s="16"/>
      <c r="U1078" s="16"/>
      <c r="V1078" s="16"/>
      <c r="X1078" s="16"/>
      <c r="Y1078" s="16"/>
      <c r="Z1078" s="16"/>
      <c r="AA1078" s="16"/>
      <c r="AE1078" s="18"/>
      <c r="AT1078" s="18"/>
      <c r="BL1078" s="15"/>
      <c r="BM1078" s="18"/>
      <c r="BQ1078" s="15"/>
      <c r="BU1078" s="15"/>
      <c r="CC1078" s="1"/>
    </row>
    <row r="1079" spans="10:81">
      <c r="J1079" s="15"/>
      <c r="K1079" s="15"/>
      <c r="L1079" s="15"/>
      <c r="M1079" s="15"/>
      <c r="O1079" s="16"/>
      <c r="P1079" s="16"/>
      <c r="Q1079" s="16"/>
      <c r="R1079" s="16"/>
      <c r="S1079" s="16"/>
      <c r="T1079" s="16"/>
      <c r="U1079" s="16"/>
      <c r="V1079" s="16"/>
      <c r="X1079" s="16"/>
      <c r="Y1079" s="16"/>
      <c r="Z1079" s="16"/>
      <c r="AA1079" s="16"/>
      <c r="AE1079" s="18"/>
      <c r="AT1079" s="18"/>
      <c r="BL1079" s="15"/>
      <c r="BM1079" s="18"/>
      <c r="BQ1079" s="15"/>
      <c r="BU1079" s="15"/>
      <c r="CC1079" s="1"/>
    </row>
    <row r="1080" spans="10:81">
      <c r="J1080" s="15"/>
      <c r="K1080" s="15"/>
      <c r="L1080" s="15"/>
      <c r="M1080" s="15"/>
      <c r="O1080" s="16"/>
      <c r="P1080" s="16"/>
      <c r="Q1080" s="16"/>
      <c r="R1080" s="16"/>
      <c r="S1080" s="16"/>
      <c r="T1080" s="16"/>
      <c r="U1080" s="16"/>
      <c r="V1080" s="16"/>
      <c r="X1080" s="16"/>
      <c r="Y1080" s="16"/>
      <c r="Z1080" s="16"/>
      <c r="AA1080" s="16"/>
      <c r="AE1080" s="18"/>
      <c r="AT1080" s="18"/>
      <c r="BL1080" s="15"/>
      <c r="BM1080" s="18"/>
      <c r="BQ1080" s="15"/>
      <c r="BU1080" s="15"/>
      <c r="CC1080" s="1"/>
    </row>
    <row r="1081" spans="10:81">
      <c r="J1081" s="15"/>
      <c r="K1081" s="15"/>
      <c r="L1081" s="15"/>
      <c r="M1081" s="15"/>
      <c r="O1081" s="16"/>
      <c r="P1081" s="16"/>
      <c r="Q1081" s="16"/>
      <c r="R1081" s="16"/>
      <c r="S1081" s="16"/>
      <c r="T1081" s="16"/>
      <c r="U1081" s="16"/>
      <c r="V1081" s="16"/>
      <c r="X1081" s="16"/>
      <c r="Y1081" s="16"/>
      <c r="Z1081" s="16"/>
      <c r="AA1081" s="16"/>
      <c r="AE1081" s="18"/>
      <c r="AT1081" s="18"/>
      <c r="BL1081" s="15"/>
      <c r="BM1081" s="18"/>
      <c r="BQ1081" s="15"/>
      <c r="BU1081" s="15"/>
      <c r="CC1081" s="1"/>
    </row>
    <row r="1082" spans="10:81">
      <c r="J1082" s="15"/>
      <c r="K1082" s="15"/>
      <c r="L1082" s="15"/>
      <c r="M1082" s="15"/>
      <c r="O1082" s="16"/>
      <c r="P1082" s="16"/>
      <c r="Q1082" s="16"/>
      <c r="R1082" s="16"/>
      <c r="S1082" s="16"/>
      <c r="T1082" s="16"/>
      <c r="U1082" s="16"/>
      <c r="V1082" s="16"/>
      <c r="X1082" s="16"/>
      <c r="Y1082" s="16"/>
      <c r="Z1082" s="16"/>
      <c r="AA1082" s="16"/>
      <c r="AE1082" s="18"/>
      <c r="AT1082" s="18"/>
      <c r="BL1082" s="15"/>
      <c r="BM1082" s="18"/>
      <c r="BQ1082" s="15"/>
      <c r="BU1082" s="15"/>
      <c r="CC1082" s="1"/>
    </row>
    <row r="1083" spans="10:81">
      <c r="J1083" s="15"/>
      <c r="K1083" s="15"/>
      <c r="L1083" s="15"/>
      <c r="M1083" s="15"/>
      <c r="O1083" s="16"/>
      <c r="P1083" s="16"/>
      <c r="Q1083" s="16"/>
      <c r="R1083" s="16"/>
      <c r="S1083" s="16"/>
      <c r="T1083" s="16"/>
      <c r="U1083" s="16"/>
      <c r="V1083" s="16"/>
      <c r="X1083" s="16"/>
      <c r="Y1083" s="16"/>
      <c r="Z1083" s="16"/>
      <c r="AA1083" s="16"/>
      <c r="AE1083" s="18"/>
      <c r="AT1083" s="18"/>
      <c r="BL1083" s="15"/>
      <c r="BM1083" s="18"/>
      <c r="BQ1083" s="15"/>
      <c r="BU1083" s="15"/>
      <c r="CC1083" s="1"/>
    </row>
    <row r="1084" spans="10:81">
      <c r="J1084" s="15"/>
      <c r="K1084" s="15"/>
      <c r="L1084" s="15"/>
      <c r="M1084" s="15"/>
      <c r="N1084" s="24"/>
      <c r="O1084" s="16"/>
      <c r="P1084" s="16"/>
      <c r="Q1084" s="16"/>
      <c r="R1084" s="16"/>
      <c r="S1084" s="16"/>
      <c r="T1084" s="16"/>
      <c r="U1084" s="16"/>
      <c r="V1084" s="16"/>
      <c r="X1084" s="16"/>
      <c r="Y1084" s="16"/>
      <c r="Z1084" s="16"/>
      <c r="AA1084" s="16"/>
      <c r="AE1084" s="18"/>
      <c r="AT1084" s="18"/>
      <c r="BL1084" s="15"/>
      <c r="BM1084" s="18"/>
      <c r="BQ1084" s="15"/>
      <c r="BU1084" s="15"/>
      <c r="CC1084" s="1"/>
    </row>
    <row r="1085" spans="10:81">
      <c r="J1085" s="15"/>
      <c r="K1085" s="15"/>
      <c r="L1085" s="15"/>
      <c r="M1085" s="15"/>
      <c r="N1085" s="24"/>
      <c r="O1085" s="16"/>
      <c r="P1085" s="16"/>
      <c r="Q1085" s="16"/>
      <c r="R1085" s="16"/>
      <c r="S1085" s="16"/>
      <c r="T1085" s="16"/>
      <c r="U1085" s="16"/>
      <c r="V1085" s="16"/>
      <c r="X1085" s="16"/>
      <c r="Y1085" s="16"/>
      <c r="Z1085" s="16"/>
      <c r="AA1085" s="16"/>
      <c r="AE1085" s="18"/>
      <c r="AT1085" s="18"/>
      <c r="BL1085" s="15"/>
      <c r="BM1085" s="18"/>
      <c r="BQ1085" s="15"/>
      <c r="BU1085" s="15"/>
      <c r="CC1085" s="1"/>
    </row>
    <row r="1086" spans="10:81">
      <c r="J1086" s="15"/>
      <c r="K1086" s="15"/>
      <c r="L1086" s="15"/>
      <c r="M1086" s="15"/>
      <c r="O1086" s="16"/>
      <c r="P1086" s="16"/>
      <c r="Q1086" s="16"/>
      <c r="R1086" s="16"/>
      <c r="S1086" s="16"/>
      <c r="T1086" s="16"/>
      <c r="U1086" s="16"/>
      <c r="V1086" s="16"/>
      <c r="X1086" s="16"/>
      <c r="Y1086" s="16"/>
      <c r="Z1086" s="16"/>
      <c r="AA1086" s="16"/>
      <c r="AE1086" s="18"/>
      <c r="AT1086" s="18"/>
      <c r="BL1086" s="15"/>
      <c r="BM1086" s="18"/>
      <c r="BQ1086" s="15"/>
      <c r="BU1086" s="15"/>
      <c r="CC1086" s="1"/>
    </row>
    <row r="1087" spans="10:81">
      <c r="J1087" s="15"/>
      <c r="K1087" s="15"/>
      <c r="L1087" s="15"/>
      <c r="M1087" s="15"/>
      <c r="O1087" s="16"/>
      <c r="P1087" s="16"/>
      <c r="Q1087" s="16"/>
      <c r="R1087" s="16"/>
      <c r="S1087" s="16"/>
      <c r="T1087" s="16"/>
      <c r="U1087" s="16"/>
      <c r="V1087" s="16"/>
      <c r="X1087" s="16"/>
      <c r="Y1087" s="16"/>
      <c r="Z1087" s="16"/>
      <c r="AA1087" s="16"/>
      <c r="AE1087" s="18"/>
      <c r="AT1087" s="18"/>
      <c r="BL1087" s="15"/>
      <c r="BM1087" s="18"/>
      <c r="BQ1087" s="15"/>
      <c r="BU1087" s="15"/>
      <c r="CC1087" s="1"/>
    </row>
    <row r="1088" spans="10:81">
      <c r="J1088" s="15"/>
      <c r="K1088" s="15"/>
      <c r="L1088" s="15"/>
      <c r="M1088" s="15"/>
      <c r="O1088" s="16"/>
      <c r="P1088" s="16"/>
      <c r="Q1088" s="16"/>
      <c r="R1088" s="16"/>
      <c r="S1088" s="16"/>
      <c r="T1088" s="16"/>
      <c r="U1088" s="16"/>
      <c r="V1088" s="16"/>
      <c r="X1088" s="16"/>
      <c r="Y1088" s="16"/>
      <c r="Z1088" s="16"/>
      <c r="AA1088" s="16"/>
      <c r="AE1088" s="18"/>
      <c r="AT1088" s="18"/>
      <c r="BL1088" s="15"/>
      <c r="BM1088" s="18"/>
      <c r="BQ1088" s="15"/>
      <c r="BU1088" s="15"/>
      <c r="CC1088" s="1"/>
    </row>
    <row r="1089" spans="8:81">
      <c r="J1089" s="15"/>
      <c r="K1089" s="15"/>
      <c r="L1089" s="15"/>
      <c r="M1089" s="15"/>
      <c r="O1089" s="16"/>
      <c r="P1089" s="16"/>
      <c r="Q1089" s="16"/>
      <c r="R1089" s="16"/>
      <c r="S1089" s="16"/>
      <c r="T1089" s="16"/>
      <c r="U1089" s="16"/>
      <c r="V1089" s="16"/>
      <c r="X1089" s="16"/>
      <c r="Y1089" s="16"/>
      <c r="Z1089" s="16"/>
      <c r="AA1089" s="16"/>
      <c r="AE1089" s="18"/>
      <c r="AT1089" s="18"/>
      <c r="BL1089" s="15"/>
      <c r="BM1089" s="18"/>
      <c r="BQ1089" s="15"/>
      <c r="BU1089" s="15"/>
      <c r="CC1089" s="1"/>
    </row>
    <row r="1090" spans="8:81">
      <c r="J1090" s="15"/>
      <c r="K1090" s="15"/>
      <c r="L1090" s="15"/>
      <c r="M1090" s="15"/>
      <c r="O1090" s="16"/>
      <c r="P1090" s="16"/>
      <c r="Q1090" s="16"/>
      <c r="R1090" s="16"/>
      <c r="S1090" s="16"/>
      <c r="T1090" s="16"/>
      <c r="U1090" s="16"/>
      <c r="V1090" s="16"/>
      <c r="X1090" s="16"/>
      <c r="Y1090" s="16"/>
      <c r="Z1090" s="16"/>
      <c r="AA1090" s="16"/>
      <c r="AE1090" s="18"/>
      <c r="AT1090" s="18"/>
      <c r="BL1090" s="15"/>
      <c r="BM1090" s="18"/>
      <c r="BQ1090" s="15"/>
      <c r="BU1090" s="15"/>
      <c r="CC1090" s="1"/>
    </row>
    <row r="1091" spans="8:81">
      <c r="J1091" s="15"/>
      <c r="K1091" s="15"/>
      <c r="L1091" s="15"/>
      <c r="M1091" s="15"/>
      <c r="O1091" s="16"/>
      <c r="P1091" s="16"/>
      <c r="Q1091" s="16"/>
      <c r="R1091" s="16"/>
      <c r="S1091" s="16"/>
      <c r="T1091" s="16"/>
      <c r="U1091" s="16"/>
      <c r="V1091" s="16"/>
      <c r="X1091" s="16"/>
      <c r="Y1091" s="16"/>
      <c r="Z1091" s="16"/>
      <c r="AA1091" s="16"/>
      <c r="AE1091" s="18"/>
      <c r="AT1091" s="18"/>
      <c r="BL1091" s="15"/>
      <c r="BM1091" s="18"/>
      <c r="BQ1091" s="15"/>
      <c r="BU1091" s="15"/>
      <c r="CC1091" s="1"/>
    </row>
    <row r="1092" spans="8:81">
      <c r="J1092" s="15"/>
      <c r="K1092" s="15"/>
      <c r="L1092" s="15"/>
      <c r="M1092" s="15"/>
      <c r="O1092" s="16"/>
      <c r="P1092" s="16"/>
      <c r="Q1092" s="16"/>
      <c r="R1092" s="16"/>
      <c r="S1092" s="16"/>
      <c r="T1092" s="16"/>
      <c r="U1092" s="16"/>
      <c r="V1092" s="16"/>
      <c r="X1092" s="16"/>
      <c r="Y1092" s="16"/>
      <c r="Z1092" s="16"/>
      <c r="AA1092" s="16"/>
      <c r="AE1092" s="18"/>
      <c r="AT1092" s="18"/>
      <c r="BL1092" s="15"/>
      <c r="BM1092" s="18"/>
      <c r="BQ1092" s="15"/>
      <c r="BU1092" s="15"/>
      <c r="CC1092" s="1"/>
    </row>
    <row r="1093" spans="8:81">
      <c r="J1093" s="15"/>
      <c r="K1093" s="15"/>
      <c r="L1093" s="15"/>
      <c r="M1093" s="15"/>
      <c r="O1093" s="16"/>
      <c r="P1093" s="16"/>
      <c r="Q1093" s="16"/>
      <c r="R1093" s="16"/>
      <c r="S1093" s="16"/>
      <c r="T1093" s="16"/>
      <c r="U1093" s="16"/>
      <c r="V1093" s="16"/>
      <c r="X1093" s="16"/>
      <c r="Y1093" s="16"/>
      <c r="Z1093" s="16"/>
      <c r="AA1093" s="16"/>
      <c r="AE1093" s="18"/>
      <c r="AT1093" s="18"/>
      <c r="BL1093" s="15"/>
      <c r="BM1093" s="18"/>
      <c r="BQ1093" s="15"/>
      <c r="BU1093" s="15"/>
      <c r="CC1093" s="1"/>
    </row>
    <row r="1094" spans="8:81">
      <c r="J1094" s="15"/>
      <c r="K1094" s="15"/>
      <c r="L1094" s="15"/>
      <c r="M1094" s="15"/>
      <c r="O1094" s="16"/>
      <c r="P1094" s="16"/>
      <c r="Q1094" s="16"/>
      <c r="R1094" s="16"/>
      <c r="S1094" s="16"/>
      <c r="T1094" s="16"/>
      <c r="U1094" s="16"/>
      <c r="V1094" s="16"/>
      <c r="X1094" s="16"/>
      <c r="Y1094" s="16"/>
      <c r="Z1094" s="16"/>
      <c r="AA1094" s="16"/>
      <c r="AE1094" s="18"/>
      <c r="AT1094" s="18"/>
      <c r="BL1094" s="15"/>
      <c r="BM1094" s="18"/>
      <c r="BQ1094" s="15"/>
      <c r="BU1094" s="15"/>
      <c r="CC1094" s="1"/>
    </row>
    <row r="1095" spans="8:81">
      <c r="J1095" s="15"/>
      <c r="K1095" s="15"/>
      <c r="L1095" s="15"/>
      <c r="M1095" s="15"/>
      <c r="O1095" s="16"/>
      <c r="P1095" s="16"/>
      <c r="Q1095" s="16"/>
      <c r="R1095" s="16"/>
      <c r="S1095" s="16"/>
      <c r="T1095" s="16"/>
      <c r="U1095" s="16"/>
      <c r="V1095" s="16"/>
      <c r="X1095" s="16"/>
      <c r="Y1095" s="16"/>
      <c r="Z1095" s="16"/>
      <c r="AA1095" s="16"/>
      <c r="AE1095" s="18"/>
      <c r="AT1095" s="18"/>
      <c r="BL1095" s="15"/>
      <c r="BM1095" s="18"/>
      <c r="BQ1095" s="15"/>
      <c r="BU1095" s="15"/>
      <c r="CC1095" s="1"/>
    </row>
    <row r="1096" spans="8:81">
      <c r="H1096" s="46"/>
      <c r="J1096" s="15"/>
      <c r="K1096" s="15"/>
      <c r="L1096" s="15"/>
      <c r="M1096" s="15"/>
      <c r="N1096" s="24"/>
      <c r="O1096" s="16"/>
      <c r="P1096" s="16"/>
      <c r="Q1096" s="16"/>
      <c r="R1096" s="16"/>
      <c r="S1096" s="16"/>
      <c r="T1096" s="16"/>
      <c r="U1096" s="16"/>
      <c r="V1096" s="16"/>
      <c r="X1096" s="16"/>
      <c r="Y1096" s="16"/>
      <c r="Z1096" s="16"/>
      <c r="AA1096" s="16"/>
      <c r="AE1096" s="18"/>
      <c r="AT1096" s="18"/>
      <c r="BL1096" s="15"/>
      <c r="BM1096" s="18"/>
      <c r="BQ1096" s="15"/>
      <c r="BU1096" s="15"/>
      <c r="CC1096" s="1"/>
    </row>
    <row r="1097" spans="8:81">
      <c r="H1097" s="46"/>
      <c r="J1097" s="15"/>
      <c r="K1097" s="15"/>
      <c r="L1097" s="15"/>
      <c r="M1097" s="15"/>
      <c r="N1097" s="24"/>
      <c r="O1097" s="16"/>
      <c r="P1097" s="16"/>
      <c r="Q1097" s="16"/>
      <c r="R1097" s="16"/>
      <c r="S1097" s="16"/>
      <c r="T1097" s="16"/>
      <c r="U1097" s="16"/>
      <c r="V1097" s="16"/>
      <c r="X1097" s="16"/>
      <c r="Y1097" s="16"/>
      <c r="Z1097" s="16"/>
      <c r="AA1097" s="16"/>
      <c r="AE1097" s="18"/>
      <c r="AT1097" s="18"/>
      <c r="BL1097" s="15"/>
      <c r="BM1097" s="18"/>
      <c r="BQ1097" s="15"/>
      <c r="BU1097" s="15"/>
      <c r="CC1097" s="1"/>
    </row>
    <row r="1098" spans="8:81">
      <c r="H1098" s="46"/>
      <c r="J1098" s="15"/>
      <c r="K1098" s="15"/>
      <c r="L1098" s="15"/>
      <c r="M1098" s="15"/>
      <c r="N1098" s="24"/>
      <c r="O1098" s="16"/>
      <c r="P1098" s="16"/>
      <c r="Q1098" s="16"/>
      <c r="R1098" s="16"/>
      <c r="S1098" s="16"/>
      <c r="T1098" s="16"/>
      <c r="U1098" s="16"/>
      <c r="V1098" s="16"/>
      <c r="X1098" s="16"/>
      <c r="Y1098" s="16"/>
      <c r="Z1098" s="16"/>
      <c r="AA1098" s="16"/>
      <c r="AE1098" s="18"/>
      <c r="AT1098" s="18"/>
      <c r="BL1098" s="15"/>
      <c r="BM1098" s="18"/>
      <c r="BQ1098" s="15"/>
      <c r="BU1098" s="15"/>
      <c r="CC1098" s="1"/>
    </row>
    <row r="1099" spans="8:81">
      <c r="H1099" s="46"/>
      <c r="J1099" s="15"/>
      <c r="K1099" s="15"/>
      <c r="L1099" s="15"/>
      <c r="M1099" s="15"/>
      <c r="N1099" s="24"/>
      <c r="O1099" s="16"/>
      <c r="P1099" s="16"/>
      <c r="Q1099" s="16"/>
      <c r="R1099" s="16"/>
      <c r="S1099" s="16"/>
      <c r="T1099" s="16"/>
      <c r="U1099" s="16"/>
      <c r="V1099" s="16"/>
      <c r="X1099" s="16"/>
      <c r="Y1099" s="16"/>
      <c r="Z1099" s="16"/>
      <c r="AA1099" s="16"/>
      <c r="AE1099" s="18"/>
      <c r="AT1099" s="18"/>
      <c r="BL1099" s="15"/>
      <c r="BM1099" s="18"/>
      <c r="BQ1099" s="15"/>
      <c r="BU1099" s="15"/>
      <c r="CC1099" s="1"/>
    </row>
    <row r="1100" spans="8:81">
      <c r="H1100" s="46"/>
      <c r="J1100" s="15"/>
      <c r="K1100" s="15"/>
      <c r="L1100" s="15"/>
      <c r="M1100" s="15"/>
      <c r="N1100" s="24"/>
      <c r="O1100" s="16"/>
      <c r="P1100" s="16"/>
      <c r="Q1100" s="16"/>
      <c r="R1100" s="16"/>
      <c r="S1100" s="16"/>
      <c r="T1100" s="16"/>
      <c r="U1100" s="16"/>
      <c r="V1100" s="16"/>
      <c r="X1100" s="16"/>
      <c r="Y1100" s="16"/>
      <c r="Z1100" s="16"/>
      <c r="AA1100" s="16"/>
      <c r="AE1100" s="18"/>
      <c r="AT1100" s="18"/>
      <c r="BL1100" s="15"/>
      <c r="BM1100" s="18"/>
      <c r="BQ1100" s="15"/>
      <c r="BU1100" s="15"/>
      <c r="CC1100" s="1"/>
    </row>
    <row r="1101" spans="8:81">
      <c r="H1101" s="46"/>
      <c r="J1101" s="15"/>
      <c r="K1101" s="15"/>
      <c r="L1101" s="15"/>
      <c r="M1101" s="15"/>
      <c r="N1101" s="24"/>
      <c r="O1101" s="16"/>
      <c r="P1101" s="16"/>
      <c r="Q1101" s="16"/>
      <c r="R1101" s="16"/>
      <c r="S1101" s="16"/>
      <c r="T1101" s="16"/>
      <c r="U1101" s="16"/>
      <c r="V1101" s="16"/>
      <c r="X1101" s="16"/>
      <c r="Y1101" s="16"/>
      <c r="Z1101" s="16"/>
      <c r="AA1101" s="16"/>
      <c r="AE1101" s="18"/>
      <c r="AT1101" s="18"/>
      <c r="BL1101" s="15"/>
      <c r="BM1101" s="18"/>
      <c r="BQ1101" s="15"/>
      <c r="BU1101" s="15"/>
      <c r="CC1101" s="1"/>
    </row>
    <row r="1102" spans="8:81">
      <c r="J1102" s="15"/>
      <c r="K1102" s="15"/>
      <c r="L1102" s="15"/>
      <c r="M1102" s="15"/>
      <c r="O1102" s="16"/>
      <c r="P1102" s="16"/>
      <c r="Q1102" s="16"/>
      <c r="R1102" s="16"/>
      <c r="S1102" s="16"/>
      <c r="T1102" s="16"/>
      <c r="U1102" s="16"/>
      <c r="V1102" s="16"/>
      <c r="X1102" s="16"/>
      <c r="Y1102" s="16"/>
      <c r="Z1102" s="16"/>
      <c r="AA1102" s="16"/>
      <c r="AE1102" s="18"/>
      <c r="AT1102" s="18"/>
      <c r="BL1102" s="15"/>
      <c r="BM1102" s="18"/>
      <c r="BQ1102" s="15"/>
      <c r="BU1102" s="15"/>
      <c r="CC1102" s="1"/>
    </row>
    <row r="1103" spans="8:81">
      <c r="J1103" s="15"/>
      <c r="K1103" s="15"/>
      <c r="L1103" s="15"/>
      <c r="M1103" s="15"/>
      <c r="O1103" s="16"/>
      <c r="P1103" s="16"/>
      <c r="Q1103" s="16"/>
      <c r="R1103" s="16"/>
      <c r="S1103" s="16"/>
      <c r="T1103" s="16"/>
      <c r="U1103" s="16"/>
      <c r="V1103" s="16"/>
      <c r="X1103" s="16"/>
      <c r="Y1103" s="16"/>
      <c r="Z1103" s="16"/>
      <c r="AA1103" s="16"/>
      <c r="AE1103" s="18"/>
      <c r="AT1103" s="18"/>
      <c r="BL1103" s="15"/>
      <c r="BM1103" s="18"/>
      <c r="BQ1103" s="15"/>
      <c r="BU1103" s="15"/>
      <c r="CC1103" s="1"/>
    </row>
    <row r="1104" spans="8:81">
      <c r="J1104" s="15"/>
      <c r="K1104" s="15"/>
      <c r="L1104" s="15"/>
      <c r="M1104" s="15"/>
      <c r="O1104" s="16"/>
      <c r="P1104" s="16"/>
      <c r="Q1104" s="16"/>
      <c r="R1104" s="16"/>
      <c r="S1104" s="16"/>
      <c r="T1104" s="16"/>
      <c r="U1104" s="16"/>
      <c r="V1104" s="16"/>
      <c r="X1104" s="16"/>
      <c r="Y1104" s="16"/>
      <c r="Z1104" s="16"/>
      <c r="AA1104" s="16"/>
      <c r="AE1104" s="18"/>
      <c r="AT1104" s="18"/>
      <c r="BL1104" s="15"/>
      <c r="BM1104" s="18"/>
      <c r="BQ1104" s="15"/>
      <c r="BU1104" s="15"/>
      <c r="CC1104" s="1"/>
    </row>
    <row r="1105" spans="10:81">
      <c r="J1105" s="15"/>
      <c r="K1105" s="15"/>
      <c r="L1105" s="15"/>
      <c r="M1105" s="15"/>
      <c r="O1105" s="16"/>
      <c r="P1105" s="16"/>
      <c r="Q1105" s="16"/>
      <c r="R1105" s="16"/>
      <c r="S1105" s="16"/>
      <c r="T1105" s="16"/>
      <c r="U1105" s="16"/>
      <c r="V1105" s="16"/>
      <c r="X1105" s="16"/>
      <c r="Y1105" s="16"/>
      <c r="Z1105" s="16"/>
      <c r="AA1105" s="16"/>
      <c r="AE1105" s="18"/>
      <c r="AT1105" s="18"/>
      <c r="BL1105" s="15"/>
      <c r="BM1105" s="18"/>
      <c r="BQ1105" s="15"/>
      <c r="BU1105" s="15"/>
      <c r="CC1105" s="1"/>
    </row>
    <row r="1106" spans="10:81">
      <c r="J1106" s="15"/>
      <c r="K1106" s="15"/>
      <c r="L1106" s="15"/>
      <c r="M1106" s="15"/>
      <c r="O1106" s="16"/>
      <c r="P1106" s="16"/>
      <c r="Q1106" s="16"/>
      <c r="R1106" s="16"/>
      <c r="S1106" s="16"/>
      <c r="T1106" s="16"/>
      <c r="U1106" s="16"/>
      <c r="V1106" s="16"/>
      <c r="X1106" s="16"/>
      <c r="Y1106" s="16"/>
      <c r="Z1106" s="16"/>
      <c r="AA1106" s="16"/>
      <c r="AE1106" s="18"/>
      <c r="AT1106" s="18"/>
      <c r="BL1106" s="15"/>
      <c r="BM1106" s="18"/>
      <c r="BQ1106" s="15"/>
      <c r="BU1106" s="15"/>
      <c r="CC1106" s="1"/>
    </row>
    <row r="1107" spans="10:81">
      <c r="J1107" s="15"/>
      <c r="K1107" s="15"/>
      <c r="L1107" s="15"/>
      <c r="M1107" s="15"/>
      <c r="O1107" s="16"/>
      <c r="P1107" s="16"/>
      <c r="Q1107" s="16"/>
      <c r="R1107" s="16"/>
      <c r="S1107" s="16"/>
      <c r="T1107" s="16"/>
      <c r="U1107" s="16"/>
      <c r="V1107" s="16"/>
      <c r="X1107" s="16"/>
      <c r="Y1107" s="16"/>
      <c r="Z1107" s="16"/>
      <c r="AA1107" s="16"/>
      <c r="AE1107" s="18"/>
      <c r="AT1107" s="18"/>
      <c r="BL1107" s="15"/>
      <c r="BM1107" s="18"/>
      <c r="BQ1107" s="15"/>
      <c r="BU1107" s="15"/>
      <c r="CC1107" s="1"/>
    </row>
    <row r="1108" spans="10:81">
      <c r="J1108" s="15"/>
      <c r="K1108" s="15"/>
      <c r="L1108" s="15"/>
      <c r="M1108" s="15"/>
      <c r="O1108" s="16"/>
      <c r="P1108" s="16"/>
      <c r="Q1108" s="16"/>
      <c r="R1108" s="16"/>
      <c r="S1108" s="16"/>
      <c r="T1108" s="16"/>
      <c r="U1108" s="16"/>
      <c r="V1108" s="16"/>
      <c r="X1108" s="16"/>
      <c r="Y1108" s="16"/>
      <c r="Z1108" s="16"/>
      <c r="AA1108" s="16"/>
      <c r="AE1108" s="18"/>
      <c r="AT1108" s="18"/>
      <c r="BL1108" s="15"/>
      <c r="BM1108" s="18"/>
      <c r="BQ1108" s="15"/>
      <c r="BU1108" s="15"/>
      <c r="CC1108" s="1"/>
    </row>
    <row r="1109" spans="10:81">
      <c r="J1109" s="15"/>
      <c r="K1109" s="15"/>
      <c r="L1109" s="15"/>
      <c r="M1109" s="15"/>
      <c r="O1109" s="16"/>
      <c r="P1109" s="16"/>
      <c r="Q1109" s="16"/>
      <c r="R1109" s="16"/>
      <c r="S1109" s="16"/>
      <c r="T1109" s="16"/>
      <c r="U1109" s="16"/>
      <c r="V1109" s="16"/>
      <c r="X1109" s="16"/>
      <c r="Y1109" s="16"/>
      <c r="Z1109" s="16"/>
      <c r="AA1109" s="16"/>
      <c r="AE1109" s="18"/>
      <c r="AT1109" s="18"/>
      <c r="BL1109" s="15"/>
      <c r="BM1109" s="18"/>
      <c r="BQ1109" s="15"/>
      <c r="BU1109" s="15"/>
      <c r="CC1109" s="1"/>
    </row>
    <row r="1110" spans="10:81">
      <c r="J1110" s="15"/>
      <c r="K1110" s="15"/>
      <c r="L1110" s="15"/>
      <c r="M1110" s="15"/>
      <c r="O1110" s="16"/>
      <c r="P1110" s="16"/>
      <c r="Q1110" s="16"/>
      <c r="R1110" s="16"/>
      <c r="S1110" s="16"/>
      <c r="T1110" s="16"/>
      <c r="U1110" s="16"/>
      <c r="V1110" s="16"/>
      <c r="X1110" s="16"/>
      <c r="Y1110" s="16"/>
      <c r="Z1110" s="16"/>
      <c r="AA1110" s="16"/>
      <c r="AE1110" s="18"/>
      <c r="AT1110" s="18"/>
      <c r="BL1110" s="15"/>
      <c r="BM1110" s="18"/>
      <c r="BQ1110" s="15"/>
      <c r="BU1110" s="15"/>
      <c r="CC1110" s="1"/>
    </row>
    <row r="1111" spans="10:81">
      <c r="J1111" s="15"/>
      <c r="K1111" s="15"/>
      <c r="L1111" s="15"/>
      <c r="M1111" s="15"/>
      <c r="N1111" s="24"/>
      <c r="O1111" s="16"/>
      <c r="P1111" s="16"/>
      <c r="Q1111" s="16"/>
      <c r="R1111" s="16"/>
      <c r="S1111" s="16"/>
      <c r="T1111" s="16"/>
      <c r="U1111" s="16"/>
      <c r="V1111" s="16"/>
      <c r="X1111" s="16"/>
      <c r="Y1111" s="16"/>
      <c r="Z1111" s="16"/>
      <c r="AA1111" s="16"/>
      <c r="AE1111" s="18"/>
      <c r="AT1111" s="18"/>
      <c r="BL1111" s="15"/>
      <c r="BM1111" s="18"/>
      <c r="BQ1111" s="15"/>
      <c r="BU1111" s="15"/>
      <c r="CC1111" s="1"/>
    </row>
    <row r="1112" spans="10:81">
      <c r="J1112" s="15"/>
      <c r="K1112" s="15"/>
      <c r="L1112" s="15"/>
      <c r="M1112" s="15"/>
      <c r="N1112" s="24"/>
      <c r="O1112" s="16"/>
      <c r="P1112" s="16"/>
      <c r="Q1112" s="16"/>
      <c r="R1112" s="16"/>
      <c r="S1112" s="16"/>
      <c r="T1112" s="16"/>
      <c r="U1112" s="16"/>
      <c r="V1112" s="16"/>
      <c r="X1112" s="16"/>
      <c r="Y1112" s="16"/>
      <c r="Z1112" s="16"/>
      <c r="AA1112" s="16"/>
      <c r="AE1112" s="18"/>
      <c r="AT1112" s="18"/>
      <c r="BL1112" s="15"/>
      <c r="BM1112" s="18"/>
      <c r="BQ1112" s="15"/>
      <c r="BU1112" s="15"/>
      <c r="CC1112" s="1"/>
    </row>
    <row r="1113" spans="10:81">
      <c r="J1113" s="15"/>
      <c r="K1113" s="15"/>
      <c r="L1113" s="15"/>
      <c r="M1113" s="15"/>
      <c r="N1113" s="24"/>
      <c r="O1113" s="16"/>
      <c r="P1113" s="16"/>
      <c r="Q1113" s="16"/>
      <c r="R1113" s="16"/>
      <c r="S1113" s="16"/>
      <c r="T1113" s="16"/>
      <c r="U1113" s="16"/>
      <c r="V1113" s="16"/>
      <c r="X1113" s="16"/>
      <c r="Y1113" s="16"/>
      <c r="Z1113" s="16"/>
      <c r="AA1113" s="16"/>
      <c r="AE1113" s="18"/>
      <c r="AT1113" s="18"/>
      <c r="BL1113" s="15"/>
      <c r="BM1113" s="18"/>
      <c r="BQ1113" s="15"/>
      <c r="BU1113" s="15"/>
      <c r="CC1113" s="1"/>
    </row>
    <row r="1114" spans="10:81">
      <c r="J1114" s="15"/>
      <c r="K1114" s="15"/>
      <c r="L1114" s="15"/>
      <c r="M1114" s="15"/>
      <c r="N1114" s="24"/>
      <c r="O1114" s="16"/>
      <c r="P1114" s="16"/>
      <c r="Q1114" s="16"/>
      <c r="R1114" s="16"/>
      <c r="S1114" s="16"/>
      <c r="T1114" s="16"/>
      <c r="U1114" s="16"/>
      <c r="V1114" s="16"/>
      <c r="X1114" s="16"/>
      <c r="Y1114" s="16"/>
      <c r="Z1114" s="16"/>
      <c r="AA1114" s="16"/>
      <c r="AE1114" s="18"/>
      <c r="AT1114" s="18"/>
      <c r="BL1114" s="15"/>
      <c r="BM1114" s="18"/>
      <c r="BQ1114" s="15"/>
      <c r="BU1114" s="15"/>
      <c r="CC1114" s="1"/>
    </row>
    <row r="1115" spans="10:81">
      <c r="J1115" s="15"/>
      <c r="K1115" s="15"/>
      <c r="L1115" s="15"/>
      <c r="M1115" s="15"/>
      <c r="N1115" s="24"/>
      <c r="O1115" s="16"/>
      <c r="P1115" s="16"/>
      <c r="Q1115" s="16"/>
      <c r="R1115" s="16"/>
      <c r="S1115" s="16"/>
      <c r="T1115" s="16"/>
      <c r="U1115" s="16"/>
      <c r="V1115" s="16"/>
      <c r="X1115" s="16"/>
      <c r="Y1115" s="16"/>
      <c r="Z1115" s="16"/>
      <c r="AA1115" s="16"/>
      <c r="AE1115" s="18"/>
      <c r="AT1115" s="18"/>
      <c r="BL1115" s="15"/>
      <c r="BM1115" s="18"/>
      <c r="BQ1115" s="15"/>
      <c r="BU1115" s="15"/>
      <c r="CC1115" s="1"/>
    </row>
    <row r="1116" spans="10:81">
      <c r="J1116" s="15"/>
      <c r="K1116" s="15"/>
      <c r="L1116" s="15"/>
      <c r="M1116" s="15"/>
      <c r="N1116" s="24"/>
      <c r="O1116" s="16"/>
      <c r="P1116" s="16"/>
      <c r="Q1116" s="16"/>
      <c r="R1116" s="16"/>
      <c r="S1116" s="16"/>
      <c r="T1116" s="16"/>
      <c r="U1116" s="16"/>
      <c r="V1116" s="16"/>
      <c r="X1116" s="16"/>
      <c r="Y1116" s="16"/>
      <c r="Z1116" s="16"/>
      <c r="AA1116" s="16"/>
      <c r="AE1116" s="18"/>
      <c r="AT1116" s="18"/>
      <c r="BL1116" s="15"/>
      <c r="BM1116" s="18"/>
      <c r="BQ1116" s="15"/>
      <c r="BU1116" s="15"/>
      <c r="CC1116" s="1"/>
    </row>
    <row r="1117" spans="10:81">
      <c r="J1117" s="15"/>
      <c r="K1117" s="15"/>
      <c r="L1117" s="15"/>
      <c r="M1117" s="15"/>
      <c r="N1117" s="24"/>
      <c r="O1117" s="16"/>
      <c r="P1117" s="16"/>
      <c r="Q1117" s="16"/>
      <c r="R1117" s="16"/>
      <c r="S1117" s="16"/>
      <c r="T1117" s="16"/>
      <c r="U1117" s="16"/>
      <c r="V1117" s="16"/>
      <c r="X1117" s="16"/>
      <c r="Y1117" s="16"/>
      <c r="Z1117" s="16"/>
      <c r="AA1117" s="16"/>
      <c r="AE1117" s="18"/>
      <c r="AT1117" s="18"/>
      <c r="BL1117" s="15"/>
      <c r="BM1117" s="18"/>
      <c r="BQ1117" s="15"/>
      <c r="BU1117" s="15"/>
      <c r="CC1117" s="1"/>
    </row>
    <row r="1118" spans="10:81">
      <c r="J1118" s="15"/>
      <c r="K1118" s="15"/>
      <c r="L1118" s="15"/>
      <c r="M1118" s="15"/>
      <c r="N1118" s="24"/>
      <c r="O1118" s="16"/>
      <c r="P1118" s="16"/>
      <c r="Q1118" s="16"/>
      <c r="R1118" s="16"/>
      <c r="S1118" s="16"/>
      <c r="T1118" s="16"/>
      <c r="U1118" s="16"/>
      <c r="V1118" s="16"/>
      <c r="X1118" s="16"/>
      <c r="Y1118" s="16"/>
      <c r="Z1118" s="16"/>
      <c r="AA1118" s="16"/>
      <c r="AE1118" s="18"/>
      <c r="AT1118" s="18"/>
      <c r="BL1118" s="15"/>
      <c r="BM1118" s="18"/>
      <c r="BQ1118" s="15"/>
      <c r="BU1118" s="15"/>
      <c r="CC1118" s="1"/>
    </row>
    <row r="1119" spans="10:81">
      <c r="J1119" s="15"/>
      <c r="K1119" s="15"/>
      <c r="L1119" s="15"/>
      <c r="M1119" s="15"/>
      <c r="N1119" s="24"/>
      <c r="O1119" s="16"/>
      <c r="P1119" s="16"/>
      <c r="Q1119" s="16"/>
      <c r="R1119" s="16"/>
      <c r="S1119" s="16"/>
      <c r="T1119" s="16"/>
      <c r="U1119" s="16"/>
      <c r="V1119" s="16"/>
      <c r="X1119" s="16"/>
      <c r="Y1119" s="16"/>
      <c r="Z1119" s="16"/>
      <c r="AA1119" s="16"/>
      <c r="AE1119" s="18"/>
      <c r="AT1119" s="18"/>
      <c r="BL1119" s="15"/>
      <c r="BM1119" s="18"/>
      <c r="BQ1119" s="15"/>
      <c r="BU1119" s="15"/>
      <c r="CC1119" s="1"/>
    </row>
    <row r="1120" spans="10:81">
      <c r="J1120" s="15"/>
      <c r="K1120" s="15"/>
      <c r="L1120" s="15"/>
      <c r="M1120" s="15"/>
      <c r="N1120" s="24"/>
      <c r="O1120" s="16"/>
      <c r="P1120" s="16"/>
      <c r="Q1120" s="16"/>
      <c r="R1120" s="16"/>
      <c r="S1120" s="16"/>
      <c r="T1120" s="16"/>
      <c r="U1120" s="16"/>
      <c r="V1120" s="16"/>
      <c r="X1120" s="16"/>
      <c r="Y1120" s="16"/>
      <c r="Z1120" s="16"/>
      <c r="AA1120" s="16"/>
      <c r="AE1120" s="18"/>
      <c r="AT1120" s="18"/>
      <c r="BL1120" s="15"/>
      <c r="BM1120" s="18"/>
      <c r="BQ1120" s="15"/>
      <c r="BU1120" s="15"/>
      <c r="CC1120" s="1"/>
    </row>
    <row r="1121" spans="10:81">
      <c r="J1121" s="15"/>
      <c r="K1121" s="15"/>
      <c r="L1121" s="15"/>
      <c r="M1121" s="15"/>
      <c r="N1121" s="24"/>
      <c r="O1121" s="16"/>
      <c r="P1121" s="16"/>
      <c r="Q1121" s="16"/>
      <c r="R1121" s="16"/>
      <c r="S1121" s="16"/>
      <c r="T1121" s="16"/>
      <c r="U1121" s="16"/>
      <c r="V1121" s="16"/>
      <c r="X1121" s="16"/>
      <c r="Y1121" s="16"/>
      <c r="Z1121" s="16"/>
      <c r="AA1121" s="16"/>
      <c r="AE1121" s="18"/>
      <c r="AT1121" s="18"/>
      <c r="BL1121" s="15"/>
      <c r="BM1121" s="18"/>
      <c r="BQ1121" s="15"/>
      <c r="BU1121" s="15"/>
      <c r="CC1121" s="1"/>
    </row>
    <row r="1122" spans="10:81">
      <c r="J1122" s="15"/>
      <c r="K1122" s="15"/>
      <c r="L1122" s="15"/>
      <c r="M1122" s="15"/>
      <c r="N1122" s="24"/>
      <c r="O1122" s="16"/>
      <c r="P1122" s="16"/>
      <c r="Q1122" s="16"/>
      <c r="R1122" s="16"/>
      <c r="S1122" s="16"/>
      <c r="T1122" s="16"/>
      <c r="U1122" s="16"/>
      <c r="V1122" s="16"/>
      <c r="X1122" s="16"/>
      <c r="Y1122" s="16"/>
      <c r="Z1122" s="16"/>
      <c r="AA1122" s="16"/>
      <c r="AE1122" s="18"/>
      <c r="AT1122" s="18"/>
      <c r="BL1122" s="15"/>
      <c r="BM1122" s="18"/>
      <c r="BQ1122" s="15"/>
      <c r="BU1122" s="15"/>
      <c r="CC1122" s="1"/>
    </row>
    <row r="1123" spans="10:81">
      <c r="J1123" s="15"/>
      <c r="K1123" s="15"/>
      <c r="L1123" s="15"/>
      <c r="M1123" s="15"/>
      <c r="N1123" s="24"/>
      <c r="O1123" s="16"/>
      <c r="P1123" s="16"/>
      <c r="Q1123" s="16"/>
      <c r="R1123" s="16"/>
      <c r="S1123" s="16"/>
      <c r="T1123" s="16"/>
      <c r="U1123" s="16"/>
      <c r="V1123" s="16"/>
      <c r="X1123" s="16"/>
      <c r="Y1123" s="16"/>
      <c r="Z1123" s="16"/>
      <c r="AA1123" s="16"/>
      <c r="AE1123" s="18"/>
      <c r="AT1123" s="18"/>
      <c r="BL1123" s="15"/>
      <c r="BM1123" s="18"/>
      <c r="BQ1123" s="15"/>
      <c r="BU1123" s="15"/>
      <c r="CC1123" s="1"/>
    </row>
    <row r="1124" spans="10:81">
      <c r="J1124" s="15"/>
      <c r="K1124" s="15"/>
      <c r="L1124" s="15"/>
      <c r="M1124" s="15"/>
      <c r="N1124" s="24"/>
      <c r="O1124" s="16"/>
      <c r="P1124" s="16"/>
      <c r="Q1124" s="16"/>
      <c r="R1124" s="16"/>
      <c r="S1124" s="16"/>
      <c r="T1124" s="16"/>
      <c r="U1124" s="16"/>
      <c r="V1124" s="16"/>
      <c r="X1124" s="16"/>
      <c r="Y1124" s="16"/>
      <c r="Z1124" s="16"/>
      <c r="AA1124" s="16"/>
      <c r="AE1124" s="18"/>
      <c r="AT1124" s="18"/>
      <c r="BL1124" s="15"/>
      <c r="BM1124" s="18"/>
      <c r="BQ1124" s="15"/>
      <c r="BU1124" s="15"/>
      <c r="CC1124" s="1"/>
    </row>
    <row r="1125" spans="10:81">
      <c r="J1125" s="15"/>
      <c r="K1125" s="15"/>
      <c r="L1125" s="15"/>
      <c r="M1125" s="15"/>
      <c r="N1125" s="24"/>
      <c r="O1125" s="16"/>
      <c r="P1125" s="16"/>
      <c r="Q1125" s="16"/>
      <c r="R1125" s="16"/>
      <c r="S1125" s="16"/>
      <c r="T1125" s="16"/>
      <c r="U1125" s="16"/>
      <c r="V1125" s="16"/>
      <c r="X1125" s="16"/>
      <c r="Y1125" s="16"/>
      <c r="Z1125" s="16"/>
      <c r="AA1125" s="16"/>
      <c r="AE1125" s="18"/>
      <c r="AT1125" s="18"/>
      <c r="BL1125" s="15"/>
      <c r="BM1125" s="18"/>
      <c r="BQ1125" s="15"/>
      <c r="BU1125" s="15"/>
      <c r="CC1125" s="1"/>
    </row>
    <row r="1126" spans="10:81">
      <c r="J1126" s="15"/>
      <c r="K1126" s="15"/>
      <c r="L1126" s="15"/>
      <c r="M1126" s="15"/>
      <c r="N1126" s="24"/>
      <c r="O1126" s="16"/>
      <c r="P1126" s="16"/>
      <c r="Q1126" s="16"/>
      <c r="R1126" s="16"/>
      <c r="S1126" s="16"/>
      <c r="T1126" s="16"/>
      <c r="U1126" s="16"/>
      <c r="V1126" s="16"/>
      <c r="X1126" s="16"/>
      <c r="Y1126" s="16"/>
      <c r="Z1126" s="16"/>
      <c r="AA1126" s="16"/>
      <c r="AE1126" s="18"/>
      <c r="AT1126" s="18"/>
      <c r="BL1126" s="15"/>
      <c r="BM1126" s="18"/>
      <c r="BQ1126" s="15"/>
      <c r="BU1126" s="15"/>
      <c r="CC1126" s="1"/>
    </row>
    <row r="1127" spans="10:81">
      <c r="J1127" s="15"/>
      <c r="K1127" s="15"/>
      <c r="L1127" s="15"/>
      <c r="M1127" s="15"/>
      <c r="N1127" s="24"/>
      <c r="O1127" s="16"/>
      <c r="P1127" s="16"/>
      <c r="Q1127" s="16"/>
      <c r="R1127" s="16"/>
      <c r="S1127" s="16"/>
      <c r="T1127" s="16"/>
      <c r="U1127" s="16"/>
      <c r="V1127" s="16"/>
      <c r="X1127" s="16"/>
      <c r="Y1127" s="16"/>
      <c r="Z1127" s="16"/>
      <c r="AA1127" s="16"/>
      <c r="AE1127" s="18"/>
      <c r="AT1127" s="18"/>
      <c r="BL1127" s="15"/>
      <c r="BM1127" s="18"/>
      <c r="BQ1127" s="15"/>
      <c r="BU1127" s="15"/>
      <c r="CC1127" s="1"/>
    </row>
    <row r="1128" spans="10:81">
      <c r="J1128" s="15"/>
      <c r="K1128" s="15"/>
      <c r="L1128" s="15"/>
      <c r="M1128" s="15"/>
      <c r="N1128" s="24"/>
      <c r="O1128" s="16"/>
      <c r="P1128" s="16"/>
      <c r="Q1128" s="16"/>
      <c r="R1128" s="16"/>
      <c r="S1128" s="16"/>
      <c r="T1128" s="16"/>
      <c r="U1128" s="16"/>
      <c r="V1128" s="16"/>
      <c r="X1128" s="16"/>
      <c r="Y1128" s="16"/>
      <c r="Z1128" s="16"/>
      <c r="AA1128" s="16"/>
      <c r="AE1128" s="18"/>
      <c r="AT1128" s="18"/>
      <c r="BL1128" s="15"/>
      <c r="BM1128" s="18"/>
      <c r="BQ1128" s="15"/>
      <c r="BU1128" s="15"/>
      <c r="CC1128" s="1"/>
    </row>
    <row r="1129" spans="10:81">
      <c r="J1129" s="15"/>
      <c r="K1129" s="15"/>
      <c r="L1129" s="15"/>
      <c r="M1129" s="15"/>
      <c r="N1129" s="24"/>
      <c r="O1129" s="16"/>
      <c r="P1129" s="16"/>
      <c r="Q1129" s="16"/>
      <c r="R1129" s="16"/>
      <c r="S1129" s="16"/>
      <c r="T1129" s="16"/>
      <c r="U1129" s="16"/>
      <c r="V1129" s="16"/>
      <c r="X1129" s="16"/>
      <c r="Y1129" s="16"/>
      <c r="Z1129" s="16"/>
      <c r="AA1129" s="16"/>
      <c r="AE1129" s="18"/>
      <c r="AT1129" s="18"/>
      <c r="BL1129" s="15"/>
      <c r="BM1129" s="18"/>
      <c r="BQ1129" s="15"/>
      <c r="BU1129" s="15"/>
      <c r="CC1129" s="1"/>
    </row>
    <row r="1130" spans="10:81">
      <c r="J1130" s="15"/>
      <c r="K1130" s="15"/>
      <c r="L1130" s="15"/>
      <c r="M1130" s="15"/>
      <c r="N1130" s="24"/>
      <c r="O1130" s="16"/>
      <c r="P1130" s="16"/>
      <c r="Q1130" s="16"/>
      <c r="R1130" s="16"/>
      <c r="S1130" s="16"/>
      <c r="T1130" s="16"/>
      <c r="U1130" s="16"/>
      <c r="V1130" s="16"/>
      <c r="X1130" s="16"/>
      <c r="Y1130" s="16"/>
      <c r="Z1130" s="16"/>
      <c r="AA1130" s="16"/>
      <c r="AE1130" s="18"/>
      <c r="AT1130" s="18"/>
      <c r="BL1130" s="15"/>
      <c r="BM1130" s="18"/>
      <c r="BQ1130" s="15"/>
      <c r="BU1130" s="15"/>
      <c r="CC1130" s="1"/>
    </row>
    <row r="1131" spans="10:81">
      <c r="J1131" s="15"/>
      <c r="K1131" s="15"/>
      <c r="L1131" s="15"/>
      <c r="M1131" s="15"/>
      <c r="N1131" s="24"/>
      <c r="O1131" s="16"/>
      <c r="P1131" s="16"/>
      <c r="Q1131" s="16"/>
      <c r="R1131" s="16"/>
      <c r="S1131" s="16"/>
      <c r="T1131" s="16"/>
      <c r="U1131" s="16"/>
      <c r="V1131" s="16"/>
      <c r="X1131" s="16"/>
      <c r="Y1131" s="16"/>
      <c r="Z1131" s="16"/>
      <c r="AA1131" s="16"/>
      <c r="AE1131" s="18"/>
      <c r="AT1131" s="18"/>
      <c r="BL1131" s="15"/>
      <c r="BM1131" s="18"/>
      <c r="BQ1131" s="15"/>
      <c r="BU1131" s="15"/>
      <c r="CC1131" s="1"/>
    </row>
    <row r="1132" spans="10:81">
      <c r="J1132" s="15"/>
      <c r="K1132" s="15"/>
      <c r="L1132" s="15"/>
      <c r="M1132" s="15"/>
      <c r="O1132" s="16"/>
      <c r="P1132" s="16"/>
      <c r="Q1132" s="16"/>
      <c r="R1132" s="16"/>
      <c r="S1132" s="16"/>
      <c r="T1132" s="16"/>
      <c r="U1132" s="16"/>
      <c r="V1132" s="16"/>
      <c r="X1132" s="16"/>
      <c r="Y1132" s="16"/>
      <c r="Z1132" s="16"/>
      <c r="AA1132" s="16"/>
      <c r="AE1132" s="18"/>
      <c r="AT1132" s="18"/>
      <c r="BL1132" s="15"/>
      <c r="BM1132" s="18"/>
      <c r="BQ1132" s="15"/>
      <c r="BU1132" s="15"/>
      <c r="CC1132" s="1"/>
    </row>
    <row r="1133" spans="10:81">
      <c r="J1133" s="15"/>
      <c r="K1133" s="15"/>
      <c r="L1133" s="15"/>
      <c r="M1133" s="15"/>
      <c r="O1133" s="16"/>
      <c r="P1133" s="16"/>
      <c r="Q1133" s="16"/>
      <c r="R1133" s="16"/>
      <c r="S1133" s="16"/>
      <c r="T1133" s="16"/>
      <c r="U1133" s="16"/>
      <c r="V1133" s="16"/>
      <c r="X1133" s="16"/>
      <c r="Y1133" s="16"/>
      <c r="Z1133" s="16"/>
      <c r="AA1133" s="16"/>
      <c r="AE1133" s="18"/>
      <c r="AT1133" s="18"/>
      <c r="BL1133" s="15"/>
      <c r="BM1133" s="18"/>
      <c r="BQ1133" s="15"/>
      <c r="BU1133" s="15"/>
      <c r="CC1133" s="1"/>
    </row>
    <row r="1134" spans="10:81">
      <c r="J1134" s="15"/>
      <c r="K1134" s="15"/>
      <c r="L1134" s="15"/>
      <c r="M1134" s="15"/>
      <c r="O1134" s="16"/>
      <c r="P1134" s="16"/>
      <c r="Q1134" s="16"/>
      <c r="R1134" s="16"/>
      <c r="S1134" s="16"/>
      <c r="T1134" s="16"/>
      <c r="U1134" s="16"/>
      <c r="V1134" s="16"/>
      <c r="X1134" s="16"/>
      <c r="Y1134" s="16"/>
      <c r="Z1134" s="16"/>
      <c r="AA1134" s="16"/>
      <c r="AE1134" s="18"/>
      <c r="AT1134" s="18"/>
      <c r="BL1134" s="15"/>
      <c r="BM1134" s="18"/>
      <c r="BQ1134" s="15"/>
      <c r="BU1134" s="15"/>
      <c r="CC1134" s="1"/>
    </row>
    <row r="1135" spans="10:81">
      <c r="J1135" s="15"/>
      <c r="K1135" s="15"/>
      <c r="L1135" s="15"/>
      <c r="M1135" s="15"/>
      <c r="O1135" s="16"/>
      <c r="P1135" s="16"/>
      <c r="Q1135" s="16"/>
      <c r="R1135" s="16"/>
      <c r="S1135" s="16"/>
      <c r="T1135" s="16"/>
      <c r="U1135" s="16"/>
      <c r="V1135" s="16"/>
      <c r="X1135" s="16"/>
      <c r="Y1135" s="16"/>
      <c r="Z1135" s="16"/>
      <c r="AA1135" s="16"/>
      <c r="AE1135" s="18"/>
      <c r="AT1135" s="18"/>
      <c r="BL1135" s="15"/>
      <c r="BM1135" s="18"/>
      <c r="BQ1135" s="15"/>
      <c r="BU1135" s="15"/>
      <c r="CC1135" s="1"/>
    </row>
    <row r="1136" spans="10:81">
      <c r="J1136" s="15"/>
      <c r="K1136" s="15"/>
      <c r="L1136" s="15"/>
      <c r="M1136" s="15"/>
      <c r="O1136" s="16"/>
      <c r="P1136" s="16"/>
      <c r="Q1136" s="16"/>
      <c r="R1136" s="16"/>
      <c r="S1136" s="16"/>
      <c r="T1136" s="16"/>
      <c r="U1136" s="16"/>
      <c r="V1136" s="16"/>
      <c r="X1136" s="16"/>
      <c r="Y1136" s="16"/>
      <c r="Z1136" s="16"/>
      <c r="AA1136" s="16"/>
      <c r="AE1136" s="18"/>
      <c r="AT1136" s="18"/>
      <c r="BL1136" s="15"/>
      <c r="BM1136" s="18"/>
      <c r="BQ1136" s="15"/>
      <c r="BU1136" s="15"/>
      <c r="CC1136" s="1"/>
    </row>
    <row r="1137" spans="6:83">
      <c r="J1137" s="15"/>
      <c r="K1137" s="15"/>
      <c r="L1137" s="15"/>
      <c r="M1137" s="15"/>
      <c r="O1137" s="16"/>
      <c r="P1137" s="16"/>
      <c r="Q1137" s="16"/>
      <c r="R1137" s="16"/>
      <c r="S1137" s="16"/>
      <c r="T1137" s="16"/>
      <c r="U1137" s="16"/>
      <c r="V1137" s="16"/>
      <c r="X1137" s="16"/>
      <c r="Y1137" s="16"/>
      <c r="Z1137" s="16"/>
      <c r="AA1137" s="16"/>
      <c r="AE1137" s="18"/>
      <c r="AT1137" s="18"/>
      <c r="BL1137" s="15"/>
      <c r="BM1137" s="18"/>
      <c r="BQ1137" s="15"/>
      <c r="BU1137" s="15"/>
      <c r="CC1137" s="1"/>
    </row>
    <row r="1138" spans="6:83">
      <c r="J1138" s="15"/>
      <c r="K1138" s="15"/>
      <c r="L1138" s="15"/>
      <c r="M1138" s="15"/>
      <c r="N1138" s="24"/>
      <c r="O1138" s="16"/>
      <c r="P1138" s="16"/>
      <c r="Q1138" s="16"/>
      <c r="R1138" s="16"/>
      <c r="S1138" s="16"/>
      <c r="T1138" s="16"/>
      <c r="U1138" s="16"/>
      <c r="V1138" s="16"/>
      <c r="X1138" s="16"/>
      <c r="Y1138" s="16"/>
      <c r="Z1138" s="16"/>
      <c r="AA1138" s="16"/>
      <c r="AE1138" s="18"/>
      <c r="AT1138" s="18"/>
      <c r="BL1138" s="15"/>
      <c r="BM1138" s="18"/>
      <c r="BQ1138" s="15"/>
      <c r="BU1138" s="15"/>
      <c r="CC1138" s="1"/>
    </row>
    <row r="1139" spans="6:83">
      <c r="J1139" s="15"/>
      <c r="K1139" s="15"/>
      <c r="L1139" s="15"/>
      <c r="M1139" s="15"/>
      <c r="N1139" s="24"/>
      <c r="O1139" s="16"/>
      <c r="P1139" s="16"/>
      <c r="Q1139" s="16"/>
      <c r="R1139" s="16"/>
      <c r="S1139" s="16"/>
      <c r="T1139" s="16"/>
      <c r="U1139" s="16"/>
      <c r="V1139" s="16"/>
      <c r="X1139" s="16"/>
      <c r="Y1139" s="16"/>
      <c r="Z1139" s="16"/>
      <c r="AA1139" s="16"/>
      <c r="AE1139" s="18"/>
      <c r="AT1139" s="18"/>
      <c r="BL1139" s="15"/>
      <c r="BM1139" s="18"/>
      <c r="BQ1139" s="15"/>
      <c r="BU1139" s="15"/>
      <c r="CC1139" s="1"/>
    </row>
    <row r="1140" spans="6:83">
      <c r="J1140" s="15"/>
      <c r="K1140" s="15"/>
      <c r="L1140" s="15"/>
      <c r="M1140" s="15"/>
      <c r="N1140" s="24"/>
      <c r="O1140" s="16"/>
      <c r="P1140" s="16"/>
      <c r="Q1140" s="16"/>
      <c r="R1140" s="16"/>
      <c r="S1140" s="16"/>
      <c r="T1140" s="16"/>
      <c r="U1140" s="16"/>
      <c r="V1140" s="16"/>
      <c r="X1140" s="16"/>
      <c r="Y1140" s="16"/>
      <c r="Z1140" s="16"/>
      <c r="AA1140" s="16"/>
      <c r="AE1140" s="18"/>
      <c r="AT1140" s="18"/>
      <c r="BL1140" s="15"/>
      <c r="BM1140" s="18"/>
      <c r="BQ1140" s="15"/>
      <c r="BU1140" s="15"/>
      <c r="CC1140" s="1"/>
    </row>
    <row r="1141" spans="6:83">
      <c r="J1141" s="15"/>
      <c r="K1141" s="15"/>
      <c r="L1141" s="15"/>
      <c r="M1141" s="15"/>
      <c r="N1141" s="24"/>
      <c r="O1141" s="16"/>
      <c r="P1141" s="16"/>
      <c r="Q1141" s="16"/>
      <c r="R1141" s="16"/>
      <c r="S1141" s="16"/>
      <c r="T1141" s="16"/>
      <c r="U1141" s="16"/>
      <c r="V1141" s="16"/>
      <c r="X1141" s="16"/>
      <c r="Y1141" s="16"/>
      <c r="Z1141" s="16"/>
      <c r="AA1141" s="16"/>
      <c r="AE1141" s="18"/>
      <c r="AT1141" s="18"/>
      <c r="BL1141" s="15"/>
      <c r="BM1141" s="18"/>
      <c r="BQ1141" s="15"/>
      <c r="BU1141" s="15"/>
      <c r="CC1141" s="1"/>
    </row>
    <row r="1142" spans="6:83">
      <c r="J1142" s="15"/>
      <c r="K1142" s="15"/>
      <c r="L1142" s="15"/>
      <c r="M1142" s="15"/>
      <c r="N1142" s="24"/>
      <c r="O1142" s="16"/>
      <c r="P1142" s="16"/>
      <c r="Q1142" s="16"/>
      <c r="R1142" s="16"/>
      <c r="S1142" s="16"/>
      <c r="T1142" s="16"/>
      <c r="U1142" s="16"/>
      <c r="V1142" s="16"/>
      <c r="X1142" s="16"/>
      <c r="Y1142" s="16"/>
      <c r="Z1142" s="16"/>
      <c r="AA1142" s="16"/>
      <c r="AE1142" s="18"/>
      <c r="AT1142" s="18"/>
      <c r="BL1142" s="15"/>
      <c r="BM1142" s="18"/>
      <c r="BQ1142" s="15"/>
      <c r="BU1142" s="15"/>
      <c r="CC1142" s="1"/>
    </row>
    <row r="1143" spans="6:83">
      <c r="J1143" s="15"/>
      <c r="K1143" s="15"/>
      <c r="L1143" s="15"/>
      <c r="M1143" s="15"/>
      <c r="N1143" s="24"/>
      <c r="O1143" s="16"/>
      <c r="P1143" s="16"/>
      <c r="Q1143" s="16"/>
      <c r="R1143" s="16"/>
      <c r="S1143" s="16"/>
      <c r="T1143" s="16"/>
      <c r="U1143" s="16"/>
      <c r="V1143" s="16"/>
      <c r="X1143" s="16"/>
      <c r="Y1143" s="16"/>
      <c r="Z1143" s="16"/>
      <c r="AA1143" s="16"/>
      <c r="AE1143" s="18"/>
      <c r="AT1143" s="18"/>
      <c r="BL1143" s="15"/>
      <c r="BM1143" s="18"/>
      <c r="BQ1143" s="15"/>
      <c r="BU1143" s="15"/>
      <c r="CC1143" s="1"/>
    </row>
    <row r="1144" spans="6:83">
      <c r="J1144" s="15"/>
      <c r="K1144" s="15"/>
      <c r="L1144" s="15"/>
      <c r="M1144" s="15"/>
      <c r="N1144" s="24"/>
      <c r="O1144" s="16"/>
      <c r="P1144" s="16"/>
      <c r="Q1144" s="16"/>
      <c r="R1144" s="16"/>
      <c r="S1144" s="16"/>
      <c r="T1144" s="16"/>
      <c r="U1144" s="16"/>
      <c r="V1144" s="16"/>
      <c r="X1144" s="16"/>
      <c r="Y1144" s="16"/>
      <c r="Z1144" s="16"/>
      <c r="AA1144" s="16"/>
      <c r="AE1144" s="18"/>
      <c r="AT1144" s="18"/>
      <c r="BL1144" s="15"/>
      <c r="BM1144" s="18"/>
      <c r="BQ1144" s="15"/>
      <c r="BU1144" s="15"/>
      <c r="CC1144" s="1"/>
    </row>
    <row r="1145" spans="6:83">
      <c r="J1145" s="15"/>
      <c r="K1145" s="15"/>
      <c r="L1145" s="15"/>
      <c r="M1145" s="15"/>
      <c r="N1145" s="24"/>
      <c r="O1145" s="16"/>
      <c r="P1145" s="16"/>
      <c r="Q1145" s="16"/>
      <c r="R1145" s="16"/>
      <c r="S1145" s="16"/>
      <c r="T1145" s="16"/>
      <c r="U1145" s="16"/>
      <c r="V1145" s="16"/>
      <c r="X1145" s="16"/>
      <c r="Y1145" s="16"/>
      <c r="Z1145" s="16"/>
      <c r="AA1145" s="16"/>
      <c r="AE1145" s="18"/>
      <c r="AT1145" s="18"/>
      <c r="BL1145" s="15"/>
      <c r="BM1145" s="18"/>
      <c r="BQ1145" s="15"/>
      <c r="BU1145" s="15"/>
      <c r="CC1145" s="1"/>
    </row>
    <row r="1146" spans="6:83">
      <c r="J1146" s="15"/>
      <c r="K1146" s="15"/>
      <c r="L1146" s="15"/>
      <c r="M1146" s="15"/>
      <c r="N1146" s="24"/>
      <c r="O1146" s="16"/>
      <c r="P1146" s="16"/>
      <c r="Q1146" s="16"/>
      <c r="R1146" s="16"/>
      <c r="S1146" s="16"/>
      <c r="T1146" s="16"/>
      <c r="U1146" s="16"/>
      <c r="V1146" s="16"/>
      <c r="X1146" s="16"/>
      <c r="Y1146" s="16"/>
      <c r="Z1146" s="16"/>
      <c r="AA1146" s="16"/>
      <c r="AE1146" s="18"/>
      <c r="AT1146" s="18"/>
      <c r="BL1146" s="15"/>
      <c r="BM1146" s="18"/>
      <c r="BQ1146" s="15"/>
      <c r="BU1146" s="15"/>
      <c r="CC1146" s="1"/>
    </row>
    <row r="1147" spans="6:83">
      <c r="J1147" s="15"/>
      <c r="K1147" s="15"/>
      <c r="L1147" s="15"/>
      <c r="M1147" s="15"/>
      <c r="N1147" s="24"/>
      <c r="O1147" s="16"/>
      <c r="P1147" s="16"/>
      <c r="Q1147" s="16"/>
      <c r="R1147" s="16"/>
      <c r="S1147" s="16"/>
      <c r="T1147" s="16"/>
      <c r="U1147" s="16"/>
      <c r="V1147" s="16"/>
      <c r="X1147" s="16"/>
      <c r="Y1147" s="16"/>
      <c r="Z1147" s="16"/>
      <c r="AA1147" s="16"/>
      <c r="AE1147" s="18"/>
      <c r="AT1147" s="18"/>
      <c r="BL1147" s="15"/>
      <c r="BM1147" s="18"/>
      <c r="BQ1147" s="15"/>
      <c r="BU1147" s="15"/>
      <c r="CC1147" s="1"/>
    </row>
    <row r="1148" spans="6:83">
      <c r="J1148" s="15"/>
      <c r="K1148" s="15"/>
      <c r="L1148" s="15"/>
      <c r="M1148" s="15"/>
      <c r="N1148" s="24"/>
      <c r="O1148" s="16"/>
      <c r="P1148" s="16"/>
      <c r="Q1148" s="16"/>
      <c r="R1148" s="16"/>
      <c r="S1148" s="16"/>
      <c r="T1148" s="16"/>
      <c r="U1148" s="16"/>
      <c r="V1148" s="16"/>
      <c r="X1148" s="16"/>
      <c r="Y1148" s="16"/>
      <c r="Z1148" s="16"/>
      <c r="AA1148" s="16"/>
      <c r="AE1148" s="18"/>
      <c r="AT1148" s="18"/>
      <c r="BL1148" s="15"/>
      <c r="BM1148" s="18"/>
      <c r="BQ1148" s="15"/>
      <c r="BU1148" s="15"/>
      <c r="CC1148" s="1"/>
    </row>
    <row r="1149" spans="6:83">
      <c r="J1149" s="15"/>
      <c r="K1149" s="15"/>
      <c r="L1149" s="15"/>
      <c r="M1149" s="15"/>
      <c r="N1149" s="24"/>
      <c r="O1149" s="16"/>
      <c r="P1149" s="16"/>
      <c r="Q1149" s="16"/>
      <c r="R1149" s="16"/>
      <c r="S1149" s="16"/>
      <c r="T1149" s="16"/>
      <c r="U1149" s="16"/>
      <c r="V1149" s="16"/>
      <c r="X1149" s="16"/>
      <c r="Y1149" s="16"/>
      <c r="Z1149" s="16"/>
      <c r="AA1149" s="16"/>
      <c r="AE1149" s="18"/>
      <c r="AT1149" s="18"/>
      <c r="BL1149" s="15"/>
      <c r="BM1149" s="18"/>
      <c r="BQ1149" s="15"/>
      <c r="BU1149" s="15"/>
      <c r="CC1149" s="1"/>
    </row>
    <row r="1150" spans="6:83">
      <c r="J1150" s="15"/>
      <c r="K1150" s="15"/>
      <c r="L1150" s="15"/>
      <c r="M1150" s="15"/>
      <c r="N1150" s="24"/>
      <c r="O1150" s="16"/>
      <c r="P1150" s="16"/>
      <c r="Q1150" s="16"/>
      <c r="R1150" s="16"/>
      <c r="S1150" s="16"/>
      <c r="T1150" s="16"/>
      <c r="U1150" s="16"/>
      <c r="V1150" s="16"/>
      <c r="X1150" s="16"/>
      <c r="Y1150" s="16"/>
      <c r="Z1150" s="16"/>
      <c r="AA1150" s="16"/>
      <c r="AE1150" s="18"/>
      <c r="AT1150" s="18"/>
      <c r="BL1150" s="15"/>
      <c r="BM1150" s="18"/>
      <c r="BQ1150" s="15"/>
      <c r="BU1150" s="15"/>
      <c r="CC1150" s="1"/>
    </row>
    <row r="1151" spans="6:83">
      <c r="F1151" s="38"/>
      <c r="J1151" s="15"/>
      <c r="K1151" s="15"/>
      <c r="L1151" s="15"/>
      <c r="M1151" s="15"/>
      <c r="N1151" s="24"/>
      <c r="O1151" s="16"/>
      <c r="P1151" s="16"/>
      <c r="Q1151" s="16"/>
      <c r="R1151" s="16"/>
      <c r="S1151" s="16"/>
      <c r="T1151" s="16"/>
      <c r="U1151" s="16"/>
      <c r="V1151" s="16"/>
      <c r="W1151" s="38"/>
      <c r="X1151" s="16"/>
      <c r="Y1151" s="16"/>
      <c r="Z1151" s="16"/>
      <c r="AA1151" s="16"/>
      <c r="AE1151" s="18"/>
      <c r="AT1151" s="18"/>
      <c r="BL1151" s="15"/>
      <c r="BM1151" s="18"/>
      <c r="BQ1151" s="15"/>
      <c r="BU1151" s="15"/>
      <c r="CC1151" s="1"/>
      <c r="CE1151" s="39"/>
    </row>
    <row r="1152" spans="6:83">
      <c r="J1152" s="15"/>
      <c r="K1152" s="15"/>
      <c r="L1152" s="15"/>
      <c r="M1152" s="15"/>
      <c r="O1152" s="16"/>
      <c r="P1152" s="16"/>
      <c r="Q1152" s="16"/>
      <c r="R1152" s="16"/>
      <c r="S1152" s="16"/>
      <c r="T1152" s="16"/>
      <c r="U1152" s="16"/>
      <c r="V1152" s="16"/>
      <c r="X1152" s="16"/>
      <c r="Y1152" s="16"/>
      <c r="Z1152" s="16"/>
      <c r="AA1152" s="16"/>
      <c r="AE1152" s="18"/>
      <c r="AT1152" s="18"/>
      <c r="BL1152" s="15"/>
      <c r="BM1152" s="18"/>
      <c r="BQ1152" s="15"/>
      <c r="BU1152" s="15"/>
      <c r="CC1152" s="1"/>
    </row>
    <row r="1153" spans="10:81">
      <c r="J1153" s="15"/>
      <c r="K1153" s="15"/>
      <c r="L1153" s="15"/>
      <c r="M1153" s="15"/>
      <c r="O1153" s="16"/>
      <c r="P1153" s="16"/>
      <c r="Q1153" s="16"/>
      <c r="R1153" s="16"/>
      <c r="S1153" s="16"/>
      <c r="T1153" s="16"/>
      <c r="U1153" s="16"/>
      <c r="V1153" s="16"/>
      <c r="X1153" s="16"/>
      <c r="Y1153" s="16"/>
      <c r="Z1153" s="16"/>
      <c r="AA1153" s="16"/>
      <c r="AE1153" s="18"/>
      <c r="AT1153" s="18"/>
      <c r="BL1153" s="15"/>
      <c r="BM1153" s="18"/>
      <c r="BQ1153" s="15"/>
      <c r="BU1153" s="15"/>
      <c r="CC1153" s="1"/>
    </row>
    <row r="1154" spans="10:81">
      <c r="J1154" s="15"/>
      <c r="K1154" s="15"/>
      <c r="L1154" s="15"/>
      <c r="M1154" s="15"/>
      <c r="O1154" s="16"/>
      <c r="P1154" s="16"/>
      <c r="Q1154" s="16"/>
      <c r="R1154" s="16"/>
      <c r="S1154" s="16"/>
      <c r="T1154" s="16"/>
      <c r="U1154" s="16"/>
      <c r="V1154" s="16"/>
      <c r="X1154" s="16"/>
      <c r="Y1154" s="16"/>
      <c r="Z1154" s="16"/>
      <c r="AA1154" s="16"/>
      <c r="AE1154" s="18"/>
      <c r="AT1154" s="18"/>
      <c r="BL1154" s="15"/>
      <c r="BM1154" s="18"/>
      <c r="BQ1154" s="15"/>
      <c r="BU1154" s="15"/>
      <c r="CC1154" s="1"/>
    </row>
    <row r="1155" spans="10:81">
      <c r="J1155" s="15"/>
      <c r="K1155" s="15"/>
      <c r="L1155" s="15"/>
      <c r="M1155" s="15"/>
      <c r="O1155" s="16"/>
      <c r="P1155" s="16"/>
      <c r="Q1155" s="16"/>
      <c r="R1155" s="16"/>
      <c r="S1155" s="16"/>
      <c r="T1155" s="16"/>
      <c r="U1155" s="16"/>
      <c r="V1155" s="16"/>
      <c r="X1155" s="16"/>
      <c r="Y1155" s="16"/>
      <c r="Z1155" s="16"/>
      <c r="AA1155" s="16"/>
      <c r="AE1155" s="18"/>
      <c r="AT1155" s="18"/>
      <c r="BL1155" s="15"/>
      <c r="BM1155" s="18"/>
      <c r="BQ1155" s="15"/>
      <c r="BU1155" s="15"/>
      <c r="CC1155" s="1"/>
    </row>
    <row r="1156" spans="10:81">
      <c r="J1156" s="15"/>
      <c r="K1156" s="15"/>
      <c r="L1156" s="15"/>
      <c r="M1156" s="15"/>
      <c r="O1156" s="16"/>
      <c r="P1156" s="16"/>
      <c r="Q1156" s="16"/>
      <c r="R1156" s="16"/>
      <c r="S1156" s="16"/>
      <c r="T1156" s="16"/>
      <c r="U1156" s="16"/>
      <c r="V1156" s="16"/>
      <c r="X1156" s="16"/>
      <c r="Y1156" s="16"/>
      <c r="Z1156" s="16"/>
      <c r="AA1156" s="16"/>
      <c r="AE1156" s="18"/>
      <c r="AT1156" s="18"/>
      <c r="BL1156" s="15"/>
      <c r="BM1156" s="18"/>
      <c r="BQ1156" s="15"/>
      <c r="BU1156" s="15"/>
      <c r="CC1156" s="1"/>
    </row>
    <row r="1157" spans="10:81">
      <c r="J1157" s="15"/>
      <c r="K1157" s="15"/>
      <c r="L1157" s="15"/>
      <c r="M1157" s="15"/>
      <c r="O1157" s="16"/>
      <c r="P1157" s="16"/>
      <c r="Q1157" s="16"/>
      <c r="R1157" s="16"/>
      <c r="S1157" s="16"/>
      <c r="T1157" s="16"/>
      <c r="U1157" s="16"/>
      <c r="V1157" s="16"/>
      <c r="X1157" s="16"/>
      <c r="Y1157" s="16"/>
      <c r="Z1157" s="16"/>
      <c r="AA1157" s="16"/>
      <c r="AE1157" s="18"/>
      <c r="AT1157" s="18"/>
      <c r="BL1157" s="15"/>
      <c r="BM1157" s="18"/>
      <c r="BQ1157" s="15"/>
      <c r="BU1157" s="15"/>
      <c r="CC1157" s="1"/>
    </row>
    <row r="1158" spans="10:81">
      <c r="J1158" s="15"/>
      <c r="K1158" s="15"/>
      <c r="L1158" s="15"/>
      <c r="M1158" s="15"/>
      <c r="O1158" s="16"/>
      <c r="P1158" s="16"/>
      <c r="Q1158" s="16"/>
      <c r="R1158" s="16"/>
      <c r="S1158" s="16"/>
      <c r="T1158" s="16"/>
      <c r="U1158" s="16"/>
      <c r="V1158" s="16"/>
      <c r="X1158" s="16"/>
      <c r="Y1158" s="16"/>
      <c r="Z1158" s="16"/>
      <c r="AA1158" s="16"/>
      <c r="AE1158" s="18"/>
      <c r="AT1158" s="18"/>
      <c r="BL1158" s="15"/>
      <c r="BM1158" s="18"/>
      <c r="BQ1158" s="15"/>
      <c r="BU1158" s="15"/>
      <c r="CC1158" s="1"/>
    </row>
    <row r="1159" spans="10:81">
      <c r="J1159" s="15"/>
      <c r="K1159" s="15"/>
      <c r="L1159" s="15"/>
      <c r="M1159" s="15"/>
      <c r="O1159" s="16"/>
      <c r="P1159" s="16"/>
      <c r="Q1159" s="16"/>
      <c r="R1159" s="16"/>
      <c r="S1159" s="16"/>
      <c r="T1159" s="16"/>
      <c r="U1159" s="16"/>
      <c r="V1159" s="16"/>
      <c r="X1159" s="16"/>
      <c r="Y1159" s="16"/>
      <c r="Z1159" s="16"/>
      <c r="AA1159" s="16"/>
      <c r="AE1159" s="18"/>
      <c r="AT1159" s="18"/>
      <c r="BL1159" s="15"/>
      <c r="BM1159" s="18"/>
      <c r="BQ1159" s="15"/>
      <c r="BU1159" s="15"/>
      <c r="CC1159" s="1"/>
    </row>
    <row r="1160" spans="10:81">
      <c r="J1160" s="15"/>
      <c r="K1160" s="15"/>
      <c r="L1160" s="15"/>
      <c r="M1160" s="15"/>
      <c r="O1160" s="16"/>
      <c r="P1160" s="16"/>
      <c r="Q1160" s="16"/>
      <c r="R1160" s="16"/>
      <c r="S1160" s="16"/>
      <c r="T1160" s="16"/>
      <c r="U1160" s="16"/>
      <c r="V1160" s="16"/>
      <c r="X1160" s="16"/>
      <c r="Y1160" s="16"/>
      <c r="Z1160" s="16"/>
      <c r="AA1160" s="16"/>
      <c r="AE1160" s="18"/>
      <c r="AT1160" s="18"/>
      <c r="BL1160" s="15"/>
      <c r="BM1160" s="18"/>
      <c r="BQ1160" s="15"/>
      <c r="BU1160" s="15"/>
      <c r="CC1160" s="1"/>
    </row>
    <row r="1161" spans="10:81">
      <c r="J1161" s="15"/>
      <c r="K1161" s="15"/>
      <c r="L1161" s="15"/>
      <c r="M1161" s="15"/>
      <c r="O1161" s="16"/>
      <c r="P1161" s="16"/>
      <c r="Q1161" s="16"/>
      <c r="R1161" s="16"/>
      <c r="S1161" s="16"/>
      <c r="T1161" s="16"/>
      <c r="U1161" s="16"/>
      <c r="V1161" s="16"/>
      <c r="X1161" s="16"/>
      <c r="Y1161" s="16"/>
      <c r="Z1161" s="16"/>
      <c r="AA1161" s="16"/>
      <c r="AE1161" s="18"/>
      <c r="AT1161" s="18"/>
      <c r="BL1161" s="15"/>
      <c r="BM1161" s="18"/>
      <c r="BQ1161" s="15"/>
      <c r="BU1161" s="15"/>
      <c r="CC1161" s="1"/>
    </row>
    <row r="1162" spans="10:81">
      <c r="J1162" s="15"/>
      <c r="K1162" s="15"/>
      <c r="L1162" s="15"/>
      <c r="M1162" s="15"/>
      <c r="N1162" s="24"/>
      <c r="O1162" s="16"/>
      <c r="P1162" s="16"/>
      <c r="Q1162" s="16"/>
      <c r="R1162" s="16"/>
      <c r="S1162" s="16"/>
      <c r="T1162" s="16"/>
      <c r="U1162" s="16"/>
      <c r="V1162" s="16"/>
      <c r="X1162" s="16"/>
      <c r="Y1162" s="16"/>
      <c r="Z1162" s="16"/>
      <c r="AA1162" s="16"/>
      <c r="AE1162" s="18"/>
      <c r="AT1162" s="18"/>
      <c r="BL1162" s="15"/>
      <c r="BM1162" s="18"/>
      <c r="BQ1162" s="15"/>
      <c r="BU1162" s="15"/>
      <c r="CC1162" s="1"/>
    </row>
    <row r="1163" spans="10:81">
      <c r="J1163" s="15"/>
      <c r="K1163" s="15"/>
      <c r="L1163" s="15"/>
      <c r="M1163" s="15"/>
      <c r="N1163" s="24"/>
      <c r="O1163" s="16"/>
      <c r="P1163" s="16"/>
      <c r="Q1163" s="16"/>
      <c r="R1163" s="16"/>
      <c r="S1163" s="16"/>
      <c r="T1163" s="16"/>
      <c r="U1163" s="16"/>
      <c r="V1163" s="16"/>
      <c r="X1163" s="16"/>
      <c r="Y1163" s="16"/>
      <c r="Z1163" s="16"/>
      <c r="AA1163" s="16"/>
      <c r="AE1163" s="18"/>
      <c r="AT1163" s="18"/>
      <c r="BL1163" s="15"/>
      <c r="BM1163" s="18"/>
      <c r="BQ1163" s="15"/>
      <c r="BU1163" s="15"/>
      <c r="CC1163" s="1"/>
    </row>
    <row r="1164" spans="10:81">
      <c r="J1164" s="15"/>
      <c r="K1164" s="15"/>
      <c r="L1164" s="15"/>
      <c r="M1164" s="15"/>
      <c r="N1164" s="24"/>
      <c r="O1164" s="16"/>
      <c r="P1164" s="16"/>
      <c r="Q1164" s="16"/>
      <c r="R1164" s="16"/>
      <c r="S1164" s="16"/>
      <c r="T1164" s="16"/>
      <c r="U1164" s="16"/>
      <c r="V1164" s="16"/>
      <c r="X1164" s="16"/>
      <c r="Y1164" s="16"/>
      <c r="Z1164" s="16"/>
      <c r="AA1164" s="16"/>
      <c r="AE1164" s="18"/>
      <c r="AT1164" s="18"/>
      <c r="BL1164" s="15"/>
      <c r="BM1164" s="18"/>
      <c r="BQ1164" s="15"/>
      <c r="BU1164" s="15"/>
      <c r="CC1164" s="1"/>
    </row>
    <row r="1165" spans="10:81">
      <c r="J1165" s="15"/>
      <c r="K1165" s="15"/>
      <c r="L1165" s="15"/>
      <c r="M1165" s="15"/>
      <c r="N1165" s="24"/>
      <c r="O1165" s="16"/>
      <c r="P1165" s="16"/>
      <c r="Q1165" s="16"/>
      <c r="R1165" s="16"/>
      <c r="S1165" s="16"/>
      <c r="T1165" s="16"/>
      <c r="U1165" s="16"/>
      <c r="V1165" s="16"/>
      <c r="X1165" s="16"/>
      <c r="Y1165" s="16"/>
      <c r="Z1165" s="16"/>
      <c r="AA1165" s="16"/>
      <c r="AE1165" s="18"/>
      <c r="AT1165" s="18"/>
      <c r="BL1165" s="15"/>
      <c r="BM1165" s="18"/>
      <c r="BQ1165" s="15"/>
      <c r="BU1165" s="15"/>
      <c r="CC1165" s="1"/>
    </row>
    <row r="1166" spans="10:81">
      <c r="J1166" s="15"/>
      <c r="K1166" s="15"/>
      <c r="L1166" s="15"/>
      <c r="M1166" s="15"/>
      <c r="N1166" s="24"/>
      <c r="O1166" s="16"/>
      <c r="P1166" s="16"/>
      <c r="Q1166" s="16"/>
      <c r="R1166" s="16"/>
      <c r="S1166" s="16"/>
      <c r="T1166" s="16"/>
      <c r="U1166" s="16"/>
      <c r="V1166" s="16"/>
      <c r="X1166" s="16"/>
      <c r="Y1166" s="16"/>
      <c r="Z1166" s="16"/>
      <c r="AA1166" s="16"/>
      <c r="AE1166" s="18"/>
      <c r="AT1166" s="18"/>
      <c r="BL1166" s="15"/>
      <c r="BM1166" s="18"/>
      <c r="BQ1166" s="15"/>
      <c r="BU1166" s="15"/>
      <c r="CC1166" s="1"/>
    </row>
    <row r="1167" spans="10:81">
      <c r="J1167" s="15"/>
      <c r="K1167" s="15"/>
      <c r="L1167" s="15"/>
      <c r="M1167" s="15"/>
      <c r="O1167" s="16"/>
      <c r="P1167" s="16"/>
      <c r="Q1167" s="16"/>
      <c r="R1167" s="16"/>
      <c r="S1167" s="16"/>
      <c r="T1167" s="16"/>
      <c r="U1167" s="16"/>
      <c r="V1167" s="16"/>
      <c r="X1167" s="16"/>
      <c r="Y1167" s="16"/>
      <c r="Z1167" s="16"/>
      <c r="AA1167" s="16"/>
      <c r="AE1167" s="18"/>
      <c r="AT1167" s="18"/>
      <c r="BL1167" s="15"/>
      <c r="BM1167" s="18"/>
      <c r="BQ1167" s="15"/>
      <c r="BU1167" s="15"/>
      <c r="CC1167" s="1"/>
    </row>
    <row r="1168" spans="10:81">
      <c r="J1168" s="15"/>
      <c r="K1168" s="15"/>
      <c r="L1168" s="15"/>
      <c r="M1168" s="15"/>
      <c r="O1168" s="16"/>
      <c r="P1168" s="16"/>
      <c r="Q1168" s="16"/>
      <c r="R1168" s="16"/>
      <c r="S1168" s="16"/>
      <c r="T1168" s="16"/>
      <c r="U1168" s="16"/>
      <c r="V1168" s="16"/>
      <c r="X1168" s="16"/>
      <c r="Y1168" s="16"/>
      <c r="Z1168" s="16"/>
      <c r="AA1168" s="16"/>
      <c r="AE1168" s="18"/>
      <c r="AT1168" s="18"/>
      <c r="BL1168" s="15"/>
      <c r="BM1168" s="18"/>
      <c r="BQ1168" s="15"/>
      <c r="BU1168" s="15"/>
      <c r="CC1168" s="1"/>
    </row>
    <row r="1169" spans="10:81">
      <c r="J1169" s="15"/>
      <c r="K1169" s="15"/>
      <c r="L1169" s="15"/>
      <c r="M1169" s="15"/>
      <c r="O1169" s="16"/>
      <c r="P1169" s="16"/>
      <c r="Q1169" s="16"/>
      <c r="R1169" s="16"/>
      <c r="S1169" s="16"/>
      <c r="T1169" s="16"/>
      <c r="U1169" s="16"/>
      <c r="V1169" s="16"/>
      <c r="X1169" s="16"/>
      <c r="Y1169" s="16"/>
      <c r="Z1169" s="16"/>
      <c r="AA1169" s="16"/>
      <c r="AE1169" s="18"/>
      <c r="AT1169" s="18"/>
      <c r="BL1169" s="15"/>
      <c r="BM1169" s="18"/>
      <c r="BQ1169" s="15"/>
      <c r="BU1169" s="15"/>
      <c r="CC1169" s="1"/>
    </row>
    <row r="1170" spans="10:81">
      <c r="J1170" s="15"/>
      <c r="K1170" s="15"/>
      <c r="L1170" s="15"/>
      <c r="M1170" s="15"/>
      <c r="O1170" s="16"/>
      <c r="P1170" s="16"/>
      <c r="Q1170" s="16"/>
      <c r="R1170" s="16"/>
      <c r="S1170" s="16"/>
      <c r="T1170" s="16"/>
      <c r="U1170" s="16"/>
      <c r="V1170" s="16"/>
      <c r="X1170" s="16"/>
      <c r="Y1170" s="16"/>
      <c r="Z1170" s="16"/>
      <c r="AA1170" s="16"/>
      <c r="AE1170" s="18"/>
      <c r="AT1170" s="18"/>
      <c r="BL1170" s="15"/>
      <c r="BM1170" s="18"/>
      <c r="BQ1170" s="15"/>
      <c r="BU1170" s="15"/>
      <c r="CC1170" s="1"/>
    </row>
    <row r="1171" spans="10:81">
      <c r="J1171" s="15"/>
      <c r="K1171" s="15"/>
      <c r="L1171" s="15"/>
      <c r="M1171" s="15"/>
      <c r="O1171" s="16"/>
      <c r="P1171" s="16"/>
      <c r="Q1171" s="16"/>
      <c r="R1171" s="16"/>
      <c r="S1171" s="16"/>
      <c r="T1171" s="16"/>
      <c r="U1171" s="16"/>
      <c r="V1171" s="16"/>
      <c r="X1171" s="16"/>
      <c r="Y1171" s="16"/>
      <c r="Z1171" s="16"/>
      <c r="AA1171" s="16"/>
      <c r="AE1171" s="18"/>
      <c r="AT1171" s="18"/>
      <c r="BL1171" s="15"/>
      <c r="BM1171" s="18"/>
      <c r="BQ1171" s="15"/>
      <c r="BU1171" s="15"/>
      <c r="CC1171" s="1"/>
    </row>
    <row r="1172" spans="10:81">
      <c r="J1172" s="15"/>
      <c r="K1172" s="15"/>
      <c r="L1172" s="15"/>
      <c r="M1172" s="15"/>
      <c r="O1172" s="16"/>
      <c r="P1172" s="16"/>
      <c r="Q1172" s="16"/>
      <c r="R1172" s="16"/>
      <c r="S1172" s="16"/>
      <c r="T1172" s="16"/>
      <c r="U1172" s="16"/>
      <c r="V1172" s="16"/>
      <c r="X1172" s="16"/>
      <c r="Y1172" s="16"/>
      <c r="Z1172" s="16"/>
      <c r="AA1172" s="16"/>
      <c r="AE1172" s="18"/>
      <c r="AT1172" s="18"/>
      <c r="BL1172" s="15"/>
      <c r="BM1172" s="18"/>
      <c r="BQ1172" s="15"/>
      <c r="BU1172" s="15"/>
      <c r="CC1172" s="1"/>
    </row>
    <row r="1173" spans="10:81">
      <c r="J1173" s="15"/>
      <c r="K1173" s="15"/>
      <c r="L1173" s="15"/>
      <c r="M1173" s="15"/>
      <c r="O1173" s="16"/>
      <c r="P1173" s="16"/>
      <c r="Q1173" s="16"/>
      <c r="R1173" s="16"/>
      <c r="S1173" s="16"/>
      <c r="T1173" s="16"/>
      <c r="U1173" s="16"/>
      <c r="V1173" s="16"/>
      <c r="X1173" s="16"/>
      <c r="Y1173" s="16"/>
      <c r="Z1173" s="16"/>
      <c r="AA1173" s="16"/>
      <c r="AE1173" s="18"/>
      <c r="AT1173" s="18"/>
      <c r="BL1173" s="15"/>
      <c r="BM1173" s="18"/>
      <c r="BQ1173" s="15"/>
      <c r="BU1173" s="15"/>
      <c r="CC1173" s="1"/>
    </row>
    <row r="1174" spans="10:81">
      <c r="J1174" s="15"/>
      <c r="K1174" s="15"/>
      <c r="L1174" s="15"/>
      <c r="M1174" s="15"/>
      <c r="O1174" s="16"/>
      <c r="P1174" s="16"/>
      <c r="Q1174" s="16"/>
      <c r="R1174" s="16"/>
      <c r="S1174" s="16"/>
      <c r="T1174" s="16"/>
      <c r="U1174" s="16"/>
      <c r="V1174" s="16"/>
      <c r="X1174" s="16"/>
      <c r="Y1174" s="16"/>
      <c r="Z1174" s="16"/>
      <c r="AA1174" s="16"/>
      <c r="AE1174" s="18"/>
      <c r="AT1174" s="18"/>
      <c r="BL1174" s="15"/>
      <c r="BM1174" s="18"/>
      <c r="BQ1174" s="15"/>
      <c r="BU1174" s="15"/>
      <c r="CC1174" s="1"/>
    </row>
    <row r="1175" spans="10:81">
      <c r="J1175" s="15"/>
      <c r="K1175" s="15"/>
      <c r="L1175" s="15"/>
      <c r="M1175" s="15"/>
      <c r="O1175" s="16"/>
      <c r="P1175" s="16"/>
      <c r="Q1175" s="16"/>
      <c r="R1175" s="16"/>
      <c r="S1175" s="16"/>
      <c r="T1175" s="16"/>
      <c r="U1175" s="16"/>
      <c r="V1175" s="16"/>
      <c r="X1175" s="16"/>
      <c r="Y1175" s="16"/>
      <c r="Z1175" s="16"/>
      <c r="AA1175" s="16"/>
      <c r="AE1175" s="18"/>
      <c r="AT1175" s="18"/>
      <c r="BL1175" s="15"/>
      <c r="BM1175" s="18"/>
      <c r="BQ1175" s="15"/>
      <c r="BU1175" s="15"/>
      <c r="CC1175" s="1"/>
    </row>
    <row r="1176" spans="10:81">
      <c r="J1176" s="15"/>
      <c r="K1176" s="15"/>
      <c r="L1176" s="15"/>
      <c r="M1176" s="15"/>
      <c r="O1176" s="16"/>
      <c r="P1176" s="16"/>
      <c r="Q1176" s="16"/>
      <c r="R1176" s="16"/>
      <c r="S1176" s="16"/>
      <c r="T1176" s="16"/>
      <c r="U1176" s="16"/>
      <c r="V1176" s="16"/>
      <c r="X1176" s="16"/>
      <c r="Y1176" s="16"/>
      <c r="Z1176" s="16"/>
      <c r="AA1176" s="16"/>
      <c r="AE1176" s="18"/>
      <c r="AT1176" s="18"/>
      <c r="BL1176" s="15"/>
      <c r="BM1176" s="18"/>
      <c r="BQ1176" s="15"/>
      <c r="BU1176" s="15"/>
      <c r="CC1176" s="1"/>
    </row>
    <row r="1177" spans="10:81">
      <c r="J1177" s="15"/>
      <c r="K1177" s="15"/>
      <c r="L1177" s="15"/>
      <c r="M1177" s="15"/>
      <c r="O1177" s="16"/>
      <c r="P1177" s="16"/>
      <c r="Q1177" s="16"/>
      <c r="R1177" s="16"/>
      <c r="S1177" s="16"/>
      <c r="T1177" s="16"/>
      <c r="U1177" s="16"/>
      <c r="V1177" s="16"/>
      <c r="X1177" s="16"/>
      <c r="Y1177" s="16"/>
      <c r="Z1177" s="16"/>
      <c r="AA1177" s="16"/>
      <c r="AE1177" s="18"/>
      <c r="AT1177" s="18"/>
      <c r="BL1177" s="15"/>
      <c r="BM1177" s="18"/>
      <c r="BQ1177" s="15"/>
      <c r="BU1177" s="15"/>
      <c r="CC1177" s="1"/>
    </row>
    <row r="1178" spans="10:81">
      <c r="J1178" s="15"/>
      <c r="K1178" s="15"/>
      <c r="L1178" s="15"/>
      <c r="M1178" s="15"/>
      <c r="O1178" s="16"/>
      <c r="P1178" s="16"/>
      <c r="Q1178" s="16"/>
      <c r="R1178" s="16"/>
      <c r="S1178" s="16"/>
      <c r="T1178" s="16"/>
      <c r="U1178" s="16"/>
      <c r="V1178" s="16"/>
      <c r="X1178" s="16"/>
      <c r="Y1178" s="16"/>
      <c r="Z1178" s="16"/>
      <c r="AA1178" s="16"/>
      <c r="AE1178" s="18"/>
      <c r="AT1178" s="18"/>
      <c r="BL1178" s="15"/>
      <c r="BM1178" s="18"/>
      <c r="BQ1178" s="15"/>
      <c r="BU1178" s="15"/>
      <c r="CC1178" s="1"/>
    </row>
    <row r="1179" spans="10:81">
      <c r="J1179" s="15"/>
      <c r="K1179" s="15"/>
      <c r="L1179" s="15"/>
      <c r="M1179" s="15"/>
      <c r="O1179" s="16"/>
      <c r="P1179" s="16"/>
      <c r="Q1179" s="16"/>
      <c r="R1179" s="16"/>
      <c r="S1179" s="16"/>
      <c r="T1179" s="16"/>
      <c r="U1179" s="16"/>
      <c r="V1179" s="16"/>
      <c r="X1179" s="16"/>
      <c r="Y1179" s="16"/>
      <c r="Z1179" s="16"/>
      <c r="AA1179" s="16"/>
      <c r="AE1179" s="18"/>
      <c r="AT1179" s="18"/>
      <c r="BL1179" s="15"/>
      <c r="BM1179" s="18"/>
      <c r="BQ1179" s="15"/>
      <c r="BU1179" s="15"/>
      <c r="CC1179" s="1"/>
    </row>
    <row r="1180" spans="10:81">
      <c r="J1180" s="15"/>
      <c r="K1180" s="15"/>
      <c r="L1180" s="15"/>
      <c r="M1180" s="15"/>
      <c r="O1180" s="16"/>
      <c r="P1180" s="16"/>
      <c r="Q1180" s="16"/>
      <c r="R1180" s="16"/>
      <c r="S1180" s="16"/>
      <c r="T1180" s="16"/>
      <c r="U1180" s="16"/>
      <c r="V1180" s="16"/>
      <c r="X1180" s="16"/>
      <c r="Y1180" s="16"/>
      <c r="Z1180" s="16"/>
      <c r="AA1180" s="16"/>
      <c r="AE1180" s="18"/>
      <c r="AT1180" s="18"/>
      <c r="BL1180" s="15"/>
      <c r="BM1180" s="18"/>
      <c r="BQ1180" s="15"/>
      <c r="BU1180" s="15"/>
      <c r="CC1180" s="1"/>
    </row>
    <row r="1181" spans="10:81">
      <c r="J1181" s="15"/>
      <c r="K1181" s="15"/>
      <c r="L1181" s="15"/>
      <c r="M1181" s="15"/>
      <c r="O1181" s="16"/>
      <c r="P1181" s="16"/>
      <c r="Q1181" s="16"/>
      <c r="R1181" s="16"/>
      <c r="S1181" s="16"/>
      <c r="T1181" s="16"/>
      <c r="U1181" s="16"/>
      <c r="V1181" s="16"/>
      <c r="X1181" s="16"/>
      <c r="Y1181" s="16"/>
      <c r="Z1181" s="16"/>
      <c r="AA1181" s="16"/>
      <c r="AE1181" s="18"/>
      <c r="AT1181" s="18"/>
      <c r="BL1181" s="15"/>
      <c r="BM1181" s="18"/>
      <c r="BQ1181" s="15"/>
      <c r="BU1181" s="15"/>
      <c r="CC1181" s="1"/>
    </row>
    <row r="1182" spans="10:81">
      <c r="J1182" s="15"/>
      <c r="K1182" s="15"/>
      <c r="L1182" s="15"/>
      <c r="M1182" s="15"/>
      <c r="O1182" s="16"/>
      <c r="P1182" s="16"/>
      <c r="Q1182" s="16"/>
      <c r="R1182" s="16"/>
      <c r="S1182" s="16"/>
      <c r="T1182" s="16"/>
      <c r="U1182" s="16"/>
      <c r="V1182" s="16"/>
      <c r="X1182" s="16"/>
      <c r="Y1182" s="16"/>
      <c r="Z1182" s="16"/>
      <c r="AA1182" s="16"/>
      <c r="AE1182" s="18"/>
      <c r="AT1182" s="18"/>
      <c r="BL1182" s="15"/>
      <c r="BM1182" s="18"/>
      <c r="BQ1182" s="15"/>
      <c r="BU1182" s="15"/>
      <c r="CC1182" s="1"/>
    </row>
    <row r="1183" spans="10:81">
      <c r="J1183" s="15"/>
      <c r="K1183" s="15"/>
      <c r="L1183" s="15"/>
      <c r="M1183" s="15"/>
      <c r="O1183" s="16"/>
      <c r="P1183" s="16"/>
      <c r="Q1183" s="16"/>
      <c r="R1183" s="16"/>
      <c r="S1183" s="16"/>
      <c r="T1183" s="16"/>
      <c r="U1183" s="16"/>
      <c r="V1183" s="16"/>
      <c r="X1183" s="16"/>
      <c r="Y1183" s="16"/>
      <c r="Z1183" s="16"/>
      <c r="AA1183" s="16"/>
      <c r="AE1183" s="18"/>
      <c r="AT1183" s="18"/>
      <c r="BL1183" s="15"/>
      <c r="BM1183" s="18"/>
      <c r="BQ1183" s="15"/>
      <c r="BU1183" s="15"/>
      <c r="CC1183" s="1"/>
    </row>
    <row r="1184" spans="10:81">
      <c r="J1184" s="15"/>
      <c r="K1184" s="15"/>
      <c r="L1184" s="15"/>
      <c r="M1184" s="15"/>
      <c r="O1184" s="16"/>
      <c r="P1184" s="16"/>
      <c r="Q1184" s="16"/>
      <c r="R1184" s="16"/>
      <c r="S1184" s="16"/>
      <c r="T1184" s="16"/>
      <c r="U1184" s="16"/>
      <c r="V1184" s="16"/>
      <c r="X1184" s="16"/>
      <c r="Y1184" s="16"/>
      <c r="Z1184" s="16"/>
      <c r="AA1184" s="16"/>
      <c r="AE1184" s="18"/>
      <c r="AT1184" s="18"/>
      <c r="BL1184" s="15"/>
      <c r="BM1184" s="18"/>
      <c r="BQ1184" s="15"/>
      <c r="BU1184" s="15"/>
      <c r="CC1184" s="1"/>
    </row>
    <row r="1185" spans="6:83">
      <c r="J1185" s="15"/>
      <c r="K1185" s="15"/>
      <c r="L1185" s="15"/>
      <c r="M1185" s="15"/>
      <c r="O1185" s="16"/>
      <c r="P1185" s="16"/>
      <c r="Q1185" s="16"/>
      <c r="R1185" s="16"/>
      <c r="S1185" s="16"/>
      <c r="T1185" s="16"/>
      <c r="U1185" s="16"/>
      <c r="V1185" s="16"/>
      <c r="X1185" s="16"/>
      <c r="Y1185" s="16"/>
      <c r="Z1185" s="16"/>
      <c r="AA1185" s="16"/>
      <c r="AE1185" s="18"/>
      <c r="AT1185" s="18"/>
      <c r="BL1185" s="15"/>
      <c r="BM1185" s="18"/>
      <c r="BQ1185" s="15"/>
      <c r="BU1185" s="15"/>
      <c r="CC1185" s="1"/>
    </row>
    <row r="1186" spans="6:83">
      <c r="F1186" s="48"/>
      <c r="J1186" s="15"/>
      <c r="K1186" s="15"/>
      <c r="L1186" s="15"/>
      <c r="M1186" s="15"/>
      <c r="O1186" s="16"/>
      <c r="P1186" s="16"/>
      <c r="Q1186" s="16"/>
      <c r="R1186" s="16"/>
      <c r="S1186" s="16"/>
      <c r="T1186" s="16"/>
      <c r="U1186" s="16"/>
      <c r="V1186" s="16"/>
      <c r="W1186" s="48"/>
      <c r="X1186" s="16"/>
      <c r="Y1186" s="16"/>
      <c r="Z1186" s="16"/>
      <c r="AA1186" s="16"/>
      <c r="AE1186" s="18"/>
      <c r="AT1186" s="18"/>
      <c r="BL1186" s="15"/>
      <c r="BM1186" s="18"/>
      <c r="BQ1186" s="15"/>
      <c r="BU1186" s="15"/>
      <c r="CC1186" s="1"/>
      <c r="CE1186" s="49"/>
    </row>
    <row r="1187" spans="6:83">
      <c r="J1187" s="15"/>
      <c r="K1187" s="15"/>
      <c r="L1187" s="15"/>
      <c r="M1187" s="15"/>
      <c r="O1187" s="16"/>
      <c r="P1187" s="16"/>
      <c r="Q1187" s="16"/>
      <c r="R1187" s="16"/>
      <c r="S1187" s="16"/>
      <c r="T1187" s="16"/>
      <c r="U1187" s="16"/>
      <c r="V1187" s="16"/>
      <c r="X1187" s="16"/>
      <c r="Y1187" s="16"/>
      <c r="Z1187" s="16"/>
      <c r="AA1187" s="16"/>
      <c r="AE1187" s="18"/>
      <c r="AT1187" s="18"/>
      <c r="BL1187" s="15"/>
      <c r="BM1187" s="18"/>
      <c r="BQ1187" s="15"/>
      <c r="BU1187" s="15"/>
      <c r="CC1187" s="1"/>
    </row>
    <row r="1188" spans="6:83">
      <c r="J1188" s="15"/>
      <c r="K1188" s="15"/>
      <c r="L1188" s="15"/>
      <c r="M1188" s="15"/>
      <c r="O1188" s="16"/>
      <c r="P1188" s="16"/>
      <c r="Q1188" s="16"/>
      <c r="R1188" s="16"/>
      <c r="S1188" s="16"/>
      <c r="T1188" s="16"/>
      <c r="U1188" s="16"/>
      <c r="V1188" s="16"/>
      <c r="X1188" s="16"/>
      <c r="Y1188" s="16"/>
      <c r="Z1188" s="16"/>
      <c r="AA1188" s="16"/>
      <c r="AE1188" s="18"/>
      <c r="AT1188" s="18"/>
      <c r="BL1188" s="15"/>
      <c r="BM1188" s="18"/>
      <c r="BQ1188" s="15"/>
      <c r="BU1188" s="15"/>
      <c r="CC1188" s="1"/>
    </row>
    <row r="1189" spans="6:83">
      <c r="J1189" s="15"/>
      <c r="K1189" s="15"/>
      <c r="L1189" s="15"/>
      <c r="M1189" s="15"/>
      <c r="O1189" s="16"/>
      <c r="P1189" s="16"/>
      <c r="Q1189" s="16"/>
      <c r="R1189" s="16"/>
      <c r="S1189" s="16"/>
      <c r="T1189" s="16"/>
      <c r="U1189" s="16"/>
      <c r="V1189" s="16"/>
      <c r="X1189" s="16"/>
      <c r="Y1189" s="16"/>
      <c r="Z1189" s="16"/>
      <c r="AA1189" s="16"/>
      <c r="AE1189" s="18"/>
      <c r="AT1189" s="18"/>
      <c r="BL1189" s="15"/>
      <c r="BM1189" s="18"/>
      <c r="BQ1189" s="15"/>
      <c r="BU1189" s="15"/>
      <c r="CC1189" s="1"/>
    </row>
    <row r="1190" spans="6:83">
      <c r="J1190" s="15"/>
      <c r="K1190" s="15"/>
      <c r="L1190" s="15"/>
      <c r="M1190" s="15"/>
      <c r="N1190" s="24"/>
      <c r="O1190" s="16"/>
      <c r="P1190" s="16"/>
      <c r="Q1190" s="16"/>
      <c r="R1190" s="16"/>
      <c r="S1190" s="16"/>
      <c r="T1190" s="16"/>
      <c r="U1190" s="16"/>
      <c r="V1190" s="16"/>
      <c r="X1190" s="16"/>
      <c r="Y1190" s="16"/>
      <c r="Z1190" s="16"/>
      <c r="AA1190" s="16"/>
      <c r="AE1190" s="18"/>
      <c r="AT1190" s="18"/>
      <c r="BL1190" s="15"/>
      <c r="BM1190" s="18"/>
      <c r="BQ1190" s="15"/>
      <c r="BU1190" s="15"/>
      <c r="CC1190" s="1"/>
    </row>
    <row r="1191" spans="6:83">
      <c r="J1191" s="15"/>
      <c r="K1191" s="15"/>
      <c r="L1191" s="15"/>
      <c r="M1191" s="15"/>
      <c r="N1191" s="24"/>
      <c r="O1191" s="16"/>
      <c r="P1191" s="16"/>
      <c r="Q1191" s="16"/>
      <c r="R1191" s="16"/>
      <c r="S1191" s="16"/>
      <c r="T1191" s="16"/>
      <c r="U1191" s="16"/>
      <c r="V1191" s="16"/>
      <c r="X1191" s="16"/>
      <c r="Y1191" s="16"/>
      <c r="Z1191" s="16"/>
      <c r="AA1191" s="16"/>
      <c r="AE1191" s="18"/>
      <c r="AT1191" s="18"/>
      <c r="BL1191" s="15"/>
      <c r="BM1191" s="18"/>
      <c r="BQ1191" s="15"/>
      <c r="BU1191" s="15"/>
      <c r="CC1191" s="1"/>
    </row>
    <row r="1192" spans="6:83">
      <c r="J1192" s="15"/>
      <c r="K1192" s="15"/>
      <c r="L1192" s="15"/>
      <c r="M1192" s="15"/>
      <c r="O1192" s="16"/>
      <c r="P1192" s="16"/>
      <c r="Q1192" s="16"/>
      <c r="R1192" s="16"/>
      <c r="S1192" s="16"/>
      <c r="T1192" s="16"/>
      <c r="U1192" s="16"/>
      <c r="V1192" s="16"/>
      <c r="X1192" s="16"/>
      <c r="Y1192" s="16"/>
      <c r="Z1192" s="16"/>
      <c r="AA1192" s="16"/>
      <c r="AE1192" s="18"/>
      <c r="AT1192" s="18"/>
      <c r="BL1192" s="15"/>
      <c r="BM1192" s="18"/>
      <c r="BQ1192" s="15"/>
      <c r="BU1192" s="15"/>
      <c r="CC1192" s="1"/>
    </row>
    <row r="1193" spans="6:83">
      <c r="J1193" s="15"/>
      <c r="K1193" s="15"/>
      <c r="L1193" s="15"/>
      <c r="M1193" s="15"/>
      <c r="O1193" s="16"/>
      <c r="P1193" s="16"/>
      <c r="Q1193" s="16"/>
      <c r="R1193" s="16"/>
      <c r="S1193" s="16"/>
      <c r="T1193" s="16"/>
      <c r="U1193" s="16"/>
      <c r="V1193" s="16"/>
      <c r="X1193" s="16"/>
      <c r="Y1193" s="16"/>
      <c r="Z1193" s="16"/>
      <c r="AA1193" s="16"/>
      <c r="AE1193" s="18"/>
      <c r="AT1193" s="18"/>
      <c r="BL1193" s="15"/>
      <c r="BM1193" s="18"/>
      <c r="BQ1193" s="15"/>
      <c r="BU1193" s="15"/>
      <c r="CC1193" s="1"/>
    </row>
    <row r="1194" spans="6:83">
      <c r="J1194" s="15"/>
      <c r="K1194" s="15"/>
      <c r="L1194" s="15"/>
      <c r="M1194" s="15"/>
      <c r="O1194" s="16"/>
      <c r="P1194" s="16"/>
      <c r="Q1194" s="16"/>
      <c r="R1194" s="16"/>
      <c r="S1194" s="16"/>
      <c r="T1194" s="16"/>
      <c r="U1194" s="16"/>
      <c r="V1194" s="16"/>
      <c r="X1194" s="16"/>
      <c r="Y1194" s="16"/>
      <c r="Z1194" s="16"/>
      <c r="AA1194" s="16"/>
      <c r="AE1194" s="18"/>
      <c r="AT1194" s="18"/>
      <c r="BL1194" s="15"/>
      <c r="BM1194" s="18"/>
      <c r="BQ1194" s="15"/>
      <c r="BU1194" s="15"/>
      <c r="CC1194" s="1"/>
    </row>
    <row r="1195" spans="6:83">
      <c r="J1195" s="15"/>
      <c r="K1195" s="15"/>
      <c r="L1195" s="15"/>
      <c r="M1195" s="15"/>
      <c r="N1195" s="24"/>
      <c r="O1195" s="16"/>
      <c r="P1195" s="16"/>
      <c r="Q1195" s="16"/>
      <c r="R1195" s="16"/>
      <c r="S1195" s="16"/>
      <c r="T1195" s="16"/>
      <c r="U1195" s="16"/>
      <c r="V1195" s="16"/>
      <c r="X1195" s="16"/>
      <c r="Y1195" s="16"/>
      <c r="Z1195" s="16"/>
      <c r="AA1195" s="16"/>
      <c r="AE1195" s="18"/>
      <c r="AT1195" s="18"/>
      <c r="BL1195" s="15"/>
      <c r="BM1195" s="18"/>
      <c r="BQ1195" s="15"/>
      <c r="BU1195" s="15"/>
      <c r="CC1195" s="1"/>
    </row>
    <row r="1196" spans="6:83">
      <c r="J1196" s="15"/>
      <c r="K1196" s="15"/>
      <c r="L1196" s="15"/>
      <c r="M1196" s="15"/>
      <c r="N1196" s="24"/>
      <c r="O1196" s="16"/>
      <c r="P1196" s="16"/>
      <c r="Q1196" s="16"/>
      <c r="R1196" s="16"/>
      <c r="S1196" s="16"/>
      <c r="T1196" s="16"/>
      <c r="U1196" s="16"/>
      <c r="V1196" s="16"/>
      <c r="X1196" s="16"/>
      <c r="Y1196" s="16"/>
      <c r="Z1196" s="16"/>
      <c r="AA1196" s="16"/>
      <c r="AE1196" s="18"/>
      <c r="AT1196" s="18"/>
      <c r="BL1196" s="15"/>
      <c r="BM1196" s="18"/>
      <c r="BQ1196" s="15"/>
      <c r="BU1196" s="15"/>
      <c r="CC1196" s="1"/>
    </row>
    <row r="1197" spans="6:83">
      <c r="J1197" s="15"/>
      <c r="K1197" s="15"/>
      <c r="L1197" s="15"/>
      <c r="M1197" s="15"/>
      <c r="N1197" s="24"/>
      <c r="O1197" s="16"/>
      <c r="P1197" s="16"/>
      <c r="Q1197" s="16"/>
      <c r="R1197" s="16"/>
      <c r="S1197" s="16"/>
      <c r="T1197" s="16"/>
      <c r="U1197" s="16"/>
      <c r="V1197" s="16"/>
      <c r="X1197" s="16"/>
      <c r="Y1197" s="16"/>
      <c r="Z1197" s="16"/>
      <c r="AA1197" s="16"/>
      <c r="AE1197" s="18"/>
      <c r="AT1197" s="18"/>
      <c r="BL1197" s="15"/>
      <c r="BM1197" s="18"/>
      <c r="BQ1197" s="15"/>
      <c r="BU1197" s="15"/>
      <c r="CC1197" s="1"/>
    </row>
    <row r="1198" spans="6:83">
      <c r="J1198" s="15"/>
      <c r="K1198" s="15"/>
      <c r="L1198" s="15"/>
      <c r="M1198" s="15"/>
      <c r="N1198" s="24"/>
      <c r="O1198" s="16"/>
      <c r="P1198" s="16"/>
      <c r="Q1198" s="16"/>
      <c r="R1198" s="16"/>
      <c r="S1198" s="16"/>
      <c r="T1198" s="16"/>
      <c r="U1198" s="16"/>
      <c r="V1198" s="16"/>
      <c r="X1198" s="16"/>
      <c r="Y1198" s="16"/>
      <c r="Z1198" s="16"/>
      <c r="AA1198" s="16"/>
      <c r="AE1198" s="18"/>
      <c r="AT1198" s="18"/>
      <c r="BL1198" s="15"/>
      <c r="BM1198" s="18"/>
      <c r="BQ1198" s="15"/>
      <c r="BU1198" s="15"/>
      <c r="CC1198" s="1"/>
    </row>
    <row r="1199" spans="6:83">
      <c r="J1199" s="15"/>
      <c r="K1199" s="15"/>
      <c r="L1199" s="15"/>
      <c r="M1199" s="15"/>
      <c r="N1199" s="24"/>
      <c r="O1199" s="16"/>
      <c r="P1199" s="16"/>
      <c r="Q1199" s="16"/>
      <c r="R1199" s="16"/>
      <c r="S1199" s="16"/>
      <c r="T1199" s="16"/>
      <c r="U1199" s="16"/>
      <c r="V1199" s="16"/>
      <c r="X1199" s="16"/>
      <c r="Y1199" s="16"/>
      <c r="Z1199" s="16"/>
      <c r="AA1199" s="16"/>
      <c r="AE1199" s="18"/>
      <c r="AT1199" s="18"/>
      <c r="BL1199" s="15"/>
      <c r="BM1199" s="18"/>
      <c r="BQ1199" s="15"/>
      <c r="BU1199" s="15"/>
      <c r="CC1199" s="1"/>
    </row>
    <row r="1200" spans="6:83">
      <c r="J1200" s="15"/>
      <c r="K1200" s="15"/>
      <c r="L1200" s="15"/>
      <c r="M1200" s="15"/>
      <c r="N1200" s="24"/>
      <c r="O1200" s="16"/>
      <c r="P1200" s="16"/>
      <c r="Q1200" s="16"/>
      <c r="R1200" s="16"/>
      <c r="S1200" s="16"/>
      <c r="T1200" s="16"/>
      <c r="U1200" s="16"/>
      <c r="V1200" s="16"/>
      <c r="X1200" s="16"/>
      <c r="Y1200" s="16"/>
      <c r="Z1200" s="16"/>
      <c r="AA1200" s="16"/>
      <c r="AE1200" s="18"/>
      <c r="AT1200" s="18"/>
      <c r="BL1200" s="15"/>
      <c r="BM1200" s="18"/>
      <c r="BQ1200" s="15"/>
      <c r="BU1200" s="15"/>
      <c r="CC1200" s="1"/>
    </row>
    <row r="1201" spans="6:83">
      <c r="J1201" s="15"/>
      <c r="K1201" s="15"/>
      <c r="L1201" s="15"/>
      <c r="M1201" s="15"/>
      <c r="N1201" s="24"/>
      <c r="O1201" s="16"/>
      <c r="P1201" s="16"/>
      <c r="Q1201" s="16"/>
      <c r="R1201" s="16"/>
      <c r="S1201" s="16"/>
      <c r="T1201" s="16"/>
      <c r="U1201" s="16"/>
      <c r="V1201" s="16"/>
      <c r="X1201" s="16"/>
      <c r="Y1201" s="16"/>
      <c r="Z1201" s="16"/>
      <c r="AA1201" s="16"/>
      <c r="AE1201" s="18"/>
      <c r="AT1201" s="18"/>
      <c r="BL1201" s="15"/>
      <c r="BM1201" s="18"/>
      <c r="BQ1201" s="15"/>
      <c r="BU1201" s="15"/>
      <c r="CC1201" s="1"/>
    </row>
    <row r="1202" spans="6:83">
      <c r="J1202" s="15"/>
      <c r="K1202" s="15"/>
      <c r="L1202" s="15"/>
      <c r="M1202" s="15"/>
      <c r="N1202" s="24"/>
      <c r="O1202" s="16"/>
      <c r="P1202" s="16"/>
      <c r="Q1202" s="16"/>
      <c r="R1202" s="16"/>
      <c r="S1202" s="16"/>
      <c r="T1202" s="16"/>
      <c r="U1202" s="16"/>
      <c r="V1202" s="16"/>
      <c r="X1202" s="16"/>
      <c r="Y1202" s="16"/>
      <c r="Z1202" s="16"/>
      <c r="AA1202" s="16"/>
      <c r="AE1202" s="18"/>
      <c r="AT1202" s="18"/>
      <c r="BL1202" s="15"/>
      <c r="BM1202" s="18"/>
      <c r="BQ1202" s="15"/>
      <c r="BU1202" s="15"/>
      <c r="CC1202" s="1"/>
    </row>
    <row r="1203" spans="6:83">
      <c r="J1203" s="15"/>
      <c r="K1203" s="15"/>
      <c r="L1203" s="15"/>
      <c r="M1203" s="15"/>
      <c r="N1203" s="24"/>
      <c r="O1203" s="16"/>
      <c r="P1203" s="16"/>
      <c r="Q1203" s="16"/>
      <c r="R1203" s="16"/>
      <c r="S1203" s="16"/>
      <c r="T1203" s="16"/>
      <c r="U1203" s="16"/>
      <c r="V1203" s="16"/>
      <c r="X1203" s="16"/>
      <c r="Y1203" s="16"/>
      <c r="Z1203" s="16"/>
      <c r="AA1203" s="16"/>
      <c r="AE1203" s="18"/>
      <c r="AT1203" s="18"/>
      <c r="BL1203" s="15"/>
      <c r="BM1203" s="18"/>
      <c r="BQ1203" s="15"/>
      <c r="BU1203" s="15"/>
      <c r="CC1203" s="1"/>
    </row>
    <row r="1204" spans="6:83">
      <c r="J1204" s="15"/>
      <c r="K1204" s="15"/>
      <c r="L1204" s="15"/>
      <c r="M1204" s="15"/>
      <c r="N1204" s="24"/>
      <c r="O1204" s="16"/>
      <c r="P1204" s="16"/>
      <c r="Q1204" s="16"/>
      <c r="R1204" s="16"/>
      <c r="S1204" s="16"/>
      <c r="T1204" s="16"/>
      <c r="U1204" s="16"/>
      <c r="V1204" s="16"/>
      <c r="X1204" s="16"/>
      <c r="Y1204" s="16"/>
      <c r="Z1204" s="16"/>
      <c r="AA1204" s="16"/>
      <c r="AE1204" s="18"/>
      <c r="AT1204" s="18"/>
      <c r="BL1204" s="15"/>
      <c r="BM1204" s="18"/>
      <c r="BQ1204" s="15"/>
      <c r="BU1204" s="15"/>
      <c r="CC1204" s="1"/>
    </row>
    <row r="1205" spans="6:83">
      <c r="J1205" s="15"/>
      <c r="K1205" s="15"/>
      <c r="L1205" s="15"/>
      <c r="M1205" s="15"/>
      <c r="AE1205" s="18"/>
      <c r="AT1205" s="18"/>
      <c r="BL1205" s="15"/>
      <c r="BM1205" s="18"/>
      <c r="BQ1205" s="15"/>
      <c r="BU1205" s="15"/>
    </row>
    <row r="1206" spans="6:83">
      <c r="J1206" s="15"/>
      <c r="K1206" s="15"/>
      <c r="L1206" s="15"/>
      <c r="M1206" s="15"/>
      <c r="O1206" s="16"/>
      <c r="P1206" s="16"/>
      <c r="Q1206" s="16"/>
      <c r="R1206" s="16"/>
      <c r="S1206" s="16"/>
      <c r="T1206" s="16"/>
      <c r="U1206" s="16"/>
      <c r="V1206" s="16"/>
      <c r="X1206" s="16"/>
      <c r="Y1206" s="16"/>
      <c r="Z1206" s="16"/>
      <c r="AA1206" s="16"/>
      <c r="AE1206" s="18"/>
      <c r="AT1206" s="18"/>
      <c r="BL1206" s="15"/>
      <c r="BM1206" s="18"/>
      <c r="BQ1206" s="15"/>
      <c r="BU1206" s="15"/>
      <c r="CC1206" s="1"/>
    </row>
    <row r="1207" spans="6:83">
      <c r="J1207" s="15"/>
      <c r="K1207" s="15"/>
      <c r="L1207" s="15"/>
      <c r="M1207" s="15"/>
      <c r="O1207" s="16"/>
      <c r="P1207" s="16"/>
      <c r="Q1207" s="16"/>
      <c r="R1207" s="16"/>
      <c r="S1207" s="16"/>
      <c r="T1207" s="16"/>
      <c r="U1207" s="16"/>
      <c r="V1207" s="16"/>
      <c r="X1207" s="16"/>
      <c r="Y1207" s="16"/>
      <c r="Z1207" s="16"/>
      <c r="AA1207" s="16"/>
      <c r="AE1207" s="18"/>
      <c r="AT1207" s="18"/>
      <c r="BL1207" s="15"/>
      <c r="BM1207" s="18"/>
      <c r="BQ1207" s="15"/>
      <c r="BU1207" s="15"/>
      <c r="CC1207" s="1"/>
    </row>
    <row r="1208" spans="6:83">
      <c r="J1208" s="15"/>
      <c r="K1208" s="15"/>
      <c r="L1208" s="15"/>
      <c r="M1208" s="15"/>
      <c r="O1208" s="16"/>
      <c r="P1208" s="16"/>
      <c r="Q1208" s="16"/>
      <c r="R1208" s="16"/>
      <c r="S1208" s="16"/>
      <c r="T1208" s="16"/>
      <c r="U1208" s="16"/>
      <c r="V1208" s="16"/>
      <c r="X1208" s="16"/>
      <c r="Y1208" s="16"/>
      <c r="Z1208" s="16"/>
      <c r="AA1208" s="16"/>
      <c r="AE1208" s="18"/>
      <c r="AT1208" s="18"/>
      <c r="BL1208" s="15"/>
      <c r="BM1208" s="18"/>
      <c r="BQ1208" s="15"/>
      <c r="BU1208" s="15"/>
      <c r="CC1208" s="1"/>
    </row>
    <row r="1209" spans="6:83">
      <c r="F1209" s="38"/>
      <c r="J1209" s="15"/>
      <c r="K1209" s="15"/>
      <c r="L1209" s="15"/>
      <c r="M1209" s="15"/>
      <c r="O1209" s="16"/>
      <c r="P1209" s="16"/>
      <c r="Q1209" s="16"/>
      <c r="R1209" s="16"/>
      <c r="S1209" s="16"/>
      <c r="T1209" s="16"/>
      <c r="U1209" s="16"/>
      <c r="V1209" s="16"/>
      <c r="W1209" s="38"/>
      <c r="X1209" s="16"/>
      <c r="Y1209" s="16"/>
      <c r="Z1209" s="16"/>
      <c r="AA1209" s="16"/>
      <c r="AE1209" s="18"/>
      <c r="AT1209" s="18"/>
      <c r="BL1209" s="15"/>
      <c r="BM1209" s="18"/>
      <c r="BQ1209" s="15"/>
      <c r="BU1209" s="15"/>
      <c r="CC1209" s="1"/>
      <c r="CE1209" s="39"/>
    </row>
    <row r="1210" spans="6:83">
      <c r="J1210" s="15"/>
      <c r="K1210" s="15"/>
      <c r="L1210" s="15"/>
      <c r="M1210" s="15"/>
      <c r="O1210" s="16"/>
      <c r="P1210" s="16"/>
      <c r="Q1210" s="16"/>
      <c r="R1210" s="16"/>
      <c r="S1210" s="16"/>
      <c r="T1210" s="16"/>
      <c r="U1210" s="16"/>
      <c r="V1210" s="16"/>
      <c r="X1210" s="16"/>
      <c r="Y1210" s="16"/>
      <c r="Z1210" s="16"/>
      <c r="AA1210" s="16"/>
      <c r="AE1210" s="18"/>
      <c r="AT1210" s="18"/>
      <c r="BL1210" s="15"/>
      <c r="BM1210" s="18"/>
      <c r="BQ1210" s="15"/>
      <c r="BU1210" s="15"/>
      <c r="CC1210" s="1"/>
    </row>
    <row r="1211" spans="6:83">
      <c r="J1211" s="15"/>
      <c r="K1211" s="15"/>
      <c r="L1211" s="15"/>
      <c r="M1211" s="15"/>
      <c r="N1211" s="24"/>
      <c r="O1211" s="16"/>
      <c r="P1211" s="16"/>
      <c r="Q1211" s="16"/>
      <c r="R1211" s="16"/>
      <c r="S1211" s="16"/>
      <c r="T1211" s="16"/>
      <c r="U1211" s="16"/>
      <c r="V1211" s="16"/>
      <c r="X1211" s="16"/>
      <c r="Y1211" s="16"/>
      <c r="Z1211" s="16"/>
      <c r="AA1211" s="16"/>
      <c r="AE1211" s="18"/>
      <c r="AT1211" s="18"/>
      <c r="BL1211" s="15"/>
      <c r="BM1211" s="18"/>
      <c r="BQ1211" s="15"/>
      <c r="BU1211" s="15"/>
      <c r="CC1211" s="1"/>
    </row>
    <row r="1212" spans="6:83">
      <c r="J1212" s="15"/>
      <c r="K1212" s="15"/>
      <c r="L1212" s="15"/>
      <c r="M1212" s="15"/>
      <c r="N1212" s="24"/>
      <c r="O1212" s="16"/>
      <c r="P1212" s="16"/>
      <c r="Q1212" s="16"/>
      <c r="R1212" s="16"/>
      <c r="S1212" s="16"/>
      <c r="T1212" s="16"/>
      <c r="U1212" s="16"/>
      <c r="V1212" s="16"/>
      <c r="X1212" s="16"/>
      <c r="Y1212" s="16"/>
      <c r="Z1212" s="16"/>
      <c r="AA1212" s="16"/>
      <c r="AE1212" s="18"/>
      <c r="AT1212" s="18"/>
      <c r="BL1212" s="15"/>
      <c r="BM1212" s="18"/>
      <c r="BQ1212" s="15"/>
      <c r="BU1212" s="15"/>
      <c r="CC1212" s="1"/>
    </row>
    <row r="1213" spans="6:83">
      <c r="J1213" s="15"/>
      <c r="K1213" s="15"/>
      <c r="L1213" s="15"/>
      <c r="M1213" s="15"/>
      <c r="N1213" s="24"/>
      <c r="O1213" s="16"/>
      <c r="P1213" s="16"/>
      <c r="Q1213" s="16"/>
      <c r="R1213" s="16"/>
      <c r="S1213" s="16"/>
      <c r="T1213" s="16"/>
      <c r="U1213" s="16"/>
      <c r="V1213" s="16"/>
      <c r="X1213" s="16"/>
      <c r="Y1213" s="16"/>
      <c r="Z1213" s="16"/>
      <c r="AA1213" s="16"/>
      <c r="AE1213" s="18"/>
      <c r="AT1213" s="18"/>
      <c r="BL1213" s="15"/>
      <c r="BM1213" s="18"/>
      <c r="BQ1213" s="15"/>
      <c r="BU1213" s="15"/>
      <c r="CC1213" s="1"/>
    </row>
    <row r="1214" spans="6:83">
      <c r="J1214" s="15"/>
      <c r="K1214" s="15"/>
      <c r="L1214" s="15"/>
      <c r="M1214" s="15"/>
      <c r="N1214" s="24"/>
      <c r="O1214" s="16"/>
      <c r="P1214" s="16"/>
      <c r="Q1214" s="16"/>
      <c r="R1214" s="16"/>
      <c r="S1214" s="16"/>
      <c r="T1214" s="16"/>
      <c r="U1214" s="16"/>
      <c r="V1214" s="16"/>
      <c r="X1214" s="16"/>
      <c r="Y1214" s="16"/>
      <c r="Z1214" s="16"/>
      <c r="AA1214" s="16"/>
      <c r="AE1214" s="18"/>
      <c r="AT1214" s="18"/>
      <c r="BL1214" s="15"/>
      <c r="BM1214" s="18"/>
      <c r="BQ1214" s="15"/>
      <c r="BU1214" s="15"/>
      <c r="CC1214" s="1"/>
    </row>
    <row r="1215" spans="6:83">
      <c r="J1215" s="15"/>
      <c r="K1215" s="15"/>
      <c r="L1215" s="15"/>
      <c r="M1215" s="15"/>
      <c r="N1215" s="24"/>
      <c r="O1215" s="16"/>
      <c r="P1215" s="16"/>
      <c r="Q1215" s="16"/>
      <c r="R1215" s="16"/>
      <c r="S1215" s="16"/>
      <c r="T1215" s="16"/>
      <c r="U1215" s="16"/>
      <c r="V1215" s="16"/>
      <c r="X1215" s="16"/>
      <c r="Y1215" s="16"/>
      <c r="Z1215" s="16"/>
      <c r="AA1215" s="16"/>
      <c r="AE1215" s="18"/>
      <c r="AT1215" s="18"/>
      <c r="BL1215" s="15"/>
      <c r="BM1215" s="18"/>
      <c r="BQ1215" s="15"/>
      <c r="BU1215" s="15"/>
      <c r="CC1215" s="1"/>
    </row>
    <row r="1216" spans="6:83">
      <c r="J1216" s="15"/>
      <c r="K1216" s="15"/>
      <c r="L1216" s="15"/>
      <c r="M1216" s="15"/>
      <c r="N1216" s="24"/>
      <c r="O1216" s="16"/>
      <c r="P1216" s="16"/>
      <c r="Q1216" s="16"/>
      <c r="R1216" s="16"/>
      <c r="S1216" s="16"/>
      <c r="T1216" s="16"/>
      <c r="U1216" s="16"/>
      <c r="V1216" s="16"/>
      <c r="X1216" s="16"/>
      <c r="Y1216" s="16"/>
      <c r="Z1216" s="16"/>
      <c r="AA1216" s="16"/>
      <c r="AE1216" s="18"/>
      <c r="AT1216" s="18"/>
      <c r="BL1216" s="15"/>
      <c r="BM1216" s="18"/>
      <c r="BQ1216" s="15"/>
      <c r="BU1216" s="15"/>
      <c r="CC1216" s="1"/>
    </row>
    <row r="1217" spans="10:81">
      <c r="J1217" s="15"/>
      <c r="K1217" s="15"/>
      <c r="L1217" s="15"/>
      <c r="M1217" s="15"/>
      <c r="N1217" s="24"/>
      <c r="O1217" s="16"/>
      <c r="P1217" s="16"/>
      <c r="Q1217" s="16"/>
      <c r="R1217" s="16"/>
      <c r="S1217" s="16"/>
      <c r="T1217" s="16"/>
      <c r="U1217" s="16"/>
      <c r="V1217" s="16"/>
      <c r="X1217" s="16"/>
      <c r="Y1217" s="16"/>
      <c r="Z1217" s="16"/>
      <c r="AA1217" s="16"/>
      <c r="AE1217" s="18"/>
      <c r="AT1217" s="18"/>
      <c r="BL1217" s="15"/>
      <c r="BM1217" s="18"/>
      <c r="BQ1217" s="15"/>
      <c r="BU1217" s="15"/>
      <c r="CC1217" s="1"/>
    </row>
    <row r="1218" spans="10:81">
      <c r="J1218" s="15"/>
      <c r="K1218" s="15"/>
      <c r="L1218" s="15"/>
      <c r="M1218" s="15"/>
      <c r="N1218" s="24"/>
      <c r="O1218" s="16"/>
      <c r="P1218" s="16"/>
      <c r="Q1218" s="16"/>
      <c r="R1218" s="16"/>
      <c r="S1218" s="16"/>
      <c r="T1218" s="16"/>
      <c r="U1218" s="16"/>
      <c r="V1218" s="16"/>
      <c r="X1218" s="16"/>
      <c r="Y1218" s="16"/>
      <c r="Z1218" s="16"/>
      <c r="AA1218" s="16"/>
      <c r="AE1218" s="18"/>
      <c r="AT1218" s="18"/>
      <c r="BL1218" s="15"/>
      <c r="BM1218" s="18"/>
      <c r="BQ1218" s="15"/>
      <c r="BU1218" s="15"/>
      <c r="CC1218" s="1"/>
    </row>
    <row r="1219" spans="10:81">
      <c r="J1219" s="15"/>
      <c r="K1219" s="15"/>
      <c r="L1219" s="15"/>
      <c r="M1219" s="15"/>
      <c r="O1219" s="16"/>
      <c r="P1219" s="16"/>
      <c r="Q1219" s="16"/>
      <c r="R1219" s="16"/>
      <c r="T1219" s="16"/>
      <c r="U1219" s="16"/>
      <c r="V1219" s="16"/>
      <c r="X1219" s="16"/>
      <c r="Y1219" s="16"/>
      <c r="Z1219" s="16"/>
      <c r="AA1219" s="16"/>
      <c r="AE1219" s="18"/>
      <c r="AT1219" s="18"/>
      <c r="BL1219" s="15"/>
      <c r="BM1219" s="18"/>
      <c r="BQ1219" s="15"/>
      <c r="BU1219" s="15"/>
      <c r="CC1219" s="1"/>
    </row>
    <row r="1220" spans="10:81">
      <c r="J1220" s="15"/>
      <c r="K1220" s="15"/>
      <c r="L1220" s="15"/>
      <c r="M1220" s="15"/>
      <c r="O1220" s="16"/>
      <c r="P1220" s="16"/>
      <c r="Q1220" s="16"/>
      <c r="R1220" s="16"/>
      <c r="T1220" s="16"/>
      <c r="U1220" s="16"/>
      <c r="V1220" s="16"/>
      <c r="X1220" s="16"/>
      <c r="Y1220" s="16"/>
      <c r="Z1220" s="16"/>
      <c r="AA1220" s="16"/>
      <c r="AE1220" s="18"/>
      <c r="AT1220" s="18"/>
      <c r="BL1220" s="15"/>
      <c r="BM1220" s="18"/>
      <c r="BQ1220" s="15"/>
      <c r="BU1220" s="15"/>
      <c r="CC1220" s="1"/>
    </row>
    <row r="1221" spans="10:81">
      <c r="J1221" s="15"/>
      <c r="K1221" s="15"/>
      <c r="L1221" s="15"/>
      <c r="M1221" s="15"/>
      <c r="AE1221" s="18"/>
      <c r="AT1221" s="18"/>
      <c r="BL1221" s="15"/>
      <c r="BM1221" s="18"/>
      <c r="BQ1221" s="15"/>
      <c r="BU1221" s="15"/>
    </row>
    <row r="1222" spans="10:81">
      <c r="J1222" s="15"/>
      <c r="K1222" s="15"/>
      <c r="L1222" s="15"/>
      <c r="M1222" s="15"/>
      <c r="AT1222" s="18"/>
      <c r="BL1222" s="15"/>
      <c r="BM1222" s="18"/>
      <c r="BQ1222" s="15"/>
      <c r="BU1222" s="15"/>
      <c r="CB1222" s="14"/>
      <c r="CC1222" s="14"/>
    </row>
    <row r="1223" spans="10:81">
      <c r="J1223" s="15"/>
      <c r="K1223" s="15"/>
      <c r="L1223" s="15"/>
      <c r="M1223" s="15"/>
      <c r="AT1223" s="18"/>
      <c r="BL1223" s="15"/>
      <c r="BM1223" s="18"/>
      <c r="BQ1223" s="15"/>
      <c r="BU1223" s="15"/>
      <c r="CB1223" s="14"/>
      <c r="CC1223" s="14"/>
    </row>
    <row r="1224" spans="10:81">
      <c r="J1224" s="15"/>
      <c r="K1224" s="15"/>
      <c r="L1224" s="15"/>
      <c r="M1224" s="15"/>
      <c r="AE1224" s="18"/>
      <c r="AT1224" s="18"/>
      <c r="BL1224" s="15"/>
      <c r="BM1224" s="18"/>
      <c r="BQ1224" s="15"/>
      <c r="BU1224" s="15"/>
    </row>
    <row r="1225" spans="10:81">
      <c r="J1225" s="15"/>
      <c r="K1225" s="15"/>
      <c r="L1225" s="15"/>
      <c r="M1225" s="15"/>
      <c r="AE1225" s="18"/>
      <c r="AT1225" s="18"/>
      <c r="BL1225" s="15"/>
      <c r="BM1225" s="18"/>
      <c r="BQ1225" s="15"/>
      <c r="BU1225" s="15"/>
    </row>
    <row r="1226" spans="10:81">
      <c r="J1226" s="15"/>
      <c r="K1226" s="15"/>
      <c r="L1226" s="15"/>
      <c r="M1226" s="15"/>
      <c r="AE1226" s="18"/>
      <c r="AT1226" s="18"/>
      <c r="BL1226" s="15"/>
      <c r="BM1226" s="18"/>
      <c r="BQ1226" s="15"/>
      <c r="BU1226" s="15"/>
    </row>
    <row r="1227" spans="10:81">
      <c r="J1227" s="15"/>
      <c r="K1227" s="15"/>
      <c r="L1227" s="15"/>
      <c r="M1227" s="15"/>
      <c r="AE1227" s="18"/>
      <c r="AT1227" s="18"/>
      <c r="BL1227" s="15"/>
      <c r="BM1227" s="18"/>
      <c r="BQ1227" s="15"/>
      <c r="BU1227" s="15"/>
    </row>
    <row r="1228" spans="10:81">
      <c r="J1228" s="15"/>
      <c r="K1228" s="15"/>
      <c r="L1228" s="15"/>
      <c r="M1228" s="15"/>
      <c r="AE1228" s="18"/>
      <c r="AT1228" s="18"/>
      <c r="BL1228" s="15"/>
      <c r="BM1228" s="18"/>
      <c r="BQ1228" s="15"/>
      <c r="BU1228" s="15"/>
    </row>
    <row r="1229" spans="10:81">
      <c r="J1229" s="15"/>
      <c r="K1229" s="15"/>
      <c r="L1229" s="15"/>
      <c r="M1229" s="15"/>
      <c r="AE1229" s="18"/>
      <c r="AT1229" s="18"/>
      <c r="BL1229" s="15"/>
      <c r="BM1229" s="18"/>
      <c r="BQ1229" s="15"/>
      <c r="BU1229" s="15"/>
    </row>
    <row r="1230" spans="10:81">
      <c r="J1230" s="15"/>
      <c r="K1230" s="15"/>
      <c r="L1230" s="15"/>
      <c r="M1230" s="15"/>
      <c r="AE1230" s="18"/>
      <c r="AT1230" s="18"/>
      <c r="BL1230" s="15"/>
      <c r="BM1230" s="18"/>
      <c r="BQ1230" s="15"/>
      <c r="BU1230" s="15"/>
    </row>
    <row r="1231" spans="10:81">
      <c r="J1231" s="15"/>
      <c r="K1231" s="15"/>
      <c r="L1231" s="15"/>
      <c r="M1231" s="15"/>
      <c r="AE1231" s="18"/>
      <c r="AT1231" s="18"/>
      <c r="BL1231" s="15"/>
      <c r="BM1231" s="18"/>
      <c r="BQ1231" s="15"/>
      <c r="BU1231" s="15"/>
    </row>
    <row r="1232" spans="10:81">
      <c r="J1232" s="15"/>
      <c r="K1232" s="15"/>
      <c r="L1232" s="15"/>
      <c r="M1232" s="15"/>
      <c r="AE1232" s="18"/>
      <c r="AT1232" s="18"/>
      <c r="BL1232" s="15"/>
      <c r="BM1232" s="18"/>
      <c r="BQ1232" s="15"/>
      <c r="BU1232" s="15"/>
    </row>
    <row r="1233" spans="10:81">
      <c r="J1233" s="15"/>
      <c r="K1233" s="15"/>
      <c r="L1233" s="15"/>
      <c r="M1233" s="15"/>
      <c r="AE1233" s="18"/>
      <c r="AT1233" s="18"/>
      <c r="BL1233" s="15"/>
      <c r="BM1233" s="18"/>
      <c r="BQ1233" s="15"/>
      <c r="BU1233" s="15"/>
    </row>
    <row r="1234" spans="10:81">
      <c r="J1234" s="15"/>
      <c r="K1234" s="15"/>
      <c r="L1234" s="15"/>
      <c r="M1234" s="15"/>
      <c r="AE1234" s="18"/>
      <c r="AT1234" s="18"/>
      <c r="BL1234" s="15"/>
      <c r="BM1234" s="18"/>
      <c r="BQ1234" s="15"/>
      <c r="BU1234" s="15"/>
    </row>
    <row r="1235" spans="10:81">
      <c r="J1235" s="15"/>
      <c r="K1235" s="15"/>
      <c r="L1235" s="15"/>
      <c r="M1235" s="15"/>
      <c r="AE1235" s="18"/>
      <c r="AT1235" s="18"/>
      <c r="BL1235" s="15"/>
      <c r="BM1235" s="18"/>
      <c r="BQ1235" s="15"/>
      <c r="BU1235" s="15"/>
    </row>
    <row r="1236" spans="10:81">
      <c r="J1236" s="15"/>
      <c r="K1236" s="15"/>
      <c r="L1236" s="15"/>
      <c r="M1236" s="15"/>
      <c r="AE1236" s="18"/>
      <c r="AT1236" s="18"/>
      <c r="BL1236" s="15"/>
      <c r="BM1236" s="18"/>
      <c r="BQ1236" s="15"/>
      <c r="BU1236" s="15"/>
    </row>
    <row r="1237" spans="10:81">
      <c r="J1237" s="15"/>
      <c r="K1237" s="15"/>
      <c r="L1237" s="15"/>
      <c r="M1237" s="15"/>
      <c r="AE1237" s="18"/>
      <c r="AT1237" s="18"/>
      <c r="BL1237" s="15"/>
      <c r="BM1237" s="18"/>
      <c r="BQ1237" s="15"/>
      <c r="BU1237" s="15"/>
    </row>
    <row r="1238" spans="10:81">
      <c r="J1238" s="15"/>
      <c r="K1238" s="15"/>
      <c r="L1238" s="15"/>
      <c r="M1238" s="15"/>
      <c r="AE1238" s="18"/>
      <c r="AT1238" s="18"/>
      <c r="BL1238" s="15"/>
      <c r="BM1238" s="18"/>
      <c r="BQ1238" s="15"/>
      <c r="BU1238" s="15"/>
    </row>
    <row r="1239" spans="10:81">
      <c r="J1239" s="15"/>
      <c r="K1239" s="15"/>
      <c r="L1239" s="15"/>
      <c r="M1239" s="15"/>
      <c r="AE1239" s="18"/>
      <c r="AT1239" s="18"/>
      <c r="BL1239" s="15"/>
      <c r="BM1239" s="18"/>
      <c r="BQ1239" s="15"/>
      <c r="BU1239" s="15"/>
      <c r="CB1239" s="14"/>
      <c r="CC1239" s="14"/>
    </row>
    <row r="1240" spans="10:81">
      <c r="J1240" s="15"/>
      <c r="K1240" s="15"/>
      <c r="L1240" s="15"/>
      <c r="M1240" s="15"/>
      <c r="AE1240" s="18"/>
      <c r="AT1240" s="18"/>
      <c r="BL1240" s="15"/>
      <c r="BM1240" s="18"/>
      <c r="BQ1240" s="15"/>
      <c r="BU1240" s="15"/>
      <c r="CB1240" s="14"/>
      <c r="CC1240" s="14"/>
    </row>
    <row r="1241" spans="10:81">
      <c r="J1241" s="15"/>
      <c r="K1241" s="15"/>
      <c r="L1241" s="15"/>
      <c r="M1241" s="15"/>
      <c r="AE1241" s="18"/>
      <c r="AT1241" s="18"/>
      <c r="BL1241" s="15"/>
      <c r="BM1241" s="18"/>
      <c r="BQ1241" s="15"/>
      <c r="BU1241" s="15"/>
    </row>
    <row r="1242" spans="10:81">
      <c r="J1242" s="15"/>
      <c r="K1242" s="15"/>
      <c r="L1242" s="15"/>
      <c r="M1242" s="15"/>
      <c r="O1242" s="16"/>
      <c r="P1242" s="16"/>
      <c r="Q1242" s="16"/>
      <c r="R1242" s="16"/>
      <c r="S1242" s="16"/>
      <c r="T1242" s="16"/>
      <c r="U1242" s="16"/>
      <c r="V1242" s="16"/>
      <c r="X1242" s="16"/>
      <c r="Y1242" s="16"/>
      <c r="Z1242" s="16"/>
      <c r="AA1242" s="16"/>
      <c r="AE1242" s="18"/>
      <c r="AT1242" s="18"/>
      <c r="BL1242" s="15"/>
      <c r="BM1242" s="18"/>
      <c r="BQ1242" s="15"/>
      <c r="BU1242" s="15"/>
      <c r="CC1242" s="1"/>
    </row>
    <row r="1243" spans="10:81">
      <c r="J1243" s="15"/>
      <c r="K1243" s="15"/>
      <c r="L1243" s="15"/>
      <c r="M1243" s="15"/>
      <c r="O1243" s="16"/>
      <c r="P1243" s="16"/>
      <c r="Q1243" s="16"/>
      <c r="R1243" s="16"/>
      <c r="S1243" s="16"/>
      <c r="T1243" s="16"/>
      <c r="U1243" s="16"/>
      <c r="V1243" s="16"/>
      <c r="X1243" s="16"/>
      <c r="Y1243" s="16"/>
      <c r="Z1243" s="16"/>
      <c r="AA1243" s="16"/>
      <c r="AE1243" s="18"/>
      <c r="AT1243" s="18"/>
      <c r="BL1243" s="15"/>
      <c r="BM1243" s="18"/>
      <c r="BQ1243" s="15"/>
      <c r="BU1243" s="15"/>
      <c r="CC1243" s="1"/>
    </row>
    <row r="1244" spans="10:81">
      <c r="J1244" s="15"/>
      <c r="K1244" s="15"/>
      <c r="L1244" s="15"/>
      <c r="M1244" s="15"/>
      <c r="O1244" s="16"/>
      <c r="P1244" s="16"/>
      <c r="Q1244" s="16"/>
      <c r="R1244" s="16"/>
      <c r="S1244" s="16"/>
      <c r="T1244" s="16"/>
      <c r="U1244" s="16"/>
      <c r="V1244" s="16"/>
      <c r="X1244" s="16"/>
      <c r="Y1244" s="16"/>
      <c r="Z1244" s="16"/>
      <c r="AA1244" s="16"/>
      <c r="AE1244" s="18"/>
      <c r="AT1244" s="18"/>
      <c r="BL1244" s="15"/>
      <c r="BM1244" s="18"/>
      <c r="BQ1244" s="15"/>
      <c r="BU1244" s="15"/>
      <c r="CC1244" s="1"/>
    </row>
    <row r="1245" spans="10:81">
      <c r="J1245" s="15"/>
      <c r="K1245" s="15"/>
      <c r="L1245" s="15"/>
      <c r="M1245" s="15"/>
      <c r="O1245" s="16"/>
      <c r="P1245" s="16"/>
      <c r="Q1245" s="16"/>
      <c r="R1245" s="16"/>
      <c r="S1245" s="16"/>
      <c r="T1245" s="16"/>
      <c r="U1245" s="16"/>
      <c r="V1245" s="16"/>
      <c r="X1245" s="16"/>
      <c r="Y1245" s="16"/>
      <c r="Z1245" s="16"/>
      <c r="AA1245" s="16"/>
      <c r="AE1245" s="18"/>
      <c r="AT1245" s="18"/>
      <c r="BL1245" s="15"/>
      <c r="BM1245" s="18"/>
      <c r="BQ1245" s="15"/>
      <c r="BU1245" s="15"/>
      <c r="CC1245" s="1"/>
    </row>
    <row r="1246" spans="10:81">
      <c r="J1246" s="15"/>
      <c r="K1246" s="15"/>
      <c r="L1246" s="15"/>
      <c r="M1246" s="15"/>
      <c r="O1246" s="16"/>
      <c r="P1246" s="16"/>
      <c r="Q1246" s="16"/>
      <c r="R1246" s="16"/>
      <c r="S1246" s="16"/>
      <c r="T1246" s="16"/>
      <c r="U1246" s="16"/>
      <c r="V1246" s="16"/>
      <c r="X1246" s="16"/>
      <c r="Y1246" s="16"/>
      <c r="Z1246" s="16"/>
      <c r="AA1246" s="16"/>
      <c r="AE1246" s="18"/>
      <c r="AT1246" s="18"/>
      <c r="BL1246" s="15"/>
      <c r="BM1246" s="18"/>
      <c r="BQ1246" s="15"/>
      <c r="BU1246" s="15"/>
      <c r="CC1246" s="1"/>
    </row>
    <row r="1247" spans="10:81">
      <c r="J1247" s="15"/>
      <c r="K1247" s="15"/>
      <c r="L1247" s="15"/>
      <c r="M1247" s="15"/>
      <c r="O1247" s="16"/>
      <c r="P1247" s="16"/>
      <c r="Q1247" s="16"/>
      <c r="R1247" s="16"/>
      <c r="S1247" s="16"/>
      <c r="T1247" s="16"/>
      <c r="U1247" s="16"/>
      <c r="V1247" s="16"/>
      <c r="X1247" s="16"/>
      <c r="Y1247" s="16"/>
      <c r="Z1247" s="16"/>
      <c r="AA1247" s="16"/>
      <c r="AE1247" s="18"/>
      <c r="AT1247" s="18"/>
      <c r="BL1247" s="15"/>
      <c r="BM1247" s="18"/>
      <c r="BQ1247" s="15"/>
      <c r="BU1247" s="15"/>
      <c r="CC1247" s="1"/>
    </row>
    <row r="1248" spans="10:81">
      <c r="J1248" s="15"/>
      <c r="K1248" s="15"/>
      <c r="L1248" s="15"/>
      <c r="M1248" s="15"/>
      <c r="O1248" s="16"/>
      <c r="P1248" s="16"/>
      <c r="Q1248" s="16"/>
      <c r="R1248" s="16"/>
      <c r="S1248" s="16"/>
      <c r="T1248" s="16"/>
      <c r="U1248" s="16"/>
      <c r="V1248" s="16"/>
      <c r="X1248" s="16"/>
      <c r="Y1248" s="16"/>
      <c r="Z1248" s="16"/>
      <c r="AA1248" s="16"/>
      <c r="AE1248" s="18"/>
      <c r="AT1248" s="18"/>
      <c r="BL1248" s="15"/>
      <c r="BM1248" s="18"/>
      <c r="BQ1248" s="15"/>
      <c r="BU1248" s="15"/>
      <c r="CC1248" s="1"/>
    </row>
    <row r="1249" spans="7:81">
      <c r="J1249" s="15"/>
      <c r="K1249" s="15"/>
      <c r="L1249" s="15"/>
      <c r="M1249" s="15"/>
      <c r="O1249" s="16"/>
      <c r="P1249" s="16"/>
      <c r="Q1249" s="16"/>
      <c r="R1249" s="16"/>
      <c r="S1249" s="16"/>
      <c r="T1249" s="16"/>
      <c r="U1249" s="16"/>
      <c r="V1249" s="16"/>
      <c r="X1249" s="16"/>
      <c r="Y1249" s="16"/>
      <c r="Z1249" s="16"/>
      <c r="AA1249" s="16"/>
      <c r="AE1249" s="18"/>
      <c r="AT1249" s="18"/>
      <c r="BL1249" s="15"/>
      <c r="BM1249" s="18"/>
      <c r="BQ1249" s="15"/>
      <c r="BU1249" s="15"/>
      <c r="CC1249" s="1"/>
    </row>
    <row r="1250" spans="7:81">
      <c r="G1250" s="46"/>
      <c r="H1250" s="46"/>
      <c r="I1250" s="24"/>
      <c r="J1250" s="15"/>
      <c r="K1250" s="15"/>
      <c r="L1250" s="15"/>
      <c r="M1250" s="15"/>
      <c r="O1250" s="16"/>
      <c r="P1250" s="16"/>
      <c r="Q1250" s="16"/>
      <c r="R1250" s="16"/>
      <c r="S1250" s="16"/>
      <c r="T1250" s="16"/>
      <c r="U1250" s="16"/>
      <c r="V1250" s="16"/>
      <c r="X1250" s="16"/>
      <c r="Y1250" s="16"/>
      <c r="Z1250" s="16"/>
      <c r="AA1250" s="16"/>
      <c r="AE1250" s="18"/>
      <c r="AT1250" s="18"/>
      <c r="BL1250" s="15"/>
      <c r="BM1250" s="18"/>
      <c r="BQ1250" s="15"/>
      <c r="BU1250" s="15"/>
      <c r="BW1250" s="24"/>
      <c r="CC1250" s="1"/>
    </row>
    <row r="1251" spans="7:81">
      <c r="J1251" s="15"/>
      <c r="K1251" s="15"/>
      <c r="L1251" s="15"/>
      <c r="M1251" s="15"/>
      <c r="O1251" s="16"/>
      <c r="P1251" s="16"/>
      <c r="Q1251" s="16"/>
      <c r="R1251" s="16"/>
      <c r="S1251" s="16"/>
      <c r="T1251" s="16"/>
      <c r="U1251" s="16"/>
      <c r="V1251" s="16"/>
      <c r="X1251" s="16"/>
      <c r="Y1251" s="16"/>
      <c r="Z1251" s="16"/>
      <c r="AA1251" s="16"/>
      <c r="AE1251" s="18"/>
      <c r="AT1251" s="18"/>
      <c r="BL1251" s="15"/>
      <c r="BM1251" s="18"/>
      <c r="BQ1251" s="15"/>
      <c r="BU1251" s="15"/>
      <c r="CC1251" s="1"/>
    </row>
    <row r="1252" spans="7:81">
      <c r="J1252" s="15"/>
      <c r="K1252" s="15"/>
      <c r="L1252" s="15"/>
      <c r="M1252" s="15"/>
      <c r="O1252" s="16"/>
      <c r="P1252" s="16"/>
      <c r="Q1252" s="16"/>
      <c r="R1252" s="16"/>
      <c r="S1252" s="16"/>
      <c r="T1252" s="16"/>
      <c r="U1252" s="16"/>
      <c r="V1252" s="16"/>
      <c r="X1252" s="16"/>
      <c r="Y1252" s="16"/>
      <c r="Z1252" s="16"/>
      <c r="AA1252" s="16"/>
      <c r="AE1252" s="18"/>
      <c r="AT1252" s="18"/>
      <c r="BL1252" s="15"/>
      <c r="BM1252" s="18"/>
      <c r="BQ1252" s="15"/>
      <c r="BU1252" s="15"/>
      <c r="CC1252" s="1"/>
    </row>
    <row r="1253" spans="7:81">
      <c r="J1253" s="15"/>
      <c r="K1253" s="15"/>
      <c r="L1253" s="15"/>
      <c r="M1253" s="15"/>
      <c r="O1253" s="16"/>
      <c r="P1253" s="16"/>
      <c r="Q1253" s="16"/>
      <c r="R1253" s="16"/>
      <c r="S1253" s="16"/>
      <c r="T1253" s="16"/>
      <c r="U1253" s="16"/>
      <c r="V1253" s="16"/>
      <c r="X1253" s="16"/>
      <c r="Y1253" s="16"/>
      <c r="Z1253" s="16"/>
      <c r="AA1253" s="16"/>
      <c r="AE1253" s="18"/>
      <c r="AT1253" s="18"/>
      <c r="BL1253" s="15"/>
      <c r="BM1253" s="18"/>
      <c r="BQ1253" s="15"/>
      <c r="BU1253" s="15"/>
      <c r="CC1253" s="1"/>
    </row>
    <row r="1254" spans="7:81">
      <c r="J1254" s="15"/>
      <c r="K1254" s="15"/>
      <c r="L1254" s="15"/>
      <c r="M1254" s="15"/>
      <c r="O1254" s="16"/>
      <c r="P1254" s="16"/>
      <c r="Q1254" s="16"/>
      <c r="R1254" s="16"/>
      <c r="S1254" s="16"/>
      <c r="T1254" s="16"/>
      <c r="U1254" s="16"/>
      <c r="V1254" s="16"/>
      <c r="X1254" s="16"/>
      <c r="Y1254" s="16"/>
      <c r="Z1254" s="16"/>
      <c r="AA1254" s="16"/>
      <c r="AE1254" s="18"/>
      <c r="AT1254" s="18"/>
      <c r="BL1254" s="15"/>
      <c r="BM1254" s="18"/>
      <c r="BQ1254" s="15"/>
      <c r="BU1254" s="15"/>
      <c r="CC1254" s="1"/>
    </row>
    <row r="1255" spans="7:81">
      <c r="J1255" s="15"/>
      <c r="K1255" s="15"/>
      <c r="L1255" s="15"/>
      <c r="M1255" s="15"/>
      <c r="O1255" s="16"/>
      <c r="P1255" s="16"/>
      <c r="Q1255" s="16"/>
      <c r="R1255" s="16"/>
      <c r="S1255" s="16"/>
      <c r="T1255" s="16"/>
      <c r="U1255" s="16"/>
      <c r="V1255" s="16"/>
      <c r="X1255" s="16"/>
      <c r="Y1255" s="16"/>
      <c r="Z1255" s="16"/>
      <c r="AA1255" s="16"/>
      <c r="AE1255" s="18"/>
      <c r="AT1255" s="18"/>
      <c r="BL1255" s="15"/>
      <c r="BM1255" s="18"/>
      <c r="BQ1255" s="15"/>
      <c r="BU1255" s="15"/>
      <c r="CC1255" s="1"/>
    </row>
    <row r="1256" spans="7:81">
      <c r="J1256" s="15"/>
      <c r="K1256" s="15"/>
      <c r="L1256" s="15"/>
      <c r="M1256" s="15"/>
      <c r="O1256" s="16"/>
      <c r="P1256" s="16"/>
      <c r="Q1256" s="16"/>
      <c r="R1256" s="16"/>
      <c r="S1256" s="16"/>
      <c r="T1256" s="16"/>
      <c r="U1256" s="16"/>
      <c r="V1256" s="16"/>
      <c r="X1256" s="16"/>
      <c r="Y1256" s="16"/>
      <c r="Z1256" s="16"/>
      <c r="AA1256" s="16"/>
      <c r="AE1256" s="18"/>
      <c r="AT1256" s="18"/>
      <c r="BL1256" s="15"/>
      <c r="BM1256" s="18"/>
      <c r="BQ1256" s="15"/>
      <c r="BU1256" s="15"/>
      <c r="CC1256" s="1"/>
    </row>
    <row r="1257" spans="7:81">
      <c r="J1257" s="15"/>
      <c r="K1257" s="15"/>
      <c r="L1257" s="15"/>
      <c r="M1257" s="15"/>
      <c r="O1257" s="16"/>
      <c r="P1257" s="16"/>
      <c r="Q1257" s="16"/>
      <c r="R1257" s="16"/>
      <c r="S1257" s="16"/>
      <c r="T1257" s="16"/>
      <c r="U1257" s="16"/>
      <c r="V1257" s="16"/>
      <c r="X1257" s="16"/>
      <c r="Y1257" s="16"/>
      <c r="Z1257" s="16"/>
      <c r="AA1257" s="16"/>
      <c r="AE1257" s="18"/>
      <c r="AT1257" s="18"/>
      <c r="BL1257" s="15"/>
      <c r="BM1257" s="18"/>
      <c r="BQ1257" s="15"/>
      <c r="BU1257" s="15"/>
      <c r="CC1257" s="1"/>
    </row>
    <row r="1258" spans="7:81">
      <c r="J1258" s="15"/>
      <c r="K1258" s="15"/>
      <c r="L1258" s="15"/>
      <c r="M1258" s="15"/>
      <c r="O1258" s="16"/>
      <c r="P1258" s="16"/>
      <c r="Q1258" s="16"/>
      <c r="R1258" s="16"/>
      <c r="S1258" s="16"/>
      <c r="T1258" s="16"/>
      <c r="U1258" s="16"/>
      <c r="V1258" s="16"/>
      <c r="X1258" s="16"/>
      <c r="Y1258" s="16"/>
      <c r="Z1258" s="16"/>
      <c r="AA1258" s="16"/>
      <c r="AE1258" s="18"/>
      <c r="AT1258" s="18"/>
      <c r="BL1258" s="15"/>
      <c r="BM1258" s="18"/>
      <c r="BQ1258" s="15"/>
      <c r="BU1258" s="15"/>
      <c r="CC1258" s="1"/>
    </row>
    <row r="1259" spans="7:81">
      <c r="J1259" s="15"/>
      <c r="K1259" s="15"/>
      <c r="L1259" s="15"/>
      <c r="M1259" s="15"/>
      <c r="O1259" s="16"/>
      <c r="P1259" s="16"/>
      <c r="Q1259" s="16"/>
      <c r="R1259" s="16"/>
      <c r="S1259" s="16"/>
      <c r="T1259" s="16"/>
      <c r="U1259" s="16"/>
      <c r="V1259" s="16"/>
      <c r="X1259" s="16"/>
      <c r="Y1259" s="16"/>
      <c r="Z1259" s="16"/>
      <c r="AA1259" s="16"/>
      <c r="AE1259" s="18"/>
      <c r="AT1259" s="18"/>
      <c r="BL1259" s="15"/>
      <c r="BM1259" s="18"/>
      <c r="BQ1259" s="15"/>
      <c r="BU1259" s="15"/>
      <c r="CC1259" s="1"/>
    </row>
    <row r="1260" spans="7:81">
      <c r="J1260" s="15"/>
      <c r="K1260" s="15"/>
      <c r="L1260" s="15"/>
      <c r="M1260" s="15"/>
      <c r="O1260" s="16"/>
      <c r="P1260" s="16"/>
      <c r="Q1260" s="16"/>
      <c r="R1260" s="16"/>
      <c r="S1260" s="16"/>
      <c r="T1260" s="16"/>
      <c r="U1260" s="16"/>
      <c r="V1260" s="16"/>
      <c r="X1260" s="16"/>
      <c r="Y1260" s="16"/>
      <c r="Z1260" s="16"/>
      <c r="AA1260" s="16"/>
      <c r="AE1260" s="18"/>
      <c r="AT1260" s="18"/>
      <c r="BL1260" s="15"/>
      <c r="BM1260" s="18"/>
      <c r="BQ1260" s="15"/>
      <c r="BU1260" s="15"/>
      <c r="CC1260" s="1"/>
    </row>
    <row r="1261" spans="7:81">
      <c r="J1261" s="15"/>
      <c r="K1261" s="15"/>
      <c r="L1261" s="15"/>
      <c r="M1261" s="15"/>
      <c r="O1261" s="16"/>
      <c r="P1261" s="16"/>
      <c r="Q1261" s="16"/>
      <c r="R1261" s="16"/>
      <c r="S1261" s="16"/>
      <c r="T1261" s="16"/>
      <c r="U1261" s="16"/>
      <c r="V1261" s="16"/>
      <c r="X1261" s="16"/>
      <c r="Y1261" s="16"/>
      <c r="Z1261" s="16"/>
      <c r="AA1261" s="16"/>
      <c r="AE1261" s="18"/>
      <c r="AT1261" s="18"/>
      <c r="BL1261" s="15"/>
      <c r="BM1261" s="18"/>
      <c r="BQ1261" s="15"/>
      <c r="BU1261" s="15"/>
      <c r="CC1261" s="1"/>
    </row>
    <row r="1262" spans="7:81">
      <c r="J1262" s="15"/>
      <c r="K1262" s="15"/>
      <c r="L1262" s="15"/>
      <c r="M1262" s="15"/>
      <c r="O1262" s="16"/>
      <c r="P1262" s="16"/>
      <c r="Q1262" s="16"/>
      <c r="R1262" s="16"/>
      <c r="S1262" s="16"/>
      <c r="T1262" s="16"/>
      <c r="U1262" s="16"/>
      <c r="V1262" s="16"/>
      <c r="X1262" s="16"/>
      <c r="Y1262" s="16"/>
      <c r="Z1262" s="16"/>
      <c r="AA1262" s="16"/>
      <c r="AE1262" s="18"/>
      <c r="AT1262" s="18"/>
      <c r="BL1262" s="15"/>
      <c r="BM1262" s="18"/>
      <c r="BQ1262" s="15"/>
      <c r="BU1262" s="15"/>
      <c r="CC1262" s="1"/>
    </row>
    <row r="1263" spans="7:81">
      <c r="J1263" s="15"/>
      <c r="K1263" s="15"/>
      <c r="L1263" s="15"/>
      <c r="M1263" s="15"/>
      <c r="O1263" s="16"/>
      <c r="P1263" s="16"/>
      <c r="Q1263" s="16"/>
      <c r="R1263" s="16"/>
      <c r="S1263" s="16"/>
      <c r="T1263" s="16"/>
      <c r="U1263" s="16"/>
      <c r="V1263" s="16"/>
      <c r="X1263" s="16"/>
      <c r="Y1263" s="16"/>
      <c r="Z1263" s="16"/>
      <c r="AA1263" s="16"/>
      <c r="AE1263" s="18"/>
      <c r="AT1263" s="18"/>
      <c r="BL1263" s="15"/>
      <c r="BM1263" s="18"/>
      <c r="BQ1263" s="15"/>
      <c r="BU1263" s="15"/>
      <c r="CC1263" s="1"/>
    </row>
    <row r="1264" spans="7:81">
      <c r="J1264" s="15"/>
      <c r="K1264" s="15"/>
      <c r="L1264" s="15"/>
      <c r="M1264" s="15"/>
      <c r="O1264" s="16"/>
      <c r="P1264" s="16"/>
      <c r="Q1264" s="16"/>
      <c r="R1264" s="16"/>
      <c r="S1264" s="16"/>
      <c r="T1264" s="16"/>
      <c r="U1264" s="16"/>
      <c r="V1264" s="16"/>
      <c r="X1264" s="16"/>
      <c r="Y1264" s="16"/>
      <c r="Z1264" s="16"/>
      <c r="AA1264" s="16"/>
      <c r="AE1264" s="18"/>
      <c r="AT1264" s="18"/>
      <c r="BL1264" s="15"/>
      <c r="BM1264" s="18"/>
      <c r="BQ1264" s="15"/>
      <c r="BU1264" s="15"/>
      <c r="CC1264" s="1"/>
    </row>
    <row r="1265" spans="10:81">
      <c r="J1265" s="15"/>
      <c r="K1265" s="15"/>
      <c r="L1265" s="15"/>
      <c r="M1265" s="15"/>
      <c r="O1265" s="16"/>
      <c r="P1265" s="16"/>
      <c r="Q1265" s="16"/>
      <c r="R1265" s="16"/>
      <c r="S1265" s="16"/>
      <c r="T1265" s="16"/>
      <c r="U1265" s="16"/>
      <c r="V1265" s="16"/>
      <c r="X1265" s="16"/>
      <c r="Y1265" s="16"/>
      <c r="Z1265" s="16"/>
      <c r="AA1265" s="16"/>
      <c r="AE1265" s="18"/>
      <c r="AT1265" s="18"/>
      <c r="BL1265" s="15"/>
      <c r="BM1265" s="18"/>
      <c r="BQ1265" s="15"/>
      <c r="BU1265" s="15"/>
      <c r="CC1265" s="1"/>
    </row>
    <row r="1266" spans="10:81">
      <c r="J1266" s="15"/>
      <c r="K1266" s="15"/>
      <c r="L1266" s="15"/>
      <c r="M1266" s="15"/>
      <c r="O1266" s="16"/>
      <c r="P1266" s="16"/>
      <c r="Q1266" s="16"/>
      <c r="R1266" s="16"/>
      <c r="S1266" s="16"/>
      <c r="T1266" s="16"/>
      <c r="U1266" s="16"/>
      <c r="V1266" s="16"/>
      <c r="X1266" s="16"/>
      <c r="Y1266" s="16"/>
      <c r="Z1266" s="16"/>
      <c r="AA1266" s="16"/>
      <c r="AE1266" s="18"/>
      <c r="AT1266" s="18"/>
      <c r="BL1266" s="15"/>
      <c r="BM1266" s="18"/>
      <c r="BQ1266" s="15"/>
      <c r="BU1266" s="15"/>
      <c r="CC1266" s="1"/>
    </row>
    <row r="1267" spans="10:81">
      <c r="J1267" s="15"/>
      <c r="K1267" s="15"/>
      <c r="L1267" s="15"/>
      <c r="M1267" s="15"/>
      <c r="O1267" s="16"/>
      <c r="P1267" s="16"/>
      <c r="Q1267" s="16"/>
      <c r="R1267" s="16"/>
      <c r="S1267" s="16"/>
      <c r="T1267" s="16"/>
      <c r="U1267" s="16"/>
      <c r="V1267" s="16"/>
      <c r="X1267" s="16"/>
      <c r="Y1267" s="16"/>
      <c r="Z1267" s="16"/>
      <c r="AA1267" s="16"/>
      <c r="AE1267" s="18"/>
      <c r="AT1267" s="18"/>
      <c r="BL1267" s="15"/>
      <c r="BM1267" s="18"/>
      <c r="BQ1267" s="15"/>
      <c r="BU1267" s="15"/>
      <c r="CC1267" s="1"/>
    </row>
    <row r="1268" spans="10:81">
      <c r="J1268" s="15"/>
      <c r="K1268" s="15"/>
      <c r="L1268" s="15"/>
      <c r="M1268" s="15"/>
      <c r="O1268" s="16"/>
      <c r="P1268" s="16"/>
      <c r="Q1268" s="16"/>
      <c r="R1268" s="16"/>
      <c r="S1268" s="16"/>
      <c r="T1268" s="16"/>
      <c r="U1268" s="16"/>
      <c r="V1268" s="16"/>
      <c r="X1268" s="16"/>
      <c r="Y1268" s="16"/>
      <c r="Z1268" s="16"/>
      <c r="AA1268" s="16"/>
      <c r="AE1268" s="18"/>
      <c r="AT1268" s="18"/>
      <c r="BL1268" s="15"/>
      <c r="BM1268" s="18"/>
      <c r="BQ1268" s="15"/>
      <c r="BU1268" s="15"/>
      <c r="CC1268" s="1"/>
    </row>
    <row r="1269" spans="10:81">
      <c r="J1269" s="15"/>
      <c r="K1269" s="15"/>
      <c r="L1269" s="15"/>
      <c r="M1269" s="15"/>
      <c r="O1269" s="16"/>
      <c r="P1269" s="16"/>
      <c r="Q1269" s="16"/>
      <c r="R1269" s="16"/>
      <c r="S1269" s="16"/>
      <c r="T1269" s="16"/>
      <c r="U1269" s="16"/>
      <c r="V1269" s="16"/>
      <c r="X1269" s="16"/>
      <c r="Y1269" s="16"/>
      <c r="Z1269" s="16"/>
      <c r="AA1269" s="16"/>
      <c r="AE1269" s="18"/>
      <c r="AT1269" s="18"/>
      <c r="BL1269" s="15"/>
      <c r="BM1269" s="18"/>
      <c r="BQ1269" s="15"/>
      <c r="BU1269" s="15"/>
      <c r="CC1269" s="1"/>
    </row>
    <row r="1270" spans="10:81">
      <c r="J1270" s="15"/>
      <c r="K1270" s="15"/>
      <c r="L1270" s="15"/>
      <c r="M1270" s="15"/>
      <c r="O1270" s="16"/>
      <c r="P1270" s="16"/>
      <c r="Q1270" s="16"/>
      <c r="R1270" s="16"/>
      <c r="S1270" s="16"/>
      <c r="T1270" s="16"/>
      <c r="U1270" s="16"/>
      <c r="V1270" s="16"/>
      <c r="X1270" s="16"/>
      <c r="Y1270" s="16"/>
      <c r="Z1270" s="16"/>
      <c r="AA1270" s="16"/>
      <c r="AE1270" s="18"/>
      <c r="AT1270" s="18"/>
      <c r="BL1270" s="15"/>
      <c r="BM1270" s="18"/>
      <c r="BQ1270" s="15"/>
      <c r="BU1270" s="15"/>
      <c r="CC1270" s="1"/>
    </row>
    <row r="1271" spans="10:81">
      <c r="J1271" s="15"/>
      <c r="K1271" s="15"/>
      <c r="L1271" s="15"/>
      <c r="M1271" s="15"/>
      <c r="O1271" s="16"/>
      <c r="P1271" s="16"/>
      <c r="Q1271" s="16"/>
      <c r="R1271" s="16"/>
      <c r="S1271" s="16"/>
      <c r="T1271" s="16"/>
      <c r="U1271" s="16"/>
      <c r="V1271" s="16"/>
      <c r="X1271" s="16"/>
      <c r="Y1271" s="16"/>
      <c r="Z1271" s="16"/>
      <c r="AA1271" s="16"/>
      <c r="AE1271" s="18"/>
      <c r="AT1271" s="18"/>
      <c r="BL1271" s="15"/>
      <c r="BM1271" s="18"/>
      <c r="BQ1271" s="15"/>
      <c r="BU1271" s="15"/>
      <c r="CC1271" s="1"/>
    </row>
    <row r="1272" spans="10:81">
      <c r="J1272" s="15"/>
      <c r="K1272" s="15"/>
      <c r="L1272" s="15"/>
      <c r="M1272" s="15"/>
      <c r="N1272" s="24"/>
      <c r="O1272" s="16"/>
      <c r="P1272" s="16"/>
      <c r="Q1272" s="16"/>
      <c r="R1272" s="16"/>
      <c r="S1272" s="16"/>
      <c r="T1272" s="16"/>
      <c r="U1272" s="16"/>
      <c r="V1272" s="16"/>
      <c r="X1272" s="16"/>
      <c r="Y1272" s="16"/>
      <c r="Z1272" s="16"/>
      <c r="AA1272" s="16"/>
      <c r="AE1272" s="18"/>
      <c r="AT1272" s="18"/>
      <c r="BL1272" s="15"/>
      <c r="BM1272" s="18"/>
      <c r="BQ1272" s="15"/>
      <c r="BU1272" s="15"/>
      <c r="CC1272" s="1"/>
    </row>
    <row r="1273" spans="10:81">
      <c r="J1273" s="15"/>
      <c r="K1273" s="15"/>
      <c r="L1273" s="15"/>
      <c r="M1273" s="15"/>
      <c r="N1273" s="24"/>
      <c r="O1273" s="16"/>
      <c r="P1273" s="16"/>
      <c r="Q1273" s="16"/>
      <c r="R1273" s="16"/>
      <c r="S1273" s="16"/>
      <c r="T1273" s="16"/>
      <c r="U1273" s="16"/>
      <c r="V1273" s="16"/>
      <c r="X1273" s="16"/>
      <c r="Y1273" s="16"/>
      <c r="Z1273" s="16"/>
      <c r="AA1273" s="16"/>
      <c r="AE1273" s="18"/>
      <c r="AT1273" s="18"/>
      <c r="BL1273" s="15"/>
      <c r="BM1273" s="18"/>
      <c r="BQ1273" s="15"/>
      <c r="BU1273" s="15"/>
      <c r="CC1273" s="1"/>
    </row>
    <row r="1274" spans="10:81">
      <c r="J1274" s="15"/>
      <c r="K1274" s="15"/>
      <c r="L1274" s="15"/>
      <c r="M1274" s="15"/>
      <c r="O1274" s="16"/>
      <c r="P1274" s="16"/>
      <c r="Q1274" s="16"/>
      <c r="R1274" s="16"/>
      <c r="S1274" s="16"/>
      <c r="T1274" s="16"/>
      <c r="U1274" s="16"/>
      <c r="V1274" s="16"/>
      <c r="X1274" s="16"/>
      <c r="Y1274" s="16"/>
      <c r="Z1274" s="16"/>
      <c r="AA1274" s="16"/>
      <c r="AE1274" s="18"/>
      <c r="AT1274" s="18"/>
      <c r="BL1274" s="15"/>
      <c r="BM1274" s="18"/>
      <c r="BQ1274" s="15"/>
      <c r="BU1274" s="15"/>
    </row>
    <row r="1275" spans="10:81">
      <c r="J1275" s="15"/>
      <c r="K1275" s="15"/>
      <c r="L1275" s="15"/>
      <c r="M1275" s="15"/>
      <c r="AE1275" s="18"/>
      <c r="AT1275" s="18"/>
      <c r="BL1275" s="15"/>
      <c r="BM1275" s="18"/>
      <c r="BQ1275" s="15"/>
      <c r="BU1275" s="15"/>
      <c r="CB1275" s="14"/>
      <c r="CC1275" s="14"/>
    </row>
    <row r="1276" spans="10:81">
      <c r="J1276" s="15"/>
      <c r="K1276" s="15"/>
      <c r="L1276" s="15"/>
      <c r="M1276" s="15"/>
      <c r="AE1276" s="18"/>
      <c r="AT1276" s="18"/>
      <c r="BL1276" s="15"/>
      <c r="BM1276" s="18"/>
      <c r="BQ1276" s="15"/>
      <c r="BU1276" s="15"/>
      <c r="CB1276" s="14"/>
      <c r="CC1276" s="14"/>
    </row>
    <row r="1277" spans="10:81">
      <c r="J1277" s="15"/>
      <c r="K1277" s="15"/>
      <c r="L1277" s="15"/>
      <c r="M1277" s="15"/>
      <c r="AE1277" s="18"/>
      <c r="AT1277" s="18"/>
      <c r="BL1277" s="15"/>
      <c r="BM1277" s="18"/>
      <c r="BQ1277" s="15"/>
      <c r="BU1277" s="15"/>
    </row>
    <row r="1278" spans="10:81">
      <c r="J1278" s="15"/>
      <c r="K1278" s="15"/>
      <c r="L1278" s="15"/>
      <c r="M1278" s="15"/>
      <c r="AE1278" s="18"/>
      <c r="AT1278" s="18"/>
      <c r="BL1278" s="15"/>
      <c r="BM1278" s="18"/>
      <c r="BQ1278" s="15"/>
      <c r="BU1278" s="15"/>
    </row>
    <row r="1279" spans="10:81">
      <c r="J1279" s="15"/>
      <c r="K1279" s="15"/>
      <c r="L1279" s="15"/>
      <c r="M1279" s="15"/>
      <c r="AE1279" s="18"/>
      <c r="AT1279" s="18"/>
      <c r="BL1279" s="15"/>
      <c r="BM1279" s="18"/>
      <c r="BQ1279" s="15"/>
      <c r="BU1279" s="15"/>
    </row>
    <row r="1280" spans="10:81">
      <c r="J1280" s="15"/>
      <c r="K1280" s="15"/>
      <c r="L1280" s="15"/>
      <c r="M1280" s="15"/>
      <c r="AE1280" s="18"/>
      <c r="AT1280" s="18"/>
      <c r="BL1280" s="15"/>
      <c r="BM1280" s="18"/>
      <c r="BQ1280" s="15"/>
      <c r="BU1280" s="15"/>
    </row>
    <row r="1281" spans="10:73">
      <c r="J1281" s="15"/>
      <c r="K1281" s="15"/>
      <c r="L1281" s="15"/>
      <c r="M1281" s="15"/>
      <c r="AE1281" s="18"/>
      <c r="AT1281" s="18"/>
      <c r="BL1281" s="15"/>
      <c r="BM1281" s="18"/>
      <c r="BQ1281" s="15"/>
      <c r="BU1281" s="15"/>
    </row>
    <row r="1282" spans="10:73">
      <c r="J1282" s="15"/>
      <c r="K1282" s="15"/>
      <c r="L1282" s="15"/>
      <c r="M1282" s="15"/>
      <c r="AE1282" s="18"/>
      <c r="AT1282" s="18"/>
      <c r="BL1282" s="15"/>
      <c r="BM1282" s="18"/>
      <c r="BQ1282" s="15"/>
      <c r="BU1282" s="15"/>
    </row>
    <row r="1283" spans="10:73">
      <c r="J1283" s="15"/>
      <c r="K1283" s="15"/>
      <c r="L1283" s="15"/>
      <c r="M1283" s="15"/>
      <c r="AE1283" s="18"/>
      <c r="AT1283" s="18"/>
      <c r="BL1283" s="15"/>
      <c r="BM1283" s="18"/>
      <c r="BQ1283" s="15"/>
      <c r="BU1283" s="15"/>
    </row>
    <row r="1284" spans="10:73">
      <c r="J1284" s="15"/>
      <c r="K1284" s="15"/>
      <c r="L1284" s="15"/>
      <c r="M1284" s="15"/>
      <c r="AE1284" s="18"/>
      <c r="AT1284" s="18"/>
      <c r="BL1284" s="15"/>
      <c r="BM1284" s="18"/>
      <c r="BQ1284" s="15"/>
      <c r="BU1284" s="15"/>
    </row>
    <row r="1285" spans="10:73">
      <c r="J1285" s="15"/>
      <c r="K1285" s="15"/>
      <c r="L1285" s="15"/>
      <c r="M1285" s="15"/>
      <c r="AE1285" s="18"/>
      <c r="AT1285" s="18"/>
      <c r="BL1285" s="15"/>
      <c r="BM1285" s="18"/>
      <c r="BQ1285" s="15"/>
      <c r="BU1285" s="15"/>
    </row>
    <row r="1286" spans="10:73">
      <c r="J1286" s="15"/>
      <c r="K1286" s="15"/>
      <c r="L1286" s="15"/>
      <c r="M1286" s="15"/>
      <c r="AE1286" s="18"/>
      <c r="AT1286" s="18"/>
      <c r="BL1286" s="15"/>
      <c r="BM1286" s="18"/>
      <c r="BQ1286" s="15"/>
      <c r="BU1286" s="15"/>
    </row>
    <row r="1287" spans="10:73">
      <c r="J1287" s="15"/>
      <c r="K1287" s="15"/>
      <c r="L1287" s="15"/>
      <c r="M1287" s="15"/>
      <c r="AE1287" s="18"/>
      <c r="AT1287" s="18"/>
      <c r="BL1287" s="15"/>
      <c r="BM1287" s="18"/>
      <c r="BQ1287" s="15"/>
      <c r="BU1287" s="15"/>
    </row>
    <row r="1288" spans="10:73">
      <c r="J1288" s="15"/>
      <c r="K1288" s="15"/>
      <c r="L1288" s="15"/>
      <c r="M1288" s="15"/>
      <c r="AE1288" s="18"/>
      <c r="AT1288" s="18"/>
      <c r="BL1288" s="15"/>
      <c r="BM1288" s="18"/>
      <c r="BQ1288" s="15"/>
      <c r="BU1288" s="15"/>
    </row>
    <row r="1289" spans="10:73">
      <c r="J1289" s="15"/>
      <c r="K1289" s="15"/>
      <c r="L1289" s="15"/>
      <c r="M1289" s="15"/>
      <c r="AE1289" s="18"/>
      <c r="AT1289" s="18"/>
      <c r="BL1289" s="15"/>
      <c r="BM1289" s="18"/>
      <c r="BQ1289" s="15"/>
      <c r="BU1289" s="15"/>
    </row>
    <row r="1290" spans="10:73">
      <c r="J1290" s="15"/>
      <c r="K1290" s="15"/>
      <c r="L1290" s="15"/>
      <c r="M1290" s="15"/>
      <c r="AE1290" s="18"/>
      <c r="AT1290" s="18"/>
      <c r="BL1290" s="15"/>
      <c r="BM1290" s="18"/>
      <c r="BQ1290" s="15"/>
      <c r="BU1290" s="15"/>
    </row>
    <row r="1291" spans="10:73">
      <c r="J1291" s="15"/>
      <c r="K1291" s="15"/>
      <c r="L1291" s="15"/>
      <c r="M1291" s="15"/>
      <c r="AE1291" s="18"/>
      <c r="AT1291" s="18"/>
      <c r="BL1291" s="15"/>
      <c r="BM1291" s="18"/>
      <c r="BQ1291" s="15"/>
      <c r="BU1291" s="15"/>
    </row>
    <row r="1292" spans="10:73">
      <c r="J1292" s="15"/>
      <c r="K1292" s="15"/>
      <c r="L1292" s="15"/>
      <c r="M1292" s="15"/>
      <c r="AE1292" s="18"/>
      <c r="AT1292" s="18"/>
      <c r="BL1292" s="15"/>
      <c r="BM1292" s="18"/>
      <c r="BQ1292" s="15"/>
      <c r="BU1292" s="15"/>
    </row>
    <row r="1293" spans="10:73">
      <c r="J1293" s="15"/>
      <c r="K1293" s="15"/>
      <c r="L1293" s="15"/>
      <c r="M1293" s="15"/>
      <c r="AE1293" s="18"/>
      <c r="AT1293" s="18"/>
      <c r="BL1293" s="15"/>
      <c r="BM1293" s="18"/>
      <c r="BQ1293" s="15"/>
      <c r="BU1293" s="15"/>
    </row>
    <row r="1294" spans="10:73">
      <c r="J1294" s="15"/>
      <c r="K1294" s="15"/>
      <c r="L1294" s="15"/>
      <c r="M1294" s="15"/>
      <c r="AE1294" s="18"/>
      <c r="AT1294" s="18"/>
      <c r="BL1294" s="15"/>
      <c r="BM1294" s="18"/>
      <c r="BQ1294" s="15"/>
      <c r="BU1294" s="15"/>
    </row>
    <row r="1295" spans="10:73">
      <c r="J1295" s="15"/>
      <c r="K1295" s="15"/>
      <c r="L1295" s="15"/>
      <c r="M1295" s="15"/>
      <c r="AE1295" s="18"/>
      <c r="AT1295" s="18"/>
      <c r="BL1295" s="15"/>
      <c r="BM1295" s="18"/>
      <c r="BQ1295" s="15"/>
      <c r="BU1295" s="15"/>
    </row>
    <row r="1296" spans="10:73">
      <c r="J1296" s="15"/>
      <c r="K1296" s="15"/>
      <c r="L1296" s="15"/>
      <c r="M1296" s="15"/>
      <c r="AE1296" s="18"/>
      <c r="AT1296" s="18"/>
      <c r="BL1296" s="15"/>
      <c r="BM1296" s="18"/>
      <c r="BQ1296" s="15"/>
      <c r="BU1296" s="15"/>
    </row>
    <row r="1297" spans="10:73">
      <c r="J1297" s="15"/>
      <c r="K1297" s="15"/>
      <c r="L1297" s="15"/>
      <c r="M1297" s="15"/>
      <c r="AE1297" s="18"/>
      <c r="AT1297" s="18"/>
      <c r="BL1297" s="15"/>
      <c r="BM1297" s="18"/>
      <c r="BQ1297" s="15"/>
      <c r="BU1297" s="15"/>
    </row>
    <row r="1298" spans="10:73">
      <c r="J1298" s="15"/>
      <c r="K1298" s="15"/>
      <c r="L1298" s="15"/>
      <c r="M1298" s="15"/>
      <c r="AE1298" s="18"/>
      <c r="AT1298" s="18"/>
      <c r="BL1298" s="15"/>
      <c r="BM1298" s="18"/>
      <c r="BQ1298" s="15"/>
      <c r="BU1298" s="15"/>
    </row>
    <row r="1299" spans="10:73">
      <c r="J1299" s="15"/>
      <c r="K1299" s="15"/>
      <c r="L1299" s="15"/>
      <c r="M1299" s="15"/>
      <c r="AE1299" s="18"/>
      <c r="AT1299" s="18"/>
      <c r="BL1299" s="15"/>
      <c r="BM1299" s="18"/>
      <c r="BQ1299" s="15"/>
      <c r="BU1299" s="15"/>
    </row>
    <row r="1300" spans="10:73">
      <c r="J1300" s="15"/>
      <c r="K1300" s="15"/>
      <c r="L1300" s="15"/>
      <c r="M1300" s="15"/>
      <c r="AE1300" s="18"/>
      <c r="AT1300" s="18"/>
      <c r="BL1300" s="15"/>
      <c r="BM1300" s="18"/>
      <c r="BQ1300" s="15"/>
      <c r="BU1300" s="15"/>
    </row>
    <row r="1301" spans="10:73">
      <c r="J1301" s="15"/>
      <c r="K1301" s="15"/>
      <c r="L1301" s="15"/>
      <c r="M1301" s="15"/>
      <c r="AE1301" s="18"/>
      <c r="AT1301" s="18"/>
      <c r="BL1301" s="15"/>
      <c r="BM1301" s="18"/>
      <c r="BQ1301" s="15"/>
      <c r="BU1301" s="15"/>
    </row>
    <row r="1302" spans="10:73">
      <c r="J1302" s="15"/>
      <c r="K1302" s="15"/>
      <c r="L1302" s="15"/>
      <c r="M1302" s="15"/>
      <c r="AE1302" s="18"/>
      <c r="AT1302" s="18"/>
      <c r="BL1302" s="15"/>
      <c r="BM1302" s="18"/>
      <c r="BQ1302" s="15"/>
      <c r="BU1302" s="15"/>
    </row>
    <row r="1303" spans="10:73">
      <c r="J1303" s="15"/>
      <c r="K1303" s="15"/>
      <c r="L1303" s="15"/>
      <c r="M1303" s="15"/>
      <c r="AE1303" s="18"/>
      <c r="AT1303" s="18"/>
      <c r="BL1303" s="15"/>
      <c r="BM1303" s="18"/>
      <c r="BQ1303" s="15"/>
      <c r="BU1303" s="15"/>
    </row>
    <row r="1304" spans="10:73">
      <c r="J1304" s="15"/>
      <c r="K1304" s="15"/>
      <c r="L1304" s="15"/>
      <c r="M1304" s="15"/>
      <c r="AE1304" s="18"/>
      <c r="AT1304" s="18"/>
      <c r="BL1304" s="15"/>
      <c r="BM1304" s="18"/>
      <c r="BQ1304" s="15"/>
      <c r="BU1304" s="15"/>
    </row>
    <row r="1305" spans="10:73">
      <c r="J1305" s="15"/>
      <c r="K1305" s="15"/>
      <c r="L1305" s="15"/>
      <c r="M1305" s="15"/>
      <c r="AE1305" s="18"/>
      <c r="AT1305" s="18"/>
      <c r="BL1305" s="15"/>
      <c r="BM1305" s="18"/>
      <c r="BQ1305" s="15"/>
      <c r="BU1305" s="15"/>
    </row>
    <row r="1306" spans="10:73">
      <c r="J1306" s="15"/>
      <c r="K1306" s="15"/>
      <c r="L1306" s="15"/>
      <c r="M1306" s="15"/>
      <c r="AE1306" s="18"/>
      <c r="AT1306" s="18"/>
      <c r="BL1306" s="15"/>
      <c r="BM1306" s="18"/>
      <c r="BQ1306" s="15"/>
      <c r="BU1306" s="15"/>
    </row>
    <row r="1307" spans="10:73">
      <c r="J1307" s="15"/>
      <c r="K1307" s="15"/>
      <c r="L1307" s="15"/>
      <c r="M1307" s="15"/>
      <c r="AE1307" s="18"/>
      <c r="AT1307" s="18"/>
      <c r="BL1307" s="15"/>
      <c r="BM1307" s="18"/>
      <c r="BQ1307" s="15"/>
      <c r="BU1307" s="15"/>
    </row>
    <row r="1308" spans="10:73">
      <c r="J1308" s="15"/>
      <c r="K1308" s="15"/>
      <c r="L1308" s="15"/>
      <c r="M1308" s="15"/>
      <c r="AE1308" s="18"/>
      <c r="AT1308" s="18"/>
      <c r="BL1308" s="15"/>
      <c r="BM1308" s="18"/>
      <c r="BQ1308" s="15"/>
      <c r="BU1308" s="15"/>
    </row>
    <row r="1309" spans="10:73">
      <c r="J1309" s="15"/>
      <c r="K1309" s="15"/>
      <c r="L1309" s="15"/>
      <c r="M1309" s="15"/>
      <c r="AE1309" s="18"/>
      <c r="AT1309" s="18"/>
      <c r="BL1309" s="15"/>
      <c r="BM1309" s="18"/>
      <c r="BQ1309" s="15"/>
      <c r="BU1309" s="15"/>
    </row>
    <row r="1310" spans="10:73">
      <c r="J1310" s="15"/>
      <c r="K1310" s="15"/>
      <c r="L1310" s="15"/>
      <c r="M1310" s="15"/>
      <c r="AE1310" s="18"/>
      <c r="AT1310" s="18"/>
      <c r="BL1310" s="15"/>
      <c r="BM1310" s="18"/>
      <c r="BQ1310" s="15"/>
      <c r="BU1310" s="15"/>
    </row>
    <row r="1311" spans="10:73">
      <c r="J1311" s="15"/>
      <c r="K1311" s="15"/>
      <c r="L1311" s="15"/>
      <c r="M1311" s="15"/>
      <c r="AE1311" s="18"/>
      <c r="AT1311" s="18"/>
      <c r="BL1311" s="15"/>
      <c r="BM1311" s="18"/>
      <c r="BQ1311" s="15"/>
      <c r="BU1311" s="15"/>
    </row>
    <row r="1312" spans="10:73">
      <c r="J1312" s="15"/>
      <c r="K1312" s="15"/>
      <c r="L1312" s="15"/>
      <c r="M1312" s="15"/>
      <c r="AE1312" s="18"/>
      <c r="AT1312" s="18"/>
      <c r="BL1312" s="15"/>
      <c r="BM1312" s="18"/>
      <c r="BQ1312" s="15"/>
      <c r="BU1312" s="15"/>
    </row>
    <row r="1313" spans="10:73">
      <c r="J1313" s="15"/>
      <c r="K1313" s="15"/>
      <c r="L1313" s="15"/>
      <c r="M1313" s="15"/>
      <c r="AE1313" s="18"/>
      <c r="AT1313" s="18"/>
      <c r="BL1313" s="15"/>
      <c r="BM1313" s="18"/>
      <c r="BQ1313" s="15"/>
      <c r="BU1313" s="15"/>
    </row>
    <row r="1314" spans="10:73">
      <c r="J1314" s="15"/>
      <c r="K1314" s="15"/>
      <c r="L1314" s="15"/>
      <c r="M1314" s="15"/>
      <c r="AE1314" s="18"/>
      <c r="AT1314" s="18"/>
      <c r="BL1314" s="15"/>
      <c r="BM1314" s="18"/>
      <c r="BQ1314" s="15"/>
      <c r="BU1314" s="15"/>
    </row>
    <row r="1315" spans="10:73">
      <c r="J1315" s="15"/>
      <c r="K1315" s="15"/>
      <c r="L1315" s="15"/>
      <c r="M1315" s="15"/>
      <c r="AE1315" s="18"/>
      <c r="AT1315" s="18"/>
      <c r="BL1315" s="15"/>
      <c r="BM1315" s="18"/>
      <c r="BQ1315" s="15"/>
      <c r="BU1315" s="15"/>
    </row>
    <row r="1316" spans="10:73">
      <c r="J1316" s="15"/>
      <c r="K1316" s="15"/>
      <c r="L1316" s="15"/>
      <c r="M1316" s="15"/>
      <c r="AE1316" s="18"/>
      <c r="AT1316" s="18"/>
      <c r="BL1316" s="15"/>
      <c r="BM1316" s="18"/>
      <c r="BQ1316" s="15"/>
      <c r="BU1316" s="15"/>
    </row>
    <row r="1317" spans="10:73">
      <c r="J1317" s="15"/>
      <c r="K1317" s="15"/>
      <c r="L1317" s="15"/>
      <c r="M1317" s="15"/>
      <c r="AE1317" s="18"/>
      <c r="AT1317" s="18"/>
      <c r="BL1317" s="15"/>
      <c r="BM1317" s="18"/>
      <c r="BQ1317" s="15"/>
      <c r="BU1317" s="15"/>
    </row>
    <row r="1318" spans="10:73">
      <c r="J1318" s="15"/>
      <c r="K1318" s="15"/>
      <c r="L1318" s="15"/>
      <c r="M1318" s="15"/>
      <c r="AE1318" s="18"/>
      <c r="AT1318" s="18"/>
      <c r="BL1318" s="15"/>
      <c r="BM1318" s="18"/>
      <c r="BQ1318" s="15"/>
      <c r="BU1318" s="15"/>
    </row>
    <row r="1319" spans="10:73">
      <c r="J1319" s="15"/>
      <c r="K1319" s="15"/>
      <c r="L1319" s="15"/>
      <c r="M1319" s="15"/>
      <c r="AE1319" s="18"/>
      <c r="AT1319" s="18"/>
      <c r="BL1319" s="15"/>
      <c r="BM1319" s="18"/>
      <c r="BQ1319" s="15"/>
      <c r="BU1319" s="15"/>
    </row>
    <row r="1320" spans="10:73">
      <c r="J1320" s="15"/>
      <c r="K1320" s="15"/>
      <c r="L1320" s="15"/>
      <c r="M1320" s="15"/>
      <c r="AE1320" s="18"/>
      <c r="AT1320" s="18"/>
      <c r="BL1320" s="15"/>
      <c r="BM1320" s="18"/>
      <c r="BQ1320" s="15"/>
      <c r="BU1320" s="15"/>
    </row>
    <row r="1321" spans="10:73">
      <c r="J1321" s="15"/>
      <c r="K1321" s="15"/>
      <c r="L1321" s="15"/>
      <c r="M1321" s="15"/>
      <c r="AE1321" s="18"/>
      <c r="AT1321" s="18"/>
      <c r="BL1321" s="15"/>
      <c r="BM1321" s="18"/>
      <c r="BQ1321" s="15"/>
      <c r="BU1321" s="15"/>
    </row>
    <row r="1322" spans="10:73">
      <c r="J1322" s="15"/>
      <c r="K1322" s="15"/>
      <c r="L1322" s="15"/>
      <c r="M1322" s="15"/>
      <c r="AE1322" s="18"/>
      <c r="AT1322" s="18"/>
      <c r="BL1322" s="15"/>
      <c r="BM1322" s="18"/>
      <c r="BQ1322" s="15"/>
      <c r="BU1322" s="15"/>
    </row>
    <row r="1323" spans="10:73">
      <c r="J1323" s="15"/>
      <c r="K1323" s="15"/>
      <c r="L1323" s="15"/>
      <c r="M1323" s="15"/>
      <c r="AE1323" s="18"/>
      <c r="AT1323" s="18"/>
      <c r="BL1323" s="15"/>
      <c r="BM1323" s="18"/>
      <c r="BQ1323" s="15"/>
      <c r="BU1323" s="15"/>
    </row>
    <row r="1324" spans="10:73">
      <c r="J1324" s="15"/>
      <c r="K1324" s="15"/>
      <c r="L1324" s="15"/>
      <c r="M1324" s="15"/>
      <c r="AE1324" s="18"/>
      <c r="AT1324" s="18"/>
      <c r="BL1324" s="15"/>
      <c r="BM1324" s="18"/>
      <c r="BQ1324" s="15"/>
      <c r="BU1324" s="15"/>
    </row>
    <row r="1325" spans="10:73">
      <c r="J1325" s="15"/>
      <c r="K1325" s="15"/>
      <c r="L1325" s="15"/>
      <c r="M1325" s="15"/>
      <c r="AE1325" s="18"/>
      <c r="AT1325" s="18"/>
      <c r="BL1325" s="15"/>
      <c r="BM1325" s="18"/>
      <c r="BQ1325" s="15"/>
      <c r="BU1325" s="15"/>
    </row>
    <row r="1326" spans="10:73">
      <c r="J1326" s="15"/>
      <c r="K1326" s="15"/>
      <c r="L1326" s="15"/>
      <c r="M1326" s="15"/>
      <c r="AE1326" s="18"/>
      <c r="AT1326" s="18"/>
      <c r="BL1326" s="15"/>
      <c r="BM1326" s="18"/>
      <c r="BQ1326" s="15"/>
      <c r="BU1326" s="15"/>
    </row>
    <row r="1327" spans="10:73">
      <c r="J1327" s="15"/>
      <c r="K1327" s="15"/>
      <c r="L1327" s="15"/>
      <c r="M1327" s="15"/>
      <c r="AE1327" s="18"/>
      <c r="AT1327" s="18"/>
      <c r="BL1327" s="15"/>
      <c r="BM1327" s="18"/>
      <c r="BQ1327" s="15"/>
      <c r="BU1327" s="15"/>
    </row>
    <row r="1328" spans="10:73">
      <c r="J1328" s="15"/>
      <c r="K1328" s="15"/>
      <c r="L1328" s="15"/>
      <c r="M1328" s="15"/>
      <c r="AE1328" s="18"/>
      <c r="AT1328" s="18"/>
      <c r="BL1328" s="15"/>
      <c r="BM1328" s="18"/>
      <c r="BQ1328" s="15"/>
      <c r="BU1328" s="15"/>
    </row>
    <row r="1329" spans="10:73">
      <c r="J1329" s="15"/>
      <c r="K1329" s="15"/>
      <c r="L1329" s="15"/>
      <c r="M1329" s="15"/>
      <c r="AE1329" s="18"/>
      <c r="AT1329" s="18"/>
      <c r="BL1329" s="15"/>
      <c r="BM1329" s="18"/>
      <c r="BQ1329" s="15"/>
      <c r="BU1329" s="15"/>
    </row>
    <row r="1330" spans="10:73">
      <c r="J1330" s="15"/>
      <c r="K1330" s="15"/>
      <c r="L1330" s="15"/>
      <c r="M1330" s="15"/>
      <c r="AE1330" s="18"/>
      <c r="AT1330" s="18"/>
      <c r="BL1330" s="15"/>
      <c r="BM1330" s="18"/>
      <c r="BQ1330" s="15"/>
      <c r="BU1330" s="15"/>
    </row>
    <row r="1331" spans="10:73">
      <c r="J1331" s="15"/>
      <c r="K1331" s="15"/>
      <c r="L1331" s="15"/>
      <c r="M1331" s="15"/>
      <c r="AE1331" s="18"/>
      <c r="AT1331" s="18"/>
      <c r="BL1331" s="15"/>
      <c r="BM1331" s="18"/>
      <c r="BQ1331" s="15"/>
      <c r="BU1331" s="15"/>
    </row>
    <row r="1332" spans="10:73">
      <c r="J1332" s="15"/>
      <c r="K1332" s="15"/>
      <c r="L1332" s="15"/>
      <c r="M1332" s="15"/>
      <c r="AE1332" s="18"/>
      <c r="AT1332" s="18"/>
      <c r="BL1332" s="15"/>
      <c r="BM1332" s="18"/>
      <c r="BQ1332" s="15"/>
      <c r="BU1332" s="15"/>
    </row>
    <row r="1333" spans="10:73">
      <c r="J1333" s="15"/>
      <c r="K1333" s="15"/>
      <c r="L1333" s="15"/>
      <c r="M1333" s="15"/>
      <c r="AE1333" s="18"/>
      <c r="AT1333" s="18"/>
      <c r="BL1333" s="15"/>
      <c r="BM1333" s="18"/>
      <c r="BQ1333" s="15"/>
      <c r="BU1333" s="15"/>
    </row>
    <row r="1334" spans="10:73">
      <c r="J1334" s="15"/>
      <c r="K1334" s="15"/>
      <c r="L1334" s="15"/>
      <c r="M1334" s="15"/>
      <c r="AE1334" s="18"/>
      <c r="AT1334" s="18"/>
      <c r="BL1334" s="15"/>
      <c r="BM1334" s="18"/>
      <c r="BQ1334" s="15"/>
      <c r="BU1334" s="15"/>
    </row>
    <row r="1335" spans="10:73">
      <c r="J1335" s="15"/>
      <c r="K1335" s="15"/>
      <c r="L1335" s="15"/>
      <c r="M1335" s="15"/>
      <c r="AE1335" s="18"/>
      <c r="AT1335" s="18"/>
      <c r="BL1335" s="15"/>
      <c r="BM1335" s="18"/>
      <c r="BQ1335" s="15"/>
      <c r="BU1335" s="15"/>
    </row>
    <row r="1336" spans="10:73">
      <c r="J1336" s="15"/>
      <c r="K1336" s="15"/>
      <c r="L1336" s="15"/>
      <c r="M1336" s="15"/>
      <c r="AE1336" s="18"/>
      <c r="AT1336" s="18"/>
      <c r="BL1336" s="15"/>
      <c r="BM1336" s="18"/>
      <c r="BQ1336" s="15"/>
      <c r="BU1336" s="15"/>
    </row>
    <row r="1337" spans="10:73">
      <c r="J1337" s="15"/>
      <c r="K1337" s="15"/>
      <c r="L1337" s="15"/>
      <c r="M1337" s="15"/>
      <c r="AE1337" s="18"/>
      <c r="AT1337" s="18"/>
      <c r="BL1337" s="15"/>
      <c r="BM1337" s="18"/>
      <c r="BQ1337" s="15"/>
      <c r="BU1337" s="15"/>
    </row>
    <row r="1338" spans="10:73">
      <c r="J1338" s="15"/>
      <c r="K1338" s="15"/>
      <c r="L1338" s="15"/>
      <c r="M1338" s="15"/>
      <c r="AE1338" s="18"/>
      <c r="AT1338" s="18"/>
      <c r="BL1338" s="15"/>
      <c r="BM1338" s="18"/>
      <c r="BQ1338" s="15"/>
      <c r="BU1338" s="15"/>
    </row>
    <row r="1339" spans="10:73">
      <c r="J1339" s="15"/>
      <c r="K1339" s="15"/>
      <c r="L1339" s="15"/>
      <c r="M1339" s="15"/>
      <c r="AE1339" s="18"/>
      <c r="AT1339" s="18"/>
      <c r="BL1339" s="15"/>
      <c r="BM1339" s="18"/>
      <c r="BQ1339" s="15"/>
      <c r="BU1339" s="15"/>
    </row>
    <row r="1340" spans="10:73">
      <c r="J1340" s="15"/>
      <c r="K1340" s="15"/>
      <c r="L1340" s="15"/>
      <c r="M1340" s="15"/>
      <c r="AE1340" s="18"/>
      <c r="AT1340" s="18"/>
      <c r="BL1340" s="15"/>
      <c r="BM1340" s="18"/>
      <c r="BQ1340" s="15"/>
      <c r="BU1340" s="15"/>
    </row>
    <row r="1341" spans="10:73">
      <c r="J1341" s="15"/>
      <c r="K1341" s="15"/>
      <c r="L1341" s="15"/>
      <c r="M1341" s="15"/>
      <c r="AE1341" s="18"/>
      <c r="AT1341" s="18"/>
      <c r="BL1341" s="15"/>
      <c r="BM1341" s="18"/>
      <c r="BQ1341" s="15"/>
      <c r="BU1341" s="15"/>
    </row>
    <row r="1342" spans="10:73">
      <c r="J1342" s="15"/>
      <c r="K1342" s="15"/>
      <c r="L1342" s="15"/>
      <c r="M1342" s="15"/>
      <c r="AE1342" s="18"/>
      <c r="AT1342" s="18"/>
      <c r="BL1342" s="15"/>
      <c r="BM1342" s="18"/>
      <c r="BQ1342" s="15"/>
      <c r="BU1342" s="15"/>
    </row>
    <row r="1343" spans="10:73">
      <c r="J1343" s="15"/>
      <c r="K1343" s="15"/>
      <c r="L1343" s="15"/>
      <c r="M1343" s="15"/>
      <c r="AE1343" s="18"/>
      <c r="AT1343" s="18"/>
      <c r="BL1343" s="15"/>
      <c r="BM1343" s="18"/>
      <c r="BQ1343" s="15"/>
      <c r="BU1343" s="15"/>
    </row>
    <row r="1344" spans="10:73">
      <c r="J1344" s="15"/>
      <c r="K1344" s="15"/>
      <c r="L1344" s="15"/>
      <c r="M1344" s="15"/>
      <c r="AE1344" s="18"/>
      <c r="AT1344" s="18"/>
      <c r="BL1344" s="15"/>
      <c r="BM1344" s="18"/>
      <c r="BQ1344" s="15"/>
      <c r="BU1344" s="15"/>
    </row>
    <row r="1345" spans="10:73">
      <c r="J1345" s="15"/>
      <c r="K1345" s="15"/>
      <c r="L1345" s="15"/>
      <c r="M1345" s="15"/>
      <c r="AE1345" s="18"/>
      <c r="AT1345" s="18"/>
      <c r="BL1345" s="15"/>
      <c r="BM1345" s="18"/>
      <c r="BQ1345" s="15"/>
      <c r="BU1345" s="15"/>
    </row>
    <row r="1346" spans="10:73">
      <c r="J1346" s="15"/>
      <c r="K1346" s="15"/>
      <c r="L1346" s="15"/>
      <c r="M1346" s="15"/>
      <c r="AE1346" s="18"/>
      <c r="AT1346" s="18"/>
      <c r="BL1346" s="15"/>
      <c r="BM1346" s="18"/>
      <c r="BQ1346" s="15"/>
      <c r="BU1346" s="15"/>
    </row>
    <row r="1347" spans="10:73">
      <c r="J1347" s="15"/>
      <c r="K1347" s="15"/>
      <c r="L1347" s="15"/>
      <c r="M1347" s="15"/>
      <c r="AE1347" s="18"/>
      <c r="AT1347" s="18"/>
      <c r="BL1347" s="15"/>
      <c r="BM1347" s="18"/>
      <c r="BQ1347" s="15"/>
      <c r="BU1347" s="15"/>
    </row>
    <row r="1348" spans="10:73">
      <c r="J1348" s="15"/>
      <c r="K1348" s="15"/>
      <c r="L1348" s="15"/>
      <c r="M1348" s="15"/>
      <c r="AE1348" s="18"/>
      <c r="AT1348" s="18"/>
      <c r="BL1348" s="15"/>
      <c r="BM1348" s="18"/>
      <c r="BQ1348" s="15"/>
      <c r="BU1348" s="15"/>
    </row>
    <row r="1349" spans="10:73">
      <c r="J1349" s="15"/>
      <c r="K1349" s="15"/>
      <c r="L1349" s="15"/>
      <c r="M1349" s="15"/>
      <c r="AE1349" s="18"/>
      <c r="AT1349" s="18"/>
      <c r="BL1349" s="15"/>
      <c r="BM1349" s="18"/>
      <c r="BQ1349" s="15"/>
      <c r="BU1349" s="15"/>
    </row>
    <row r="1350" spans="10:73">
      <c r="J1350" s="15"/>
      <c r="K1350" s="15"/>
      <c r="L1350" s="15"/>
      <c r="M1350" s="15"/>
      <c r="AE1350" s="18"/>
      <c r="AT1350" s="18"/>
      <c r="BL1350" s="15"/>
      <c r="BM1350" s="18"/>
      <c r="BQ1350" s="15"/>
      <c r="BU1350" s="15"/>
    </row>
    <row r="1351" spans="10:73">
      <c r="J1351" s="15"/>
      <c r="K1351" s="15"/>
      <c r="L1351" s="15"/>
      <c r="M1351" s="15"/>
      <c r="AE1351" s="18"/>
      <c r="AT1351" s="18"/>
      <c r="BL1351" s="15"/>
      <c r="BM1351" s="18"/>
      <c r="BQ1351" s="15"/>
      <c r="BU1351" s="15"/>
    </row>
    <row r="1352" spans="10:73">
      <c r="J1352" s="15"/>
      <c r="K1352" s="15"/>
      <c r="L1352" s="15"/>
      <c r="M1352" s="15"/>
      <c r="AE1352" s="18"/>
      <c r="AT1352" s="18"/>
      <c r="BL1352" s="15"/>
      <c r="BM1352" s="18"/>
      <c r="BQ1352" s="15"/>
      <c r="BU1352" s="15"/>
    </row>
    <row r="1353" spans="10:73">
      <c r="J1353" s="15"/>
      <c r="K1353" s="15"/>
      <c r="L1353" s="15"/>
      <c r="M1353" s="15"/>
      <c r="AE1353" s="18"/>
      <c r="AT1353" s="18"/>
      <c r="BL1353" s="15"/>
      <c r="BM1353" s="18"/>
      <c r="BQ1353" s="15"/>
      <c r="BU1353" s="15"/>
    </row>
    <row r="1354" spans="10:73">
      <c r="J1354" s="15"/>
      <c r="K1354" s="15"/>
      <c r="L1354" s="15"/>
      <c r="M1354" s="15"/>
      <c r="AE1354" s="18"/>
      <c r="AT1354" s="18"/>
      <c r="BL1354" s="15"/>
      <c r="BM1354" s="18"/>
      <c r="BQ1354" s="15"/>
      <c r="BU1354" s="15"/>
    </row>
    <row r="1355" spans="10:73">
      <c r="J1355" s="15"/>
      <c r="K1355" s="15"/>
      <c r="L1355" s="15"/>
      <c r="M1355" s="15"/>
      <c r="AE1355" s="18"/>
      <c r="AT1355" s="18"/>
      <c r="BL1355" s="15"/>
      <c r="BM1355" s="18"/>
      <c r="BQ1355" s="15"/>
      <c r="BU1355" s="15"/>
    </row>
    <row r="1356" spans="10:73">
      <c r="J1356" s="15"/>
      <c r="K1356" s="15"/>
      <c r="L1356" s="15"/>
      <c r="M1356" s="15"/>
      <c r="AE1356" s="18"/>
      <c r="AT1356" s="18"/>
      <c r="BL1356" s="15"/>
      <c r="BM1356" s="18"/>
      <c r="BQ1356" s="15"/>
      <c r="BU1356" s="15"/>
    </row>
    <row r="1357" spans="10:73">
      <c r="J1357" s="15"/>
      <c r="K1357" s="15"/>
      <c r="L1357" s="15"/>
      <c r="M1357" s="15"/>
      <c r="AE1357" s="18"/>
      <c r="AT1357" s="18"/>
      <c r="BL1357" s="15"/>
      <c r="BM1357" s="18"/>
      <c r="BQ1357" s="15"/>
      <c r="BU1357" s="15"/>
    </row>
    <row r="1358" spans="10:73">
      <c r="J1358" s="15"/>
      <c r="K1358" s="15"/>
      <c r="L1358" s="15"/>
      <c r="M1358" s="15"/>
      <c r="AE1358" s="18"/>
      <c r="AT1358" s="18"/>
      <c r="BL1358" s="15"/>
      <c r="BM1358" s="18"/>
      <c r="BQ1358" s="15"/>
      <c r="BU1358" s="15"/>
    </row>
    <row r="1359" spans="10:73">
      <c r="J1359" s="15"/>
      <c r="K1359" s="15"/>
      <c r="L1359" s="15"/>
      <c r="M1359" s="15"/>
      <c r="AE1359" s="18"/>
      <c r="AT1359" s="18"/>
      <c r="BL1359" s="15"/>
      <c r="BM1359" s="18"/>
      <c r="BQ1359" s="15"/>
      <c r="BU1359" s="15"/>
    </row>
    <row r="1360" spans="10:73">
      <c r="J1360" s="15"/>
      <c r="K1360" s="15"/>
      <c r="L1360" s="15"/>
      <c r="M1360" s="15"/>
      <c r="AE1360" s="18"/>
      <c r="AT1360" s="18"/>
      <c r="BL1360" s="15"/>
      <c r="BM1360" s="18"/>
      <c r="BQ1360" s="15"/>
      <c r="BU1360" s="15"/>
    </row>
    <row r="1361" spans="10:73">
      <c r="J1361" s="15"/>
      <c r="K1361" s="15"/>
      <c r="L1361" s="15"/>
      <c r="M1361" s="15"/>
      <c r="AE1361" s="18"/>
      <c r="AT1361" s="18"/>
      <c r="BL1361" s="15"/>
      <c r="BM1361" s="18"/>
      <c r="BQ1361" s="15"/>
      <c r="BU1361" s="15"/>
    </row>
    <row r="1362" spans="10:73">
      <c r="J1362" s="15"/>
      <c r="K1362" s="15"/>
      <c r="L1362" s="15"/>
      <c r="M1362" s="15"/>
      <c r="AE1362" s="18"/>
      <c r="AT1362" s="18"/>
      <c r="BL1362" s="15"/>
      <c r="BM1362" s="18"/>
      <c r="BQ1362" s="15"/>
      <c r="BU1362" s="15"/>
    </row>
    <row r="1363" spans="10:73">
      <c r="J1363" s="15"/>
      <c r="K1363" s="15"/>
      <c r="L1363" s="15"/>
      <c r="M1363" s="15"/>
      <c r="AE1363" s="18"/>
      <c r="AT1363" s="18"/>
      <c r="BL1363" s="15"/>
      <c r="BM1363" s="18"/>
      <c r="BQ1363" s="15"/>
      <c r="BU1363" s="15"/>
    </row>
    <row r="1364" spans="10:73">
      <c r="J1364" s="15"/>
      <c r="K1364" s="15"/>
      <c r="L1364" s="15"/>
      <c r="M1364" s="15"/>
      <c r="AE1364" s="18"/>
      <c r="AT1364" s="18"/>
      <c r="BL1364" s="15"/>
      <c r="BM1364" s="18"/>
      <c r="BQ1364" s="15"/>
      <c r="BU1364" s="15"/>
    </row>
    <row r="1365" spans="10:73">
      <c r="J1365" s="15"/>
      <c r="K1365" s="15"/>
      <c r="L1365" s="15"/>
      <c r="M1365" s="15"/>
      <c r="AE1365" s="18"/>
      <c r="AT1365" s="18"/>
      <c r="BL1365" s="15"/>
      <c r="BM1365" s="18"/>
      <c r="BQ1365" s="15"/>
      <c r="BU1365" s="15"/>
    </row>
    <row r="1366" spans="10:73">
      <c r="J1366" s="15"/>
      <c r="K1366" s="15"/>
      <c r="L1366" s="15"/>
      <c r="M1366" s="15"/>
      <c r="AE1366" s="18"/>
      <c r="AT1366" s="18"/>
      <c r="BL1366" s="15"/>
      <c r="BM1366" s="18"/>
      <c r="BQ1366" s="15"/>
      <c r="BU1366" s="15"/>
    </row>
    <row r="1367" spans="10:73">
      <c r="J1367" s="15"/>
      <c r="K1367" s="15"/>
      <c r="L1367" s="15"/>
      <c r="M1367" s="15"/>
      <c r="AE1367" s="18"/>
      <c r="AT1367" s="18"/>
      <c r="BL1367" s="15"/>
      <c r="BM1367" s="18"/>
      <c r="BQ1367" s="15"/>
      <c r="BU1367" s="15"/>
    </row>
    <row r="1368" spans="10:73">
      <c r="J1368" s="15"/>
      <c r="K1368" s="15"/>
      <c r="L1368" s="15"/>
      <c r="M1368" s="15"/>
      <c r="AE1368" s="18"/>
      <c r="AT1368" s="18"/>
      <c r="BL1368" s="15"/>
      <c r="BM1368" s="18"/>
      <c r="BQ1368" s="15"/>
      <c r="BU1368" s="15"/>
    </row>
    <row r="1369" spans="10:73">
      <c r="J1369" s="15"/>
      <c r="K1369" s="15"/>
      <c r="L1369" s="15"/>
      <c r="M1369" s="15"/>
      <c r="AE1369" s="18"/>
      <c r="AT1369" s="18"/>
      <c r="BL1369" s="15"/>
      <c r="BM1369" s="18"/>
      <c r="BQ1369" s="15"/>
      <c r="BU1369" s="15"/>
    </row>
    <row r="1370" spans="10:73">
      <c r="J1370" s="15"/>
      <c r="K1370" s="15"/>
      <c r="L1370" s="15"/>
      <c r="M1370" s="15"/>
      <c r="AE1370" s="18"/>
      <c r="AT1370" s="18"/>
      <c r="BL1370" s="15"/>
      <c r="BM1370" s="18"/>
      <c r="BQ1370" s="15"/>
      <c r="BU1370" s="15"/>
    </row>
    <row r="1371" spans="10:73">
      <c r="J1371" s="15"/>
      <c r="K1371" s="15"/>
      <c r="L1371" s="15"/>
      <c r="M1371" s="15"/>
      <c r="AE1371" s="18"/>
      <c r="AT1371" s="18"/>
      <c r="BL1371" s="15"/>
      <c r="BM1371" s="18"/>
      <c r="BQ1371" s="15"/>
      <c r="BU1371" s="15"/>
    </row>
    <row r="1372" spans="10:73">
      <c r="J1372" s="15"/>
      <c r="K1372" s="15"/>
      <c r="L1372" s="15"/>
      <c r="M1372" s="15"/>
      <c r="AE1372" s="18"/>
      <c r="AT1372" s="18"/>
      <c r="BL1372" s="15"/>
      <c r="BM1372" s="18"/>
      <c r="BQ1372" s="15"/>
      <c r="BU1372" s="15"/>
    </row>
    <row r="1373" spans="10:73">
      <c r="J1373" s="15"/>
      <c r="K1373" s="15"/>
      <c r="L1373" s="15"/>
      <c r="M1373" s="15"/>
      <c r="AE1373" s="18"/>
      <c r="AT1373" s="18"/>
      <c r="BL1373" s="15"/>
      <c r="BM1373" s="18"/>
      <c r="BQ1373" s="15"/>
      <c r="BU1373" s="15"/>
    </row>
    <row r="1374" spans="10:73">
      <c r="J1374" s="15"/>
      <c r="K1374" s="15"/>
      <c r="L1374" s="15"/>
      <c r="M1374" s="15"/>
      <c r="AE1374" s="18"/>
      <c r="AT1374" s="18"/>
      <c r="BL1374" s="15"/>
      <c r="BM1374" s="18"/>
      <c r="BQ1374" s="15"/>
      <c r="BU1374" s="15"/>
    </row>
    <row r="1375" spans="10:73">
      <c r="J1375" s="15"/>
      <c r="K1375" s="15"/>
      <c r="L1375" s="15"/>
      <c r="M1375" s="15"/>
      <c r="AE1375" s="18"/>
      <c r="AT1375" s="18"/>
      <c r="BL1375" s="15"/>
      <c r="BM1375" s="18"/>
      <c r="BQ1375" s="15"/>
      <c r="BU1375" s="15"/>
    </row>
    <row r="1376" spans="10:73">
      <c r="J1376" s="15"/>
      <c r="K1376" s="15"/>
      <c r="L1376" s="15"/>
      <c r="M1376" s="15"/>
      <c r="AE1376" s="18"/>
      <c r="AT1376" s="18"/>
      <c r="BL1376" s="15"/>
      <c r="BM1376" s="18"/>
      <c r="BQ1376" s="15"/>
      <c r="BU1376" s="15"/>
    </row>
    <row r="1377" spans="10:73">
      <c r="J1377" s="15"/>
      <c r="K1377" s="15"/>
      <c r="L1377" s="15"/>
      <c r="M1377" s="15"/>
      <c r="AE1377" s="18"/>
      <c r="AT1377" s="18"/>
      <c r="BL1377" s="15"/>
      <c r="BM1377" s="18"/>
      <c r="BQ1377" s="15"/>
      <c r="BU1377" s="15"/>
    </row>
    <row r="1378" spans="10:73">
      <c r="J1378" s="15"/>
      <c r="K1378" s="15"/>
      <c r="L1378" s="15"/>
      <c r="M1378" s="15"/>
      <c r="AE1378" s="18"/>
      <c r="AT1378" s="18"/>
      <c r="BL1378" s="15"/>
      <c r="BM1378" s="18"/>
      <c r="BQ1378" s="15"/>
      <c r="BU1378" s="15"/>
    </row>
    <row r="1379" spans="10:73">
      <c r="J1379" s="15"/>
      <c r="K1379" s="15"/>
      <c r="L1379" s="15"/>
      <c r="M1379" s="15"/>
      <c r="AE1379" s="18"/>
      <c r="AT1379" s="18"/>
      <c r="BL1379" s="15"/>
      <c r="BM1379" s="18"/>
      <c r="BQ1379" s="15"/>
      <c r="BU1379" s="15"/>
    </row>
    <row r="1380" spans="10:73">
      <c r="J1380" s="15"/>
      <c r="K1380" s="15"/>
      <c r="L1380" s="15"/>
      <c r="M1380" s="15"/>
      <c r="AE1380" s="18"/>
      <c r="AT1380" s="18"/>
      <c r="BL1380" s="15"/>
      <c r="BM1380" s="18"/>
      <c r="BQ1380" s="15"/>
      <c r="BU1380" s="15"/>
    </row>
    <row r="1381" spans="10:73">
      <c r="J1381" s="15"/>
      <c r="K1381" s="15"/>
      <c r="L1381" s="15"/>
      <c r="M1381" s="15"/>
      <c r="AE1381" s="18"/>
      <c r="AT1381" s="18"/>
      <c r="BL1381" s="15"/>
      <c r="BM1381" s="18"/>
      <c r="BQ1381" s="15"/>
      <c r="BU1381" s="15"/>
    </row>
    <row r="1382" spans="10:73">
      <c r="J1382" s="15"/>
      <c r="K1382" s="15"/>
      <c r="L1382" s="15"/>
      <c r="M1382" s="15"/>
      <c r="AE1382" s="18"/>
      <c r="AT1382" s="18"/>
      <c r="BL1382" s="15"/>
      <c r="BM1382" s="18"/>
      <c r="BQ1382" s="15"/>
      <c r="BU1382" s="15"/>
    </row>
    <row r="1383" spans="10:73">
      <c r="J1383" s="15"/>
      <c r="K1383" s="15"/>
      <c r="L1383" s="15"/>
      <c r="M1383" s="15"/>
      <c r="AE1383" s="18"/>
      <c r="AT1383" s="18"/>
      <c r="BL1383" s="15"/>
      <c r="BM1383" s="18"/>
      <c r="BQ1383" s="15"/>
      <c r="BU1383" s="15"/>
    </row>
    <row r="1384" spans="10:73">
      <c r="J1384" s="15"/>
      <c r="K1384" s="15"/>
      <c r="L1384" s="15"/>
      <c r="M1384" s="15"/>
      <c r="AE1384" s="18"/>
      <c r="AT1384" s="18"/>
      <c r="BL1384" s="15"/>
      <c r="BM1384" s="18"/>
      <c r="BQ1384" s="15"/>
      <c r="BU1384" s="15"/>
    </row>
    <row r="1385" spans="10:73">
      <c r="J1385" s="15"/>
      <c r="K1385" s="15"/>
      <c r="L1385" s="15"/>
      <c r="M1385" s="15"/>
      <c r="AE1385" s="18"/>
      <c r="AT1385" s="18"/>
      <c r="BL1385" s="15"/>
      <c r="BM1385" s="18"/>
      <c r="BQ1385" s="15"/>
      <c r="BU1385" s="15"/>
    </row>
    <row r="1386" spans="10:73">
      <c r="J1386" s="15"/>
      <c r="K1386" s="15"/>
      <c r="L1386" s="15"/>
      <c r="M1386" s="15"/>
      <c r="AE1386" s="18"/>
      <c r="AT1386" s="18"/>
      <c r="BL1386" s="15"/>
      <c r="BM1386" s="18"/>
      <c r="BQ1386" s="15"/>
      <c r="BU1386" s="15"/>
    </row>
    <row r="1387" spans="10:73">
      <c r="J1387" s="15"/>
      <c r="K1387" s="15"/>
      <c r="L1387" s="15"/>
      <c r="M1387" s="15"/>
      <c r="AE1387" s="18"/>
      <c r="AT1387" s="18"/>
      <c r="BL1387" s="15"/>
      <c r="BM1387" s="18"/>
      <c r="BQ1387" s="15"/>
      <c r="BU1387" s="15"/>
    </row>
    <row r="1388" spans="10:73">
      <c r="J1388" s="15"/>
      <c r="K1388" s="15"/>
      <c r="L1388" s="15"/>
      <c r="M1388" s="15"/>
      <c r="AE1388" s="18"/>
      <c r="AT1388" s="18"/>
      <c r="BL1388" s="15"/>
      <c r="BM1388" s="18"/>
      <c r="BQ1388" s="15"/>
      <c r="BU1388" s="15"/>
    </row>
    <row r="1389" spans="10:73">
      <c r="J1389" s="15"/>
      <c r="K1389" s="15"/>
      <c r="L1389" s="15"/>
      <c r="M1389" s="15"/>
      <c r="AE1389" s="18"/>
      <c r="AT1389" s="18"/>
      <c r="BL1389" s="15"/>
      <c r="BM1389" s="18"/>
      <c r="BQ1389" s="15"/>
      <c r="BU1389" s="15"/>
    </row>
    <row r="1390" spans="10:73">
      <c r="J1390" s="15"/>
      <c r="K1390" s="15"/>
      <c r="L1390" s="15"/>
      <c r="M1390" s="15"/>
      <c r="AE1390" s="18"/>
      <c r="AT1390" s="18"/>
      <c r="BL1390" s="15"/>
      <c r="BM1390" s="18"/>
      <c r="BQ1390" s="15"/>
      <c r="BU1390" s="15"/>
    </row>
    <row r="1391" spans="10:73">
      <c r="J1391" s="15"/>
      <c r="K1391" s="15"/>
      <c r="L1391" s="15"/>
      <c r="M1391" s="15"/>
      <c r="AE1391" s="18"/>
      <c r="AT1391" s="18"/>
      <c r="BL1391" s="15"/>
      <c r="BM1391" s="18"/>
      <c r="BQ1391" s="15"/>
      <c r="BU1391" s="15"/>
    </row>
    <row r="1392" spans="10:73">
      <c r="J1392" s="15"/>
      <c r="K1392" s="15"/>
      <c r="L1392" s="15"/>
      <c r="M1392" s="15"/>
      <c r="AE1392" s="18"/>
      <c r="AT1392" s="18"/>
      <c r="BL1392" s="15"/>
      <c r="BM1392" s="18"/>
      <c r="BQ1392" s="15"/>
      <c r="BU1392" s="15"/>
    </row>
    <row r="1393" spans="10:73">
      <c r="J1393" s="15"/>
      <c r="K1393" s="15"/>
      <c r="L1393" s="15"/>
      <c r="M1393" s="15"/>
      <c r="AE1393" s="18"/>
      <c r="AT1393" s="18"/>
      <c r="BL1393" s="15"/>
      <c r="BM1393" s="18"/>
      <c r="BQ1393" s="15"/>
      <c r="BU1393" s="15"/>
    </row>
    <row r="1394" spans="10:73">
      <c r="J1394" s="15"/>
      <c r="K1394" s="15"/>
      <c r="L1394" s="15"/>
      <c r="M1394" s="15"/>
      <c r="AE1394" s="18"/>
      <c r="AT1394" s="18"/>
      <c r="BL1394" s="15"/>
      <c r="BM1394" s="18"/>
      <c r="BQ1394" s="15"/>
      <c r="BU1394" s="15"/>
    </row>
    <row r="1395" spans="10:73">
      <c r="J1395" s="15"/>
      <c r="K1395" s="15"/>
      <c r="L1395" s="15"/>
      <c r="M1395" s="15"/>
      <c r="AE1395" s="18"/>
      <c r="AT1395" s="18"/>
      <c r="BL1395" s="15"/>
      <c r="BM1395" s="18"/>
      <c r="BQ1395" s="15"/>
      <c r="BU1395" s="15"/>
    </row>
    <row r="1396" spans="10:73">
      <c r="J1396" s="15"/>
      <c r="K1396" s="15"/>
      <c r="L1396" s="15"/>
      <c r="M1396" s="15"/>
      <c r="AE1396" s="18"/>
      <c r="AT1396" s="18"/>
      <c r="BL1396" s="15"/>
      <c r="BM1396" s="18"/>
      <c r="BQ1396" s="15"/>
      <c r="BU1396" s="15"/>
    </row>
    <row r="1397" spans="10:73">
      <c r="J1397" s="15"/>
      <c r="K1397" s="15"/>
      <c r="L1397" s="15"/>
      <c r="M1397" s="15"/>
      <c r="AE1397" s="18"/>
      <c r="AT1397" s="18"/>
      <c r="BL1397" s="15"/>
      <c r="BM1397" s="18"/>
      <c r="BQ1397" s="15"/>
      <c r="BU1397" s="15"/>
    </row>
    <row r="1398" spans="10:73">
      <c r="J1398" s="15"/>
      <c r="K1398" s="15"/>
      <c r="L1398" s="15"/>
      <c r="M1398" s="15"/>
      <c r="AE1398" s="18"/>
      <c r="AT1398" s="18"/>
      <c r="BL1398" s="15"/>
      <c r="BM1398" s="18"/>
      <c r="BQ1398" s="15"/>
      <c r="BU1398" s="15"/>
    </row>
    <row r="1399" spans="10:73">
      <c r="J1399" s="15"/>
      <c r="K1399" s="15"/>
      <c r="L1399" s="15"/>
      <c r="M1399" s="15"/>
      <c r="AE1399" s="18"/>
      <c r="AT1399" s="18"/>
      <c r="BL1399" s="15"/>
      <c r="BM1399" s="18"/>
      <c r="BQ1399" s="15"/>
      <c r="BU1399" s="15"/>
    </row>
    <row r="1400" spans="10:73">
      <c r="J1400" s="15"/>
      <c r="K1400" s="15"/>
      <c r="L1400" s="15"/>
      <c r="M1400" s="15"/>
      <c r="AE1400" s="18"/>
      <c r="AT1400" s="18"/>
      <c r="BL1400" s="15"/>
      <c r="BM1400" s="18"/>
      <c r="BQ1400" s="15"/>
      <c r="BU1400" s="15"/>
    </row>
    <row r="1401" spans="10:73">
      <c r="J1401" s="15"/>
      <c r="K1401" s="15"/>
      <c r="L1401" s="15"/>
      <c r="M1401" s="15"/>
      <c r="AE1401" s="18"/>
      <c r="AT1401" s="18"/>
      <c r="BL1401" s="15"/>
      <c r="BM1401" s="18"/>
      <c r="BQ1401" s="15"/>
      <c r="BU1401" s="15"/>
    </row>
    <row r="1402" spans="10:73">
      <c r="J1402" s="15"/>
      <c r="K1402" s="15"/>
      <c r="L1402" s="15"/>
      <c r="M1402" s="15"/>
      <c r="AE1402" s="18"/>
      <c r="AT1402" s="18"/>
      <c r="BL1402" s="15"/>
      <c r="BM1402" s="18"/>
      <c r="BQ1402" s="15"/>
      <c r="BU1402" s="15"/>
    </row>
    <row r="1403" spans="10:73">
      <c r="J1403" s="15"/>
      <c r="K1403" s="15"/>
      <c r="L1403" s="15"/>
      <c r="M1403" s="15"/>
      <c r="AE1403" s="18"/>
      <c r="AT1403" s="18"/>
      <c r="BL1403" s="15"/>
      <c r="BM1403" s="18"/>
      <c r="BQ1403" s="15"/>
      <c r="BU1403" s="15"/>
    </row>
    <row r="1404" spans="10:73">
      <c r="J1404" s="15"/>
      <c r="K1404" s="15"/>
      <c r="L1404" s="15"/>
      <c r="M1404" s="15"/>
      <c r="AE1404" s="18"/>
      <c r="AT1404" s="18"/>
      <c r="BL1404" s="15"/>
      <c r="BM1404" s="18"/>
      <c r="BQ1404" s="15"/>
      <c r="BU1404" s="15"/>
    </row>
    <row r="1405" spans="10:73">
      <c r="J1405" s="15"/>
      <c r="K1405" s="15"/>
      <c r="L1405" s="15"/>
      <c r="M1405" s="15"/>
      <c r="AE1405" s="18"/>
      <c r="AT1405" s="18"/>
      <c r="BL1405" s="15"/>
      <c r="BM1405" s="18"/>
      <c r="BQ1405" s="15"/>
      <c r="BU1405" s="15"/>
    </row>
    <row r="1406" spans="10:73">
      <c r="J1406" s="15"/>
      <c r="K1406" s="15"/>
      <c r="L1406" s="15"/>
      <c r="M1406" s="15"/>
      <c r="AE1406" s="18"/>
      <c r="AT1406" s="18"/>
      <c r="BL1406" s="15"/>
      <c r="BM1406" s="18"/>
      <c r="BQ1406" s="15"/>
      <c r="BU1406" s="15"/>
    </row>
    <row r="1407" spans="10:73">
      <c r="J1407" s="15"/>
      <c r="K1407" s="15"/>
      <c r="L1407" s="15"/>
      <c r="M1407" s="15"/>
      <c r="AE1407" s="18"/>
      <c r="AT1407" s="18"/>
      <c r="BL1407" s="15"/>
      <c r="BM1407" s="18"/>
      <c r="BQ1407" s="15"/>
      <c r="BU1407" s="15"/>
    </row>
    <row r="1408" spans="10:73">
      <c r="J1408" s="15"/>
      <c r="K1408" s="15"/>
      <c r="L1408" s="15"/>
      <c r="M1408" s="15"/>
      <c r="AE1408" s="18"/>
      <c r="AT1408" s="18"/>
      <c r="BL1408" s="15"/>
      <c r="BM1408" s="18"/>
      <c r="BQ1408" s="15"/>
      <c r="BU1408" s="15"/>
    </row>
    <row r="1409" spans="10:73">
      <c r="J1409" s="15"/>
      <c r="K1409" s="15"/>
      <c r="L1409" s="15"/>
      <c r="M1409" s="15"/>
      <c r="AE1409" s="18"/>
      <c r="AT1409" s="18"/>
      <c r="BL1409" s="15"/>
      <c r="BM1409" s="18"/>
      <c r="BQ1409" s="15"/>
      <c r="BU1409" s="15"/>
    </row>
    <row r="1410" spans="10:73">
      <c r="J1410" s="15"/>
      <c r="K1410" s="15"/>
      <c r="L1410" s="15"/>
      <c r="M1410" s="15"/>
      <c r="AE1410" s="18"/>
      <c r="AT1410" s="18"/>
      <c r="BL1410" s="15"/>
      <c r="BM1410" s="18"/>
      <c r="BQ1410" s="15"/>
      <c r="BU1410" s="15"/>
    </row>
    <row r="1411" spans="10:73">
      <c r="J1411" s="15"/>
      <c r="K1411" s="15"/>
      <c r="L1411" s="15"/>
      <c r="M1411" s="15"/>
      <c r="AE1411" s="18"/>
      <c r="AT1411" s="18"/>
      <c r="BL1411" s="15"/>
      <c r="BM1411" s="18"/>
      <c r="BQ1411" s="15"/>
      <c r="BU1411" s="15"/>
    </row>
    <row r="1412" spans="10:73">
      <c r="J1412" s="15"/>
      <c r="K1412" s="15"/>
      <c r="L1412" s="15"/>
      <c r="M1412" s="15"/>
      <c r="AE1412" s="18"/>
      <c r="AT1412" s="18"/>
      <c r="BL1412" s="15"/>
      <c r="BM1412" s="18"/>
      <c r="BQ1412" s="15"/>
      <c r="BU1412" s="15"/>
    </row>
    <row r="1413" spans="10:73">
      <c r="J1413" s="15"/>
      <c r="K1413" s="15"/>
      <c r="L1413" s="15"/>
      <c r="M1413" s="15"/>
      <c r="AE1413" s="18"/>
      <c r="AT1413" s="18"/>
      <c r="BL1413" s="15"/>
      <c r="BM1413" s="18"/>
      <c r="BQ1413" s="15"/>
      <c r="BU1413" s="15"/>
    </row>
    <row r="1414" spans="10:73">
      <c r="J1414" s="15"/>
      <c r="K1414" s="15"/>
      <c r="L1414" s="15"/>
      <c r="M1414" s="15"/>
      <c r="AE1414" s="18"/>
      <c r="AT1414" s="18"/>
      <c r="BL1414" s="15"/>
      <c r="BM1414" s="18"/>
      <c r="BQ1414" s="15"/>
      <c r="BU1414" s="15"/>
    </row>
    <row r="1415" spans="10:73">
      <c r="J1415" s="15"/>
      <c r="K1415" s="15"/>
      <c r="L1415" s="15"/>
      <c r="M1415" s="15"/>
      <c r="AE1415" s="18"/>
      <c r="AT1415" s="18"/>
      <c r="BL1415" s="15"/>
      <c r="BM1415" s="18"/>
      <c r="BQ1415" s="15"/>
      <c r="BU1415" s="15"/>
    </row>
    <row r="1416" spans="10:73">
      <c r="J1416" s="15"/>
      <c r="K1416" s="15"/>
      <c r="L1416" s="15"/>
      <c r="M1416" s="15"/>
      <c r="AE1416" s="18"/>
      <c r="AT1416" s="18"/>
      <c r="BL1416" s="15"/>
      <c r="BM1416" s="18"/>
      <c r="BQ1416" s="15"/>
      <c r="BU1416" s="15"/>
    </row>
    <row r="1417" spans="10:73">
      <c r="J1417" s="15"/>
      <c r="K1417" s="15"/>
      <c r="L1417" s="15"/>
      <c r="M1417" s="15"/>
      <c r="AE1417" s="18"/>
      <c r="AT1417" s="18"/>
      <c r="BL1417" s="15"/>
      <c r="BM1417" s="18"/>
      <c r="BQ1417" s="15"/>
      <c r="BU1417" s="15"/>
    </row>
    <row r="1418" spans="10:73">
      <c r="J1418" s="15"/>
      <c r="K1418" s="15"/>
      <c r="L1418" s="15"/>
      <c r="M1418" s="15"/>
      <c r="AE1418" s="18"/>
      <c r="AT1418" s="18"/>
      <c r="BL1418" s="15"/>
      <c r="BM1418" s="18"/>
      <c r="BQ1418" s="15"/>
      <c r="BU1418" s="15"/>
    </row>
    <row r="1419" spans="10:73">
      <c r="J1419" s="15"/>
      <c r="K1419" s="15"/>
      <c r="L1419" s="15"/>
      <c r="M1419" s="15"/>
      <c r="AE1419" s="18"/>
      <c r="AT1419" s="18"/>
      <c r="BL1419" s="15"/>
      <c r="BM1419" s="18"/>
      <c r="BQ1419" s="15"/>
      <c r="BU1419" s="15"/>
    </row>
    <row r="1420" spans="10:73">
      <c r="J1420" s="15"/>
      <c r="K1420" s="15"/>
      <c r="L1420" s="15"/>
      <c r="M1420" s="15"/>
      <c r="AE1420" s="18"/>
      <c r="AT1420" s="18"/>
      <c r="BL1420" s="15"/>
      <c r="BM1420" s="18"/>
      <c r="BQ1420" s="15"/>
      <c r="BU1420" s="15"/>
    </row>
    <row r="1421" spans="10:73">
      <c r="J1421" s="15"/>
      <c r="K1421" s="15"/>
      <c r="L1421" s="15"/>
      <c r="M1421" s="15"/>
      <c r="AE1421" s="18"/>
      <c r="AT1421" s="18"/>
      <c r="BL1421" s="15"/>
      <c r="BM1421" s="18"/>
      <c r="BQ1421" s="15"/>
      <c r="BU1421" s="15"/>
    </row>
    <row r="1422" spans="10:73">
      <c r="J1422" s="15"/>
      <c r="K1422" s="15"/>
      <c r="L1422" s="15"/>
      <c r="M1422" s="15"/>
      <c r="AE1422" s="18"/>
      <c r="AT1422" s="18"/>
      <c r="BL1422" s="15"/>
      <c r="BM1422" s="18"/>
      <c r="BQ1422" s="15"/>
      <c r="BU1422" s="15"/>
    </row>
    <row r="1423" spans="10:73">
      <c r="J1423" s="15"/>
      <c r="K1423" s="15"/>
      <c r="L1423" s="15"/>
      <c r="M1423" s="15"/>
      <c r="AE1423" s="18"/>
      <c r="AT1423" s="18"/>
      <c r="BL1423" s="15"/>
      <c r="BM1423" s="18"/>
      <c r="BQ1423" s="15"/>
      <c r="BU1423" s="15"/>
    </row>
    <row r="1424" spans="10:73">
      <c r="J1424" s="15"/>
      <c r="K1424" s="15"/>
      <c r="L1424" s="15"/>
      <c r="M1424" s="15"/>
      <c r="AE1424" s="18"/>
      <c r="AT1424" s="18"/>
      <c r="BL1424" s="15"/>
      <c r="BM1424" s="18"/>
      <c r="BQ1424" s="15"/>
      <c r="BU1424" s="15"/>
    </row>
    <row r="1425" spans="10:73">
      <c r="J1425" s="15"/>
      <c r="K1425" s="15"/>
      <c r="L1425" s="15"/>
      <c r="M1425" s="15"/>
      <c r="AE1425" s="18"/>
      <c r="AT1425" s="18"/>
      <c r="BL1425" s="15"/>
      <c r="BM1425" s="18"/>
      <c r="BQ1425" s="15"/>
      <c r="BU1425" s="15"/>
    </row>
    <row r="1426" spans="10:73">
      <c r="J1426" s="15"/>
      <c r="K1426" s="15"/>
      <c r="L1426" s="15"/>
      <c r="M1426" s="15"/>
      <c r="AE1426" s="18"/>
      <c r="AT1426" s="18"/>
      <c r="BL1426" s="15"/>
      <c r="BM1426" s="18"/>
      <c r="BQ1426" s="15"/>
      <c r="BU1426" s="15"/>
    </row>
    <row r="1427" spans="10:73">
      <c r="J1427" s="15"/>
      <c r="K1427" s="15"/>
      <c r="L1427" s="15"/>
      <c r="M1427" s="15"/>
      <c r="AE1427" s="18"/>
      <c r="AT1427" s="18"/>
      <c r="BL1427" s="15"/>
      <c r="BM1427" s="18"/>
      <c r="BQ1427" s="15"/>
      <c r="BU1427" s="15"/>
    </row>
    <row r="1428" spans="10:73">
      <c r="J1428" s="15"/>
      <c r="K1428" s="15"/>
      <c r="L1428" s="15"/>
      <c r="M1428" s="15"/>
      <c r="AE1428" s="18"/>
      <c r="AT1428" s="18"/>
      <c r="BL1428" s="15"/>
      <c r="BM1428" s="18"/>
      <c r="BQ1428" s="15"/>
      <c r="BU1428" s="15"/>
    </row>
    <row r="1429" spans="10:73">
      <c r="J1429" s="15"/>
      <c r="K1429" s="15"/>
      <c r="L1429" s="15"/>
      <c r="M1429" s="15"/>
      <c r="AE1429" s="18"/>
      <c r="AT1429" s="18"/>
      <c r="BL1429" s="15"/>
      <c r="BM1429" s="18"/>
      <c r="BQ1429" s="15"/>
      <c r="BU1429" s="15"/>
    </row>
    <row r="1430" spans="10:73">
      <c r="J1430" s="15"/>
      <c r="K1430" s="15"/>
      <c r="L1430" s="15"/>
      <c r="M1430" s="15"/>
      <c r="AE1430" s="18"/>
      <c r="AT1430" s="18"/>
      <c r="BL1430" s="15"/>
      <c r="BM1430" s="18"/>
      <c r="BQ1430" s="15"/>
      <c r="BU1430" s="15"/>
    </row>
    <row r="1431" spans="10:73">
      <c r="J1431" s="15"/>
      <c r="K1431" s="15"/>
      <c r="L1431" s="15"/>
      <c r="M1431" s="15"/>
      <c r="AE1431" s="18"/>
      <c r="AT1431" s="18"/>
      <c r="BL1431" s="15"/>
      <c r="BM1431" s="18"/>
      <c r="BQ1431" s="15"/>
      <c r="BU1431" s="15"/>
    </row>
    <row r="1432" spans="10:73">
      <c r="J1432" s="15"/>
      <c r="K1432" s="15"/>
      <c r="L1432" s="15"/>
      <c r="M1432" s="15"/>
      <c r="AE1432" s="18"/>
      <c r="AT1432" s="18"/>
      <c r="BL1432" s="15"/>
      <c r="BM1432" s="18"/>
      <c r="BQ1432" s="15"/>
      <c r="BU1432" s="15"/>
    </row>
    <row r="1433" spans="10:73">
      <c r="J1433" s="15"/>
      <c r="K1433" s="15"/>
      <c r="L1433" s="15"/>
      <c r="M1433" s="15"/>
      <c r="AE1433" s="18"/>
      <c r="AT1433" s="18"/>
      <c r="BL1433" s="15"/>
      <c r="BM1433" s="18"/>
      <c r="BQ1433" s="15"/>
      <c r="BU1433" s="15"/>
    </row>
    <row r="1434" spans="10:73">
      <c r="J1434" s="15"/>
      <c r="K1434" s="15"/>
      <c r="L1434" s="15"/>
      <c r="M1434" s="15"/>
      <c r="AE1434" s="18"/>
      <c r="AT1434" s="18"/>
      <c r="BL1434" s="15"/>
      <c r="BM1434" s="18"/>
      <c r="BQ1434" s="15"/>
      <c r="BU1434" s="15"/>
    </row>
    <row r="1435" spans="10:73">
      <c r="J1435" s="15"/>
      <c r="K1435" s="15"/>
      <c r="L1435" s="15"/>
      <c r="M1435" s="15"/>
      <c r="AE1435" s="18"/>
      <c r="AT1435" s="18"/>
      <c r="BL1435" s="15"/>
      <c r="BM1435" s="18"/>
      <c r="BQ1435" s="15"/>
      <c r="BU1435" s="15"/>
    </row>
    <row r="1436" spans="10:73">
      <c r="J1436" s="15"/>
      <c r="K1436" s="15"/>
      <c r="L1436" s="15"/>
      <c r="M1436" s="15"/>
      <c r="AE1436" s="18"/>
      <c r="AT1436" s="18"/>
      <c r="BL1436" s="15"/>
      <c r="BM1436" s="18"/>
      <c r="BQ1436" s="15"/>
      <c r="BU1436" s="15"/>
    </row>
    <row r="1437" spans="10:73">
      <c r="J1437" s="15"/>
      <c r="K1437" s="15"/>
      <c r="L1437" s="15"/>
      <c r="M1437" s="15"/>
      <c r="AE1437" s="18"/>
      <c r="AT1437" s="18"/>
      <c r="BL1437" s="15"/>
      <c r="BM1437" s="18"/>
      <c r="BQ1437" s="15"/>
      <c r="BU1437" s="15"/>
    </row>
    <row r="1438" spans="10:73">
      <c r="J1438" s="15"/>
      <c r="K1438" s="15"/>
      <c r="L1438" s="15"/>
      <c r="M1438" s="15"/>
      <c r="AE1438" s="18"/>
      <c r="AT1438" s="18"/>
      <c r="BL1438" s="15"/>
      <c r="BM1438" s="18"/>
      <c r="BQ1438" s="15"/>
      <c r="BU1438" s="15"/>
    </row>
    <row r="1439" spans="10:73">
      <c r="J1439" s="15"/>
      <c r="K1439" s="15"/>
      <c r="L1439" s="15"/>
      <c r="M1439" s="15"/>
      <c r="AE1439" s="18"/>
      <c r="AT1439" s="18"/>
      <c r="BL1439" s="15"/>
      <c r="BM1439" s="18"/>
      <c r="BQ1439" s="15"/>
      <c r="BU1439" s="15"/>
    </row>
    <row r="1440" spans="10:73">
      <c r="J1440" s="15"/>
      <c r="K1440" s="15"/>
      <c r="L1440" s="15"/>
      <c r="M1440" s="15"/>
      <c r="AE1440" s="18"/>
      <c r="AT1440" s="18"/>
      <c r="BL1440" s="15"/>
      <c r="BM1440" s="18"/>
      <c r="BQ1440" s="15"/>
      <c r="BU1440" s="15"/>
    </row>
    <row r="1441" spans="10:73">
      <c r="J1441" s="15"/>
      <c r="K1441" s="15"/>
      <c r="L1441" s="15"/>
      <c r="M1441" s="15"/>
      <c r="AE1441" s="18"/>
      <c r="AT1441" s="18"/>
      <c r="BL1441" s="15"/>
      <c r="BM1441" s="18"/>
      <c r="BQ1441" s="15"/>
      <c r="BU1441" s="15"/>
    </row>
    <row r="1442" spans="10:73">
      <c r="J1442" s="15"/>
      <c r="K1442" s="15"/>
      <c r="L1442" s="15"/>
      <c r="M1442" s="15"/>
      <c r="AE1442" s="18"/>
      <c r="AT1442" s="18"/>
      <c r="BL1442" s="15"/>
      <c r="BM1442" s="18"/>
      <c r="BQ1442" s="15"/>
      <c r="BU1442" s="15"/>
    </row>
    <row r="1443" spans="10:73">
      <c r="J1443" s="15"/>
      <c r="K1443" s="15"/>
      <c r="L1443" s="15"/>
      <c r="M1443" s="15"/>
      <c r="AE1443" s="18"/>
      <c r="AT1443" s="18"/>
      <c r="BL1443" s="15"/>
      <c r="BM1443" s="18"/>
      <c r="BQ1443" s="15"/>
      <c r="BU1443" s="15"/>
    </row>
    <row r="1444" spans="10:73">
      <c r="J1444" s="15"/>
      <c r="K1444" s="15"/>
      <c r="L1444" s="15"/>
      <c r="M1444" s="15"/>
      <c r="AE1444" s="18"/>
      <c r="AT1444" s="18"/>
      <c r="BL1444" s="15"/>
      <c r="BM1444" s="18"/>
      <c r="BQ1444" s="15"/>
      <c r="BU1444" s="15"/>
    </row>
    <row r="1445" spans="10:73">
      <c r="J1445" s="15"/>
      <c r="K1445" s="15"/>
      <c r="L1445" s="15"/>
      <c r="M1445" s="15"/>
      <c r="AE1445" s="18"/>
      <c r="AT1445" s="18"/>
      <c r="BL1445" s="15"/>
      <c r="BM1445" s="18"/>
      <c r="BQ1445" s="15"/>
      <c r="BU1445" s="15"/>
    </row>
    <row r="1446" spans="10:73">
      <c r="J1446" s="15"/>
      <c r="K1446" s="15"/>
      <c r="L1446" s="15"/>
      <c r="M1446" s="15"/>
      <c r="AE1446" s="18"/>
      <c r="AT1446" s="18"/>
      <c r="BL1446" s="15"/>
      <c r="BM1446" s="18"/>
      <c r="BQ1446" s="15"/>
      <c r="BU1446" s="15"/>
    </row>
    <row r="1447" spans="10:73">
      <c r="J1447" s="15"/>
      <c r="K1447" s="15"/>
      <c r="L1447" s="15"/>
      <c r="M1447" s="15"/>
      <c r="AE1447" s="18"/>
      <c r="AT1447" s="18"/>
      <c r="BL1447" s="15"/>
      <c r="BM1447" s="18"/>
      <c r="BQ1447" s="15"/>
      <c r="BU1447" s="15"/>
    </row>
    <row r="1448" spans="10:73">
      <c r="J1448" s="15"/>
      <c r="K1448" s="15"/>
      <c r="L1448" s="15"/>
      <c r="M1448" s="15"/>
      <c r="AE1448" s="18"/>
      <c r="AT1448" s="18"/>
      <c r="BL1448" s="15"/>
      <c r="BM1448" s="18"/>
      <c r="BQ1448" s="15"/>
      <c r="BU1448" s="15"/>
    </row>
    <row r="1449" spans="10:73">
      <c r="J1449" s="15"/>
      <c r="K1449" s="15"/>
      <c r="L1449" s="15"/>
      <c r="M1449" s="15"/>
      <c r="AE1449" s="18"/>
      <c r="AT1449" s="18"/>
      <c r="BL1449" s="15"/>
      <c r="BM1449" s="18"/>
      <c r="BQ1449" s="15"/>
      <c r="BU1449" s="15"/>
    </row>
    <row r="1450" spans="10:73">
      <c r="J1450" s="15"/>
      <c r="K1450" s="15"/>
      <c r="L1450" s="15"/>
      <c r="M1450" s="15"/>
      <c r="AE1450" s="18"/>
      <c r="AT1450" s="18"/>
      <c r="BL1450" s="15"/>
      <c r="BM1450" s="18"/>
      <c r="BQ1450" s="15"/>
      <c r="BU1450" s="15"/>
    </row>
    <row r="1451" spans="10:73">
      <c r="J1451" s="15"/>
      <c r="K1451" s="15"/>
      <c r="L1451" s="15"/>
      <c r="M1451" s="15"/>
      <c r="AE1451" s="18"/>
      <c r="AT1451" s="18"/>
      <c r="BL1451" s="15"/>
      <c r="BM1451" s="18"/>
      <c r="BQ1451" s="15"/>
      <c r="BU1451" s="15"/>
    </row>
    <row r="1452" spans="10:73">
      <c r="J1452" s="15"/>
      <c r="K1452" s="15"/>
      <c r="L1452" s="15"/>
      <c r="M1452" s="15"/>
      <c r="AE1452" s="18"/>
      <c r="AT1452" s="18"/>
      <c r="BL1452" s="15"/>
      <c r="BM1452" s="18"/>
      <c r="BQ1452" s="15"/>
      <c r="BU1452" s="15"/>
    </row>
    <row r="1453" spans="10:73">
      <c r="J1453" s="15"/>
      <c r="K1453" s="15"/>
      <c r="L1453" s="15"/>
      <c r="M1453" s="15"/>
      <c r="AE1453" s="18"/>
      <c r="AT1453" s="18"/>
      <c r="BL1453" s="15"/>
      <c r="BM1453" s="18"/>
      <c r="BQ1453" s="15"/>
      <c r="BU1453" s="15"/>
    </row>
    <row r="1454" spans="10:73">
      <c r="J1454" s="15"/>
      <c r="K1454" s="15"/>
      <c r="L1454" s="15"/>
      <c r="M1454" s="15"/>
      <c r="AE1454" s="18"/>
      <c r="AT1454" s="18"/>
      <c r="BL1454" s="15"/>
      <c r="BM1454" s="18"/>
      <c r="BQ1454" s="15"/>
      <c r="BU1454" s="15"/>
    </row>
    <row r="1455" spans="10:73">
      <c r="J1455" s="15"/>
      <c r="K1455" s="15"/>
      <c r="L1455" s="15"/>
      <c r="M1455" s="15"/>
      <c r="AE1455" s="18"/>
      <c r="AT1455" s="18"/>
      <c r="BL1455" s="15"/>
      <c r="BM1455" s="18"/>
      <c r="BQ1455" s="15"/>
      <c r="BU1455" s="15"/>
    </row>
    <row r="1456" spans="10:73">
      <c r="J1456" s="15"/>
      <c r="K1456" s="15"/>
      <c r="L1456" s="15"/>
      <c r="M1456" s="15"/>
      <c r="AE1456" s="18"/>
      <c r="BL1456" s="15"/>
      <c r="BM1456" s="18"/>
      <c r="BQ1456" s="15"/>
      <c r="BU1456" s="15"/>
    </row>
    <row r="1457" spans="10:73">
      <c r="J1457" s="15"/>
      <c r="K1457" s="15"/>
      <c r="L1457" s="15"/>
      <c r="M1457" s="15"/>
      <c r="AE1457" s="18"/>
      <c r="BL1457" s="15"/>
      <c r="BM1457" s="18"/>
      <c r="BQ1457" s="15"/>
      <c r="BU1457" s="15"/>
    </row>
    <row r="1458" spans="10:73">
      <c r="J1458" s="15"/>
      <c r="K1458" s="15"/>
      <c r="L1458" s="15"/>
      <c r="M1458" s="15"/>
      <c r="AE1458" s="18"/>
      <c r="BL1458" s="15"/>
      <c r="BM1458" s="18"/>
      <c r="BQ1458" s="15"/>
      <c r="BU1458" s="15"/>
    </row>
    <row r="1459" spans="10:73">
      <c r="J1459" s="15"/>
      <c r="K1459" s="15"/>
      <c r="L1459" s="15"/>
      <c r="M1459" s="15"/>
      <c r="AE1459" s="18"/>
      <c r="BL1459" s="15"/>
      <c r="BM1459" s="18"/>
      <c r="BQ1459" s="15"/>
      <c r="BU1459" s="15"/>
    </row>
    <row r="1460" spans="10:73">
      <c r="J1460" s="15"/>
      <c r="K1460" s="15"/>
      <c r="L1460" s="15"/>
      <c r="M1460" s="15"/>
      <c r="AE1460" s="18"/>
      <c r="BL1460" s="15"/>
      <c r="BM1460" s="18"/>
      <c r="BQ1460" s="15"/>
      <c r="BU1460" s="15"/>
    </row>
    <row r="1461" spans="10:73">
      <c r="J1461" s="15"/>
      <c r="K1461" s="15"/>
      <c r="L1461" s="15"/>
      <c r="M1461" s="15"/>
      <c r="AE1461" s="18"/>
      <c r="BL1461" s="15"/>
      <c r="BM1461" s="18"/>
      <c r="BQ1461" s="15"/>
      <c r="BU1461" s="15"/>
    </row>
    <row r="1462" spans="10:73">
      <c r="J1462" s="15"/>
      <c r="K1462" s="15"/>
      <c r="L1462" s="15"/>
      <c r="M1462" s="15"/>
      <c r="AE1462" s="18"/>
      <c r="BL1462" s="15"/>
      <c r="BM1462" s="18"/>
      <c r="BQ1462" s="15"/>
      <c r="BU1462" s="15"/>
    </row>
    <row r="1463" spans="10:73">
      <c r="J1463" s="15"/>
      <c r="K1463" s="15"/>
      <c r="L1463" s="15"/>
      <c r="M1463" s="15"/>
      <c r="AE1463" s="18"/>
      <c r="BL1463" s="15"/>
      <c r="BM1463" s="18"/>
      <c r="BQ1463" s="15"/>
      <c r="BU1463" s="15"/>
    </row>
    <row r="1464" spans="10:73">
      <c r="J1464" s="15"/>
      <c r="K1464" s="15"/>
      <c r="L1464" s="15"/>
      <c r="M1464" s="15"/>
      <c r="AE1464" s="18"/>
      <c r="BL1464" s="15"/>
      <c r="BM1464" s="18"/>
      <c r="BQ1464" s="15"/>
      <c r="BU1464" s="15"/>
    </row>
    <row r="1465" spans="10:73">
      <c r="J1465" s="15"/>
      <c r="K1465" s="15"/>
      <c r="L1465" s="15"/>
      <c r="M1465" s="15"/>
      <c r="AE1465" s="18"/>
      <c r="BL1465" s="15"/>
      <c r="BM1465" s="18"/>
      <c r="BQ1465" s="15"/>
      <c r="BU1465" s="15"/>
    </row>
    <row r="1466" spans="10:73">
      <c r="J1466" s="15"/>
      <c r="K1466" s="15"/>
      <c r="L1466" s="15"/>
      <c r="M1466" s="15"/>
      <c r="AE1466" s="18"/>
      <c r="BL1466" s="15"/>
      <c r="BM1466" s="18"/>
      <c r="BQ1466" s="15"/>
      <c r="BU1466" s="15"/>
    </row>
    <row r="1467" spans="10:73">
      <c r="J1467" s="15"/>
      <c r="K1467" s="15"/>
      <c r="L1467" s="15"/>
      <c r="M1467" s="15"/>
      <c r="AE1467" s="18"/>
      <c r="BL1467" s="15"/>
      <c r="BM1467" s="18"/>
      <c r="BQ1467" s="15"/>
      <c r="BU1467" s="15"/>
    </row>
    <row r="1468" spans="10:73">
      <c r="J1468" s="15"/>
      <c r="K1468" s="15"/>
      <c r="L1468" s="15"/>
      <c r="M1468" s="15"/>
      <c r="AE1468" s="18"/>
      <c r="BL1468" s="15"/>
      <c r="BM1468" s="18"/>
      <c r="BQ1468" s="15"/>
      <c r="BU1468" s="15"/>
    </row>
    <row r="1469" spans="10:73">
      <c r="J1469" s="15"/>
      <c r="K1469" s="15"/>
      <c r="L1469" s="15"/>
      <c r="M1469" s="15"/>
      <c r="AE1469" s="18"/>
      <c r="BL1469" s="15"/>
      <c r="BM1469" s="18"/>
      <c r="BQ1469" s="15"/>
      <c r="BU1469" s="15"/>
    </row>
    <row r="1470" spans="10:73">
      <c r="J1470" s="15"/>
      <c r="K1470" s="15"/>
      <c r="L1470" s="15"/>
      <c r="M1470" s="15"/>
      <c r="AE1470" s="18"/>
      <c r="BL1470" s="15"/>
      <c r="BM1470" s="18"/>
      <c r="BQ1470" s="15"/>
      <c r="BU1470" s="15"/>
    </row>
    <row r="1471" spans="10:73">
      <c r="J1471" s="15"/>
      <c r="K1471" s="15"/>
      <c r="L1471" s="15"/>
      <c r="M1471" s="15"/>
      <c r="AE1471" s="18"/>
      <c r="BL1471" s="15"/>
      <c r="BM1471" s="18"/>
      <c r="BQ1471" s="15"/>
      <c r="BU1471" s="15"/>
    </row>
    <row r="1472" spans="10:73">
      <c r="J1472" s="15"/>
      <c r="K1472" s="15"/>
      <c r="L1472" s="15"/>
      <c r="M1472" s="15"/>
      <c r="AE1472" s="18"/>
      <c r="BL1472" s="15"/>
      <c r="BM1472" s="18"/>
      <c r="BQ1472" s="15"/>
      <c r="BU1472" s="15"/>
    </row>
    <row r="1473" spans="10:73">
      <c r="J1473" s="15"/>
      <c r="K1473" s="15"/>
      <c r="L1473" s="15"/>
      <c r="M1473" s="15"/>
      <c r="AE1473" s="18"/>
      <c r="BL1473" s="15"/>
      <c r="BM1473" s="18"/>
      <c r="BQ1473" s="15"/>
      <c r="BU1473" s="15"/>
    </row>
    <row r="1474" spans="10:73">
      <c r="J1474" s="15"/>
      <c r="K1474" s="15"/>
      <c r="L1474" s="15"/>
      <c r="M1474" s="15"/>
      <c r="AE1474" s="18"/>
      <c r="BL1474" s="15"/>
      <c r="BM1474" s="18"/>
      <c r="BQ1474" s="15"/>
      <c r="BU1474" s="15"/>
    </row>
    <row r="1475" spans="10:73">
      <c r="J1475" s="15"/>
      <c r="K1475" s="15"/>
      <c r="L1475" s="15"/>
      <c r="M1475" s="15"/>
      <c r="AE1475" s="18"/>
      <c r="BL1475" s="15"/>
      <c r="BM1475" s="18"/>
      <c r="BQ1475" s="15"/>
      <c r="BU1475" s="15"/>
    </row>
    <row r="1476" spans="10:73">
      <c r="J1476" s="15"/>
      <c r="K1476" s="15"/>
      <c r="L1476" s="15"/>
      <c r="M1476" s="15"/>
      <c r="AE1476" s="18"/>
      <c r="BL1476" s="15"/>
      <c r="BM1476" s="18"/>
      <c r="BQ1476" s="15"/>
      <c r="BU1476" s="15"/>
    </row>
    <row r="1477" spans="10:73">
      <c r="J1477" s="15"/>
      <c r="K1477" s="15"/>
      <c r="L1477" s="15"/>
      <c r="M1477" s="15"/>
      <c r="AE1477" s="18"/>
      <c r="BL1477" s="15"/>
      <c r="BM1477" s="18"/>
      <c r="BQ1477" s="15"/>
      <c r="BU1477" s="15"/>
    </row>
    <row r="1478" spans="10:73">
      <c r="J1478" s="15"/>
      <c r="K1478" s="15"/>
      <c r="L1478" s="15"/>
      <c r="M1478" s="15"/>
      <c r="AE1478" s="18"/>
      <c r="BL1478" s="15"/>
      <c r="BM1478" s="18"/>
      <c r="BQ1478" s="15"/>
      <c r="BU1478" s="15"/>
    </row>
    <row r="1479" spans="10:73">
      <c r="J1479" s="15"/>
      <c r="K1479" s="15"/>
      <c r="L1479" s="15"/>
      <c r="M1479" s="15"/>
      <c r="AE1479" s="18"/>
      <c r="BL1479" s="15"/>
      <c r="BM1479" s="18"/>
      <c r="BQ1479" s="15"/>
      <c r="BU1479" s="15"/>
    </row>
    <row r="1480" spans="10:73">
      <c r="J1480" s="15"/>
      <c r="K1480" s="15"/>
      <c r="L1480" s="15"/>
      <c r="M1480" s="15"/>
      <c r="AE1480" s="18"/>
      <c r="BL1480" s="15"/>
      <c r="BM1480" s="18"/>
      <c r="BQ1480" s="15"/>
      <c r="BU1480" s="15"/>
    </row>
    <row r="1481" spans="10:73">
      <c r="J1481" s="15"/>
      <c r="K1481" s="15"/>
      <c r="L1481" s="15"/>
      <c r="M1481" s="15"/>
      <c r="AE1481" s="18"/>
      <c r="BL1481" s="15"/>
      <c r="BM1481" s="18"/>
      <c r="BQ1481" s="15"/>
      <c r="BU1481" s="15"/>
    </row>
    <row r="1482" spans="10:73">
      <c r="J1482" s="15"/>
      <c r="K1482" s="15"/>
      <c r="L1482" s="15"/>
      <c r="M1482" s="15"/>
      <c r="AE1482" s="18"/>
      <c r="BL1482" s="15"/>
      <c r="BM1482" s="18"/>
      <c r="BQ1482" s="15"/>
      <c r="BU1482" s="15"/>
    </row>
    <row r="1483" spans="10:73">
      <c r="J1483" s="15"/>
      <c r="K1483" s="15"/>
      <c r="L1483" s="15"/>
      <c r="M1483" s="15"/>
      <c r="AE1483" s="18"/>
      <c r="BL1483" s="15"/>
      <c r="BM1483" s="18"/>
      <c r="BQ1483" s="15"/>
      <c r="BU1483" s="15"/>
    </row>
    <row r="1484" spans="10:73">
      <c r="J1484" s="15"/>
      <c r="K1484" s="15"/>
      <c r="L1484" s="15"/>
      <c r="M1484" s="15"/>
      <c r="AE1484" s="18"/>
      <c r="BL1484" s="15"/>
      <c r="BM1484" s="18"/>
      <c r="BQ1484" s="15"/>
      <c r="BU1484" s="15"/>
    </row>
    <row r="1485" spans="10:73">
      <c r="J1485" s="15"/>
      <c r="K1485" s="15"/>
      <c r="L1485" s="15"/>
      <c r="M1485" s="15"/>
      <c r="AE1485" s="18"/>
      <c r="BL1485" s="15"/>
      <c r="BM1485" s="18"/>
      <c r="BQ1485" s="15"/>
      <c r="BU1485" s="15"/>
    </row>
    <row r="1486" spans="10:73">
      <c r="J1486" s="15"/>
      <c r="K1486" s="15"/>
      <c r="L1486" s="15"/>
      <c r="M1486" s="15"/>
      <c r="AE1486" s="18"/>
      <c r="BL1486" s="15"/>
      <c r="BM1486" s="18"/>
      <c r="BQ1486" s="15"/>
      <c r="BU1486" s="15"/>
    </row>
    <row r="1487" spans="10:73">
      <c r="J1487" s="15"/>
      <c r="K1487" s="15"/>
      <c r="L1487" s="15"/>
      <c r="M1487" s="15"/>
      <c r="AE1487" s="18"/>
      <c r="BL1487" s="15"/>
      <c r="BM1487" s="18"/>
      <c r="BQ1487" s="15"/>
      <c r="BU1487" s="15"/>
    </row>
    <row r="1488" spans="10:73">
      <c r="J1488" s="15"/>
      <c r="K1488" s="15"/>
      <c r="L1488" s="15"/>
      <c r="M1488" s="15"/>
      <c r="AE1488" s="18"/>
      <c r="BL1488" s="15"/>
      <c r="BM1488" s="18"/>
      <c r="BQ1488" s="15"/>
      <c r="BU1488" s="15"/>
    </row>
    <row r="1489" spans="10:73">
      <c r="J1489" s="15"/>
      <c r="K1489" s="15"/>
      <c r="L1489" s="15"/>
      <c r="M1489" s="15"/>
      <c r="AE1489" s="18"/>
      <c r="BL1489" s="15"/>
      <c r="BM1489" s="18"/>
      <c r="BQ1489" s="15"/>
      <c r="BU1489" s="15"/>
    </row>
    <row r="1490" spans="10:73">
      <c r="J1490" s="15"/>
      <c r="K1490" s="15"/>
      <c r="L1490" s="15"/>
      <c r="M1490" s="15"/>
      <c r="AE1490" s="18"/>
      <c r="BL1490" s="15"/>
      <c r="BM1490" s="18"/>
      <c r="BQ1490" s="15"/>
      <c r="BU1490" s="15"/>
    </row>
    <row r="1491" spans="10:73">
      <c r="J1491" s="15"/>
      <c r="K1491" s="15"/>
      <c r="L1491" s="15"/>
      <c r="M1491" s="15"/>
      <c r="AE1491" s="18"/>
      <c r="BL1491" s="15"/>
      <c r="BM1491" s="18"/>
      <c r="BQ1491" s="15"/>
      <c r="BU1491" s="15"/>
    </row>
    <row r="1492" spans="10:73">
      <c r="J1492" s="15"/>
      <c r="K1492" s="15"/>
      <c r="L1492" s="15"/>
      <c r="M1492" s="15"/>
      <c r="AE1492" s="18"/>
      <c r="BL1492" s="15"/>
      <c r="BM1492" s="18"/>
      <c r="BQ1492" s="15"/>
      <c r="BU1492" s="15"/>
    </row>
    <row r="1493" spans="10:73">
      <c r="J1493" s="15"/>
      <c r="K1493" s="15"/>
      <c r="L1493" s="15"/>
      <c r="M1493" s="15"/>
      <c r="AE1493" s="18"/>
      <c r="BL1493" s="15"/>
      <c r="BM1493" s="18"/>
      <c r="BQ1493" s="15"/>
      <c r="BU1493" s="15"/>
    </row>
    <row r="1494" spans="10:73">
      <c r="J1494" s="15"/>
      <c r="K1494" s="15"/>
      <c r="L1494" s="15"/>
      <c r="M1494" s="15"/>
      <c r="AE1494" s="18"/>
      <c r="BL1494" s="15"/>
      <c r="BM1494" s="18"/>
      <c r="BQ1494" s="15"/>
      <c r="BU1494" s="15"/>
    </row>
    <row r="1495" spans="10:73">
      <c r="J1495" s="15"/>
      <c r="K1495" s="15"/>
      <c r="L1495" s="15"/>
      <c r="M1495" s="15"/>
      <c r="AE1495" s="18"/>
      <c r="BL1495" s="15"/>
      <c r="BM1495" s="18"/>
      <c r="BQ1495" s="15"/>
      <c r="BU1495" s="15"/>
    </row>
    <row r="1496" spans="10:73">
      <c r="J1496" s="15"/>
      <c r="K1496" s="15"/>
      <c r="L1496" s="15"/>
      <c r="M1496" s="15"/>
      <c r="AE1496" s="18"/>
      <c r="BL1496" s="15"/>
      <c r="BM1496" s="18"/>
      <c r="BQ1496" s="15"/>
      <c r="BU1496" s="15"/>
    </row>
    <row r="1497" spans="10:73">
      <c r="J1497" s="15"/>
      <c r="K1497" s="15"/>
      <c r="L1497" s="15"/>
      <c r="M1497" s="15"/>
      <c r="AE1497" s="18"/>
      <c r="BL1497" s="15"/>
      <c r="BM1497" s="18"/>
      <c r="BQ1497" s="15"/>
      <c r="BU1497" s="15"/>
    </row>
    <row r="1498" spans="10:73">
      <c r="J1498" s="15"/>
      <c r="K1498" s="15"/>
      <c r="L1498" s="15"/>
      <c r="M1498" s="15"/>
      <c r="AE1498" s="18"/>
      <c r="BL1498" s="15"/>
      <c r="BM1498" s="18"/>
      <c r="BQ1498" s="15"/>
      <c r="BU1498" s="15"/>
    </row>
    <row r="1499" spans="10:73">
      <c r="J1499" s="15"/>
      <c r="K1499" s="15"/>
      <c r="L1499" s="15"/>
      <c r="M1499" s="15"/>
      <c r="AE1499" s="18"/>
      <c r="BL1499" s="15"/>
      <c r="BM1499" s="18"/>
      <c r="BQ1499" s="15"/>
      <c r="BU1499" s="15"/>
    </row>
    <row r="1500" spans="10:73">
      <c r="J1500" s="15"/>
      <c r="K1500" s="15"/>
      <c r="L1500" s="15"/>
      <c r="M1500" s="15"/>
      <c r="AE1500" s="18"/>
      <c r="BL1500" s="15"/>
      <c r="BM1500" s="18"/>
      <c r="BQ1500" s="15"/>
      <c r="BU1500" s="15"/>
    </row>
    <row r="1501" spans="10:73">
      <c r="J1501" s="15"/>
      <c r="K1501" s="15"/>
      <c r="L1501" s="15"/>
      <c r="M1501" s="15"/>
      <c r="AE1501" s="18"/>
      <c r="BL1501" s="15"/>
      <c r="BM1501" s="18"/>
      <c r="BQ1501" s="15"/>
      <c r="BU1501" s="15"/>
    </row>
    <row r="1502" spans="10:73">
      <c r="J1502" s="15"/>
      <c r="K1502" s="15"/>
      <c r="L1502" s="15"/>
      <c r="M1502" s="15"/>
      <c r="AE1502" s="18"/>
      <c r="BL1502" s="15"/>
      <c r="BM1502" s="18"/>
      <c r="BQ1502" s="15"/>
      <c r="BU1502" s="15"/>
    </row>
    <row r="1503" spans="10:73">
      <c r="J1503" s="15"/>
      <c r="K1503" s="15"/>
      <c r="L1503" s="15"/>
      <c r="M1503" s="15"/>
      <c r="AE1503" s="18"/>
      <c r="BL1503" s="15"/>
      <c r="BM1503" s="18"/>
      <c r="BQ1503" s="15"/>
      <c r="BU1503" s="15"/>
    </row>
    <row r="1504" spans="10:73">
      <c r="J1504" s="15"/>
      <c r="K1504" s="15"/>
      <c r="L1504" s="15"/>
      <c r="M1504" s="15"/>
      <c r="AE1504" s="18"/>
      <c r="BL1504" s="15"/>
      <c r="BM1504" s="18"/>
      <c r="BQ1504" s="15"/>
      <c r="BU1504" s="15"/>
    </row>
    <row r="1505" spans="10:73">
      <c r="J1505" s="15"/>
      <c r="K1505" s="15"/>
      <c r="L1505" s="15"/>
      <c r="M1505" s="15"/>
      <c r="AE1505" s="18"/>
      <c r="BL1505" s="15"/>
      <c r="BM1505" s="18"/>
      <c r="BQ1505" s="15"/>
      <c r="BU1505" s="15"/>
    </row>
    <row r="1506" spans="10:73">
      <c r="J1506" s="15"/>
      <c r="K1506" s="15"/>
      <c r="L1506" s="15"/>
      <c r="M1506" s="15"/>
      <c r="AE1506" s="18"/>
      <c r="BL1506" s="15"/>
      <c r="BM1506" s="18"/>
      <c r="BQ1506" s="15"/>
      <c r="BU1506" s="15"/>
    </row>
    <row r="1507" spans="10:73">
      <c r="J1507" s="15"/>
      <c r="K1507" s="15"/>
      <c r="L1507" s="15"/>
      <c r="M1507" s="15"/>
      <c r="AE1507" s="18"/>
      <c r="BL1507" s="15"/>
      <c r="BM1507" s="18"/>
      <c r="BQ1507" s="15"/>
      <c r="BU1507" s="15"/>
    </row>
    <row r="1508" spans="10:73">
      <c r="J1508" s="15"/>
      <c r="K1508" s="15"/>
      <c r="L1508" s="15"/>
      <c r="M1508" s="15"/>
      <c r="AE1508" s="18"/>
      <c r="BL1508" s="15"/>
      <c r="BM1508" s="18"/>
      <c r="BQ1508" s="15"/>
      <c r="BU1508" s="15"/>
    </row>
    <row r="1509" spans="10:73">
      <c r="J1509" s="15"/>
      <c r="K1509" s="15"/>
      <c r="L1509" s="15"/>
      <c r="M1509" s="15"/>
      <c r="AE1509" s="18"/>
      <c r="BL1509" s="15"/>
      <c r="BM1509" s="18"/>
      <c r="BQ1509" s="15"/>
      <c r="BU1509" s="15"/>
    </row>
    <row r="1510" spans="10:73">
      <c r="J1510" s="15"/>
      <c r="K1510" s="15"/>
      <c r="L1510" s="15"/>
      <c r="M1510" s="15"/>
      <c r="AE1510" s="18"/>
      <c r="BL1510" s="15"/>
      <c r="BM1510" s="18"/>
      <c r="BQ1510" s="15"/>
      <c r="BU1510" s="15"/>
    </row>
    <row r="1511" spans="10:73">
      <c r="J1511" s="15"/>
      <c r="K1511" s="15"/>
      <c r="L1511" s="15"/>
      <c r="M1511" s="15"/>
      <c r="AE1511" s="18"/>
      <c r="BL1511" s="15"/>
      <c r="BM1511" s="18"/>
      <c r="BQ1511" s="15"/>
      <c r="BU1511" s="15"/>
    </row>
    <row r="1512" spans="10:73">
      <c r="J1512" s="15"/>
      <c r="K1512" s="15"/>
      <c r="L1512" s="15"/>
      <c r="M1512" s="15"/>
      <c r="AE1512" s="18"/>
      <c r="BL1512" s="15"/>
      <c r="BM1512" s="18"/>
      <c r="BQ1512" s="15"/>
      <c r="BU1512" s="15"/>
    </row>
    <row r="1513" spans="10:73">
      <c r="J1513" s="15"/>
      <c r="K1513" s="15"/>
      <c r="L1513" s="15"/>
      <c r="M1513" s="15"/>
      <c r="AE1513" s="18"/>
      <c r="BL1513" s="15"/>
      <c r="BM1513" s="18"/>
      <c r="BQ1513" s="15"/>
      <c r="BU1513" s="15"/>
    </row>
    <row r="1514" spans="10:73">
      <c r="J1514" s="15"/>
      <c r="K1514" s="15"/>
      <c r="L1514" s="15"/>
      <c r="M1514" s="15"/>
      <c r="AE1514" s="18"/>
      <c r="BL1514" s="15"/>
      <c r="BM1514" s="18"/>
      <c r="BQ1514" s="15"/>
      <c r="BU1514" s="15"/>
    </row>
    <row r="1515" spans="10:73">
      <c r="J1515" s="15"/>
      <c r="K1515" s="15"/>
      <c r="L1515" s="15"/>
      <c r="M1515" s="15"/>
      <c r="AE1515" s="18"/>
      <c r="BL1515" s="15"/>
      <c r="BM1515" s="18"/>
      <c r="BQ1515" s="15"/>
      <c r="BU1515" s="15"/>
    </row>
    <row r="1516" spans="10:73">
      <c r="J1516" s="15"/>
      <c r="K1516" s="15"/>
      <c r="L1516" s="15"/>
      <c r="M1516" s="15"/>
      <c r="AE1516" s="18"/>
      <c r="BL1516" s="15"/>
      <c r="BM1516" s="18"/>
      <c r="BQ1516" s="15"/>
      <c r="BU1516" s="15"/>
    </row>
    <row r="1517" spans="10:73">
      <c r="J1517" s="15"/>
      <c r="K1517" s="15"/>
      <c r="L1517" s="15"/>
      <c r="M1517" s="15"/>
      <c r="AE1517" s="18"/>
      <c r="BL1517" s="15"/>
      <c r="BM1517" s="18"/>
      <c r="BQ1517" s="15"/>
      <c r="BU1517" s="15"/>
    </row>
    <row r="1518" spans="10:73">
      <c r="J1518" s="15"/>
      <c r="K1518" s="15"/>
      <c r="L1518" s="15"/>
      <c r="M1518" s="15"/>
      <c r="AE1518" s="18"/>
      <c r="BL1518" s="15"/>
      <c r="BM1518" s="18"/>
      <c r="BQ1518" s="15"/>
      <c r="BU1518" s="15"/>
    </row>
    <row r="1519" spans="10:73">
      <c r="J1519" s="15"/>
      <c r="K1519" s="15"/>
      <c r="L1519" s="15"/>
      <c r="M1519" s="15"/>
      <c r="AE1519" s="18"/>
      <c r="BL1519" s="15"/>
      <c r="BM1519" s="18"/>
      <c r="BQ1519" s="15"/>
      <c r="BU1519" s="15"/>
    </row>
    <row r="1520" spans="10:73">
      <c r="J1520" s="15"/>
      <c r="K1520" s="15"/>
      <c r="L1520" s="15"/>
      <c r="M1520" s="15"/>
      <c r="AE1520" s="18"/>
      <c r="BL1520" s="15"/>
      <c r="BM1520" s="18"/>
      <c r="BQ1520" s="15"/>
      <c r="BU1520" s="15"/>
    </row>
    <row r="1521" spans="10:73">
      <c r="J1521" s="15"/>
      <c r="K1521" s="15"/>
      <c r="L1521" s="15"/>
      <c r="M1521" s="15"/>
      <c r="AE1521" s="18"/>
      <c r="BL1521" s="15"/>
      <c r="BM1521" s="18"/>
      <c r="BQ1521" s="15"/>
      <c r="BU1521" s="15"/>
    </row>
    <row r="1522" spans="10:73">
      <c r="J1522" s="15"/>
      <c r="K1522" s="15"/>
      <c r="L1522" s="15"/>
      <c r="M1522" s="15"/>
      <c r="AE1522" s="18"/>
      <c r="BL1522" s="15"/>
      <c r="BM1522" s="18"/>
      <c r="BQ1522" s="15"/>
      <c r="BU1522" s="15"/>
    </row>
    <row r="1523" spans="10:73">
      <c r="J1523" s="15"/>
      <c r="K1523" s="15"/>
      <c r="L1523" s="15"/>
      <c r="M1523" s="15"/>
      <c r="AE1523" s="18"/>
      <c r="BL1523" s="15"/>
      <c r="BM1523" s="18"/>
      <c r="BQ1523" s="15"/>
      <c r="BU1523" s="15"/>
    </row>
    <row r="1524" spans="10:73">
      <c r="J1524" s="15"/>
      <c r="K1524" s="15"/>
      <c r="L1524" s="15"/>
      <c r="M1524" s="15"/>
      <c r="AE1524" s="18"/>
      <c r="BL1524" s="15"/>
      <c r="BM1524" s="18"/>
      <c r="BQ1524" s="15"/>
      <c r="BU1524" s="15"/>
    </row>
    <row r="1525" spans="10:73">
      <c r="J1525" s="15"/>
      <c r="K1525" s="15"/>
      <c r="L1525" s="15"/>
      <c r="M1525" s="15"/>
      <c r="AE1525" s="18"/>
      <c r="BL1525" s="15"/>
      <c r="BM1525" s="18"/>
      <c r="BQ1525" s="15"/>
      <c r="BU1525" s="15"/>
    </row>
    <row r="1526" spans="10:73">
      <c r="J1526" s="15"/>
      <c r="K1526" s="15"/>
      <c r="L1526" s="15"/>
      <c r="M1526" s="15"/>
      <c r="AE1526" s="18"/>
      <c r="BL1526" s="15"/>
      <c r="BM1526" s="18"/>
      <c r="BQ1526" s="15"/>
      <c r="BU1526" s="15"/>
    </row>
    <row r="1527" spans="10:73">
      <c r="J1527" s="15"/>
      <c r="K1527" s="15"/>
      <c r="L1527" s="15"/>
      <c r="M1527" s="15"/>
      <c r="AE1527" s="18"/>
      <c r="BL1527" s="15"/>
      <c r="BM1527" s="18"/>
      <c r="BQ1527" s="15"/>
      <c r="BU1527" s="15"/>
    </row>
    <row r="1528" spans="10:73">
      <c r="J1528" s="15"/>
      <c r="K1528" s="15"/>
      <c r="L1528" s="15"/>
      <c r="M1528" s="15"/>
      <c r="AE1528" s="18"/>
      <c r="BL1528" s="15"/>
      <c r="BM1528" s="18"/>
      <c r="BQ1528" s="15"/>
      <c r="BU1528" s="15"/>
    </row>
    <row r="1529" spans="10:73">
      <c r="J1529" s="15"/>
      <c r="K1529" s="15"/>
      <c r="L1529" s="15"/>
      <c r="M1529" s="15"/>
      <c r="AE1529" s="18"/>
      <c r="BL1529" s="15"/>
      <c r="BM1529" s="18"/>
      <c r="BQ1529" s="15"/>
      <c r="BU1529" s="15"/>
    </row>
    <row r="1530" spans="10:73">
      <c r="J1530" s="15"/>
      <c r="K1530" s="15"/>
      <c r="L1530" s="15"/>
      <c r="M1530" s="15"/>
      <c r="AE1530" s="18"/>
      <c r="BL1530" s="15"/>
      <c r="BM1530" s="18"/>
      <c r="BQ1530" s="15"/>
      <c r="BU1530" s="15"/>
    </row>
    <row r="1531" spans="10:73">
      <c r="J1531" s="15"/>
      <c r="K1531" s="15"/>
      <c r="L1531" s="15"/>
      <c r="M1531" s="15"/>
      <c r="AE1531" s="18"/>
      <c r="BL1531" s="15"/>
      <c r="BM1531" s="18"/>
      <c r="BQ1531" s="15"/>
      <c r="BU1531" s="15"/>
    </row>
    <row r="1532" spans="10:73">
      <c r="J1532" s="15"/>
      <c r="K1532" s="15"/>
      <c r="L1532" s="15"/>
      <c r="M1532" s="15"/>
      <c r="AE1532" s="18"/>
      <c r="BL1532" s="15"/>
      <c r="BM1532" s="18"/>
      <c r="BQ1532" s="15"/>
      <c r="BU1532" s="15"/>
    </row>
    <row r="1533" spans="10:73">
      <c r="J1533" s="15"/>
      <c r="K1533" s="15"/>
      <c r="L1533" s="15"/>
      <c r="M1533" s="15"/>
      <c r="AE1533" s="18"/>
      <c r="BL1533" s="15"/>
      <c r="BM1533" s="18"/>
      <c r="BQ1533" s="15"/>
      <c r="BU1533" s="15"/>
    </row>
    <row r="1534" spans="10:73">
      <c r="J1534" s="15"/>
      <c r="K1534" s="15"/>
      <c r="L1534" s="15"/>
      <c r="M1534" s="15"/>
      <c r="AE1534" s="18"/>
      <c r="BL1534" s="15"/>
      <c r="BM1534" s="18"/>
      <c r="BQ1534" s="15"/>
      <c r="BU1534" s="15"/>
    </row>
    <row r="1535" spans="10:73">
      <c r="J1535" s="15"/>
      <c r="K1535" s="15"/>
      <c r="L1535" s="15"/>
      <c r="M1535" s="15"/>
      <c r="AE1535" s="18"/>
      <c r="BL1535" s="15"/>
      <c r="BM1535" s="18"/>
      <c r="BQ1535" s="15"/>
      <c r="BU1535" s="15"/>
    </row>
    <row r="1536" spans="10:73">
      <c r="J1536" s="15"/>
      <c r="K1536" s="15"/>
      <c r="L1536" s="15"/>
      <c r="M1536" s="15"/>
      <c r="AE1536" s="18"/>
      <c r="BL1536" s="15"/>
      <c r="BM1536" s="18"/>
      <c r="BQ1536" s="15"/>
      <c r="BU1536" s="15"/>
    </row>
    <row r="1537" spans="10:73">
      <c r="J1537" s="15"/>
      <c r="K1537" s="15"/>
      <c r="L1537" s="15"/>
      <c r="M1537" s="15"/>
      <c r="AE1537" s="18"/>
      <c r="BL1537" s="15"/>
      <c r="BM1537" s="18"/>
      <c r="BQ1537" s="15"/>
      <c r="BU1537" s="15"/>
    </row>
    <row r="1538" spans="10:73">
      <c r="J1538" s="15"/>
      <c r="K1538" s="15"/>
      <c r="L1538" s="15"/>
      <c r="M1538" s="15"/>
      <c r="AE1538" s="18"/>
      <c r="BL1538" s="15"/>
      <c r="BM1538" s="18"/>
      <c r="BQ1538" s="15"/>
      <c r="BU1538" s="15"/>
    </row>
    <row r="1539" spans="10:73">
      <c r="J1539" s="15"/>
      <c r="K1539" s="15"/>
      <c r="L1539" s="15"/>
      <c r="M1539" s="15"/>
      <c r="AE1539" s="18"/>
      <c r="BL1539" s="15"/>
      <c r="BM1539" s="18"/>
      <c r="BQ1539" s="15"/>
      <c r="BU1539" s="15"/>
    </row>
    <row r="1540" spans="10:73">
      <c r="J1540" s="15"/>
      <c r="K1540" s="15"/>
      <c r="L1540" s="15"/>
      <c r="M1540" s="15"/>
      <c r="AE1540" s="18"/>
      <c r="BL1540" s="15"/>
      <c r="BM1540" s="18"/>
      <c r="BQ1540" s="15"/>
      <c r="BU1540" s="15"/>
    </row>
    <row r="1541" spans="10:73">
      <c r="J1541" s="15"/>
      <c r="K1541" s="15"/>
      <c r="L1541" s="15"/>
      <c r="M1541" s="15"/>
      <c r="AE1541" s="18"/>
      <c r="BL1541" s="15"/>
      <c r="BM1541" s="18"/>
      <c r="BQ1541" s="15"/>
      <c r="BU1541" s="15"/>
    </row>
    <row r="1542" spans="10:73">
      <c r="J1542" s="15"/>
      <c r="K1542" s="15"/>
      <c r="L1542" s="15"/>
      <c r="M1542" s="15"/>
      <c r="AE1542" s="18"/>
      <c r="BL1542" s="15"/>
      <c r="BM1542" s="18"/>
      <c r="BQ1542" s="15"/>
      <c r="BU1542" s="15"/>
    </row>
    <row r="1543" spans="10:73">
      <c r="J1543" s="15"/>
      <c r="K1543" s="15"/>
      <c r="L1543" s="15"/>
      <c r="M1543" s="15"/>
      <c r="AE1543" s="18"/>
      <c r="BL1543" s="15"/>
      <c r="BM1543" s="18"/>
      <c r="BQ1543" s="15"/>
      <c r="BU1543" s="15"/>
    </row>
    <row r="1544" spans="10:73">
      <c r="J1544" s="15"/>
      <c r="K1544" s="15"/>
      <c r="L1544" s="15"/>
      <c r="M1544" s="15"/>
      <c r="AE1544" s="18"/>
      <c r="BL1544" s="15"/>
      <c r="BM1544" s="18"/>
      <c r="BQ1544" s="15"/>
      <c r="BU1544" s="15"/>
    </row>
    <row r="1545" spans="10:73">
      <c r="J1545" s="15"/>
      <c r="K1545" s="15"/>
      <c r="L1545" s="15"/>
      <c r="M1545" s="15"/>
      <c r="AE1545" s="18"/>
      <c r="BL1545" s="15"/>
      <c r="BM1545" s="18"/>
      <c r="BQ1545" s="15"/>
      <c r="BU1545" s="15"/>
    </row>
    <row r="1546" spans="10:73">
      <c r="J1546" s="15"/>
      <c r="K1546" s="15"/>
      <c r="L1546" s="15"/>
      <c r="M1546" s="15"/>
      <c r="AE1546" s="18"/>
      <c r="BL1546" s="15"/>
      <c r="BM1546" s="18"/>
      <c r="BQ1546" s="15"/>
      <c r="BU1546" s="15"/>
    </row>
    <row r="1547" spans="10:73">
      <c r="J1547" s="15"/>
      <c r="K1547" s="15"/>
      <c r="L1547" s="15"/>
      <c r="M1547" s="15"/>
      <c r="AE1547" s="18"/>
      <c r="BL1547" s="15"/>
      <c r="BM1547" s="18"/>
      <c r="BQ1547" s="15"/>
      <c r="BU1547" s="15"/>
    </row>
    <row r="1548" spans="10:73">
      <c r="J1548" s="15"/>
      <c r="K1548" s="15"/>
      <c r="L1548" s="15"/>
      <c r="M1548" s="15"/>
      <c r="AE1548" s="18"/>
      <c r="BL1548" s="15"/>
      <c r="BM1548" s="18"/>
      <c r="BQ1548" s="15"/>
      <c r="BU1548" s="15"/>
    </row>
    <row r="1549" spans="10:73">
      <c r="J1549" s="15"/>
      <c r="K1549" s="15"/>
      <c r="L1549" s="15"/>
      <c r="M1549" s="15"/>
      <c r="AE1549" s="18"/>
      <c r="BL1549" s="15"/>
      <c r="BM1549" s="18"/>
      <c r="BQ1549" s="15"/>
      <c r="BU1549" s="15"/>
    </row>
    <row r="1550" spans="10:73">
      <c r="J1550" s="15"/>
      <c r="K1550" s="15"/>
      <c r="L1550" s="15"/>
      <c r="M1550" s="15"/>
      <c r="AE1550" s="18"/>
      <c r="BL1550" s="15"/>
      <c r="BM1550" s="18"/>
      <c r="BQ1550" s="15"/>
      <c r="BU1550" s="15"/>
    </row>
    <row r="1551" spans="10:73">
      <c r="J1551" s="15"/>
      <c r="K1551" s="15"/>
      <c r="L1551" s="15"/>
      <c r="M1551" s="15"/>
      <c r="AE1551" s="18"/>
      <c r="BL1551" s="15"/>
      <c r="BM1551" s="18"/>
      <c r="BQ1551" s="15"/>
      <c r="BU1551" s="15"/>
    </row>
    <row r="1552" spans="10:73">
      <c r="J1552" s="15"/>
      <c r="K1552" s="15"/>
      <c r="L1552" s="15"/>
      <c r="M1552" s="15"/>
      <c r="AE1552" s="18"/>
      <c r="BL1552" s="15"/>
      <c r="BM1552" s="18"/>
      <c r="BQ1552" s="15"/>
      <c r="BU1552" s="15"/>
    </row>
    <row r="1553" spans="10:73">
      <c r="J1553" s="15"/>
      <c r="K1553" s="15"/>
      <c r="L1553" s="15"/>
      <c r="M1553" s="15"/>
      <c r="AE1553" s="18"/>
      <c r="BL1553" s="15"/>
      <c r="BM1553" s="18"/>
      <c r="BQ1553" s="15"/>
      <c r="BU1553" s="15"/>
    </row>
    <row r="1554" spans="10:73">
      <c r="J1554" s="15"/>
      <c r="K1554" s="15"/>
      <c r="L1554" s="15"/>
      <c r="M1554" s="15"/>
      <c r="AE1554" s="18"/>
      <c r="BL1554" s="15"/>
      <c r="BM1554" s="18"/>
      <c r="BQ1554" s="15"/>
      <c r="BU1554" s="15"/>
    </row>
    <row r="1555" spans="10:73">
      <c r="J1555" s="15"/>
      <c r="K1555" s="15"/>
      <c r="L1555" s="15"/>
      <c r="M1555" s="15"/>
      <c r="AE1555" s="18"/>
      <c r="BL1555" s="15"/>
      <c r="BM1555" s="18"/>
      <c r="BQ1555" s="15"/>
      <c r="BU1555" s="15"/>
    </row>
    <row r="1556" spans="10:73">
      <c r="J1556" s="15"/>
      <c r="K1556" s="15"/>
      <c r="L1556" s="15"/>
      <c r="M1556" s="15"/>
      <c r="AE1556" s="18"/>
      <c r="BL1556" s="15"/>
      <c r="BM1556" s="18"/>
      <c r="BQ1556" s="15"/>
      <c r="BU1556" s="15"/>
    </row>
    <row r="1557" spans="10:73">
      <c r="J1557" s="15"/>
      <c r="K1557" s="15"/>
      <c r="L1557" s="15"/>
      <c r="M1557" s="15"/>
      <c r="AE1557" s="18"/>
      <c r="BL1557" s="15"/>
      <c r="BM1557" s="18"/>
      <c r="BQ1557" s="15"/>
      <c r="BU1557" s="15"/>
    </row>
    <row r="1558" spans="10:73">
      <c r="J1558" s="15"/>
      <c r="K1558" s="15"/>
      <c r="L1558" s="15"/>
      <c r="M1558" s="15"/>
      <c r="AE1558" s="18"/>
      <c r="BL1558" s="15"/>
      <c r="BM1558" s="18"/>
      <c r="BQ1558" s="15"/>
      <c r="BU1558" s="15"/>
    </row>
    <row r="1559" spans="10:73">
      <c r="J1559" s="15"/>
      <c r="K1559" s="15"/>
      <c r="L1559" s="15"/>
      <c r="M1559" s="15"/>
      <c r="AE1559" s="18"/>
      <c r="BL1559" s="15"/>
      <c r="BM1559" s="18"/>
      <c r="BQ1559" s="15"/>
      <c r="BU1559" s="15"/>
    </row>
    <row r="1560" spans="10:73">
      <c r="J1560" s="15"/>
      <c r="K1560" s="15"/>
      <c r="L1560" s="15"/>
      <c r="M1560" s="15"/>
      <c r="AE1560" s="18"/>
      <c r="BL1560" s="15"/>
      <c r="BM1560" s="18"/>
      <c r="BQ1560" s="15"/>
      <c r="BU1560" s="15"/>
    </row>
    <row r="1561" spans="10:73">
      <c r="J1561" s="15"/>
      <c r="K1561" s="15"/>
      <c r="L1561" s="15"/>
      <c r="M1561" s="15"/>
      <c r="AE1561" s="18"/>
      <c r="BL1561" s="15"/>
      <c r="BM1561" s="18"/>
      <c r="BQ1561" s="15"/>
      <c r="BU1561" s="15"/>
    </row>
    <row r="1562" spans="10:73">
      <c r="J1562" s="15"/>
      <c r="K1562" s="15"/>
      <c r="L1562" s="15"/>
      <c r="M1562" s="15"/>
      <c r="AE1562" s="18"/>
      <c r="BL1562" s="15"/>
      <c r="BM1562" s="18"/>
      <c r="BQ1562" s="15"/>
      <c r="BU1562" s="15"/>
    </row>
    <row r="1563" spans="10:73">
      <c r="J1563" s="15"/>
      <c r="K1563" s="15"/>
      <c r="L1563" s="15"/>
      <c r="M1563" s="15"/>
      <c r="AE1563" s="18"/>
      <c r="BL1563" s="15"/>
      <c r="BM1563" s="18"/>
      <c r="BQ1563" s="15"/>
      <c r="BU1563" s="15"/>
    </row>
    <row r="1564" spans="10:73">
      <c r="J1564" s="15"/>
      <c r="K1564" s="15"/>
      <c r="L1564" s="15"/>
      <c r="M1564" s="15"/>
      <c r="AE1564" s="18"/>
      <c r="BL1564" s="15"/>
      <c r="BM1564" s="18"/>
      <c r="BQ1564" s="15"/>
      <c r="BU1564" s="15"/>
    </row>
    <row r="1565" spans="10:73">
      <c r="J1565" s="15"/>
      <c r="K1565" s="15"/>
      <c r="L1565" s="15"/>
      <c r="M1565" s="15"/>
      <c r="AE1565" s="18"/>
      <c r="BL1565" s="15"/>
      <c r="BM1565" s="18"/>
      <c r="BQ1565" s="15"/>
      <c r="BU1565" s="15"/>
    </row>
    <row r="1566" spans="10:73">
      <c r="J1566" s="15"/>
      <c r="K1566" s="15"/>
      <c r="L1566" s="15"/>
      <c r="M1566" s="15"/>
      <c r="AE1566" s="18"/>
      <c r="BL1566" s="15"/>
      <c r="BM1566" s="18"/>
      <c r="BQ1566" s="15"/>
      <c r="BU1566" s="15"/>
    </row>
    <row r="1567" spans="10:73">
      <c r="J1567" s="15"/>
      <c r="K1567" s="15"/>
      <c r="L1567" s="15"/>
      <c r="M1567" s="15"/>
      <c r="AE1567" s="18"/>
      <c r="BL1567" s="15"/>
      <c r="BM1567" s="18"/>
      <c r="BQ1567" s="15"/>
      <c r="BU1567" s="15"/>
    </row>
    <row r="1568" spans="10:73">
      <c r="J1568" s="15"/>
      <c r="K1568" s="15"/>
      <c r="L1568" s="15"/>
      <c r="M1568" s="15"/>
      <c r="AE1568" s="18"/>
      <c r="BL1568" s="15"/>
      <c r="BM1568" s="18"/>
      <c r="BQ1568" s="15"/>
      <c r="BU1568" s="15"/>
    </row>
    <row r="1569" spans="10:73">
      <c r="J1569" s="15"/>
      <c r="K1569" s="15"/>
      <c r="L1569" s="15"/>
      <c r="M1569" s="15"/>
      <c r="AE1569" s="18"/>
      <c r="BL1569" s="15"/>
      <c r="BM1569" s="18"/>
      <c r="BQ1569" s="15"/>
      <c r="BU1569" s="15"/>
    </row>
    <row r="1570" spans="10:73">
      <c r="J1570" s="15"/>
      <c r="K1570" s="15"/>
      <c r="L1570" s="15"/>
      <c r="M1570" s="15"/>
      <c r="AE1570" s="18"/>
      <c r="BL1570" s="15"/>
      <c r="BM1570" s="18"/>
      <c r="BQ1570" s="15"/>
      <c r="BU1570" s="15"/>
    </row>
    <row r="1571" spans="10:73">
      <c r="J1571" s="15"/>
      <c r="K1571" s="15"/>
      <c r="L1571" s="15"/>
      <c r="M1571" s="15"/>
      <c r="AE1571" s="18"/>
      <c r="BL1571" s="15"/>
      <c r="BM1571" s="18"/>
      <c r="BQ1571" s="15"/>
      <c r="BU1571" s="15"/>
    </row>
    <row r="1572" spans="10:73">
      <c r="J1572" s="15"/>
      <c r="K1572" s="15"/>
      <c r="L1572" s="15"/>
      <c r="M1572" s="15"/>
      <c r="AE1572" s="18"/>
      <c r="BL1572" s="15"/>
      <c r="BM1572" s="18"/>
      <c r="BQ1572" s="15"/>
      <c r="BU1572" s="15"/>
    </row>
    <row r="1573" spans="10:73">
      <c r="J1573" s="15"/>
      <c r="K1573" s="15"/>
      <c r="L1573" s="15"/>
      <c r="M1573" s="15"/>
      <c r="AE1573" s="18"/>
      <c r="BL1573" s="15"/>
      <c r="BM1573" s="18"/>
      <c r="BQ1573" s="15"/>
      <c r="BU1573" s="15"/>
    </row>
    <row r="1574" spans="10:73">
      <c r="J1574" s="15"/>
      <c r="K1574" s="15"/>
      <c r="L1574" s="15"/>
      <c r="M1574" s="15"/>
      <c r="AE1574" s="18"/>
      <c r="BL1574" s="15"/>
      <c r="BM1574" s="18"/>
      <c r="BQ1574" s="15"/>
      <c r="BU1574" s="15"/>
    </row>
    <row r="1575" spans="10:73">
      <c r="J1575" s="15"/>
      <c r="K1575" s="15"/>
      <c r="L1575" s="15"/>
      <c r="M1575" s="15"/>
      <c r="AE1575" s="18"/>
      <c r="BL1575" s="15"/>
      <c r="BM1575" s="18"/>
      <c r="BQ1575" s="15"/>
      <c r="BU1575" s="15"/>
    </row>
    <row r="1576" spans="10:73">
      <c r="J1576" s="15"/>
      <c r="K1576" s="15"/>
      <c r="L1576" s="15"/>
      <c r="M1576" s="15"/>
      <c r="AE1576" s="18"/>
      <c r="BL1576" s="15"/>
      <c r="BM1576" s="18"/>
      <c r="BQ1576" s="15"/>
      <c r="BU1576" s="15"/>
    </row>
    <row r="1577" spans="10:73">
      <c r="J1577" s="15"/>
      <c r="K1577" s="15"/>
      <c r="L1577" s="15"/>
      <c r="M1577" s="15"/>
      <c r="AE1577" s="18"/>
      <c r="BL1577" s="15"/>
      <c r="BM1577" s="18"/>
      <c r="BQ1577" s="15"/>
      <c r="BU1577" s="15"/>
    </row>
    <row r="1578" spans="10:73">
      <c r="J1578" s="15"/>
      <c r="K1578" s="15"/>
      <c r="L1578" s="15"/>
      <c r="M1578" s="15"/>
      <c r="AE1578" s="18"/>
      <c r="BL1578" s="15"/>
      <c r="BM1578" s="18"/>
      <c r="BQ1578" s="15"/>
      <c r="BU1578" s="15"/>
    </row>
    <row r="1579" spans="10:73">
      <c r="J1579" s="15"/>
      <c r="K1579" s="15"/>
      <c r="L1579" s="15"/>
      <c r="M1579" s="15"/>
      <c r="AE1579" s="18"/>
      <c r="BL1579" s="15"/>
      <c r="BM1579" s="18"/>
      <c r="BQ1579" s="15"/>
      <c r="BU1579" s="15"/>
    </row>
    <row r="1580" spans="10:73">
      <c r="J1580" s="15"/>
      <c r="K1580" s="15"/>
      <c r="L1580" s="15"/>
      <c r="M1580" s="15"/>
      <c r="AE1580" s="18"/>
      <c r="BL1580" s="15"/>
      <c r="BM1580" s="18"/>
      <c r="BQ1580" s="15"/>
      <c r="BU1580" s="15"/>
    </row>
    <row r="1581" spans="10:73">
      <c r="J1581" s="15"/>
      <c r="K1581" s="15"/>
      <c r="L1581" s="15"/>
      <c r="M1581" s="15"/>
      <c r="AE1581" s="18"/>
      <c r="BL1581" s="15"/>
      <c r="BM1581" s="18"/>
      <c r="BQ1581" s="15"/>
      <c r="BU1581" s="15"/>
    </row>
    <row r="1582" spans="10:73">
      <c r="J1582" s="15"/>
      <c r="K1582" s="15"/>
      <c r="L1582" s="15"/>
      <c r="M1582" s="15"/>
      <c r="AE1582" s="18"/>
      <c r="BL1582" s="15"/>
      <c r="BM1582" s="18"/>
      <c r="BQ1582" s="15"/>
      <c r="BU1582" s="15"/>
    </row>
    <row r="1583" spans="10:73">
      <c r="J1583" s="15"/>
      <c r="K1583" s="15"/>
      <c r="L1583" s="15"/>
      <c r="M1583" s="15"/>
      <c r="AE1583" s="18"/>
      <c r="BL1583" s="15"/>
      <c r="BM1583" s="18"/>
      <c r="BQ1583" s="15"/>
      <c r="BU1583" s="15"/>
    </row>
    <row r="1584" spans="10:73">
      <c r="J1584" s="15"/>
      <c r="K1584" s="15"/>
      <c r="L1584" s="15"/>
      <c r="M1584" s="15"/>
      <c r="AE1584" s="18"/>
      <c r="BL1584" s="15"/>
      <c r="BM1584" s="18"/>
      <c r="BQ1584" s="15"/>
      <c r="BU1584" s="15"/>
    </row>
    <row r="1585" spans="10:73">
      <c r="J1585" s="15"/>
      <c r="K1585" s="15"/>
      <c r="L1585" s="15"/>
      <c r="M1585" s="15"/>
      <c r="AE1585" s="18"/>
      <c r="BL1585" s="15"/>
      <c r="BM1585" s="18"/>
      <c r="BQ1585" s="15"/>
      <c r="BU1585" s="15"/>
    </row>
    <row r="1586" spans="10:73">
      <c r="J1586" s="15"/>
      <c r="K1586" s="15"/>
      <c r="L1586" s="15"/>
      <c r="M1586" s="15"/>
      <c r="AE1586" s="18"/>
      <c r="BL1586" s="15"/>
      <c r="BM1586" s="18"/>
      <c r="BQ1586" s="15"/>
      <c r="BU1586" s="15"/>
    </row>
    <row r="1587" spans="10:73">
      <c r="J1587" s="15"/>
      <c r="K1587" s="15"/>
      <c r="L1587" s="15"/>
      <c r="M1587" s="15"/>
      <c r="AE1587" s="18"/>
      <c r="BL1587" s="15"/>
      <c r="BM1587" s="18"/>
      <c r="BQ1587" s="15"/>
      <c r="BU1587" s="15"/>
    </row>
    <row r="1588" spans="10:73">
      <c r="J1588" s="15"/>
      <c r="K1588" s="15"/>
      <c r="L1588" s="15"/>
      <c r="M1588" s="15"/>
      <c r="AE1588" s="18"/>
      <c r="BL1588" s="15"/>
      <c r="BM1588" s="18"/>
      <c r="BQ1588" s="15"/>
      <c r="BU1588" s="15"/>
    </row>
    <row r="1589" spans="10:73">
      <c r="J1589" s="15"/>
      <c r="K1589" s="15"/>
      <c r="L1589" s="15"/>
      <c r="M1589" s="15"/>
      <c r="AE1589" s="18"/>
      <c r="BL1589" s="15"/>
      <c r="BM1589" s="18"/>
      <c r="BQ1589" s="15"/>
      <c r="BU1589" s="15"/>
    </row>
    <row r="1590" spans="10:73">
      <c r="J1590" s="15"/>
      <c r="K1590" s="15"/>
      <c r="L1590" s="15"/>
      <c r="M1590" s="15"/>
      <c r="AE1590" s="18"/>
      <c r="BL1590" s="15"/>
      <c r="BM1590" s="18"/>
      <c r="BQ1590" s="15"/>
      <c r="BU1590" s="15"/>
    </row>
    <row r="1591" spans="10:73">
      <c r="J1591" s="15"/>
      <c r="K1591" s="15"/>
      <c r="L1591" s="15"/>
      <c r="M1591" s="15"/>
      <c r="AE1591" s="18"/>
      <c r="BL1591" s="15"/>
      <c r="BM1591" s="18"/>
      <c r="BQ1591" s="15"/>
      <c r="BU1591" s="15"/>
    </row>
    <row r="1592" spans="10:73">
      <c r="J1592" s="15"/>
      <c r="K1592" s="15"/>
      <c r="L1592" s="15"/>
      <c r="M1592" s="15"/>
      <c r="AE1592" s="18"/>
      <c r="BL1592" s="15"/>
      <c r="BM1592" s="18"/>
      <c r="BQ1592" s="15"/>
      <c r="BU1592" s="15"/>
    </row>
    <row r="1593" spans="10:73">
      <c r="J1593" s="15"/>
      <c r="K1593" s="15"/>
      <c r="L1593" s="15"/>
      <c r="M1593" s="15"/>
      <c r="AE1593" s="18"/>
      <c r="BL1593" s="15"/>
      <c r="BM1593" s="18"/>
      <c r="BQ1593" s="15"/>
      <c r="BU1593" s="15"/>
    </row>
    <row r="1594" spans="10:73">
      <c r="J1594" s="15"/>
      <c r="K1594" s="15"/>
      <c r="L1594" s="15"/>
      <c r="M1594" s="15"/>
      <c r="AE1594" s="18"/>
      <c r="BL1594" s="15"/>
      <c r="BM1594" s="18"/>
      <c r="BQ1594" s="15"/>
      <c r="BU1594" s="15"/>
    </row>
    <row r="1595" spans="10:73">
      <c r="J1595" s="15"/>
      <c r="K1595" s="15"/>
      <c r="L1595" s="15"/>
      <c r="M1595" s="15"/>
      <c r="AE1595" s="18"/>
      <c r="BL1595" s="15"/>
      <c r="BM1595" s="18"/>
      <c r="BQ1595" s="15"/>
      <c r="BU1595" s="15"/>
    </row>
    <row r="1596" spans="10:73">
      <c r="J1596" s="15"/>
      <c r="K1596" s="15"/>
      <c r="L1596" s="15"/>
      <c r="M1596" s="15"/>
      <c r="AE1596" s="18"/>
      <c r="BL1596" s="15"/>
      <c r="BM1596" s="18"/>
      <c r="BQ1596" s="15"/>
      <c r="BU1596" s="15"/>
    </row>
    <row r="1597" spans="10:73">
      <c r="J1597" s="15"/>
      <c r="K1597" s="15"/>
      <c r="L1597" s="15"/>
      <c r="M1597" s="15"/>
      <c r="AE1597" s="18"/>
      <c r="BL1597" s="15"/>
      <c r="BM1597" s="18"/>
      <c r="BQ1597" s="15"/>
      <c r="BU1597" s="15"/>
    </row>
    <row r="1598" spans="10:73">
      <c r="J1598" s="15"/>
      <c r="K1598" s="15"/>
      <c r="L1598" s="15"/>
      <c r="M1598" s="15"/>
      <c r="AE1598" s="18"/>
      <c r="BL1598" s="15"/>
      <c r="BM1598" s="18"/>
      <c r="BQ1598" s="15"/>
      <c r="BU1598" s="15"/>
    </row>
    <row r="1599" spans="10:73">
      <c r="J1599" s="15"/>
      <c r="K1599" s="15"/>
      <c r="L1599" s="15"/>
      <c r="M1599" s="15"/>
      <c r="AE1599" s="18"/>
      <c r="BL1599" s="15"/>
      <c r="BM1599" s="18"/>
      <c r="BQ1599" s="15"/>
      <c r="BU1599" s="15"/>
    </row>
    <row r="1600" spans="10:73">
      <c r="J1600" s="15"/>
      <c r="K1600" s="15"/>
      <c r="L1600" s="15"/>
      <c r="M1600" s="15"/>
      <c r="AE1600" s="18"/>
      <c r="BL1600" s="15"/>
      <c r="BM1600" s="18"/>
      <c r="BQ1600" s="15"/>
      <c r="BU1600" s="15"/>
    </row>
    <row r="1601" spans="10:73">
      <c r="J1601" s="15"/>
      <c r="K1601" s="15"/>
      <c r="L1601" s="15"/>
      <c r="M1601" s="15"/>
      <c r="AE1601" s="18"/>
      <c r="BL1601" s="15"/>
      <c r="BM1601" s="18"/>
      <c r="BQ1601" s="15"/>
      <c r="BU1601" s="15"/>
    </row>
    <row r="1602" spans="10:73">
      <c r="J1602" s="15"/>
      <c r="K1602" s="15"/>
      <c r="L1602" s="15"/>
      <c r="M1602" s="15"/>
      <c r="AE1602" s="18"/>
      <c r="BL1602" s="15"/>
      <c r="BM1602" s="18"/>
      <c r="BQ1602" s="15"/>
      <c r="BU1602" s="15"/>
    </row>
    <row r="1603" spans="10:73">
      <c r="J1603" s="15"/>
      <c r="K1603" s="15"/>
      <c r="L1603" s="15"/>
      <c r="M1603" s="15"/>
      <c r="AE1603" s="18"/>
      <c r="BL1603" s="15"/>
      <c r="BM1603" s="18"/>
      <c r="BQ1603" s="15"/>
      <c r="BU1603" s="15"/>
    </row>
    <row r="1604" spans="10:73">
      <c r="J1604" s="15"/>
      <c r="K1604" s="15"/>
      <c r="L1604" s="15"/>
      <c r="M1604" s="15"/>
      <c r="AE1604" s="18"/>
      <c r="BL1604" s="15"/>
      <c r="BM1604" s="18"/>
      <c r="BQ1604" s="15"/>
      <c r="BU1604" s="15"/>
    </row>
    <row r="1605" spans="10:73">
      <c r="J1605" s="15"/>
      <c r="K1605" s="15"/>
      <c r="L1605" s="15"/>
      <c r="M1605" s="15"/>
      <c r="AE1605" s="18"/>
      <c r="BL1605" s="15"/>
      <c r="BM1605" s="18"/>
      <c r="BQ1605" s="15"/>
      <c r="BU1605" s="15"/>
    </row>
    <row r="1606" spans="10:73">
      <c r="J1606" s="15"/>
      <c r="K1606" s="15"/>
      <c r="L1606" s="15"/>
      <c r="M1606" s="15"/>
      <c r="AE1606" s="18"/>
      <c r="BL1606" s="15"/>
      <c r="BM1606" s="18"/>
      <c r="BQ1606" s="15"/>
      <c r="BU1606" s="15"/>
    </row>
    <row r="1607" spans="10:73">
      <c r="J1607" s="15"/>
      <c r="K1607" s="15"/>
      <c r="L1607" s="15"/>
      <c r="M1607" s="15"/>
      <c r="AE1607" s="18"/>
      <c r="BL1607" s="15"/>
      <c r="BM1607" s="18"/>
      <c r="BQ1607" s="15"/>
      <c r="BU1607" s="15"/>
    </row>
    <row r="1608" spans="10:73">
      <c r="J1608" s="15"/>
      <c r="K1608" s="15"/>
      <c r="L1608" s="15"/>
      <c r="M1608" s="15"/>
      <c r="AE1608" s="18"/>
      <c r="BL1608" s="15"/>
      <c r="BM1608" s="18"/>
      <c r="BQ1608" s="15"/>
      <c r="BU1608" s="15"/>
    </row>
    <row r="1609" spans="10:73">
      <c r="J1609" s="15"/>
      <c r="K1609" s="15"/>
      <c r="L1609" s="15"/>
      <c r="M1609" s="15"/>
      <c r="AE1609" s="18"/>
      <c r="BL1609" s="15"/>
      <c r="BM1609" s="18"/>
      <c r="BQ1609" s="15"/>
      <c r="BU1609" s="15"/>
    </row>
    <row r="1610" spans="10:73">
      <c r="J1610" s="15"/>
      <c r="K1610" s="15"/>
      <c r="L1610" s="15"/>
      <c r="M1610" s="15"/>
      <c r="AE1610" s="18"/>
      <c r="BL1610" s="15"/>
      <c r="BM1610" s="18"/>
      <c r="BQ1610" s="15"/>
      <c r="BU1610" s="15"/>
    </row>
    <row r="1611" spans="10:73">
      <c r="J1611" s="15"/>
      <c r="K1611" s="15"/>
      <c r="L1611" s="15"/>
      <c r="M1611" s="15"/>
      <c r="AE1611" s="18"/>
      <c r="BL1611" s="15"/>
      <c r="BM1611" s="18"/>
      <c r="BQ1611" s="15"/>
      <c r="BU1611" s="15"/>
    </row>
    <row r="1612" spans="10:73">
      <c r="J1612" s="15"/>
      <c r="K1612" s="15"/>
      <c r="L1612" s="15"/>
      <c r="M1612" s="15"/>
      <c r="AE1612" s="18"/>
      <c r="BL1612" s="15"/>
      <c r="BM1612" s="18"/>
      <c r="BQ1612" s="15"/>
      <c r="BU1612" s="15"/>
    </row>
    <row r="1613" spans="10:73">
      <c r="J1613" s="15"/>
      <c r="K1613" s="15"/>
      <c r="L1613" s="15"/>
      <c r="M1613" s="15"/>
      <c r="AE1613" s="18"/>
      <c r="BL1613" s="15"/>
      <c r="BM1613" s="18"/>
      <c r="BQ1613" s="15"/>
      <c r="BU1613" s="15"/>
    </row>
    <row r="1614" spans="10:73">
      <c r="J1614" s="15"/>
      <c r="K1614" s="15"/>
      <c r="L1614" s="15"/>
      <c r="M1614" s="15"/>
      <c r="AE1614" s="18"/>
      <c r="BL1614" s="15"/>
      <c r="BM1614" s="18"/>
      <c r="BQ1614" s="15"/>
      <c r="BU1614" s="15"/>
    </row>
    <row r="1615" spans="10:73">
      <c r="J1615" s="15"/>
      <c r="K1615" s="15"/>
      <c r="L1615" s="15"/>
      <c r="M1615" s="15"/>
      <c r="AE1615" s="18"/>
      <c r="BL1615" s="15"/>
      <c r="BM1615" s="18"/>
      <c r="BQ1615" s="15"/>
      <c r="BU1615" s="15"/>
    </row>
    <row r="1616" spans="10:73">
      <c r="J1616" s="15"/>
      <c r="K1616" s="15"/>
      <c r="L1616" s="15"/>
      <c r="M1616" s="15"/>
      <c r="AE1616" s="18"/>
      <c r="BL1616" s="15"/>
      <c r="BM1616" s="18"/>
      <c r="BQ1616" s="15"/>
      <c r="BU1616" s="15"/>
    </row>
    <row r="1617" spans="10:73">
      <c r="J1617" s="15"/>
      <c r="K1617" s="15"/>
      <c r="L1617" s="15"/>
      <c r="M1617" s="15"/>
      <c r="AE1617" s="18"/>
      <c r="BL1617" s="15"/>
      <c r="BM1617" s="18"/>
      <c r="BQ1617" s="15"/>
      <c r="BU1617" s="15"/>
    </row>
    <row r="1618" spans="10:73">
      <c r="J1618" s="15"/>
      <c r="K1618" s="15"/>
      <c r="L1618" s="15"/>
      <c r="M1618" s="15"/>
      <c r="AE1618" s="18"/>
      <c r="BL1618" s="15"/>
      <c r="BM1618" s="18"/>
      <c r="BQ1618" s="15"/>
      <c r="BU1618" s="15"/>
    </row>
    <row r="1619" spans="10:73">
      <c r="J1619" s="15"/>
      <c r="K1619" s="15"/>
      <c r="L1619" s="15"/>
      <c r="M1619" s="15"/>
      <c r="AE1619" s="18"/>
      <c r="BL1619" s="15"/>
      <c r="BM1619" s="18"/>
      <c r="BQ1619" s="15"/>
      <c r="BU1619" s="15"/>
    </row>
    <row r="1620" spans="10:73">
      <c r="J1620" s="15"/>
      <c r="K1620" s="15"/>
      <c r="L1620" s="15"/>
      <c r="M1620" s="15"/>
      <c r="AE1620" s="18"/>
      <c r="BL1620" s="15"/>
      <c r="BM1620" s="18"/>
      <c r="BQ1620" s="15"/>
      <c r="BU1620" s="15"/>
    </row>
    <row r="1621" spans="10:73">
      <c r="J1621" s="15"/>
      <c r="K1621" s="15"/>
      <c r="L1621" s="15"/>
      <c r="M1621" s="15"/>
      <c r="AE1621" s="18"/>
      <c r="BL1621" s="15"/>
      <c r="BM1621" s="18"/>
      <c r="BQ1621" s="15"/>
      <c r="BU1621" s="15"/>
    </row>
    <row r="1622" spans="10:73">
      <c r="J1622" s="15"/>
      <c r="K1622" s="15"/>
      <c r="L1622" s="15"/>
      <c r="M1622" s="15"/>
      <c r="AE1622" s="18"/>
      <c r="BL1622" s="15"/>
      <c r="BM1622" s="18"/>
      <c r="BQ1622" s="15"/>
      <c r="BU1622" s="15"/>
    </row>
    <row r="1623" spans="10:73">
      <c r="J1623" s="15"/>
      <c r="K1623" s="15"/>
      <c r="L1623" s="15"/>
      <c r="M1623" s="15"/>
      <c r="AE1623" s="18"/>
      <c r="BL1623" s="15"/>
      <c r="BM1623" s="18"/>
      <c r="BQ1623" s="15"/>
      <c r="BU1623" s="15"/>
    </row>
    <row r="1624" spans="10:73">
      <c r="J1624" s="15"/>
      <c r="K1624" s="15"/>
      <c r="L1624" s="15"/>
      <c r="M1624" s="15"/>
      <c r="AE1624" s="18"/>
      <c r="BL1624" s="15"/>
      <c r="BM1624" s="18"/>
      <c r="BQ1624" s="15"/>
      <c r="BU1624" s="15"/>
    </row>
    <row r="1625" spans="10:73">
      <c r="J1625" s="15"/>
      <c r="K1625" s="15"/>
      <c r="L1625" s="15"/>
      <c r="M1625" s="15"/>
      <c r="AE1625" s="18"/>
      <c r="BL1625" s="15"/>
      <c r="BM1625" s="18"/>
      <c r="BQ1625" s="15"/>
      <c r="BU1625" s="15"/>
    </row>
    <row r="1626" spans="10:73">
      <c r="J1626" s="15"/>
      <c r="K1626" s="15"/>
      <c r="L1626" s="15"/>
      <c r="M1626" s="15"/>
      <c r="AE1626" s="18"/>
      <c r="BL1626" s="15"/>
      <c r="BM1626" s="18"/>
      <c r="BQ1626" s="15"/>
      <c r="BU1626" s="15"/>
    </row>
    <row r="1627" spans="10:73">
      <c r="J1627" s="15"/>
      <c r="K1627" s="15"/>
      <c r="L1627" s="15"/>
      <c r="M1627" s="15"/>
      <c r="AE1627" s="18"/>
      <c r="BL1627" s="15"/>
      <c r="BM1627" s="18"/>
      <c r="BQ1627" s="15"/>
      <c r="BU1627" s="15"/>
    </row>
    <row r="1628" spans="10:73">
      <c r="J1628" s="15"/>
      <c r="K1628" s="15"/>
      <c r="L1628" s="15"/>
      <c r="M1628" s="15"/>
      <c r="AE1628" s="18"/>
      <c r="BL1628" s="15"/>
      <c r="BM1628" s="18"/>
      <c r="BQ1628" s="15"/>
      <c r="BU1628" s="15"/>
    </row>
    <row r="1629" spans="10:73">
      <c r="J1629" s="15"/>
      <c r="K1629" s="15"/>
      <c r="L1629" s="15"/>
      <c r="M1629" s="15"/>
      <c r="AE1629" s="18"/>
      <c r="BL1629" s="15"/>
      <c r="BM1629" s="18"/>
      <c r="BQ1629" s="15"/>
      <c r="BU1629" s="15"/>
    </row>
    <row r="1630" spans="10:73">
      <c r="J1630" s="15"/>
      <c r="K1630" s="15"/>
      <c r="L1630" s="15"/>
      <c r="M1630" s="15"/>
      <c r="AE1630" s="18"/>
      <c r="BL1630" s="15"/>
      <c r="BM1630" s="18"/>
      <c r="BQ1630" s="15"/>
      <c r="BU1630" s="15"/>
    </row>
    <row r="1631" spans="10:73">
      <c r="J1631" s="15"/>
      <c r="K1631" s="15"/>
      <c r="L1631" s="15"/>
      <c r="M1631" s="15"/>
      <c r="AE1631" s="18"/>
      <c r="BL1631" s="15"/>
      <c r="BM1631" s="18"/>
      <c r="BQ1631" s="15"/>
      <c r="BU1631" s="15"/>
    </row>
    <row r="1632" spans="10:73">
      <c r="J1632" s="15"/>
      <c r="K1632" s="15"/>
      <c r="L1632" s="15"/>
      <c r="M1632" s="15"/>
      <c r="AE1632" s="18"/>
      <c r="BL1632" s="15"/>
      <c r="BM1632" s="18"/>
      <c r="BQ1632" s="15"/>
      <c r="BU1632" s="15"/>
    </row>
    <row r="1633" spans="10:73">
      <c r="J1633" s="15"/>
      <c r="K1633" s="15"/>
      <c r="L1633" s="15"/>
      <c r="M1633" s="15"/>
      <c r="AE1633" s="18"/>
      <c r="BL1633" s="15"/>
      <c r="BM1633" s="18"/>
      <c r="BQ1633" s="15"/>
      <c r="BU1633" s="15"/>
    </row>
    <row r="1634" spans="10:73">
      <c r="J1634" s="15"/>
      <c r="K1634" s="15"/>
      <c r="L1634" s="15"/>
      <c r="M1634" s="15"/>
      <c r="AE1634" s="18"/>
      <c r="BL1634" s="15"/>
      <c r="BM1634" s="18"/>
      <c r="BQ1634" s="15"/>
      <c r="BU1634" s="15"/>
    </row>
    <row r="1635" spans="10:73">
      <c r="J1635" s="15"/>
      <c r="K1635" s="15"/>
      <c r="L1635" s="15"/>
      <c r="M1635" s="15"/>
      <c r="AE1635" s="18"/>
      <c r="BL1635" s="15"/>
      <c r="BM1635" s="18"/>
      <c r="BQ1635" s="15"/>
      <c r="BU1635" s="15"/>
    </row>
    <row r="1636" spans="10:73">
      <c r="J1636" s="15"/>
      <c r="K1636" s="15"/>
      <c r="L1636" s="15"/>
      <c r="M1636" s="15"/>
      <c r="AE1636" s="18"/>
      <c r="BL1636" s="15"/>
      <c r="BM1636" s="18"/>
      <c r="BQ1636" s="15"/>
      <c r="BU1636" s="15"/>
    </row>
    <row r="1637" spans="10:73">
      <c r="J1637" s="15"/>
      <c r="K1637" s="15"/>
      <c r="L1637" s="15"/>
      <c r="M1637" s="15"/>
      <c r="AE1637" s="18"/>
      <c r="BL1637" s="15"/>
      <c r="BM1637" s="18"/>
      <c r="BQ1637" s="15"/>
      <c r="BU1637" s="15"/>
    </row>
    <row r="1638" spans="10:73">
      <c r="J1638" s="15"/>
      <c r="K1638" s="15"/>
      <c r="L1638" s="15"/>
      <c r="M1638" s="15"/>
      <c r="AE1638" s="18"/>
      <c r="BL1638" s="15"/>
      <c r="BM1638" s="18"/>
      <c r="BQ1638" s="15"/>
      <c r="BU1638" s="15"/>
    </row>
    <row r="1639" spans="10:73">
      <c r="J1639" s="15"/>
      <c r="K1639" s="15"/>
      <c r="L1639" s="15"/>
      <c r="M1639" s="15"/>
      <c r="AE1639" s="18"/>
      <c r="BL1639" s="15"/>
      <c r="BM1639" s="18"/>
      <c r="BQ1639" s="15"/>
      <c r="BU1639" s="15"/>
    </row>
    <row r="1640" spans="10:73">
      <c r="J1640" s="15"/>
      <c r="K1640" s="15"/>
      <c r="L1640" s="15"/>
      <c r="M1640" s="15"/>
      <c r="AE1640" s="18"/>
      <c r="BL1640" s="15"/>
      <c r="BM1640" s="18"/>
      <c r="BQ1640" s="15"/>
      <c r="BU1640" s="15"/>
    </row>
    <row r="1641" spans="10:73">
      <c r="J1641" s="15"/>
      <c r="K1641" s="15"/>
      <c r="L1641" s="15"/>
      <c r="M1641" s="15"/>
      <c r="AE1641" s="18"/>
      <c r="BL1641" s="15"/>
      <c r="BM1641" s="18"/>
      <c r="BQ1641" s="15"/>
      <c r="BU1641" s="15"/>
    </row>
    <row r="1642" spans="10:73">
      <c r="J1642" s="15"/>
      <c r="K1642" s="15"/>
      <c r="L1642" s="15"/>
      <c r="M1642" s="15"/>
      <c r="AE1642" s="18"/>
      <c r="BL1642" s="15"/>
      <c r="BM1642" s="18"/>
      <c r="BQ1642" s="15"/>
      <c r="BU1642" s="15"/>
    </row>
    <row r="1643" spans="10:73">
      <c r="J1643" s="15"/>
      <c r="K1643" s="15"/>
      <c r="L1643" s="15"/>
      <c r="M1643" s="15"/>
      <c r="AE1643" s="18"/>
      <c r="BL1643" s="15"/>
      <c r="BM1643" s="18"/>
      <c r="BQ1643" s="15"/>
      <c r="BU1643" s="15"/>
    </row>
    <row r="1644" spans="10:73">
      <c r="J1644" s="15"/>
      <c r="K1644" s="15"/>
      <c r="L1644" s="15"/>
      <c r="M1644" s="15"/>
      <c r="AE1644" s="18"/>
      <c r="BL1644" s="15"/>
      <c r="BM1644" s="18"/>
      <c r="BQ1644" s="15"/>
      <c r="BU1644" s="15"/>
    </row>
    <row r="1645" spans="10:73">
      <c r="J1645" s="15"/>
      <c r="K1645" s="15"/>
      <c r="L1645" s="15"/>
      <c r="M1645" s="15"/>
      <c r="AE1645" s="18"/>
      <c r="BL1645" s="15"/>
      <c r="BM1645" s="18"/>
      <c r="BQ1645" s="15"/>
      <c r="BU1645" s="15"/>
    </row>
    <row r="1646" spans="10:73">
      <c r="J1646" s="15"/>
      <c r="K1646" s="15"/>
      <c r="L1646" s="15"/>
      <c r="M1646" s="15"/>
      <c r="AE1646" s="18"/>
      <c r="BL1646" s="15"/>
      <c r="BM1646" s="18"/>
      <c r="BQ1646" s="15"/>
      <c r="BU1646" s="15"/>
    </row>
    <row r="1647" spans="10:73">
      <c r="J1647" s="15"/>
      <c r="K1647" s="15"/>
      <c r="L1647" s="15"/>
      <c r="M1647" s="15"/>
      <c r="AE1647" s="18"/>
      <c r="BL1647" s="15"/>
      <c r="BM1647" s="18"/>
      <c r="BQ1647" s="15"/>
      <c r="BU1647" s="15"/>
    </row>
    <row r="1648" spans="10:73">
      <c r="J1648" s="15"/>
      <c r="K1648" s="15"/>
      <c r="L1648" s="15"/>
      <c r="M1648" s="15"/>
      <c r="AE1648" s="18"/>
      <c r="BL1648" s="15"/>
      <c r="BM1648" s="18"/>
      <c r="BQ1648" s="15"/>
      <c r="BU1648" s="15"/>
    </row>
    <row r="1649" spans="10:73">
      <c r="J1649" s="15"/>
      <c r="K1649" s="15"/>
      <c r="L1649" s="15"/>
      <c r="M1649" s="15"/>
      <c r="AE1649" s="18"/>
      <c r="BL1649" s="15"/>
      <c r="BM1649" s="18"/>
      <c r="BQ1649" s="15"/>
      <c r="BU1649" s="15"/>
    </row>
    <row r="1650" spans="10:73">
      <c r="J1650" s="15"/>
      <c r="K1650" s="15"/>
      <c r="L1650" s="15"/>
      <c r="M1650" s="15"/>
      <c r="AE1650" s="18"/>
      <c r="BL1650" s="15"/>
      <c r="BM1650" s="18"/>
      <c r="BQ1650" s="15"/>
      <c r="BU1650" s="15"/>
    </row>
    <row r="1651" spans="10:73">
      <c r="J1651" s="15"/>
      <c r="K1651" s="15"/>
      <c r="L1651" s="15"/>
      <c r="M1651" s="15"/>
      <c r="AE1651" s="18"/>
      <c r="BL1651" s="15"/>
      <c r="BM1651" s="18"/>
      <c r="BQ1651" s="15"/>
      <c r="BU1651" s="15"/>
    </row>
    <row r="1652" spans="10:73">
      <c r="J1652" s="15"/>
      <c r="K1652" s="15"/>
      <c r="L1652" s="15"/>
      <c r="M1652" s="15"/>
      <c r="AE1652" s="18"/>
      <c r="BL1652" s="15"/>
      <c r="BM1652" s="18"/>
      <c r="BQ1652" s="15"/>
      <c r="BU1652" s="15"/>
    </row>
    <row r="1653" spans="10:73">
      <c r="J1653" s="15"/>
      <c r="K1653" s="15"/>
      <c r="L1653" s="15"/>
      <c r="M1653" s="15"/>
      <c r="AE1653" s="18"/>
      <c r="BL1653" s="15"/>
      <c r="BM1653" s="18"/>
      <c r="BQ1653" s="15"/>
      <c r="BU1653" s="15"/>
    </row>
    <row r="1654" spans="10:73">
      <c r="J1654" s="15"/>
      <c r="K1654" s="15"/>
      <c r="L1654" s="15"/>
      <c r="M1654" s="15"/>
      <c r="AE1654" s="18"/>
      <c r="BL1654" s="15"/>
      <c r="BM1654" s="18"/>
      <c r="BQ1654" s="15"/>
      <c r="BU1654" s="15"/>
    </row>
    <row r="1655" spans="10:73">
      <c r="J1655" s="15"/>
      <c r="K1655" s="15"/>
      <c r="L1655" s="15"/>
      <c r="M1655" s="15"/>
      <c r="AE1655" s="18"/>
      <c r="BL1655" s="15"/>
      <c r="BM1655" s="18"/>
      <c r="BQ1655" s="15"/>
      <c r="BU1655" s="15"/>
    </row>
    <row r="1656" spans="10:73">
      <c r="J1656" s="15"/>
      <c r="K1656" s="15"/>
      <c r="L1656" s="15"/>
      <c r="M1656" s="15"/>
      <c r="AE1656" s="18"/>
      <c r="BL1656" s="15"/>
      <c r="BM1656" s="18"/>
      <c r="BQ1656" s="15"/>
      <c r="BU1656" s="15"/>
    </row>
    <row r="1657" spans="10:73">
      <c r="J1657" s="15"/>
      <c r="K1657" s="15"/>
      <c r="L1657" s="15"/>
      <c r="M1657" s="15"/>
      <c r="AE1657" s="18"/>
      <c r="BL1657" s="15"/>
      <c r="BM1657" s="18"/>
      <c r="BQ1657" s="15"/>
      <c r="BU1657" s="15"/>
    </row>
    <row r="1658" spans="10:73">
      <c r="J1658" s="15"/>
      <c r="K1658" s="15"/>
      <c r="L1658" s="15"/>
      <c r="M1658" s="15"/>
      <c r="AE1658" s="18"/>
      <c r="BL1658" s="15"/>
      <c r="BM1658" s="18"/>
      <c r="BQ1658" s="15"/>
      <c r="BU1658" s="15"/>
    </row>
    <row r="1659" spans="10:73">
      <c r="J1659" s="15"/>
      <c r="K1659" s="15"/>
      <c r="L1659" s="15"/>
      <c r="M1659" s="15"/>
      <c r="AE1659" s="18"/>
      <c r="BL1659" s="15"/>
      <c r="BM1659" s="18"/>
      <c r="BQ1659" s="15"/>
      <c r="BU1659" s="15"/>
    </row>
    <row r="1660" spans="10:73">
      <c r="J1660" s="15"/>
      <c r="K1660" s="15"/>
      <c r="L1660" s="15"/>
      <c r="M1660" s="15"/>
      <c r="AE1660" s="18"/>
      <c r="BL1660" s="15"/>
      <c r="BM1660" s="18"/>
      <c r="BQ1660" s="15"/>
      <c r="BU1660" s="15"/>
    </row>
    <row r="1661" spans="10:73">
      <c r="J1661" s="15"/>
      <c r="K1661" s="15"/>
      <c r="L1661" s="15"/>
      <c r="M1661" s="15"/>
      <c r="AE1661" s="18"/>
      <c r="BL1661" s="15"/>
      <c r="BM1661" s="18"/>
      <c r="BQ1661" s="15"/>
      <c r="BU1661" s="15"/>
    </row>
    <row r="1662" spans="10:73">
      <c r="J1662" s="15"/>
      <c r="K1662" s="15"/>
      <c r="L1662" s="15"/>
      <c r="M1662" s="15"/>
      <c r="AE1662" s="18"/>
      <c r="BL1662" s="15"/>
      <c r="BM1662" s="18"/>
      <c r="BQ1662" s="15"/>
      <c r="BU1662" s="15"/>
    </row>
    <row r="1663" spans="10:73">
      <c r="J1663" s="15"/>
      <c r="K1663" s="15"/>
      <c r="L1663" s="15"/>
      <c r="M1663" s="15"/>
      <c r="AE1663" s="18"/>
      <c r="BL1663" s="15"/>
      <c r="BM1663" s="18"/>
      <c r="BQ1663" s="15"/>
      <c r="BU1663" s="15"/>
    </row>
    <row r="1664" spans="10:73">
      <c r="J1664" s="15"/>
      <c r="K1664" s="15"/>
      <c r="L1664" s="15"/>
      <c r="M1664" s="15"/>
      <c r="AE1664" s="18"/>
      <c r="BL1664" s="15"/>
      <c r="BM1664" s="18"/>
      <c r="BQ1664" s="15"/>
      <c r="BU1664" s="15"/>
    </row>
    <row r="1665" spans="10:73">
      <c r="J1665" s="15"/>
      <c r="K1665" s="15"/>
      <c r="L1665" s="15"/>
      <c r="M1665" s="15"/>
      <c r="AE1665" s="18"/>
      <c r="BL1665" s="15"/>
      <c r="BM1665" s="18"/>
      <c r="BQ1665" s="15"/>
      <c r="BU1665" s="15"/>
    </row>
    <row r="1666" spans="10:73">
      <c r="J1666" s="15"/>
      <c r="K1666" s="15"/>
      <c r="L1666" s="15"/>
      <c r="M1666" s="15"/>
      <c r="AE1666" s="18"/>
      <c r="BL1666" s="15"/>
      <c r="BM1666" s="18"/>
      <c r="BQ1666" s="15"/>
      <c r="BU1666" s="15"/>
    </row>
    <row r="1667" spans="10:73">
      <c r="J1667" s="15"/>
      <c r="K1667" s="15"/>
      <c r="L1667" s="15"/>
      <c r="M1667" s="15"/>
      <c r="AE1667" s="18"/>
      <c r="BL1667" s="15"/>
      <c r="BM1667" s="18"/>
      <c r="BQ1667" s="15"/>
      <c r="BU1667" s="15"/>
    </row>
    <row r="1668" spans="10:73">
      <c r="J1668" s="15"/>
      <c r="K1668" s="15"/>
      <c r="L1668" s="15"/>
      <c r="M1668" s="15"/>
      <c r="AE1668" s="18"/>
      <c r="BL1668" s="15"/>
      <c r="BM1668" s="18"/>
      <c r="BQ1668" s="15"/>
      <c r="BU1668" s="15"/>
    </row>
    <row r="1669" spans="10:73">
      <c r="J1669" s="15"/>
      <c r="K1669" s="15"/>
      <c r="L1669" s="15"/>
      <c r="M1669" s="15"/>
      <c r="AE1669" s="18"/>
      <c r="BL1669" s="15"/>
      <c r="BM1669" s="18"/>
      <c r="BQ1669" s="15"/>
      <c r="BU1669" s="15"/>
    </row>
    <row r="1670" spans="10:73">
      <c r="J1670" s="15"/>
      <c r="K1670" s="15"/>
      <c r="L1670" s="15"/>
      <c r="M1670" s="15"/>
      <c r="AE1670" s="18"/>
      <c r="BL1670" s="15"/>
      <c r="BM1670" s="18"/>
      <c r="BQ1670" s="15"/>
      <c r="BU1670" s="15"/>
    </row>
    <row r="1671" spans="10:73">
      <c r="J1671" s="15"/>
      <c r="K1671" s="15"/>
      <c r="L1671" s="15"/>
      <c r="M1671" s="15"/>
      <c r="AE1671" s="18"/>
      <c r="BL1671" s="15"/>
      <c r="BM1671" s="18"/>
      <c r="BQ1671" s="15"/>
      <c r="BU1671" s="15"/>
    </row>
    <row r="1672" spans="10:73">
      <c r="J1672" s="15"/>
      <c r="K1672" s="15"/>
      <c r="L1672" s="15"/>
      <c r="M1672" s="15"/>
      <c r="AE1672" s="18"/>
      <c r="BL1672" s="15"/>
      <c r="BM1672" s="18"/>
      <c r="BQ1672" s="15"/>
      <c r="BU1672" s="15"/>
    </row>
    <row r="1673" spans="10:73">
      <c r="J1673" s="15"/>
      <c r="K1673" s="15"/>
      <c r="L1673" s="15"/>
      <c r="M1673" s="15"/>
      <c r="AE1673" s="18"/>
      <c r="BL1673" s="15"/>
      <c r="BM1673" s="18"/>
      <c r="BQ1673" s="15"/>
      <c r="BU1673" s="15"/>
    </row>
    <row r="1674" spans="10:73">
      <c r="J1674" s="15"/>
      <c r="K1674" s="15"/>
      <c r="L1674" s="15"/>
      <c r="M1674" s="15"/>
      <c r="AE1674" s="18"/>
      <c r="BL1674" s="15"/>
      <c r="BM1674" s="18"/>
      <c r="BQ1674" s="15"/>
      <c r="BU1674" s="15"/>
    </row>
    <row r="1675" spans="10:73">
      <c r="J1675" s="15"/>
      <c r="K1675" s="15"/>
      <c r="L1675" s="15"/>
      <c r="M1675" s="15"/>
      <c r="AE1675" s="18"/>
      <c r="BL1675" s="15"/>
      <c r="BM1675" s="18"/>
      <c r="BQ1675" s="15"/>
      <c r="BU1675" s="15"/>
    </row>
    <row r="1676" spans="10:73">
      <c r="J1676" s="15"/>
      <c r="K1676" s="15"/>
      <c r="L1676" s="15"/>
      <c r="M1676" s="15"/>
      <c r="AE1676" s="18"/>
      <c r="BL1676" s="15"/>
      <c r="BM1676" s="18"/>
      <c r="BQ1676" s="15"/>
      <c r="BU1676" s="15"/>
    </row>
    <row r="1677" spans="10:73">
      <c r="J1677" s="15"/>
      <c r="K1677" s="15"/>
      <c r="L1677" s="15"/>
      <c r="M1677" s="15"/>
      <c r="AE1677" s="18"/>
      <c r="BL1677" s="15"/>
      <c r="BM1677" s="18"/>
      <c r="BQ1677" s="15"/>
      <c r="BU1677" s="15"/>
    </row>
    <row r="1678" spans="10:73">
      <c r="J1678" s="15"/>
      <c r="K1678" s="15"/>
      <c r="L1678" s="15"/>
      <c r="M1678" s="15"/>
      <c r="AE1678" s="18"/>
      <c r="BL1678" s="15"/>
      <c r="BM1678" s="18"/>
      <c r="BQ1678" s="15"/>
      <c r="BU1678" s="15"/>
    </row>
    <row r="1679" spans="10:73">
      <c r="J1679" s="15"/>
      <c r="K1679" s="15"/>
      <c r="L1679" s="15"/>
      <c r="M1679" s="15"/>
      <c r="AE1679" s="18"/>
      <c r="BL1679" s="15"/>
      <c r="BM1679" s="18"/>
      <c r="BQ1679" s="15"/>
      <c r="BU1679" s="15"/>
    </row>
    <row r="1680" spans="10:73">
      <c r="J1680" s="15"/>
      <c r="K1680" s="15"/>
      <c r="L1680" s="15"/>
      <c r="M1680" s="15"/>
      <c r="AE1680" s="18"/>
      <c r="BL1680" s="15"/>
      <c r="BM1680" s="18"/>
      <c r="BQ1680" s="15"/>
      <c r="BU1680" s="15"/>
    </row>
    <row r="1681" spans="10:73">
      <c r="J1681" s="15"/>
      <c r="K1681" s="15"/>
      <c r="L1681" s="15"/>
      <c r="M1681" s="15"/>
      <c r="AE1681" s="18"/>
      <c r="BL1681" s="15"/>
      <c r="BM1681" s="18"/>
      <c r="BQ1681" s="15"/>
      <c r="BU1681" s="15"/>
    </row>
    <row r="1682" spans="10:73">
      <c r="J1682" s="15"/>
      <c r="K1682" s="15"/>
      <c r="L1682" s="15"/>
      <c r="M1682" s="15"/>
      <c r="AE1682" s="18"/>
      <c r="BL1682" s="15"/>
      <c r="BM1682" s="18"/>
      <c r="BQ1682" s="15"/>
      <c r="BU1682" s="15"/>
    </row>
    <row r="1683" spans="10:73">
      <c r="J1683" s="15"/>
      <c r="K1683" s="15"/>
      <c r="L1683" s="15"/>
      <c r="M1683" s="15"/>
      <c r="AE1683" s="18"/>
      <c r="BL1683" s="15"/>
      <c r="BM1683" s="18"/>
      <c r="BQ1683" s="15"/>
      <c r="BU1683" s="15"/>
    </row>
    <row r="1684" spans="10:73">
      <c r="J1684" s="15"/>
      <c r="K1684" s="15"/>
      <c r="L1684" s="15"/>
      <c r="M1684" s="15"/>
      <c r="AE1684" s="18"/>
      <c r="BL1684" s="15"/>
      <c r="BM1684" s="18"/>
      <c r="BQ1684" s="15"/>
      <c r="BU1684" s="15"/>
    </row>
    <row r="1685" spans="10:73">
      <c r="J1685" s="15"/>
      <c r="K1685" s="15"/>
      <c r="L1685" s="15"/>
      <c r="M1685" s="15"/>
      <c r="AE1685" s="18"/>
      <c r="BL1685" s="15"/>
      <c r="BM1685" s="18"/>
      <c r="BQ1685" s="15"/>
      <c r="BU1685" s="15"/>
    </row>
    <row r="1686" spans="10:73">
      <c r="J1686" s="15"/>
      <c r="K1686" s="15"/>
      <c r="L1686" s="15"/>
      <c r="M1686" s="15"/>
      <c r="AE1686" s="18"/>
      <c r="BL1686" s="15"/>
      <c r="BM1686" s="18"/>
      <c r="BQ1686" s="15"/>
      <c r="BU1686" s="15"/>
    </row>
    <row r="1687" spans="10:73">
      <c r="J1687" s="15"/>
      <c r="K1687" s="15"/>
      <c r="L1687" s="15"/>
      <c r="M1687" s="15"/>
      <c r="AE1687" s="18"/>
      <c r="BL1687" s="15"/>
      <c r="BM1687" s="18"/>
      <c r="BQ1687" s="15"/>
      <c r="BU1687" s="15"/>
    </row>
    <row r="1688" spans="10:73">
      <c r="J1688" s="15"/>
      <c r="K1688" s="15"/>
      <c r="L1688" s="15"/>
      <c r="M1688" s="15"/>
      <c r="AE1688" s="18"/>
      <c r="BL1688" s="15"/>
      <c r="BM1688" s="18"/>
      <c r="BQ1688" s="15"/>
      <c r="BU1688" s="15"/>
    </row>
    <row r="1689" spans="10:73">
      <c r="J1689" s="15"/>
      <c r="K1689" s="15"/>
      <c r="L1689" s="15"/>
      <c r="M1689" s="15"/>
      <c r="AE1689" s="18"/>
      <c r="BL1689" s="15"/>
      <c r="BM1689" s="18"/>
      <c r="BQ1689" s="15"/>
      <c r="BU1689" s="15"/>
    </row>
    <row r="1690" spans="10:73">
      <c r="J1690" s="15"/>
      <c r="K1690" s="15"/>
      <c r="L1690" s="15"/>
      <c r="M1690" s="15"/>
      <c r="AE1690" s="18"/>
      <c r="BL1690" s="15"/>
      <c r="BM1690" s="18"/>
      <c r="BQ1690" s="15"/>
      <c r="BU1690" s="15"/>
    </row>
    <row r="1691" spans="10:73">
      <c r="J1691" s="15"/>
      <c r="K1691" s="15"/>
      <c r="L1691" s="15"/>
      <c r="M1691" s="15"/>
      <c r="AE1691" s="18"/>
      <c r="BL1691" s="15"/>
      <c r="BM1691" s="18"/>
      <c r="BQ1691" s="15"/>
      <c r="BU1691" s="15"/>
    </row>
    <row r="1692" spans="10:73">
      <c r="J1692" s="15"/>
      <c r="K1692" s="15"/>
      <c r="L1692" s="15"/>
      <c r="M1692" s="15"/>
      <c r="AE1692" s="18"/>
      <c r="BL1692" s="15"/>
      <c r="BM1692" s="18"/>
      <c r="BQ1692" s="15"/>
      <c r="BU1692" s="15"/>
    </row>
    <row r="1693" spans="10:73">
      <c r="J1693" s="15"/>
      <c r="K1693" s="15"/>
      <c r="L1693" s="15"/>
      <c r="M1693" s="15"/>
      <c r="AE1693" s="18"/>
      <c r="BL1693" s="15"/>
      <c r="BM1693" s="18"/>
      <c r="BQ1693" s="15"/>
      <c r="BU1693" s="15"/>
    </row>
    <row r="1694" spans="10:73">
      <c r="J1694" s="15"/>
      <c r="K1694" s="15"/>
      <c r="L1694" s="15"/>
      <c r="M1694" s="15"/>
      <c r="AE1694" s="18"/>
      <c r="BL1694" s="15"/>
      <c r="BM1694" s="18"/>
      <c r="BQ1694" s="15"/>
      <c r="BU1694" s="15"/>
    </row>
    <row r="1695" spans="10:73">
      <c r="J1695" s="15"/>
      <c r="K1695" s="15"/>
      <c r="L1695" s="15"/>
      <c r="M1695" s="15"/>
      <c r="AE1695" s="18"/>
      <c r="BL1695" s="15"/>
      <c r="BM1695" s="18"/>
      <c r="BQ1695" s="15"/>
      <c r="BU1695" s="15"/>
    </row>
    <row r="1696" spans="10:73">
      <c r="J1696" s="15"/>
      <c r="K1696" s="15"/>
      <c r="L1696" s="15"/>
      <c r="M1696" s="15"/>
      <c r="AE1696" s="18"/>
      <c r="BL1696" s="15"/>
      <c r="BM1696" s="18"/>
      <c r="BQ1696" s="15"/>
      <c r="BU1696" s="15"/>
    </row>
    <row r="1697" spans="10:73">
      <c r="J1697" s="15"/>
      <c r="K1697" s="15"/>
      <c r="L1697" s="15"/>
      <c r="M1697" s="15"/>
      <c r="AE1697" s="18"/>
      <c r="BL1697" s="15"/>
      <c r="BM1697" s="18"/>
      <c r="BQ1697" s="15"/>
      <c r="BU1697" s="15"/>
    </row>
    <row r="1698" spans="10:73">
      <c r="J1698" s="15"/>
      <c r="K1698" s="15"/>
      <c r="L1698" s="15"/>
      <c r="M1698" s="15"/>
      <c r="AE1698" s="18"/>
      <c r="BL1698" s="15"/>
      <c r="BM1698" s="18"/>
      <c r="BQ1698" s="15"/>
      <c r="BU1698" s="15"/>
    </row>
    <row r="1699" spans="10:73">
      <c r="J1699" s="15"/>
      <c r="K1699" s="15"/>
      <c r="L1699" s="15"/>
      <c r="M1699" s="15"/>
      <c r="AE1699" s="18"/>
      <c r="BL1699" s="15"/>
      <c r="BM1699" s="18"/>
      <c r="BQ1699" s="15"/>
      <c r="BU1699" s="15"/>
    </row>
    <row r="1700" spans="10:73">
      <c r="J1700" s="15"/>
      <c r="K1700" s="15"/>
      <c r="L1700" s="15"/>
      <c r="M1700" s="15"/>
      <c r="AE1700" s="18"/>
      <c r="BL1700" s="15"/>
      <c r="BM1700" s="18"/>
      <c r="BQ1700" s="15"/>
      <c r="BU1700" s="15"/>
    </row>
    <row r="1701" spans="10:73">
      <c r="J1701" s="15"/>
      <c r="K1701" s="15"/>
      <c r="L1701" s="15"/>
      <c r="M1701" s="15"/>
      <c r="AE1701" s="18"/>
      <c r="BL1701" s="15"/>
      <c r="BM1701" s="18"/>
      <c r="BQ1701" s="15"/>
      <c r="BU1701" s="15"/>
    </row>
    <row r="1702" spans="10:73">
      <c r="J1702" s="15"/>
      <c r="K1702" s="15"/>
      <c r="L1702" s="15"/>
      <c r="M1702" s="15"/>
      <c r="AE1702" s="18"/>
      <c r="BL1702" s="15"/>
      <c r="BM1702" s="18"/>
      <c r="BQ1702" s="15"/>
      <c r="BU1702" s="15"/>
    </row>
    <row r="1703" spans="10:73">
      <c r="J1703" s="15"/>
      <c r="K1703" s="15"/>
      <c r="L1703" s="15"/>
      <c r="M1703" s="15"/>
      <c r="AE1703" s="18"/>
      <c r="BL1703" s="15"/>
      <c r="BM1703" s="18"/>
      <c r="BQ1703" s="15"/>
      <c r="BU1703" s="15"/>
    </row>
    <row r="1704" spans="10:73">
      <c r="J1704" s="15"/>
      <c r="K1704" s="15"/>
      <c r="L1704" s="15"/>
      <c r="M1704" s="15"/>
      <c r="AE1704" s="18"/>
      <c r="BL1704" s="15"/>
      <c r="BM1704" s="18"/>
      <c r="BQ1704" s="15"/>
      <c r="BU1704" s="15"/>
    </row>
    <row r="1705" spans="10:73">
      <c r="J1705" s="15"/>
      <c r="K1705" s="15"/>
      <c r="L1705" s="15"/>
      <c r="M1705" s="15"/>
      <c r="AE1705" s="18"/>
      <c r="BL1705" s="15"/>
      <c r="BM1705" s="18"/>
      <c r="BQ1705" s="15"/>
      <c r="BU1705" s="15"/>
    </row>
    <row r="1706" spans="10:73">
      <c r="J1706" s="15"/>
      <c r="K1706" s="15"/>
      <c r="L1706" s="15"/>
      <c r="M1706" s="15"/>
      <c r="AE1706" s="18"/>
      <c r="BL1706" s="15"/>
      <c r="BM1706" s="18"/>
      <c r="BQ1706" s="15"/>
      <c r="BU1706" s="15"/>
    </row>
    <row r="1707" spans="10:73">
      <c r="J1707" s="15"/>
      <c r="K1707" s="15"/>
      <c r="L1707" s="15"/>
      <c r="M1707" s="15"/>
      <c r="AE1707" s="18"/>
      <c r="BL1707" s="15"/>
      <c r="BM1707" s="18"/>
      <c r="BQ1707" s="15"/>
      <c r="BU1707" s="15"/>
    </row>
    <row r="1708" spans="10:73">
      <c r="J1708" s="15"/>
      <c r="K1708" s="15"/>
      <c r="L1708" s="15"/>
      <c r="M1708" s="15"/>
      <c r="AE1708" s="18"/>
      <c r="BL1708" s="15"/>
      <c r="BM1708" s="18"/>
      <c r="BQ1708" s="15"/>
      <c r="BU1708" s="15"/>
    </row>
    <row r="1709" spans="10:73">
      <c r="J1709" s="15"/>
      <c r="K1709" s="15"/>
      <c r="L1709" s="15"/>
      <c r="M1709" s="15"/>
      <c r="AE1709" s="18"/>
      <c r="BL1709" s="15"/>
      <c r="BM1709" s="18"/>
      <c r="BQ1709" s="15"/>
      <c r="BU1709" s="15"/>
    </row>
    <row r="1710" spans="10:73">
      <c r="J1710" s="15"/>
      <c r="K1710" s="15"/>
      <c r="L1710" s="15"/>
      <c r="M1710" s="15"/>
      <c r="AE1710" s="18"/>
      <c r="BL1710" s="15"/>
      <c r="BM1710" s="18"/>
      <c r="BQ1710" s="15"/>
      <c r="BU1710" s="15"/>
    </row>
    <row r="1711" spans="10:73">
      <c r="J1711" s="15"/>
      <c r="K1711" s="15"/>
      <c r="L1711" s="15"/>
      <c r="M1711" s="15"/>
      <c r="AE1711" s="18"/>
      <c r="BL1711" s="15"/>
      <c r="BM1711" s="18"/>
      <c r="BQ1711" s="15"/>
      <c r="BU1711" s="15"/>
    </row>
    <row r="1712" spans="10:73">
      <c r="J1712" s="15"/>
      <c r="K1712" s="15"/>
      <c r="L1712" s="15"/>
      <c r="M1712" s="15"/>
      <c r="AE1712" s="18"/>
      <c r="BL1712" s="15"/>
      <c r="BM1712" s="18"/>
      <c r="BQ1712" s="15"/>
      <c r="BU1712" s="15"/>
    </row>
    <row r="1713" spans="10:73">
      <c r="J1713" s="15"/>
      <c r="K1713" s="15"/>
      <c r="L1713" s="15"/>
      <c r="M1713" s="15"/>
      <c r="AE1713" s="18"/>
      <c r="BL1713" s="15"/>
      <c r="BM1713" s="18"/>
      <c r="BQ1713" s="15"/>
      <c r="BU1713" s="15"/>
    </row>
    <row r="1714" spans="10:73">
      <c r="J1714" s="15"/>
      <c r="K1714" s="15"/>
      <c r="L1714" s="15"/>
      <c r="M1714" s="15"/>
      <c r="AE1714" s="18"/>
      <c r="BL1714" s="15"/>
      <c r="BM1714" s="18"/>
      <c r="BQ1714" s="15"/>
      <c r="BU1714" s="15"/>
    </row>
    <row r="1715" spans="10:73">
      <c r="J1715" s="15"/>
      <c r="K1715" s="15"/>
      <c r="L1715" s="15"/>
      <c r="M1715" s="15"/>
      <c r="AE1715" s="18"/>
      <c r="BL1715" s="15"/>
      <c r="BM1715" s="18"/>
      <c r="BQ1715" s="15"/>
      <c r="BU1715" s="15"/>
    </row>
    <row r="1716" spans="10:73">
      <c r="J1716" s="15"/>
      <c r="K1716" s="15"/>
      <c r="L1716" s="15"/>
      <c r="M1716" s="15"/>
      <c r="AE1716" s="18"/>
      <c r="BL1716" s="15"/>
      <c r="BM1716" s="18"/>
      <c r="BQ1716" s="15"/>
      <c r="BU1716" s="15"/>
    </row>
    <row r="1717" spans="10:73">
      <c r="J1717" s="15"/>
      <c r="K1717" s="15"/>
      <c r="L1717" s="15"/>
      <c r="M1717" s="15"/>
      <c r="AE1717" s="18"/>
      <c r="BL1717" s="15"/>
      <c r="BM1717" s="18"/>
      <c r="BQ1717" s="15"/>
      <c r="BU1717" s="15"/>
    </row>
    <row r="1718" spans="10:73">
      <c r="J1718" s="15"/>
      <c r="K1718" s="15"/>
      <c r="L1718" s="15"/>
      <c r="M1718" s="15"/>
      <c r="AE1718" s="18"/>
      <c r="BL1718" s="15"/>
      <c r="BM1718" s="18"/>
      <c r="BQ1718" s="15"/>
      <c r="BU1718" s="15"/>
    </row>
    <row r="1719" spans="10:73">
      <c r="J1719" s="15"/>
      <c r="K1719" s="15"/>
      <c r="L1719" s="15"/>
      <c r="M1719" s="15"/>
      <c r="AE1719" s="18"/>
      <c r="BL1719" s="15"/>
      <c r="BM1719" s="18"/>
      <c r="BQ1719" s="15"/>
      <c r="BU1719" s="15"/>
    </row>
    <row r="1720" spans="10:73">
      <c r="J1720" s="15"/>
      <c r="K1720" s="15"/>
      <c r="L1720" s="15"/>
      <c r="M1720" s="15"/>
      <c r="AE1720" s="18"/>
      <c r="BL1720" s="15"/>
      <c r="BM1720" s="18"/>
      <c r="BQ1720" s="15"/>
      <c r="BU1720" s="15"/>
    </row>
    <row r="1721" spans="10:73">
      <c r="J1721" s="15"/>
      <c r="K1721" s="15"/>
      <c r="L1721" s="15"/>
      <c r="M1721" s="15"/>
      <c r="AE1721" s="18"/>
      <c r="BL1721" s="15"/>
      <c r="BM1721" s="18"/>
      <c r="BQ1721" s="15"/>
      <c r="BU1721" s="15"/>
    </row>
    <row r="1722" spans="10:73">
      <c r="J1722" s="15"/>
      <c r="K1722" s="15"/>
      <c r="L1722" s="15"/>
      <c r="M1722" s="15"/>
      <c r="AE1722" s="18"/>
      <c r="BL1722" s="15"/>
      <c r="BM1722" s="18"/>
      <c r="BQ1722" s="15"/>
      <c r="BU1722" s="15"/>
    </row>
    <row r="1723" spans="10:73">
      <c r="J1723" s="15"/>
      <c r="K1723" s="15"/>
      <c r="L1723" s="15"/>
      <c r="M1723" s="15"/>
      <c r="AE1723" s="18"/>
      <c r="BL1723" s="15"/>
      <c r="BM1723" s="18"/>
      <c r="BQ1723" s="15"/>
      <c r="BU1723" s="15"/>
    </row>
    <row r="1724" spans="10:73">
      <c r="J1724" s="15"/>
      <c r="K1724" s="15"/>
      <c r="L1724" s="15"/>
      <c r="M1724" s="15"/>
      <c r="AE1724" s="18"/>
      <c r="BL1724" s="15"/>
      <c r="BM1724" s="18"/>
      <c r="BQ1724" s="15"/>
      <c r="BU1724" s="15"/>
    </row>
    <row r="1725" spans="10:73">
      <c r="J1725" s="15"/>
      <c r="K1725" s="15"/>
      <c r="L1725" s="15"/>
      <c r="M1725" s="15"/>
      <c r="AE1725" s="18"/>
      <c r="BL1725" s="15"/>
      <c r="BM1725" s="18"/>
      <c r="BQ1725" s="15"/>
      <c r="BU1725" s="15"/>
    </row>
    <row r="1726" spans="10:73">
      <c r="J1726" s="15"/>
      <c r="K1726" s="15"/>
      <c r="L1726" s="15"/>
      <c r="M1726" s="15"/>
      <c r="AE1726" s="18"/>
      <c r="BL1726" s="15"/>
      <c r="BM1726" s="18"/>
      <c r="BQ1726" s="15"/>
      <c r="BU1726" s="15"/>
    </row>
    <row r="1727" spans="10:73">
      <c r="J1727" s="15"/>
      <c r="K1727" s="15"/>
      <c r="L1727" s="15"/>
      <c r="M1727" s="15"/>
      <c r="AE1727" s="18"/>
      <c r="BL1727" s="15"/>
      <c r="BM1727" s="18"/>
      <c r="BQ1727" s="15"/>
      <c r="BU1727" s="15"/>
    </row>
    <row r="1728" spans="10:73">
      <c r="J1728" s="15"/>
      <c r="K1728" s="15"/>
      <c r="L1728" s="15"/>
      <c r="M1728" s="15"/>
      <c r="AE1728" s="18"/>
      <c r="BL1728" s="15"/>
      <c r="BM1728" s="18"/>
      <c r="BQ1728" s="15"/>
      <c r="BU1728" s="15"/>
    </row>
    <row r="1729" spans="10:73">
      <c r="J1729" s="15"/>
      <c r="K1729" s="15"/>
      <c r="L1729" s="15"/>
      <c r="M1729" s="15"/>
      <c r="AE1729" s="18"/>
      <c r="BL1729" s="15"/>
      <c r="BM1729" s="18"/>
      <c r="BQ1729" s="15"/>
      <c r="BU1729" s="15"/>
    </row>
    <row r="1730" spans="10:73">
      <c r="J1730" s="15"/>
      <c r="K1730" s="15"/>
      <c r="L1730" s="15"/>
      <c r="M1730" s="15"/>
      <c r="AE1730" s="18"/>
      <c r="BL1730" s="15"/>
      <c r="BM1730" s="18"/>
      <c r="BQ1730" s="15"/>
      <c r="BU1730" s="15"/>
    </row>
    <row r="1731" spans="10:73">
      <c r="J1731" s="15"/>
      <c r="K1731" s="15"/>
      <c r="L1731" s="15"/>
      <c r="M1731" s="15"/>
      <c r="AE1731" s="18"/>
      <c r="BL1731" s="15"/>
      <c r="BM1731" s="18"/>
      <c r="BQ1731" s="15"/>
      <c r="BU1731" s="15"/>
    </row>
    <row r="1732" spans="10:73">
      <c r="J1732" s="15"/>
      <c r="K1732" s="15"/>
      <c r="L1732" s="15"/>
      <c r="M1732" s="15"/>
      <c r="AE1732" s="18"/>
      <c r="BL1732" s="15"/>
      <c r="BM1732" s="18"/>
      <c r="BQ1732" s="15"/>
      <c r="BU1732" s="15"/>
    </row>
    <row r="1733" spans="10:73">
      <c r="J1733" s="15"/>
      <c r="K1733" s="15"/>
      <c r="L1733" s="15"/>
      <c r="M1733" s="15"/>
      <c r="AE1733" s="18"/>
      <c r="BL1733" s="15"/>
      <c r="BM1733" s="18"/>
      <c r="BQ1733" s="15"/>
      <c r="BU1733" s="15"/>
    </row>
    <row r="1734" spans="10:73">
      <c r="J1734" s="15"/>
      <c r="K1734" s="15"/>
      <c r="L1734" s="15"/>
      <c r="M1734" s="15"/>
      <c r="AE1734" s="18"/>
      <c r="BL1734" s="15"/>
      <c r="BM1734" s="18"/>
      <c r="BQ1734" s="15"/>
      <c r="BU1734" s="15"/>
    </row>
    <row r="1735" spans="10:73">
      <c r="J1735" s="15"/>
      <c r="K1735" s="15"/>
      <c r="L1735" s="15"/>
      <c r="M1735" s="15"/>
      <c r="AE1735" s="18"/>
      <c r="BL1735" s="15"/>
      <c r="BM1735" s="18"/>
      <c r="BQ1735" s="15"/>
      <c r="BU1735" s="15"/>
    </row>
    <row r="1736" spans="10:73">
      <c r="J1736" s="15"/>
      <c r="K1736" s="15"/>
      <c r="L1736" s="15"/>
      <c r="M1736" s="15"/>
      <c r="AE1736" s="18"/>
      <c r="BL1736" s="15"/>
      <c r="BM1736" s="18"/>
      <c r="BQ1736" s="15"/>
      <c r="BU1736" s="15"/>
    </row>
    <row r="1737" spans="10:73">
      <c r="J1737" s="15"/>
      <c r="K1737" s="15"/>
      <c r="L1737" s="15"/>
      <c r="M1737" s="15"/>
      <c r="AE1737" s="18"/>
      <c r="BL1737" s="15"/>
      <c r="BM1737" s="18"/>
      <c r="BQ1737" s="15"/>
      <c r="BU1737" s="15"/>
    </row>
    <row r="1738" spans="10:73">
      <c r="J1738" s="15"/>
      <c r="K1738" s="15"/>
      <c r="L1738" s="15"/>
      <c r="M1738" s="15"/>
      <c r="AE1738" s="18"/>
      <c r="BL1738" s="15"/>
      <c r="BM1738" s="18"/>
      <c r="BQ1738" s="15"/>
      <c r="BU1738" s="15"/>
    </row>
    <row r="1739" spans="10:73">
      <c r="J1739" s="15"/>
      <c r="K1739" s="15"/>
      <c r="L1739" s="15"/>
      <c r="M1739" s="15"/>
      <c r="AE1739" s="18"/>
      <c r="BL1739" s="15"/>
      <c r="BM1739" s="18"/>
      <c r="BQ1739" s="15"/>
      <c r="BU1739" s="15"/>
    </row>
    <row r="1740" spans="10:73">
      <c r="J1740" s="15"/>
      <c r="K1740" s="15"/>
      <c r="L1740" s="15"/>
      <c r="M1740" s="15"/>
      <c r="AE1740" s="18"/>
      <c r="BL1740" s="15"/>
      <c r="BM1740" s="18"/>
      <c r="BQ1740" s="15"/>
      <c r="BU1740" s="15"/>
    </row>
    <row r="1741" spans="10:73">
      <c r="J1741" s="15"/>
      <c r="K1741" s="15"/>
      <c r="L1741" s="15"/>
      <c r="M1741" s="15"/>
      <c r="AE1741" s="18"/>
      <c r="BL1741" s="15"/>
      <c r="BM1741" s="18"/>
      <c r="BQ1741" s="15"/>
      <c r="BU1741" s="15"/>
    </row>
    <row r="1742" spans="10:73">
      <c r="J1742" s="15"/>
      <c r="K1742" s="15"/>
      <c r="L1742" s="15"/>
      <c r="M1742" s="15"/>
      <c r="AE1742" s="18"/>
      <c r="BL1742" s="15"/>
      <c r="BM1742" s="18"/>
      <c r="BQ1742" s="15"/>
      <c r="BU1742" s="15"/>
    </row>
    <row r="1743" spans="10:73">
      <c r="J1743" s="15"/>
      <c r="K1743" s="15"/>
      <c r="L1743" s="15"/>
      <c r="M1743" s="15"/>
      <c r="AE1743" s="18"/>
      <c r="BL1743" s="15"/>
      <c r="BM1743" s="18"/>
      <c r="BQ1743" s="15"/>
      <c r="BU1743" s="15"/>
    </row>
    <row r="1744" spans="10:73">
      <c r="J1744" s="15"/>
      <c r="K1744" s="15"/>
      <c r="L1744" s="15"/>
      <c r="M1744" s="15"/>
      <c r="AE1744" s="18"/>
      <c r="BL1744" s="15"/>
      <c r="BM1744" s="18"/>
      <c r="BQ1744" s="15"/>
      <c r="BU1744" s="15"/>
    </row>
    <row r="1745" spans="10:73">
      <c r="J1745" s="15"/>
      <c r="K1745" s="15"/>
      <c r="L1745" s="15"/>
      <c r="M1745" s="15"/>
      <c r="AE1745" s="18"/>
      <c r="BL1745" s="15"/>
      <c r="BM1745" s="18"/>
      <c r="BQ1745" s="15"/>
      <c r="BU1745" s="15"/>
    </row>
    <row r="1746" spans="10:73">
      <c r="J1746" s="15"/>
      <c r="K1746" s="15"/>
      <c r="L1746" s="15"/>
      <c r="M1746" s="15"/>
      <c r="AE1746" s="18"/>
      <c r="BL1746" s="15"/>
      <c r="BM1746" s="18"/>
      <c r="BQ1746" s="15"/>
      <c r="BU1746" s="15"/>
    </row>
    <row r="1747" spans="10:73">
      <c r="J1747" s="15"/>
      <c r="K1747" s="15"/>
      <c r="L1747" s="15"/>
      <c r="M1747" s="15"/>
      <c r="AE1747" s="18"/>
      <c r="BL1747" s="15"/>
      <c r="BM1747" s="18"/>
      <c r="BQ1747" s="15"/>
      <c r="BU1747" s="15"/>
    </row>
    <row r="1748" spans="10:73">
      <c r="J1748" s="15"/>
      <c r="K1748" s="15"/>
      <c r="L1748" s="15"/>
      <c r="M1748" s="15"/>
      <c r="AE1748" s="18"/>
      <c r="BL1748" s="15"/>
      <c r="BM1748" s="18"/>
      <c r="BQ1748" s="15"/>
      <c r="BU1748" s="15"/>
    </row>
    <row r="1749" spans="10:73">
      <c r="J1749" s="15"/>
      <c r="K1749" s="15"/>
      <c r="L1749" s="15"/>
      <c r="M1749" s="15"/>
      <c r="AE1749" s="18"/>
      <c r="BL1749" s="15"/>
      <c r="BM1749" s="18"/>
      <c r="BQ1749" s="15"/>
      <c r="BU1749" s="15"/>
    </row>
    <row r="1750" spans="10:73">
      <c r="J1750" s="15"/>
      <c r="K1750" s="15"/>
      <c r="L1750" s="15"/>
      <c r="M1750" s="15"/>
      <c r="AE1750" s="18"/>
      <c r="BL1750" s="15"/>
      <c r="BM1750" s="18"/>
      <c r="BQ1750" s="15"/>
      <c r="BU1750" s="15"/>
    </row>
    <row r="1751" spans="10:73">
      <c r="J1751" s="15"/>
      <c r="K1751" s="15"/>
      <c r="L1751" s="15"/>
      <c r="M1751" s="15"/>
      <c r="AE1751" s="18"/>
      <c r="BL1751" s="15"/>
      <c r="BM1751" s="18"/>
      <c r="BQ1751" s="15"/>
      <c r="BU1751" s="15"/>
    </row>
    <row r="1752" spans="10:73">
      <c r="J1752" s="15"/>
      <c r="K1752" s="15"/>
      <c r="L1752" s="15"/>
      <c r="M1752" s="15"/>
      <c r="AE1752" s="18"/>
      <c r="BL1752" s="15"/>
      <c r="BM1752" s="18"/>
      <c r="BQ1752" s="15"/>
      <c r="BU1752" s="15"/>
    </row>
    <row r="1753" spans="10:73">
      <c r="J1753" s="15"/>
      <c r="K1753" s="15"/>
      <c r="L1753" s="15"/>
      <c r="M1753" s="15"/>
      <c r="AE1753" s="18"/>
      <c r="BL1753" s="15"/>
      <c r="BM1753" s="18"/>
      <c r="BQ1753" s="15"/>
      <c r="BU1753" s="15"/>
    </row>
    <row r="1754" spans="10:73">
      <c r="J1754" s="15"/>
      <c r="K1754" s="15"/>
      <c r="L1754" s="15"/>
      <c r="M1754" s="15"/>
      <c r="AE1754" s="18"/>
      <c r="BL1754" s="15"/>
      <c r="BM1754" s="18"/>
      <c r="BQ1754" s="15"/>
      <c r="BU1754" s="15"/>
    </row>
    <row r="1755" spans="10:73">
      <c r="J1755" s="15"/>
      <c r="K1755" s="15"/>
      <c r="L1755" s="15"/>
      <c r="M1755" s="15"/>
      <c r="AE1755" s="18"/>
      <c r="BL1755" s="15"/>
      <c r="BM1755" s="18"/>
      <c r="BQ1755" s="15"/>
      <c r="BU1755" s="15"/>
    </row>
    <row r="1756" spans="10:73">
      <c r="J1756" s="15"/>
      <c r="K1756" s="15"/>
      <c r="L1756" s="15"/>
      <c r="M1756" s="15"/>
      <c r="AE1756" s="18"/>
      <c r="BL1756" s="15"/>
      <c r="BM1756" s="18"/>
      <c r="BQ1756" s="15"/>
      <c r="BU1756" s="15"/>
    </row>
    <row r="1757" spans="10:73">
      <c r="J1757" s="15"/>
      <c r="K1757" s="15"/>
      <c r="L1757" s="15"/>
      <c r="M1757" s="15"/>
      <c r="AE1757" s="18"/>
      <c r="BL1757" s="15"/>
      <c r="BM1757" s="18"/>
      <c r="BQ1757" s="15"/>
      <c r="BU1757" s="15"/>
    </row>
    <row r="1758" spans="10:73">
      <c r="J1758" s="15"/>
      <c r="K1758" s="15"/>
      <c r="L1758" s="15"/>
      <c r="M1758" s="15"/>
      <c r="AE1758" s="18"/>
      <c r="BL1758" s="15"/>
      <c r="BM1758" s="18"/>
      <c r="BQ1758" s="15"/>
      <c r="BU1758" s="15"/>
    </row>
    <row r="1759" spans="10:73">
      <c r="J1759" s="15"/>
      <c r="K1759" s="15"/>
      <c r="L1759" s="15"/>
      <c r="M1759" s="15"/>
      <c r="AE1759" s="18"/>
      <c r="BL1759" s="15"/>
      <c r="BM1759" s="18"/>
      <c r="BQ1759" s="15"/>
      <c r="BU1759" s="15"/>
    </row>
    <row r="1760" spans="10:73">
      <c r="J1760" s="15"/>
      <c r="K1760" s="15"/>
      <c r="L1760" s="15"/>
      <c r="M1760" s="15"/>
      <c r="AE1760" s="18"/>
      <c r="BL1760" s="15"/>
      <c r="BM1760" s="18"/>
      <c r="BQ1760" s="15"/>
      <c r="BU1760" s="15"/>
    </row>
    <row r="1761" spans="10:73">
      <c r="J1761" s="15"/>
      <c r="K1761" s="15"/>
      <c r="L1761" s="15"/>
      <c r="M1761" s="15"/>
      <c r="AE1761" s="18"/>
      <c r="BL1761" s="15"/>
      <c r="BM1761" s="18"/>
      <c r="BQ1761" s="15"/>
      <c r="BU1761" s="15"/>
    </row>
    <row r="1762" spans="10:73">
      <c r="J1762" s="15"/>
      <c r="K1762" s="15"/>
      <c r="L1762" s="15"/>
      <c r="M1762" s="15"/>
      <c r="AE1762" s="18"/>
      <c r="BL1762" s="15"/>
      <c r="BM1762" s="18"/>
      <c r="BQ1762" s="15"/>
      <c r="BU1762" s="15"/>
    </row>
    <row r="1763" spans="10:73">
      <c r="J1763" s="15"/>
      <c r="K1763" s="15"/>
      <c r="L1763" s="15"/>
      <c r="M1763" s="15"/>
      <c r="AE1763" s="18"/>
      <c r="BL1763" s="15"/>
      <c r="BM1763" s="18"/>
      <c r="BQ1763" s="15"/>
      <c r="BU1763" s="15"/>
    </row>
    <row r="1764" spans="10:73">
      <c r="J1764" s="15"/>
      <c r="K1764" s="15"/>
      <c r="L1764" s="15"/>
      <c r="M1764" s="15"/>
      <c r="AE1764" s="18"/>
      <c r="BL1764" s="15"/>
      <c r="BM1764" s="18"/>
      <c r="BQ1764" s="15"/>
      <c r="BU1764" s="15"/>
    </row>
    <row r="1765" spans="10:73">
      <c r="J1765" s="15"/>
      <c r="K1765" s="15"/>
      <c r="L1765" s="15"/>
      <c r="M1765" s="15"/>
      <c r="AE1765" s="18"/>
      <c r="BL1765" s="15"/>
      <c r="BM1765" s="18"/>
      <c r="BQ1765" s="15"/>
      <c r="BU1765" s="15"/>
    </row>
    <row r="1766" spans="10:73">
      <c r="J1766" s="15"/>
      <c r="K1766" s="15"/>
      <c r="L1766" s="15"/>
      <c r="M1766" s="15"/>
      <c r="AE1766" s="18"/>
      <c r="BL1766" s="15"/>
      <c r="BM1766" s="18"/>
      <c r="BQ1766" s="15"/>
      <c r="BU1766" s="15"/>
    </row>
    <row r="1767" spans="10:73">
      <c r="J1767" s="15"/>
      <c r="K1767" s="15"/>
      <c r="L1767" s="15"/>
      <c r="M1767" s="15"/>
      <c r="AE1767" s="18"/>
      <c r="BL1767" s="15"/>
      <c r="BM1767" s="18"/>
      <c r="BQ1767" s="15"/>
      <c r="BU1767" s="15"/>
    </row>
    <row r="1768" spans="10:73">
      <c r="J1768" s="15"/>
      <c r="K1768" s="15"/>
      <c r="L1768" s="15"/>
      <c r="M1768" s="15"/>
      <c r="AE1768" s="18"/>
      <c r="BL1768" s="15"/>
      <c r="BM1768" s="18"/>
      <c r="BQ1768" s="15"/>
      <c r="BU1768" s="15"/>
    </row>
    <row r="1769" spans="10:73">
      <c r="J1769" s="15"/>
      <c r="K1769" s="15"/>
      <c r="L1769" s="15"/>
      <c r="M1769" s="15"/>
      <c r="AE1769" s="18"/>
      <c r="BL1769" s="15"/>
      <c r="BM1769" s="18"/>
      <c r="BQ1769" s="15"/>
      <c r="BU1769" s="15"/>
    </row>
    <row r="1770" spans="10:73">
      <c r="J1770" s="15"/>
      <c r="K1770" s="15"/>
      <c r="L1770" s="15"/>
      <c r="M1770" s="15"/>
      <c r="AE1770" s="18"/>
      <c r="BL1770" s="15"/>
      <c r="BM1770" s="18"/>
      <c r="BQ1770" s="15"/>
      <c r="BU1770" s="15"/>
    </row>
    <row r="1771" spans="10:73">
      <c r="J1771" s="15"/>
      <c r="K1771" s="15"/>
      <c r="L1771" s="15"/>
      <c r="M1771" s="15"/>
      <c r="AE1771" s="18"/>
      <c r="BL1771" s="15"/>
      <c r="BM1771" s="18"/>
      <c r="BQ1771" s="15"/>
      <c r="BU1771" s="15"/>
    </row>
    <row r="1772" spans="10:73">
      <c r="J1772" s="15"/>
      <c r="K1772" s="15"/>
      <c r="L1772" s="15"/>
      <c r="M1772" s="15"/>
      <c r="AE1772" s="18"/>
      <c r="BL1772" s="15"/>
      <c r="BM1772" s="18"/>
      <c r="BQ1772" s="15"/>
      <c r="BU1772" s="15"/>
    </row>
    <row r="1773" spans="10:73">
      <c r="J1773" s="15"/>
      <c r="K1773" s="15"/>
      <c r="L1773" s="15"/>
      <c r="M1773" s="15"/>
      <c r="AE1773" s="18"/>
      <c r="BL1773" s="15"/>
      <c r="BM1773" s="18"/>
      <c r="BQ1773" s="15"/>
      <c r="BU1773" s="15"/>
    </row>
    <row r="1774" spans="10:73">
      <c r="J1774" s="15"/>
      <c r="K1774" s="15"/>
      <c r="L1774" s="15"/>
      <c r="M1774" s="15"/>
      <c r="AE1774" s="18"/>
      <c r="BL1774" s="15"/>
      <c r="BM1774" s="18"/>
      <c r="BQ1774" s="15"/>
      <c r="BU1774" s="15"/>
    </row>
    <row r="1775" spans="10:73">
      <c r="J1775" s="15"/>
      <c r="K1775" s="15"/>
      <c r="L1775" s="15"/>
      <c r="M1775" s="15"/>
      <c r="AE1775" s="18"/>
      <c r="BL1775" s="15"/>
      <c r="BM1775" s="18"/>
      <c r="BQ1775" s="15"/>
      <c r="BU1775" s="15"/>
    </row>
    <row r="1776" spans="10:73">
      <c r="J1776" s="15"/>
      <c r="K1776" s="15"/>
      <c r="L1776" s="15"/>
      <c r="M1776" s="15"/>
      <c r="AE1776" s="18"/>
      <c r="BL1776" s="15"/>
      <c r="BM1776" s="18"/>
      <c r="BQ1776" s="15"/>
      <c r="BU1776" s="15"/>
    </row>
    <row r="1777" spans="10:73">
      <c r="J1777" s="15"/>
      <c r="K1777" s="15"/>
      <c r="L1777" s="15"/>
      <c r="M1777" s="15"/>
      <c r="AE1777" s="18"/>
      <c r="BL1777" s="15"/>
      <c r="BM1777" s="18"/>
      <c r="BQ1777" s="15"/>
      <c r="BU1777" s="15"/>
    </row>
    <row r="1778" spans="10:73">
      <c r="J1778" s="15"/>
      <c r="K1778" s="15"/>
      <c r="L1778" s="15"/>
      <c r="M1778" s="15"/>
      <c r="AE1778" s="18"/>
      <c r="BL1778" s="15"/>
      <c r="BM1778" s="18"/>
      <c r="BQ1778" s="15"/>
      <c r="BU1778" s="15"/>
    </row>
    <row r="1779" spans="10:73">
      <c r="J1779" s="15"/>
      <c r="K1779" s="15"/>
      <c r="L1779" s="15"/>
      <c r="M1779" s="15"/>
      <c r="AE1779" s="18"/>
      <c r="BL1779" s="15"/>
      <c r="BM1779" s="18"/>
      <c r="BQ1779" s="15"/>
      <c r="BU1779" s="15"/>
    </row>
    <row r="1780" spans="10:73">
      <c r="J1780" s="15"/>
      <c r="K1780" s="15"/>
      <c r="L1780" s="15"/>
      <c r="M1780" s="15"/>
      <c r="AE1780" s="18"/>
      <c r="BL1780" s="15"/>
      <c r="BM1780" s="18"/>
      <c r="BQ1780" s="15"/>
      <c r="BU1780" s="15"/>
    </row>
    <row r="1781" spans="10:73">
      <c r="J1781" s="15"/>
      <c r="K1781" s="15"/>
      <c r="L1781" s="15"/>
      <c r="M1781" s="15"/>
      <c r="AE1781" s="18"/>
      <c r="BL1781" s="15"/>
      <c r="BM1781" s="18"/>
      <c r="BQ1781" s="15"/>
      <c r="BU1781" s="15"/>
    </row>
    <row r="1782" spans="10:73">
      <c r="J1782" s="15"/>
      <c r="K1782" s="15"/>
      <c r="L1782" s="15"/>
      <c r="M1782" s="15"/>
      <c r="AE1782" s="18"/>
      <c r="BL1782" s="15"/>
      <c r="BM1782" s="18"/>
      <c r="BQ1782" s="15"/>
      <c r="BU1782" s="15"/>
    </row>
    <row r="1783" spans="10:73">
      <c r="J1783" s="15"/>
      <c r="K1783" s="15"/>
      <c r="L1783" s="15"/>
      <c r="M1783" s="15"/>
      <c r="AE1783" s="18"/>
      <c r="BL1783" s="15"/>
      <c r="BM1783" s="18"/>
      <c r="BQ1783" s="15"/>
      <c r="BU1783" s="15"/>
    </row>
    <row r="1784" spans="10:73">
      <c r="J1784" s="15"/>
      <c r="K1784" s="15"/>
      <c r="L1784" s="15"/>
      <c r="M1784" s="15"/>
      <c r="AE1784" s="18"/>
      <c r="BL1784" s="15"/>
      <c r="BM1784" s="18"/>
      <c r="BQ1784" s="15"/>
      <c r="BU1784" s="15"/>
    </row>
    <row r="1785" spans="10:73">
      <c r="J1785" s="15"/>
      <c r="K1785" s="15"/>
      <c r="L1785" s="15"/>
      <c r="M1785" s="15"/>
      <c r="AE1785" s="18"/>
      <c r="BL1785" s="15"/>
      <c r="BM1785" s="18"/>
      <c r="BQ1785" s="15"/>
      <c r="BU1785" s="15"/>
    </row>
    <row r="1786" spans="10:73">
      <c r="J1786" s="15"/>
      <c r="K1786" s="15"/>
      <c r="L1786" s="15"/>
      <c r="M1786" s="15"/>
      <c r="AE1786" s="18"/>
      <c r="BL1786" s="15"/>
      <c r="BM1786" s="18"/>
      <c r="BQ1786" s="15"/>
      <c r="BU1786" s="15"/>
    </row>
    <row r="1787" spans="10:73">
      <c r="J1787" s="15"/>
      <c r="K1787" s="15"/>
      <c r="L1787" s="15"/>
      <c r="M1787" s="15"/>
      <c r="AE1787" s="18"/>
      <c r="BL1787" s="15"/>
      <c r="BM1787" s="18"/>
      <c r="BQ1787" s="15"/>
      <c r="BU1787" s="15"/>
    </row>
    <row r="1788" spans="10:73">
      <c r="J1788" s="15"/>
      <c r="K1788" s="15"/>
      <c r="L1788" s="15"/>
      <c r="M1788" s="15"/>
      <c r="AE1788" s="18"/>
      <c r="BL1788" s="15"/>
      <c r="BM1788" s="18"/>
      <c r="BQ1788" s="15"/>
      <c r="BU1788" s="15"/>
    </row>
    <row r="1789" spans="10:73">
      <c r="J1789" s="15"/>
      <c r="K1789" s="15"/>
      <c r="L1789" s="15"/>
      <c r="M1789" s="15"/>
      <c r="AE1789" s="18"/>
      <c r="BL1789" s="15"/>
      <c r="BM1789" s="18"/>
      <c r="BQ1789" s="15"/>
      <c r="BU1789" s="15"/>
    </row>
    <row r="1790" spans="10:73">
      <c r="J1790" s="15"/>
      <c r="K1790" s="15"/>
      <c r="L1790" s="15"/>
      <c r="M1790" s="15"/>
      <c r="AE1790" s="18"/>
      <c r="BL1790" s="15"/>
      <c r="BM1790" s="18"/>
      <c r="BQ1790" s="15"/>
      <c r="BU1790" s="15"/>
    </row>
    <row r="1791" spans="10:73">
      <c r="J1791" s="15"/>
      <c r="K1791" s="15"/>
      <c r="L1791" s="15"/>
      <c r="M1791" s="15"/>
      <c r="AE1791" s="18"/>
      <c r="BL1791" s="15"/>
      <c r="BM1791" s="18"/>
      <c r="BQ1791" s="15"/>
      <c r="BU1791" s="15"/>
    </row>
    <row r="1792" spans="10:73">
      <c r="J1792" s="15"/>
      <c r="K1792" s="15"/>
      <c r="L1792" s="15"/>
      <c r="M1792" s="15"/>
      <c r="AE1792" s="18"/>
      <c r="BL1792" s="15"/>
      <c r="BM1792" s="18"/>
      <c r="BQ1792" s="15"/>
      <c r="BU1792" s="15"/>
    </row>
    <row r="1793" spans="10:73">
      <c r="J1793" s="15"/>
      <c r="K1793" s="15"/>
      <c r="L1793" s="15"/>
      <c r="M1793" s="15"/>
      <c r="AE1793" s="18"/>
      <c r="BL1793" s="15"/>
      <c r="BM1793" s="18"/>
      <c r="BQ1793" s="15"/>
      <c r="BU1793" s="15"/>
    </row>
    <row r="1794" spans="10:73">
      <c r="J1794" s="15"/>
      <c r="K1794" s="15"/>
      <c r="L1794" s="15"/>
      <c r="M1794" s="15"/>
      <c r="AE1794" s="18"/>
      <c r="BL1794" s="15"/>
      <c r="BM1794" s="18"/>
      <c r="BQ1794" s="15"/>
      <c r="BU1794" s="15"/>
    </row>
    <row r="1795" spans="10:73">
      <c r="J1795" s="15"/>
      <c r="K1795" s="15"/>
      <c r="L1795" s="15"/>
      <c r="M1795" s="15"/>
      <c r="AE1795" s="18"/>
      <c r="BL1795" s="15"/>
      <c r="BM1795" s="18"/>
      <c r="BQ1795" s="15"/>
      <c r="BU1795" s="15"/>
    </row>
    <row r="1796" spans="10:73">
      <c r="J1796" s="15"/>
      <c r="K1796" s="15"/>
      <c r="L1796" s="15"/>
      <c r="M1796" s="15"/>
      <c r="AE1796" s="18"/>
      <c r="BL1796" s="15"/>
      <c r="BM1796" s="18"/>
      <c r="BQ1796" s="15"/>
      <c r="BU1796" s="15"/>
    </row>
    <row r="1797" spans="10:73">
      <c r="J1797" s="15"/>
      <c r="K1797" s="15"/>
      <c r="L1797" s="15"/>
      <c r="M1797" s="15"/>
      <c r="AE1797" s="18"/>
      <c r="BL1797" s="15"/>
      <c r="BM1797" s="18"/>
      <c r="BQ1797" s="15"/>
      <c r="BU1797" s="15"/>
    </row>
    <row r="1798" spans="10:73">
      <c r="J1798" s="15"/>
      <c r="K1798" s="15"/>
      <c r="L1798" s="15"/>
      <c r="M1798" s="15"/>
      <c r="AE1798" s="18"/>
      <c r="BL1798" s="15"/>
      <c r="BM1798" s="18"/>
      <c r="BQ1798" s="15"/>
      <c r="BU1798" s="15"/>
    </row>
    <row r="1799" spans="10:73">
      <c r="J1799" s="15"/>
      <c r="K1799" s="15"/>
      <c r="L1799" s="15"/>
      <c r="M1799" s="15"/>
      <c r="AE1799" s="18"/>
      <c r="BL1799" s="15"/>
      <c r="BM1799" s="18"/>
      <c r="BQ1799" s="15"/>
      <c r="BU1799" s="15"/>
    </row>
    <row r="1800" spans="10:73">
      <c r="J1800" s="15"/>
      <c r="K1800" s="15"/>
      <c r="L1800" s="15"/>
      <c r="M1800" s="15"/>
      <c r="AE1800" s="18"/>
      <c r="BL1800" s="15"/>
      <c r="BM1800" s="18"/>
      <c r="BQ1800" s="15"/>
      <c r="BU1800" s="15"/>
    </row>
    <row r="1801" spans="10:73">
      <c r="J1801" s="15"/>
      <c r="K1801" s="15"/>
      <c r="L1801" s="15"/>
      <c r="M1801" s="15"/>
      <c r="AE1801" s="18"/>
      <c r="BL1801" s="15"/>
      <c r="BM1801" s="18"/>
      <c r="BQ1801" s="15"/>
      <c r="BU1801" s="15"/>
    </row>
    <row r="1802" spans="10:73">
      <c r="J1802" s="15"/>
      <c r="K1802" s="15"/>
      <c r="L1802" s="15"/>
      <c r="M1802" s="15"/>
      <c r="AE1802" s="18"/>
      <c r="BL1802" s="15"/>
      <c r="BM1802" s="18"/>
      <c r="BQ1802" s="15"/>
      <c r="BU1802" s="15"/>
    </row>
    <row r="1803" spans="10:73">
      <c r="J1803" s="15"/>
      <c r="K1803" s="15"/>
      <c r="L1803" s="15"/>
      <c r="M1803" s="15"/>
      <c r="AE1803" s="18"/>
      <c r="BL1803" s="15"/>
      <c r="BM1803" s="18"/>
      <c r="BQ1803" s="15"/>
      <c r="BU1803" s="15"/>
    </row>
    <row r="1804" spans="10:73">
      <c r="J1804" s="15"/>
      <c r="K1804" s="15"/>
      <c r="L1804" s="15"/>
      <c r="M1804" s="15"/>
      <c r="AE1804" s="18"/>
      <c r="BL1804" s="15"/>
      <c r="BM1804" s="18"/>
      <c r="BQ1804" s="15"/>
      <c r="BU1804" s="15"/>
    </row>
    <row r="1805" spans="10:73">
      <c r="J1805" s="15"/>
      <c r="K1805" s="15"/>
      <c r="L1805" s="15"/>
      <c r="M1805" s="15"/>
      <c r="AE1805" s="18"/>
      <c r="BL1805" s="15"/>
      <c r="BM1805" s="18"/>
      <c r="BQ1805" s="15"/>
      <c r="BU1805" s="15"/>
    </row>
    <row r="1806" spans="10:73">
      <c r="J1806" s="15"/>
      <c r="K1806" s="15"/>
      <c r="L1806" s="15"/>
      <c r="M1806" s="15"/>
      <c r="AE1806" s="18"/>
      <c r="BL1806" s="15"/>
      <c r="BM1806" s="18"/>
      <c r="BQ1806" s="15"/>
      <c r="BU1806" s="15"/>
    </row>
    <row r="1807" spans="10:73">
      <c r="J1807" s="15"/>
      <c r="K1807" s="15"/>
      <c r="L1807" s="15"/>
      <c r="M1807" s="15"/>
      <c r="AE1807" s="18"/>
      <c r="BL1807" s="15"/>
      <c r="BM1807" s="18"/>
      <c r="BQ1807" s="15"/>
      <c r="BU1807" s="15"/>
    </row>
    <row r="1808" spans="10:73">
      <c r="J1808" s="15"/>
      <c r="K1808" s="15"/>
      <c r="L1808" s="15"/>
      <c r="M1808" s="15"/>
      <c r="AE1808" s="18"/>
      <c r="BL1808" s="15"/>
      <c r="BM1808" s="18"/>
      <c r="BQ1808" s="15"/>
      <c r="BU1808" s="15"/>
    </row>
    <row r="1809" spans="10:73">
      <c r="J1809" s="15"/>
      <c r="K1809" s="15"/>
      <c r="L1809" s="15"/>
      <c r="M1809" s="15"/>
      <c r="AE1809" s="18"/>
      <c r="BL1809" s="15"/>
      <c r="BM1809" s="18"/>
      <c r="BQ1809" s="15"/>
      <c r="BU1809" s="15"/>
    </row>
    <row r="1810" spans="10:73">
      <c r="J1810" s="15"/>
      <c r="K1810" s="15"/>
      <c r="L1810" s="15"/>
      <c r="M1810" s="15"/>
      <c r="AE1810" s="18"/>
      <c r="BL1810" s="15"/>
      <c r="BM1810" s="18"/>
      <c r="BQ1810" s="15"/>
      <c r="BU1810" s="15"/>
    </row>
    <row r="1811" spans="10:73">
      <c r="J1811" s="15"/>
      <c r="K1811" s="15"/>
      <c r="L1811" s="15"/>
      <c r="M1811" s="15"/>
      <c r="AE1811" s="18"/>
      <c r="BL1811" s="15"/>
      <c r="BM1811" s="18"/>
      <c r="BQ1811" s="15"/>
      <c r="BU1811" s="15"/>
    </row>
    <row r="1812" spans="10:73">
      <c r="J1812" s="15"/>
      <c r="K1812" s="15"/>
      <c r="L1812" s="15"/>
      <c r="M1812" s="15"/>
      <c r="AE1812" s="18"/>
      <c r="BL1812" s="15"/>
      <c r="BM1812" s="18"/>
      <c r="BQ1812" s="15"/>
      <c r="BU1812" s="15"/>
    </row>
    <row r="1813" spans="10:73">
      <c r="J1813" s="15"/>
      <c r="K1813" s="15"/>
      <c r="L1813" s="15"/>
      <c r="M1813" s="15"/>
      <c r="AE1813" s="18"/>
      <c r="BL1813" s="15"/>
      <c r="BM1813" s="18"/>
      <c r="BQ1813" s="15"/>
      <c r="BU1813" s="15"/>
    </row>
    <row r="1814" spans="10:73">
      <c r="J1814" s="15"/>
      <c r="K1814" s="15"/>
      <c r="L1814" s="15"/>
      <c r="M1814" s="15"/>
      <c r="AE1814" s="18"/>
      <c r="BL1814" s="15"/>
      <c r="BM1814" s="18"/>
      <c r="BQ1814" s="15"/>
      <c r="BU1814" s="15"/>
    </row>
    <row r="1815" spans="10:73">
      <c r="J1815" s="15"/>
      <c r="K1815" s="15"/>
      <c r="L1815" s="15"/>
      <c r="M1815" s="15"/>
      <c r="AE1815" s="18"/>
      <c r="BL1815" s="15"/>
      <c r="BM1815" s="18"/>
      <c r="BQ1815" s="15"/>
      <c r="BU1815" s="15"/>
    </row>
    <row r="1816" spans="10:73">
      <c r="J1816" s="15"/>
      <c r="K1816" s="15"/>
      <c r="L1816" s="15"/>
      <c r="M1816" s="15"/>
      <c r="AE1816" s="18"/>
      <c r="BL1816" s="15"/>
      <c r="BM1816" s="18"/>
      <c r="BQ1816" s="15"/>
      <c r="BU1816" s="15"/>
    </row>
    <row r="1817" spans="10:73">
      <c r="J1817" s="15"/>
      <c r="K1817" s="15"/>
      <c r="L1817" s="15"/>
      <c r="M1817" s="15"/>
      <c r="AE1817" s="18"/>
      <c r="BL1817" s="15"/>
      <c r="BM1817" s="18"/>
      <c r="BQ1817" s="15"/>
      <c r="BU1817" s="15"/>
    </row>
    <row r="1818" spans="10:73">
      <c r="J1818" s="15"/>
      <c r="K1818" s="15"/>
      <c r="L1818" s="15"/>
      <c r="M1818" s="15"/>
      <c r="AE1818" s="18"/>
      <c r="BL1818" s="15"/>
      <c r="BM1818" s="18"/>
      <c r="BQ1818" s="15"/>
      <c r="BU1818" s="15"/>
    </row>
    <row r="1819" spans="10:73">
      <c r="J1819" s="15"/>
      <c r="K1819" s="15"/>
      <c r="L1819" s="15"/>
      <c r="M1819" s="15"/>
      <c r="AE1819" s="18"/>
      <c r="BL1819" s="15"/>
      <c r="BM1819" s="18"/>
      <c r="BQ1819" s="15"/>
      <c r="BU1819" s="15"/>
    </row>
    <row r="1820" spans="10:73">
      <c r="J1820" s="15"/>
      <c r="K1820" s="15"/>
      <c r="L1820" s="15"/>
      <c r="M1820" s="15"/>
      <c r="AE1820" s="18"/>
      <c r="BL1820" s="15"/>
      <c r="BM1820" s="18"/>
      <c r="BQ1820" s="15"/>
      <c r="BU1820" s="15"/>
    </row>
    <row r="1821" spans="10:73">
      <c r="J1821" s="15"/>
      <c r="K1821" s="15"/>
      <c r="L1821" s="15"/>
      <c r="M1821" s="15"/>
      <c r="AE1821" s="18"/>
      <c r="BL1821" s="15"/>
      <c r="BM1821" s="18"/>
      <c r="BQ1821" s="15"/>
      <c r="BU1821" s="15"/>
    </row>
    <row r="1822" spans="10:73">
      <c r="J1822" s="15"/>
      <c r="K1822" s="15"/>
      <c r="L1822" s="15"/>
      <c r="M1822" s="15"/>
      <c r="AE1822" s="18"/>
      <c r="BL1822" s="15"/>
      <c r="BM1822" s="18"/>
      <c r="BQ1822" s="15"/>
      <c r="BU1822" s="15"/>
    </row>
    <row r="1823" spans="10:73">
      <c r="J1823" s="15"/>
      <c r="K1823" s="15"/>
      <c r="L1823" s="15"/>
      <c r="M1823" s="15"/>
      <c r="AE1823" s="18"/>
      <c r="BL1823" s="15"/>
      <c r="BM1823" s="18"/>
      <c r="BQ1823" s="15"/>
      <c r="BU1823" s="15"/>
    </row>
    <row r="1824" spans="10:73">
      <c r="J1824" s="15"/>
      <c r="K1824" s="15"/>
      <c r="L1824" s="15"/>
      <c r="M1824" s="15"/>
      <c r="AE1824" s="18"/>
      <c r="BL1824" s="15"/>
      <c r="BM1824" s="18"/>
      <c r="BQ1824" s="15"/>
      <c r="BU1824" s="15"/>
    </row>
    <row r="1825" spans="10:73">
      <c r="J1825" s="15"/>
      <c r="K1825" s="15"/>
      <c r="L1825" s="15"/>
      <c r="M1825" s="15"/>
      <c r="AE1825" s="18"/>
      <c r="BL1825" s="15"/>
      <c r="BM1825" s="18"/>
      <c r="BQ1825" s="15"/>
      <c r="BU1825" s="15"/>
    </row>
    <row r="1826" spans="10:73">
      <c r="J1826" s="15"/>
      <c r="K1826" s="15"/>
      <c r="L1826" s="15"/>
      <c r="M1826" s="15"/>
      <c r="AE1826" s="18"/>
      <c r="BL1826" s="15"/>
      <c r="BM1826" s="18"/>
      <c r="BQ1826" s="15"/>
      <c r="BU1826" s="15"/>
    </row>
    <row r="1827" spans="10:73">
      <c r="J1827" s="15"/>
      <c r="K1827" s="15"/>
      <c r="L1827" s="15"/>
      <c r="M1827" s="15"/>
      <c r="AE1827" s="18"/>
      <c r="BL1827" s="15"/>
      <c r="BM1827" s="18"/>
      <c r="BQ1827" s="15"/>
      <c r="BU1827" s="15"/>
    </row>
    <row r="1828" spans="10:73">
      <c r="J1828" s="15"/>
      <c r="K1828" s="15"/>
      <c r="L1828" s="15"/>
      <c r="M1828" s="15"/>
      <c r="AE1828" s="18"/>
      <c r="BL1828" s="15"/>
      <c r="BM1828" s="18"/>
      <c r="BQ1828" s="15"/>
      <c r="BU1828" s="15"/>
    </row>
    <row r="1829" spans="10:73">
      <c r="J1829" s="15"/>
      <c r="K1829" s="15"/>
      <c r="L1829" s="15"/>
      <c r="M1829" s="15"/>
      <c r="AE1829" s="18"/>
      <c r="BL1829" s="15"/>
      <c r="BM1829" s="18"/>
      <c r="BQ1829" s="15"/>
      <c r="BU1829" s="15"/>
    </row>
    <row r="1830" spans="10:73">
      <c r="J1830" s="15"/>
      <c r="K1830" s="15"/>
      <c r="L1830" s="15"/>
      <c r="M1830" s="15"/>
      <c r="AE1830" s="18"/>
      <c r="BL1830" s="15"/>
      <c r="BM1830" s="18"/>
      <c r="BQ1830" s="15"/>
      <c r="BU1830" s="15"/>
    </row>
    <row r="1831" spans="10:73">
      <c r="J1831" s="15"/>
      <c r="K1831" s="15"/>
      <c r="L1831" s="15"/>
      <c r="M1831" s="15"/>
      <c r="AE1831" s="18"/>
      <c r="BL1831" s="15"/>
      <c r="BM1831" s="18"/>
      <c r="BQ1831" s="15"/>
      <c r="BU1831" s="15"/>
    </row>
    <row r="1832" spans="10:73">
      <c r="J1832" s="15"/>
      <c r="K1832" s="15"/>
      <c r="L1832" s="15"/>
      <c r="M1832" s="15"/>
      <c r="AE1832" s="18"/>
      <c r="BL1832" s="15"/>
      <c r="BM1832" s="18"/>
      <c r="BQ1832" s="15"/>
      <c r="BU1832" s="15"/>
    </row>
    <row r="1833" spans="10:73">
      <c r="J1833" s="15"/>
      <c r="K1833" s="15"/>
      <c r="L1833" s="15"/>
      <c r="M1833" s="15"/>
      <c r="AE1833" s="18"/>
      <c r="BL1833" s="15"/>
      <c r="BM1833" s="18"/>
      <c r="BQ1833" s="15"/>
      <c r="BU1833" s="15"/>
    </row>
    <row r="1834" spans="10:73">
      <c r="J1834" s="15"/>
      <c r="K1834" s="15"/>
      <c r="L1834" s="15"/>
      <c r="M1834" s="15"/>
      <c r="AE1834" s="18"/>
      <c r="BL1834" s="15"/>
      <c r="BM1834" s="18"/>
      <c r="BQ1834" s="15"/>
      <c r="BU1834" s="15"/>
    </row>
    <row r="1835" spans="10:73">
      <c r="J1835" s="15"/>
      <c r="K1835" s="15"/>
      <c r="L1835" s="15"/>
      <c r="M1835" s="15"/>
      <c r="AE1835" s="18"/>
      <c r="BL1835" s="15"/>
      <c r="BM1835" s="18"/>
      <c r="BQ1835" s="15"/>
      <c r="BU1835" s="15"/>
    </row>
    <row r="1836" spans="10:73">
      <c r="J1836" s="15"/>
      <c r="K1836" s="15"/>
      <c r="L1836" s="15"/>
      <c r="M1836" s="15"/>
      <c r="AE1836" s="18"/>
      <c r="BL1836" s="15"/>
      <c r="BM1836" s="18"/>
      <c r="BQ1836" s="15"/>
      <c r="BU1836" s="15"/>
    </row>
    <row r="1837" spans="10:73">
      <c r="J1837" s="15"/>
      <c r="K1837" s="15"/>
      <c r="L1837" s="15"/>
      <c r="M1837" s="15"/>
      <c r="AE1837" s="18"/>
      <c r="BL1837" s="15"/>
      <c r="BM1837" s="18"/>
      <c r="BQ1837" s="15"/>
      <c r="BU1837" s="15"/>
    </row>
    <row r="1838" spans="10:73">
      <c r="J1838" s="15"/>
      <c r="K1838" s="15"/>
      <c r="L1838" s="15"/>
      <c r="M1838" s="15"/>
      <c r="AE1838" s="18"/>
      <c r="BL1838" s="15"/>
      <c r="BM1838" s="18"/>
      <c r="BQ1838" s="15"/>
      <c r="BU1838" s="15"/>
    </row>
    <row r="1839" spans="10:73">
      <c r="J1839" s="15"/>
      <c r="K1839" s="15"/>
      <c r="L1839" s="15"/>
      <c r="M1839" s="15"/>
      <c r="AE1839" s="18"/>
      <c r="BL1839" s="15"/>
      <c r="BM1839" s="18"/>
      <c r="BQ1839" s="15"/>
      <c r="BU1839" s="15"/>
    </row>
    <row r="1840" spans="10:73">
      <c r="J1840" s="15"/>
      <c r="K1840" s="15"/>
      <c r="L1840" s="15"/>
      <c r="M1840" s="15"/>
      <c r="AE1840" s="18"/>
      <c r="BL1840" s="15"/>
      <c r="BM1840" s="18"/>
      <c r="BQ1840" s="15"/>
      <c r="BU1840" s="15"/>
    </row>
    <row r="1841" spans="10:73">
      <c r="J1841" s="15"/>
      <c r="K1841" s="15"/>
      <c r="L1841" s="15"/>
      <c r="M1841" s="15"/>
      <c r="AE1841" s="18"/>
      <c r="BL1841" s="15"/>
      <c r="BM1841" s="18"/>
      <c r="BQ1841" s="15"/>
      <c r="BU1841" s="15"/>
    </row>
    <row r="1842" spans="10:73">
      <c r="J1842" s="15"/>
      <c r="K1842" s="15"/>
      <c r="L1842" s="15"/>
      <c r="M1842" s="15"/>
      <c r="AE1842" s="18"/>
      <c r="BL1842" s="15"/>
      <c r="BM1842" s="18"/>
      <c r="BQ1842" s="15"/>
      <c r="BU1842" s="15"/>
    </row>
    <row r="1843" spans="10:73">
      <c r="J1843" s="15"/>
      <c r="K1843" s="15"/>
      <c r="L1843" s="15"/>
      <c r="M1843" s="15"/>
      <c r="AE1843" s="18"/>
      <c r="BL1843" s="15"/>
      <c r="BM1843" s="18"/>
      <c r="BQ1843" s="15"/>
      <c r="BU1843" s="15"/>
    </row>
    <row r="1844" spans="10:73">
      <c r="J1844" s="15"/>
      <c r="K1844" s="15"/>
      <c r="L1844" s="15"/>
      <c r="M1844" s="15"/>
      <c r="AE1844" s="18"/>
      <c r="BL1844" s="15"/>
      <c r="BM1844" s="18"/>
      <c r="BQ1844" s="15"/>
      <c r="BU1844" s="15"/>
    </row>
    <row r="1845" spans="10:73">
      <c r="J1845" s="15"/>
      <c r="K1845" s="15"/>
      <c r="L1845" s="15"/>
      <c r="M1845" s="15"/>
      <c r="AE1845" s="18"/>
      <c r="BL1845" s="15"/>
      <c r="BM1845" s="18"/>
      <c r="BQ1845" s="15"/>
      <c r="BU1845" s="15"/>
    </row>
    <row r="1846" spans="10:73">
      <c r="J1846" s="15"/>
      <c r="K1846" s="15"/>
      <c r="L1846" s="15"/>
      <c r="M1846" s="15"/>
      <c r="AE1846" s="18"/>
      <c r="BL1846" s="15"/>
      <c r="BM1846" s="18"/>
      <c r="BQ1846" s="15"/>
      <c r="BU1846" s="15"/>
    </row>
    <row r="1847" spans="10:73">
      <c r="J1847" s="15"/>
      <c r="K1847" s="15"/>
      <c r="L1847" s="15"/>
      <c r="M1847" s="15"/>
      <c r="AE1847" s="18"/>
      <c r="BL1847" s="15"/>
      <c r="BM1847" s="18"/>
      <c r="BQ1847" s="15"/>
      <c r="BU1847" s="15"/>
    </row>
    <row r="1848" spans="10:73">
      <c r="J1848" s="15"/>
      <c r="K1848" s="15"/>
      <c r="L1848" s="15"/>
      <c r="M1848" s="15"/>
      <c r="AE1848" s="18"/>
      <c r="BL1848" s="15"/>
      <c r="BM1848" s="18"/>
      <c r="BQ1848" s="15"/>
      <c r="BU1848" s="15"/>
    </row>
    <row r="1849" spans="10:73">
      <c r="J1849" s="15"/>
      <c r="K1849" s="15"/>
      <c r="L1849" s="15"/>
      <c r="M1849" s="15"/>
      <c r="AE1849" s="18"/>
      <c r="BL1849" s="15"/>
      <c r="BM1849" s="18"/>
      <c r="BQ1849" s="15"/>
      <c r="BU1849" s="15"/>
    </row>
    <row r="1850" spans="10:73">
      <c r="J1850" s="15"/>
      <c r="K1850" s="15"/>
      <c r="L1850" s="15"/>
      <c r="M1850" s="15"/>
      <c r="AE1850" s="18"/>
      <c r="BL1850" s="15"/>
      <c r="BM1850" s="18"/>
      <c r="BQ1850" s="15"/>
      <c r="BU1850" s="15"/>
    </row>
    <row r="1851" spans="10:73">
      <c r="J1851" s="15"/>
      <c r="K1851" s="15"/>
      <c r="L1851" s="15"/>
      <c r="M1851" s="15"/>
      <c r="AE1851" s="18"/>
      <c r="BL1851" s="15"/>
      <c r="BM1851" s="18"/>
      <c r="BQ1851" s="15"/>
      <c r="BU1851" s="15"/>
    </row>
    <row r="1852" spans="10:73">
      <c r="J1852" s="15"/>
      <c r="K1852" s="15"/>
      <c r="L1852" s="15"/>
      <c r="M1852" s="15"/>
      <c r="AE1852" s="18"/>
      <c r="BL1852" s="15"/>
      <c r="BM1852" s="18"/>
      <c r="BQ1852" s="15"/>
      <c r="BU1852" s="15"/>
    </row>
    <row r="1853" spans="10:73">
      <c r="J1853" s="15"/>
      <c r="K1853" s="15"/>
      <c r="L1853" s="15"/>
      <c r="M1853" s="15"/>
      <c r="AE1853" s="18"/>
      <c r="BL1853" s="15"/>
      <c r="BM1853" s="18"/>
      <c r="BQ1853" s="15"/>
      <c r="BU1853" s="15"/>
    </row>
    <row r="1854" spans="10:73">
      <c r="J1854" s="15"/>
      <c r="K1854" s="15"/>
      <c r="L1854" s="15"/>
      <c r="M1854" s="15"/>
      <c r="AE1854" s="18"/>
      <c r="BL1854" s="15"/>
      <c r="BM1854" s="18"/>
      <c r="BQ1854" s="15"/>
      <c r="BU1854" s="15"/>
    </row>
    <row r="1855" spans="10:73">
      <c r="J1855" s="15"/>
      <c r="K1855" s="15"/>
      <c r="L1855" s="15"/>
      <c r="M1855" s="15"/>
      <c r="AE1855" s="18"/>
      <c r="BL1855" s="15"/>
      <c r="BM1855" s="18"/>
      <c r="BQ1855" s="15"/>
      <c r="BU1855" s="15"/>
    </row>
    <row r="1856" spans="10:73">
      <c r="J1856" s="15"/>
      <c r="K1856" s="15"/>
      <c r="L1856" s="15"/>
      <c r="M1856" s="15"/>
      <c r="AE1856" s="18"/>
      <c r="BL1856" s="15"/>
      <c r="BM1856" s="18"/>
      <c r="BQ1856" s="15"/>
      <c r="BU1856" s="15"/>
    </row>
    <row r="1857" spans="10:73">
      <c r="J1857" s="15"/>
      <c r="K1857" s="15"/>
      <c r="L1857" s="15"/>
      <c r="M1857" s="15"/>
      <c r="AE1857" s="18"/>
      <c r="BL1857" s="15"/>
      <c r="BM1857" s="18"/>
      <c r="BQ1857" s="15"/>
      <c r="BU1857" s="15"/>
    </row>
    <row r="1858" spans="10:73">
      <c r="J1858" s="15"/>
      <c r="K1858" s="15"/>
      <c r="L1858" s="15"/>
      <c r="M1858" s="15"/>
      <c r="AE1858" s="18"/>
      <c r="BL1858" s="15"/>
      <c r="BM1858" s="18"/>
      <c r="BQ1858" s="15"/>
      <c r="BU1858" s="15"/>
    </row>
    <row r="1859" spans="10:73">
      <c r="J1859" s="15"/>
      <c r="K1859" s="15"/>
      <c r="L1859" s="15"/>
      <c r="M1859" s="15"/>
      <c r="AE1859" s="18"/>
      <c r="BL1859" s="15"/>
      <c r="BM1859" s="18"/>
      <c r="BQ1859" s="15"/>
      <c r="BU1859" s="15"/>
    </row>
    <row r="1860" spans="10:73">
      <c r="J1860" s="15"/>
      <c r="K1860" s="15"/>
      <c r="L1860" s="15"/>
      <c r="M1860" s="15"/>
      <c r="AE1860" s="18"/>
      <c r="BL1860" s="15"/>
      <c r="BM1860" s="18"/>
      <c r="BQ1860" s="15"/>
      <c r="BU1860" s="15"/>
    </row>
    <row r="1861" spans="10:73">
      <c r="J1861" s="15"/>
      <c r="K1861" s="15"/>
      <c r="L1861" s="15"/>
      <c r="M1861" s="15"/>
      <c r="AE1861" s="18"/>
      <c r="BL1861" s="15"/>
      <c r="BM1861" s="18"/>
      <c r="BQ1861" s="15"/>
      <c r="BU1861" s="15"/>
    </row>
    <row r="1862" spans="10:73">
      <c r="J1862" s="15"/>
      <c r="K1862" s="15"/>
      <c r="L1862" s="15"/>
      <c r="M1862" s="15"/>
      <c r="AE1862" s="18"/>
      <c r="BL1862" s="15"/>
      <c r="BM1862" s="18"/>
      <c r="BQ1862" s="15"/>
      <c r="BU1862" s="15"/>
    </row>
    <row r="1863" spans="10:73">
      <c r="J1863" s="15"/>
      <c r="K1863" s="15"/>
      <c r="L1863" s="15"/>
      <c r="M1863" s="15"/>
      <c r="AE1863" s="18"/>
      <c r="BL1863" s="15"/>
      <c r="BM1863" s="18"/>
      <c r="BQ1863" s="15"/>
      <c r="BU1863" s="15"/>
    </row>
    <row r="1864" spans="10:73">
      <c r="J1864" s="15"/>
      <c r="K1864" s="15"/>
      <c r="L1864" s="15"/>
      <c r="M1864" s="15"/>
      <c r="AE1864" s="18"/>
      <c r="BL1864" s="15"/>
      <c r="BM1864" s="18"/>
      <c r="BQ1864" s="15"/>
      <c r="BU1864" s="15"/>
    </row>
    <row r="1865" spans="10:73">
      <c r="J1865" s="15"/>
      <c r="K1865" s="15"/>
      <c r="L1865" s="15"/>
      <c r="M1865" s="15"/>
      <c r="AE1865" s="18"/>
      <c r="BL1865" s="15"/>
      <c r="BM1865" s="18"/>
      <c r="BQ1865" s="15"/>
      <c r="BU1865" s="15"/>
    </row>
    <row r="1866" spans="10:73">
      <c r="J1866" s="15"/>
      <c r="K1866" s="15"/>
      <c r="L1866" s="15"/>
      <c r="M1866" s="15"/>
      <c r="AE1866" s="18"/>
      <c r="BL1866" s="15"/>
      <c r="BM1866" s="18"/>
      <c r="BQ1866" s="15"/>
      <c r="BU1866" s="15"/>
    </row>
    <row r="1867" spans="10:73">
      <c r="J1867" s="15"/>
      <c r="K1867" s="15"/>
      <c r="L1867" s="15"/>
      <c r="M1867" s="15"/>
      <c r="AE1867" s="18"/>
      <c r="BL1867" s="15"/>
      <c r="BM1867" s="18"/>
      <c r="BQ1867" s="15"/>
      <c r="BU1867" s="15"/>
    </row>
    <row r="1868" spans="10:73">
      <c r="J1868" s="15"/>
      <c r="K1868" s="15"/>
      <c r="L1868" s="15"/>
      <c r="M1868" s="15"/>
      <c r="AE1868" s="18"/>
      <c r="BL1868" s="15"/>
      <c r="BM1868" s="18"/>
      <c r="BQ1868" s="15"/>
      <c r="BU1868" s="15"/>
    </row>
    <row r="1869" spans="10:73">
      <c r="J1869" s="15"/>
      <c r="K1869" s="15"/>
      <c r="L1869" s="15"/>
      <c r="M1869" s="15"/>
      <c r="AE1869" s="18"/>
      <c r="BL1869" s="15"/>
      <c r="BM1869" s="18"/>
      <c r="BQ1869" s="15"/>
      <c r="BU1869" s="15"/>
    </row>
    <row r="1870" spans="10:73">
      <c r="J1870" s="15"/>
      <c r="K1870" s="15"/>
      <c r="L1870" s="15"/>
      <c r="M1870" s="15"/>
      <c r="AE1870" s="18"/>
      <c r="BL1870" s="15"/>
      <c r="BM1870" s="18"/>
      <c r="BQ1870" s="15"/>
      <c r="BU1870" s="15"/>
    </row>
    <row r="1871" spans="10:73">
      <c r="J1871" s="15"/>
      <c r="K1871" s="15"/>
      <c r="L1871" s="15"/>
      <c r="M1871" s="15"/>
      <c r="AE1871" s="18"/>
      <c r="BL1871" s="15"/>
      <c r="BM1871" s="18"/>
      <c r="BQ1871" s="15"/>
      <c r="BU1871" s="15"/>
    </row>
    <row r="1872" spans="10:73">
      <c r="J1872" s="15"/>
      <c r="K1872" s="15"/>
      <c r="L1872" s="15"/>
      <c r="M1872" s="15"/>
      <c r="AE1872" s="18"/>
      <c r="BL1872" s="15"/>
      <c r="BM1872" s="18"/>
      <c r="BQ1872" s="15"/>
      <c r="BU1872" s="15"/>
    </row>
    <row r="1873" spans="10:73">
      <c r="J1873" s="15"/>
      <c r="K1873" s="15"/>
      <c r="L1873" s="15"/>
      <c r="M1873" s="15"/>
      <c r="AE1873" s="18"/>
      <c r="BL1873" s="15"/>
      <c r="BM1873" s="18"/>
      <c r="BQ1873" s="15"/>
      <c r="BU1873" s="15"/>
    </row>
    <row r="1874" spans="10:73">
      <c r="J1874" s="15"/>
      <c r="K1874" s="15"/>
      <c r="L1874" s="15"/>
      <c r="M1874" s="15"/>
      <c r="AE1874" s="18"/>
      <c r="BL1874" s="15"/>
      <c r="BM1874" s="18"/>
      <c r="BQ1874" s="15"/>
      <c r="BU1874" s="15"/>
    </row>
    <row r="1875" spans="10:73">
      <c r="J1875" s="15"/>
      <c r="K1875" s="15"/>
      <c r="L1875" s="15"/>
      <c r="M1875" s="15"/>
      <c r="AE1875" s="18"/>
      <c r="BL1875" s="15"/>
      <c r="BM1875" s="18"/>
      <c r="BQ1875" s="15"/>
      <c r="BU1875" s="15"/>
    </row>
    <row r="1876" spans="10:73">
      <c r="J1876" s="15"/>
      <c r="K1876" s="15"/>
      <c r="L1876" s="15"/>
      <c r="M1876" s="15"/>
      <c r="AE1876" s="18"/>
      <c r="BL1876" s="15"/>
      <c r="BM1876" s="18"/>
      <c r="BQ1876" s="15"/>
      <c r="BU1876" s="15"/>
    </row>
    <row r="1877" spans="10:73">
      <c r="J1877" s="15"/>
      <c r="K1877" s="15"/>
      <c r="L1877" s="15"/>
      <c r="M1877" s="15"/>
      <c r="AE1877" s="18"/>
      <c r="BL1877" s="15"/>
      <c r="BM1877" s="18"/>
      <c r="BQ1877" s="15"/>
      <c r="BU1877" s="15"/>
    </row>
    <row r="1878" spans="10:73">
      <c r="J1878" s="15"/>
      <c r="K1878" s="15"/>
      <c r="L1878" s="15"/>
      <c r="M1878" s="15"/>
      <c r="AE1878" s="18"/>
      <c r="BL1878" s="15"/>
      <c r="BM1878" s="18"/>
      <c r="BQ1878" s="15"/>
      <c r="BU1878" s="15"/>
    </row>
    <row r="1879" spans="10:73">
      <c r="J1879" s="15"/>
      <c r="K1879" s="15"/>
      <c r="L1879" s="15"/>
      <c r="M1879" s="15"/>
      <c r="AE1879" s="18"/>
      <c r="BL1879" s="15"/>
      <c r="BM1879" s="18"/>
      <c r="BQ1879" s="15"/>
      <c r="BU1879" s="15"/>
    </row>
    <row r="1880" spans="10:73">
      <c r="J1880" s="15"/>
      <c r="K1880" s="15"/>
      <c r="L1880" s="15"/>
      <c r="M1880" s="15"/>
      <c r="AE1880" s="18"/>
      <c r="BL1880" s="15"/>
      <c r="BM1880" s="18"/>
      <c r="BQ1880" s="15"/>
      <c r="BU1880" s="15"/>
    </row>
    <row r="1881" spans="10:73">
      <c r="J1881" s="15"/>
      <c r="K1881" s="15"/>
      <c r="L1881" s="15"/>
      <c r="M1881" s="15"/>
      <c r="AE1881" s="18"/>
      <c r="BL1881" s="15"/>
      <c r="BM1881" s="18"/>
      <c r="BQ1881" s="15"/>
      <c r="BU1881" s="15"/>
    </row>
    <row r="1882" spans="10:73">
      <c r="J1882" s="15"/>
      <c r="K1882" s="15"/>
      <c r="L1882" s="15"/>
      <c r="M1882" s="15"/>
      <c r="AE1882" s="18"/>
      <c r="BL1882" s="15"/>
      <c r="BM1882" s="18"/>
      <c r="BQ1882" s="15"/>
      <c r="BU1882" s="15"/>
    </row>
    <row r="1883" spans="10:73">
      <c r="J1883" s="15"/>
      <c r="K1883" s="15"/>
      <c r="L1883" s="15"/>
      <c r="M1883" s="15"/>
      <c r="AE1883" s="18"/>
      <c r="BL1883" s="15"/>
      <c r="BM1883" s="18"/>
      <c r="BQ1883" s="15"/>
      <c r="BU1883" s="15"/>
    </row>
    <row r="1884" spans="10:73">
      <c r="J1884" s="15"/>
      <c r="K1884" s="15"/>
      <c r="L1884" s="15"/>
      <c r="M1884" s="15"/>
      <c r="AE1884" s="18"/>
      <c r="BL1884" s="15"/>
      <c r="BM1884" s="18"/>
      <c r="BQ1884" s="15"/>
      <c r="BU1884" s="15"/>
    </row>
    <row r="1885" spans="10:73">
      <c r="J1885" s="15"/>
      <c r="K1885" s="15"/>
      <c r="L1885" s="15"/>
      <c r="M1885" s="15"/>
      <c r="AE1885" s="18"/>
      <c r="BL1885" s="15"/>
      <c r="BM1885" s="18"/>
      <c r="BQ1885" s="15"/>
      <c r="BU1885" s="15"/>
    </row>
    <row r="1886" spans="10:73">
      <c r="J1886" s="15"/>
      <c r="K1886" s="15"/>
      <c r="L1886" s="15"/>
      <c r="M1886" s="15"/>
      <c r="AE1886" s="18"/>
      <c r="BL1886" s="15"/>
      <c r="BM1886" s="18"/>
      <c r="BQ1886" s="15"/>
      <c r="BU1886" s="15"/>
    </row>
    <row r="1887" spans="10:73">
      <c r="J1887" s="15"/>
      <c r="K1887" s="15"/>
      <c r="L1887" s="15"/>
      <c r="M1887" s="15"/>
      <c r="AE1887" s="18"/>
      <c r="BL1887" s="15"/>
      <c r="BM1887" s="18"/>
      <c r="BQ1887" s="15"/>
      <c r="BU1887" s="15"/>
    </row>
    <row r="1888" spans="10:73">
      <c r="J1888" s="15"/>
      <c r="K1888" s="15"/>
      <c r="L1888" s="15"/>
      <c r="M1888" s="15"/>
      <c r="AE1888" s="18"/>
      <c r="BL1888" s="15"/>
      <c r="BM1888" s="18"/>
      <c r="BQ1888" s="15"/>
      <c r="BU1888" s="15"/>
    </row>
    <row r="1889" spans="10:73">
      <c r="J1889" s="15"/>
      <c r="K1889" s="15"/>
      <c r="L1889" s="15"/>
      <c r="M1889" s="15"/>
      <c r="AE1889" s="18"/>
      <c r="BL1889" s="15"/>
      <c r="BM1889" s="18"/>
      <c r="BQ1889" s="15"/>
      <c r="BU1889" s="15"/>
    </row>
    <row r="1890" spans="10:73">
      <c r="J1890" s="15"/>
      <c r="K1890" s="15"/>
      <c r="L1890" s="15"/>
      <c r="M1890" s="15"/>
      <c r="AE1890" s="18"/>
      <c r="BL1890" s="15"/>
      <c r="BM1890" s="18"/>
      <c r="BQ1890" s="15"/>
      <c r="BU1890" s="15"/>
    </row>
    <row r="1891" spans="10:73">
      <c r="J1891" s="15"/>
      <c r="K1891" s="15"/>
      <c r="L1891" s="15"/>
      <c r="M1891" s="15"/>
      <c r="AE1891" s="18"/>
      <c r="BL1891" s="15"/>
      <c r="BM1891" s="18"/>
      <c r="BQ1891" s="15"/>
      <c r="BU1891" s="15"/>
    </row>
    <row r="1892" spans="10:73">
      <c r="J1892" s="15"/>
      <c r="K1892" s="15"/>
      <c r="L1892" s="15"/>
      <c r="M1892" s="15"/>
      <c r="AE1892" s="18"/>
      <c r="BL1892" s="15"/>
      <c r="BM1892" s="18"/>
      <c r="BQ1892" s="15"/>
      <c r="BU1892" s="15"/>
    </row>
    <row r="1893" spans="10:73">
      <c r="J1893" s="15"/>
      <c r="K1893" s="15"/>
      <c r="L1893" s="15"/>
      <c r="M1893" s="15"/>
      <c r="AE1893" s="18"/>
      <c r="BL1893" s="15"/>
      <c r="BM1893" s="18"/>
      <c r="BQ1893" s="15"/>
      <c r="BU1893" s="15"/>
    </row>
    <row r="1894" spans="10:73">
      <c r="J1894" s="15"/>
      <c r="K1894" s="15"/>
      <c r="L1894" s="15"/>
      <c r="M1894" s="15"/>
      <c r="AE1894" s="18"/>
      <c r="BL1894" s="15"/>
      <c r="BM1894" s="18"/>
      <c r="BQ1894" s="15"/>
      <c r="BU1894" s="15"/>
    </row>
    <row r="1895" spans="10:73">
      <c r="J1895" s="15"/>
      <c r="K1895" s="15"/>
      <c r="L1895" s="15"/>
      <c r="M1895" s="15"/>
      <c r="AE1895" s="18"/>
      <c r="BL1895" s="15"/>
      <c r="BM1895" s="18"/>
      <c r="BQ1895" s="15"/>
      <c r="BU1895" s="15"/>
    </row>
    <row r="1896" spans="10:73">
      <c r="J1896" s="15"/>
      <c r="K1896" s="15"/>
      <c r="L1896" s="15"/>
      <c r="M1896" s="15"/>
      <c r="AE1896" s="18"/>
      <c r="BL1896" s="15"/>
      <c r="BM1896" s="18"/>
      <c r="BQ1896" s="15"/>
      <c r="BU1896" s="15"/>
    </row>
    <row r="1897" spans="10:73">
      <c r="J1897" s="15"/>
      <c r="K1897" s="15"/>
      <c r="L1897" s="15"/>
      <c r="M1897" s="15"/>
      <c r="AE1897" s="18"/>
      <c r="BL1897" s="15"/>
      <c r="BM1897" s="18"/>
      <c r="BQ1897" s="15"/>
      <c r="BU1897" s="15"/>
    </row>
    <row r="1898" spans="10:73">
      <c r="J1898" s="15"/>
      <c r="K1898" s="15"/>
      <c r="L1898" s="15"/>
      <c r="M1898" s="15"/>
      <c r="AE1898" s="18"/>
      <c r="BL1898" s="15"/>
      <c r="BM1898" s="18"/>
      <c r="BQ1898" s="15"/>
      <c r="BU1898" s="15"/>
    </row>
    <row r="1899" spans="10:73">
      <c r="J1899" s="15"/>
      <c r="K1899" s="15"/>
      <c r="L1899" s="15"/>
      <c r="M1899" s="15"/>
      <c r="AE1899" s="18"/>
      <c r="BL1899" s="15"/>
      <c r="BM1899" s="18"/>
      <c r="BQ1899" s="15"/>
      <c r="BU1899" s="15"/>
    </row>
    <row r="1900" spans="10:73">
      <c r="J1900" s="15"/>
      <c r="K1900" s="15"/>
      <c r="L1900" s="15"/>
      <c r="M1900" s="15"/>
      <c r="AE1900" s="18"/>
      <c r="BL1900" s="15"/>
      <c r="BM1900" s="18"/>
      <c r="BQ1900" s="15"/>
      <c r="BU1900" s="15"/>
    </row>
    <row r="1901" spans="10:73">
      <c r="J1901" s="15"/>
      <c r="K1901" s="15"/>
      <c r="L1901" s="15"/>
      <c r="M1901" s="15"/>
      <c r="AE1901" s="18"/>
      <c r="BL1901" s="15"/>
      <c r="BM1901" s="18"/>
      <c r="BQ1901" s="15"/>
      <c r="BU1901" s="15"/>
    </row>
    <row r="1902" spans="10:73">
      <c r="J1902" s="15"/>
      <c r="K1902" s="15"/>
      <c r="L1902" s="15"/>
      <c r="M1902" s="15"/>
      <c r="AE1902" s="18"/>
      <c r="BL1902" s="15"/>
      <c r="BM1902" s="18"/>
      <c r="BQ1902" s="15"/>
      <c r="BU1902" s="15"/>
    </row>
    <row r="1903" spans="10:73">
      <c r="J1903" s="15"/>
      <c r="K1903" s="15"/>
      <c r="L1903" s="15"/>
      <c r="M1903" s="15"/>
      <c r="AE1903" s="18"/>
      <c r="BL1903" s="15"/>
      <c r="BM1903" s="18"/>
      <c r="BQ1903" s="15"/>
      <c r="BU1903" s="15"/>
    </row>
    <row r="1904" spans="10:73">
      <c r="J1904" s="15"/>
      <c r="K1904" s="15"/>
      <c r="L1904" s="15"/>
      <c r="M1904" s="15"/>
      <c r="AE1904" s="18"/>
      <c r="BL1904" s="15"/>
      <c r="BM1904" s="18"/>
      <c r="BQ1904" s="15"/>
      <c r="BU1904" s="15"/>
    </row>
    <row r="1905" spans="10:73">
      <c r="J1905" s="15"/>
      <c r="K1905" s="15"/>
      <c r="L1905" s="15"/>
      <c r="M1905" s="15"/>
      <c r="AE1905" s="18"/>
      <c r="BL1905" s="15"/>
      <c r="BM1905" s="18"/>
      <c r="BQ1905" s="15"/>
      <c r="BU1905" s="15"/>
    </row>
    <row r="1906" spans="10:73">
      <c r="J1906" s="15"/>
      <c r="K1906" s="15"/>
      <c r="L1906" s="15"/>
      <c r="M1906" s="15"/>
      <c r="AE1906" s="18"/>
      <c r="BL1906" s="15"/>
      <c r="BM1906" s="18"/>
      <c r="BQ1906" s="15"/>
      <c r="BU1906" s="15"/>
    </row>
    <row r="1907" spans="10:73">
      <c r="J1907" s="15"/>
      <c r="K1907" s="15"/>
      <c r="L1907" s="15"/>
      <c r="M1907" s="15"/>
      <c r="AE1907" s="18"/>
      <c r="BL1907" s="15"/>
      <c r="BM1907" s="18"/>
      <c r="BQ1907" s="15"/>
      <c r="BU1907" s="15"/>
    </row>
    <row r="1908" spans="10:73">
      <c r="J1908" s="15"/>
      <c r="K1908" s="15"/>
      <c r="L1908" s="15"/>
      <c r="M1908" s="15"/>
      <c r="AE1908" s="18"/>
      <c r="BL1908" s="15"/>
      <c r="BM1908" s="18"/>
      <c r="BQ1908" s="15"/>
      <c r="BU1908" s="15"/>
    </row>
    <row r="1909" spans="10:73">
      <c r="J1909" s="15"/>
      <c r="K1909" s="15"/>
      <c r="L1909" s="15"/>
      <c r="M1909" s="15"/>
      <c r="AE1909" s="18"/>
      <c r="BL1909" s="15"/>
      <c r="BM1909" s="18"/>
      <c r="BQ1909" s="15"/>
      <c r="BU1909" s="15"/>
    </row>
    <row r="1910" spans="10:73">
      <c r="J1910" s="15"/>
      <c r="K1910" s="15"/>
      <c r="L1910" s="15"/>
      <c r="M1910" s="15"/>
      <c r="AE1910" s="18"/>
      <c r="BL1910" s="15"/>
      <c r="BM1910" s="18"/>
      <c r="BQ1910" s="15"/>
      <c r="BU1910" s="15"/>
    </row>
    <row r="1911" spans="10:73">
      <c r="J1911" s="15"/>
      <c r="K1911" s="15"/>
      <c r="L1911" s="15"/>
      <c r="M1911" s="15"/>
      <c r="AE1911" s="18"/>
      <c r="BL1911" s="15"/>
      <c r="BM1911" s="18"/>
      <c r="BQ1911" s="15"/>
      <c r="BU1911" s="15"/>
    </row>
    <row r="1912" spans="10:73">
      <c r="J1912" s="15"/>
      <c r="K1912" s="15"/>
      <c r="L1912" s="15"/>
      <c r="M1912" s="15"/>
      <c r="AE1912" s="18"/>
      <c r="BL1912" s="15"/>
      <c r="BM1912" s="18"/>
      <c r="BQ1912" s="15"/>
      <c r="BU1912" s="15"/>
    </row>
    <row r="1913" spans="10:73">
      <c r="J1913" s="15"/>
      <c r="K1913" s="15"/>
      <c r="L1913" s="15"/>
      <c r="M1913" s="15"/>
      <c r="AE1913" s="18"/>
      <c r="BL1913" s="15"/>
      <c r="BM1913" s="18"/>
      <c r="BQ1913" s="15"/>
      <c r="BU1913" s="15"/>
    </row>
    <row r="1914" spans="10:73">
      <c r="J1914" s="15"/>
      <c r="K1914" s="15"/>
      <c r="L1914" s="15"/>
      <c r="M1914" s="15"/>
      <c r="AE1914" s="18"/>
      <c r="BL1914" s="15"/>
      <c r="BM1914" s="18"/>
      <c r="BQ1914" s="15"/>
      <c r="BU1914" s="15"/>
    </row>
    <row r="1915" spans="10:73">
      <c r="J1915" s="15"/>
      <c r="K1915" s="15"/>
      <c r="L1915" s="15"/>
      <c r="M1915" s="15"/>
      <c r="AE1915" s="18"/>
      <c r="BL1915" s="15"/>
      <c r="BM1915" s="18"/>
      <c r="BQ1915" s="15"/>
      <c r="BU1915" s="15"/>
    </row>
    <row r="1916" spans="10:73">
      <c r="J1916" s="15"/>
      <c r="K1916" s="15"/>
      <c r="L1916" s="15"/>
      <c r="M1916" s="15"/>
      <c r="AE1916" s="18"/>
      <c r="BL1916" s="15"/>
      <c r="BM1916" s="18"/>
      <c r="BQ1916" s="15"/>
      <c r="BU1916" s="15"/>
    </row>
    <row r="1917" spans="10:73">
      <c r="J1917" s="15"/>
      <c r="K1917" s="15"/>
      <c r="L1917" s="15"/>
      <c r="M1917" s="15"/>
      <c r="AE1917" s="18"/>
      <c r="BL1917" s="15"/>
      <c r="BM1917" s="18"/>
      <c r="BQ1917" s="15"/>
      <c r="BU1917" s="15"/>
    </row>
    <row r="1918" spans="10:73">
      <c r="J1918" s="15"/>
      <c r="K1918" s="15"/>
      <c r="L1918" s="15"/>
      <c r="M1918" s="15"/>
      <c r="AE1918" s="18"/>
      <c r="BL1918" s="15"/>
      <c r="BM1918" s="18"/>
      <c r="BQ1918" s="15"/>
      <c r="BU1918" s="15"/>
    </row>
    <row r="1919" spans="10:73">
      <c r="J1919" s="15"/>
      <c r="K1919" s="15"/>
      <c r="L1919" s="15"/>
      <c r="M1919" s="15"/>
      <c r="AE1919" s="18"/>
      <c r="BL1919" s="15"/>
      <c r="BM1919" s="18"/>
      <c r="BQ1919" s="15"/>
      <c r="BU1919" s="15"/>
    </row>
    <row r="1920" spans="10:73">
      <c r="J1920" s="15"/>
      <c r="K1920" s="15"/>
      <c r="L1920" s="15"/>
      <c r="M1920" s="15"/>
      <c r="AE1920" s="18"/>
      <c r="BL1920" s="15"/>
      <c r="BM1920" s="18"/>
      <c r="BQ1920" s="15"/>
      <c r="BU1920" s="15"/>
    </row>
    <row r="1921" spans="10:73">
      <c r="J1921" s="15"/>
      <c r="K1921" s="15"/>
      <c r="L1921" s="15"/>
      <c r="M1921" s="15"/>
      <c r="AE1921" s="18"/>
      <c r="BL1921" s="15"/>
      <c r="BM1921" s="18"/>
      <c r="BQ1921" s="15"/>
      <c r="BU1921" s="15"/>
    </row>
    <row r="1922" spans="10:73">
      <c r="J1922" s="15"/>
      <c r="K1922" s="15"/>
      <c r="L1922" s="15"/>
      <c r="M1922" s="15"/>
      <c r="AE1922" s="18"/>
      <c r="BL1922" s="15"/>
      <c r="BM1922" s="18"/>
      <c r="BQ1922" s="15"/>
      <c r="BU1922" s="15"/>
    </row>
    <row r="1923" spans="10:73">
      <c r="J1923" s="15"/>
      <c r="K1923" s="15"/>
      <c r="L1923" s="15"/>
      <c r="M1923" s="15"/>
      <c r="AE1923" s="18"/>
      <c r="BL1923" s="15"/>
      <c r="BM1923" s="18"/>
      <c r="BQ1923" s="15"/>
      <c r="BU1923" s="15"/>
    </row>
    <row r="1924" spans="10:73">
      <c r="J1924" s="15"/>
      <c r="K1924" s="15"/>
      <c r="L1924" s="15"/>
      <c r="M1924" s="15"/>
      <c r="AE1924" s="18"/>
      <c r="BL1924" s="15"/>
      <c r="BM1924" s="18"/>
      <c r="BQ1924" s="15"/>
      <c r="BU1924" s="15"/>
    </row>
    <row r="1925" spans="10:73">
      <c r="J1925" s="15"/>
      <c r="K1925" s="15"/>
      <c r="L1925" s="15"/>
      <c r="M1925" s="15"/>
      <c r="AE1925" s="18"/>
      <c r="BL1925" s="15"/>
      <c r="BM1925" s="18"/>
      <c r="BQ1925" s="15"/>
      <c r="BU1925" s="15"/>
    </row>
    <row r="1926" spans="10:73">
      <c r="J1926" s="15"/>
      <c r="K1926" s="15"/>
      <c r="L1926" s="15"/>
      <c r="M1926" s="15"/>
      <c r="AE1926" s="18"/>
      <c r="BL1926" s="15"/>
      <c r="BM1926" s="18"/>
      <c r="BQ1926" s="15"/>
      <c r="BU1926" s="15"/>
    </row>
    <row r="1927" spans="10:73">
      <c r="J1927" s="15"/>
      <c r="K1927" s="15"/>
      <c r="L1927" s="15"/>
      <c r="M1927" s="15"/>
      <c r="AE1927" s="18"/>
      <c r="BL1927" s="15"/>
      <c r="BM1927" s="18"/>
      <c r="BQ1927" s="15"/>
      <c r="BU1927" s="15"/>
    </row>
    <row r="1928" spans="10:73">
      <c r="J1928" s="15"/>
      <c r="K1928" s="15"/>
      <c r="L1928" s="15"/>
      <c r="M1928" s="15"/>
      <c r="AE1928" s="18"/>
      <c r="BL1928" s="15"/>
      <c r="BM1928" s="18"/>
      <c r="BQ1928" s="15"/>
      <c r="BU1928" s="15"/>
    </row>
    <row r="1929" spans="10:73">
      <c r="J1929" s="15"/>
      <c r="K1929" s="15"/>
      <c r="L1929" s="15"/>
      <c r="M1929" s="15"/>
      <c r="AE1929" s="18"/>
      <c r="BL1929" s="15"/>
      <c r="BM1929" s="18"/>
      <c r="BQ1929" s="15"/>
      <c r="BU1929" s="15"/>
    </row>
    <row r="1930" spans="10:73">
      <c r="J1930" s="15"/>
      <c r="K1930" s="15"/>
      <c r="L1930" s="15"/>
      <c r="M1930" s="15"/>
      <c r="AE1930" s="18"/>
      <c r="BL1930" s="15"/>
      <c r="BM1930" s="18"/>
      <c r="BQ1930" s="15"/>
      <c r="BU1930" s="15"/>
    </row>
    <row r="1931" spans="10:73">
      <c r="J1931" s="15"/>
      <c r="K1931" s="15"/>
      <c r="L1931" s="15"/>
      <c r="M1931" s="15"/>
      <c r="AE1931" s="18"/>
      <c r="BL1931" s="15"/>
      <c r="BM1931" s="18"/>
      <c r="BQ1931" s="15"/>
      <c r="BU1931" s="15"/>
    </row>
    <row r="1932" spans="10:73">
      <c r="J1932" s="15"/>
      <c r="K1932" s="15"/>
      <c r="L1932" s="15"/>
      <c r="M1932" s="15"/>
      <c r="AE1932" s="18"/>
      <c r="BL1932" s="15"/>
      <c r="BM1932" s="18"/>
      <c r="BQ1932" s="15"/>
      <c r="BU1932" s="15"/>
    </row>
    <row r="1933" spans="10:73">
      <c r="J1933" s="15"/>
      <c r="K1933" s="15"/>
      <c r="L1933" s="15"/>
      <c r="M1933" s="15"/>
      <c r="AE1933" s="18"/>
      <c r="BL1933" s="15"/>
      <c r="BM1933" s="18"/>
      <c r="BQ1933" s="15"/>
      <c r="BU1933" s="15"/>
    </row>
    <row r="1934" spans="10:73">
      <c r="J1934" s="15"/>
      <c r="K1934" s="15"/>
      <c r="L1934" s="15"/>
      <c r="M1934" s="15"/>
      <c r="AE1934" s="18"/>
      <c r="BL1934" s="15"/>
      <c r="BM1934" s="18"/>
      <c r="BQ1934" s="15"/>
      <c r="BU1934" s="15"/>
    </row>
    <row r="1935" spans="10:73">
      <c r="J1935" s="15"/>
      <c r="K1935" s="15"/>
      <c r="L1935" s="15"/>
      <c r="M1935" s="15"/>
      <c r="AE1935" s="18"/>
      <c r="BL1935" s="15"/>
      <c r="BM1935" s="18"/>
      <c r="BQ1935" s="15"/>
      <c r="BU1935" s="15"/>
    </row>
    <row r="1936" spans="10:73">
      <c r="J1936" s="15"/>
      <c r="K1936" s="15"/>
      <c r="L1936" s="15"/>
      <c r="M1936" s="15"/>
      <c r="AE1936" s="18"/>
      <c r="BL1936" s="15"/>
      <c r="BM1936" s="18"/>
      <c r="BQ1936" s="15"/>
      <c r="BU1936" s="15"/>
    </row>
    <row r="1937" spans="10:73">
      <c r="J1937" s="15"/>
      <c r="K1937" s="15"/>
      <c r="L1937" s="15"/>
      <c r="M1937" s="15"/>
      <c r="AE1937" s="18"/>
      <c r="BL1937" s="15"/>
      <c r="BM1937" s="18"/>
      <c r="BQ1937" s="15"/>
      <c r="BU1937" s="15"/>
    </row>
    <row r="1938" spans="10:73">
      <c r="J1938" s="15"/>
      <c r="K1938" s="15"/>
      <c r="L1938" s="15"/>
      <c r="M1938" s="15"/>
      <c r="AE1938" s="18"/>
      <c r="BL1938" s="15"/>
      <c r="BM1938" s="18"/>
      <c r="BQ1938" s="15"/>
      <c r="BU1938" s="15"/>
    </row>
    <row r="1939" spans="10:73">
      <c r="J1939" s="15"/>
      <c r="K1939" s="15"/>
      <c r="L1939" s="15"/>
      <c r="M1939" s="15"/>
      <c r="AE1939" s="18"/>
      <c r="BL1939" s="15"/>
      <c r="BM1939" s="18"/>
      <c r="BQ1939" s="15"/>
      <c r="BU1939" s="15"/>
    </row>
    <row r="1940" spans="10:73">
      <c r="J1940" s="15"/>
      <c r="K1940" s="15"/>
      <c r="L1940" s="15"/>
      <c r="M1940" s="15"/>
      <c r="AE1940" s="18"/>
      <c r="BL1940" s="15"/>
      <c r="BM1940" s="18"/>
      <c r="BQ1940" s="15"/>
      <c r="BU1940" s="15"/>
    </row>
    <row r="1941" spans="10:73">
      <c r="J1941" s="15"/>
      <c r="K1941" s="15"/>
      <c r="L1941" s="15"/>
      <c r="M1941" s="15"/>
      <c r="AE1941" s="18"/>
      <c r="BL1941" s="15"/>
      <c r="BM1941" s="18"/>
      <c r="BQ1941" s="15"/>
      <c r="BU1941" s="15"/>
    </row>
    <row r="1942" spans="10:73">
      <c r="J1942" s="15"/>
      <c r="K1942" s="15"/>
      <c r="L1942" s="15"/>
      <c r="M1942" s="15"/>
      <c r="AE1942" s="18"/>
      <c r="BL1942" s="15"/>
      <c r="BM1942" s="18"/>
      <c r="BQ1942" s="15"/>
      <c r="BU1942" s="15"/>
    </row>
    <row r="1943" spans="10:73">
      <c r="J1943" s="15"/>
      <c r="K1943" s="15"/>
      <c r="L1943" s="15"/>
      <c r="M1943" s="15"/>
      <c r="AE1943" s="18"/>
      <c r="BL1943" s="15"/>
      <c r="BM1943" s="18"/>
      <c r="BQ1943" s="15"/>
      <c r="BU1943" s="15"/>
    </row>
    <row r="1944" spans="10:73">
      <c r="J1944" s="15"/>
      <c r="K1944" s="15"/>
      <c r="L1944" s="15"/>
      <c r="M1944" s="15"/>
      <c r="AE1944" s="18"/>
      <c r="BL1944" s="15"/>
      <c r="BM1944" s="18"/>
      <c r="BQ1944" s="15"/>
      <c r="BU1944" s="15"/>
    </row>
    <row r="1945" spans="10:73">
      <c r="J1945" s="15"/>
      <c r="K1945" s="15"/>
      <c r="L1945" s="15"/>
      <c r="M1945" s="15"/>
      <c r="AE1945" s="18"/>
      <c r="BL1945" s="15"/>
      <c r="BM1945" s="18"/>
      <c r="BQ1945" s="15"/>
      <c r="BU1945" s="15"/>
    </row>
    <row r="1946" spans="10:73">
      <c r="J1946" s="15"/>
      <c r="K1946" s="15"/>
      <c r="L1946" s="15"/>
      <c r="M1946" s="15"/>
      <c r="AE1946" s="18"/>
      <c r="BL1946" s="15"/>
      <c r="BM1946" s="18"/>
      <c r="BQ1946" s="15"/>
      <c r="BU1946" s="15"/>
    </row>
    <row r="1947" spans="10:73">
      <c r="J1947" s="15"/>
      <c r="K1947" s="15"/>
      <c r="L1947" s="15"/>
      <c r="M1947" s="15"/>
      <c r="AE1947" s="18"/>
      <c r="BL1947" s="15"/>
      <c r="BM1947" s="18"/>
      <c r="BQ1947" s="15"/>
      <c r="BU1947" s="15"/>
    </row>
    <row r="1948" spans="10:73">
      <c r="J1948" s="15"/>
      <c r="K1948" s="15"/>
      <c r="L1948" s="15"/>
      <c r="M1948" s="15"/>
      <c r="AE1948" s="18"/>
      <c r="BL1948" s="15"/>
      <c r="BM1948" s="18"/>
      <c r="BQ1948" s="15"/>
      <c r="BU1948" s="15"/>
    </row>
    <row r="1949" spans="10:73">
      <c r="J1949" s="15"/>
      <c r="K1949" s="15"/>
      <c r="L1949" s="15"/>
      <c r="M1949" s="15"/>
      <c r="AE1949" s="18"/>
      <c r="BL1949" s="15"/>
      <c r="BM1949" s="18"/>
      <c r="BQ1949" s="15"/>
      <c r="BU1949" s="15"/>
    </row>
    <row r="1950" spans="10:73">
      <c r="J1950" s="15"/>
      <c r="K1950" s="15"/>
      <c r="L1950" s="15"/>
      <c r="M1950" s="15"/>
      <c r="AE1950" s="18"/>
      <c r="BL1950" s="15"/>
      <c r="BM1950" s="18"/>
      <c r="BQ1950" s="15"/>
      <c r="BU1950" s="15"/>
    </row>
    <row r="1951" spans="10:73">
      <c r="J1951" s="15"/>
      <c r="K1951" s="15"/>
      <c r="L1951" s="15"/>
      <c r="M1951" s="15"/>
      <c r="AE1951" s="18"/>
      <c r="BL1951" s="15"/>
      <c r="BM1951" s="18"/>
      <c r="BQ1951" s="15"/>
      <c r="BU1951" s="15"/>
    </row>
    <row r="1952" spans="10:73">
      <c r="J1952" s="15"/>
      <c r="K1952" s="15"/>
      <c r="L1952" s="15"/>
      <c r="M1952" s="15"/>
      <c r="AE1952" s="18"/>
      <c r="BL1952" s="15"/>
      <c r="BM1952" s="18"/>
      <c r="BQ1952" s="15"/>
      <c r="BU1952" s="15"/>
    </row>
    <row r="1953" spans="10:73">
      <c r="J1953" s="15"/>
      <c r="K1953" s="15"/>
      <c r="L1953" s="15"/>
      <c r="M1953" s="15"/>
      <c r="AE1953" s="18"/>
      <c r="BL1953" s="15"/>
      <c r="BM1953" s="18"/>
      <c r="BQ1953" s="15"/>
      <c r="BU1953" s="15"/>
    </row>
    <row r="1954" spans="10:73">
      <c r="J1954" s="15"/>
      <c r="K1954" s="15"/>
      <c r="L1954" s="15"/>
      <c r="M1954" s="15"/>
      <c r="AE1954" s="18"/>
      <c r="BL1954" s="15"/>
      <c r="BM1954" s="18"/>
      <c r="BQ1954" s="15"/>
      <c r="BU1954" s="15"/>
    </row>
    <row r="1955" spans="10:73">
      <c r="J1955" s="15"/>
      <c r="K1955" s="15"/>
      <c r="L1955" s="15"/>
      <c r="M1955" s="15"/>
      <c r="AE1955" s="18"/>
      <c r="BL1955" s="15"/>
      <c r="BM1955" s="18"/>
      <c r="BQ1955" s="15"/>
      <c r="BU1955" s="15"/>
    </row>
    <row r="1956" spans="10:73">
      <c r="J1956" s="15"/>
      <c r="K1956" s="15"/>
      <c r="L1956" s="15"/>
      <c r="M1956" s="15"/>
      <c r="AE1956" s="18"/>
      <c r="BL1956" s="15"/>
      <c r="BM1956" s="18"/>
      <c r="BQ1956" s="15"/>
      <c r="BU1956" s="15"/>
    </row>
    <row r="1957" spans="10:73">
      <c r="J1957" s="15"/>
      <c r="K1957" s="15"/>
      <c r="L1957" s="15"/>
      <c r="M1957" s="15"/>
      <c r="AE1957" s="18"/>
      <c r="BL1957" s="15"/>
      <c r="BM1957" s="18"/>
      <c r="BQ1957" s="15"/>
      <c r="BU1957" s="15"/>
    </row>
    <row r="1958" spans="10:73">
      <c r="J1958" s="15"/>
      <c r="K1958" s="15"/>
      <c r="L1958" s="15"/>
      <c r="M1958" s="15"/>
      <c r="AE1958" s="18"/>
      <c r="BL1958" s="15"/>
      <c r="BM1958" s="18"/>
      <c r="BQ1958" s="15"/>
      <c r="BU1958" s="15"/>
    </row>
    <row r="1959" spans="10:73">
      <c r="J1959" s="15"/>
      <c r="K1959" s="15"/>
      <c r="L1959" s="15"/>
      <c r="M1959" s="15"/>
      <c r="AE1959" s="18"/>
      <c r="BL1959" s="15"/>
      <c r="BM1959" s="18"/>
      <c r="BQ1959" s="15"/>
      <c r="BU1959" s="15"/>
    </row>
    <row r="1960" spans="10:73">
      <c r="J1960" s="15"/>
      <c r="K1960" s="15"/>
      <c r="L1960" s="15"/>
      <c r="M1960" s="15"/>
      <c r="AE1960" s="18"/>
      <c r="BL1960" s="15"/>
      <c r="BM1960" s="18"/>
      <c r="BQ1960" s="15"/>
      <c r="BU1960" s="15"/>
    </row>
    <row r="1961" spans="10:73">
      <c r="J1961" s="15"/>
      <c r="K1961" s="15"/>
      <c r="L1961" s="15"/>
      <c r="M1961" s="15"/>
      <c r="AE1961" s="18"/>
      <c r="BL1961" s="15"/>
      <c r="BM1961" s="18"/>
      <c r="BQ1961" s="15"/>
      <c r="BU1961" s="15"/>
    </row>
    <row r="1962" spans="10:73">
      <c r="J1962" s="15"/>
      <c r="K1962" s="15"/>
      <c r="L1962" s="15"/>
      <c r="M1962" s="15"/>
      <c r="AE1962" s="18"/>
      <c r="BL1962" s="15"/>
      <c r="BM1962" s="18"/>
      <c r="BQ1962" s="15"/>
      <c r="BU1962" s="15"/>
    </row>
    <row r="1963" spans="10:73">
      <c r="J1963" s="15"/>
      <c r="K1963" s="15"/>
      <c r="L1963" s="15"/>
      <c r="M1963" s="15"/>
      <c r="AE1963" s="18"/>
      <c r="BL1963" s="15"/>
      <c r="BM1963" s="18"/>
      <c r="BQ1963" s="15"/>
      <c r="BU1963" s="15"/>
    </row>
    <row r="1964" spans="10:73">
      <c r="J1964" s="15"/>
      <c r="K1964" s="15"/>
      <c r="L1964" s="15"/>
      <c r="M1964" s="15"/>
      <c r="AE1964" s="18"/>
      <c r="BL1964" s="15"/>
      <c r="BM1964" s="18"/>
      <c r="BQ1964" s="15"/>
      <c r="BU1964" s="15"/>
    </row>
    <row r="1965" spans="10:73">
      <c r="J1965" s="15"/>
      <c r="K1965" s="15"/>
      <c r="L1965" s="15"/>
      <c r="M1965" s="15"/>
      <c r="AE1965" s="18"/>
      <c r="BL1965" s="15"/>
      <c r="BM1965" s="18"/>
      <c r="BQ1965" s="15"/>
      <c r="BU1965" s="15"/>
    </row>
    <row r="1966" spans="10:73">
      <c r="J1966" s="15"/>
      <c r="K1966" s="15"/>
      <c r="L1966" s="15"/>
      <c r="M1966" s="15"/>
      <c r="AE1966" s="18"/>
      <c r="BL1966" s="15"/>
      <c r="BM1966" s="18"/>
      <c r="BQ1966" s="15"/>
      <c r="BU1966" s="15"/>
    </row>
    <row r="1967" spans="10:73">
      <c r="J1967" s="15"/>
      <c r="K1967" s="15"/>
      <c r="L1967" s="15"/>
      <c r="M1967" s="15"/>
      <c r="AE1967" s="18"/>
      <c r="BL1967" s="15"/>
      <c r="BM1967" s="18"/>
      <c r="BQ1967" s="15"/>
      <c r="BU1967" s="15"/>
    </row>
    <row r="1968" spans="10:73">
      <c r="J1968" s="15"/>
      <c r="K1968" s="15"/>
      <c r="L1968" s="15"/>
      <c r="M1968" s="15"/>
      <c r="AE1968" s="18"/>
      <c r="BL1968" s="15"/>
      <c r="BM1968" s="18"/>
      <c r="BQ1968" s="15"/>
      <c r="BU1968" s="15"/>
    </row>
    <row r="1969" spans="10:73">
      <c r="J1969" s="15"/>
      <c r="K1969" s="15"/>
      <c r="L1969" s="15"/>
      <c r="M1969" s="15"/>
      <c r="AE1969" s="18"/>
      <c r="BL1969" s="15"/>
      <c r="BM1969" s="18"/>
      <c r="BQ1969" s="15"/>
      <c r="BU1969" s="15"/>
    </row>
    <row r="1970" spans="10:73">
      <c r="J1970" s="15"/>
      <c r="K1970" s="15"/>
      <c r="L1970" s="15"/>
      <c r="M1970" s="15"/>
      <c r="AE1970" s="18"/>
      <c r="BL1970" s="15"/>
      <c r="BM1970" s="18"/>
      <c r="BQ1970" s="15"/>
      <c r="BU1970" s="15"/>
    </row>
    <row r="1971" spans="10:73">
      <c r="J1971" s="15"/>
      <c r="K1971" s="15"/>
      <c r="L1971" s="15"/>
      <c r="M1971" s="15"/>
      <c r="AE1971" s="18"/>
      <c r="BL1971" s="15"/>
      <c r="BM1971" s="18"/>
      <c r="BQ1971" s="15"/>
      <c r="BU1971" s="15"/>
    </row>
    <row r="1972" spans="10:73">
      <c r="J1972" s="15"/>
      <c r="K1972" s="15"/>
      <c r="L1972" s="15"/>
      <c r="M1972" s="15"/>
      <c r="AE1972" s="18"/>
      <c r="BL1972" s="15"/>
      <c r="BM1972" s="18"/>
      <c r="BQ1972" s="15"/>
      <c r="BU1972" s="15"/>
    </row>
    <row r="1973" spans="10:73">
      <c r="J1973" s="15"/>
      <c r="K1973" s="15"/>
      <c r="L1973" s="15"/>
      <c r="M1973" s="15"/>
      <c r="AE1973" s="18"/>
      <c r="BL1973" s="15"/>
      <c r="BM1973" s="18"/>
      <c r="BQ1973" s="15"/>
      <c r="BU1973" s="15"/>
    </row>
    <row r="1974" spans="10:73">
      <c r="J1974" s="15"/>
      <c r="K1974" s="15"/>
      <c r="L1974" s="15"/>
      <c r="M1974" s="15"/>
      <c r="AE1974" s="18"/>
      <c r="BL1974" s="15"/>
      <c r="BM1974" s="18"/>
      <c r="BQ1974" s="15"/>
      <c r="BU1974" s="15"/>
    </row>
    <row r="1975" spans="10:73">
      <c r="J1975" s="15"/>
      <c r="K1975" s="15"/>
      <c r="L1975" s="15"/>
      <c r="M1975" s="15"/>
      <c r="AE1975" s="18"/>
      <c r="BL1975" s="15"/>
      <c r="BM1975" s="18"/>
      <c r="BQ1975" s="15"/>
      <c r="BU1975" s="15"/>
    </row>
    <row r="1976" spans="10:73">
      <c r="J1976" s="15"/>
      <c r="K1976" s="15"/>
      <c r="L1976" s="15"/>
      <c r="M1976" s="15"/>
      <c r="AE1976" s="18"/>
      <c r="BL1976" s="15"/>
      <c r="BM1976" s="18"/>
      <c r="BQ1976" s="15"/>
      <c r="BU1976" s="15"/>
    </row>
    <row r="1977" spans="10:73">
      <c r="J1977" s="15"/>
      <c r="K1977" s="15"/>
      <c r="L1977" s="15"/>
      <c r="M1977" s="15"/>
      <c r="AE1977" s="18"/>
      <c r="BL1977" s="15"/>
      <c r="BM1977" s="18"/>
      <c r="BQ1977" s="15"/>
      <c r="BU1977" s="15"/>
    </row>
    <row r="1978" spans="10:73">
      <c r="J1978" s="15"/>
      <c r="K1978" s="15"/>
      <c r="L1978" s="15"/>
      <c r="M1978" s="15"/>
      <c r="AE1978" s="18"/>
      <c r="BL1978" s="15"/>
      <c r="BM1978" s="18"/>
      <c r="BQ1978" s="15"/>
      <c r="BU1978" s="15"/>
    </row>
    <row r="1979" spans="10:73">
      <c r="J1979" s="15"/>
      <c r="K1979" s="15"/>
      <c r="L1979" s="15"/>
      <c r="M1979" s="15"/>
      <c r="AE1979" s="18"/>
      <c r="BL1979" s="15"/>
      <c r="BM1979" s="18"/>
      <c r="BQ1979" s="15"/>
      <c r="BU1979" s="15"/>
    </row>
    <row r="1980" spans="10:73">
      <c r="J1980" s="15"/>
      <c r="K1980" s="15"/>
      <c r="L1980" s="15"/>
      <c r="M1980" s="15"/>
      <c r="AE1980" s="18"/>
      <c r="BL1980" s="15"/>
      <c r="BM1980" s="18"/>
      <c r="BQ1980" s="15"/>
      <c r="BU1980" s="15"/>
    </row>
    <row r="1981" spans="10:73">
      <c r="J1981" s="15"/>
      <c r="K1981" s="15"/>
      <c r="L1981" s="15"/>
      <c r="M1981" s="15"/>
      <c r="AE1981" s="18"/>
      <c r="BL1981" s="15"/>
      <c r="BM1981" s="18"/>
      <c r="BQ1981" s="15"/>
      <c r="BU1981" s="15"/>
    </row>
    <row r="1982" spans="10:73">
      <c r="J1982" s="15"/>
      <c r="K1982" s="15"/>
      <c r="L1982" s="15"/>
      <c r="M1982" s="15"/>
      <c r="AE1982" s="18"/>
      <c r="BL1982" s="15"/>
      <c r="BM1982" s="18"/>
      <c r="BQ1982" s="15"/>
      <c r="BU1982" s="15"/>
    </row>
    <row r="1983" spans="10:73">
      <c r="J1983" s="15"/>
      <c r="K1983" s="15"/>
      <c r="L1983" s="15"/>
      <c r="M1983" s="15"/>
      <c r="AE1983" s="18"/>
      <c r="BL1983" s="15"/>
      <c r="BM1983" s="18"/>
      <c r="BQ1983" s="15"/>
      <c r="BU1983" s="15"/>
    </row>
    <row r="1984" spans="10:73">
      <c r="J1984" s="15"/>
      <c r="K1984" s="15"/>
      <c r="L1984" s="15"/>
      <c r="M1984" s="15"/>
      <c r="AE1984" s="18"/>
      <c r="BL1984" s="15"/>
      <c r="BM1984" s="18"/>
      <c r="BQ1984" s="15"/>
      <c r="BU1984" s="15"/>
    </row>
    <row r="1985" spans="10:73">
      <c r="J1985" s="15"/>
      <c r="K1985" s="15"/>
      <c r="L1985" s="15"/>
      <c r="M1985" s="15"/>
      <c r="AE1985" s="18"/>
      <c r="BL1985" s="15"/>
      <c r="BM1985" s="18"/>
      <c r="BQ1985" s="15"/>
      <c r="BU1985" s="15"/>
    </row>
    <row r="1986" spans="10:73">
      <c r="J1986" s="15"/>
      <c r="K1986" s="15"/>
      <c r="L1986" s="15"/>
      <c r="M1986" s="15"/>
      <c r="AE1986" s="18"/>
      <c r="BL1986" s="15"/>
      <c r="BM1986" s="18"/>
      <c r="BQ1986" s="15"/>
      <c r="BU1986" s="15"/>
    </row>
    <row r="1987" spans="10:73">
      <c r="J1987" s="15"/>
      <c r="K1987" s="15"/>
      <c r="L1987" s="15"/>
      <c r="M1987" s="15"/>
      <c r="AE1987" s="18"/>
      <c r="BL1987" s="15"/>
      <c r="BM1987" s="18"/>
      <c r="BQ1987" s="15"/>
      <c r="BU1987" s="15"/>
    </row>
    <row r="1988" spans="10:73">
      <c r="J1988" s="15"/>
      <c r="K1988" s="15"/>
      <c r="L1988" s="15"/>
      <c r="M1988" s="15"/>
      <c r="AE1988" s="18"/>
      <c r="BL1988" s="15"/>
      <c r="BM1988" s="18"/>
      <c r="BQ1988" s="15"/>
      <c r="BU1988" s="15"/>
    </row>
    <row r="1989" spans="10:73">
      <c r="J1989" s="15"/>
      <c r="K1989" s="15"/>
      <c r="L1989" s="15"/>
      <c r="M1989" s="15"/>
      <c r="AE1989" s="18"/>
      <c r="BL1989" s="15"/>
      <c r="BM1989" s="18"/>
      <c r="BQ1989" s="15"/>
      <c r="BU1989" s="15"/>
    </row>
    <row r="1990" spans="10:73">
      <c r="J1990" s="15"/>
      <c r="K1990" s="15"/>
      <c r="L1990" s="15"/>
      <c r="M1990" s="15"/>
      <c r="AE1990" s="18"/>
      <c r="BL1990" s="15"/>
      <c r="BM1990" s="18"/>
      <c r="BQ1990" s="15"/>
      <c r="BU1990" s="15"/>
    </row>
    <row r="1991" spans="10:73">
      <c r="J1991" s="15"/>
      <c r="K1991" s="15"/>
      <c r="L1991" s="15"/>
      <c r="M1991" s="15"/>
      <c r="AE1991" s="18"/>
      <c r="BL1991" s="15"/>
      <c r="BM1991" s="18"/>
      <c r="BQ1991" s="15"/>
      <c r="BU1991" s="15"/>
    </row>
    <row r="1992" spans="10:73">
      <c r="J1992" s="15"/>
      <c r="K1992" s="15"/>
      <c r="L1992" s="15"/>
      <c r="M1992" s="15"/>
      <c r="AE1992" s="18"/>
      <c r="BL1992" s="15"/>
      <c r="BM1992" s="18"/>
      <c r="BQ1992" s="15"/>
      <c r="BU1992" s="15"/>
    </row>
    <row r="1993" spans="10:73">
      <c r="J1993" s="15"/>
      <c r="K1993" s="15"/>
      <c r="L1993" s="15"/>
      <c r="M1993" s="15"/>
      <c r="AE1993" s="18"/>
      <c r="BL1993" s="15"/>
      <c r="BM1993" s="18"/>
      <c r="BQ1993" s="15"/>
      <c r="BU1993" s="15"/>
    </row>
    <row r="1994" spans="10:73">
      <c r="J1994" s="15"/>
      <c r="K1994" s="15"/>
      <c r="L1994" s="15"/>
      <c r="M1994" s="15"/>
      <c r="AE1994" s="18"/>
      <c r="BL1994" s="15"/>
      <c r="BM1994" s="18"/>
      <c r="BQ1994" s="15"/>
      <c r="BU1994" s="15"/>
    </row>
    <row r="1995" spans="10:73">
      <c r="J1995" s="15"/>
      <c r="K1995" s="15"/>
      <c r="L1995" s="15"/>
      <c r="M1995" s="15"/>
      <c r="AE1995" s="18"/>
      <c r="BL1995" s="15"/>
      <c r="BM1995" s="18"/>
      <c r="BQ1995" s="15"/>
      <c r="BU1995" s="15"/>
    </row>
    <row r="1996" spans="10:73">
      <c r="J1996" s="15"/>
      <c r="K1996" s="15"/>
      <c r="L1996" s="15"/>
      <c r="M1996" s="15"/>
      <c r="AE1996" s="18"/>
      <c r="BL1996" s="15"/>
      <c r="BM1996" s="18"/>
      <c r="BQ1996" s="15"/>
      <c r="BU1996" s="15"/>
    </row>
    <row r="1997" spans="10:73">
      <c r="J1997" s="15"/>
      <c r="K1997" s="15"/>
      <c r="L1997" s="15"/>
      <c r="M1997" s="15"/>
      <c r="AE1997" s="18"/>
      <c r="BL1997" s="15"/>
      <c r="BM1997" s="18"/>
      <c r="BQ1997" s="15"/>
      <c r="BU1997" s="15"/>
    </row>
    <row r="1998" spans="10:73">
      <c r="J1998" s="15"/>
      <c r="K1998" s="15"/>
      <c r="L1998" s="15"/>
      <c r="M1998" s="15"/>
      <c r="AE1998" s="18"/>
      <c r="BL1998" s="15"/>
      <c r="BM1998" s="18"/>
      <c r="BQ1998" s="15"/>
      <c r="BU1998" s="15"/>
    </row>
    <row r="1999" spans="10:73">
      <c r="J1999" s="15"/>
      <c r="K1999" s="15"/>
      <c r="L1999" s="15"/>
      <c r="M1999" s="15"/>
      <c r="AE1999" s="18"/>
      <c r="BL1999" s="15"/>
      <c r="BM1999" s="18"/>
      <c r="BQ1999" s="15"/>
      <c r="BU1999" s="15"/>
    </row>
    <row r="2000" spans="10:73">
      <c r="J2000" s="15"/>
      <c r="K2000" s="15"/>
      <c r="L2000" s="15"/>
      <c r="M2000" s="15"/>
      <c r="AE2000" s="18"/>
      <c r="BL2000" s="15"/>
      <c r="BM2000" s="18"/>
      <c r="BQ2000" s="15"/>
      <c r="BU2000" s="15"/>
    </row>
    <row r="2001" spans="10:73">
      <c r="J2001" s="15"/>
      <c r="K2001" s="15"/>
      <c r="L2001" s="15"/>
      <c r="M2001" s="15"/>
      <c r="AE2001" s="18"/>
      <c r="BL2001" s="15"/>
      <c r="BM2001" s="18"/>
      <c r="BQ2001" s="15"/>
      <c r="BU2001" s="15"/>
    </row>
    <row r="2002" spans="10:73">
      <c r="J2002" s="15"/>
      <c r="K2002" s="15"/>
      <c r="L2002" s="15"/>
      <c r="M2002" s="15"/>
      <c r="AE2002" s="18"/>
      <c r="BL2002" s="15"/>
      <c r="BM2002" s="18"/>
      <c r="BQ2002" s="15"/>
      <c r="BU2002" s="15"/>
    </row>
    <row r="2003" spans="10:73">
      <c r="J2003" s="15"/>
      <c r="K2003" s="15"/>
      <c r="L2003" s="15"/>
      <c r="M2003" s="15"/>
      <c r="AE2003" s="18"/>
      <c r="BL2003" s="15"/>
      <c r="BM2003" s="18"/>
      <c r="BQ2003" s="15"/>
      <c r="BU2003" s="15"/>
    </row>
    <row r="2004" spans="10:73">
      <c r="J2004" s="15"/>
      <c r="K2004" s="15"/>
      <c r="L2004" s="15"/>
      <c r="M2004" s="15"/>
      <c r="AE2004" s="18"/>
      <c r="BL2004" s="15"/>
      <c r="BM2004" s="18"/>
      <c r="BQ2004" s="15"/>
      <c r="BU2004" s="15"/>
    </row>
    <row r="2005" spans="10:73">
      <c r="J2005" s="15"/>
      <c r="K2005" s="15"/>
      <c r="L2005" s="15"/>
      <c r="M2005" s="15"/>
      <c r="AE2005" s="18"/>
      <c r="BL2005" s="15"/>
      <c r="BM2005" s="18"/>
      <c r="BQ2005" s="15"/>
      <c r="BU2005" s="15"/>
    </row>
    <row r="2006" spans="10:73">
      <c r="J2006" s="15"/>
      <c r="K2006" s="15"/>
      <c r="L2006" s="15"/>
      <c r="M2006" s="15"/>
      <c r="AE2006" s="18"/>
      <c r="BL2006" s="15"/>
      <c r="BM2006" s="18"/>
      <c r="BQ2006" s="15"/>
      <c r="BU2006" s="15"/>
    </row>
    <row r="2007" spans="10:73">
      <c r="J2007" s="15"/>
      <c r="K2007" s="15"/>
      <c r="L2007" s="15"/>
      <c r="M2007" s="15"/>
      <c r="AE2007" s="18"/>
      <c r="BL2007" s="15"/>
      <c r="BM2007" s="18"/>
      <c r="BQ2007" s="15"/>
      <c r="BU2007" s="15"/>
    </row>
    <row r="2008" spans="10:73">
      <c r="J2008" s="15"/>
      <c r="K2008" s="15"/>
      <c r="L2008" s="15"/>
      <c r="M2008" s="15"/>
      <c r="AE2008" s="18"/>
      <c r="BL2008" s="15"/>
      <c r="BM2008" s="18"/>
      <c r="BQ2008" s="15"/>
      <c r="BU2008" s="15"/>
    </row>
    <row r="2009" spans="10:73">
      <c r="J2009" s="15"/>
      <c r="K2009" s="15"/>
      <c r="L2009" s="15"/>
      <c r="M2009" s="15"/>
      <c r="AE2009" s="18"/>
      <c r="BL2009" s="15"/>
      <c r="BM2009" s="18"/>
      <c r="BQ2009" s="15"/>
      <c r="BU2009" s="15"/>
    </row>
    <row r="2010" spans="10:73">
      <c r="J2010" s="15"/>
      <c r="K2010" s="15"/>
      <c r="L2010" s="15"/>
      <c r="M2010" s="15"/>
      <c r="AE2010" s="18"/>
      <c r="BL2010" s="15"/>
      <c r="BM2010" s="18"/>
      <c r="BQ2010" s="15"/>
      <c r="BU2010" s="15"/>
    </row>
    <row r="2011" spans="10:73">
      <c r="J2011" s="15"/>
      <c r="K2011" s="15"/>
      <c r="L2011" s="15"/>
      <c r="M2011" s="15"/>
      <c r="AE2011" s="18"/>
      <c r="BL2011" s="15"/>
      <c r="BM2011" s="18"/>
      <c r="BQ2011" s="15"/>
      <c r="BU2011" s="15"/>
    </row>
    <row r="2012" spans="10:73">
      <c r="J2012" s="15"/>
      <c r="K2012" s="15"/>
      <c r="L2012" s="15"/>
      <c r="M2012" s="15"/>
      <c r="AE2012" s="18"/>
      <c r="BL2012" s="15"/>
      <c r="BM2012" s="18"/>
      <c r="BQ2012" s="15"/>
      <c r="BU2012" s="15"/>
    </row>
    <row r="2013" spans="10:73">
      <c r="J2013" s="15"/>
      <c r="K2013" s="15"/>
      <c r="L2013" s="15"/>
      <c r="M2013" s="15"/>
      <c r="AE2013" s="18"/>
      <c r="BL2013" s="15"/>
      <c r="BM2013" s="18"/>
      <c r="BQ2013" s="15"/>
      <c r="BU2013" s="15"/>
    </row>
    <row r="2014" spans="10:73">
      <c r="J2014" s="15"/>
      <c r="K2014" s="15"/>
      <c r="L2014" s="15"/>
      <c r="M2014" s="15"/>
      <c r="AE2014" s="18"/>
      <c r="BL2014" s="15"/>
      <c r="BM2014" s="18"/>
      <c r="BQ2014" s="15"/>
      <c r="BU2014" s="15"/>
    </row>
    <row r="2015" spans="10:73">
      <c r="J2015" s="15"/>
      <c r="K2015" s="15"/>
      <c r="L2015" s="15"/>
      <c r="M2015" s="15"/>
      <c r="AE2015" s="18"/>
      <c r="BL2015" s="15"/>
      <c r="BM2015" s="18"/>
      <c r="BQ2015" s="15"/>
      <c r="BU2015" s="15"/>
    </row>
    <row r="2016" spans="10:73">
      <c r="J2016" s="15"/>
      <c r="K2016" s="15"/>
      <c r="L2016" s="15"/>
      <c r="M2016" s="15"/>
      <c r="AE2016" s="18"/>
      <c r="BL2016" s="15"/>
      <c r="BM2016" s="18"/>
      <c r="BQ2016" s="15"/>
      <c r="BU2016" s="15"/>
    </row>
    <row r="2017" spans="10:73">
      <c r="J2017" s="15"/>
      <c r="K2017" s="15"/>
      <c r="L2017" s="15"/>
      <c r="M2017" s="15"/>
      <c r="AE2017" s="18"/>
      <c r="BL2017" s="15"/>
      <c r="BM2017" s="18"/>
      <c r="BQ2017" s="15"/>
      <c r="BU2017" s="15"/>
    </row>
    <row r="2018" spans="10:73">
      <c r="J2018" s="15"/>
      <c r="K2018" s="15"/>
      <c r="L2018" s="15"/>
      <c r="M2018" s="15"/>
      <c r="AE2018" s="18"/>
      <c r="BL2018" s="15"/>
      <c r="BM2018" s="18"/>
      <c r="BQ2018" s="15"/>
      <c r="BU2018" s="15"/>
    </row>
    <row r="2019" spans="10:73">
      <c r="J2019" s="15"/>
      <c r="K2019" s="15"/>
      <c r="L2019" s="15"/>
      <c r="M2019" s="15"/>
      <c r="AE2019" s="18"/>
      <c r="BL2019" s="15"/>
      <c r="BM2019" s="18"/>
      <c r="BQ2019" s="15"/>
      <c r="BU2019" s="15"/>
    </row>
    <row r="2020" spans="10:73">
      <c r="J2020" s="15"/>
      <c r="K2020" s="15"/>
      <c r="L2020" s="15"/>
      <c r="M2020" s="15"/>
      <c r="AE2020" s="18"/>
      <c r="BL2020" s="15"/>
      <c r="BM2020" s="18"/>
      <c r="BQ2020" s="15"/>
      <c r="BU2020" s="15"/>
    </row>
    <row r="2021" spans="10:73">
      <c r="J2021" s="15"/>
      <c r="K2021" s="15"/>
      <c r="L2021" s="15"/>
      <c r="M2021" s="15"/>
      <c r="AE2021" s="18"/>
      <c r="BL2021" s="15"/>
      <c r="BM2021" s="18"/>
      <c r="BQ2021" s="15"/>
      <c r="BU2021" s="15"/>
    </row>
    <row r="2022" spans="10:73">
      <c r="J2022" s="15"/>
      <c r="K2022" s="15"/>
      <c r="L2022" s="15"/>
      <c r="M2022" s="15"/>
      <c r="AE2022" s="18"/>
      <c r="BL2022" s="15"/>
      <c r="BM2022" s="18"/>
      <c r="BQ2022" s="15"/>
      <c r="BU2022" s="15"/>
    </row>
    <row r="2023" spans="10:73">
      <c r="J2023" s="15"/>
      <c r="K2023" s="15"/>
      <c r="L2023" s="15"/>
      <c r="M2023" s="15"/>
      <c r="AE2023" s="18"/>
      <c r="BL2023" s="15"/>
      <c r="BM2023" s="18"/>
      <c r="BQ2023" s="15"/>
      <c r="BU2023" s="15"/>
    </row>
    <row r="2024" spans="10:73">
      <c r="J2024" s="15"/>
      <c r="K2024" s="15"/>
      <c r="L2024" s="15"/>
      <c r="M2024" s="15"/>
      <c r="AE2024" s="18"/>
      <c r="BL2024" s="15"/>
      <c r="BM2024" s="18"/>
      <c r="BQ2024" s="15"/>
      <c r="BU2024" s="15"/>
    </row>
    <row r="2025" spans="10:73">
      <c r="J2025" s="15"/>
      <c r="K2025" s="15"/>
      <c r="L2025" s="15"/>
      <c r="M2025" s="15"/>
      <c r="AE2025" s="18"/>
      <c r="BL2025" s="15"/>
      <c r="BM2025" s="18"/>
      <c r="BQ2025" s="15"/>
      <c r="BU2025" s="15"/>
    </row>
    <row r="2026" spans="10:73">
      <c r="J2026" s="15"/>
      <c r="K2026" s="15"/>
      <c r="L2026" s="15"/>
      <c r="M2026" s="15"/>
      <c r="AE2026" s="18"/>
      <c r="BL2026" s="15"/>
      <c r="BM2026" s="18"/>
      <c r="BQ2026" s="15"/>
      <c r="BU2026" s="15"/>
    </row>
    <row r="2027" spans="10:73">
      <c r="J2027" s="15"/>
      <c r="K2027" s="15"/>
      <c r="L2027" s="15"/>
      <c r="M2027" s="15"/>
      <c r="AE2027" s="18"/>
      <c r="BL2027" s="15"/>
      <c r="BM2027" s="18"/>
      <c r="BQ2027" s="15"/>
      <c r="BU2027" s="15"/>
    </row>
    <row r="2028" spans="10:73">
      <c r="J2028" s="15"/>
      <c r="K2028" s="15"/>
      <c r="L2028" s="15"/>
      <c r="M2028" s="15"/>
      <c r="AE2028" s="18"/>
      <c r="BL2028" s="15"/>
      <c r="BM2028" s="18"/>
      <c r="BQ2028" s="15"/>
      <c r="BU2028" s="15"/>
    </row>
    <row r="2029" spans="10:73">
      <c r="J2029" s="15"/>
      <c r="K2029" s="15"/>
      <c r="L2029" s="15"/>
      <c r="M2029" s="15"/>
      <c r="AE2029" s="18"/>
      <c r="BL2029" s="15"/>
      <c r="BM2029" s="18"/>
      <c r="BQ2029" s="15"/>
      <c r="BU2029" s="15"/>
    </row>
    <row r="2030" spans="10:73">
      <c r="J2030" s="15"/>
      <c r="K2030" s="15"/>
      <c r="L2030" s="15"/>
      <c r="M2030" s="15"/>
      <c r="AE2030" s="18"/>
      <c r="BL2030" s="15"/>
      <c r="BM2030" s="18"/>
      <c r="BQ2030" s="15"/>
      <c r="BU2030" s="15"/>
    </row>
    <row r="2031" spans="10:73">
      <c r="J2031" s="15"/>
      <c r="K2031" s="15"/>
      <c r="L2031" s="15"/>
      <c r="M2031" s="15"/>
      <c r="AE2031" s="18"/>
      <c r="BL2031" s="15"/>
      <c r="BM2031" s="18"/>
      <c r="BQ2031" s="15"/>
      <c r="BU2031" s="15"/>
    </row>
    <row r="2032" spans="10:73">
      <c r="J2032" s="15"/>
      <c r="K2032" s="15"/>
      <c r="L2032" s="15"/>
      <c r="M2032" s="15"/>
      <c r="AE2032" s="18"/>
      <c r="BL2032" s="15"/>
      <c r="BM2032" s="18"/>
      <c r="BQ2032" s="15"/>
      <c r="BU2032" s="15"/>
    </row>
    <row r="2033" spans="10:73">
      <c r="J2033" s="15"/>
      <c r="K2033" s="15"/>
      <c r="L2033" s="15"/>
      <c r="M2033" s="15"/>
      <c r="AE2033" s="18"/>
      <c r="BL2033" s="15"/>
      <c r="BM2033" s="18"/>
      <c r="BQ2033" s="15"/>
      <c r="BU2033" s="15"/>
    </row>
    <row r="2034" spans="10:73">
      <c r="J2034" s="15"/>
      <c r="K2034" s="15"/>
      <c r="L2034" s="15"/>
      <c r="M2034" s="15"/>
      <c r="AE2034" s="18"/>
      <c r="BL2034" s="15"/>
      <c r="BM2034" s="18"/>
      <c r="BQ2034" s="15"/>
      <c r="BU2034" s="15"/>
    </row>
    <row r="2035" spans="10:73">
      <c r="J2035" s="15"/>
      <c r="K2035" s="15"/>
      <c r="L2035" s="15"/>
      <c r="M2035" s="15"/>
      <c r="AE2035" s="18"/>
      <c r="BL2035" s="15"/>
      <c r="BM2035" s="18"/>
      <c r="BQ2035" s="15"/>
      <c r="BU2035" s="15"/>
    </row>
    <row r="2036" spans="10:73">
      <c r="J2036" s="15"/>
      <c r="K2036" s="15"/>
      <c r="L2036" s="15"/>
      <c r="M2036" s="15"/>
      <c r="AE2036" s="18"/>
      <c r="BL2036" s="15"/>
      <c r="BM2036" s="18"/>
      <c r="BQ2036" s="15"/>
      <c r="BU2036" s="15"/>
    </row>
    <row r="2037" spans="10:73">
      <c r="J2037" s="15"/>
      <c r="K2037" s="15"/>
      <c r="L2037" s="15"/>
      <c r="M2037" s="15"/>
      <c r="AE2037" s="18"/>
      <c r="BL2037" s="15"/>
      <c r="BM2037" s="18"/>
      <c r="BQ2037" s="15"/>
      <c r="BU2037" s="15"/>
    </row>
    <row r="2038" spans="10:73">
      <c r="J2038" s="15"/>
      <c r="K2038" s="15"/>
      <c r="L2038" s="15"/>
      <c r="M2038" s="15"/>
      <c r="AE2038" s="18"/>
      <c r="BL2038" s="15"/>
      <c r="BM2038" s="18"/>
      <c r="BQ2038" s="15"/>
      <c r="BU2038" s="15"/>
    </row>
    <row r="2039" spans="10:73">
      <c r="J2039" s="15"/>
      <c r="K2039" s="15"/>
      <c r="L2039" s="15"/>
      <c r="M2039" s="15"/>
      <c r="AE2039" s="18"/>
      <c r="BL2039" s="15"/>
      <c r="BM2039" s="18"/>
      <c r="BQ2039" s="15"/>
      <c r="BU2039" s="15"/>
    </row>
    <row r="2040" spans="10:73">
      <c r="J2040" s="15"/>
      <c r="K2040" s="15"/>
      <c r="L2040" s="15"/>
      <c r="M2040" s="15"/>
      <c r="AE2040" s="18"/>
      <c r="BL2040" s="15"/>
      <c r="BM2040" s="18"/>
      <c r="BQ2040" s="15"/>
      <c r="BU2040" s="15"/>
    </row>
    <row r="2041" spans="10:73">
      <c r="J2041" s="15"/>
      <c r="K2041" s="15"/>
      <c r="L2041" s="15"/>
      <c r="M2041" s="15"/>
      <c r="AE2041" s="18"/>
      <c r="BL2041" s="15"/>
      <c r="BM2041" s="18"/>
      <c r="BQ2041" s="15"/>
      <c r="BU2041" s="15"/>
    </row>
    <row r="2042" spans="10:73">
      <c r="J2042" s="15"/>
      <c r="K2042" s="15"/>
      <c r="L2042" s="15"/>
      <c r="M2042" s="15"/>
      <c r="AE2042" s="18"/>
      <c r="BL2042" s="15"/>
      <c r="BM2042" s="18"/>
      <c r="BQ2042" s="15"/>
      <c r="BU2042" s="15"/>
    </row>
    <row r="2043" spans="10:73">
      <c r="J2043" s="15"/>
      <c r="K2043" s="15"/>
      <c r="L2043" s="15"/>
      <c r="M2043" s="15"/>
      <c r="AE2043" s="18"/>
      <c r="BL2043" s="15"/>
      <c r="BM2043" s="18"/>
      <c r="BQ2043" s="15"/>
      <c r="BU2043" s="15"/>
    </row>
    <row r="2044" spans="10:73">
      <c r="J2044" s="15"/>
      <c r="K2044" s="15"/>
      <c r="L2044" s="15"/>
      <c r="M2044" s="15"/>
      <c r="AE2044" s="18"/>
      <c r="BL2044" s="15"/>
      <c r="BM2044" s="18"/>
      <c r="BQ2044" s="15"/>
      <c r="BU2044" s="15"/>
    </row>
    <row r="2045" spans="10:73">
      <c r="J2045" s="15"/>
      <c r="K2045" s="15"/>
      <c r="L2045" s="15"/>
      <c r="M2045" s="15"/>
      <c r="AE2045" s="18"/>
      <c r="BL2045" s="15"/>
      <c r="BM2045" s="18"/>
      <c r="BQ2045" s="15"/>
      <c r="BU2045" s="15"/>
    </row>
    <row r="2046" spans="10:73">
      <c r="J2046" s="15"/>
      <c r="K2046" s="15"/>
      <c r="L2046" s="15"/>
      <c r="M2046" s="15"/>
      <c r="AE2046" s="18"/>
      <c r="BL2046" s="15"/>
      <c r="BM2046" s="18"/>
      <c r="BQ2046" s="15"/>
      <c r="BU2046" s="15"/>
    </row>
    <row r="2047" spans="10:73">
      <c r="J2047" s="15"/>
      <c r="K2047" s="15"/>
      <c r="L2047" s="15"/>
      <c r="M2047" s="15"/>
      <c r="AE2047" s="18"/>
      <c r="BL2047" s="15"/>
      <c r="BM2047" s="18"/>
      <c r="BQ2047" s="15"/>
      <c r="BU2047" s="15"/>
    </row>
    <row r="2048" spans="10:73">
      <c r="J2048" s="15"/>
      <c r="K2048" s="15"/>
      <c r="L2048" s="15"/>
      <c r="M2048" s="15"/>
      <c r="AE2048" s="18"/>
      <c r="BL2048" s="15"/>
      <c r="BM2048" s="18"/>
      <c r="BQ2048" s="15"/>
      <c r="BU2048" s="15"/>
    </row>
    <row r="2049" spans="10:73">
      <c r="J2049" s="15"/>
      <c r="K2049" s="15"/>
      <c r="L2049" s="15"/>
      <c r="M2049" s="15"/>
      <c r="AE2049" s="18"/>
      <c r="BL2049" s="15"/>
      <c r="BM2049" s="18"/>
      <c r="BQ2049" s="15"/>
      <c r="BU2049" s="15"/>
    </row>
    <row r="2050" spans="10:73">
      <c r="J2050" s="15"/>
      <c r="K2050" s="15"/>
      <c r="L2050" s="15"/>
      <c r="M2050" s="15"/>
      <c r="AE2050" s="18"/>
      <c r="BL2050" s="15"/>
      <c r="BM2050" s="18"/>
      <c r="BQ2050" s="15"/>
      <c r="BU2050" s="15"/>
    </row>
    <row r="2051" spans="10:73">
      <c r="J2051" s="15"/>
      <c r="K2051" s="15"/>
      <c r="L2051" s="15"/>
      <c r="M2051" s="15"/>
      <c r="AE2051" s="18"/>
      <c r="BL2051" s="15"/>
      <c r="BM2051" s="18"/>
      <c r="BQ2051" s="15"/>
      <c r="BU2051" s="15"/>
    </row>
    <row r="2052" spans="10:73">
      <c r="J2052" s="15"/>
      <c r="K2052" s="15"/>
      <c r="L2052" s="15"/>
      <c r="M2052" s="15"/>
      <c r="AE2052" s="18"/>
      <c r="BL2052" s="15"/>
      <c r="BM2052" s="18"/>
      <c r="BQ2052" s="15"/>
      <c r="BU2052" s="15"/>
    </row>
    <row r="2053" spans="10:73">
      <c r="J2053" s="15"/>
      <c r="K2053" s="15"/>
      <c r="L2053" s="15"/>
      <c r="M2053" s="15"/>
      <c r="AE2053" s="18"/>
      <c r="BL2053" s="15"/>
      <c r="BM2053" s="18"/>
      <c r="BQ2053" s="15"/>
      <c r="BU2053" s="15"/>
    </row>
    <row r="2054" spans="10:73">
      <c r="J2054" s="15"/>
      <c r="K2054" s="15"/>
      <c r="L2054" s="15"/>
      <c r="M2054" s="15"/>
      <c r="AE2054" s="18"/>
      <c r="BL2054" s="15"/>
      <c r="BM2054" s="18"/>
      <c r="BQ2054" s="15"/>
      <c r="BU2054" s="15"/>
    </row>
    <row r="2055" spans="10:73">
      <c r="J2055" s="15"/>
      <c r="K2055" s="15"/>
      <c r="L2055" s="15"/>
      <c r="M2055" s="15"/>
      <c r="AE2055" s="18"/>
      <c r="BL2055" s="15"/>
      <c r="BM2055" s="18"/>
      <c r="BQ2055" s="15"/>
      <c r="BU2055" s="15"/>
    </row>
    <row r="2056" spans="10:73">
      <c r="J2056" s="15"/>
      <c r="K2056" s="15"/>
      <c r="L2056" s="15"/>
      <c r="M2056" s="15"/>
      <c r="AE2056" s="18"/>
      <c r="BL2056" s="15"/>
      <c r="BM2056" s="18"/>
      <c r="BQ2056" s="15"/>
      <c r="BU2056" s="15"/>
    </row>
    <row r="2057" spans="10:73">
      <c r="J2057" s="15"/>
      <c r="K2057" s="15"/>
      <c r="L2057" s="15"/>
      <c r="M2057" s="15"/>
      <c r="AE2057" s="18"/>
      <c r="BL2057" s="15"/>
      <c r="BM2057" s="18"/>
      <c r="BQ2057" s="15"/>
      <c r="BU2057" s="15"/>
    </row>
    <row r="2058" spans="10:73">
      <c r="J2058" s="15"/>
      <c r="K2058" s="15"/>
      <c r="L2058" s="15"/>
      <c r="M2058" s="15"/>
      <c r="AE2058" s="18"/>
      <c r="BL2058" s="15"/>
      <c r="BM2058" s="18"/>
      <c r="BQ2058" s="15"/>
      <c r="BU2058" s="15"/>
    </row>
    <row r="2059" spans="10:73">
      <c r="J2059" s="15"/>
      <c r="K2059" s="15"/>
      <c r="L2059" s="15"/>
      <c r="M2059" s="15"/>
      <c r="AE2059" s="18"/>
      <c r="BL2059" s="15"/>
      <c r="BM2059" s="18"/>
      <c r="BQ2059" s="15"/>
      <c r="BU2059" s="15"/>
    </row>
    <row r="2060" spans="10:73">
      <c r="J2060" s="15"/>
      <c r="K2060" s="15"/>
      <c r="L2060" s="15"/>
      <c r="M2060" s="15"/>
      <c r="AE2060" s="18"/>
      <c r="BL2060" s="15"/>
      <c r="BM2060" s="18"/>
      <c r="BQ2060" s="15"/>
      <c r="BU2060" s="15"/>
    </row>
    <row r="2061" spans="10:73">
      <c r="J2061" s="15"/>
      <c r="K2061" s="15"/>
      <c r="L2061" s="15"/>
      <c r="M2061" s="15"/>
      <c r="AE2061" s="18"/>
      <c r="BL2061" s="15"/>
      <c r="BM2061" s="18"/>
      <c r="BQ2061" s="15"/>
      <c r="BU2061" s="15"/>
    </row>
    <row r="2062" spans="10:73">
      <c r="J2062" s="15"/>
      <c r="K2062" s="15"/>
      <c r="L2062" s="15"/>
      <c r="M2062" s="15"/>
      <c r="AE2062" s="18"/>
      <c r="BL2062" s="15"/>
      <c r="BM2062" s="18"/>
      <c r="BQ2062" s="15"/>
      <c r="BU2062" s="15"/>
    </row>
    <row r="2063" spans="10:73">
      <c r="J2063" s="15"/>
      <c r="K2063" s="15"/>
      <c r="L2063" s="15"/>
      <c r="M2063" s="15"/>
      <c r="AE2063" s="18"/>
      <c r="BL2063" s="15"/>
      <c r="BM2063" s="18"/>
      <c r="BQ2063" s="15"/>
      <c r="BU2063" s="15"/>
    </row>
    <row r="2064" spans="10:73">
      <c r="J2064" s="15"/>
      <c r="K2064" s="15"/>
      <c r="L2064" s="15"/>
      <c r="M2064" s="15"/>
      <c r="AE2064" s="18"/>
      <c r="BL2064" s="15"/>
      <c r="BM2064" s="18"/>
      <c r="BQ2064" s="15"/>
      <c r="BU2064" s="15"/>
    </row>
    <row r="2065" spans="10:73">
      <c r="J2065" s="15"/>
      <c r="K2065" s="15"/>
      <c r="L2065" s="15"/>
      <c r="M2065" s="15"/>
      <c r="AE2065" s="18"/>
      <c r="BL2065" s="15"/>
      <c r="BM2065" s="18"/>
      <c r="BQ2065" s="15"/>
      <c r="BU2065" s="15"/>
    </row>
    <row r="2066" spans="10:73">
      <c r="J2066" s="15"/>
      <c r="K2066" s="15"/>
      <c r="L2066" s="15"/>
      <c r="M2066" s="15"/>
      <c r="AE2066" s="18"/>
      <c r="BL2066" s="15"/>
      <c r="BM2066" s="18"/>
      <c r="BQ2066" s="15"/>
      <c r="BU2066" s="15"/>
    </row>
    <row r="2067" spans="10:73">
      <c r="J2067" s="15"/>
      <c r="K2067" s="15"/>
      <c r="L2067" s="15"/>
      <c r="M2067" s="15"/>
      <c r="AE2067" s="18"/>
      <c r="BL2067" s="15"/>
      <c r="BM2067" s="18"/>
      <c r="BQ2067" s="15"/>
      <c r="BU2067" s="15"/>
    </row>
    <row r="2068" spans="10:73">
      <c r="J2068" s="15"/>
      <c r="K2068" s="15"/>
      <c r="L2068" s="15"/>
      <c r="M2068" s="15"/>
      <c r="AE2068" s="18"/>
      <c r="BL2068" s="15"/>
      <c r="BM2068" s="18"/>
      <c r="BQ2068" s="15"/>
      <c r="BU2068" s="15"/>
    </row>
    <row r="2069" spans="10:73">
      <c r="J2069" s="15"/>
      <c r="K2069" s="15"/>
      <c r="L2069" s="15"/>
      <c r="M2069" s="15"/>
      <c r="AE2069" s="18"/>
      <c r="BL2069" s="15"/>
      <c r="BM2069" s="18"/>
      <c r="BQ2069" s="15"/>
      <c r="BU2069" s="15"/>
    </row>
    <row r="2070" spans="10:73">
      <c r="J2070" s="15"/>
      <c r="K2070" s="15"/>
      <c r="L2070" s="15"/>
      <c r="M2070" s="15"/>
      <c r="AE2070" s="18"/>
      <c r="BL2070" s="15"/>
      <c r="BM2070" s="18"/>
      <c r="BQ2070" s="15"/>
      <c r="BU2070" s="15"/>
    </row>
    <row r="2071" spans="10:73">
      <c r="J2071" s="15"/>
      <c r="K2071" s="15"/>
      <c r="L2071" s="15"/>
      <c r="M2071" s="15"/>
      <c r="AE2071" s="18"/>
      <c r="BL2071" s="15"/>
      <c r="BM2071" s="18"/>
      <c r="BQ2071" s="15"/>
      <c r="BU2071" s="15"/>
    </row>
    <row r="2072" spans="10:73">
      <c r="J2072" s="15"/>
      <c r="K2072" s="15"/>
      <c r="L2072" s="15"/>
      <c r="M2072" s="15"/>
      <c r="AE2072" s="18"/>
      <c r="BL2072" s="15"/>
      <c r="BM2072" s="18"/>
      <c r="BQ2072" s="15"/>
      <c r="BU2072" s="15"/>
    </row>
    <row r="2073" spans="10:73">
      <c r="J2073" s="15"/>
      <c r="K2073" s="15"/>
      <c r="L2073" s="15"/>
      <c r="M2073" s="15"/>
      <c r="AE2073" s="18"/>
      <c r="BL2073" s="15"/>
      <c r="BM2073" s="18"/>
      <c r="BQ2073" s="15"/>
      <c r="BU2073" s="15"/>
    </row>
    <row r="2074" spans="10:73">
      <c r="J2074" s="15"/>
      <c r="K2074" s="15"/>
      <c r="L2074" s="15"/>
      <c r="M2074" s="15"/>
      <c r="AE2074" s="18"/>
      <c r="BL2074" s="15"/>
      <c r="BM2074" s="18"/>
      <c r="BQ2074" s="15"/>
      <c r="BU2074" s="15"/>
    </row>
    <row r="2075" spans="10:73">
      <c r="J2075" s="15"/>
      <c r="K2075" s="15"/>
      <c r="L2075" s="15"/>
      <c r="M2075" s="15"/>
      <c r="AE2075" s="18"/>
      <c r="BL2075" s="15"/>
      <c r="BM2075" s="18"/>
      <c r="BQ2075" s="15"/>
      <c r="BU2075" s="15"/>
    </row>
    <row r="2076" spans="10:73">
      <c r="J2076" s="15"/>
      <c r="K2076" s="15"/>
      <c r="L2076" s="15"/>
      <c r="M2076" s="15"/>
      <c r="AE2076" s="18"/>
      <c r="BL2076" s="15"/>
      <c r="BM2076" s="18"/>
      <c r="BQ2076" s="15"/>
      <c r="BU2076" s="15"/>
    </row>
    <row r="2077" spans="10:73">
      <c r="J2077" s="15"/>
      <c r="K2077" s="15"/>
      <c r="L2077" s="15"/>
      <c r="M2077" s="15"/>
      <c r="AE2077" s="18"/>
      <c r="BL2077" s="15"/>
      <c r="BM2077" s="18"/>
      <c r="BQ2077" s="15"/>
      <c r="BU2077" s="15"/>
    </row>
    <row r="2078" spans="10:73">
      <c r="J2078" s="15"/>
      <c r="K2078" s="15"/>
      <c r="L2078" s="15"/>
      <c r="M2078" s="15"/>
      <c r="AE2078" s="18"/>
      <c r="BL2078" s="15"/>
      <c r="BM2078" s="18"/>
      <c r="BQ2078" s="15"/>
      <c r="BU2078" s="15"/>
    </row>
    <row r="2079" spans="10:73">
      <c r="J2079" s="15"/>
      <c r="K2079" s="15"/>
      <c r="L2079" s="15"/>
      <c r="M2079" s="15"/>
      <c r="AE2079" s="18"/>
      <c r="BL2079" s="15"/>
      <c r="BM2079" s="18"/>
      <c r="BQ2079" s="15"/>
      <c r="BU2079" s="15"/>
    </row>
    <row r="2080" spans="10:73">
      <c r="J2080" s="15"/>
      <c r="K2080" s="15"/>
      <c r="L2080" s="15"/>
      <c r="M2080" s="15"/>
      <c r="AE2080" s="18"/>
      <c r="BL2080" s="15"/>
      <c r="BM2080" s="18"/>
      <c r="BQ2080" s="15"/>
      <c r="BU2080" s="15"/>
    </row>
    <row r="2081" spans="10:73">
      <c r="J2081" s="15"/>
      <c r="K2081" s="15"/>
      <c r="L2081" s="15"/>
      <c r="M2081" s="15"/>
      <c r="AE2081" s="18"/>
      <c r="BL2081" s="15"/>
      <c r="BM2081" s="18"/>
      <c r="BQ2081" s="15"/>
      <c r="BU2081" s="15"/>
    </row>
    <row r="2082" spans="10:73">
      <c r="J2082" s="15"/>
      <c r="K2082" s="15"/>
      <c r="L2082" s="15"/>
      <c r="M2082" s="15"/>
      <c r="AE2082" s="18"/>
      <c r="BL2082" s="15"/>
      <c r="BM2082" s="18"/>
      <c r="BQ2082" s="15"/>
      <c r="BU2082" s="15"/>
    </row>
    <row r="2083" spans="10:73">
      <c r="J2083" s="15"/>
      <c r="K2083" s="15"/>
      <c r="L2083" s="15"/>
      <c r="M2083" s="15"/>
      <c r="BL2083" s="15"/>
      <c r="BM2083" s="18"/>
      <c r="BQ2083" s="15"/>
      <c r="BU2083" s="15"/>
    </row>
    <row r="2084" spans="10:73">
      <c r="J2084" s="15"/>
      <c r="K2084" s="15"/>
      <c r="L2084" s="15"/>
      <c r="M2084" s="15"/>
      <c r="BL2084" s="15"/>
      <c r="BM2084" s="18"/>
      <c r="BQ2084" s="15"/>
      <c r="BU2084" s="15"/>
    </row>
    <row r="2085" spans="10:73">
      <c r="J2085" s="15"/>
      <c r="K2085" s="15"/>
      <c r="L2085" s="15"/>
      <c r="M2085" s="15"/>
      <c r="BL2085" s="15"/>
      <c r="BM2085" s="18"/>
      <c r="BQ2085" s="15"/>
      <c r="BU2085" s="15"/>
    </row>
    <row r="2086" spans="10:73">
      <c r="J2086" s="15"/>
      <c r="K2086" s="15"/>
      <c r="L2086" s="15"/>
      <c r="M2086" s="15"/>
      <c r="BL2086" s="15"/>
      <c r="BM2086" s="18"/>
      <c r="BQ2086" s="15"/>
      <c r="BU2086" s="15"/>
    </row>
    <row r="2087" spans="10:73">
      <c r="K2087" s="15"/>
      <c r="L2087" s="15"/>
      <c r="M2087" s="15"/>
      <c r="BL2087" s="15"/>
      <c r="BM2087" s="18"/>
      <c r="BQ2087" s="15"/>
      <c r="BU2087" s="15"/>
    </row>
    <row r="2088" spans="10:73">
      <c r="K2088" s="15"/>
      <c r="L2088" s="15"/>
      <c r="M2088" s="15"/>
      <c r="BL2088" s="15"/>
      <c r="BM2088" s="18"/>
      <c r="BQ2088" s="15"/>
      <c r="BU2088" s="15"/>
    </row>
    <row r="2089" spans="10:73">
      <c r="K2089" s="15"/>
      <c r="L2089" s="15"/>
      <c r="M2089" s="15"/>
      <c r="BL2089" s="15"/>
      <c r="BM2089" s="18"/>
      <c r="BQ2089" s="15"/>
      <c r="BU2089" s="15"/>
    </row>
    <row r="2090" spans="10:73">
      <c r="K2090" s="15"/>
      <c r="L2090" s="15"/>
      <c r="M2090" s="15"/>
      <c r="BL2090" s="15"/>
      <c r="BM2090" s="18"/>
      <c r="BQ2090" s="15"/>
      <c r="BU2090" s="15"/>
    </row>
    <row r="2091" spans="10:73">
      <c r="K2091" s="15"/>
      <c r="L2091" s="15"/>
      <c r="M2091" s="15"/>
      <c r="BL2091" s="15"/>
      <c r="BM2091" s="18"/>
      <c r="BQ2091" s="15"/>
      <c r="BU2091" s="15"/>
    </row>
    <row r="2092" spans="10:73">
      <c r="K2092" s="15"/>
      <c r="L2092" s="15"/>
      <c r="M2092" s="15"/>
      <c r="BL2092" s="15"/>
      <c r="BM2092" s="18"/>
      <c r="BQ2092" s="15"/>
      <c r="BU2092" s="15"/>
    </row>
    <row r="2093" spans="10:73">
      <c r="K2093" s="15"/>
      <c r="L2093" s="15"/>
      <c r="M2093" s="15"/>
      <c r="BL2093" s="15"/>
      <c r="BM2093" s="18"/>
      <c r="BQ2093" s="15"/>
      <c r="BU2093" s="15"/>
    </row>
    <row r="2094" spans="10:73">
      <c r="K2094" s="15"/>
      <c r="L2094" s="15"/>
      <c r="M2094" s="15"/>
      <c r="BL2094" s="15"/>
      <c r="BM2094" s="18"/>
      <c r="BQ2094" s="15"/>
      <c r="BU2094" s="15"/>
    </row>
    <row r="2095" spans="10:73">
      <c r="K2095" s="15"/>
      <c r="L2095" s="15"/>
      <c r="M2095" s="15"/>
      <c r="BL2095" s="15"/>
      <c r="BM2095" s="18"/>
      <c r="BQ2095" s="15"/>
      <c r="BU2095" s="15"/>
    </row>
    <row r="2096" spans="10:73">
      <c r="K2096" s="15"/>
      <c r="L2096" s="15"/>
      <c r="M2096" s="15"/>
      <c r="BL2096" s="15"/>
      <c r="BM2096" s="18"/>
      <c r="BQ2096" s="15"/>
      <c r="BU2096" s="15"/>
    </row>
    <row r="2097" spans="11:73">
      <c r="K2097" s="15"/>
      <c r="L2097" s="15"/>
      <c r="M2097" s="15"/>
      <c r="BL2097" s="15"/>
      <c r="BM2097" s="18"/>
      <c r="BQ2097" s="15"/>
      <c r="BU2097" s="15"/>
    </row>
    <row r="2098" spans="11:73">
      <c r="K2098" s="15"/>
      <c r="L2098" s="15"/>
      <c r="M2098" s="15"/>
      <c r="BL2098" s="15"/>
      <c r="BM2098" s="18"/>
      <c r="BQ2098" s="15"/>
      <c r="BU2098" s="15"/>
    </row>
    <row r="2099" spans="11:73">
      <c r="K2099" s="15"/>
      <c r="L2099" s="15"/>
      <c r="M2099" s="15"/>
      <c r="BL2099" s="15"/>
      <c r="BM2099" s="18"/>
      <c r="BQ2099" s="15"/>
      <c r="BU2099" s="15"/>
    </row>
    <row r="2100" spans="11:73">
      <c r="K2100" s="15"/>
      <c r="L2100" s="15"/>
      <c r="M2100" s="15"/>
      <c r="BL2100" s="15"/>
      <c r="BM2100" s="18"/>
      <c r="BQ2100" s="15"/>
      <c r="BU2100" s="15"/>
    </row>
    <row r="2101" spans="11:73">
      <c r="K2101" s="15"/>
      <c r="L2101" s="15"/>
      <c r="M2101" s="15"/>
      <c r="BL2101" s="15"/>
      <c r="BM2101" s="18"/>
      <c r="BQ2101" s="15"/>
      <c r="BU2101" s="15"/>
    </row>
    <row r="2102" spans="11:73">
      <c r="K2102" s="15"/>
      <c r="L2102" s="15"/>
      <c r="M2102" s="15"/>
      <c r="BL2102" s="15"/>
      <c r="BM2102" s="18"/>
      <c r="BQ2102" s="15"/>
      <c r="BU2102" s="15"/>
    </row>
    <row r="2103" spans="11:73">
      <c r="K2103" s="15"/>
      <c r="L2103" s="15"/>
      <c r="M2103" s="15"/>
      <c r="BL2103" s="15"/>
      <c r="BM2103" s="18"/>
      <c r="BQ2103" s="15"/>
      <c r="BU2103" s="15"/>
    </row>
    <row r="2104" spans="11:73">
      <c r="K2104" s="15"/>
      <c r="L2104" s="15"/>
      <c r="M2104" s="15"/>
      <c r="BL2104" s="15"/>
      <c r="BM2104" s="18"/>
      <c r="BQ2104" s="15"/>
      <c r="BU2104" s="15"/>
    </row>
    <row r="2105" spans="11:73">
      <c r="K2105" s="15"/>
      <c r="L2105" s="15"/>
      <c r="M2105" s="15"/>
      <c r="BL2105" s="15"/>
      <c r="BM2105" s="18"/>
      <c r="BQ2105" s="15"/>
      <c r="BU2105" s="15"/>
    </row>
    <row r="2106" spans="11:73">
      <c r="K2106" s="15"/>
      <c r="L2106" s="15"/>
      <c r="M2106" s="15"/>
      <c r="BL2106" s="15"/>
      <c r="BM2106" s="18"/>
      <c r="BQ2106" s="15"/>
      <c r="BU2106" s="15"/>
    </row>
    <row r="2107" spans="11:73">
      <c r="K2107" s="15"/>
      <c r="L2107" s="15"/>
      <c r="M2107" s="15"/>
      <c r="BL2107" s="15"/>
      <c r="BM2107" s="18"/>
      <c r="BQ2107" s="15"/>
      <c r="BU2107" s="15"/>
    </row>
    <row r="2108" spans="11:73">
      <c r="K2108" s="15"/>
      <c r="L2108" s="15"/>
      <c r="M2108" s="15"/>
      <c r="BL2108" s="15"/>
      <c r="BM2108" s="18"/>
      <c r="BQ2108" s="15"/>
      <c r="BU2108" s="15"/>
    </row>
    <row r="2109" spans="11:73">
      <c r="K2109" s="15"/>
      <c r="L2109" s="15"/>
      <c r="M2109" s="15"/>
      <c r="BL2109" s="15"/>
      <c r="BM2109" s="18"/>
      <c r="BQ2109" s="15"/>
      <c r="BU2109" s="15"/>
    </row>
    <row r="2110" spans="11:73">
      <c r="K2110" s="15"/>
      <c r="L2110" s="15"/>
      <c r="M2110" s="15"/>
      <c r="BL2110" s="15"/>
      <c r="BM2110" s="18"/>
      <c r="BQ2110" s="15"/>
      <c r="BU2110" s="15"/>
    </row>
    <row r="2111" spans="11:73">
      <c r="K2111" s="15"/>
      <c r="L2111" s="15"/>
      <c r="M2111" s="15"/>
      <c r="BL2111" s="15"/>
      <c r="BM2111" s="18"/>
      <c r="BQ2111" s="15"/>
      <c r="BU2111" s="15"/>
    </row>
    <row r="2112" spans="11:73">
      <c r="K2112" s="15"/>
      <c r="L2112" s="15"/>
      <c r="M2112" s="15"/>
      <c r="BL2112" s="15"/>
      <c r="BM2112" s="18"/>
      <c r="BQ2112" s="15"/>
      <c r="BU2112" s="15"/>
    </row>
    <row r="2113" spans="11:73">
      <c r="K2113" s="15"/>
      <c r="L2113" s="15"/>
      <c r="M2113" s="15"/>
      <c r="BL2113" s="15"/>
      <c r="BM2113" s="18"/>
      <c r="BQ2113" s="15"/>
      <c r="BU2113" s="15"/>
    </row>
    <row r="2114" spans="11:73">
      <c r="K2114" s="15"/>
      <c r="L2114" s="15"/>
      <c r="M2114" s="15"/>
      <c r="BL2114" s="15"/>
      <c r="BM2114" s="18"/>
      <c r="BQ2114" s="15"/>
      <c r="BU2114" s="15"/>
    </row>
    <row r="2115" spans="11:73">
      <c r="K2115" s="15"/>
      <c r="L2115" s="15"/>
      <c r="M2115" s="15"/>
      <c r="BL2115" s="15"/>
      <c r="BM2115" s="18"/>
      <c r="BQ2115" s="15"/>
      <c r="BU2115" s="15"/>
    </row>
    <row r="2116" spans="11:73">
      <c r="K2116" s="15"/>
      <c r="L2116" s="15"/>
      <c r="M2116" s="15"/>
      <c r="BL2116" s="15"/>
      <c r="BM2116" s="18"/>
      <c r="BQ2116" s="15"/>
      <c r="BU2116" s="15"/>
    </row>
    <row r="2117" spans="11:73">
      <c r="K2117" s="15"/>
      <c r="L2117" s="15"/>
      <c r="M2117" s="15"/>
      <c r="BL2117" s="15"/>
      <c r="BM2117" s="18"/>
      <c r="BQ2117" s="15"/>
      <c r="BU2117" s="15"/>
    </row>
    <row r="2118" spans="11:73">
      <c r="K2118" s="15"/>
      <c r="L2118" s="15"/>
      <c r="M2118" s="15"/>
      <c r="BL2118" s="15"/>
      <c r="BM2118" s="18"/>
      <c r="BQ2118" s="15"/>
      <c r="BU2118" s="15"/>
    </row>
    <row r="2119" spans="11:73">
      <c r="K2119" s="15"/>
      <c r="L2119" s="15"/>
      <c r="M2119" s="15"/>
      <c r="BL2119" s="15"/>
      <c r="BM2119" s="18"/>
      <c r="BQ2119" s="15"/>
      <c r="BU2119" s="15"/>
    </row>
    <row r="2120" spans="11:73">
      <c r="K2120" s="15"/>
      <c r="L2120" s="15"/>
      <c r="M2120" s="15"/>
      <c r="BL2120" s="15"/>
      <c r="BM2120" s="18"/>
      <c r="BQ2120" s="15"/>
      <c r="BU2120" s="15"/>
    </row>
    <row r="2121" spans="11:73">
      <c r="K2121" s="15"/>
      <c r="L2121" s="15"/>
      <c r="M2121" s="15"/>
      <c r="BL2121" s="15"/>
      <c r="BM2121" s="18"/>
      <c r="BQ2121" s="15"/>
      <c r="BU2121" s="15"/>
    </row>
    <row r="2122" spans="11:73">
      <c r="K2122" s="15"/>
      <c r="L2122" s="15"/>
      <c r="M2122" s="15"/>
      <c r="BL2122" s="15"/>
      <c r="BM2122" s="18"/>
      <c r="BQ2122" s="15"/>
      <c r="BU2122" s="15"/>
    </row>
    <row r="2123" spans="11:73">
      <c r="K2123" s="15"/>
      <c r="L2123" s="15"/>
      <c r="M2123" s="15"/>
      <c r="BL2123" s="15"/>
      <c r="BM2123" s="18"/>
      <c r="BQ2123" s="15"/>
      <c r="BU2123" s="15"/>
    </row>
    <row r="2124" spans="11:73">
      <c r="K2124" s="15"/>
      <c r="L2124" s="15"/>
      <c r="M2124" s="15"/>
      <c r="BL2124" s="15"/>
      <c r="BM2124" s="18"/>
      <c r="BQ2124" s="15"/>
      <c r="BU2124" s="15"/>
    </row>
    <row r="2125" spans="11:73">
      <c r="K2125" s="15"/>
      <c r="L2125" s="15"/>
      <c r="M2125" s="15"/>
      <c r="BL2125" s="15"/>
      <c r="BM2125" s="18"/>
      <c r="BQ2125" s="15"/>
      <c r="BU2125" s="15"/>
    </row>
    <row r="2126" spans="11:73">
      <c r="K2126" s="15"/>
      <c r="L2126" s="15"/>
      <c r="M2126" s="15"/>
      <c r="BL2126" s="15"/>
      <c r="BM2126" s="18"/>
      <c r="BQ2126" s="15"/>
      <c r="BU2126" s="15"/>
    </row>
    <row r="2127" spans="11:73">
      <c r="K2127" s="15"/>
      <c r="L2127" s="15"/>
      <c r="M2127" s="15"/>
      <c r="BL2127" s="15"/>
      <c r="BM2127" s="18"/>
      <c r="BQ2127" s="15"/>
      <c r="BU2127" s="15"/>
    </row>
    <row r="2128" spans="11:73">
      <c r="K2128" s="15"/>
      <c r="L2128" s="15"/>
      <c r="M2128" s="15"/>
      <c r="BL2128" s="15"/>
      <c r="BM2128" s="18"/>
      <c r="BQ2128" s="15"/>
      <c r="BU2128" s="15"/>
    </row>
    <row r="2129" spans="11:73">
      <c r="K2129" s="15"/>
      <c r="L2129" s="15"/>
      <c r="M2129" s="15"/>
      <c r="BL2129" s="15"/>
      <c r="BM2129" s="18"/>
      <c r="BQ2129" s="15"/>
      <c r="BU2129" s="15"/>
    </row>
    <row r="2130" spans="11:73">
      <c r="K2130" s="15"/>
      <c r="L2130" s="15"/>
      <c r="M2130" s="15"/>
      <c r="BL2130" s="15"/>
      <c r="BM2130" s="18"/>
      <c r="BQ2130" s="15"/>
      <c r="BU2130" s="15"/>
    </row>
    <row r="2131" spans="11:73">
      <c r="K2131" s="15"/>
      <c r="L2131" s="15"/>
      <c r="M2131" s="15"/>
      <c r="BL2131" s="15"/>
      <c r="BM2131" s="18"/>
      <c r="BQ2131" s="15"/>
      <c r="BU2131" s="15"/>
    </row>
    <row r="2132" spans="11:73">
      <c r="K2132" s="15"/>
      <c r="L2132" s="15"/>
      <c r="M2132" s="15"/>
      <c r="BL2132" s="15"/>
      <c r="BM2132" s="18"/>
      <c r="BQ2132" s="15"/>
      <c r="BU2132" s="15"/>
    </row>
    <row r="2133" spans="11:73">
      <c r="K2133" s="15"/>
      <c r="L2133" s="15"/>
      <c r="M2133" s="15"/>
      <c r="BL2133" s="15"/>
      <c r="BM2133" s="18"/>
      <c r="BQ2133" s="15"/>
      <c r="BU2133" s="15"/>
    </row>
    <row r="2134" spans="11:73">
      <c r="K2134" s="15"/>
      <c r="L2134" s="15"/>
      <c r="M2134" s="15"/>
      <c r="BL2134" s="15"/>
      <c r="BM2134" s="18"/>
      <c r="BQ2134" s="15"/>
      <c r="BU2134" s="15"/>
    </row>
    <row r="2135" spans="11:73">
      <c r="K2135" s="15"/>
      <c r="L2135" s="15"/>
      <c r="M2135" s="15"/>
      <c r="BL2135" s="15"/>
      <c r="BM2135" s="18"/>
      <c r="BQ2135" s="15"/>
      <c r="BU2135" s="15"/>
    </row>
    <row r="2136" spans="11:73">
      <c r="K2136" s="15"/>
      <c r="L2136" s="15"/>
      <c r="M2136" s="15"/>
      <c r="BL2136" s="15"/>
      <c r="BM2136" s="18"/>
      <c r="BQ2136" s="15"/>
      <c r="BU2136" s="15"/>
    </row>
    <row r="2137" spans="11:73">
      <c r="K2137" s="15"/>
      <c r="L2137" s="15"/>
      <c r="M2137" s="15"/>
      <c r="BL2137" s="15"/>
      <c r="BM2137" s="18"/>
      <c r="BQ2137" s="15"/>
      <c r="BU2137" s="15"/>
    </row>
    <row r="2138" spans="11:73">
      <c r="K2138" s="15"/>
      <c r="L2138" s="15"/>
      <c r="M2138" s="15"/>
      <c r="BL2138" s="15"/>
      <c r="BM2138" s="18"/>
      <c r="BQ2138" s="15"/>
      <c r="BU2138" s="15"/>
    </row>
    <row r="2139" spans="11:73">
      <c r="K2139" s="15"/>
      <c r="L2139" s="15"/>
      <c r="M2139" s="15"/>
      <c r="BL2139" s="15"/>
      <c r="BM2139" s="18"/>
      <c r="BQ2139" s="15"/>
      <c r="BU2139" s="15"/>
    </row>
    <row r="2140" spans="11:73">
      <c r="K2140" s="15"/>
      <c r="L2140" s="15"/>
      <c r="M2140" s="15"/>
      <c r="BL2140" s="15"/>
      <c r="BM2140" s="18"/>
      <c r="BQ2140" s="15"/>
      <c r="BU2140" s="15"/>
    </row>
    <row r="2141" spans="11:73">
      <c r="K2141" s="15"/>
      <c r="L2141" s="15"/>
      <c r="M2141" s="15"/>
      <c r="BL2141" s="15"/>
      <c r="BM2141" s="18"/>
      <c r="BQ2141" s="15"/>
      <c r="BU2141" s="15"/>
    </row>
    <row r="2142" spans="11:73">
      <c r="K2142" s="15"/>
      <c r="L2142" s="15"/>
      <c r="M2142" s="15"/>
      <c r="BL2142" s="15"/>
      <c r="BM2142" s="18"/>
      <c r="BQ2142" s="15"/>
      <c r="BU2142" s="15"/>
    </row>
    <row r="2143" spans="11:73">
      <c r="K2143" s="15"/>
      <c r="L2143" s="15"/>
      <c r="M2143" s="15"/>
      <c r="BL2143" s="15"/>
      <c r="BM2143" s="18"/>
      <c r="BQ2143" s="15"/>
      <c r="BU2143" s="15"/>
    </row>
    <row r="2144" spans="11:73">
      <c r="K2144" s="15"/>
      <c r="L2144" s="15"/>
      <c r="M2144" s="15"/>
      <c r="BL2144" s="15"/>
      <c r="BM2144" s="18"/>
      <c r="BQ2144" s="15"/>
      <c r="BU2144" s="15"/>
    </row>
    <row r="2145" spans="11:73">
      <c r="K2145" s="15"/>
      <c r="L2145" s="15"/>
      <c r="M2145" s="15"/>
      <c r="BL2145" s="15"/>
      <c r="BM2145" s="18"/>
      <c r="BQ2145" s="15"/>
      <c r="BU2145" s="15"/>
    </row>
    <row r="2146" spans="11:73">
      <c r="K2146" s="15"/>
      <c r="L2146" s="15"/>
      <c r="M2146" s="15"/>
      <c r="BL2146" s="15"/>
      <c r="BM2146" s="18"/>
      <c r="BQ2146" s="15"/>
      <c r="BU2146" s="15"/>
    </row>
    <row r="2147" spans="11:73">
      <c r="K2147" s="15"/>
      <c r="L2147" s="15"/>
      <c r="M2147" s="15"/>
      <c r="BL2147" s="15"/>
      <c r="BM2147" s="18"/>
      <c r="BQ2147" s="15"/>
      <c r="BU2147" s="15"/>
    </row>
    <row r="2148" spans="11:73">
      <c r="K2148" s="15"/>
      <c r="L2148" s="15"/>
      <c r="M2148" s="15"/>
      <c r="BL2148" s="15"/>
      <c r="BM2148" s="18"/>
      <c r="BQ2148" s="15"/>
      <c r="BU2148" s="15"/>
    </row>
    <row r="2149" spans="11:73">
      <c r="K2149" s="15"/>
      <c r="L2149" s="15"/>
      <c r="M2149" s="15"/>
      <c r="BL2149" s="15"/>
      <c r="BM2149" s="18"/>
      <c r="BQ2149" s="15"/>
      <c r="BU2149" s="15"/>
    </row>
    <row r="2150" spans="11:73">
      <c r="K2150" s="15"/>
      <c r="L2150" s="15"/>
      <c r="M2150" s="15"/>
      <c r="BL2150" s="15"/>
      <c r="BM2150" s="18"/>
      <c r="BQ2150" s="15"/>
      <c r="BU2150" s="15"/>
    </row>
    <row r="2151" spans="11:73">
      <c r="K2151" s="15"/>
      <c r="L2151" s="15"/>
      <c r="M2151" s="15"/>
      <c r="BL2151" s="15"/>
      <c r="BM2151" s="18"/>
      <c r="BQ2151" s="15"/>
      <c r="BU2151" s="15"/>
    </row>
    <row r="2152" spans="11:73">
      <c r="K2152" s="15"/>
      <c r="L2152" s="15"/>
      <c r="M2152" s="15"/>
      <c r="BL2152" s="15"/>
      <c r="BM2152" s="18"/>
      <c r="BQ2152" s="15"/>
      <c r="BU2152" s="15"/>
    </row>
    <row r="2153" spans="11:73">
      <c r="K2153" s="15"/>
      <c r="L2153" s="15"/>
      <c r="M2153" s="15"/>
      <c r="BL2153" s="15"/>
      <c r="BM2153" s="18"/>
      <c r="BQ2153" s="15"/>
      <c r="BU2153" s="15"/>
    </row>
    <row r="2154" spans="11:73">
      <c r="K2154" s="15"/>
      <c r="L2154" s="15"/>
      <c r="M2154" s="15"/>
      <c r="BL2154" s="15"/>
      <c r="BM2154" s="18"/>
      <c r="BQ2154" s="15"/>
      <c r="BU2154" s="15"/>
    </row>
    <row r="2155" spans="11:73">
      <c r="K2155" s="15"/>
      <c r="L2155" s="15"/>
      <c r="M2155" s="15"/>
      <c r="BL2155" s="15"/>
      <c r="BM2155" s="18"/>
      <c r="BQ2155" s="15"/>
      <c r="BU2155" s="15"/>
    </row>
    <row r="2156" spans="11:73">
      <c r="K2156" s="15"/>
      <c r="L2156" s="15"/>
      <c r="M2156" s="15"/>
      <c r="BL2156" s="15"/>
      <c r="BM2156" s="18"/>
      <c r="BQ2156" s="15"/>
      <c r="BU2156" s="15"/>
    </row>
    <row r="2157" spans="11:73">
      <c r="K2157" s="15"/>
      <c r="L2157" s="15"/>
      <c r="M2157" s="15"/>
      <c r="BL2157" s="15"/>
      <c r="BM2157" s="18"/>
      <c r="BQ2157" s="15"/>
      <c r="BU2157" s="15"/>
    </row>
    <row r="2158" spans="11:73">
      <c r="K2158" s="15"/>
      <c r="L2158" s="15"/>
      <c r="M2158" s="15"/>
      <c r="BL2158" s="15"/>
      <c r="BM2158" s="18"/>
      <c r="BQ2158" s="15"/>
      <c r="BU2158" s="15"/>
    </row>
    <row r="2159" spans="11:73">
      <c r="K2159" s="15"/>
      <c r="L2159" s="15"/>
      <c r="M2159" s="15"/>
      <c r="BL2159" s="15"/>
      <c r="BM2159" s="18"/>
      <c r="BQ2159" s="15"/>
      <c r="BU2159" s="15"/>
    </row>
    <row r="2160" spans="11:73">
      <c r="K2160" s="15"/>
      <c r="L2160" s="15"/>
      <c r="M2160" s="15"/>
      <c r="BL2160" s="15"/>
      <c r="BM2160" s="18"/>
      <c r="BQ2160" s="15"/>
      <c r="BU2160" s="15"/>
    </row>
    <row r="2161" spans="11:73">
      <c r="K2161" s="15"/>
      <c r="L2161" s="15"/>
      <c r="M2161" s="15"/>
      <c r="BL2161" s="15"/>
      <c r="BM2161" s="18"/>
      <c r="BQ2161" s="15"/>
      <c r="BU2161" s="15"/>
    </row>
    <row r="2162" spans="11:73">
      <c r="K2162" s="15"/>
      <c r="L2162" s="15"/>
      <c r="M2162" s="15"/>
      <c r="BL2162" s="15"/>
      <c r="BM2162" s="18"/>
      <c r="BQ2162" s="15"/>
      <c r="BU2162" s="15"/>
    </row>
    <row r="2163" spans="11:73">
      <c r="K2163" s="15"/>
      <c r="L2163" s="15"/>
      <c r="M2163" s="15"/>
      <c r="BL2163" s="15"/>
      <c r="BM2163" s="18"/>
      <c r="BQ2163" s="15"/>
      <c r="BU2163" s="15"/>
    </row>
    <row r="2164" spans="11:73">
      <c r="K2164" s="15"/>
      <c r="L2164" s="15"/>
      <c r="M2164" s="15"/>
      <c r="BL2164" s="15"/>
      <c r="BM2164" s="18"/>
      <c r="BQ2164" s="15"/>
      <c r="BU2164" s="15"/>
    </row>
    <row r="2165" spans="11:73">
      <c r="K2165" s="15"/>
      <c r="L2165" s="15"/>
      <c r="M2165" s="15"/>
      <c r="BL2165" s="15"/>
      <c r="BM2165" s="18"/>
      <c r="BQ2165" s="15"/>
      <c r="BU2165" s="15"/>
    </row>
    <row r="2166" spans="11:73">
      <c r="K2166" s="15"/>
      <c r="L2166" s="15"/>
      <c r="M2166" s="15"/>
      <c r="BL2166" s="15"/>
      <c r="BM2166" s="18"/>
      <c r="BQ2166" s="15"/>
      <c r="BU2166" s="15"/>
    </row>
    <row r="2167" spans="11:73">
      <c r="K2167" s="15"/>
      <c r="L2167" s="15"/>
      <c r="M2167" s="15"/>
      <c r="BL2167" s="15"/>
      <c r="BM2167" s="18"/>
      <c r="BQ2167" s="15"/>
      <c r="BU2167" s="15"/>
    </row>
    <row r="2168" spans="11:73">
      <c r="K2168" s="15"/>
      <c r="L2168" s="15"/>
      <c r="M2168" s="15"/>
      <c r="BL2168" s="15"/>
      <c r="BM2168" s="18"/>
      <c r="BQ2168" s="15"/>
      <c r="BU2168" s="15"/>
    </row>
    <row r="2169" spans="11:73">
      <c r="K2169" s="15"/>
      <c r="L2169" s="15"/>
      <c r="M2169" s="15"/>
      <c r="BL2169" s="15"/>
      <c r="BM2169" s="18"/>
      <c r="BQ2169" s="15"/>
      <c r="BU2169" s="15"/>
    </row>
    <row r="2170" spans="11:73">
      <c r="K2170" s="15"/>
      <c r="L2170" s="15"/>
      <c r="M2170" s="15"/>
      <c r="BL2170" s="15"/>
      <c r="BM2170" s="18"/>
      <c r="BQ2170" s="15"/>
      <c r="BU2170" s="15"/>
    </row>
    <row r="2171" spans="11:73">
      <c r="K2171" s="15"/>
      <c r="L2171" s="15"/>
      <c r="M2171" s="15"/>
      <c r="BL2171" s="15"/>
      <c r="BM2171" s="18"/>
      <c r="BQ2171" s="15"/>
      <c r="BU2171" s="15"/>
    </row>
    <row r="2172" spans="11:73">
      <c r="K2172" s="15"/>
      <c r="L2172" s="15"/>
      <c r="M2172" s="15"/>
      <c r="BL2172" s="15"/>
      <c r="BM2172" s="18"/>
      <c r="BQ2172" s="15"/>
      <c r="BU2172" s="15"/>
    </row>
    <row r="2173" spans="11:73">
      <c r="K2173" s="15"/>
      <c r="L2173" s="15"/>
      <c r="M2173" s="15"/>
      <c r="BL2173" s="15"/>
      <c r="BM2173" s="18"/>
      <c r="BQ2173" s="15"/>
      <c r="BU2173" s="15"/>
    </row>
    <row r="2174" spans="11:73">
      <c r="K2174" s="15"/>
      <c r="L2174" s="15"/>
      <c r="M2174" s="15"/>
      <c r="BL2174" s="15"/>
      <c r="BM2174" s="18"/>
      <c r="BQ2174" s="15"/>
      <c r="BU2174" s="15"/>
    </row>
    <row r="2175" spans="11:73">
      <c r="K2175" s="15"/>
      <c r="L2175" s="15"/>
      <c r="M2175" s="15"/>
      <c r="BL2175" s="15"/>
      <c r="BM2175" s="18"/>
      <c r="BQ2175" s="15"/>
      <c r="BU2175" s="15"/>
    </row>
    <row r="2176" spans="11:73">
      <c r="K2176" s="15"/>
      <c r="L2176" s="15"/>
      <c r="M2176" s="15"/>
      <c r="BL2176" s="15"/>
      <c r="BM2176" s="18"/>
      <c r="BQ2176" s="15"/>
      <c r="BU2176" s="15"/>
    </row>
    <row r="2177" spans="11:73">
      <c r="K2177" s="15"/>
      <c r="L2177" s="15"/>
      <c r="M2177" s="15"/>
      <c r="BL2177" s="15"/>
      <c r="BM2177" s="18"/>
      <c r="BQ2177" s="15"/>
      <c r="BU2177" s="15"/>
    </row>
    <row r="2178" spans="11:73">
      <c r="K2178" s="15"/>
      <c r="L2178" s="15"/>
      <c r="M2178" s="15"/>
      <c r="BL2178" s="15"/>
      <c r="BM2178" s="18"/>
      <c r="BQ2178" s="15"/>
      <c r="BU2178" s="15"/>
    </row>
    <row r="2179" spans="11:73">
      <c r="K2179" s="15"/>
      <c r="L2179" s="15"/>
      <c r="M2179" s="15"/>
      <c r="BL2179" s="15"/>
      <c r="BM2179" s="18"/>
      <c r="BQ2179" s="15"/>
      <c r="BU2179" s="15"/>
    </row>
    <row r="2180" spans="11:73">
      <c r="K2180" s="15"/>
      <c r="L2180" s="15"/>
      <c r="M2180" s="15"/>
      <c r="BL2180" s="15"/>
      <c r="BM2180" s="18"/>
      <c r="BQ2180" s="15"/>
      <c r="BU2180" s="15"/>
    </row>
    <row r="2181" spans="11:73">
      <c r="K2181" s="15"/>
      <c r="L2181" s="15"/>
      <c r="M2181" s="15"/>
      <c r="BL2181" s="15"/>
      <c r="BM2181" s="18"/>
      <c r="BQ2181" s="15"/>
      <c r="BU2181" s="15"/>
    </row>
    <row r="2182" spans="11:73">
      <c r="K2182" s="15"/>
      <c r="L2182" s="15"/>
      <c r="M2182" s="15"/>
      <c r="BL2182" s="15"/>
      <c r="BM2182" s="18"/>
      <c r="BQ2182" s="15"/>
      <c r="BU2182" s="15"/>
    </row>
    <row r="2183" spans="11:73">
      <c r="K2183" s="15"/>
      <c r="L2183" s="15"/>
      <c r="M2183" s="15"/>
      <c r="BL2183" s="15"/>
      <c r="BM2183" s="18"/>
      <c r="BQ2183" s="15"/>
      <c r="BU2183" s="15"/>
    </row>
    <row r="2184" spans="11:73">
      <c r="K2184" s="15"/>
      <c r="L2184" s="15"/>
      <c r="M2184" s="15"/>
      <c r="BL2184" s="15"/>
      <c r="BM2184" s="18"/>
      <c r="BQ2184" s="15"/>
      <c r="BU2184" s="15"/>
    </row>
    <row r="2185" spans="11:73">
      <c r="K2185" s="15"/>
      <c r="L2185" s="15"/>
      <c r="M2185" s="15"/>
      <c r="BL2185" s="15"/>
      <c r="BM2185" s="18"/>
      <c r="BQ2185" s="15"/>
      <c r="BU2185" s="15"/>
    </row>
    <row r="2186" spans="11:73">
      <c r="K2186" s="15"/>
      <c r="L2186" s="15"/>
      <c r="M2186" s="15"/>
      <c r="BL2186" s="15"/>
      <c r="BM2186" s="18"/>
      <c r="BQ2186" s="15"/>
      <c r="BU2186" s="15"/>
    </row>
    <row r="2187" spans="11:73">
      <c r="K2187" s="15"/>
      <c r="L2187" s="15"/>
      <c r="M2187" s="15"/>
      <c r="BL2187" s="15"/>
      <c r="BM2187" s="18"/>
      <c r="BQ2187" s="15"/>
      <c r="BU2187" s="15"/>
    </row>
    <row r="2188" spans="11:73">
      <c r="K2188" s="15"/>
      <c r="L2188" s="15"/>
      <c r="M2188" s="15"/>
      <c r="BL2188" s="15"/>
      <c r="BM2188" s="18"/>
      <c r="BQ2188" s="15"/>
      <c r="BU2188" s="15"/>
    </row>
    <row r="2189" spans="11:73">
      <c r="K2189" s="15"/>
      <c r="L2189" s="15"/>
      <c r="M2189" s="15"/>
      <c r="BL2189" s="15"/>
      <c r="BM2189" s="18"/>
      <c r="BQ2189" s="15"/>
      <c r="BU2189" s="15"/>
    </row>
    <row r="2190" spans="11:73">
      <c r="K2190" s="15"/>
      <c r="L2190" s="15"/>
      <c r="M2190" s="15"/>
      <c r="BL2190" s="15"/>
      <c r="BM2190" s="18"/>
      <c r="BQ2190" s="15"/>
      <c r="BU2190" s="15"/>
    </row>
    <row r="2191" spans="11:73">
      <c r="K2191" s="15"/>
      <c r="L2191" s="15"/>
      <c r="M2191" s="15"/>
      <c r="BL2191" s="15"/>
      <c r="BM2191" s="18"/>
      <c r="BQ2191" s="15"/>
      <c r="BU2191" s="15"/>
    </row>
    <row r="2192" spans="11:73">
      <c r="K2192" s="15"/>
      <c r="L2192" s="15"/>
      <c r="M2192" s="15"/>
      <c r="BL2192" s="15"/>
      <c r="BM2192" s="18"/>
      <c r="BQ2192" s="15"/>
      <c r="BU2192" s="15"/>
    </row>
    <row r="2193" spans="11:73">
      <c r="K2193" s="15"/>
      <c r="L2193" s="15"/>
      <c r="M2193" s="15"/>
      <c r="BL2193" s="15"/>
      <c r="BM2193" s="18"/>
      <c r="BQ2193" s="15"/>
      <c r="BU2193" s="15"/>
    </row>
    <row r="2194" spans="11:73">
      <c r="K2194" s="15"/>
      <c r="L2194" s="15"/>
      <c r="M2194" s="15"/>
      <c r="BL2194" s="15"/>
      <c r="BM2194" s="18"/>
      <c r="BQ2194" s="15"/>
      <c r="BU2194" s="15"/>
    </row>
    <row r="2195" spans="11:73">
      <c r="K2195" s="15"/>
      <c r="L2195" s="15"/>
      <c r="M2195" s="15"/>
      <c r="BL2195" s="15"/>
      <c r="BM2195" s="18"/>
      <c r="BQ2195" s="15"/>
      <c r="BU2195" s="15"/>
    </row>
    <row r="2196" spans="11:73">
      <c r="K2196" s="15"/>
      <c r="L2196" s="15"/>
      <c r="M2196" s="15"/>
      <c r="BL2196" s="15"/>
      <c r="BM2196" s="18"/>
      <c r="BQ2196" s="15"/>
      <c r="BU2196" s="15"/>
    </row>
    <row r="2197" spans="11:73">
      <c r="K2197" s="15"/>
      <c r="L2197" s="15"/>
      <c r="M2197" s="15"/>
      <c r="BL2197" s="15"/>
      <c r="BM2197" s="18"/>
      <c r="BQ2197" s="15"/>
      <c r="BU2197" s="15"/>
    </row>
    <row r="2198" spans="11:73">
      <c r="K2198" s="15"/>
      <c r="L2198" s="15"/>
      <c r="M2198" s="15"/>
      <c r="BL2198" s="15"/>
      <c r="BM2198" s="18"/>
      <c r="BQ2198" s="15"/>
      <c r="BU2198" s="15"/>
    </row>
    <row r="2199" spans="11:73">
      <c r="K2199" s="15"/>
      <c r="L2199" s="15"/>
      <c r="M2199" s="15"/>
      <c r="BL2199" s="15"/>
      <c r="BM2199" s="18"/>
      <c r="BQ2199" s="15"/>
      <c r="BU2199" s="15"/>
    </row>
    <row r="2200" spans="11:73">
      <c r="K2200" s="15"/>
      <c r="L2200" s="15"/>
      <c r="M2200" s="15"/>
      <c r="BL2200" s="15"/>
      <c r="BM2200" s="18"/>
      <c r="BQ2200" s="15"/>
      <c r="BU2200" s="15"/>
    </row>
    <row r="2201" spans="11:73">
      <c r="K2201" s="15"/>
      <c r="L2201" s="15"/>
      <c r="M2201" s="15"/>
      <c r="BL2201" s="15"/>
      <c r="BM2201" s="18"/>
      <c r="BQ2201" s="15"/>
      <c r="BU2201" s="15"/>
    </row>
    <row r="2202" spans="11:73">
      <c r="K2202" s="15"/>
      <c r="L2202" s="15"/>
      <c r="M2202" s="15"/>
      <c r="BL2202" s="15"/>
      <c r="BM2202" s="18"/>
      <c r="BQ2202" s="15"/>
      <c r="BU2202" s="15"/>
    </row>
    <row r="2203" spans="11:73">
      <c r="K2203" s="15"/>
      <c r="L2203" s="15"/>
      <c r="M2203" s="15"/>
      <c r="BL2203" s="15"/>
      <c r="BM2203" s="18"/>
      <c r="BQ2203" s="15"/>
      <c r="BU2203" s="15"/>
    </row>
    <row r="2204" spans="11:73">
      <c r="K2204" s="15"/>
      <c r="L2204" s="15"/>
      <c r="M2204" s="15"/>
      <c r="BL2204" s="15"/>
      <c r="BM2204" s="18"/>
      <c r="BQ2204" s="15"/>
      <c r="BU2204" s="15"/>
    </row>
    <row r="2205" spans="11:73">
      <c r="K2205" s="15"/>
      <c r="L2205" s="15"/>
      <c r="M2205" s="15"/>
      <c r="BL2205" s="15"/>
      <c r="BM2205" s="18"/>
      <c r="BQ2205" s="15"/>
      <c r="BU2205" s="15"/>
    </row>
    <row r="2206" spans="11:73">
      <c r="K2206" s="15"/>
      <c r="L2206" s="15"/>
      <c r="M2206" s="15"/>
      <c r="BL2206" s="15"/>
      <c r="BM2206" s="18"/>
      <c r="BQ2206" s="15"/>
      <c r="BU2206" s="15"/>
    </row>
    <row r="2207" spans="11:73">
      <c r="K2207" s="15"/>
      <c r="L2207" s="15"/>
      <c r="M2207" s="15"/>
      <c r="BL2207" s="15"/>
      <c r="BM2207" s="18"/>
      <c r="BQ2207" s="15"/>
      <c r="BU2207" s="15"/>
    </row>
    <row r="2208" spans="11:73">
      <c r="K2208" s="15"/>
      <c r="L2208" s="15"/>
      <c r="M2208" s="15"/>
      <c r="BL2208" s="15"/>
      <c r="BM2208" s="18"/>
      <c r="BQ2208" s="15"/>
      <c r="BU2208" s="15"/>
    </row>
    <row r="2209" spans="11:73">
      <c r="K2209" s="15"/>
      <c r="L2209" s="15"/>
      <c r="M2209" s="15"/>
      <c r="BL2209" s="15"/>
      <c r="BM2209" s="18"/>
      <c r="BQ2209" s="15"/>
      <c r="BU2209" s="15"/>
    </row>
    <row r="2210" spans="11:73">
      <c r="K2210" s="15"/>
      <c r="L2210" s="15"/>
      <c r="M2210" s="15"/>
      <c r="BL2210" s="15"/>
      <c r="BM2210" s="18"/>
      <c r="BQ2210" s="15"/>
      <c r="BU2210" s="15"/>
    </row>
    <row r="2211" spans="11:73">
      <c r="K2211" s="15"/>
      <c r="L2211" s="15"/>
      <c r="M2211" s="15"/>
      <c r="BL2211" s="15"/>
      <c r="BM2211" s="18"/>
      <c r="BQ2211" s="15"/>
      <c r="BU2211" s="15"/>
    </row>
    <row r="2212" spans="11:73">
      <c r="K2212" s="15"/>
      <c r="L2212" s="15"/>
      <c r="M2212" s="15"/>
      <c r="BL2212" s="15"/>
      <c r="BM2212" s="18"/>
      <c r="BQ2212" s="15"/>
      <c r="BU2212" s="15"/>
    </row>
    <row r="2213" spans="11:73">
      <c r="K2213" s="15"/>
      <c r="L2213" s="15"/>
      <c r="M2213" s="15"/>
      <c r="BL2213" s="15"/>
      <c r="BM2213" s="18"/>
      <c r="BQ2213" s="15"/>
      <c r="BU2213" s="15"/>
    </row>
    <row r="2214" spans="11:73">
      <c r="K2214" s="15"/>
      <c r="L2214" s="15"/>
      <c r="M2214" s="15"/>
      <c r="BL2214" s="15"/>
      <c r="BM2214" s="18"/>
      <c r="BQ2214" s="15"/>
      <c r="BU2214" s="15"/>
    </row>
    <row r="2215" spans="11:73">
      <c r="K2215" s="15"/>
      <c r="L2215" s="15"/>
      <c r="M2215" s="15"/>
      <c r="BL2215" s="15"/>
      <c r="BM2215" s="18"/>
      <c r="BQ2215" s="15"/>
      <c r="BU2215" s="15"/>
    </row>
    <row r="2216" spans="11:73">
      <c r="K2216" s="15"/>
      <c r="L2216" s="15"/>
      <c r="M2216" s="15"/>
      <c r="BL2216" s="15"/>
      <c r="BM2216" s="18"/>
      <c r="BQ2216" s="15"/>
      <c r="BU2216" s="15"/>
    </row>
    <row r="2217" spans="11:73">
      <c r="K2217" s="15"/>
      <c r="L2217" s="15"/>
      <c r="M2217" s="15"/>
      <c r="BL2217" s="15"/>
      <c r="BM2217" s="18"/>
      <c r="BQ2217" s="15"/>
      <c r="BU2217" s="15"/>
    </row>
    <row r="2218" spans="11:73">
      <c r="K2218" s="15"/>
      <c r="L2218" s="15"/>
      <c r="M2218" s="15"/>
      <c r="BL2218" s="15"/>
      <c r="BM2218" s="18"/>
      <c r="BQ2218" s="15"/>
      <c r="BU2218" s="15"/>
    </row>
    <row r="2219" spans="11:73">
      <c r="K2219" s="15"/>
      <c r="L2219" s="15"/>
      <c r="M2219" s="15"/>
      <c r="BL2219" s="15"/>
      <c r="BM2219" s="18"/>
      <c r="BQ2219" s="15"/>
      <c r="BU2219" s="15"/>
    </row>
    <row r="2220" spans="11:73">
      <c r="K2220" s="15"/>
      <c r="L2220" s="15"/>
      <c r="M2220" s="15"/>
      <c r="BL2220" s="15"/>
      <c r="BM2220" s="18"/>
      <c r="BQ2220" s="15"/>
      <c r="BU2220" s="15"/>
    </row>
    <row r="2221" spans="11:73">
      <c r="K2221" s="15"/>
      <c r="L2221" s="15"/>
      <c r="M2221" s="15"/>
      <c r="BL2221" s="15"/>
      <c r="BM2221" s="18"/>
      <c r="BQ2221" s="15"/>
      <c r="BU2221" s="15"/>
    </row>
    <row r="2222" spans="11:73">
      <c r="K2222" s="15"/>
      <c r="L2222" s="15"/>
      <c r="M2222" s="15"/>
      <c r="BL2222" s="15"/>
      <c r="BM2222" s="18"/>
      <c r="BQ2222" s="15"/>
      <c r="BU2222" s="15"/>
    </row>
    <row r="2223" spans="11:73">
      <c r="K2223" s="15"/>
      <c r="L2223" s="15"/>
      <c r="M2223" s="15"/>
      <c r="BL2223" s="15"/>
      <c r="BM2223" s="18"/>
      <c r="BQ2223" s="15"/>
      <c r="BU2223" s="15"/>
    </row>
    <row r="2224" spans="11:73">
      <c r="K2224" s="15"/>
      <c r="L2224" s="15"/>
      <c r="M2224" s="15"/>
      <c r="BL2224" s="15"/>
      <c r="BM2224" s="18"/>
      <c r="BQ2224" s="15"/>
      <c r="BU2224" s="15"/>
    </row>
    <row r="2225" spans="11:73">
      <c r="K2225" s="15"/>
      <c r="L2225" s="15"/>
      <c r="M2225" s="15"/>
      <c r="BL2225" s="15"/>
      <c r="BM2225" s="18"/>
      <c r="BQ2225" s="15"/>
      <c r="BU2225" s="15"/>
    </row>
    <row r="2226" spans="11:73">
      <c r="K2226" s="15"/>
      <c r="L2226" s="15"/>
      <c r="M2226" s="15"/>
      <c r="BL2226" s="15"/>
      <c r="BM2226" s="18"/>
      <c r="BQ2226" s="15"/>
      <c r="BU2226" s="15"/>
    </row>
    <row r="2227" spans="11:73">
      <c r="K2227" s="15"/>
      <c r="L2227" s="15"/>
      <c r="M2227" s="15"/>
      <c r="BL2227" s="15"/>
      <c r="BM2227" s="18"/>
      <c r="BQ2227" s="15"/>
      <c r="BU2227" s="15"/>
    </row>
    <row r="2228" spans="11:73">
      <c r="K2228" s="15"/>
      <c r="L2228" s="15"/>
      <c r="M2228" s="15"/>
      <c r="BL2228" s="15"/>
      <c r="BM2228" s="18"/>
      <c r="BQ2228" s="15"/>
      <c r="BU2228" s="15"/>
    </row>
    <row r="2229" spans="11:73">
      <c r="K2229" s="15"/>
      <c r="L2229" s="15"/>
      <c r="M2229" s="15"/>
      <c r="BL2229" s="15"/>
      <c r="BM2229" s="18"/>
      <c r="BQ2229" s="15"/>
      <c r="BU2229" s="15"/>
    </row>
    <row r="2230" spans="11:73">
      <c r="K2230" s="15"/>
      <c r="L2230" s="15"/>
      <c r="M2230" s="15"/>
      <c r="BL2230" s="15"/>
      <c r="BM2230" s="18"/>
      <c r="BQ2230" s="15"/>
      <c r="BU2230" s="15"/>
    </row>
    <row r="2231" spans="11:73">
      <c r="K2231" s="15"/>
      <c r="L2231" s="15"/>
      <c r="M2231" s="15"/>
      <c r="BL2231" s="15"/>
      <c r="BM2231" s="18"/>
      <c r="BQ2231" s="15"/>
      <c r="BU2231" s="15"/>
    </row>
    <row r="2232" spans="11:73">
      <c r="K2232" s="15"/>
      <c r="L2232" s="15"/>
      <c r="M2232" s="15"/>
      <c r="BL2232" s="15"/>
      <c r="BM2232" s="18"/>
      <c r="BQ2232" s="15"/>
      <c r="BU2232" s="15"/>
    </row>
    <row r="2233" spans="11:73">
      <c r="K2233" s="15"/>
      <c r="L2233" s="15"/>
      <c r="M2233" s="15"/>
      <c r="BL2233" s="15"/>
      <c r="BM2233" s="18"/>
      <c r="BQ2233" s="15"/>
      <c r="BU2233" s="15"/>
    </row>
    <row r="2234" spans="11:73">
      <c r="K2234" s="15"/>
      <c r="L2234" s="15"/>
      <c r="M2234" s="15"/>
      <c r="BL2234" s="15"/>
      <c r="BM2234" s="18"/>
      <c r="BQ2234" s="15"/>
      <c r="BU2234" s="15"/>
    </row>
    <row r="2235" spans="11:73">
      <c r="K2235" s="15"/>
      <c r="L2235" s="15"/>
      <c r="M2235" s="15"/>
      <c r="BL2235" s="15"/>
      <c r="BM2235" s="18"/>
      <c r="BQ2235" s="15"/>
      <c r="BU2235" s="15"/>
    </row>
    <row r="2236" spans="11:73">
      <c r="K2236" s="15"/>
      <c r="L2236" s="15"/>
      <c r="M2236" s="15"/>
      <c r="BL2236" s="15"/>
      <c r="BM2236" s="18"/>
      <c r="BQ2236" s="15"/>
      <c r="BU2236" s="15"/>
    </row>
    <row r="2237" spans="11:73">
      <c r="K2237" s="15"/>
      <c r="L2237" s="15"/>
      <c r="M2237" s="15"/>
      <c r="BL2237" s="15"/>
      <c r="BM2237" s="18"/>
      <c r="BQ2237" s="15"/>
      <c r="BU2237" s="15"/>
    </row>
    <row r="2238" spans="11:73">
      <c r="K2238" s="15"/>
      <c r="L2238" s="15"/>
      <c r="M2238" s="15"/>
      <c r="BL2238" s="15"/>
      <c r="BM2238" s="18"/>
      <c r="BQ2238" s="15"/>
      <c r="BU2238" s="15"/>
    </row>
    <row r="2239" spans="11:73">
      <c r="K2239" s="15"/>
      <c r="L2239" s="15"/>
      <c r="M2239" s="15"/>
      <c r="BL2239" s="15"/>
      <c r="BM2239" s="18"/>
      <c r="BQ2239" s="15"/>
      <c r="BU2239" s="15"/>
    </row>
    <row r="2240" spans="11:73">
      <c r="K2240" s="15"/>
      <c r="L2240" s="15"/>
      <c r="M2240" s="15"/>
      <c r="BL2240" s="15"/>
      <c r="BM2240" s="18"/>
      <c r="BQ2240" s="15"/>
      <c r="BU2240" s="15"/>
    </row>
    <row r="2241" spans="11:73">
      <c r="K2241" s="15"/>
      <c r="L2241" s="15"/>
      <c r="M2241" s="15"/>
      <c r="BL2241" s="15"/>
      <c r="BM2241" s="18"/>
      <c r="BQ2241" s="15"/>
      <c r="BU2241" s="15"/>
    </row>
    <row r="2242" spans="11:73">
      <c r="K2242" s="15"/>
      <c r="L2242" s="15"/>
      <c r="M2242" s="15"/>
      <c r="BL2242" s="15"/>
      <c r="BM2242" s="18"/>
      <c r="BQ2242" s="15"/>
      <c r="BU2242" s="15"/>
    </row>
    <row r="2243" spans="11:73">
      <c r="K2243" s="15"/>
      <c r="L2243" s="15"/>
      <c r="M2243" s="15"/>
      <c r="BL2243" s="15"/>
      <c r="BM2243" s="18"/>
      <c r="BQ2243" s="15"/>
      <c r="BU2243" s="15"/>
    </row>
    <row r="2244" spans="11:73">
      <c r="K2244" s="15"/>
      <c r="L2244" s="15"/>
      <c r="M2244" s="15"/>
      <c r="BL2244" s="15"/>
      <c r="BM2244" s="18"/>
      <c r="BQ2244" s="15"/>
      <c r="BU2244" s="15"/>
    </row>
    <row r="2245" spans="11:73">
      <c r="K2245" s="15"/>
      <c r="L2245" s="15"/>
      <c r="M2245" s="15"/>
      <c r="BL2245" s="15"/>
      <c r="BM2245" s="18"/>
      <c r="BQ2245" s="15"/>
      <c r="BU2245" s="15"/>
    </row>
    <row r="2246" spans="11:73">
      <c r="K2246" s="15"/>
      <c r="L2246" s="15"/>
      <c r="M2246" s="15"/>
      <c r="BL2246" s="15"/>
      <c r="BM2246" s="18"/>
      <c r="BQ2246" s="15"/>
      <c r="BU2246" s="15"/>
    </row>
    <row r="2247" spans="11:73">
      <c r="K2247" s="15"/>
      <c r="L2247" s="15"/>
      <c r="M2247" s="15"/>
      <c r="BL2247" s="15"/>
      <c r="BM2247" s="18"/>
      <c r="BQ2247" s="15"/>
      <c r="BU2247" s="15"/>
    </row>
    <row r="2248" spans="11:73">
      <c r="K2248" s="15"/>
      <c r="L2248" s="15"/>
      <c r="M2248" s="15"/>
      <c r="BL2248" s="15"/>
      <c r="BM2248" s="18"/>
      <c r="BQ2248" s="15"/>
      <c r="BU2248" s="15"/>
    </row>
    <row r="2249" spans="11:73">
      <c r="K2249" s="15"/>
      <c r="L2249" s="15"/>
      <c r="M2249" s="15"/>
      <c r="BL2249" s="15"/>
      <c r="BM2249" s="18"/>
      <c r="BQ2249" s="15"/>
      <c r="BU2249" s="15"/>
    </row>
    <row r="2250" spans="11:73">
      <c r="K2250" s="15"/>
      <c r="L2250" s="15"/>
      <c r="M2250" s="15"/>
      <c r="BL2250" s="15"/>
      <c r="BM2250" s="18"/>
      <c r="BQ2250" s="15"/>
      <c r="BU2250" s="15"/>
    </row>
    <row r="2251" spans="11:73">
      <c r="K2251" s="15"/>
      <c r="L2251" s="15"/>
      <c r="M2251" s="15"/>
      <c r="BL2251" s="15"/>
      <c r="BM2251" s="18"/>
      <c r="BQ2251" s="15"/>
      <c r="BU2251" s="15"/>
    </row>
    <row r="2252" spans="11:73">
      <c r="K2252" s="15"/>
      <c r="L2252" s="15"/>
      <c r="M2252" s="15"/>
      <c r="BL2252" s="15"/>
      <c r="BM2252" s="18"/>
      <c r="BQ2252" s="15"/>
      <c r="BU2252" s="15"/>
    </row>
    <row r="2253" spans="11:73">
      <c r="K2253" s="15"/>
      <c r="L2253" s="15"/>
      <c r="M2253" s="15"/>
      <c r="BL2253" s="15"/>
      <c r="BM2253" s="18"/>
      <c r="BQ2253" s="15"/>
      <c r="BU2253" s="15"/>
    </row>
    <row r="2254" spans="11:73">
      <c r="K2254" s="15"/>
      <c r="L2254" s="15"/>
      <c r="M2254" s="15"/>
      <c r="BL2254" s="15"/>
      <c r="BM2254" s="18"/>
      <c r="BQ2254" s="15"/>
      <c r="BU2254" s="15"/>
    </row>
    <row r="2255" spans="11:73">
      <c r="K2255" s="15"/>
      <c r="L2255" s="15"/>
      <c r="M2255" s="15"/>
      <c r="BL2255" s="15"/>
      <c r="BM2255" s="18"/>
      <c r="BQ2255" s="15"/>
      <c r="BU2255" s="15"/>
    </row>
    <row r="2256" spans="11:73">
      <c r="K2256" s="15"/>
      <c r="L2256" s="15"/>
      <c r="M2256" s="15"/>
      <c r="BL2256" s="15"/>
      <c r="BM2256" s="18"/>
      <c r="BQ2256" s="15"/>
      <c r="BU2256" s="15"/>
    </row>
    <row r="2257" spans="11:73">
      <c r="K2257" s="15"/>
      <c r="L2257" s="15"/>
      <c r="M2257" s="15"/>
      <c r="BL2257" s="15"/>
      <c r="BM2257" s="18"/>
      <c r="BQ2257" s="15"/>
      <c r="BU2257" s="15"/>
    </row>
    <row r="2258" spans="11:73">
      <c r="K2258" s="15"/>
      <c r="L2258" s="15"/>
      <c r="M2258" s="15"/>
      <c r="BL2258" s="15"/>
      <c r="BM2258" s="18"/>
      <c r="BQ2258" s="15"/>
      <c r="BU2258" s="15"/>
    </row>
    <row r="2259" spans="11:73">
      <c r="K2259" s="15"/>
      <c r="L2259" s="15"/>
      <c r="M2259" s="15"/>
      <c r="BL2259" s="15"/>
      <c r="BM2259" s="18"/>
      <c r="BQ2259" s="15"/>
      <c r="BU2259" s="15"/>
    </row>
    <row r="2260" spans="11:73">
      <c r="K2260" s="15"/>
      <c r="L2260" s="15"/>
      <c r="M2260" s="15"/>
      <c r="BL2260" s="15"/>
      <c r="BM2260" s="18"/>
      <c r="BQ2260" s="15"/>
      <c r="BU2260" s="15"/>
    </row>
    <row r="2261" spans="11:73">
      <c r="K2261" s="15"/>
      <c r="L2261" s="15"/>
      <c r="M2261" s="15"/>
      <c r="BL2261" s="15"/>
      <c r="BM2261" s="18"/>
      <c r="BQ2261" s="15"/>
      <c r="BU2261" s="15"/>
    </row>
    <row r="2262" spans="11:73">
      <c r="K2262" s="15"/>
      <c r="L2262" s="15"/>
      <c r="M2262" s="15"/>
      <c r="BL2262" s="15"/>
      <c r="BM2262" s="18"/>
      <c r="BQ2262" s="15"/>
      <c r="BU2262" s="15"/>
    </row>
    <row r="2263" spans="11:73">
      <c r="K2263" s="15"/>
      <c r="L2263" s="15"/>
      <c r="M2263" s="15"/>
      <c r="BL2263" s="15"/>
      <c r="BM2263" s="18"/>
      <c r="BQ2263" s="15"/>
      <c r="BU2263" s="15"/>
    </row>
    <row r="2264" spans="11:73">
      <c r="K2264" s="15"/>
      <c r="L2264" s="15"/>
      <c r="M2264" s="15"/>
      <c r="BL2264" s="15"/>
      <c r="BM2264" s="18"/>
      <c r="BQ2264" s="15"/>
      <c r="BU2264" s="15"/>
    </row>
    <row r="2265" spans="11:73">
      <c r="K2265" s="15"/>
      <c r="L2265" s="15"/>
      <c r="M2265" s="15"/>
      <c r="BL2265" s="15"/>
      <c r="BM2265" s="18"/>
      <c r="BQ2265" s="15"/>
      <c r="BU2265" s="15"/>
    </row>
    <row r="2266" spans="11:73">
      <c r="K2266" s="15"/>
      <c r="L2266" s="15"/>
      <c r="M2266" s="15"/>
      <c r="BL2266" s="15"/>
      <c r="BM2266" s="18"/>
      <c r="BQ2266" s="15"/>
      <c r="BU2266" s="15"/>
    </row>
    <row r="2267" spans="11:73">
      <c r="K2267" s="15"/>
      <c r="L2267" s="15"/>
      <c r="M2267" s="15"/>
      <c r="BL2267" s="15"/>
      <c r="BM2267" s="18"/>
      <c r="BQ2267" s="15"/>
      <c r="BU2267" s="15"/>
    </row>
    <row r="2268" spans="11:73">
      <c r="K2268" s="15"/>
      <c r="L2268" s="15"/>
      <c r="M2268" s="15"/>
      <c r="BL2268" s="15"/>
      <c r="BM2268" s="18"/>
      <c r="BQ2268" s="15"/>
      <c r="BU2268" s="15"/>
    </row>
    <row r="2269" spans="11:73">
      <c r="K2269" s="15"/>
      <c r="L2269" s="15"/>
      <c r="M2269" s="15"/>
      <c r="BL2269" s="15"/>
      <c r="BM2269" s="18"/>
      <c r="BQ2269" s="15"/>
      <c r="BU2269" s="15"/>
    </row>
    <row r="2270" spans="11:73">
      <c r="K2270" s="15"/>
      <c r="L2270" s="15"/>
      <c r="M2270" s="15"/>
      <c r="BL2270" s="15"/>
      <c r="BM2270" s="18"/>
      <c r="BQ2270" s="15"/>
      <c r="BU2270" s="15"/>
    </row>
    <row r="2271" spans="11:73">
      <c r="K2271" s="15"/>
      <c r="L2271" s="15"/>
      <c r="M2271" s="15"/>
      <c r="BL2271" s="15"/>
      <c r="BM2271" s="18"/>
      <c r="BQ2271" s="15"/>
      <c r="BU2271" s="15"/>
    </row>
    <row r="2272" spans="11:73">
      <c r="K2272" s="15"/>
      <c r="L2272" s="15"/>
      <c r="M2272" s="15"/>
      <c r="BL2272" s="15"/>
      <c r="BM2272" s="18"/>
      <c r="BQ2272" s="15"/>
      <c r="BU2272" s="15"/>
    </row>
    <row r="2273" spans="11:73">
      <c r="K2273" s="15"/>
      <c r="L2273" s="15"/>
      <c r="M2273" s="15"/>
      <c r="BL2273" s="15"/>
      <c r="BM2273" s="18"/>
      <c r="BQ2273" s="15"/>
      <c r="BU2273" s="15"/>
    </row>
    <row r="2274" spans="11:73">
      <c r="K2274" s="15"/>
      <c r="L2274" s="15"/>
      <c r="M2274" s="15"/>
      <c r="BL2274" s="15"/>
      <c r="BM2274" s="18"/>
      <c r="BQ2274" s="15"/>
      <c r="BU2274" s="15"/>
    </row>
    <row r="2275" spans="11:73">
      <c r="K2275" s="15"/>
      <c r="L2275" s="15"/>
      <c r="M2275" s="15"/>
      <c r="BL2275" s="15"/>
      <c r="BM2275" s="18"/>
      <c r="BQ2275" s="15"/>
      <c r="BU2275" s="15"/>
    </row>
    <row r="2276" spans="11:73">
      <c r="K2276" s="15"/>
      <c r="L2276" s="15"/>
      <c r="M2276" s="15"/>
      <c r="BL2276" s="15"/>
      <c r="BM2276" s="18"/>
      <c r="BQ2276" s="15"/>
      <c r="BU2276" s="15"/>
    </row>
    <row r="2277" spans="11:73">
      <c r="K2277" s="15"/>
      <c r="L2277" s="15"/>
      <c r="M2277" s="15"/>
      <c r="BL2277" s="15"/>
      <c r="BM2277" s="18"/>
      <c r="BQ2277" s="15"/>
      <c r="BU2277" s="15"/>
    </row>
    <row r="2278" spans="11:73">
      <c r="K2278" s="15"/>
      <c r="L2278" s="15"/>
      <c r="M2278" s="15"/>
      <c r="BL2278" s="15"/>
      <c r="BM2278" s="18"/>
      <c r="BQ2278" s="15"/>
      <c r="BU2278" s="15"/>
    </row>
    <row r="2279" spans="11:73">
      <c r="K2279" s="15"/>
      <c r="L2279" s="15"/>
      <c r="M2279" s="15"/>
      <c r="BL2279" s="15"/>
      <c r="BM2279" s="18"/>
      <c r="BQ2279" s="15"/>
      <c r="BU2279" s="15"/>
    </row>
    <row r="2280" spans="11:73">
      <c r="K2280" s="15"/>
      <c r="L2280" s="15"/>
      <c r="M2280" s="15"/>
      <c r="BL2280" s="15"/>
      <c r="BM2280" s="18"/>
      <c r="BQ2280" s="15"/>
      <c r="BU2280" s="15"/>
    </row>
    <row r="2281" spans="11:73">
      <c r="K2281" s="15"/>
      <c r="L2281" s="15"/>
      <c r="M2281" s="15"/>
      <c r="BL2281" s="15"/>
      <c r="BM2281" s="18"/>
      <c r="BQ2281" s="15"/>
      <c r="BU2281" s="15"/>
    </row>
    <row r="2282" spans="11:73">
      <c r="K2282" s="15"/>
      <c r="L2282" s="15"/>
      <c r="M2282" s="15"/>
      <c r="BL2282" s="15"/>
      <c r="BM2282" s="18"/>
      <c r="BQ2282" s="15"/>
      <c r="BU2282" s="15"/>
    </row>
    <row r="2283" spans="11:73">
      <c r="K2283" s="15"/>
      <c r="L2283" s="15"/>
      <c r="M2283" s="15"/>
      <c r="BL2283" s="15"/>
      <c r="BM2283" s="18"/>
      <c r="BQ2283" s="15"/>
      <c r="BU2283" s="15"/>
    </row>
    <row r="2284" spans="11:73">
      <c r="K2284" s="15"/>
      <c r="L2284" s="15"/>
      <c r="M2284" s="15"/>
      <c r="BL2284" s="15"/>
      <c r="BM2284" s="18"/>
      <c r="BQ2284" s="15"/>
      <c r="BU2284" s="15"/>
    </row>
    <row r="2285" spans="11:73">
      <c r="K2285" s="15"/>
      <c r="L2285" s="15"/>
      <c r="M2285" s="15"/>
      <c r="BL2285" s="15"/>
      <c r="BM2285" s="18"/>
      <c r="BQ2285" s="15"/>
      <c r="BU2285" s="15"/>
    </row>
    <row r="2286" spans="11:73">
      <c r="K2286" s="15"/>
      <c r="L2286" s="15"/>
      <c r="M2286" s="15"/>
      <c r="BL2286" s="15"/>
      <c r="BM2286" s="18"/>
      <c r="BQ2286" s="15"/>
      <c r="BU2286" s="15"/>
    </row>
    <row r="2287" spans="11:73">
      <c r="K2287" s="15"/>
      <c r="L2287" s="15"/>
      <c r="M2287" s="15"/>
      <c r="BL2287" s="15"/>
      <c r="BM2287" s="18"/>
      <c r="BQ2287" s="15"/>
      <c r="BU2287" s="15"/>
    </row>
    <row r="2288" spans="11:73">
      <c r="K2288" s="15"/>
      <c r="L2288" s="15"/>
      <c r="M2288" s="15"/>
      <c r="BL2288" s="15"/>
      <c r="BM2288" s="18"/>
      <c r="BQ2288" s="15"/>
      <c r="BU2288" s="15"/>
    </row>
    <row r="2289" spans="11:73">
      <c r="K2289" s="15"/>
      <c r="L2289" s="15"/>
      <c r="M2289" s="15"/>
      <c r="BL2289" s="15"/>
      <c r="BM2289" s="18"/>
      <c r="BQ2289" s="15"/>
      <c r="BU2289" s="15"/>
    </row>
    <row r="2290" spans="11:73">
      <c r="K2290" s="15"/>
      <c r="L2290" s="15"/>
      <c r="M2290" s="15"/>
      <c r="BL2290" s="15"/>
      <c r="BM2290" s="18"/>
      <c r="BQ2290" s="15"/>
      <c r="BU2290" s="15"/>
    </row>
    <row r="2291" spans="11:73">
      <c r="K2291" s="15"/>
      <c r="L2291" s="15"/>
      <c r="M2291" s="15"/>
      <c r="BL2291" s="15"/>
      <c r="BM2291" s="18"/>
      <c r="BQ2291" s="15"/>
      <c r="BU2291" s="15"/>
    </row>
    <row r="2292" spans="11:73">
      <c r="K2292" s="15"/>
      <c r="L2292" s="15"/>
      <c r="M2292" s="15"/>
      <c r="BL2292" s="15"/>
      <c r="BM2292" s="18"/>
      <c r="BQ2292" s="15"/>
      <c r="BU2292" s="15"/>
    </row>
    <row r="2293" spans="11:73">
      <c r="K2293" s="15"/>
      <c r="L2293" s="15"/>
      <c r="M2293" s="15"/>
      <c r="BL2293" s="15"/>
      <c r="BM2293" s="18"/>
      <c r="BQ2293" s="15"/>
      <c r="BU2293" s="15"/>
    </row>
    <row r="2294" spans="11:73">
      <c r="K2294" s="15"/>
      <c r="L2294" s="15"/>
      <c r="M2294" s="15"/>
      <c r="BL2294" s="15"/>
      <c r="BM2294" s="18"/>
      <c r="BQ2294" s="15"/>
      <c r="BU2294" s="15"/>
    </row>
    <row r="2295" spans="11:73">
      <c r="K2295" s="15"/>
      <c r="L2295" s="15"/>
      <c r="M2295" s="15"/>
      <c r="BL2295" s="15"/>
      <c r="BM2295" s="18"/>
      <c r="BQ2295" s="15"/>
      <c r="BU2295" s="15"/>
    </row>
    <row r="2296" spans="11:73">
      <c r="K2296" s="15"/>
      <c r="L2296" s="15"/>
      <c r="M2296" s="15"/>
      <c r="BL2296" s="15"/>
      <c r="BM2296" s="18"/>
      <c r="BQ2296" s="15"/>
      <c r="BU2296" s="15"/>
    </row>
    <row r="2297" spans="11:73">
      <c r="K2297" s="15"/>
      <c r="L2297" s="15"/>
      <c r="M2297" s="15"/>
      <c r="BL2297" s="15"/>
      <c r="BM2297" s="18"/>
      <c r="BQ2297" s="15"/>
      <c r="BU2297" s="15"/>
    </row>
    <row r="2298" spans="11:73">
      <c r="K2298" s="15"/>
      <c r="L2298" s="15"/>
      <c r="M2298" s="15"/>
      <c r="BL2298" s="15"/>
      <c r="BM2298" s="18"/>
      <c r="BQ2298" s="15"/>
      <c r="BU2298" s="15"/>
    </row>
    <row r="2299" spans="11:73">
      <c r="K2299" s="15"/>
      <c r="L2299" s="15"/>
      <c r="M2299" s="15"/>
      <c r="BL2299" s="15"/>
      <c r="BM2299" s="18"/>
      <c r="BQ2299" s="15"/>
      <c r="BU2299" s="15"/>
    </row>
    <row r="2300" spans="11:73">
      <c r="K2300" s="15"/>
      <c r="L2300" s="15"/>
      <c r="M2300" s="15"/>
      <c r="BL2300" s="15"/>
      <c r="BM2300" s="18"/>
      <c r="BQ2300" s="15"/>
      <c r="BU2300" s="15"/>
    </row>
    <row r="2301" spans="11:73">
      <c r="K2301" s="15"/>
      <c r="L2301" s="15"/>
      <c r="M2301" s="15"/>
      <c r="BL2301" s="15"/>
      <c r="BM2301" s="18"/>
      <c r="BQ2301" s="15"/>
      <c r="BU2301" s="15"/>
    </row>
    <row r="2302" spans="11:73">
      <c r="K2302" s="15"/>
      <c r="L2302" s="15"/>
      <c r="M2302" s="15"/>
      <c r="BL2302" s="15"/>
      <c r="BM2302" s="18"/>
      <c r="BQ2302" s="15"/>
      <c r="BU2302" s="15"/>
    </row>
    <row r="2303" spans="11:73">
      <c r="K2303" s="15"/>
      <c r="L2303" s="15"/>
      <c r="M2303" s="15"/>
      <c r="BL2303" s="15"/>
      <c r="BM2303" s="18"/>
      <c r="BQ2303" s="15"/>
      <c r="BU2303" s="15"/>
    </row>
    <row r="2304" spans="11:73">
      <c r="K2304" s="15"/>
      <c r="L2304" s="15"/>
      <c r="M2304" s="15"/>
      <c r="BL2304" s="15"/>
      <c r="BM2304" s="18"/>
      <c r="BQ2304" s="15"/>
      <c r="BU2304" s="15"/>
    </row>
    <row r="2305" spans="11:73">
      <c r="K2305" s="15"/>
      <c r="L2305" s="15"/>
      <c r="M2305" s="15"/>
      <c r="BL2305" s="15"/>
      <c r="BM2305" s="18"/>
      <c r="BQ2305" s="15"/>
      <c r="BU2305" s="15"/>
    </row>
    <row r="2306" spans="11:73">
      <c r="K2306" s="15"/>
      <c r="L2306" s="15"/>
      <c r="M2306" s="15"/>
      <c r="BL2306" s="15"/>
      <c r="BM2306" s="18"/>
      <c r="BQ2306" s="15"/>
      <c r="BU2306" s="15"/>
    </row>
    <row r="2307" spans="11:73">
      <c r="K2307" s="15"/>
      <c r="L2307" s="15"/>
      <c r="M2307" s="15"/>
      <c r="BL2307" s="15"/>
      <c r="BM2307" s="18"/>
      <c r="BQ2307" s="15"/>
      <c r="BU2307" s="15"/>
    </row>
    <row r="2308" spans="11:73">
      <c r="K2308" s="15"/>
      <c r="L2308" s="15"/>
      <c r="M2308" s="15"/>
      <c r="BL2308" s="15"/>
      <c r="BM2308" s="18"/>
      <c r="BQ2308" s="15"/>
      <c r="BU2308" s="15"/>
    </row>
    <row r="2309" spans="11:73">
      <c r="K2309" s="15"/>
      <c r="L2309" s="15"/>
      <c r="M2309" s="15"/>
      <c r="BL2309" s="15"/>
      <c r="BM2309" s="18"/>
      <c r="BQ2309" s="15"/>
      <c r="BU2309" s="15"/>
    </row>
    <row r="2310" spans="11:73">
      <c r="K2310" s="15"/>
      <c r="L2310" s="15"/>
      <c r="M2310" s="15"/>
      <c r="BL2310" s="15"/>
      <c r="BM2310" s="18"/>
      <c r="BQ2310" s="15"/>
      <c r="BU2310" s="15"/>
    </row>
    <row r="2311" spans="11:73">
      <c r="K2311" s="15"/>
      <c r="L2311" s="15"/>
      <c r="M2311" s="15"/>
      <c r="BL2311" s="15"/>
      <c r="BM2311" s="18"/>
      <c r="BQ2311" s="15"/>
      <c r="BU2311" s="15"/>
    </row>
    <row r="2312" spans="11:73">
      <c r="K2312" s="15"/>
      <c r="L2312" s="15"/>
      <c r="M2312" s="15"/>
      <c r="BL2312" s="15"/>
      <c r="BM2312" s="18"/>
      <c r="BQ2312" s="15"/>
      <c r="BU2312" s="15"/>
    </row>
    <row r="2313" spans="11:73">
      <c r="K2313" s="15"/>
      <c r="L2313" s="15"/>
      <c r="M2313" s="15"/>
      <c r="BL2313" s="15"/>
      <c r="BM2313" s="18"/>
      <c r="BQ2313" s="15"/>
      <c r="BU2313" s="15"/>
    </row>
    <row r="2314" spans="11:73">
      <c r="K2314" s="15"/>
      <c r="L2314" s="15"/>
      <c r="M2314" s="15"/>
      <c r="BL2314" s="15"/>
      <c r="BM2314" s="18"/>
      <c r="BQ2314" s="15"/>
      <c r="BU2314" s="15"/>
    </row>
    <row r="2315" spans="11:73">
      <c r="K2315" s="15"/>
      <c r="L2315" s="15"/>
      <c r="M2315" s="15"/>
      <c r="BL2315" s="15"/>
      <c r="BM2315" s="18"/>
      <c r="BQ2315" s="15"/>
      <c r="BU2315" s="15"/>
    </row>
    <row r="2316" spans="11:73">
      <c r="K2316" s="15"/>
      <c r="L2316" s="15"/>
      <c r="M2316" s="15"/>
      <c r="BL2316" s="15"/>
      <c r="BM2316" s="18"/>
      <c r="BQ2316" s="15"/>
      <c r="BU2316" s="15"/>
    </row>
    <row r="2317" spans="11:73">
      <c r="K2317" s="15"/>
      <c r="L2317" s="15"/>
      <c r="M2317" s="15"/>
      <c r="BL2317" s="15"/>
      <c r="BM2317" s="18"/>
      <c r="BQ2317" s="15"/>
      <c r="BU2317" s="15"/>
    </row>
    <row r="2318" spans="11:73">
      <c r="K2318" s="15"/>
      <c r="L2318" s="15"/>
      <c r="M2318" s="15"/>
      <c r="BL2318" s="15"/>
      <c r="BM2318" s="18"/>
      <c r="BQ2318" s="15"/>
      <c r="BU2318" s="15"/>
    </row>
    <row r="2319" spans="11:73">
      <c r="K2319" s="15"/>
      <c r="L2319" s="15"/>
      <c r="M2319" s="15"/>
      <c r="BL2319" s="15"/>
      <c r="BM2319" s="18"/>
      <c r="BQ2319" s="15"/>
      <c r="BU2319" s="15"/>
    </row>
    <row r="2320" spans="11:73">
      <c r="K2320" s="15"/>
      <c r="L2320" s="15"/>
      <c r="M2320" s="15"/>
      <c r="BL2320" s="15"/>
      <c r="BM2320" s="18"/>
      <c r="BQ2320" s="15"/>
      <c r="BU2320" s="15"/>
    </row>
    <row r="2321" spans="11:73">
      <c r="K2321" s="15"/>
      <c r="L2321" s="15"/>
      <c r="M2321" s="15"/>
      <c r="BL2321" s="15"/>
      <c r="BM2321" s="18"/>
      <c r="BQ2321" s="15"/>
      <c r="BU2321" s="15"/>
    </row>
    <row r="2322" spans="11:73">
      <c r="K2322" s="15"/>
      <c r="L2322" s="15"/>
      <c r="M2322" s="15"/>
      <c r="BL2322" s="15"/>
      <c r="BM2322" s="18"/>
      <c r="BQ2322" s="15"/>
      <c r="BU2322" s="15"/>
    </row>
    <row r="2323" spans="11:73">
      <c r="K2323" s="15"/>
      <c r="L2323" s="15"/>
      <c r="M2323" s="15"/>
      <c r="BL2323" s="15"/>
      <c r="BM2323" s="18"/>
      <c r="BQ2323" s="15"/>
      <c r="BU2323" s="15"/>
    </row>
    <row r="2324" spans="11:73">
      <c r="K2324" s="15"/>
      <c r="L2324" s="15"/>
      <c r="M2324" s="15"/>
      <c r="BL2324" s="15"/>
      <c r="BM2324" s="18"/>
      <c r="BQ2324" s="15"/>
      <c r="BU2324" s="15"/>
    </row>
    <row r="2325" spans="11:73">
      <c r="K2325" s="15"/>
      <c r="L2325" s="15"/>
      <c r="M2325" s="15"/>
      <c r="BL2325" s="15"/>
      <c r="BM2325" s="18"/>
      <c r="BQ2325" s="15"/>
      <c r="BU2325" s="15"/>
    </row>
    <row r="2326" spans="11:73">
      <c r="K2326" s="15"/>
      <c r="L2326" s="15"/>
      <c r="M2326" s="15"/>
      <c r="BL2326" s="15"/>
      <c r="BM2326" s="18"/>
      <c r="BQ2326" s="15"/>
      <c r="BU2326" s="15"/>
    </row>
    <row r="2327" spans="11:73">
      <c r="K2327" s="15"/>
      <c r="L2327" s="15"/>
      <c r="M2327" s="15"/>
      <c r="BL2327" s="15"/>
      <c r="BM2327" s="18"/>
      <c r="BQ2327" s="15"/>
      <c r="BU2327" s="15"/>
    </row>
    <row r="2328" spans="11:73">
      <c r="K2328" s="15"/>
      <c r="L2328" s="15"/>
      <c r="M2328" s="15"/>
      <c r="BL2328" s="15"/>
      <c r="BM2328" s="18"/>
      <c r="BQ2328" s="15"/>
      <c r="BU2328" s="15"/>
    </row>
    <row r="2329" spans="11:73">
      <c r="K2329" s="15"/>
      <c r="L2329" s="15"/>
      <c r="M2329" s="15"/>
      <c r="BL2329" s="15"/>
      <c r="BM2329" s="18"/>
      <c r="BQ2329" s="15"/>
      <c r="BU2329" s="15"/>
    </row>
    <row r="2330" spans="11:73">
      <c r="K2330" s="15"/>
      <c r="L2330" s="15"/>
      <c r="M2330" s="15"/>
      <c r="BL2330" s="15"/>
      <c r="BM2330" s="18"/>
      <c r="BQ2330" s="15"/>
      <c r="BU2330" s="15"/>
    </row>
    <row r="2331" spans="11:73">
      <c r="K2331" s="15"/>
      <c r="L2331" s="15"/>
      <c r="M2331" s="15"/>
      <c r="BL2331" s="15"/>
      <c r="BM2331" s="18"/>
      <c r="BQ2331" s="15"/>
      <c r="BU2331" s="15"/>
    </row>
    <row r="2332" spans="11:73">
      <c r="K2332" s="15"/>
      <c r="L2332" s="15"/>
      <c r="M2332" s="15"/>
      <c r="BL2332" s="15"/>
      <c r="BM2332" s="18"/>
      <c r="BQ2332" s="15"/>
      <c r="BU2332" s="15"/>
    </row>
    <row r="2333" spans="11:73">
      <c r="K2333" s="15"/>
      <c r="L2333" s="15"/>
      <c r="M2333" s="15"/>
      <c r="BL2333" s="15"/>
      <c r="BM2333" s="18"/>
      <c r="BQ2333" s="15"/>
      <c r="BU2333" s="15"/>
    </row>
    <row r="2334" spans="11:73">
      <c r="K2334" s="15"/>
      <c r="L2334" s="15"/>
      <c r="M2334" s="15"/>
      <c r="BL2334" s="15"/>
      <c r="BM2334" s="18"/>
      <c r="BQ2334" s="15"/>
      <c r="BU2334" s="15"/>
    </row>
    <row r="2335" spans="11:73">
      <c r="K2335" s="15"/>
      <c r="L2335" s="15"/>
      <c r="M2335" s="15"/>
      <c r="BL2335" s="15"/>
      <c r="BM2335" s="18"/>
      <c r="BQ2335" s="15"/>
      <c r="BU2335" s="15"/>
    </row>
    <row r="2336" spans="11:73">
      <c r="K2336" s="15"/>
      <c r="L2336" s="15"/>
      <c r="M2336" s="15"/>
      <c r="BL2336" s="15"/>
      <c r="BM2336" s="18"/>
      <c r="BQ2336" s="15"/>
      <c r="BU2336" s="15"/>
    </row>
    <row r="2337" spans="11:73">
      <c r="K2337" s="15"/>
      <c r="L2337" s="15"/>
      <c r="M2337" s="15"/>
      <c r="BL2337" s="15"/>
      <c r="BM2337" s="18"/>
      <c r="BQ2337" s="15"/>
      <c r="BU2337" s="15"/>
    </row>
    <row r="2338" spans="11:73">
      <c r="K2338" s="15"/>
      <c r="L2338" s="15"/>
      <c r="M2338" s="15"/>
      <c r="BL2338" s="15"/>
      <c r="BM2338" s="18"/>
      <c r="BQ2338" s="15"/>
      <c r="BU2338" s="15"/>
    </row>
    <row r="2339" spans="11:73">
      <c r="K2339" s="15"/>
      <c r="L2339" s="15"/>
      <c r="M2339" s="15"/>
      <c r="BL2339" s="15"/>
      <c r="BM2339" s="18"/>
      <c r="BQ2339" s="15"/>
      <c r="BU2339" s="15"/>
    </row>
    <row r="2340" spans="11:73">
      <c r="K2340" s="15"/>
      <c r="L2340" s="15"/>
      <c r="M2340" s="15"/>
      <c r="BL2340" s="15"/>
      <c r="BM2340" s="18"/>
      <c r="BQ2340" s="15"/>
      <c r="BU2340" s="15"/>
    </row>
    <row r="2341" spans="11:73">
      <c r="K2341" s="15"/>
      <c r="L2341" s="15"/>
      <c r="M2341" s="15"/>
      <c r="BL2341" s="15"/>
      <c r="BM2341" s="18"/>
      <c r="BQ2341" s="15"/>
      <c r="BU2341" s="15"/>
    </row>
    <row r="2342" spans="11:73">
      <c r="K2342" s="15"/>
      <c r="L2342" s="15"/>
      <c r="M2342" s="15"/>
      <c r="BL2342" s="15"/>
      <c r="BM2342" s="18"/>
      <c r="BQ2342" s="15"/>
      <c r="BU2342" s="15"/>
    </row>
    <row r="2343" spans="11:73">
      <c r="K2343" s="15"/>
      <c r="L2343" s="15"/>
      <c r="M2343" s="15"/>
      <c r="BL2343" s="15"/>
      <c r="BM2343" s="18"/>
      <c r="BQ2343" s="15"/>
      <c r="BU2343" s="15"/>
    </row>
    <row r="2344" spans="11:73">
      <c r="K2344" s="15"/>
      <c r="L2344" s="15"/>
      <c r="M2344" s="15"/>
      <c r="BL2344" s="15"/>
      <c r="BM2344" s="18"/>
      <c r="BQ2344" s="15"/>
      <c r="BU2344" s="15"/>
    </row>
    <row r="2345" spans="11:73">
      <c r="K2345" s="15"/>
      <c r="L2345" s="15"/>
      <c r="M2345" s="15"/>
      <c r="BL2345" s="15"/>
      <c r="BM2345" s="18"/>
      <c r="BQ2345" s="15"/>
      <c r="BU2345" s="15"/>
    </row>
    <row r="2346" spans="11:73">
      <c r="K2346" s="15"/>
      <c r="L2346" s="15"/>
      <c r="M2346" s="15"/>
      <c r="BL2346" s="15"/>
      <c r="BM2346" s="18"/>
      <c r="BQ2346" s="15"/>
      <c r="BU2346" s="15"/>
    </row>
    <row r="2347" spans="11:73">
      <c r="K2347" s="15"/>
      <c r="L2347" s="15"/>
      <c r="M2347" s="15"/>
      <c r="BL2347" s="15"/>
      <c r="BM2347" s="18"/>
      <c r="BQ2347" s="15"/>
      <c r="BU2347" s="15"/>
    </row>
    <row r="2348" spans="11:73">
      <c r="K2348" s="15"/>
      <c r="L2348" s="15"/>
      <c r="M2348" s="15"/>
      <c r="BL2348" s="15"/>
      <c r="BM2348" s="18"/>
      <c r="BQ2348" s="15"/>
      <c r="BU2348" s="15"/>
    </row>
    <row r="2349" spans="11:73">
      <c r="K2349" s="15"/>
      <c r="L2349" s="15"/>
      <c r="M2349" s="15"/>
      <c r="BL2349" s="15"/>
      <c r="BM2349" s="18"/>
      <c r="BQ2349" s="15"/>
      <c r="BU2349" s="15"/>
    </row>
    <row r="2350" spans="11:73">
      <c r="K2350" s="15"/>
      <c r="L2350" s="15"/>
      <c r="M2350" s="15"/>
      <c r="BL2350" s="15"/>
      <c r="BM2350" s="18"/>
      <c r="BQ2350" s="15"/>
      <c r="BU2350" s="15"/>
    </row>
    <row r="2351" spans="11:73">
      <c r="K2351" s="15"/>
      <c r="L2351" s="15"/>
      <c r="M2351" s="15"/>
      <c r="BL2351" s="15"/>
      <c r="BM2351" s="18"/>
      <c r="BQ2351" s="15"/>
      <c r="BU2351" s="15"/>
    </row>
    <row r="2352" spans="11:73">
      <c r="K2352" s="15"/>
      <c r="L2352" s="15"/>
      <c r="M2352" s="15"/>
      <c r="BL2352" s="15"/>
      <c r="BM2352" s="18"/>
      <c r="BQ2352" s="15"/>
      <c r="BU2352" s="15"/>
    </row>
    <row r="2353" spans="11:73">
      <c r="K2353" s="15"/>
      <c r="L2353" s="15"/>
      <c r="M2353" s="15"/>
      <c r="BL2353" s="15"/>
      <c r="BM2353" s="18"/>
      <c r="BQ2353" s="15"/>
      <c r="BU2353" s="15"/>
    </row>
    <row r="2354" spans="11:73">
      <c r="K2354" s="15"/>
      <c r="L2354" s="15"/>
      <c r="M2354" s="15"/>
      <c r="BL2354" s="15"/>
      <c r="BM2354" s="18"/>
      <c r="BQ2354" s="15"/>
      <c r="BU2354" s="15"/>
    </row>
    <row r="2355" spans="11:73">
      <c r="K2355" s="15"/>
      <c r="L2355" s="15"/>
      <c r="M2355" s="15"/>
      <c r="BL2355" s="15"/>
      <c r="BM2355" s="18"/>
      <c r="BQ2355" s="15"/>
      <c r="BU2355" s="15"/>
    </row>
    <row r="2356" spans="11:73">
      <c r="K2356" s="15"/>
      <c r="L2356" s="15"/>
      <c r="M2356" s="15"/>
      <c r="BL2356" s="15"/>
      <c r="BM2356" s="18"/>
      <c r="BQ2356" s="15"/>
      <c r="BU2356" s="15"/>
    </row>
    <row r="2357" spans="11:73">
      <c r="K2357" s="15"/>
      <c r="L2357" s="15"/>
      <c r="M2357" s="15"/>
      <c r="BL2357" s="15"/>
      <c r="BM2357" s="18"/>
      <c r="BQ2357" s="15"/>
      <c r="BU2357" s="15"/>
    </row>
    <row r="2358" spans="11:73">
      <c r="K2358" s="15"/>
      <c r="L2358" s="15"/>
      <c r="M2358" s="15"/>
      <c r="BL2358" s="15"/>
      <c r="BM2358" s="18"/>
      <c r="BQ2358" s="15"/>
      <c r="BU2358" s="15"/>
    </row>
    <row r="2359" spans="11:73">
      <c r="K2359" s="15"/>
      <c r="L2359" s="15"/>
      <c r="M2359" s="15"/>
      <c r="BL2359" s="15"/>
      <c r="BM2359" s="18"/>
      <c r="BQ2359" s="15"/>
      <c r="BU2359" s="15"/>
    </row>
    <row r="2360" spans="11:73">
      <c r="K2360" s="15"/>
      <c r="L2360" s="15"/>
      <c r="M2360" s="15"/>
      <c r="BL2360" s="15"/>
      <c r="BM2360" s="18"/>
      <c r="BQ2360" s="15"/>
      <c r="BU2360" s="15"/>
    </row>
    <row r="2361" spans="11:73">
      <c r="K2361" s="15"/>
      <c r="L2361" s="15"/>
      <c r="M2361" s="15"/>
      <c r="BL2361" s="15"/>
      <c r="BM2361" s="18"/>
      <c r="BQ2361" s="15"/>
      <c r="BU2361" s="15"/>
    </row>
    <row r="2362" spans="11:73">
      <c r="K2362" s="15"/>
      <c r="L2362" s="15"/>
      <c r="M2362" s="15"/>
      <c r="BL2362" s="15"/>
      <c r="BM2362" s="18"/>
      <c r="BQ2362" s="15"/>
      <c r="BU2362" s="15"/>
    </row>
    <row r="2363" spans="11:73">
      <c r="K2363" s="15"/>
      <c r="L2363" s="15"/>
      <c r="M2363" s="15"/>
      <c r="BL2363" s="15"/>
      <c r="BM2363" s="18"/>
      <c r="BQ2363" s="15"/>
      <c r="BU2363" s="15"/>
    </row>
    <row r="2364" spans="11:73">
      <c r="K2364" s="15"/>
      <c r="L2364" s="15"/>
      <c r="M2364" s="15"/>
      <c r="BL2364" s="15"/>
      <c r="BM2364" s="18"/>
      <c r="BQ2364" s="15"/>
      <c r="BU2364" s="15"/>
    </row>
    <row r="2365" spans="11:73">
      <c r="K2365" s="15"/>
      <c r="L2365" s="15"/>
      <c r="M2365" s="15"/>
      <c r="BL2365" s="15"/>
      <c r="BM2365" s="18"/>
      <c r="BQ2365" s="15"/>
      <c r="BU2365" s="15"/>
    </row>
    <row r="2366" spans="11:73">
      <c r="K2366" s="15"/>
      <c r="L2366" s="15"/>
      <c r="M2366" s="15"/>
      <c r="BL2366" s="15"/>
      <c r="BM2366" s="18"/>
      <c r="BQ2366" s="15"/>
      <c r="BU2366" s="15"/>
    </row>
    <row r="2367" spans="11:73">
      <c r="K2367" s="15"/>
      <c r="L2367" s="15"/>
      <c r="M2367" s="15"/>
      <c r="BL2367" s="15"/>
      <c r="BM2367" s="18"/>
      <c r="BQ2367" s="15"/>
      <c r="BU2367" s="15"/>
    </row>
    <row r="2368" spans="11:73">
      <c r="K2368" s="15"/>
      <c r="L2368" s="15"/>
      <c r="M2368" s="15"/>
      <c r="BL2368" s="15"/>
      <c r="BM2368" s="18"/>
      <c r="BQ2368" s="15"/>
      <c r="BU2368" s="15"/>
    </row>
    <row r="2369" spans="11:73">
      <c r="K2369" s="15"/>
      <c r="L2369" s="15"/>
      <c r="M2369" s="15"/>
      <c r="BL2369" s="15"/>
      <c r="BM2369" s="18"/>
      <c r="BQ2369" s="15"/>
      <c r="BU2369" s="15"/>
    </row>
    <row r="2370" spans="11:73">
      <c r="K2370" s="15"/>
      <c r="L2370" s="15"/>
      <c r="M2370" s="15"/>
      <c r="BL2370" s="15"/>
      <c r="BM2370" s="18"/>
      <c r="BQ2370" s="15"/>
      <c r="BU2370" s="15"/>
    </row>
    <row r="2371" spans="11:73">
      <c r="K2371" s="15"/>
      <c r="L2371" s="15"/>
      <c r="M2371" s="15"/>
      <c r="BL2371" s="15"/>
      <c r="BM2371" s="18"/>
      <c r="BQ2371" s="15"/>
      <c r="BU2371" s="15"/>
    </row>
    <row r="2372" spans="11:73">
      <c r="K2372" s="15"/>
      <c r="L2372" s="15"/>
      <c r="M2372" s="15"/>
      <c r="BL2372" s="15"/>
      <c r="BM2372" s="18"/>
      <c r="BQ2372" s="15"/>
      <c r="BU2372" s="15"/>
    </row>
    <row r="2373" spans="11:73">
      <c r="K2373" s="15"/>
      <c r="L2373" s="15"/>
      <c r="M2373" s="15"/>
      <c r="BL2373" s="15"/>
      <c r="BM2373" s="18"/>
      <c r="BQ2373" s="15"/>
      <c r="BU2373" s="15"/>
    </row>
    <row r="2374" spans="11:73">
      <c r="K2374" s="15"/>
      <c r="L2374" s="15"/>
      <c r="M2374" s="15"/>
      <c r="BL2374" s="15"/>
      <c r="BM2374" s="18"/>
      <c r="BQ2374" s="15"/>
      <c r="BU2374" s="15"/>
    </row>
    <row r="2375" spans="11:73">
      <c r="K2375" s="15"/>
      <c r="L2375" s="15"/>
      <c r="M2375" s="15"/>
      <c r="BL2375" s="15"/>
      <c r="BM2375" s="18"/>
      <c r="BQ2375" s="15"/>
      <c r="BU2375" s="15"/>
    </row>
    <row r="2376" spans="11:73">
      <c r="K2376" s="15"/>
      <c r="L2376" s="15"/>
      <c r="M2376" s="15"/>
      <c r="BL2376" s="15"/>
      <c r="BM2376" s="18"/>
      <c r="BQ2376" s="15"/>
      <c r="BU2376" s="15"/>
    </row>
    <row r="2377" spans="11:73">
      <c r="K2377" s="15"/>
      <c r="L2377" s="15"/>
      <c r="M2377" s="15"/>
      <c r="BL2377" s="15"/>
      <c r="BM2377" s="18"/>
      <c r="BQ2377" s="15"/>
      <c r="BU2377" s="15"/>
    </row>
    <row r="2378" spans="11:73">
      <c r="K2378" s="15"/>
      <c r="L2378" s="15"/>
      <c r="M2378" s="15"/>
      <c r="BL2378" s="15"/>
      <c r="BM2378" s="18"/>
      <c r="BQ2378" s="15"/>
      <c r="BU2378" s="15"/>
    </row>
    <row r="2379" spans="11:73">
      <c r="K2379" s="15"/>
      <c r="L2379" s="15"/>
      <c r="M2379" s="15"/>
      <c r="BL2379" s="15"/>
      <c r="BM2379" s="18"/>
      <c r="BQ2379" s="15"/>
      <c r="BU2379" s="15"/>
    </row>
    <row r="2380" spans="11:73">
      <c r="K2380" s="15"/>
      <c r="L2380" s="15"/>
      <c r="M2380" s="15"/>
      <c r="BL2380" s="15"/>
      <c r="BM2380" s="18"/>
      <c r="BQ2380" s="15"/>
      <c r="BU2380" s="15"/>
    </row>
    <row r="2381" spans="11:73">
      <c r="K2381" s="15"/>
      <c r="L2381" s="15"/>
      <c r="M2381" s="15"/>
      <c r="BL2381" s="15"/>
      <c r="BM2381" s="18"/>
      <c r="BQ2381" s="15"/>
      <c r="BU2381" s="15"/>
    </row>
    <row r="2382" spans="11:73">
      <c r="K2382" s="15"/>
      <c r="L2382" s="15"/>
      <c r="M2382" s="15"/>
      <c r="BL2382" s="15"/>
      <c r="BM2382" s="18"/>
      <c r="BQ2382" s="15"/>
      <c r="BU2382" s="15"/>
    </row>
    <row r="2383" spans="11:73">
      <c r="K2383" s="15"/>
      <c r="L2383" s="15"/>
      <c r="M2383" s="15"/>
      <c r="BL2383" s="15"/>
      <c r="BM2383" s="18"/>
      <c r="BQ2383" s="15"/>
      <c r="BU2383" s="15"/>
    </row>
    <row r="2384" spans="11:73">
      <c r="K2384" s="15"/>
      <c r="L2384" s="15"/>
      <c r="M2384" s="15"/>
      <c r="BL2384" s="15"/>
      <c r="BM2384" s="18"/>
      <c r="BQ2384" s="15"/>
      <c r="BU2384" s="15"/>
    </row>
    <row r="2385" spans="11:73">
      <c r="K2385" s="15"/>
      <c r="L2385" s="15"/>
      <c r="M2385" s="15"/>
      <c r="BL2385" s="15"/>
      <c r="BM2385" s="18"/>
      <c r="BQ2385" s="15"/>
      <c r="BU2385" s="15"/>
    </row>
    <row r="2386" spans="11:73">
      <c r="K2386" s="15"/>
      <c r="L2386" s="15"/>
      <c r="M2386" s="15"/>
      <c r="BL2386" s="15"/>
      <c r="BM2386" s="18"/>
      <c r="BQ2386" s="15"/>
      <c r="BU2386" s="15"/>
    </row>
    <row r="2387" spans="11:73">
      <c r="K2387" s="15"/>
      <c r="L2387" s="15"/>
      <c r="M2387" s="15"/>
      <c r="BL2387" s="15"/>
      <c r="BM2387" s="18"/>
      <c r="BQ2387" s="15"/>
      <c r="BU2387" s="15"/>
    </row>
    <row r="2388" spans="11:73">
      <c r="K2388" s="15"/>
      <c r="L2388" s="15"/>
      <c r="M2388" s="15"/>
      <c r="BL2388" s="15"/>
      <c r="BM2388" s="18"/>
      <c r="BQ2388" s="15"/>
      <c r="BU2388" s="15"/>
    </row>
    <row r="2389" spans="11:73">
      <c r="K2389" s="15"/>
      <c r="L2389" s="15"/>
      <c r="M2389" s="15"/>
      <c r="BL2389" s="15"/>
      <c r="BM2389" s="18"/>
      <c r="BQ2389" s="15"/>
      <c r="BU2389" s="15"/>
    </row>
    <row r="2390" spans="11:73">
      <c r="K2390" s="15"/>
      <c r="L2390" s="15"/>
      <c r="M2390" s="15"/>
      <c r="BL2390" s="15"/>
      <c r="BM2390" s="18"/>
      <c r="BQ2390" s="15"/>
      <c r="BU2390" s="15"/>
    </row>
    <row r="2391" spans="11:73">
      <c r="K2391" s="15"/>
      <c r="L2391" s="15"/>
      <c r="M2391" s="15"/>
      <c r="BL2391" s="15"/>
      <c r="BM2391" s="18"/>
      <c r="BQ2391" s="15"/>
      <c r="BU2391" s="15"/>
    </row>
    <row r="2392" spans="11:73">
      <c r="K2392" s="15"/>
      <c r="L2392" s="15"/>
      <c r="M2392" s="15"/>
      <c r="BL2392" s="15"/>
      <c r="BM2392" s="18"/>
      <c r="BQ2392" s="15"/>
      <c r="BU2392" s="15"/>
    </row>
    <row r="2393" spans="11:73">
      <c r="K2393" s="15"/>
      <c r="L2393" s="15"/>
      <c r="M2393" s="15"/>
      <c r="BL2393" s="15"/>
      <c r="BM2393" s="18"/>
      <c r="BQ2393" s="15"/>
      <c r="BU2393" s="15"/>
    </row>
    <row r="2394" spans="11:73">
      <c r="K2394" s="15"/>
      <c r="L2394" s="15"/>
      <c r="M2394" s="15"/>
      <c r="BL2394" s="15"/>
      <c r="BM2394" s="18"/>
      <c r="BQ2394" s="15"/>
      <c r="BU2394" s="15"/>
    </row>
    <row r="2395" spans="11:73">
      <c r="K2395" s="15"/>
      <c r="L2395" s="15"/>
      <c r="M2395" s="15"/>
      <c r="BL2395" s="15"/>
      <c r="BM2395" s="18"/>
      <c r="BQ2395" s="15"/>
      <c r="BU2395" s="15"/>
    </row>
    <row r="2396" spans="11:73">
      <c r="K2396" s="15"/>
      <c r="L2396" s="15"/>
      <c r="M2396" s="15"/>
      <c r="BL2396" s="15"/>
      <c r="BM2396" s="18"/>
      <c r="BQ2396" s="15"/>
      <c r="BU2396" s="15"/>
    </row>
    <row r="2397" spans="11:73">
      <c r="K2397" s="15"/>
      <c r="L2397" s="15"/>
      <c r="M2397" s="15"/>
      <c r="BL2397" s="15"/>
      <c r="BM2397" s="18"/>
      <c r="BQ2397" s="15"/>
      <c r="BU2397" s="15"/>
    </row>
    <row r="2398" spans="11:73">
      <c r="K2398" s="15"/>
      <c r="L2398" s="15"/>
      <c r="M2398" s="15"/>
      <c r="BL2398" s="15"/>
      <c r="BM2398" s="18"/>
      <c r="BQ2398" s="15"/>
      <c r="BU2398" s="15"/>
    </row>
    <row r="2399" spans="11:73">
      <c r="K2399" s="15"/>
      <c r="L2399" s="15"/>
      <c r="M2399" s="15"/>
      <c r="BL2399" s="15"/>
      <c r="BM2399" s="18"/>
      <c r="BQ2399" s="15"/>
      <c r="BU2399" s="15"/>
    </row>
    <row r="2400" spans="11:73">
      <c r="K2400" s="15"/>
      <c r="L2400" s="15"/>
      <c r="M2400" s="15"/>
      <c r="BL2400" s="15"/>
      <c r="BM2400" s="18"/>
      <c r="BQ2400" s="15"/>
      <c r="BU2400" s="15"/>
    </row>
    <row r="2401" spans="11:73">
      <c r="K2401" s="15"/>
      <c r="L2401" s="15"/>
      <c r="M2401" s="15"/>
      <c r="BL2401" s="15"/>
      <c r="BM2401" s="18"/>
      <c r="BQ2401" s="15"/>
      <c r="BU2401" s="15"/>
    </row>
    <row r="2402" spans="11:73">
      <c r="K2402" s="15"/>
      <c r="L2402" s="15"/>
      <c r="M2402" s="15"/>
      <c r="BL2402" s="15"/>
      <c r="BM2402" s="18"/>
      <c r="BQ2402" s="15"/>
      <c r="BU2402" s="15"/>
    </row>
    <row r="2403" spans="11:73">
      <c r="K2403" s="15"/>
      <c r="L2403" s="15"/>
      <c r="M2403" s="15"/>
      <c r="BL2403" s="15"/>
      <c r="BM2403" s="18"/>
      <c r="BQ2403" s="15"/>
      <c r="BU2403" s="15"/>
    </row>
    <row r="2404" spans="11:73">
      <c r="K2404" s="15"/>
      <c r="L2404" s="15"/>
      <c r="M2404" s="15"/>
      <c r="BL2404" s="15"/>
      <c r="BM2404" s="18"/>
      <c r="BQ2404" s="15"/>
      <c r="BU2404" s="15"/>
    </row>
    <row r="2405" spans="11:73">
      <c r="K2405" s="15"/>
      <c r="L2405" s="15"/>
      <c r="M2405" s="15"/>
      <c r="BL2405" s="15"/>
      <c r="BM2405" s="18"/>
      <c r="BQ2405" s="15"/>
      <c r="BU2405" s="15"/>
    </row>
    <row r="2406" spans="11:73">
      <c r="K2406" s="15"/>
      <c r="L2406" s="15"/>
      <c r="M2406" s="15"/>
      <c r="BL2406" s="15"/>
      <c r="BM2406" s="18"/>
      <c r="BQ2406" s="15"/>
      <c r="BU2406" s="15"/>
    </row>
    <row r="2407" spans="11:73">
      <c r="K2407" s="15"/>
      <c r="L2407" s="15"/>
      <c r="M2407" s="15"/>
      <c r="BL2407" s="15"/>
      <c r="BM2407" s="18"/>
      <c r="BQ2407" s="15"/>
      <c r="BU2407" s="15"/>
    </row>
    <row r="2408" spans="11:73">
      <c r="K2408" s="15"/>
      <c r="L2408" s="15"/>
      <c r="M2408" s="15"/>
      <c r="BL2408" s="15"/>
      <c r="BM2408" s="18"/>
      <c r="BQ2408" s="15"/>
      <c r="BU2408" s="15"/>
    </row>
    <row r="2409" spans="11:73">
      <c r="K2409" s="15"/>
      <c r="L2409" s="15"/>
      <c r="M2409" s="15"/>
      <c r="BL2409" s="15"/>
      <c r="BM2409" s="18"/>
      <c r="BQ2409" s="15"/>
      <c r="BU2409" s="15"/>
    </row>
    <row r="2410" spans="11:73">
      <c r="K2410" s="15"/>
      <c r="L2410" s="15"/>
      <c r="M2410" s="15"/>
      <c r="BL2410" s="15"/>
      <c r="BM2410" s="18"/>
      <c r="BQ2410" s="15"/>
      <c r="BU2410" s="15"/>
    </row>
    <row r="2411" spans="11:73">
      <c r="K2411" s="15"/>
      <c r="L2411" s="15"/>
      <c r="M2411" s="15"/>
      <c r="BL2411" s="15"/>
      <c r="BM2411" s="18"/>
      <c r="BQ2411" s="15"/>
      <c r="BU2411" s="15"/>
    </row>
    <row r="2412" spans="11:73">
      <c r="K2412" s="15"/>
      <c r="L2412" s="15"/>
      <c r="M2412" s="15"/>
      <c r="BL2412" s="15"/>
      <c r="BM2412" s="18"/>
      <c r="BQ2412" s="15"/>
      <c r="BU2412" s="15"/>
    </row>
    <row r="2413" spans="11:73">
      <c r="K2413" s="15"/>
      <c r="L2413" s="15"/>
      <c r="M2413" s="15"/>
      <c r="BL2413" s="15"/>
      <c r="BM2413" s="18"/>
      <c r="BQ2413" s="15"/>
      <c r="BU2413" s="15"/>
    </row>
    <row r="2414" spans="11:73">
      <c r="K2414" s="15"/>
      <c r="L2414" s="15"/>
      <c r="M2414" s="15"/>
      <c r="BL2414" s="15"/>
      <c r="BM2414" s="18"/>
      <c r="BQ2414" s="15"/>
      <c r="BU2414" s="15"/>
    </row>
    <row r="2415" spans="11:73">
      <c r="K2415" s="15"/>
      <c r="L2415" s="15"/>
      <c r="M2415" s="15"/>
      <c r="BL2415" s="15"/>
      <c r="BM2415" s="18"/>
      <c r="BQ2415" s="15"/>
      <c r="BU2415" s="15"/>
    </row>
    <row r="2416" spans="11:73">
      <c r="K2416" s="15"/>
      <c r="L2416" s="15"/>
      <c r="M2416" s="15"/>
      <c r="BL2416" s="15"/>
      <c r="BM2416" s="18"/>
      <c r="BQ2416" s="15"/>
      <c r="BU2416" s="15"/>
    </row>
    <row r="2417" spans="11:73">
      <c r="K2417" s="15"/>
      <c r="L2417" s="15"/>
      <c r="M2417" s="15"/>
      <c r="BL2417" s="15"/>
      <c r="BM2417" s="18"/>
      <c r="BQ2417" s="15"/>
      <c r="BU2417" s="15"/>
    </row>
    <row r="2418" spans="11:73">
      <c r="K2418" s="15"/>
      <c r="L2418" s="15"/>
      <c r="M2418" s="15"/>
      <c r="BL2418" s="15"/>
      <c r="BM2418" s="18"/>
      <c r="BQ2418" s="15"/>
      <c r="BU2418" s="15"/>
    </row>
    <row r="2419" spans="11:73">
      <c r="K2419" s="15"/>
      <c r="L2419" s="15"/>
      <c r="M2419" s="15"/>
      <c r="BL2419" s="15"/>
      <c r="BM2419" s="18"/>
      <c r="BQ2419" s="15"/>
      <c r="BU2419" s="15"/>
    </row>
    <row r="2420" spans="11:73">
      <c r="K2420" s="15"/>
      <c r="L2420" s="15"/>
      <c r="M2420" s="15"/>
      <c r="BL2420" s="15"/>
      <c r="BM2420" s="18"/>
      <c r="BQ2420" s="15"/>
    </row>
    <row r="2421" spans="11:73">
      <c r="K2421" s="15"/>
      <c r="L2421" s="15"/>
      <c r="M2421" s="15"/>
      <c r="BL2421" s="15"/>
      <c r="BM2421" s="18"/>
      <c r="BQ2421" s="15"/>
    </row>
    <row r="2422" spans="11:73">
      <c r="K2422" s="15"/>
      <c r="L2422" s="15"/>
      <c r="M2422" s="15"/>
      <c r="BL2422" s="15"/>
      <c r="BM2422" s="18"/>
      <c r="BQ2422" s="15"/>
    </row>
    <row r="2423" spans="11:73">
      <c r="K2423" s="15"/>
      <c r="L2423" s="15"/>
      <c r="M2423" s="15"/>
      <c r="BL2423" s="15"/>
      <c r="BM2423" s="18"/>
      <c r="BQ2423" s="15"/>
    </row>
    <row r="2424" spans="11:73">
      <c r="K2424" s="15"/>
      <c r="L2424" s="15"/>
      <c r="M2424" s="15"/>
      <c r="BL2424" s="15"/>
      <c r="BM2424" s="18"/>
      <c r="BQ2424" s="15"/>
    </row>
    <row r="2425" spans="11:73">
      <c r="K2425" s="15"/>
      <c r="L2425" s="15"/>
      <c r="M2425" s="15"/>
      <c r="BL2425" s="15"/>
      <c r="BM2425" s="18"/>
      <c r="BQ2425" s="15"/>
    </row>
    <row r="2426" spans="11:73">
      <c r="K2426" s="15"/>
      <c r="L2426" s="15"/>
      <c r="M2426" s="15"/>
      <c r="BL2426" s="15"/>
      <c r="BM2426" s="18"/>
      <c r="BQ2426" s="15"/>
    </row>
    <row r="2427" spans="11:73">
      <c r="K2427" s="15"/>
      <c r="L2427" s="15"/>
      <c r="M2427" s="15"/>
      <c r="BL2427" s="15"/>
      <c r="BM2427" s="18"/>
      <c r="BQ2427" s="15"/>
    </row>
    <row r="2428" spans="11:73">
      <c r="K2428" s="15"/>
      <c r="L2428" s="15"/>
      <c r="M2428" s="15"/>
      <c r="BL2428" s="15"/>
      <c r="BM2428" s="18"/>
      <c r="BQ2428" s="15"/>
    </row>
    <row r="2429" spans="11:73">
      <c r="K2429" s="15"/>
      <c r="L2429" s="15"/>
      <c r="M2429" s="15"/>
      <c r="BL2429" s="15"/>
      <c r="BM2429" s="18"/>
      <c r="BQ2429" s="15"/>
    </row>
    <row r="2430" spans="11:73">
      <c r="K2430" s="15"/>
      <c r="L2430" s="15"/>
      <c r="M2430" s="15"/>
      <c r="BL2430" s="15"/>
      <c r="BM2430" s="18"/>
      <c r="BQ2430" s="15"/>
    </row>
    <row r="2431" spans="11:73">
      <c r="K2431" s="15"/>
      <c r="L2431" s="15"/>
      <c r="M2431" s="15"/>
      <c r="BL2431" s="15"/>
      <c r="BM2431" s="18"/>
      <c r="BQ2431" s="15"/>
    </row>
    <row r="2432" spans="11:73">
      <c r="K2432" s="15"/>
      <c r="L2432" s="15"/>
      <c r="M2432" s="15"/>
      <c r="BL2432" s="15"/>
      <c r="BM2432" s="18"/>
      <c r="BQ2432" s="15"/>
    </row>
    <row r="2433" spans="11:69">
      <c r="K2433" s="15"/>
      <c r="L2433" s="15"/>
      <c r="M2433" s="15"/>
      <c r="BL2433" s="15"/>
      <c r="BM2433" s="18"/>
      <c r="BQ2433" s="15"/>
    </row>
    <row r="2434" spans="11:69">
      <c r="K2434" s="15"/>
      <c r="L2434" s="15"/>
      <c r="M2434" s="15"/>
      <c r="BL2434" s="15"/>
      <c r="BM2434" s="18"/>
      <c r="BQ2434" s="15"/>
    </row>
    <row r="2435" spans="11:69">
      <c r="K2435" s="15"/>
      <c r="L2435" s="15"/>
      <c r="M2435" s="15"/>
      <c r="BL2435" s="15"/>
      <c r="BM2435" s="18"/>
      <c r="BQ2435" s="15"/>
    </row>
    <row r="2436" spans="11:69">
      <c r="K2436" s="15"/>
      <c r="L2436" s="15"/>
      <c r="M2436" s="15"/>
      <c r="BL2436" s="15"/>
      <c r="BM2436" s="18"/>
      <c r="BQ2436" s="15"/>
    </row>
    <row r="2437" spans="11:69">
      <c r="K2437" s="15"/>
      <c r="L2437" s="15"/>
      <c r="M2437" s="15"/>
      <c r="BL2437" s="15"/>
      <c r="BM2437" s="18"/>
      <c r="BQ2437" s="15"/>
    </row>
    <row r="2438" spans="11:69">
      <c r="K2438" s="15"/>
      <c r="L2438" s="15"/>
      <c r="M2438" s="15"/>
      <c r="BL2438" s="15"/>
      <c r="BM2438" s="18"/>
      <c r="BQ2438" s="15"/>
    </row>
    <row r="2439" spans="11:69">
      <c r="K2439" s="15"/>
      <c r="L2439" s="15"/>
      <c r="M2439" s="15"/>
      <c r="BL2439" s="15"/>
      <c r="BM2439" s="18"/>
      <c r="BQ2439" s="15"/>
    </row>
    <row r="2440" spans="11:69">
      <c r="K2440" s="15"/>
      <c r="L2440" s="15"/>
      <c r="M2440" s="15"/>
      <c r="BL2440" s="15"/>
      <c r="BM2440" s="18"/>
      <c r="BQ2440" s="15"/>
    </row>
    <row r="2441" spans="11:69">
      <c r="K2441" s="15"/>
      <c r="L2441" s="15"/>
      <c r="M2441" s="15"/>
      <c r="BL2441" s="15"/>
      <c r="BM2441" s="18"/>
      <c r="BQ2441" s="15"/>
    </row>
    <row r="2442" spans="11:69">
      <c r="K2442" s="15"/>
      <c r="L2442" s="15"/>
      <c r="M2442" s="15"/>
      <c r="BL2442" s="15"/>
      <c r="BM2442" s="18"/>
      <c r="BQ2442" s="15"/>
    </row>
    <row r="2443" spans="11:69">
      <c r="K2443" s="15"/>
      <c r="L2443" s="15"/>
      <c r="M2443" s="15"/>
      <c r="BL2443" s="15"/>
      <c r="BM2443" s="18"/>
      <c r="BQ2443" s="15"/>
    </row>
    <row r="2444" spans="11:69">
      <c r="K2444" s="15"/>
      <c r="L2444" s="15"/>
      <c r="M2444" s="15"/>
      <c r="BL2444" s="15"/>
      <c r="BM2444" s="18"/>
      <c r="BQ2444" s="15"/>
    </row>
    <row r="2445" spans="11:69">
      <c r="K2445" s="15"/>
      <c r="L2445" s="15"/>
      <c r="M2445" s="15"/>
      <c r="BL2445" s="15"/>
      <c r="BM2445" s="18"/>
      <c r="BQ2445" s="15"/>
    </row>
    <row r="2446" spans="11:69">
      <c r="K2446" s="15"/>
      <c r="L2446" s="15"/>
      <c r="M2446" s="15"/>
      <c r="BL2446" s="15"/>
      <c r="BM2446" s="18"/>
      <c r="BQ2446" s="15"/>
    </row>
    <row r="2447" spans="11:69">
      <c r="K2447" s="15"/>
      <c r="L2447" s="15"/>
      <c r="M2447" s="15"/>
      <c r="BL2447" s="15"/>
      <c r="BM2447" s="18"/>
      <c r="BQ2447" s="15"/>
    </row>
    <row r="2448" spans="11:69">
      <c r="K2448" s="15"/>
      <c r="L2448" s="15"/>
      <c r="M2448" s="15"/>
      <c r="BL2448" s="15"/>
      <c r="BM2448" s="18"/>
      <c r="BQ2448" s="15"/>
    </row>
    <row r="2449" spans="11:69">
      <c r="K2449" s="15"/>
      <c r="L2449" s="15"/>
      <c r="M2449" s="15"/>
      <c r="BL2449" s="15"/>
      <c r="BM2449" s="18"/>
      <c r="BQ2449" s="15"/>
    </row>
    <row r="2450" spans="11:69">
      <c r="K2450" s="15"/>
      <c r="L2450" s="15"/>
      <c r="M2450" s="15"/>
      <c r="BL2450" s="15"/>
      <c r="BM2450" s="18"/>
      <c r="BQ2450" s="15"/>
    </row>
    <row r="2451" spans="11:69">
      <c r="K2451" s="15"/>
      <c r="L2451" s="15"/>
      <c r="M2451" s="15"/>
      <c r="BL2451" s="15"/>
      <c r="BM2451" s="18"/>
      <c r="BQ2451" s="15"/>
    </row>
    <row r="2452" spans="11:69">
      <c r="K2452" s="15"/>
      <c r="L2452" s="15"/>
      <c r="M2452" s="15"/>
      <c r="BL2452" s="15"/>
      <c r="BM2452" s="18"/>
      <c r="BQ2452" s="15"/>
    </row>
    <row r="2453" spans="11:69">
      <c r="K2453" s="15"/>
      <c r="L2453" s="15"/>
      <c r="M2453" s="15"/>
      <c r="BL2453" s="15"/>
      <c r="BM2453" s="18"/>
      <c r="BQ2453" s="15"/>
    </row>
    <row r="2454" spans="11:69">
      <c r="K2454" s="15"/>
      <c r="L2454" s="15"/>
      <c r="M2454" s="15"/>
      <c r="BL2454" s="15"/>
      <c r="BM2454" s="18"/>
      <c r="BQ2454" s="15"/>
    </row>
    <row r="2455" spans="11:69">
      <c r="K2455" s="15"/>
      <c r="L2455" s="15"/>
      <c r="M2455" s="15"/>
      <c r="BL2455" s="15"/>
      <c r="BM2455" s="18"/>
      <c r="BQ2455" s="15"/>
    </row>
    <row r="2456" spans="11:69">
      <c r="K2456" s="15"/>
      <c r="L2456" s="15"/>
      <c r="M2456" s="15"/>
      <c r="BL2456" s="15"/>
      <c r="BM2456" s="18"/>
      <c r="BQ2456" s="15"/>
    </row>
    <row r="2457" spans="11:69">
      <c r="K2457" s="15"/>
      <c r="L2457" s="15"/>
      <c r="M2457" s="15"/>
      <c r="BL2457" s="15"/>
      <c r="BM2457" s="18"/>
      <c r="BQ2457" s="15"/>
    </row>
    <row r="2458" spans="11:69">
      <c r="K2458" s="15"/>
      <c r="L2458" s="15"/>
      <c r="M2458" s="15"/>
      <c r="BL2458" s="15"/>
      <c r="BM2458" s="18"/>
      <c r="BQ2458" s="15"/>
    </row>
    <row r="2459" spans="11:69">
      <c r="K2459" s="15"/>
      <c r="L2459" s="15"/>
      <c r="M2459" s="15"/>
      <c r="BL2459" s="15"/>
      <c r="BM2459" s="18"/>
      <c r="BQ2459" s="15"/>
    </row>
    <row r="2460" spans="11:69">
      <c r="K2460" s="15"/>
      <c r="L2460" s="15"/>
      <c r="M2460" s="15"/>
      <c r="BL2460" s="15"/>
      <c r="BM2460" s="18"/>
      <c r="BQ2460" s="15"/>
    </row>
    <row r="2461" spans="11:69">
      <c r="K2461" s="15"/>
      <c r="L2461" s="15"/>
      <c r="M2461" s="15"/>
      <c r="BL2461" s="15"/>
      <c r="BM2461" s="18"/>
      <c r="BQ2461" s="15"/>
    </row>
    <row r="2462" spans="11:69">
      <c r="K2462" s="15"/>
      <c r="L2462" s="15"/>
      <c r="M2462" s="15"/>
      <c r="BL2462" s="15"/>
      <c r="BM2462" s="18"/>
      <c r="BQ2462" s="15"/>
    </row>
    <row r="2463" spans="11:69">
      <c r="K2463" s="15"/>
      <c r="L2463" s="15"/>
      <c r="M2463" s="15"/>
      <c r="BL2463" s="15"/>
      <c r="BM2463" s="18"/>
      <c r="BQ2463" s="15"/>
    </row>
    <row r="2464" spans="11:69">
      <c r="K2464" s="15"/>
      <c r="L2464" s="15"/>
      <c r="M2464" s="15"/>
      <c r="BL2464" s="15"/>
      <c r="BM2464" s="18"/>
      <c r="BQ2464" s="15"/>
    </row>
    <row r="2465" spans="11:69">
      <c r="K2465" s="15"/>
      <c r="L2465" s="15"/>
      <c r="M2465" s="15"/>
      <c r="BL2465" s="15"/>
      <c r="BM2465" s="18"/>
      <c r="BQ2465" s="15"/>
    </row>
    <row r="2466" spans="11:69">
      <c r="K2466" s="15"/>
      <c r="L2466" s="15"/>
      <c r="M2466" s="15"/>
      <c r="BL2466" s="15"/>
      <c r="BM2466" s="18"/>
      <c r="BQ2466" s="15"/>
    </row>
    <row r="2467" spans="11:69">
      <c r="K2467" s="15"/>
      <c r="L2467" s="15"/>
      <c r="M2467" s="15"/>
      <c r="BL2467" s="15"/>
      <c r="BM2467" s="18"/>
      <c r="BQ2467" s="15"/>
    </row>
    <row r="2468" spans="11:69">
      <c r="K2468" s="15"/>
      <c r="L2468" s="15"/>
      <c r="M2468" s="15"/>
      <c r="BL2468" s="15"/>
      <c r="BM2468" s="18"/>
      <c r="BQ2468" s="15"/>
    </row>
    <row r="2469" spans="11:69">
      <c r="K2469" s="15"/>
      <c r="L2469" s="15"/>
      <c r="M2469" s="15"/>
      <c r="BL2469" s="15"/>
      <c r="BM2469" s="18"/>
      <c r="BQ2469" s="15"/>
    </row>
    <row r="2470" spans="11:69">
      <c r="K2470" s="15"/>
      <c r="L2470" s="15"/>
      <c r="M2470" s="15"/>
      <c r="BL2470" s="15"/>
      <c r="BM2470" s="18"/>
      <c r="BQ2470" s="15"/>
    </row>
    <row r="2471" spans="11:69">
      <c r="K2471" s="15"/>
      <c r="L2471" s="15"/>
      <c r="M2471" s="15"/>
      <c r="BL2471" s="15"/>
      <c r="BM2471" s="18"/>
      <c r="BQ2471" s="15"/>
    </row>
    <row r="2472" spans="11:69">
      <c r="K2472" s="15"/>
      <c r="L2472" s="15"/>
      <c r="M2472" s="15"/>
      <c r="BL2472" s="15"/>
      <c r="BM2472" s="18"/>
      <c r="BQ2472" s="15"/>
    </row>
    <row r="2473" spans="11:69">
      <c r="K2473" s="15"/>
      <c r="L2473" s="15"/>
      <c r="M2473" s="15"/>
      <c r="BL2473" s="15"/>
      <c r="BM2473" s="18"/>
      <c r="BQ2473" s="15"/>
    </row>
    <row r="2474" spans="11:69">
      <c r="K2474" s="15"/>
      <c r="L2474" s="15"/>
      <c r="M2474" s="15"/>
      <c r="BL2474" s="15"/>
      <c r="BM2474" s="18"/>
      <c r="BQ2474" s="15"/>
    </row>
    <row r="2475" spans="11:69">
      <c r="K2475" s="15"/>
      <c r="L2475" s="15"/>
      <c r="M2475" s="15"/>
      <c r="BL2475" s="15"/>
      <c r="BM2475" s="18"/>
      <c r="BQ2475" s="15"/>
    </row>
    <row r="2476" spans="11:69">
      <c r="K2476" s="15"/>
      <c r="L2476" s="15"/>
      <c r="M2476" s="15"/>
      <c r="BL2476" s="15"/>
      <c r="BM2476" s="18"/>
      <c r="BQ2476" s="15"/>
    </row>
    <row r="2477" spans="11:69">
      <c r="K2477" s="15"/>
      <c r="L2477" s="15"/>
      <c r="M2477" s="15"/>
      <c r="BL2477" s="15"/>
      <c r="BM2477" s="18"/>
      <c r="BQ2477" s="15"/>
    </row>
    <row r="2478" spans="11:69">
      <c r="K2478" s="15"/>
      <c r="L2478" s="15"/>
      <c r="M2478" s="15"/>
      <c r="BL2478" s="15"/>
      <c r="BM2478" s="18"/>
      <c r="BQ2478" s="15"/>
    </row>
    <row r="2479" spans="11:69">
      <c r="K2479" s="15"/>
      <c r="L2479" s="15"/>
      <c r="M2479" s="15"/>
      <c r="BL2479" s="15"/>
      <c r="BM2479" s="18"/>
      <c r="BQ2479" s="15"/>
    </row>
    <row r="2480" spans="11:69">
      <c r="K2480" s="15"/>
      <c r="L2480" s="15"/>
      <c r="M2480" s="15"/>
      <c r="BL2480" s="15"/>
      <c r="BM2480" s="18"/>
      <c r="BQ2480" s="15"/>
    </row>
    <row r="2481" spans="11:69">
      <c r="K2481" s="15"/>
      <c r="L2481" s="15"/>
      <c r="M2481" s="15"/>
      <c r="BL2481" s="15"/>
      <c r="BM2481" s="18"/>
      <c r="BQ2481" s="15"/>
    </row>
    <row r="2482" spans="11:69">
      <c r="K2482" s="15"/>
      <c r="L2482" s="15"/>
      <c r="M2482" s="15"/>
      <c r="BL2482" s="15"/>
      <c r="BM2482" s="18"/>
      <c r="BQ2482" s="15"/>
    </row>
    <row r="2483" spans="11:69">
      <c r="K2483" s="15"/>
      <c r="L2483" s="15"/>
      <c r="M2483" s="15"/>
      <c r="BL2483" s="15"/>
      <c r="BM2483" s="18"/>
      <c r="BQ2483" s="15"/>
    </row>
    <row r="2484" spans="11:69">
      <c r="K2484" s="15"/>
      <c r="L2484" s="15"/>
      <c r="M2484" s="15"/>
      <c r="BL2484" s="15"/>
      <c r="BM2484" s="18"/>
      <c r="BQ2484" s="15"/>
    </row>
    <row r="2485" spans="11:69">
      <c r="K2485" s="15"/>
      <c r="L2485" s="15"/>
      <c r="M2485" s="15"/>
      <c r="BL2485" s="15"/>
      <c r="BM2485" s="18"/>
      <c r="BQ2485" s="15"/>
    </row>
    <row r="2486" spans="11:69">
      <c r="K2486" s="15"/>
      <c r="L2486" s="15"/>
      <c r="M2486" s="15"/>
      <c r="BL2486" s="15"/>
      <c r="BM2486" s="18"/>
      <c r="BQ2486" s="15"/>
    </row>
    <row r="2487" spans="11:69">
      <c r="K2487" s="15"/>
      <c r="L2487" s="15"/>
      <c r="M2487" s="15"/>
      <c r="BL2487" s="15"/>
      <c r="BM2487" s="18"/>
      <c r="BQ2487" s="15"/>
    </row>
    <row r="2488" spans="11:69">
      <c r="K2488" s="15"/>
      <c r="L2488" s="15"/>
      <c r="M2488" s="15"/>
      <c r="BL2488" s="15"/>
      <c r="BM2488" s="18"/>
      <c r="BQ2488" s="15"/>
    </row>
    <row r="2489" spans="11:69">
      <c r="K2489" s="15"/>
      <c r="L2489" s="15"/>
      <c r="M2489" s="15"/>
      <c r="BL2489" s="15"/>
      <c r="BM2489" s="18"/>
      <c r="BQ2489" s="15"/>
    </row>
    <row r="2490" spans="11:69">
      <c r="K2490" s="15"/>
      <c r="L2490" s="15"/>
      <c r="M2490" s="15"/>
      <c r="BL2490" s="15"/>
      <c r="BM2490" s="18"/>
      <c r="BQ2490" s="15"/>
    </row>
    <row r="2491" spans="11:69">
      <c r="K2491" s="15"/>
      <c r="L2491" s="15"/>
      <c r="M2491" s="15"/>
      <c r="BL2491" s="15"/>
      <c r="BM2491" s="18"/>
      <c r="BQ2491" s="15"/>
    </row>
    <row r="2492" spans="11:69">
      <c r="K2492" s="15"/>
      <c r="L2492" s="15"/>
      <c r="M2492" s="15"/>
      <c r="BL2492" s="15"/>
      <c r="BM2492" s="18"/>
      <c r="BQ2492" s="15"/>
    </row>
    <row r="2493" spans="11:69">
      <c r="K2493" s="15"/>
      <c r="L2493" s="15"/>
      <c r="M2493" s="15"/>
      <c r="BL2493" s="15"/>
      <c r="BM2493" s="18"/>
      <c r="BQ2493" s="15"/>
    </row>
    <row r="2494" spans="11:69">
      <c r="K2494" s="15"/>
      <c r="L2494" s="15"/>
      <c r="M2494" s="15"/>
      <c r="BL2494" s="15"/>
      <c r="BM2494" s="18"/>
      <c r="BQ2494" s="15"/>
    </row>
    <row r="2495" spans="11:69">
      <c r="K2495" s="15"/>
      <c r="L2495" s="15"/>
      <c r="M2495" s="15"/>
      <c r="BL2495" s="15"/>
      <c r="BM2495" s="18"/>
      <c r="BQ2495" s="15"/>
    </row>
    <row r="2496" spans="11:69">
      <c r="K2496" s="15"/>
      <c r="L2496" s="15"/>
      <c r="M2496" s="15"/>
      <c r="BL2496" s="15"/>
      <c r="BM2496" s="18"/>
      <c r="BQ2496" s="15"/>
    </row>
    <row r="2497" spans="11:69">
      <c r="K2497" s="15"/>
      <c r="L2497" s="15"/>
      <c r="M2497" s="15"/>
      <c r="BL2497" s="15"/>
      <c r="BM2497" s="18"/>
      <c r="BQ2497" s="15"/>
    </row>
    <row r="2498" spans="11:69">
      <c r="K2498" s="15"/>
      <c r="L2498" s="15"/>
      <c r="M2498" s="15"/>
      <c r="BL2498" s="15"/>
      <c r="BM2498" s="18"/>
      <c r="BQ2498" s="15"/>
    </row>
    <row r="2499" spans="11:69">
      <c r="K2499" s="15"/>
      <c r="L2499" s="15"/>
      <c r="M2499" s="15"/>
      <c r="BL2499" s="15"/>
      <c r="BM2499" s="18"/>
      <c r="BQ2499" s="15"/>
    </row>
    <row r="2500" spans="11:69">
      <c r="K2500" s="15"/>
      <c r="L2500" s="15"/>
      <c r="M2500" s="15"/>
      <c r="BL2500" s="15"/>
      <c r="BM2500" s="18"/>
      <c r="BQ2500" s="15"/>
    </row>
    <row r="2501" spans="11:69">
      <c r="K2501" s="15"/>
      <c r="L2501" s="15"/>
      <c r="M2501" s="15"/>
      <c r="BL2501" s="15"/>
      <c r="BM2501" s="18"/>
      <c r="BQ2501" s="15"/>
    </row>
    <row r="2502" spans="11:69">
      <c r="K2502" s="15"/>
      <c r="L2502" s="15"/>
      <c r="M2502" s="15"/>
      <c r="BL2502" s="15"/>
      <c r="BM2502" s="18"/>
      <c r="BQ2502" s="15"/>
    </row>
    <row r="2503" spans="11:69">
      <c r="K2503" s="15"/>
      <c r="L2503" s="15"/>
      <c r="M2503" s="15"/>
      <c r="BL2503" s="15"/>
      <c r="BM2503" s="18"/>
      <c r="BQ2503" s="15"/>
    </row>
    <row r="2504" spans="11:69">
      <c r="K2504" s="15"/>
      <c r="L2504" s="15"/>
      <c r="M2504" s="15"/>
      <c r="BL2504" s="15"/>
      <c r="BM2504" s="18"/>
      <c r="BQ2504" s="15"/>
    </row>
    <row r="2505" spans="11:69">
      <c r="K2505" s="15"/>
      <c r="L2505" s="15"/>
      <c r="M2505" s="15"/>
      <c r="BL2505" s="15"/>
      <c r="BM2505" s="18"/>
      <c r="BQ2505" s="15"/>
    </row>
    <row r="2506" spans="11:69">
      <c r="K2506" s="15"/>
      <c r="L2506" s="15"/>
      <c r="M2506" s="15"/>
      <c r="BL2506" s="15"/>
      <c r="BM2506" s="18"/>
      <c r="BQ2506" s="15"/>
    </row>
    <row r="2507" spans="11:69">
      <c r="K2507" s="15"/>
      <c r="L2507" s="15"/>
      <c r="M2507" s="15"/>
      <c r="BL2507" s="15"/>
      <c r="BM2507" s="18"/>
      <c r="BQ2507" s="15"/>
    </row>
    <row r="2508" spans="11:69">
      <c r="K2508" s="15"/>
      <c r="L2508" s="15"/>
      <c r="M2508" s="15"/>
      <c r="BL2508" s="15"/>
      <c r="BM2508" s="18"/>
      <c r="BQ2508" s="15"/>
    </row>
    <row r="2509" spans="11:69">
      <c r="K2509" s="15"/>
      <c r="L2509" s="15"/>
      <c r="M2509" s="15"/>
      <c r="BL2509" s="15"/>
      <c r="BM2509" s="18"/>
      <c r="BQ2509" s="15"/>
    </row>
    <row r="2510" spans="11:69">
      <c r="K2510" s="15"/>
      <c r="L2510" s="15"/>
      <c r="M2510" s="15"/>
      <c r="BL2510" s="15"/>
      <c r="BM2510" s="18"/>
      <c r="BQ2510" s="15"/>
    </row>
    <row r="2511" spans="11:69">
      <c r="K2511" s="15"/>
      <c r="L2511" s="15"/>
      <c r="M2511" s="15"/>
      <c r="BL2511" s="15"/>
      <c r="BM2511" s="18"/>
      <c r="BQ2511" s="15"/>
    </row>
    <row r="2512" spans="11:69">
      <c r="K2512" s="15"/>
      <c r="L2512" s="15"/>
      <c r="M2512" s="15"/>
      <c r="BL2512" s="15"/>
      <c r="BM2512" s="18"/>
      <c r="BQ2512" s="15"/>
    </row>
    <row r="2513" spans="11:69">
      <c r="K2513" s="15"/>
      <c r="L2513" s="15"/>
      <c r="M2513" s="15"/>
      <c r="BL2513" s="15"/>
      <c r="BM2513" s="18"/>
      <c r="BQ2513" s="15"/>
    </row>
    <row r="2514" spans="11:69">
      <c r="K2514" s="15"/>
      <c r="L2514" s="15"/>
      <c r="M2514" s="15"/>
      <c r="BL2514" s="15"/>
      <c r="BM2514" s="18"/>
      <c r="BQ2514" s="15"/>
    </row>
    <row r="2515" spans="11:69">
      <c r="K2515" s="15"/>
      <c r="L2515" s="15"/>
      <c r="M2515" s="15"/>
      <c r="BL2515" s="15"/>
      <c r="BM2515" s="18"/>
      <c r="BQ2515" s="15"/>
    </row>
    <row r="2516" spans="11:69">
      <c r="K2516" s="15"/>
      <c r="L2516" s="15"/>
      <c r="M2516" s="15"/>
      <c r="BL2516" s="15"/>
      <c r="BM2516" s="18"/>
      <c r="BQ2516" s="15"/>
    </row>
    <row r="2517" spans="11:69">
      <c r="K2517" s="15"/>
      <c r="L2517" s="15"/>
      <c r="M2517" s="15"/>
      <c r="BL2517" s="15"/>
      <c r="BM2517" s="18"/>
      <c r="BQ2517" s="15"/>
    </row>
    <row r="2518" spans="11:69">
      <c r="K2518" s="15"/>
      <c r="L2518" s="15"/>
      <c r="M2518" s="15"/>
      <c r="BL2518" s="15"/>
      <c r="BM2518" s="18"/>
      <c r="BQ2518" s="15"/>
    </row>
    <row r="2519" spans="11:69">
      <c r="K2519" s="15"/>
      <c r="L2519" s="15"/>
      <c r="M2519" s="15"/>
      <c r="BL2519" s="15"/>
      <c r="BM2519" s="18"/>
      <c r="BQ2519" s="15"/>
    </row>
    <row r="2520" spans="11:69">
      <c r="K2520" s="15"/>
      <c r="L2520" s="15"/>
      <c r="M2520" s="15"/>
      <c r="BL2520" s="15"/>
      <c r="BM2520" s="18"/>
      <c r="BQ2520" s="15"/>
    </row>
    <row r="2521" spans="11:69">
      <c r="K2521" s="15"/>
      <c r="L2521" s="15"/>
      <c r="M2521" s="15"/>
      <c r="BL2521" s="15"/>
      <c r="BM2521" s="18"/>
      <c r="BQ2521" s="15"/>
    </row>
    <row r="2522" spans="11:69">
      <c r="K2522" s="15"/>
      <c r="L2522" s="15"/>
      <c r="M2522" s="15"/>
      <c r="BL2522" s="15"/>
      <c r="BM2522" s="18"/>
      <c r="BQ2522" s="15"/>
    </row>
    <row r="2523" spans="11:69">
      <c r="K2523" s="15"/>
      <c r="L2523" s="15"/>
      <c r="M2523" s="15"/>
      <c r="BL2523" s="15"/>
      <c r="BM2523" s="18"/>
      <c r="BQ2523" s="15"/>
    </row>
    <row r="2524" spans="11:69">
      <c r="K2524" s="15"/>
      <c r="L2524" s="15"/>
      <c r="M2524" s="15"/>
      <c r="BL2524" s="15"/>
      <c r="BM2524" s="18"/>
      <c r="BQ2524" s="15"/>
    </row>
    <row r="2525" spans="11:69">
      <c r="K2525" s="15"/>
      <c r="L2525" s="15"/>
      <c r="M2525" s="15"/>
      <c r="BL2525" s="15"/>
      <c r="BM2525" s="18"/>
      <c r="BQ2525" s="15"/>
    </row>
    <row r="2526" spans="11:69">
      <c r="K2526" s="15"/>
      <c r="L2526" s="15"/>
      <c r="M2526" s="15"/>
      <c r="BL2526" s="15"/>
      <c r="BM2526" s="18"/>
      <c r="BQ2526" s="15"/>
    </row>
    <row r="2527" spans="11:69">
      <c r="K2527" s="15"/>
      <c r="L2527" s="15"/>
      <c r="M2527" s="15"/>
      <c r="BL2527" s="15"/>
      <c r="BM2527" s="18"/>
      <c r="BQ2527" s="15"/>
    </row>
    <row r="2528" spans="11:69">
      <c r="K2528" s="15"/>
      <c r="L2528" s="15"/>
      <c r="M2528" s="15"/>
      <c r="BL2528" s="15"/>
      <c r="BM2528" s="18"/>
      <c r="BQ2528" s="15"/>
    </row>
    <row r="2529" spans="11:69">
      <c r="K2529" s="15"/>
      <c r="L2529" s="15"/>
      <c r="M2529" s="15"/>
      <c r="BL2529" s="15"/>
      <c r="BM2529" s="18"/>
      <c r="BQ2529" s="15"/>
    </row>
    <row r="2530" spans="11:69">
      <c r="K2530" s="15"/>
      <c r="L2530" s="15"/>
      <c r="M2530" s="15"/>
      <c r="BL2530" s="15"/>
      <c r="BM2530" s="18"/>
      <c r="BQ2530" s="15"/>
    </row>
    <row r="2531" spans="11:69">
      <c r="K2531" s="15"/>
      <c r="L2531" s="15"/>
      <c r="M2531" s="15"/>
      <c r="BL2531" s="15"/>
      <c r="BM2531" s="18"/>
      <c r="BQ2531" s="15"/>
    </row>
    <row r="2532" spans="11:69">
      <c r="K2532" s="15"/>
      <c r="L2532" s="15"/>
      <c r="M2532" s="15"/>
      <c r="BL2532" s="15"/>
      <c r="BM2532" s="18"/>
      <c r="BQ2532" s="15"/>
    </row>
    <row r="2533" spans="11:69">
      <c r="K2533" s="15"/>
      <c r="L2533" s="15"/>
      <c r="M2533" s="15"/>
      <c r="BL2533" s="15"/>
      <c r="BM2533" s="18"/>
      <c r="BQ2533" s="15"/>
    </row>
    <row r="2534" spans="11:69">
      <c r="K2534" s="15"/>
      <c r="L2534" s="15"/>
      <c r="M2534" s="15"/>
      <c r="BL2534" s="15"/>
      <c r="BM2534" s="18"/>
      <c r="BQ2534" s="15"/>
    </row>
    <row r="2535" spans="11:69">
      <c r="K2535" s="15"/>
      <c r="L2535" s="15"/>
      <c r="M2535" s="15"/>
      <c r="BL2535" s="15"/>
      <c r="BM2535" s="18"/>
      <c r="BQ2535" s="15"/>
    </row>
    <row r="2536" spans="11:69">
      <c r="K2536" s="15"/>
      <c r="L2536" s="15"/>
      <c r="M2536" s="15"/>
      <c r="BL2536" s="15"/>
      <c r="BM2536" s="18"/>
      <c r="BQ2536" s="15"/>
    </row>
    <row r="2537" spans="11:69">
      <c r="K2537" s="15"/>
      <c r="L2537" s="15"/>
      <c r="M2537" s="15"/>
      <c r="BL2537" s="15"/>
      <c r="BM2537" s="18"/>
      <c r="BQ2537" s="15"/>
    </row>
    <row r="2538" spans="11:69">
      <c r="K2538" s="15"/>
      <c r="L2538" s="15"/>
      <c r="M2538" s="15"/>
      <c r="BL2538" s="15"/>
      <c r="BM2538" s="18"/>
      <c r="BQ2538" s="15"/>
    </row>
    <row r="2539" spans="11:69">
      <c r="K2539" s="15"/>
      <c r="L2539" s="15"/>
      <c r="M2539" s="15"/>
      <c r="BL2539" s="15"/>
      <c r="BM2539" s="18"/>
      <c r="BQ2539" s="15"/>
    </row>
    <row r="2540" spans="11:69">
      <c r="K2540" s="15"/>
      <c r="L2540" s="15"/>
      <c r="M2540" s="15"/>
      <c r="BL2540" s="15"/>
      <c r="BM2540" s="18"/>
      <c r="BQ2540" s="15"/>
    </row>
    <row r="2541" spans="11:69">
      <c r="K2541" s="15"/>
      <c r="L2541" s="15"/>
      <c r="M2541" s="15"/>
      <c r="BL2541" s="15"/>
      <c r="BM2541" s="18"/>
      <c r="BQ2541" s="15"/>
    </row>
    <row r="2542" spans="11:69">
      <c r="K2542" s="15"/>
      <c r="L2542" s="15"/>
      <c r="M2542" s="15"/>
      <c r="BL2542" s="15"/>
      <c r="BM2542" s="18"/>
      <c r="BQ2542" s="15"/>
    </row>
    <row r="2543" spans="11:69">
      <c r="K2543" s="15"/>
      <c r="L2543" s="15"/>
      <c r="M2543" s="15"/>
      <c r="BL2543" s="15"/>
      <c r="BM2543" s="18"/>
      <c r="BQ2543" s="15"/>
    </row>
    <row r="2544" spans="11:69">
      <c r="K2544" s="15"/>
      <c r="L2544" s="15"/>
      <c r="M2544" s="15"/>
      <c r="BL2544" s="15"/>
      <c r="BM2544" s="18"/>
      <c r="BQ2544" s="15"/>
    </row>
    <row r="2545" spans="11:69">
      <c r="K2545" s="15"/>
      <c r="L2545" s="15"/>
      <c r="M2545" s="15"/>
      <c r="BL2545" s="15"/>
      <c r="BM2545" s="18"/>
      <c r="BQ2545" s="15"/>
    </row>
    <row r="2546" spans="11:69">
      <c r="K2546" s="15"/>
      <c r="L2546" s="15"/>
      <c r="M2546" s="15"/>
      <c r="BL2546" s="15"/>
      <c r="BM2546" s="18"/>
      <c r="BQ2546" s="15"/>
    </row>
    <row r="2547" spans="11:69">
      <c r="K2547" s="15"/>
      <c r="L2547" s="15"/>
      <c r="M2547" s="15"/>
      <c r="BL2547" s="15"/>
      <c r="BM2547" s="18"/>
      <c r="BQ2547" s="15"/>
    </row>
    <row r="2548" spans="11:69">
      <c r="K2548" s="15"/>
      <c r="L2548" s="15"/>
      <c r="M2548" s="15"/>
      <c r="BL2548" s="15"/>
      <c r="BM2548" s="18"/>
      <c r="BQ2548" s="15"/>
    </row>
    <row r="2549" spans="11:69">
      <c r="K2549" s="15"/>
      <c r="L2549" s="15"/>
      <c r="M2549" s="15"/>
      <c r="BL2549" s="15"/>
      <c r="BM2549" s="18"/>
      <c r="BQ2549" s="15"/>
    </row>
    <row r="2550" spans="11:69">
      <c r="K2550" s="15"/>
      <c r="L2550" s="15"/>
      <c r="M2550" s="15"/>
      <c r="BL2550" s="15"/>
      <c r="BM2550" s="18"/>
      <c r="BQ2550" s="15"/>
    </row>
    <row r="2551" spans="11:69">
      <c r="K2551" s="15"/>
      <c r="L2551" s="15"/>
      <c r="M2551" s="15"/>
      <c r="BL2551" s="15"/>
      <c r="BM2551" s="18"/>
      <c r="BQ2551" s="15"/>
    </row>
    <row r="2552" spans="11:69">
      <c r="K2552" s="15"/>
      <c r="L2552" s="15"/>
      <c r="M2552" s="15"/>
      <c r="BL2552" s="15"/>
      <c r="BM2552" s="18"/>
      <c r="BQ2552" s="15"/>
    </row>
    <row r="2553" spans="11:69">
      <c r="K2553" s="15"/>
      <c r="L2553" s="15"/>
      <c r="M2553" s="15"/>
      <c r="BL2553" s="15"/>
      <c r="BM2553" s="18"/>
      <c r="BQ2553" s="15"/>
    </row>
    <row r="2554" spans="11:69">
      <c r="K2554" s="15"/>
      <c r="L2554" s="15"/>
      <c r="M2554" s="15"/>
      <c r="BL2554" s="15"/>
      <c r="BM2554" s="18"/>
      <c r="BQ2554" s="15"/>
    </row>
    <row r="2555" spans="11:69">
      <c r="K2555" s="15"/>
      <c r="L2555" s="15"/>
      <c r="M2555" s="15"/>
      <c r="BL2555" s="15"/>
      <c r="BM2555" s="18"/>
      <c r="BQ2555" s="15"/>
    </row>
    <row r="2556" spans="11:69">
      <c r="K2556" s="15"/>
      <c r="L2556" s="15"/>
      <c r="M2556" s="15"/>
      <c r="BL2556" s="15"/>
      <c r="BM2556" s="18"/>
      <c r="BQ2556" s="15"/>
    </row>
    <row r="2557" spans="11:69">
      <c r="K2557" s="15"/>
      <c r="L2557" s="15"/>
      <c r="M2557" s="15"/>
      <c r="BL2557" s="15"/>
      <c r="BM2557" s="18"/>
      <c r="BQ2557" s="15"/>
    </row>
    <row r="2558" spans="11:69">
      <c r="K2558" s="15"/>
      <c r="L2558" s="15"/>
      <c r="M2558" s="15"/>
      <c r="BL2558" s="15"/>
      <c r="BM2558" s="18"/>
      <c r="BQ2558" s="15"/>
    </row>
    <row r="2559" spans="11:69">
      <c r="K2559" s="15"/>
      <c r="L2559" s="15"/>
      <c r="M2559" s="15"/>
      <c r="BL2559" s="15"/>
      <c r="BM2559" s="18"/>
      <c r="BQ2559" s="15"/>
    </row>
    <row r="2560" spans="11:69">
      <c r="K2560" s="15"/>
      <c r="L2560" s="15"/>
      <c r="M2560" s="15"/>
      <c r="BL2560" s="15"/>
      <c r="BM2560" s="18"/>
      <c r="BQ2560" s="15"/>
    </row>
    <row r="2561" spans="11:69">
      <c r="K2561" s="15"/>
      <c r="L2561" s="15"/>
      <c r="M2561" s="15"/>
      <c r="BL2561" s="15"/>
      <c r="BM2561" s="18"/>
      <c r="BQ2561" s="15"/>
    </row>
    <row r="2562" spans="11:69">
      <c r="K2562" s="15"/>
      <c r="L2562" s="15"/>
      <c r="M2562" s="15"/>
      <c r="BL2562" s="15"/>
      <c r="BM2562" s="18"/>
      <c r="BQ2562" s="15"/>
    </row>
    <row r="2563" spans="11:69">
      <c r="K2563" s="15"/>
      <c r="L2563" s="15"/>
      <c r="M2563" s="15"/>
      <c r="BL2563" s="15"/>
      <c r="BM2563" s="18"/>
      <c r="BQ2563" s="15"/>
    </row>
    <row r="2564" spans="11:69">
      <c r="K2564" s="15"/>
      <c r="L2564" s="15"/>
      <c r="M2564" s="15"/>
      <c r="BL2564" s="15"/>
      <c r="BM2564" s="18"/>
      <c r="BQ2564" s="15"/>
    </row>
    <row r="2565" spans="11:69">
      <c r="K2565" s="15"/>
      <c r="L2565" s="15"/>
      <c r="M2565" s="15"/>
      <c r="BL2565" s="15"/>
      <c r="BM2565" s="18"/>
      <c r="BQ2565" s="15"/>
    </row>
    <row r="2566" spans="11:69">
      <c r="K2566" s="15"/>
      <c r="L2566" s="15"/>
      <c r="M2566" s="15"/>
      <c r="BL2566" s="15"/>
      <c r="BM2566" s="18"/>
      <c r="BQ2566" s="15"/>
    </row>
    <row r="2567" spans="11:69">
      <c r="K2567" s="15"/>
      <c r="L2567" s="15"/>
      <c r="M2567" s="15"/>
      <c r="BL2567" s="15"/>
      <c r="BM2567" s="18"/>
      <c r="BQ2567" s="15"/>
    </row>
    <row r="2568" spans="11:69">
      <c r="K2568" s="15"/>
      <c r="L2568" s="15"/>
      <c r="M2568" s="15"/>
      <c r="BL2568" s="15"/>
      <c r="BM2568" s="18"/>
      <c r="BQ2568" s="15"/>
    </row>
    <row r="2569" spans="11:69">
      <c r="K2569" s="15"/>
      <c r="L2569" s="15"/>
      <c r="M2569" s="15"/>
      <c r="BL2569" s="15"/>
      <c r="BM2569" s="18"/>
      <c r="BQ2569" s="15"/>
    </row>
    <row r="2570" spans="11:69">
      <c r="K2570" s="15"/>
      <c r="L2570" s="15"/>
      <c r="M2570" s="15"/>
      <c r="BL2570" s="15"/>
      <c r="BM2570" s="18"/>
      <c r="BQ2570" s="15"/>
    </row>
    <row r="2571" spans="11:69">
      <c r="K2571" s="15"/>
      <c r="L2571" s="15"/>
      <c r="M2571" s="15"/>
      <c r="BL2571" s="15"/>
      <c r="BM2571" s="18"/>
      <c r="BQ2571" s="15"/>
    </row>
    <row r="2572" spans="11:69">
      <c r="K2572" s="15"/>
      <c r="L2572" s="15"/>
      <c r="M2572" s="15"/>
      <c r="BL2572" s="15"/>
      <c r="BM2572" s="18"/>
      <c r="BQ2572" s="15"/>
    </row>
    <row r="2573" spans="11:69">
      <c r="K2573" s="15"/>
      <c r="L2573" s="15"/>
      <c r="M2573" s="15"/>
      <c r="BL2573" s="15"/>
      <c r="BM2573" s="18"/>
      <c r="BQ2573" s="15"/>
    </row>
    <row r="2574" spans="11:69">
      <c r="K2574" s="15"/>
      <c r="L2574" s="15"/>
      <c r="M2574" s="15"/>
      <c r="BL2574" s="15"/>
      <c r="BM2574" s="18"/>
      <c r="BQ2574" s="15"/>
    </row>
    <row r="2575" spans="11:69">
      <c r="K2575" s="15"/>
      <c r="L2575" s="15"/>
      <c r="M2575" s="15"/>
      <c r="BL2575" s="15"/>
      <c r="BM2575" s="18"/>
      <c r="BQ2575" s="15"/>
    </row>
    <row r="2576" spans="11:69">
      <c r="K2576" s="15"/>
      <c r="L2576" s="15"/>
      <c r="M2576" s="15"/>
      <c r="BL2576" s="15"/>
      <c r="BM2576" s="18"/>
      <c r="BQ2576" s="15"/>
    </row>
    <row r="2577" spans="11:69">
      <c r="K2577" s="15"/>
      <c r="L2577" s="15"/>
      <c r="M2577" s="15"/>
      <c r="BL2577" s="15"/>
      <c r="BM2577" s="18"/>
      <c r="BQ2577" s="15"/>
    </row>
    <row r="2578" spans="11:69">
      <c r="K2578" s="15"/>
      <c r="L2578" s="15"/>
      <c r="M2578" s="15"/>
      <c r="BL2578" s="15"/>
      <c r="BM2578" s="18"/>
      <c r="BQ2578" s="15"/>
    </row>
    <row r="2579" spans="11:69">
      <c r="K2579" s="15"/>
      <c r="L2579" s="15"/>
      <c r="M2579" s="15"/>
      <c r="BL2579" s="15"/>
      <c r="BM2579" s="18"/>
      <c r="BQ2579" s="15"/>
    </row>
    <row r="2580" spans="11:69">
      <c r="K2580" s="15"/>
      <c r="L2580" s="15"/>
      <c r="M2580" s="15"/>
      <c r="BL2580" s="15"/>
      <c r="BM2580" s="18"/>
      <c r="BQ2580" s="15"/>
    </row>
    <row r="2581" spans="11:69">
      <c r="K2581" s="15"/>
      <c r="L2581" s="15"/>
      <c r="M2581" s="15"/>
      <c r="BL2581" s="15"/>
      <c r="BM2581" s="18"/>
      <c r="BQ2581" s="15"/>
    </row>
    <row r="2582" spans="11:69">
      <c r="K2582" s="15"/>
      <c r="L2582" s="15"/>
      <c r="M2582" s="15"/>
      <c r="BL2582" s="15"/>
      <c r="BM2582" s="18"/>
      <c r="BQ2582" s="15"/>
    </row>
    <row r="2583" spans="11:69">
      <c r="K2583" s="15"/>
      <c r="L2583" s="15"/>
      <c r="M2583" s="15"/>
      <c r="BL2583" s="15"/>
      <c r="BM2583" s="18"/>
      <c r="BQ2583" s="15"/>
    </row>
    <row r="2584" spans="11:69">
      <c r="K2584" s="15"/>
      <c r="L2584" s="15"/>
      <c r="M2584" s="15"/>
      <c r="BL2584" s="15"/>
      <c r="BM2584" s="18"/>
      <c r="BQ2584" s="15"/>
    </row>
    <row r="2585" spans="11:69">
      <c r="K2585" s="15"/>
      <c r="L2585" s="15"/>
      <c r="M2585" s="15"/>
      <c r="BL2585" s="15"/>
      <c r="BM2585" s="18"/>
      <c r="BQ2585" s="15"/>
    </row>
    <row r="2586" spans="11:69">
      <c r="K2586" s="15"/>
      <c r="L2586" s="15"/>
      <c r="M2586" s="15"/>
      <c r="BL2586" s="15"/>
      <c r="BM2586" s="18"/>
      <c r="BQ2586" s="15"/>
    </row>
    <row r="2587" spans="11:69">
      <c r="K2587" s="15"/>
      <c r="L2587" s="15"/>
      <c r="M2587" s="15"/>
      <c r="BL2587" s="15"/>
      <c r="BM2587" s="18"/>
      <c r="BQ2587" s="15"/>
    </row>
    <row r="2588" spans="11:69">
      <c r="K2588" s="15"/>
      <c r="L2588" s="15"/>
      <c r="M2588" s="15"/>
      <c r="BL2588" s="15"/>
      <c r="BM2588" s="18"/>
      <c r="BQ2588" s="15"/>
    </row>
    <row r="2589" spans="11:69">
      <c r="K2589" s="15"/>
      <c r="L2589" s="15"/>
      <c r="M2589" s="15"/>
      <c r="BL2589" s="15"/>
      <c r="BM2589" s="18"/>
      <c r="BQ2589" s="15"/>
    </row>
    <row r="2590" spans="11:69">
      <c r="K2590" s="15"/>
      <c r="L2590" s="15"/>
      <c r="M2590" s="15"/>
      <c r="BL2590" s="15"/>
      <c r="BM2590" s="18"/>
      <c r="BQ2590" s="15"/>
    </row>
    <row r="2591" spans="11:69">
      <c r="K2591" s="15"/>
      <c r="L2591" s="15"/>
      <c r="M2591" s="15"/>
      <c r="BL2591" s="15"/>
      <c r="BM2591" s="18"/>
      <c r="BQ2591" s="15"/>
    </row>
    <row r="2592" spans="11:69">
      <c r="K2592" s="15"/>
      <c r="L2592" s="15"/>
      <c r="M2592" s="15"/>
      <c r="BL2592" s="15"/>
      <c r="BM2592" s="18"/>
      <c r="BQ2592" s="15"/>
    </row>
    <row r="2593" spans="11:69">
      <c r="K2593" s="15"/>
      <c r="L2593" s="15"/>
      <c r="M2593" s="15"/>
      <c r="BL2593" s="15"/>
      <c r="BM2593" s="18"/>
      <c r="BQ2593" s="15"/>
    </row>
    <row r="2594" spans="11:69">
      <c r="K2594" s="15"/>
      <c r="L2594" s="15"/>
      <c r="M2594" s="15"/>
      <c r="BL2594" s="15"/>
      <c r="BM2594" s="18"/>
      <c r="BQ2594" s="15"/>
    </row>
    <row r="2595" spans="11:69">
      <c r="K2595" s="15"/>
      <c r="L2595" s="15"/>
      <c r="M2595" s="15"/>
      <c r="BL2595" s="15"/>
      <c r="BM2595" s="18"/>
      <c r="BQ2595" s="15"/>
    </row>
    <row r="2596" spans="11:69">
      <c r="K2596" s="15"/>
      <c r="L2596" s="15"/>
      <c r="M2596" s="15"/>
      <c r="BL2596" s="15"/>
      <c r="BM2596" s="18"/>
      <c r="BQ2596" s="15"/>
    </row>
    <row r="2597" spans="11:69">
      <c r="K2597" s="15"/>
      <c r="L2597" s="15"/>
      <c r="M2597" s="15"/>
      <c r="BL2597" s="15"/>
      <c r="BM2597" s="18"/>
      <c r="BQ2597" s="15"/>
    </row>
    <row r="2598" spans="11:69">
      <c r="K2598" s="15"/>
      <c r="L2598" s="15"/>
      <c r="M2598" s="15"/>
      <c r="BL2598" s="15"/>
      <c r="BM2598" s="18"/>
      <c r="BQ2598" s="15"/>
    </row>
    <row r="2599" spans="11:69">
      <c r="K2599" s="15"/>
      <c r="L2599" s="15"/>
      <c r="M2599" s="15"/>
      <c r="BL2599" s="15"/>
      <c r="BM2599" s="18"/>
      <c r="BQ2599" s="15"/>
    </row>
    <row r="2600" spans="11:69">
      <c r="K2600" s="15"/>
      <c r="L2600" s="15"/>
      <c r="M2600" s="15"/>
      <c r="BL2600" s="15"/>
      <c r="BM2600" s="18"/>
      <c r="BQ2600" s="15"/>
    </row>
    <row r="2601" spans="11:69">
      <c r="K2601" s="15"/>
      <c r="L2601" s="15"/>
      <c r="M2601" s="15"/>
      <c r="BL2601" s="15"/>
      <c r="BM2601" s="18"/>
      <c r="BQ2601" s="15"/>
    </row>
    <row r="2602" spans="11:69">
      <c r="K2602" s="15"/>
      <c r="L2602" s="15"/>
      <c r="M2602" s="15"/>
      <c r="BL2602" s="15"/>
      <c r="BM2602" s="18"/>
      <c r="BQ2602" s="15"/>
    </row>
    <row r="2603" spans="11:69">
      <c r="K2603" s="15"/>
      <c r="L2603" s="15"/>
      <c r="M2603" s="15"/>
      <c r="BL2603" s="15"/>
      <c r="BM2603" s="18"/>
      <c r="BQ2603" s="15"/>
    </row>
    <row r="2604" spans="11:69">
      <c r="K2604" s="15"/>
      <c r="L2604" s="15"/>
      <c r="M2604" s="15"/>
      <c r="BL2604" s="15"/>
      <c r="BM2604" s="18"/>
      <c r="BQ2604" s="15"/>
    </row>
    <row r="2605" spans="11:69">
      <c r="K2605" s="15"/>
      <c r="L2605" s="15"/>
      <c r="M2605" s="15"/>
      <c r="BL2605" s="15"/>
      <c r="BM2605" s="18"/>
      <c r="BQ2605" s="15"/>
    </row>
    <row r="2606" spans="11:69">
      <c r="K2606" s="15"/>
      <c r="L2606" s="15"/>
      <c r="M2606" s="15"/>
      <c r="BL2606" s="15"/>
      <c r="BM2606" s="18"/>
      <c r="BQ2606" s="15"/>
    </row>
    <row r="2607" spans="11:69">
      <c r="K2607" s="15"/>
      <c r="L2607" s="15"/>
      <c r="M2607" s="15"/>
      <c r="BL2607" s="15"/>
      <c r="BM2607" s="18"/>
      <c r="BQ2607" s="15"/>
    </row>
    <row r="2608" spans="11:69">
      <c r="K2608" s="15"/>
      <c r="L2608" s="15"/>
      <c r="M2608" s="15"/>
      <c r="BL2608" s="15"/>
      <c r="BM2608" s="18"/>
      <c r="BQ2608" s="15"/>
    </row>
    <row r="2609" spans="11:69">
      <c r="K2609" s="15"/>
      <c r="L2609" s="15"/>
      <c r="M2609" s="15"/>
      <c r="BL2609" s="15"/>
      <c r="BM2609" s="18"/>
      <c r="BQ2609" s="15"/>
    </row>
    <row r="2610" spans="11:69">
      <c r="K2610" s="15"/>
      <c r="L2610" s="15"/>
      <c r="M2610" s="15"/>
      <c r="BL2610" s="15"/>
      <c r="BM2610" s="18"/>
      <c r="BQ2610" s="15"/>
    </row>
    <row r="2611" spans="11:69">
      <c r="K2611" s="15"/>
      <c r="L2611" s="15"/>
      <c r="M2611" s="15"/>
      <c r="BL2611" s="15"/>
      <c r="BM2611" s="18"/>
      <c r="BQ2611" s="15"/>
    </row>
    <row r="2612" spans="11:69">
      <c r="K2612" s="15"/>
      <c r="L2612" s="15"/>
      <c r="M2612" s="15"/>
      <c r="BL2612" s="15"/>
      <c r="BM2612" s="18"/>
      <c r="BQ2612" s="15"/>
    </row>
    <row r="2613" spans="11:69">
      <c r="K2613" s="15"/>
      <c r="L2613" s="15"/>
      <c r="M2613" s="15"/>
      <c r="BL2613" s="15"/>
      <c r="BM2613" s="18"/>
      <c r="BQ2613" s="15"/>
    </row>
    <row r="2614" spans="11:69">
      <c r="K2614" s="15"/>
      <c r="L2614" s="15"/>
      <c r="M2614" s="15"/>
      <c r="BL2614" s="15"/>
      <c r="BM2614" s="18"/>
      <c r="BQ2614" s="15"/>
    </row>
    <row r="2615" spans="11:69">
      <c r="K2615" s="15"/>
      <c r="L2615" s="15"/>
      <c r="M2615" s="15"/>
      <c r="BL2615" s="15"/>
      <c r="BM2615" s="18"/>
      <c r="BQ2615" s="15"/>
    </row>
    <row r="2616" spans="11:69">
      <c r="K2616" s="15"/>
      <c r="L2616" s="15"/>
      <c r="M2616" s="15"/>
      <c r="BL2616" s="15"/>
      <c r="BM2616" s="18"/>
      <c r="BQ2616" s="15"/>
    </row>
    <row r="2617" spans="11:69">
      <c r="K2617" s="15"/>
      <c r="L2617" s="15"/>
      <c r="M2617" s="15"/>
      <c r="BL2617" s="15"/>
      <c r="BM2617" s="18"/>
      <c r="BQ2617" s="15"/>
    </row>
    <row r="2618" spans="11:69">
      <c r="K2618" s="15"/>
      <c r="L2618" s="15"/>
      <c r="M2618" s="15"/>
      <c r="BL2618" s="15"/>
      <c r="BM2618" s="18"/>
      <c r="BQ2618" s="15"/>
    </row>
    <row r="2619" spans="11:69">
      <c r="K2619" s="15"/>
      <c r="L2619" s="15"/>
      <c r="M2619" s="15"/>
      <c r="BL2619" s="15"/>
      <c r="BM2619" s="18"/>
      <c r="BQ2619" s="15"/>
    </row>
    <row r="2620" spans="11:69">
      <c r="K2620" s="15"/>
      <c r="L2620" s="15"/>
      <c r="M2620" s="15"/>
      <c r="BL2620" s="15"/>
      <c r="BM2620" s="18"/>
      <c r="BQ2620" s="15"/>
    </row>
    <row r="2621" spans="11:69">
      <c r="K2621" s="15"/>
      <c r="L2621" s="15"/>
      <c r="M2621" s="15"/>
      <c r="BL2621" s="15"/>
      <c r="BM2621" s="18"/>
      <c r="BQ2621" s="15"/>
    </row>
    <row r="2622" spans="11:69">
      <c r="K2622" s="15"/>
      <c r="L2622" s="15"/>
      <c r="M2622" s="15"/>
      <c r="BL2622" s="15"/>
      <c r="BM2622" s="18"/>
      <c r="BQ2622" s="15"/>
    </row>
    <row r="2623" spans="11:69">
      <c r="K2623" s="15"/>
      <c r="L2623" s="15"/>
      <c r="M2623" s="15"/>
      <c r="BL2623" s="15"/>
      <c r="BM2623" s="18"/>
      <c r="BQ2623" s="15"/>
    </row>
    <row r="2624" spans="11:69">
      <c r="K2624" s="15"/>
      <c r="L2624" s="15"/>
      <c r="M2624" s="15"/>
      <c r="BL2624" s="15"/>
      <c r="BM2624" s="18"/>
      <c r="BQ2624" s="15"/>
    </row>
    <row r="2625" spans="11:69">
      <c r="K2625" s="15"/>
      <c r="L2625" s="15"/>
      <c r="M2625" s="15"/>
      <c r="BL2625" s="15"/>
      <c r="BM2625" s="18"/>
      <c r="BQ2625" s="15"/>
    </row>
    <row r="2626" spans="11:69">
      <c r="K2626" s="15"/>
      <c r="L2626" s="15"/>
      <c r="M2626" s="15"/>
      <c r="BL2626" s="15"/>
      <c r="BM2626" s="18"/>
      <c r="BQ2626" s="15"/>
    </row>
    <row r="2627" spans="11:69">
      <c r="K2627" s="15"/>
      <c r="L2627" s="15"/>
      <c r="M2627" s="15"/>
      <c r="BL2627" s="15"/>
      <c r="BM2627" s="18"/>
      <c r="BQ2627" s="15"/>
    </row>
    <row r="2628" spans="11:69">
      <c r="K2628" s="15"/>
      <c r="L2628" s="15"/>
      <c r="M2628" s="15"/>
      <c r="BL2628" s="15"/>
      <c r="BM2628" s="18"/>
      <c r="BQ2628" s="15"/>
    </row>
    <row r="2629" spans="11:69">
      <c r="K2629" s="15"/>
      <c r="L2629" s="15"/>
      <c r="M2629" s="15"/>
      <c r="BL2629" s="15"/>
      <c r="BM2629" s="18"/>
      <c r="BQ2629" s="15"/>
    </row>
    <row r="2630" spans="11:69">
      <c r="K2630" s="15"/>
      <c r="L2630" s="15"/>
      <c r="M2630" s="15"/>
      <c r="BL2630" s="15"/>
      <c r="BM2630" s="18"/>
      <c r="BQ2630" s="15"/>
    </row>
    <row r="2631" spans="11:69">
      <c r="K2631" s="15"/>
      <c r="L2631" s="15"/>
      <c r="M2631" s="15"/>
      <c r="BL2631" s="15"/>
      <c r="BM2631" s="18"/>
      <c r="BQ2631" s="15"/>
    </row>
    <row r="2632" spans="11:69">
      <c r="K2632" s="15"/>
      <c r="L2632" s="15"/>
      <c r="M2632" s="15"/>
      <c r="BL2632" s="15"/>
      <c r="BM2632" s="18"/>
      <c r="BQ2632" s="15"/>
    </row>
    <row r="2633" spans="11:69">
      <c r="K2633" s="15"/>
      <c r="L2633" s="15"/>
      <c r="M2633" s="15"/>
      <c r="BL2633" s="15"/>
      <c r="BM2633" s="18"/>
      <c r="BQ2633" s="15"/>
    </row>
    <row r="2634" spans="11:69">
      <c r="K2634" s="15"/>
      <c r="L2634" s="15"/>
      <c r="M2634" s="15"/>
      <c r="BL2634" s="15"/>
      <c r="BM2634" s="18"/>
      <c r="BQ2634" s="15"/>
    </row>
    <row r="2635" spans="11:69">
      <c r="K2635" s="15"/>
      <c r="L2635" s="15"/>
      <c r="M2635" s="15"/>
      <c r="BL2635" s="15"/>
      <c r="BM2635" s="18"/>
      <c r="BQ2635" s="15"/>
    </row>
    <row r="2636" spans="11:69">
      <c r="K2636" s="15"/>
      <c r="L2636" s="15"/>
      <c r="M2636" s="15"/>
      <c r="BL2636" s="15"/>
      <c r="BM2636" s="18"/>
      <c r="BQ2636" s="15"/>
    </row>
    <row r="2637" spans="11:69">
      <c r="K2637" s="15"/>
      <c r="L2637" s="15"/>
      <c r="M2637" s="15"/>
      <c r="BL2637" s="15"/>
      <c r="BM2637" s="18"/>
      <c r="BQ2637" s="15"/>
    </row>
    <row r="2638" spans="11:69">
      <c r="K2638" s="15"/>
      <c r="L2638" s="15"/>
      <c r="M2638" s="15"/>
      <c r="BL2638" s="15"/>
      <c r="BM2638" s="18"/>
      <c r="BQ2638" s="15"/>
    </row>
    <row r="2639" spans="11:69">
      <c r="K2639" s="15"/>
      <c r="L2639" s="15"/>
      <c r="M2639" s="15"/>
      <c r="BL2639" s="15"/>
      <c r="BM2639" s="18"/>
      <c r="BQ2639" s="15"/>
    </row>
    <row r="2640" spans="11:69">
      <c r="K2640" s="15"/>
      <c r="L2640" s="15"/>
      <c r="M2640" s="15"/>
      <c r="BL2640" s="15"/>
      <c r="BM2640" s="18"/>
      <c r="BQ2640" s="15"/>
    </row>
    <row r="2641" spans="11:69">
      <c r="K2641" s="15"/>
      <c r="L2641" s="15"/>
      <c r="M2641" s="15"/>
      <c r="BL2641" s="15"/>
      <c r="BM2641" s="18"/>
      <c r="BQ2641" s="15"/>
    </row>
    <row r="2642" spans="11:69">
      <c r="K2642" s="15"/>
      <c r="L2642" s="15"/>
      <c r="M2642" s="15"/>
      <c r="BL2642" s="15"/>
      <c r="BM2642" s="18"/>
      <c r="BQ2642" s="15"/>
    </row>
    <row r="2643" spans="11:69">
      <c r="K2643" s="15"/>
      <c r="L2643" s="15"/>
      <c r="M2643" s="15"/>
      <c r="BL2643" s="15"/>
      <c r="BM2643" s="18"/>
      <c r="BQ2643" s="15"/>
    </row>
    <row r="2644" spans="11:69">
      <c r="K2644" s="15"/>
      <c r="L2644" s="15"/>
      <c r="M2644" s="15"/>
      <c r="BL2644" s="15"/>
      <c r="BM2644" s="18"/>
      <c r="BQ2644" s="15"/>
    </row>
    <row r="2645" spans="11:69">
      <c r="K2645" s="15"/>
      <c r="L2645" s="15"/>
      <c r="M2645" s="15"/>
      <c r="BL2645" s="15"/>
      <c r="BM2645" s="18"/>
      <c r="BQ2645" s="15"/>
    </row>
    <row r="2646" spans="11:69">
      <c r="K2646" s="15"/>
      <c r="L2646" s="15"/>
      <c r="M2646" s="15"/>
      <c r="BL2646" s="15"/>
      <c r="BM2646" s="18"/>
      <c r="BQ2646" s="15"/>
    </row>
    <row r="2647" spans="11:69">
      <c r="K2647" s="15"/>
      <c r="L2647" s="15"/>
      <c r="M2647" s="15"/>
      <c r="BL2647" s="15"/>
      <c r="BM2647" s="18"/>
      <c r="BQ2647" s="15"/>
    </row>
    <row r="2648" spans="11:69">
      <c r="K2648" s="15"/>
      <c r="L2648" s="15"/>
      <c r="M2648" s="15"/>
      <c r="BL2648" s="15"/>
      <c r="BM2648" s="18"/>
      <c r="BQ2648" s="15"/>
    </row>
    <row r="2649" spans="11:69">
      <c r="K2649" s="15"/>
      <c r="L2649" s="15"/>
      <c r="M2649" s="15"/>
      <c r="BL2649" s="15"/>
      <c r="BM2649" s="18"/>
      <c r="BQ2649" s="15"/>
    </row>
    <row r="2650" spans="11:69">
      <c r="K2650" s="15"/>
      <c r="L2650" s="15"/>
      <c r="M2650" s="15"/>
      <c r="BL2650" s="15"/>
      <c r="BM2650" s="18"/>
      <c r="BQ2650" s="15"/>
    </row>
    <row r="2651" spans="11:69">
      <c r="K2651" s="15"/>
      <c r="L2651" s="15"/>
      <c r="M2651" s="15"/>
      <c r="BL2651" s="15"/>
      <c r="BM2651" s="18"/>
      <c r="BQ2651" s="15"/>
    </row>
    <row r="2652" spans="11:69">
      <c r="K2652" s="15"/>
      <c r="L2652" s="15"/>
      <c r="M2652" s="15"/>
      <c r="BL2652" s="15"/>
      <c r="BM2652" s="18"/>
      <c r="BQ2652" s="15"/>
    </row>
    <row r="2653" spans="11:69">
      <c r="K2653" s="15"/>
      <c r="L2653" s="15"/>
      <c r="M2653" s="15"/>
      <c r="BL2653" s="15"/>
      <c r="BM2653" s="18"/>
      <c r="BQ2653" s="15"/>
    </row>
    <row r="2654" spans="11:69">
      <c r="K2654" s="15"/>
      <c r="L2654" s="15"/>
      <c r="M2654" s="15"/>
      <c r="BL2654" s="15"/>
      <c r="BM2654" s="18"/>
      <c r="BQ2654" s="15"/>
    </row>
    <row r="2655" spans="11:69">
      <c r="K2655" s="15"/>
      <c r="L2655" s="15"/>
      <c r="M2655" s="15"/>
      <c r="BL2655" s="15"/>
      <c r="BM2655" s="18"/>
      <c r="BQ2655" s="15"/>
    </row>
    <row r="2656" spans="11:69">
      <c r="K2656" s="15"/>
      <c r="L2656" s="15"/>
      <c r="M2656" s="15"/>
      <c r="BL2656" s="15"/>
      <c r="BM2656" s="18"/>
      <c r="BQ2656" s="15"/>
    </row>
    <row r="2657" spans="11:69">
      <c r="K2657" s="15"/>
      <c r="L2657" s="15"/>
      <c r="M2657" s="15"/>
      <c r="BL2657" s="15"/>
      <c r="BM2657" s="18"/>
      <c r="BQ2657" s="15"/>
    </row>
    <row r="2658" spans="11:69">
      <c r="K2658" s="15"/>
      <c r="L2658" s="15"/>
      <c r="M2658" s="15"/>
      <c r="BL2658" s="15"/>
      <c r="BM2658" s="18"/>
      <c r="BQ2658" s="15"/>
    </row>
    <row r="2659" spans="11:69">
      <c r="K2659" s="15"/>
      <c r="L2659" s="15"/>
      <c r="M2659" s="15"/>
      <c r="BL2659" s="15"/>
      <c r="BM2659" s="18"/>
      <c r="BQ2659" s="15"/>
    </row>
    <row r="2660" spans="11:69">
      <c r="K2660" s="15"/>
      <c r="L2660" s="15"/>
      <c r="M2660" s="15"/>
      <c r="BL2660" s="15"/>
      <c r="BM2660" s="18"/>
      <c r="BQ2660" s="15"/>
    </row>
    <row r="2661" spans="11:69">
      <c r="K2661" s="15"/>
      <c r="L2661" s="15"/>
      <c r="M2661" s="15"/>
      <c r="BL2661" s="15"/>
      <c r="BM2661" s="18"/>
      <c r="BQ2661" s="15"/>
    </row>
    <row r="2662" spans="11:69">
      <c r="K2662" s="15"/>
      <c r="L2662" s="15"/>
      <c r="M2662" s="15"/>
      <c r="BL2662" s="15"/>
      <c r="BM2662" s="18"/>
      <c r="BQ2662" s="15"/>
    </row>
    <row r="2663" spans="11:69">
      <c r="K2663" s="15"/>
      <c r="L2663" s="15"/>
      <c r="M2663" s="15"/>
      <c r="BL2663" s="15"/>
      <c r="BM2663" s="18"/>
      <c r="BQ2663" s="15"/>
    </row>
    <row r="2664" spans="11:69">
      <c r="K2664" s="15"/>
      <c r="L2664" s="15"/>
      <c r="M2664" s="15"/>
      <c r="BL2664" s="15"/>
      <c r="BM2664" s="18"/>
      <c r="BQ2664" s="15"/>
    </row>
    <row r="2665" spans="11:69">
      <c r="K2665" s="15"/>
      <c r="L2665" s="15"/>
      <c r="M2665" s="15"/>
      <c r="BL2665" s="15"/>
      <c r="BM2665" s="18"/>
      <c r="BQ2665" s="15"/>
    </row>
    <row r="2666" spans="11:69">
      <c r="K2666" s="15"/>
      <c r="L2666" s="15"/>
      <c r="M2666" s="15"/>
      <c r="BL2666" s="15"/>
      <c r="BM2666" s="18"/>
      <c r="BQ2666" s="15"/>
    </row>
    <row r="2667" spans="11:69">
      <c r="K2667" s="15"/>
      <c r="L2667" s="15"/>
      <c r="M2667" s="15"/>
      <c r="BL2667" s="15"/>
      <c r="BM2667" s="18"/>
      <c r="BQ2667" s="15"/>
    </row>
    <row r="2668" spans="11:69">
      <c r="K2668" s="15"/>
      <c r="L2668" s="15"/>
      <c r="M2668" s="15"/>
      <c r="BL2668" s="15"/>
      <c r="BM2668" s="18"/>
      <c r="BQ2668" s="15"/>
    </row>
    <row r="2669" spans="11:69">
      <c r="K2669" s="15"/>
      <c r="L2669" s="15"/>
      <c r="M2669" s="15"/>
      <c r="BL2669" s="15"/>
      <c r="BM2669" s="18"/>
      <c r="BQ2669" s="15"/>
    </row>
    <row r="2670" spans="11:69">
      <c r="K2670" s="15"/>
      <c r="L2670" s="15"/>
      <c r="M2670" s="15"/>
      <c r="BL2670" s="15"/>
      <c r="BM2670" s="18"/>
      <c r="BQ2670" s="15"/>
    </row>
    <row r="2671" spans="11:69">
      <c r="K2671" s="15"/>
      <c r="L2671" s="15"/>
      <c r="M2671" s="15"/>
      <c r="BL2671" s="15"/>
      <c r="BM2671" s="18"/>
      <c r="BQ2671" s="15"/>
    </row>
    <row r="2672" spans="11:69">
      <c r="K2672" s="15"/>
      <c r="L2672" s="15"/>
      <c r="M2672" s="15"/>
      <c r="BL2672" s="15"/>
      <c r="BM2672" s="18"/>
      <c r="BQ2672" s="15"/>
    </row>
    <row r="2673" spans="11:69">
      <c r="K2673" s="15"/>
      <c r="L2673" s="15"/>
      <c r="M2673" s="15"/>
      <c r="BL2673" s="15"/>
      <c r="BM2673" s="18"/>
      <c r="BQ2673" s="15"/>
    </row>
    <row r="2674" spans="11:69">
      <c r="K2674" s="15"/>
      <c r="L2674" s="15"/>
      <c r="M2674" s="15"/>
      <c r="BL2674" s="15"/>
      <c r="BM2674" s="18"/>
      <c r="BQ2674" s="15"/>
    </row>
    <row r="2675" spans="11:69">
      <c r="K2675" s="15"/>
      <c r="L2675" s="15"/>
      <c r="M2675" s="15"/>
      <c r="BL2675" s="15"/>
      <c r="BM2675" s="18"/>
      <c r="BQ2675" s="15"/>
    </row>
    <row r="2676" spans="11:69">
      <c r="K2676" s="15"/>
      <c r="L2676" s="15"/>
      <c r="M2676" s="15"/>
      <c r="BL2676" s="15"/>
      <c r="BM2676" s="18"/>
      <c r="BQ2676" s="15"/>
    </row>
    <row r="2677" spans="11:69">
      <c r="K2677" s="15"/>
      <c r="L2677" s="15"/>
      <c r="M2677" s="15"/>
      <c r="BL2677" s="15"/>
      <c r="BM2677" s="18"/>
      <c r="BQ2677" s="15"/>
    </row>
    <row r="2678" spans="11:69">
      <c r="K2678" s="15"/>
      <c r="L2678" s="15"/>
      <c r="M2678" s="15"/>
      <c r="BL2678" s="15"/>
      <c r="BM2678" s="18"/>
      <c r="BQ2678" s="15"/>
    </row>
    <row r="2679" spans="11:69">
      <c r="K2679" s="15"/>
      <c r="L2679" s="15"/>
      <c r="M2679" s="15"/>
      <c r="BL2679" s="15"/>
      <c r="BM2679" s="18"/>
      <c r="BQ2679" s="15"/>
    </row>
    <row r="2680" spans="11:69">
      <c r="K2680" s="15"/>
      <c r="L2680" s="15"/>
      <c r="M2680" s="15"/>
      <c r="BL2680" s="15"/>
      <c r="BM2680" s="18"/>
      <c r="BQ2680" s="15"/>
    </row>
    <row r="2681" spans="11:69">
      <c r="K2681" s="15"/>
      <c r="L2681" s="15"/>
      <c r="M2681" s="15"/>
      <c r="BL2681" s="15"/>
      <c r="BM2681" s="18"/>
      <c r="BQ2681" s="15"/>
    </row>
    <row r="2682" spans="11:69">
      <c r="K2682" s="15"/>
      <c r="L2682" s="15"/>
      <c r="M2682" s="15"/>
      <c r="BL2682" s="15"/>
      <c r="BM2682" s="18"/>
      <c r="BQ2682" s="15"/>
    </row>
    <row r="2683" spans="11:69">
      <c r="K2683" s="15"/>
      <c r="L2683" s="15"/>
      <c r="M2683" s="15"/>
      <c r="BL2683" s="15"/>
      <c r="BM2683" s="18"/>
      <c r="BQ2683" s="15"/>
    </row>
    <row r="2684" spans="11:69">
      <c r="K2684" s="15"/>
      <c r="L2684" s="15"/>
      <c r="M2684" s="15"/>
      <c r="BL2684" s="15"/>
      <c r="BM2684" s="18"/>
      <c r="BQ2684" s="15"/>
    </row>
    <row r="2685" spans="11:69">
      <c r="K2685" s="15"/>
      <c r="L2685" s="15"/>
      <c r="M2685" s="15"/>
      <c r="BL2685" s="15"/>
      <c r="BM2685" s="18"/>
      <c r="BQ2685" s="15"/>
    </row>
    <row r="2686" spans="11:69">
      <c r="K2686" s="15"/>
      <c r="L2686" s="15"/>
      <c r="M2686" s="15"/>
      <c r="BL2686" s="15"/>
      <c r="BM2686" s="18"/>
      <c r="BQ2686" s="15"/>
    </row>
    <row r="2687" spans="11:69">
      <c r="K2687" s="15"/>
      <c r="L2687" s="15"/>
      <c r="M2687" s="15"/>
      <c r="BL2687" s="15"/>
      <c r="BM2687" s="18"/>
      <c r="BQ2687" s="15"/>
    </row>
    <row r="2688" spans="11:69">
      <c r="K2688" s="15"/>
      <c r="L2688" s="15"/>
      <c r="M2688" s="15"/>
      <c r="BL2688" s="15"/>
      <c r="BM2688" s="18"/>
      <c r="BQ2688" s="15"/>
    </row>
    <row r="2689" spans="11:69">
      <c r="K2689" s="15"/>
      <c r="L2689" s="15"/>
      <c r="M2689" s="15"/>
      <c r="BL2689" s="15"/>
      <c r="BM2689" s="18"/>
      <c r="BQ2689" s="15"/>
    </row>
    <row r="2690" spans="11:69">
      <c r="K2690" s="15"/>
      <c r="L2690" s="15"/>
      <c r="M2690" s="15"/>
      <c r="BL2690" s="15"/>
      <c r="BM2690" s="18"/>
      <c r="BQ2690" s="15"/>
    </row>
    <row r="2691" spans="11:69">
      <c r="K2691" s="15"/>
      <c r="L2691" s="15"/>
      <c r="M2691" s="15"/>
      <c r="BL2691" s="15"/>
      <c r="BM2691" s="18"/>
      <c r="BQ2691" s="15"/>
    </row>
    <row r="2692" spans="11:69">
      <c r="K2692" s="15"/>
      <c r="L2692" s="15"/>
      <c r="M2692" s="15"/>
      <c r="BL2692" s="15"/>
      <c r="BM2692" s="18"/>
      <c r="BQ2692" s="15"/>
    </row>
    <row r="2693" spans="11:69">
      <c r="K2693" s="15"/>
      <c r="L2693" s="15"/>
      <c r="M2693" s="15"/>
      <c r="BL2693" s="15"/>
      <c r="BM2693" s="18"/>
      <c r="BQ2693" s="15"/>
    </row>
    <row r="2694" spans="11:69">
      <c r="K2694" s="15"/>
      <c r="L2694" s="15"/>
      <c r="M2694" s="15"/>
      <c r="BL2694" s="15"/>
      <c r="BM2694" s="18"/>
      <c r="BQ2694" s="15"/>
    </row>
    <row r="2695" spans="11:69">
      <c r="K2695" s="15"/>
      <c r="L2695" s="15"/>
      <c r="M2695" s="15"/>
      <c r="BL2695" s="15"/>
      <c r="BM2695" s="18"/>
      <c r="BQ2695" s="15"/>
    </row>
    <row r="2696" spans="11:69">
      <c r="K2696" s="15"/>
      <c r="L2696" s="15"/>
      <c r="M2696" s="15"/>
      <c r="BL2696" s="15"/>
      <c r="BM2696" s="18"/>
      <c r="BQ2696" s="15"/>
    </row>
    <row r="2697" spans="11:69">
      <c r="K2697" s="15"/>
      <c r="L2697" s="15"/>
      <c r="M2697" s="15"/>
      <c r="BL2697" s="15"/>
      <c r="BM2697" s="18"/>
      <c r="BQ2697" s="15"/>
    </row>
    <row r="2698" spans="11:69">
      <c r="K2698" s="15"/>
      <c r="L2698" s="15"/>
      <c r="M2698" s="15"/>
      <c r="BL2698" s="15"/>
      <c r="BM2698" s="18"/>
      <c r="BQ2698" s="15"/>
    </row>
    <row r="2699" spans="11:69">
      <c r="K2699" s="15"/>
      <c r="L2699" s="15"/>
      <c r="M2699" s="15"/>
      <c r="BL2699" s="15"/>
      <c r="BM2699" s="18"/>
      <c r="BQ2699" s="15"/>
    </row>
    <row r="2700" spans="11:69">
      <c r="K2700" s="15"/>
      <c r="L2700" s="15"/>
      <c r="M2700" s="15"/>
      <c r="BL2700" s="15"/>
      <c r="BM2700" s="18"/>
      <c r="BQ2700" s="15"/>
    </row>
    <row r="2701" spans="11:69">
      <c r="K2701" s="15"/>
      <c r="L2701" s="15"/>
      <c r="M2701" s="15"/>
      <c r="BL2701" s="15"/>
      <c r="BM2701" s="18"/>
      <c r="BQ2701" s="15"/>
    </row>
    <row r="2702" spans="11:69">
      <c r="K2702" s="15"/>
      <c r="L2702" s="15"/>
      <c r="M2702" s="15"/>
      <c r="BL2702" s="15"/>
      <c r="BM2702" s="18"/>
      <c r="BQ2702" s="15"/>
    </row>
    <row r="2703" spans="11:69">
      <c r="K2703" s="15"/>
      <c r="L2703" s="15"/>
      <c r="M2703" s="15"/>
      <c r="BL2703" s="15"/>
      <c r="BM2703" s="18"/>
      <c r="BQ2703" s="15"/>
    </row>
    <row r="2704" spans="11:69">
      <c r="K2704" s="15"/>
      <c r="L2704" s="15"/>
      <c r="M2704" s="15"/>
      <c r="BL2704" s="15"/>
      <c r="BM2704" s="18"/>
      <c r="BQ2704" s="15"/>
    </row>
    <row r="2705" spans="11:69">
      <c r="K2705" s="15"/>
      <c r="L2705" s="15"/>
      <c r="M2705" s="15"/>
      <c r="BL2705" s="15"/>
      <c r="BM2705" s="18"/>
      <c r="BQ2705" s="15"/>
    </row>
    <row r="2706" spans="11:69">
      <c r="K2706" s="15"/>
      <c r="L2706" s="15"/>
      <c r="M2706" s="15"/>
      <c r="BL2706" s="15"/>
      <c r="BM2706" s="18"/>
      <c r="BQ2706" s="15"/>
    </row>
    <row r="2707" spans="11:69">
      <c r="K2707" s="15"/>
      <c r="L2707" s="15"/>
      <c r="M2707" s="15"/>
      <c r="BL2707" s="15"/>
      <c r="BM2707" s="18"/>
      <c r="BQ2707" s="15"/>
    </row>
    <row r="2708" spans="11:69">
      <c r="K2708" s="15"/>
      <c r="L2708" s="15"/>
      <c r="M2708" s="15"/>
      <c r="BL2708" s="15"/>
      <c r="BM2708" s="18"/>
      <c r="BQ2708" s="15"/>
    </row>
    <row r="2709" spans="11:69">
      <c r="K2709" s="15"/>
      <c r="L2709" s="15"/>
      <c r="M2709" s="15"/>
      <c r="BL2709" s="15"/>
      <c r="BM2709" s="18"/>
      <c r="BQ2709" s="15"/>
    </row>
    <row r="2710" spans="11:69">
      <c r="K2710" s="15"/>
      <c r="L2710" s="15"/>
      <c r="M2710" s="15"/>
      <c r="BL2710" s="15"/>
      <c r="BM2710" s="18"/>
      <c r="BQ2710" s="15"/>
    </row>
    <row r="2711" spans="11:69">
      <c r="K2711" s="15"/>
      <c r="L2711" s="15"/>
      <c r="M2711" s="15"/>
      <c r="BL2711" s="15"/>
      <c r="BM2711" s="18"/>
      <c r="BQ2711" s="15"/>
    </row>
    <row r="2712" spans="11:69">
      <c r="K2712" s="15"/>
      <c r="L2712" s="15"/>
      <c r="M2712" s="15"/>
      <c r="BL2712" s="15"/>
      <c r="BM2712" s="18"/>
      <c r="BQ2712" s="15"/>
    </row>
    <row r="2713" spans="11:69">
      <c r="K2713" s="15"/>
      <c r="L2713" s="15"/>
      <c r="M2713" s="15"/>
      <c r="BL2713" s="15"/>
      <c r="BM2713" s="18"/>
      <c r="BQ2713" s="15"/>
    </row>
    <row r="2714" spans="11:69">
      <c r="K2714" s="15"/>
      <c r="L2714" s="15"/>
      <c r="M2714" s="15"/>
      <c r="BL2714" s="15"/>
      <c r="BM2714" s="18"/>
      <c r="BQ2714" s="15"/>
    </row>
    <row r="2715" spans="11:69">
      <c r="K2715" s="15"/>
      <c r="L2715" s="15"/>
      <c r="M2715" s="15"/>
      <c r="BL2715" s="15"/>
      <c r="BM2715" s="18"/>
      <c r="BQ2715" s="15"/>
    </row>
    <row r="2716" spans="11:69">
      <c r="K2716" s="15"/>
      <c r="L2716" s="15"/>
      <c r="M2716" s="15"/>
      <c r="BL2716" s="15"/>
      <c r="BM2716" s="18"/>
      <c r="BQ2716" s="15"/>
    </row>
    <row r="2717" spans="11:69">
      <c r="K2717" s="15"/>
      <c r="L2717" s="15"/>
      <c r="M2717" s="15"/>
      <c r="BL2717" s="15"/>
      <c r="BM2717" s="18"/>
      <c r="BQ2717" s="15"/>
    </row>
    <row r="2718" spans="11:69">
      <c r="K2718" s="15"/>
      <c r="L2718" s="15"/>
      <c r="M2718" s="15"/>
      <c r="BL2718" s="15"/>
      <c r="BM2718" s="18"/>
      <c r="BQ2718" s="15"/>
    </row>
    <row r="2719" spans="11:69">
      <c r="K2719" s="15"/>
      <c r="L2719" s="15"/>
      <c r="M2719" s="15"/>
      <c r="BL2719" s="15"/>
      <c r="BM2719" s="18"/>
      <c r="BQ2719" s="15"/>
    </row>
    <row r="2720" spans="11:69">
      <c r="K2720" s="15"/>
      <c r="L2720" s="15"/>
      <c r="M2720" s="15"/>
      <c r="BL2720" s="15"/>
      <c r="BM2720" s="18"/>
      <c r="BQ2720" s="15"/>
    </row>
    <row r="2721" spans="11:69">
      <c r="K2721" s="15"/>
      <c r="L2721" s="15"/>
      <c r="M2721" s="15"/>
      <c r="BL2721" s="15"/>
      <c r="BM2721" s="18"/>
      <c r="BQ2721" s="15"/>
    </row>
    <row r="2722" spans="11:69">
      <c r="K2722" s="15"/>
      <c r="L2722" s="15"/>
      <c r="M2722" s="15"/>
      <c r="BL2722" s="15"/>
      <c r="BM2722" s="18"/>
      <c r="BQ2722" s="15"/>
    </row>
    <row r="2723" spans="11:69">
      <c r="K2723" s="15"/>
      <c r="L2723" s="15"/>
      <c r="M2723" s="15"/>
      <c r="BL2723" s="15"/>
      <c r="BM2723" s="18"/>
      <c r="BQ2723" s="15"/>
    </row>
    <row r="2724" spans="11:69">
      <c r="K2724" s="15"/>
      <c r="L2724" s="15"/>
      <c r="M2724" s="15"/>
      <c r="BL2724" s="15"/>
      <c r="BM2724" s="18"/>
      <c r="BQ2724" s="15"/>
    </row>
    <row r="2725" spans="11:69">
      <c r="K2725" s="15"/>
      <c r="L2725" s="15"/>
      <c r="M2725" s="15"/>
      <c r="BL2725" s="15"/>
      <c r="BM2725" s="18"/>
      <c r="BQ2725" s="15"/>
    </row>
    <row r="2726" spans="11:69">
      <c r="K2726" s="15"/>
      <c r="L2726" s="15"/>
      <c r="M2726" s="15"/>
      <c r="BL2726" s="15"/>
      <c r="BM2726" s="18"/>
      <c r="BQ2726" s="15"/>
    </row>
    <row r="2727" spans="11:69">
      <c r="K2727" s="15"/>
      <c r="L2727" s="15"/>
      <c r="M2727" s="15"/>
      <c r="BL2727" s="15"/>
      <c r="BM2727" s="18"/>
      <c r="BQ2727" s="15"/>
    </row>
    <row r="2728" spans="11:69">
      <c r="K2728" s="15"/>
      <c r="L2728" s="15"/>
      <c r="M2728" s="15"/>
      <c r="BL2728" s="15"/>
      <c r="BM2728" s="18"/>
      <c r="BQ2728" s="15"/>
    </row>
    <row r="2729" spans="11:69">
      <c r="K2729" s="15"/>
      <c r="L2729" s="15"/>
      <c r="M2729" s="15"/>
      <c r="BL2729" s="15"/>
      <c r="BM2729" s="18"/>
      <c r="BQ2729" s="15"/>
    </row>
    <row r="2730" spans="11:69">
      <c r="K2730" s="15"/>
      <c r="L2730" s="15"/>
      <c r="M2730" s="15"/>
      <c r="BL2730" s="15"/>
      <c r="BM2730" s="18"/>
      <c r="BQ2730" s="15"/>
    </row>
    <row r="2731" spans="11:69">
      <c r="K2731" s="15"/>
      <c r="L2731" s="15"/>
      <c r="M2731" s="15"/>
      <c r="BL2731" s="15"/>
      <c r="BM2731" s="18"/>
      <c r="BQ2731" s="15"/>
    </row>
    <row r="2732" spans="11:69">
      <c r="K2732" s="15"/>
      <c r="L2732" s="15"/>
      <c r="M2732" s="15"/>
      <c r="BL2732" s="15"/>
      <c r="BM2732" s="18"/>
      <c r="BQ2732" s="15"/>
    </row>
    <row r="2733" spans="11:69">
      <c r="K2733" s="15"/>
      <c r="L2733" s="15"/>
      <c r="M2733" s="15"/>
      <c r="BL2733" s="15"/>
      <c r="BM2733" s="18"/>
      <c r="BQ2733" s="15"/>
    </row>
    <row r="2734" spans="11:69">
      <c r="K2734" s="15"/>
      <c r="L2734" s="15"/>
      <c r="M2734" s="15"/>
      <c r="BL2734" s="15"/>
      <c r="BM2734" s="18"/>
      <c r="BQ2734" s="15"/>
    </row>
    <row r="2735" spans="11:69">
      <c r="K2735" s="15"/>
      <c r="L2735" s="15"/>
      <c r="M2735" s="15"/>
      <c r="BL2735" s="15"/>
      <c r="BM2735" s="18"/>
      <c r="BQ2735" s="15"/>
    </row>
    <row r="2736" spans="11:69">
      <c r="K2736" s="15"/>
      <c r="L2736" s="15"/>
      <c r="M2736" s="15"/>
      <c r="BL2736" s="15"/>
      <c r="BM2736" s="18"/>
      <c r="BQ2736" s="15"/>
    </row>
    <row r="2737" spans="11:69">
      <c r="K2737" s="15"/>
      <c r="L2737" s="15"/>
      <c r="M2737" s="15"/>
      <c r="BL2737" s="15"/>
      <c r="BM2737" s="18"/>
      <c r="BQ2737" s="15"/>
    </row>
    <row r="2738" spans="11:69">
      <c r="K2738" s="15"/>
      <c r="L2738" s="15"/>
      <c r="M2738" s="15"/>
      <c r="BL2738" s="15"/>
      <c r="BM2738" s="18"/>
      <c r="BQ2738" s="15"/>
    </row>
    <row r="2739" spans="11:69">
      <c r="K2739" s="15"/>
      <c r="L2739" s="15"/>
      <c r="M2739" s="15"/>
      <c r="BL2739" s="15"/>
      <c r="BM2739" s="18"/>
      <c r="BQ2739" s="15"/>
    </row>
    <row r="2740" spans="11:69">
      <c r="K2740" s="15"/>
      <c r="L2740" s="15"/>
      <c r="M2740" s="15"/>
      <c r="BL2740" s="15"/>
      <c r="BM2740" s="18"/>
      <c r="BQ2740" s="15"/>
    </row>
    <row r="2741" spans="11:69">
      <c r="K2741" s="15"/>
      <c r="L2741" s="15"/>
      <c r="M2741" s="15"/>
      <c r="BL2741" s="15"/>
      <c r="BM2741" s="18"/>
      <c r="BQ2741" s="15"/>
    </row>
    <row r="2742" spans="11:69">
      <c r="K2742" s="15"/>
      <c r="L2742" s="15"/>
      <c r="M2742" s="15"/>
      <c r="BL2742" s="15"/>
      <c r="BM2742" s="18"/>
      <c r="BQ2742" s="15"/>
    </row>
    <row r="2743" spans="11:69">
      <c r="K2743" s="15"/>
      <c r="L2743" s="15"/>
      <c r="M2743" s="15"/>
      <c r="BL2743" s="15"/>
      <c r="BM2743" s="18"/>
      <c r="BQ2743" s="15"/>
    </row>
    <row r="2744" spans="11:69">
      <c r="K2744" s="15"/>
      <c r="L2744" s="15"/>
      <c r="M2744" s="15"/>
      <c r="BL2744" s="15"/>
      <c r="BM2744" s="18"/>
      <c r="BQ2744" s="15"/>
    </row>
    <row r="2745" spans="11:69">
      <c r="K2745" s="15"/>
      <c r="L2745" s="15"/>
      <c r="M2745" s="15"/>
      <c r="BL2745" s="15"/>
      <c r="BM2745" s="18"/>
      <c r="BQ2745" s="15"/>
    </row>
    <row r="2746" spans="11:69">
      <c r="K2746" s="15"/>
      <c r="L2746" s="15"/>
      <c r="M2746" s="15"/>
      <c r="BL2746" s="15"/>
      <c r="BM2746" s="18"/>
      <c r="BQ2746" s="15"/>
    </row>
    <row r="2747" spans="11:69">
      <c r="K2747" s="15"/>
      <c r="L2747" s="15"/>
      <c r="M2747" s="15"/>
      <c r="BL2747" s="15"/>
      <c r="BM2747" s="18"/>
      <c r="BQ2747" s="15"/>
    </row>
    <row r="2748" spans="11:69">
      <c r="K2748" s="15"/>
      <c r="L2748" s="15"/>
      <c r="M2748" s="15"/>
      <c r="BL2748" s="15"/>
      <c r="BM2748" s="18"/>
      <c r="BQ2748" s="15"/>
    </row>
    <row r="2749" spans="11:69">
      <c r="K2749" s="15"/>
      <c r="L2749" s="15"/>
      <c r="M2749" s="15"/>
      <c r="BL2749" s="15"/>
      <c r="BM2749" s="18"/>
      <c r="BQ2749" s="15"/>
    </row>
    <row r="2750" spans="11:69">
      <c r="K2750" s="15"/>
      <c r="L2750" s="15"/>
      <c r="M2750" s="15"/>
      <c r="BL2750" s="15"/>
      <c r="BM2750" s="18"/>
      <c r="BQ2750" s="15"/>
    </row>
    <row r="2751" spans="11:69">
      <c r="K2751" s="15"/>
      <c r="L2751" s="15"/>
      <c r="M2751" s="15"/>
      <c r="BL2751" s="15"/>
      <c r="BM2751" s="18"/>
      <c r="BQ2751" s="15"/>
    </row>
    <row r="2752" spans="11:69">
      <c r="K2752" s="15"/>
      <c r="L2752" s="15"/>
      <c r="M2752" s="15"/>
      <c r="BL2752" s="15"/>
      <c r="BM2752" s="18"/>
      <c r="BQ2752" s="15"/>
    </row>
    <row r="2753" spans="11:69">
      <c r="K2753" s="15"/>
      <c r="L2753" s="15"/>
      <c r="M2753" s="15"/>
      <c r="BL2753" s="15"/>
      <c r="BM2753" s="18"/>
      <c r="BQ2753" s="15"/>
    </row>
    <row r="2754" spans="11:69">
      <c r="K2754" s="15"/>
      <c r="L2754" s="15"/>
      <c r="M2754" s="15"/>
      <c r="BL2754" s="15"/>
      <c r="BM2754" s="18"/>
      <c r="BQ2754" s="15"/>
    </row>
    <row r="2755" spans="11:69">
      <c r="K2755" s="15"/>
      <c r="L2755" s="15"/>
      <c r="M2755" s="15"/>
      <c r="BL2755" s="15"/>
      <c r="BM2755" s="18"/>
      <c r="BQ2755" s="15"/>
    </row>
    <row r="2756" spans="11:69">
      <c r="K2756" s="15"/>
      <c r="L2756" s="15"/>
      <c r="M2756" s="15"/>
      <c r="BL2756" s="15"/>
      <c r="BM2756" s="18"/>
      <c r="BQ2756" s="15"/>
    </row>
    <row r="2757" spans="11:69">
      <c r="K2757" s="15"/>
      <c r="L2757" s="15"/>
      <c r="M2757" s="15"/>
      <c r="BL2757" s="15"/>
      <c r="BM2757" s="18"/>
      <c r="BQ2757" s="15"/>
    </row>
    <row r="2758" spans="11:69">
      <c r="K2758" s="15"/>
      <c r="L2758" s="15"/>
      <c r="M2758" s="15"/>
      <c r="BL2758" s="15"/>
      <c r="BM2758" s="18"/>
      <c r="BQ2758" s="15"/>
    </row>
    <row r="2759" spans="11:69">
      <c r="K2759" s="15"/>
      <c r="L2759" s="15"/>
      <c r="M2759" s="15"/>
      <c r="BL2759" s="15"/>
      <c r="BM2759" s="18"/>
      <c r="BQ2759" s="15"/>
    </row>
    <row r="2760" spans="11:69">
      <c r="K2760" s="15"/>
      <c r="L2760" s="15"/>
      <c r="M2760" s="15"/>
      <c r="BL2760" s="15"/>
      <c r="BM2760" s="18"/>
      <c r="BQ2760" s="15"/>
    </row>
    <row r="2761" spans="11:69">
      <c r="K2761" s="15"/>
      <c r="L2761" s="15"/>
      <c r="M2761" s="15"/>
      <c r="BL2761" s="15"/>
      <c r="BM2761" s="18"/>
      <c r="BQ2761" s="15"/>
    </row>
    <row r="2762" spans="11:69">
      <c r="K2762" s="15"/>
      <c r="L2762" s="15"/>
      <c r="M2762" s="15"/>
      <c r="BL2762" s="15"/>
      <c r="BM2762" s="18"/>
      <c r="BQ2762" s="15"/>
    </row>
    <row r="2763" spans="11:69">
      <c r="K2763" s="15"/>
      <c r="L2763" s="15"/>
      <c r="M2763" s="15"/>
      <c r="BL2763" s="15"/>
      <c r="BM2763" s="18"/>
      <c r="BQ2763" s="15"/>
    </row>
    <row r="2764" spans="11:69">
      <c r="K2764" s="15"/>
      <c r="L2764" s="15"/>
      <c r="M2764" s="15"/>
      <c r="BL2764" s="15"/>
      <c r="BM2764" s="18"/>
      <c r="BQ2764" s="15"/>
    </row>
    <row r="2765" spans="11:69">
      <c r="K2765" s="15"/>
      <c r="L2765" s="15"/>
      <c r="M2765" s="15"/>
      <c r="BL2765" s="15"/>
      <c r="BM2765" s="18"/>
      <c r="BQ2765" s="15"/>
    </row>
    <row r="2766" spans="11:69">
      <c r="K2766" s="15"/>
      <c r="L2766" s="15"/>
      <c r="M2766" s="15"/>
      <c r="BL2766" s="15"/>
      <c r="BM2766" s="18"/>
      <c r="BQ2766" s="15"/>
    </row>
    <row r="2767" spans="11:69">
      <c r="K2767" s="15"/>
      <c r="L2767" s="15"/>
      <c r="M2767" s="15"/>
      <c r="BL2767" s="15"/>
      <c r="BM2767" s="18"/>
      <c r="BQ2767" s="15"/>
    </row>
    <row r="2768" spans="11:69">
      <c r="K2768" s="15"/>
      <c r="L2768" s="15"/>
      <c r="M2768" s="15"/>
      <c r="BL2768" s="15"/>
      <c r="BM2768" s="18"/>
      <c r="BQ2768" s="15"/>
    </row>
    <row r="2769" spans="11:69">
      <c r="K2769" s="15"/>
      <c r="L2769" s="15"/>
      <c r="M2769" s="15"/>
      <c r="BL2769" s="15"/>
      <c r="BM2769" s="18"/>
      <c r="BQ2769" s="15"/>
    </row>
    <row r="2770" spans="11:69">
      <c r="K2770" s="15"/>
      <c r="L2770" s="15"/>
      <c r="M2770" s="15"/>
      <c r="BL2770" s="15"/>
      <c r="BM2770" s="18"/>
      <c r="BQ2770" s="15"/>
    </row>
    <row r="2771" spans="11:69">
      <c r="K2771" s="15"/>
      <c r="L2771" s="15"/>
      <c r="M2771" s="15"/>
      <c r="BL2771" s="15"/>
      <c r="BM2771" s="18"/>
      <c r="BQ2771" s="15"/>
    </row>
    <row r="2772" spans="11:69">
      <c r="K2772" s="15"/>
      <c r="L2772" s="15"/>
      <c r="M2772" s="15"/>
      <c r="BL2772" s="15"/>
      <c r="BM2772" s="18"/>
      <c r="BQ2772" s="15"/>
    </row>
    <row r="2773" spans="11:69">
      <c r="K2773" s="15"/>
      <c r="L2773" s="15"/>
      <c r="M2773" s="15"/>
      <c r="BL2773" s="15"/>
      <c r="BM2773" s="18"/>
      <c r="BQ2773" s="15"/>
    </row>
    <row r="2774" spans="11:69">
      <c r="K2774" s="15"/>
      <c r="L2774" s="15"/>
      <c r="M2774" s="15"/>
      <c r="BL2774" s="15"/>
      <c r="BM2774" s="18"/>
      <c r="BQ2774" s="15"/>
    </row>
    <row r="2775" spans="11:69">
      <c r="K2775" s="15"/>
      <c r="L2775" s="15"/>
      <c r="M2775" s="15"/>
      <c r="BL2775" s="15"/>
      <c r="BM2775" s="18"/>
      <c r="BQ2775" s="15"/>
    </row>
    <row r="2776" spans="11:69">
      <c r="K2776" s="15"/>
      <c r="L2776" s="15"/>
      <c r="M2776" s="15"/>
      <c r="BL2776" s="15"/>
      <c r="BM2776" s="18"/>
      <c r="BQ2776" s="15"/>
    </row>
    <row r="2777" spans="11:69">
      <c r="K2777" s="15"/>
      <c r="L2777" s="15"/>
      <c r="M2777" s="15"/>
      <c r="BL2777" s="15"/>
      <c r="BM2777" s="18"/>
      <c r="BQ2777" s="15"/>
    </row>
    <row r="2778" spans="11:69">
      <c r="K2778" s="15"/>
      <c r="L2778" s="15"/>
      <c r="M2778" s="15"/>
      <c r="BL2778" s="15"/>
      <c r="BM2778" s="18"/>
      <c r="BQ2778" s="15"/>
    </row>
    <row r="2779" spans="11:69">
      <c r="K2779" s="15"/>
      <c r="L2779" s="15"/>
      <c r="M2779" s="15"/>
      <c r="BL2779" s="15"/>
      <c r="BM2779" s="18"/>
      <c r="BQ2779" s="15"/>
    </row>
    <row r="2780" spans="11:69">
      <c r="K2780" s="15"/>
      <c r="L2780" s="15"/>
      <c r="M2780" s="15"/>
      <c r="BL2780" s="15"/>
      <c r="BM2780" s="18"/>
      <c r="BQ2780" s="15"/>
    </row>
    <row r="2781" spans="11:69">
      <c r="K2781" s="15"/>
      <c r="L2781" s="15"/>
      <c r="M2781" s="15"/>
      <c r="BL2781" s="15"/>
      <c r="BM2781" s="18"/>
      <c r="BQ2781" s="15"/>
    </row>
    <row r="2782" spans="11:69">
      <c r="K2782" s="15"/>
      <c r="L2782" s="15"/>
      <c r="M2782" s="15"/>
      <c r="BL2782" s="15"/>
      <c r="BM2782" s="18"/>
      <c r="BQ2782" s="15"/>
    </row>
    <row r="2783" spans="11:69">
      <c r="K2783" s="15"/>
      <c r="L2783" s="15"/>
      <c r="M2783" s="15"/>
      <c r="BL2783" s="15"/>
      <c r="BM2783" s="18"/>
      <c r="BQ2783" s="15"/>
    </row>
    <row r="2784" spans="11:69">
      <c r="K2784" s="15"/>
      <c r="L2784" s="15"/>
      <c r="M2784" s="15"/>
      <c r="BL2784" s="15"/>
      <c r="BM2784" s="18"/>
      <c r="BQ2784" s="15"/>
    </row>
    <row r="2785" spans="11:69">
      <c r="K2785" s="15"/>
      <c r="L2785" s="15"/>
      <c r="M2785" s="15"/>
      <c r="BL2785" s="15"/>
      <c r="BM2785" s="18"/>
      <c r="BQ2785" s="15"/>
    </row>
    <row r="2786" spans="11:69">
      <c r="K2786" s="15"/>
      <c r="L2786" s="15"/>
      <c r="M2786" s="15"/>
      <c r="BL2786" s="15"/>
      <c r="BM2786" s="18"/>
      <c r="BQ2786" s="15"/>
    </row>
    <row r="2787" spans="11:69">
      <c r="K2787" s="15"/>
      <c r="L2787" s="15"/>
      <c r="M2787" s="15"/>
      <c r="BL2787" s="15"/>
      <c r="BM2787" s="18"/>
      <c r="BQ2787" s="15"/>
    </row>
    <row r="2788" spans="11:69">
      <c r="K2788" s="15"/>
      <c r="L2788" s="15"/>
      <c r="M2788" s="15"/>
      <c r="BL2788" s="15"/>
      <c r="BM2788" s="18"/>
      <c r="BQ2788" s="15"/>
    </row>
    <row r="2789" spans="11:69">
      <c r="K2789" s="15"/>
      <c r="L2789" s="15"/>
      <c r="M2789" s="15"/>
      <c r="BL2789" s="15"/>
      <c r="BM2789" s="18"/>
      <c r="BQ2789" s="15"/>
    </row>
    <row r="2790" spans="11:69">
      <c r="K2790" s="15"/>
      <c r="L2790" s="15"/>
      <c r="M2790" s="15"/>
      <c r="BL2790" s="15"/>
      <c r="BM2790" s="18"/>
      <c r="BQ2790" s="15"/>
    </row>
    <row r="2791" spans="11:69">
      <c r="L2791" s="15"/>
      <c r="M2791" s="15"/>
      <c r="BL2791" s="15"/>
      <c r="BM2791" s="18"/>
      <c r="BQ2791" s="15"/>
    </row>
    <row r="2792" spans="11:69">
      <c r="L2792" s="15"/>
      <c r="M2792" s="15"/>
      <c r="BL2792" s="15"/>
      <c r="BM2792" s="18"/>
      <c r="BQ2792" s="15"/>
    </row>
    <row r="2793" spans="11:69">
      <c r="L2793" s="15"/>
      <c r="M2793" s="15"/>
      <c r="BL2793" s="15"/>
      <c r="BM2793" s="18"/>
      <c r="BQ2793" s="15"/>
    </row>
    <row r="2794" spans="11:69">
      <c r="L2794" s="15"/>
      <c r="M2794" s="15"/>
      <c r="BL2794" s="15"/>
      <c r="BM2794" s="18"/>
      <c r="BQ2794" s="15"/>
    </row>
    <row r="2795" spans="11:69">
      <c r="L2795" s="15"/>
      <c r="M2795" s="15"/>
      <c r="BL2795" s="15"/>
      <c r="BM2795" s="18"/>
      <c r="BQ2795" s="15"/>
    </row>
    <row r="2796" spans="11:69">
      <c r="L2796" s="15"/>
      <c r="M2796" s="15"/>
      <c r="BL2796" s="15"/>
      <c r="BM2796" s="18"/>
      <c r="BQ2796" s="15"/>
    </row>
    <row r="2797" spans="11:69">
      <c r="L2797" s="15"/>
      <c r="M2797" s="15"/>
      <c r="BL2797" s="15"/>
      <c r="BM2797" s="18"/>
      <c r="BQ2797" s="15"/>
    </row>
    <row r="2798" spans="11:69">
      <c r="L2798" s="15"/>
      <c r="M2798" s="15"/>
      <c r="BL2798" s="15"/>
      <c r="BM2798" s="18"/>
      <c r="BQ2798" s="15"/>
    </row>
    <row r="2799" spans="11:69">
      <c r="L2799" s="15"/>
      <c r="M2799" s="15"/>
      <c r="BL2799" s="15"/>
      <c r="BM2799" s="18"/>
      <c r="BQ2799" s="15"/>
    </row>
    <row r="2800" spans="11:69">
      <c r="L2800" s="15"/>
      <c r="M2800" s="15"/>
      <c r="BL2800" s="15"/>
      <c r="BM2800" s="18"/>
      <c r="BQ2800" s="15"/>
    </row>
    <row r="2801" spans="12:69">
      <c r="L2801" s="15"/>
      <c r="M2801" s="15"/>
      <c r="BL2801" s="15"/>
      <c r="BM2801" s="18"/>
      <c r="BQ2801" s="15"/>
    </row>
    <row r="2802" spans="12:69">
      <c r="L2802" s="15"/>
      <c r="M2802" s="15"/>
      <c r="BL2802" s="15"/>
      <c r="BM2802" s="18"/>
      <c r="BQ2802" s="15"/>
    </row>
    <row r="2803" spans="12:69">
      <c r="L2803" s="15"/>
      <c r="M2803" s="15"/>
      <c r="BL2803" s="15"/>
      <c r="BM2803" s="18"/>
      <c r="BQ2803" s="15"/>
    </row>
    <row r="2804" spans="12:69">
      <c r="L2804" s="15"/>
      <c r="M2804" s="15"/>
      <c r="BL2804" s="15"/>
      <c r="BM2804" s="18"/>
      <c r="BQ2804" s="15"/>
    </row>
    <row r="2805" spans="12:69">
      <c r="L2805" s="15"/>
      <c r="M2805" s="15"/>
      <c r="BL2805" s="15"/>
      <c r="BM2805" s="18"/>
      <c r="BQ2805" s="15"/>
    </row>
    <row r="2806" spans="12:69">
      <c r="L2806" s="15"/>
      <c r="M2806" s="15"/>
      <c r="BL2806" s="15"/>
      <c r="BM2806" s="18"/>
      <c r="BQ2806" s="15"/>
    </row>
    <row r="2807" spans="12:69">
      <c r="L2807" s="15"/>
      <c r="M2807" s="15"/>
      <c r="BL2807" s="15"/>
      <c r="BM2807" s="18"/>
      <c r="BQ2807" s="15"/>
    </row>
    <row r="2808" spans="12:69">
      <c r="L2808" s="15"/>
      <c r="M2808" s="15"/>
      <c r="BL2808" s="15"/>
      <c r="BM2808" s="18"/>
      <c r="BQ2808" s="15"/>
    </row>
    <row r="2809" spans="12:69">
      <c r="L2809" s="15"/>
      <c r="M2809" s="15"/>
      <c r="BL2809" s="15"/>
      <c r="BM2809" s="18"/>
      <c r="BQ2809" s="15"/>
    </row>
    <row r="2810" spans="12:69">
      <c r="L2810" s="15"/>
      <c r="M2810" s="15"/>
      <c r="BL2810" s="15"/>
      <c r="BM2810" s="18"/>
      <c r="BQ2810" s="15"/>
    </row>
    <row r="2811" spans="12:69">
      <c r="L2811" s="15"/>
      <c r="M2811" s="15"/>
      <c r="BL2811" s="15"/>
      <c r="BM2811" s="18"/>
      <c r="BQ2811" s="15"/>
    </row>
    <row r="2812" spans="12:69">
      <c r="L2812" s="15"/>
      <c r="M2812" s="15"/>
      <c r="BL2812" s="15"/>
      <c r="BM2812" s="18"/>
      <c r="BQ2812" s="15"/>
    </row>
    <row r="2813" spans="12:69">
      <c r="L2813" s="15"/>
      <c r="M2813" s="15"/>
      <c r="BL2813" s="15"/>
      <c r="BM2813" s="18"/>
      <c r="BQ2813" s="15"/>
    </row>
    <row r="2814" spans="12:69">
      <c r="L2814" s="15"/>
      <c r="M2814" s="15"/>
      <c r="BL2814" s="15"/>
      <c r="BM2814" s="18"/>
      <c r="BQ2814" s="15"/>
    </row>
    <row r="2815" spans="12:69">
      <c r="L2815" s="15"/>
      <c r="M2815" s="15"/>
      <c r="BL2815" s="15"/>
      <c r="BM2815" s="18"/>
      <c r="BQ2815" s="15"/>
    </row>
    <row r="2816" spans="12:69">
      <c r="L2816" s="15"/>
      <c r="M2816" s="15"/>
      <c r="BL2816" s="15"/>
      <c r="BM2816" s="18"/>
      <c r="BQ2816" s="15"/>
    </row>
    <row r="2817" spans="12:69">
      <c r="L2817" s="15"/>
      <c r="M2817" s="15"/>
      <c r="BL2817" s="15"/>
      <c r="BM2817" s="18"/>
      <c r="BQ2817" s="15"/>
    </row>
    <row r="2818" spans="12:69">
      <c r="L2818" s="15"/>
      <c r="M2818" s="15"/>
      <c r="BL2818" s="15"/>
      <c r="BM2818" s="18"/>
      <c r="BQ2818" s="15"/>
    </row>
    <row r="2819" spans="12:69">
      <c r="L2819" s="15"/>
      <c r="M2819" s="15"/>
      <c r="BL2819" s="15"/>
      <c r="BM2819" s="18"/>
      <c r="BQ2819" s="15"/>
    </row>
    <row r="2820" spans="12:69">
      <c r="L2820" s="15"/>
      <c r="M2820" s="15"/>
      <c r="BL2820" s="15"/>
      <c r="BM2820" s="18"/>
      <c r="BQ2820" s="15"/>
    </row>
    <row r="2821" spans="12:69">
      <c r="L2821" s="15"/>
      <c r="M2821" s="15"/>
      <c r="BL2821" s="15"/>
      <c r="BM2821" s="18"/>
      <c r="BQ2821" s="15"/>
    </row>
    <row r="2822" spans="12:69">
      <c r="L2822" s="15"/>
      <c r="M2822" s="15"/>
      <c r="BL2822" s="15"/>
      <c r="BM2822" s="18"/>
      <c r="BQ2822" s="15"/>
    </row>
    <row r="2823" spans="12:69">
      <c r="L2823" s="15"/>
      <c r="M2823" s="15"/>
      <c r="BL2823" s="15"/>
      <c r="BM2823" s="18"/>
      <c r="BQ2823" s="15"/>
    </row>
    <row r="2824" spans="12:69">
      <c r="L2824" s="15"/>
      <c r="M2824" s="15"/>
      <c r="BL2824" s="15"/>
      <c r="BM2824" s="18"/>
      <c r="BQ2824" s="15"/>
    </row>
    <row r="2825" spans="12:69">
      <c r="L2825" s="15"/>
      <c r="M2825" s="15"/>
      <c r="BL2825" s="15"/>
      <c r="BM2825" s="18"/>
      <c r="BQ2825" s="15"/>
    </row>
    <row r="2826" spans="12:69">
      <c r="L2826" s="15"/>
      <c r="M2826" s="15"/>
      <c r="BL2826" s="15"/>
      <c r="BM2826" s="18"/>
      <c r="BQ2826" s="15"/>
    </row>
    <row r="2827" spans="12:69">
      <c r="L2827" s="15"/>
      <c r="M2827" s="15"/>
      <c r="BL2827" s="15"/>
      <c r="BM2827" s="18"/>
      <c r="BQ2827" s="15"/>
    </row>
    <row r="2828" spans="12:69">
      <c r="L2828" s="15"/>
      <c r="M2828" s="15"/>
      <c r="BL2828" s="15"/>
      <c r="BM2828" s="18"/>
      <c r="BQ2828" s="15"/>
    </row>
    <row r="2829" spans="12:69">
      <c r="L2829" s="15"/>
      <c r="M2829" s="15"/>
      <c r="BL2829" s="15"/>
      <c r="BM2829" s="18"/>
      <c r="BQ2829" s="15"/>
    </row>
    <row r="2830" spans="12:69">
      <c r="L2830" s="15"/>
      <c r="M2830" s="15"/>
      <c r="BL2830" s="15"/>
      <c r="BM2830" s="18"/>
      <c r="BQ2830" s="15"/>
    </row>
    <row r="2831" spans="12:69">
      <c r="L2831" s="15"/>
      <c r="M2831" s="15"/>
      <c r="BL2831" s="15"/>
      <c r="BM2831" s="18"/>
      <c r="BQ2831" s="15"/>
    </row>
    <row r="2832" spans="12:69">
      <c r="L2832" s="15"/>
      <c r="M2832" s="15"/>
      <c r="BL2832" s="15"/>
      <c r="BM2832" s="18"/>
      <c r="BQ2832" s="15"/>
    </row>
    <row r="2833" spans="12:69">
      <c r="L2833" s="15"/>
      <c r="M2833" s="15"/>
      <c r="BL2833" s="15"/>
      <c r="BM2833" s="18"/>
      <c r="BQ2833" s="15"/>
    </row>
    <row r="2834" spans="12:69">
      <c r="L2834" s="15"/>
      <c r="M2834" s="15"/>
      <c r="BL2834" s="15"/>
      <c r="BM2834" s="18"/>
      <c r="BQ2834" s="15"/>
    </row>
    <row r="2835" spans="12:69">
      <c r="L2835" s="15"/>
      <c r="M2835" s="15"/>
      <c r="BL2835" s="15"/>
      <c r="BM2835" s="18"/>
      <c r="BQ2835" s="15"/>
    </row>
    <row r="2836" spans="12:69">
      <c r="L2836" s="15"/>
      <c r="M2836" s="15"/>
      <c r="BL2836" s="15"/>
      <c r="BM2836" s="18"/>
      <c r="BQ2836" s="15"/>
    </row>
    <row r="2837" spans="12:69">
      <c r="L2837" s="15"/>
      <c r="M2837" s="15"/>
      <c r="BL2837" s="15"/>
      <c r="BM2837" s="18"/>
      <c r="BQ2837" s="15"/>
    </row>
    <row r="2838" spans="12:69">
      <c r="L2838" s="15"/>
      <c r="M2838" s="15"/>
      <c r="BL2838" s="15"/>
      <c r="BM2838" s="18"/>
      <c r="BQ2838" s="15"/>
    </row>
    <row r="2839" spans="12:69">
      <c r="M2839" s="15"/>
      <c r="BL2839" s="15"/>
      <c r="BM2839" s="18"/>
      <c r="BQ2839" s="15"/>
    </row>
    <row r="2840" spans="12:69">
      <c r="M2840" s="15"/>
      <c r="BL2840" s="15"/>
      <c r="BM2840" s="18"/>
      <c r="BQ2840" s="15"/>
    </row>
    <row r="2841" spans="12:69">
      <c r="M2841" s="15"/>
      <c r="BL2841" s="15"/>
      <c r="BM2841" s="18"/>
      <c r="BQ2841" s="15"/>
    </row>
    <row r="2842" spans="12:69">
      <c r="M2842" s="15"/>
      <c r="BL2842" s="15"/>
      <c r="BM2842" s="18"/>
      <c r="BQ2842" s="15"/>
    </row>
    <row r="2843" spans="12:69">
      <c r="M2843" s="15"/>
      <c r="BL2843" s="15"/>
      <c r="BM2843" s="18"/>
      <c r="BQ2843" s="15"/>
    </row>
    <row r="2844" spans="12:69">
      <c r="M2844" s="15"/>
      <c r="BL2844" s="15"/>
      <c r="BM2844" s="18"/>
      <c r="BQ2844" s="15"/>
    </row>
    <row r="2845" spans="12:69">
      <c r="M2845" s="15"/>
      <c r="BL2845" s="15"/>
      <c r="BM2845" s="18"/>
      <c r="BQ2845" s="15"/>
    </row>
    <row r="2846" spans="12:69">
      <c r="M2846" s="15"/>
      <c r="BL2846" s="15"/>
      <c r="BM2846" s="18"/>
      <c r="BQ2846" s="15"/>
    </row>
    <row r="2847" spans="12:69">
      <c r="M2847" s="15"/>
      <c r="BL2847" s="15"/>
      <c r="BM2847" s="18"/>
      <c r="BQ2847" s="15"/>
    </row>
    <row r="2848" spans="12:69">
      <c r="M2848" s="15"/>
      <c r="BL2848" s="15"/>
      <c r="BM2848" s="18"/>
      <c r="BQ2848" s="15"/>
    </row>
    <row r="2849" spans="13:69">
      <c r="M2849" s="15"/>
      <c r="BL2849" s="15"/>
      <c r="BM2849" s="18"/>
      <c r="BQ2849" s="15"/>
    </row>
    <row r="2850" spans="13:69">
      <c r="M2850" s="15"/>
      <c r="BL2850" s="15"/>
      <c r="BM2850" s="18"/>
      <c r="BQ2850" s="15"/>
    </row>
    <row r="2851" spans="13:69">
      <c r="M2851" s="15"/>
      <c r="BL2851" s="15"/>
      <c r="BM2851" s="18"/>
      <c r="BQ2851" s="15"/>
    </row>
    <row r="2852" spans="13:69">
      <c r="M2852" s="15"/>
      <c r="BL2852" s="15"/>
      <c r="BM2852" s="18"/>
      <c r="BQ2852" s="15"/>
    </row>
    <row r="2853" spans="13:69">
      <c r="M2853" s="15"/>
      <c r="BL2853" s="15"/>
      <c r="BM2853" s="18"/>
      <c r="BQ2853" s="15"/>
    </row>
    <row r="2854" spans="13:69">
      <c r="M2854" s="15"/>
      <c r="BL2854" s="15"/>
      <c r="BM2854" s="18"/>
      <c r="BQ2854" s="15"/>
    </row>
    <row r="2855" spans="13:69">
      <c r="M2855" s="15"/>
      <c r="BL2855" s="15"/>
      <c r="BM2855" s="18"/>
      <c r="BQ2855" s="15"/>
    </row>
    <row r="2856" spans="13:69">
      <c r="M2856" s="15"/>
      <c r="BL2856" s="15"/>
      <c r="BM2856" s="18"/>
      <c r="BQ2856" s="15"/>
    </row>
    <row r="2857" spans="13:69">
      <c r="M2857" s="15"/>
      <c r="BL2857" s="15"/>
      <c r="BM2857" s="18"/>
      <c r="BQ2857" s="15"/>
    </row>
    <row r="2858" spans="13:69">
      <c r="M2858" s="15"/>
      <c r="BL2858" s="15"/>
      <c r="BM2858" s="18"/>
      <c r="BQ2858" s="15"/>
    </row>
    <row r="2859" spans="13:69">
      <c r="M2859" s="15"/>
      <c r="BL2859" s="15"/>
      <c r="BM2859" s="18"/>
      <c r="BQ2859" s="15"/>
    </row>
    <row r="2860" spans="13:69">
      <c r="M2860" s="15"/>
      <c r="BL2860" s="15"/>
      <c r="BM2860" s="18"/>
      <c r="BQ2860" s="15"/>
    </row>
    <row r="2861" spans="13:69">
      <c r="M2861" s="15"/>
      <c r="BL2861" s="15"/>
      <c r="BM2861" s="18"/>
      <c r="BQ2861" s="15"/>
    </row>
    <row r="2862" spans="13:69">
      <c r="M2862" s="15"/>
      <c r="BL2862" s="15"/>
      <c r="BM2862" s="18"/>
      <c r="BQ2862" s="15"/>
    </row>
    <row r="2863" spans="13:69">
      <c r="M2863" s="15"/>
      <c r="BL2863" s="15"/>
      <c r="BM2863" s="18"/>
      <c r="BQ2863" s="15"/>
    </row>
    <row r="2864" spans="13:69">
      <c r="M2864" s="15"/>
      <c r="BL2864" s="15"/>
      <c r="BM2864" s="18"/>
      <c r="BQ2864" s="15"/>
    </row>
    <row r="2865" spans="13:69">
      <c r="M2865" s="15"/>
      <c r="BL2865" s="15"/>
      <c r="BM2865" s="18"/>
      <c r="BQ2865" s="15"/>
    </row>
    <row r="2866" spans="13:69">
      <c r="M2866" s="15"/>
      <c r="BL2866" s="15"/>
      <c r="BM2866" s="18"/>
      <c r="BQ2866" s="15"/>
    </row>
    <row r="2867" spans="13:69">
      <c r="M2867" s="15"/>
      <c r="BL2867" s="15"/>
      <c r="BM2867" s="18"/>
      <c r="BQ2867" s="15"/>
    </row>
    <row r="2868" spans="13:69">
      <c r="M2868" s="15"/>
      <c r="BL2868" s="15"/>
      <c r="BM2868" s="18"/>
      <c r="BQ2868" s="15"/>
    </row>
    <row r="2869" spans="13:69">
      <c r="M2869" s="15"/>
      <c r="BL2869" s="15"/>
      <c r="BM2869" s="18"/>
      <c r="BQ2869" s="15"/>
    </row>
    <row r="2870" spans="13:69">
      <c r="M2870" s="15"/>
      <c r="BL2870" s="15"/>
      <c r="BM2870" s="18"/>
      <c r="BQ2870" s="15"/>
    </row>
    <row r="2871" spans="13:69">
      <c r="M2871" s="15"/>
      <c r="BL2871" s="15"/>
      <c r="BM2871" s="18"/>
      <c r="BQ2871" s="15"/>
    </row>
    <row r="2872" spans="13:69">
      <c r="M2872" s="15"/>
      <c r="BL2872" s="15"/>
      <c r="BM2872" s="18"/>
      <c r="BQ2872" s="15"/>
    </row>
    <row r="2873" spans="13:69">
      <c r="M2873" s="15"/>
      <c r="BL2873" s="15"/>
      <c r="BM2873" s="18"/>
      <c r="BQ2873" s="15"/>
    </row>
    <row r="2874" spans="13:69">
      <c r="M2874" s="15"/>
      <c r="BL2874" s="15"/>
      <c r="BM2874" s="18"/>
      <c r="BQ2874" s="15"/>
    </row>
    <row r="2875" spans="13:69">
      <c r="M2875" s="15"/>
      <c r="BL2875" s="15"/>
      <c r="BM2875" s="18"/>
      <c r="BQ2875" s="15"/>
    </row>
    <row r="2876" spans="13:69">
      <c r="M2876" s="15"/>
      <c r="BL2876" s="15"/>
      <c r="BM2876" s="18"/>
      <c r="BQ2876" s="15"/>
    </row>
    <row r="2877" spans="13:69">
      <c r="M2877" s="15"/>
      <c r="BL2877" s="15"/>
      <c r="BM2877" s="18"/>
      <c r="BQ2877" s="15"/>
    </row>
    <row r="2878" spans="13:69">
      <c r="M2878" s="15"/>
      <c r="BL2878" s="15"/>
      <c r="BM2878" s="18"/>
      <c r="BQ2878" s="15"/>
    </row>
    <row r="2879" spans="13:69">
      <c r="M2879" s="15"/>
      <c r="BL2879" s="15"/>
      <c r="BM2879" s="18"/>
      <c r="BQ2879" s="15"/>
    </row>
    <row r="2880" spans="13:69">
      <c r="M2880" s="15"/>
      <c r="BL2880" s="15"/>
      <c r="BM2880" s="18"/>
      <c r="BQ2880" s="15"/>
    </row>
    <row r="2881" spans="13:69">
      <c r="M2881" s="15"/>
      <c r="BL2881" s="15"/>
      <c r="BM2881" s="18"/>
      <c r="BQ2881" s="15"/>
    </row>
    <row r="2882" spans="13:69">
      <c r="M2882" s="15"/>
      <c r="BL2882" s="15"/>
      <c r="BM2882" s="18"/>
      <c r="BQ2882" s="15"/>
    </row>
    <row r="2883" spans="13:69">
      <c r="M2883" s="15"/>
      <c r="BL2883" s="15"/>
      <c r="BM2883" s="18"/>
      <c r="BQ2883" s="15"/>
    </row>
    <row r="2884" spans="13:69">
      <c r="M2884" s="15"/>
      <c r="BL2884" s="15"/>
      <c r="BM2884" s="18"/>
      <c r="BQ2884" s="15"/>
    </row>
    <row r="2885" spans="13:69">
      <c r="M2885" s="15"/>
      <c r="BL2885" s="15"/>
      <c r="BM2885" s="18"/>
      <c r="BQ2885" s="15"/>
    </row>
    <row r="2886" spans="13:69">
      <c r="M2886" s="15"/>
      <c r="BL2886" s="15"/>
      <c r="BM2886" s="18"/>
      <c r="BQ2886" s="15"/>
    </row>
    <row r="2887" spans="13:69">
      <c r="M2887" s="15"/>
      <c r="BL2887" s="15"/>
      <c r="BM2887" s="18"/>
      <c r="BQ2887" s="15"/>
    </row>
    <row r="2888" spans="13:69">
      <c r="M2888" s="15"/>
      <c r="BL2888" s="15"/>
      <c r="BM2888" s="18"/>
      <c r="BQ2888" s="15"/>
    </row>
    <row r="2889" spans="13:69">
      <c r="M2889" s="15"/>
      <c r="BL2889" s="15"/>
      <c r="BM2889" s="18"/>
      <c r="BQ2889" s="15"/>
    </row>
    <row r="2890" spans="13:69">
      <c r="M2890" s="15"/>
      <c r="BL2890" s="15"/>
      <c r="BM2890" s="18"/>
      <c r="BQ2890" s="15"/>
    </row>
    <row r="2891" spans="13:69">
      <c r="M2891" s="15"/>
      <c r="BL2891" s="15"/>
      <c r="BM2891" s="18"/>
      <c r="BQ2891" s="15"/>
    </row>
    <row r="2892" spans="13:69">
      <c r="M2892" s="15"/>
      <c r="BL2892" s="15"/>
      <c r="BM2892" s="18"/>
      <c r="BQ2892" s="15"/>
    </row>
    <row r="2893" spans="13:69">
      <c r="M2893" s="15"/>
      <c r="BL2893" s="15"/>
      <c r="BM2893" s="18"/>
      <c r="BQ2893" s="15"/>
    </row>
    <row r="2894" spans="13:69">
      <c r="M2894" s="15"/>
      <c r="BL2894" s="15"/>
      <c r="BM2894" s="18"/>
      <c r="BQ2894" s="15"/>
    </row>
    <row r="2895" spans="13:69">
      <c r="M2895" s="15"/>
      <c r="BL2895" s="15"/>
      <c r="BM2895" s="18"/>
      <c r="BQ2895" s="15"/>
    </row>
    <row r="2896" spans="13:69">
      <c r="M2896" s="15"/>
      <c r="BL2896" s="15"/>
      <c r="BM2896" s="18"/>
      <c r="BQ2896" s="15"/>
    </row>
    <row r="2897" spans="13:69">
      <c r="M2897" s="15"/>
      <c r="BL2897" s="15"/>
      <c r="BM2897" s="18"/>
      <c r="BQ2897" s="15"/>
    </row>
    <row r="2898" spans="13:69">
      <c r="M2898" s="15"/>
      <c r="BL2898" s="15"/>
      <c r="BM2898" s="18"/>
      <c r="BQ2898" s="15"/>
    </row>
    <row r="2899" spans="13:69">
      <c r="M2899" s="15"/>
      <c r="BL2899" s="15"/>
      <c r="BM2899" s="18"/>
      <c r="BQ2899" s="15"/>
    </row>
    <row r="2900" spans="13:69">
      <c r="M2900" s="15"/>
      <c r="BL2900" s="15"/>
      <c r="BM2900" s="18"/>
      <c r="BQ2900" s="15"/>
    </row>
    <row r="2901" spans="13:69">
      <c r="M2901" s="15"/>
      <c r="BL2901" s="15"/>
      <c r="BM2901" s="18"/>
      <c r="BQ2901" s="15"/>
    </row>
    <row r="2902" spans="13:69">
      <c r="M2902" s="15"/>
      <c r="BL2902" s="15"/>
      <c r="BM2902" s="18"/>
      <c r="BQ2902" s="15"/>
    </row>
    <row r="2903" spans="13:69">
      <c r="M2903" s="15"/>
      <c r="BL2903" s="15"/>
      <c r="BM2903" s="18"/>
      <c r="BQ2903" s="15"/>
    </row>
    <row r="2904" spans="13:69">
      <c r="M2904" s="15"/>
      <c r="BL2904" s="15"/>
      <c r="BM2904" s="18"/>
      <c r="BQ2904" s="15"/>
    </row>
    <row r="2905" spans="13:69">
      <c r="M2905" s="15"/>
      <c r="BL2905" s="15"/>
      <c r="BM2905" s="18"/>
      <c r="BQ2905" s="15"/>
    </row>
    <row r="2906" spans="13:69">
      <c r="M2906" s="15"/>
      <c r="BL2906" s="15"/>
      <c r="BM2906" s="18"/>
      <c r="BQ2906" s="15"/>
    </row>
    <row r="2907" spans="13:69">
      <c r="M2907" s="15"/>
      <c r="BL2907" s="15"/>
      <c r="BM2907" s="18"/>
      <c r="BQ2907" s="15"/>
    </row>
    <row r="2908" spans="13:69">
      <c r="M2908" s="15"/>
      <c r="BL2908" s="15"/>
      <c r="BM2908" s="18"/>
      <c r="BQ2908" s="15"/>
    </row>
    <row r="2909" spans="13:69">
      <c r="M2909" s="15"/>
      <c r="BL2909" s="15"/>
      <c r="BM2909" s="18"/>
      <c r="BQ2909" s="15"/>
    </row>
    <row r="2910" spans="13:69">
      <c r="M2910" s="15"/>
      <c r="BL2910" s="15"/>
      <c r="BM2910" s="18"/>
      <c r="BQ2910" s="15"/>
    </row>
    <row r="2911" spans="13:69">
      <c r="M2911" s="15"/>
      <c r="BL2911" s="15"/>
      <c r="BM2911" s="18"/>
      <c r="BQ2911" s="15"/>
    </row>
    <row r="2912" spans="13:69">
      <c r="M2912" s="15"/>
      <c r="BL2912" s="15"/>
      <c r="BM2912" s="18"/>
      <c r="BQ2912" s="15"/>
    </row>
    <row r="2913" spans="13:69">
      <c r="M2913" s="15"/>
      <c r="BL2913" s="15"/>
      <c r="BM2913" s="18"/>
      <c r="BQ2913" s="15"/>
    </row>
    <row r="2914" spans="13:69">
      <c r="M2914" s="15"/>
      <c r="BL2914" s="15"/>
      <c r="BM2914" s="18"/>
      <c r="BQ2914" s="15"/>
    </row>
    <row r="2915" spans="13:69">
      <c r="M2915" s="15"/>
      <c r="BL2915" s="15"/>
      <c r="BM2915" s="18"/>
      <c r="BQ2915" s="15"/>
    </row>
    <row r="2916" spans="13:69">
      <c r="M2916" s="15"/>
      <c r="BL2916" s="15"/>
      <c r="BM2916" s="18"/>
      <c r="BQ2916" s="15"/>
    </row>
    <row r="2917" spans="13:69">
      <c r="M2917" s="15"/>
      <c r="BL2917" s="15"/>
      <c r="BM2917" s="18"/>
      <c r="BQ2917" s="15"/>
    </row>
    <row r="2918" spans="13:69">
      <c r="M2918" s="15"/>
      <c r="BL2918" s="15"/>
      <c r="BM2918" s="18"/>
      <c r="BQ2918" s="15"/>
    </row>
    <row r="2919" spans="13:69">
      <c r="M2919" s="15"/>
      <c r="BL2919" s="15"/>
      <c r="BM2919" s="18"/>
      <c r="BQ2919" s="15"/>
    </row>
    <row r="2920" spans="13:69">
      <c r="M2920" s="15"/>
      <c r="BL2920" s="15"/>
      <c r="BM2920" s="18"/>
      <c r="BQ2920" s="15"/>
    </row>
    <row r="2921" spans="13:69">
      <c r="M2921" s="15"/>
      <c r="BL2921" s="15"/>
      <c r="BM2921" s="18"/>
      <c r="BQ2921" s="15"/>
    </row>
    <row r="2922" spans="13:69">
      <c r="M2922" s="15"/>
      <c r="BL2922" s="15"/>
      <c r="BM2922" s="18"/>
      <c r="BQ2922" s="15"/>
    </row>
    <row r="2923" spans="13:69">
      <c r="M2923" s="15"/>
      <c r="BL2923" s="15"/>
      <c r="BM2923" s="18"/>
      <c r="BQ2923" s="15"/>
    </row>
    <row r="2924" spans="13:69">
      <c r="M2924" s="15"/>
      <c r="BL2924" s="15"/>
      <c r="BM2924" s="18"/>
      <c r="BQ2924" s="15"/>
    </row>
    <row r="2925" spans="13:69">
      <c r="M2925" s="15"/>
      <c r="BL2925" s="15"/>
      <c r="BM2925" s="18"/>
      <c r="BQ2925" s="15"/>
    </row>
    <row r="2926" spans="13:69">
      <c r="M2926" s="15"/>
      <c r="BL2926" s="15"/>
      <c r="BM2926" s="18"/>
      <c r="BQ2926" s="15"/>
    </row>
    <row r="2927" spans="13:69">
      <c r="M2927" s="15"/>
      <c r="BL2927" s="15"/>
      <c r="BM2927" s="18"/>
      <c r="BQ2927" s="15"/>
    </row>
    <row r="2928" spans="13:69">
      <c r="M2928" s="15"/>
      <c r="BL2928" s="15"/>
      <c r="BM2928" s="18"/>
      <c r="BQ2928" s="15"/>
    </row>
    <row r="2929" spans="13:69">
      <c r="M2929" s="15"/>
      <c r="BL2929" s="15"/>
      <c r="BM2929" s="18"/>
      <c r="BQ2929" s="15"/>
    </row>
    <row r="2930" spans="13:69">
      <c r="M2930" s="15"/>
      <c r="BL2930" s="15"/>
      <c r="BM2930" s="18"/>
      <c r="BQ2930" s="15"/>
    </row>
    <row r="2931" spans="13:69">
      <c r="M2931" s="15"/>
      <c r="BL2931" s="15"/>
      <c r="BM2931" s="18"/>
      <c r="BQ2931" s="15"/>
    </row>
    <row r="2932" spans="13:69">
      <c r="M2932" s="15"/>
      <c r="BL2932" s="15"/>
      <c r="BM2932" s="18"/>
      <c r="BQ2932" s="15"/>
    </row>
    <row r="2933" spans="13:69">
      <c r="M2933" s="15"/>
      <c r="BL2933" s="15"/>
      <c r="BM2933" s="18"/>
      <c r="BQ2933" s="15"/>
    </row>
    <row r="2934" spans="13:69">
      <c r="M2934" s="15"/>
      <c r="BL2934" s="15"/>
      <c r="BM2934" s="18"/>
      <c r="BQ2934" s="15"/>
    </row>
    <row r="2935" spans="13:69">
      <c r="M2935" s="15"/>
      <c r="BL2935" s="15"/>
      <c r="BM2935" s="18"/>
      <c r="BQ2935" s="15"/>
    </row>
    <row r="2936" spans="13:69">
      <c r="M2936" s="15"/>
      <c r="BL2936" s="15"/>
      <c r="BM2936" s="18"/>
      <c r="BQ2936" s="15"/>
    </row>
    <row r="2937" spans="13:69">
      <c r="M2937" s="15"/>
      <c r="BL2937" s="15"/>
      <c r="BM2937" s="18"/>
      <c r="BQ2937" s="15"/>
    </row>
    <row r="2938" spans="13:69">
      <c r="M2938" s="15"/>
      <c r="BL2938" s="15"/>
      <c r="BM2938" s="18"/>
      <c r="BQ2938" s="15"/>
    </row>
    <row r="2939" spans="13:69">
      <c r="M2939" s="15"/>
      <c r="BL2939" s="15"/>
      <c r="BM2939" s="18"/>
      <c r="BQ2939" s="15"/>
    </row>
    <row r="2940" spans="13:69">
      <c r="M2940" s="15"/>
      <c r="BL2940" s="15"/>
      <c r="BM2940" s="18"/>
      <c r="BQ2940" s="15"/>
    </row>
    <row r="2941" spans="13:69">
      <c r="M2941" s="15"/>
      <c r="BL2941" s="15"/>
      <c r="BM2941" s="18"/>
      <c r="BQ2941" s="15"/>
    </row>
    <row r="2942" spans="13:69">
      <c r="M2942" s="15"/>
      <c r="BL2942" s="15"/>
      <c r="BM2942" s="18"/>
      <c r="BQ2942" s="15"/>
    </row>
    <row r="2943" spans="13:69">
      <c r="M2943" s="15"/>
      <c r="BL2943" s="15"/>
      <c r="BM2943" s="18"/>
      <c r="BQ2943" s="15"/>
    </row>
    <row r="2944" spans="13:69">
      <c r="M2944" s="15"/>
      <c r="BL2944" s="15"/>
      <c r="BM2944" s="18"/>
      <c r="BQ2944" s="15"/>
    </row>
    <row r="2945" spans="13:69">
      <c r="M2945" s="15"/>
      <c r="BL2945" s="15"/>
      <c r="BM2945" s="18"/>
      <c r="BQ2945" s="15"/>
    </row>
    <row r="2946" spans="13:69">
      <c r="M2946" s="15"/>
      <c r="BL2946" s="15"/>
      <c r="BM2946" s="18"/>
      <c r="BQ2946" s="15"/>
    </row>
    <row r="2947" spans="13:69">
      <c r="M2947" s="15"/>
      <c r="BL2947" s="15"/>
      <c r="BM2947" s="18"/>
      <c r="BQ2947" s="15"/>
    </row>
    <row r="2948" spans="13:69">
      <c r="M2948" s="15"/>
      <c r="BL2948" s="15"/>
      <c r="BM2948" s="18"/>
      <c r="BQ2948" s="15"/>
    </row>
    <row r="2949" spans="13:69">
      <c r="M2949" s="15"/>
      <c r="BL2949" s="15"/>
      <c r="BM2949" s="18"/>
      <c r="BQ2949" s="15"/>
    </row>
    <row r="2950" spans="13:69">
      <c r="M2950" s="15"/>
      <c r="BL2950" s="15"/>
      <c r="BM2950" s="18"/>
      <c r="BQ2950" s="15"/>
    </row>
    <row r="2951" spans="13:69">
      <c r="M2951" s="15"/>
      <c r="BL2951" s="15"/>
      <c r="BM2951" s="18"/>
      <c r="BQ2951" s="15"/>
    </row>
    <row r="2952" spans="13:69">
      <c r="M2952" s="15"/>
      <c r="BL2952" s="15"/>
      <c r="BM2952" s="18"/>
      <c r="BQ2952" s="15"/>
    </row>
    <row r="2953" spans="13:69">
      <c r="M2953" s="15"/>
      <c r="BL2953" s="15"/>
      <c r="BM2953" s="18"/>
      <c r="BQ2953" s="15"/>
    </row>
    <row r="2954" spans="13:69">
      <c r="M2954" s="15"/>
      <c r="BL2954" s="15"/>
      <c r="BM2954" s="18"/>
      <c r="BQ2954" s="15"/>
    </row>
    <row r="2955" spans="13:69">
      <c r="M2955" s="15"/>
      <c r="BL2955" s="15"/>
      <c r="BM2955" s="18"/>
      <c r="BQ2955" s="15"/>
    </row>
    <row r="2956" spans="13:69">
      <c r="M2956" s="15"/>
      <c r="BL2956" s="15"/>
      <c r="BM2956" s="18"/>
      <c r="BQ2956" s="15"/>
    </row>
    <row r="2957" spans="13:69">
      <c r="M2957" s="15"/>
      <c r="BL2957" s="15"/>
      <c r="BM2957" s="18"/>
      <c r="BQ2957" s="15"/>
    </row>
    <row r="2958" spans="13:69">
      <c r="M2958" s="15"/>
      <c r="BL2958" s="15"/>
      <c r="BM2958" s="18"/>
      <c r="BQ2958" s="15"/>
    </row>
    <row r="2959" spans="13:69">
      <c r="M2959" s="15"/>
      <c r="BL2959" s="15"/>
      <c r="BM2959" s="18"/>
      <c r="BQ2959" s="15"/>
    </row>
    <row r="2960" spans="13:69">
      <c r="M2960" s="15"/>
      <c r="BL2960" s="15"/>
      <c r="BM2960" s="18"/>
      <c r="BQ2960" s="15"/>
    </row>
    <row r="2961" spans="13:69">
      <c r="M2961" s="15"/>
      <c r="BL2961" s="15"/>
      <c r="BM2961" s="18"/>
      <c r="BQ2961" s="15"/>
    </row>
    <row r="2962" spans="13:69">
      <c r="M2962" s="15"/>
      <c r="BL2962" s="15"/>
      <c r="BM2962" s="18"/>
      <c r="BQ2962" s="15"/>
    </row>
    <row r="2963" spans="13:69">
      <c r="M2963" s="15"/>
      <c r="BL2963" s="15"/>
      <c r="BM2963" s="18"/>
      <c r="BQ2963" s="15"/>
    </row>
    <row r="2964" spans="13:69">
      <c r="M2964" s="15"/>
      <c r="BL2964" s="15"/>
      <c r="BM2964" s="18"/>
      <c r="BQ2964" s="15"/>
    </row>
    <row r="2965" spans="13:69">
      <c r="M2965" s="15"/>
      <c r="BL2965" s="15"/>
      <c r="BM2965" s="18"/>
      <c r="BQ2965" s="15"/>
    </row>
    <row r="2966" spans="13:69">
      <c r="M2966" s="15"/>
      <c r="BL2966" s="15"/>
      <c r="BM2966" s="18"/>
      <c r="BQ2966" s="15"/>
    </row>
    <row r="2967" spans="13:69">
      <c r="M2967" s="15"/>
      <c r="BL2967" s="15"/>
      <c r="BM2967" s="18"/>
      <c r="BQ2967" s="15"/>
    </row>
    <row r="2968" spans="13:69">
      <c r="M2968" s="15"/>
      <c r="BL2968" s="15"/>
      <c r="BM2968" s="18"/>
      <c r="BQ2968" s="15"/>
    </row>
    <row r="2969" spans="13:69">
      <c r="M2969" s="15"/>
      <c r="BL2969" s="15"/>
      <c r="BM2969" s="18"/>
      <c r="BQ2969" s="15"/>
    </row>
    <row r="2970" spans="13:69">
      <c r="M2970" s="15"/>
      <c r="BL2970" s="15"/>
      <c r="BM2970" s="18"/>
      <c r="BQ2970" s="15"/>
    </row>
    <row r="2971" spans="13:69">
      <c r="M2971" s="15"/>
      <c r="BL2971" s="15"/>
      <c r="BM2971" s="18"/>
      <c r="BQ2971" s="15"/>
    </row>
    <row r="2972" spans="13:69">
      <c r="M2972" s="15"/>
      <c r="BL2972" s="15"/>
      <c r="BM2972" s="18"/>
      <c r="BQ2972" s="15"/>
    </row>
    <row r="2973" spans="13:69">
      <c r="M2973" s="15"/>
      <c r="BL2973" s="15"/>
      <c r="BM2973" s="18"/>
      <c r="BQ2973" s="15"/>
    </row>
    <row r="2974" spans="13:69">
      <c r="M2974" s="15"/>
      <c r="BL2974" s="15"/>
      <c r="BM2974" s="18"/>
      <c r="BQ2974" s="15"/>
    </row>
    <row r="2975" spans="13:69">
      <c r="M2975" s="15"/>
      <c r="BL2975" s="15"/>
      <c r="BM2975" s="18"/>
      <c r="BQ2975" s="15"/>
    </row>
    <row r="2976" spans="13:69">
      <c r="M2976" s="15"/>
      <c r="BL2976" s="15"/>
      <c r="BM2976" s="18"/>
      <c r="BQ2976" s="15"/>
    </row>
    <row r="2977" spans="13:69">
      <c r="M2977" s="15"/>
      <c r="BL2977" s="15"/>
      <c r="BM2977" s="18"/>
      <c r="BQ2977" s="15"/>
    </row>
    <row r="2978" spans="13:69">
      <c r="M2978" s="15"/>
      <c r="BL2978" s="15"/>
      <c r="BM2978" s="18"/>
      <c r="BQ2978" s="15"/>
    </row>
    <row r="2979" spans="13:69">
      <c r="M2979" s="15"/>
      <c r="BL2979" s="15"/>
      <c r="BM2979" s="18"/>
      <c r="BQ2979" s="15"/>
    </row>
    <row r="2980" spans="13:69">
      <c r="M2980" s="15"/>
      <c r="BL2980" s="15"/>
      <c r="BM2980" s="18"/>
      <c r="BQ2980" s="15"/>
    </row>
    <row r="2981" spans="13:69">
      <c r="M2981" s="15"/>
      <c r="BL2981" s="15"/>
      <c r="BM2981" s="18"/>
      <c r="BQ2981" s="15"/>
    </row>
    <row r="2982" spans="13:69">
      <c r="M2982" s="15"/>
      <c r="BL2982" s="15"/>
      <c r="BM2982" s="18"/>
      <c r="BQ2982" s="15"/>
    </row>
    <row r="2983" spans="13:69">
      <c r="M2983" s="15"/>
      <c r="BL2983" s="15"/>
      <c r="BM2983" s="18"/>
      <c r="BQ2983" s="15"/>
    </row>
    <row r="2984" spans="13:69">
      <c r="M2984" s="15"/>
      <c r="BL2984" s="15"/>
      <c r="BM2984" s="18"/>
      <c r="BQ2984" s="15"/>
    </row>
    <row r="2985" spans="13:69">
      <c r="M2985" s="15"/>
      <c r="BL2985" s="15"/>
      <c r="BM2985" s="18"/>
      <c r="BQ2985" s="15"/>
    </row>
    <row r="2986" spans="13:69">
      <c r="M2986" s="15"/>
      <c r="BL2986" s="15"/>
      <c r="BM2986" s="18"/>
      <c r="BQ2986" s="15"/>
    </row>
    <row r="2987" spans="13:69">
      <c r="M2987" s="15"/>
      <c r="BL2987" s="15"/>
      <c r="BM2987" s="18"/>
      <c r="BQ2987" s="15"/>
    </row>
    <row r="2988" spans="13:69">
      <c r="M2988" s="15"/>
      <c r="BL2988" s="15"/>
      <c r="BM2988" s="18"/>
      <c r="BQ2988" s="15"/>
    </row>
    <row r="2989" spans="13:69">
      <c r="M2989" s="15"/>
      <c r="BL2989" s="15"/>
      <c r="BM2989" s="18"/>
      <c r="BQ2989" s="15"/>
    </row>
    <row r="2990" spans="13:69">
      <c r="M2990" s="15"/>
      <c r="BL2990" s="15"/>
      <c r="BM2990" s="18"/>
      <c r="BQ2990" s="15"/>
    </row>
    <row r="2991" spans="13:69">
      <c r="M2991" s="15"/>
      <c r="BL2991" s="15"/>
      <c r="BM2991" s="18"/>
      <c r="BQ2991" s="15"/>
    </row>
    <row r="2992" spans="13:69">
      <c r="M2992" s="15"/>
      <c r="BL2992" s="15"/>
      <c r="BM2992" s="18"/>
      <c r="BQ2992" s="15"/>
    </row>
    <row r="2993" spans="13:69">
      <c r="M2993" s="15"/>
      <c r="BL2993" s="15"/>
      <c r="BM2993" s="18"/>
      <c r="BQ2993" s="15"/>
    </row>
    <row r="2994" spans="13:69">
      <c r="M2994" s="15"/>
      <c r="BL2994" s="15"/>
      <c r="BM2994" s="18"/>
      <c r="BQ2994" s="15"/>
    </row>
    <row r="2995" spans="13:69">
      <c r="M2995" s="15"/>
      <c r="BL2995" s="15"/>
      <c r="BM2995" s="18"/>
      <c r="BQ2995" s="15"/>
    </row>
    <row r="2996" spans="13:69">
      <c r="M2996" s="15"/>
      <c r="BL2996" s="15"/>
      <c r="BM2996" s="18"/>
      <c r="BQ2996" s="15"/>
    </row>
    <row r="2997" spans="13:69">
      <c r="M2997" s="15"/>
      <c r="BL2997" s="15"/>
      <c r="BM2997" s="18"/>
      <c r="BQ2997" s="15"/>
    </row>
    <row r="2998" spans="13:69">
      <c r="M2998" s="15"/>
      <c r="BL2998" s="15"/>
      <c r="BM2998" s="18"/>
      <c r="BQ2998" s="15"/>
    </row>
    <row r="2999" spans="13:69">
      <c r="M2999" s="15"/>
      <c r="BL2999" s="15"/>
      <c r="BM2999" s="18"/>
      <c r="BQ2999" s="15"/>
    </row>
    <row r="3000" spans="13:69">
      <c r="M3000" s="15"/>
      <c r="BL3000" s="15"/>
      <c r="BM3000" s="18"/>
      <c r="BQ3000" s="15"/>
    </row>
    <row r="3001" spans="13:69">
      <c r="M3001" s="15"/>
      <c r="BL3001" s="15"/>
      <c r="BM3001" s="18"/>
      <c r="BQ3001" s="15"/>
    </row>
    <row r="3002" spans="13:69">
      <c r="M3002" s="15"/>
      <c r="BL3002" s="15"/>
      <c r="BM3002" s="18"/>
      <c r="BQ3002" s="15"/>
    </row>
    <row r="3003" spans="13:69">
      <c r="M3003" s="15"/>
      <c r="BL3003" s="15"/>
      <c r="BM3003" s="18"/>
      <c r="BQ3003" s="15"/>
    </row>
    <row r="3004" spans="13:69">
      <c r="M3004" s="15"/>
      <c r="BL3004" s="15"/>
      <c r="BM3004" s="18"/>
      <c r="BQ3004" s="15"/>
    </row>
    <row r="3005" spans="13:69">
      <c r="M3005" s="15"/>
      <c r="BL3005" s="15"/>
      <c r="BM3005" s="18"/>
      <c r="BQ3005" s="15"/>
    </row>
    <row r="3006" spans="13:69">
      <c r="M3006" s="15"/>
      <c r="BL3006" s="15"/>
      <c r="BM3006" s="18"/>
      <c r="BQ3006" s="15"/>
    </row>
    <row r="3007" spans="13:69">
      <c r="M3007" s="15"/>
      <c r="BL3007" s="15"/>
      <c r="BM3007" s="18"/>
      <c r="BQ3007" s="15"/>
    </row>
    <row r="3008" spans="13:69">
      <c r="M3008" s="15"/>
      <c r="BL3008" s="15"/>
      <c r="BM3008" s="18"/>
      <c r="BQ3008" s="15"/>
    </row>
    <row r="3009" spans="13:69">
      <c r="M3009" s="15"/>
      <c r="BL3009" s="15"/>
      <c r="BM3009" s="18"/>
      <c r="BQ3009" s="15"/>
    </row>
    <row r="3010" spans="13:69">
      <c r="M3010" s="15"/>
      <c r="BL3010" s="15"/>
      <c r="BM3010" s="18"/>
      <c r="BQ3010" s="15"/>
    </row>
    <row r="3011" spans="13:69">
      <c r="M3011" s="15"/>
      <c r="BL3011" s="15"/>
      <c r="BM3011" s="18"/>
      <c r="BQ3011" s="15"/>
    </row>
    <row r="3012" spans="13:69">
      <c r="M3012" s="15"/>
      <c r="BL3012" s="15"/>
      <c r="BM3012" s="18"/>
      <c r="BQ3012" s="15"/>
    </row>
    <row r="3013" spans="13:69">
      <c r="M3013" s="15"/>
      <c r="BL3013" s="15"/>
      <c r="BM3013" s="18"/>
      <c r="BQ3013" s="15"/>
    </row>
    <row r="3014" spans="13:69">
      <c r="M3014" s="15"/>
      <c r="BL3014" s="15"/>
      <c r="BM3014" s="18"/>
      <c r="BQ3014" s="15"/>
    </row>
    <row r="3015" spans="13:69">
      <c r="M3015" s="15"/>
      <c r="BL3015" s="15"/>
      <c r="BM3015" s="18"/>
      <c r="BQ3015" s="15"/>
    </row>
    <row r="3016" spans="13:69">
      <c r="M3016" s="15"/>
      <c r="BL3016" s="15"/>
      <c r="BM3016" s="18"/>
      <c r="BQ3016" s="15"/>
    </row>
    <row r="3017" spans="13:69">
      <c r="M3017" s="15"/>
      <c r="BL3017" s="15"/>
      <c r="BM3017" s="18"/>
      <c r="BQ3017" s="15"/>
    </row>
    <row r="3018" spans="13:69">
      <c r="M3018" s="15"/>
      <c r="BL3018" s="15"/>
      <c r="BM3018" s="18"/>
      <c r="BQ3018" s="15"/>
    </row>
    <row r="3019" spans="13:69">
      <c r="M3019" s="15"/>
      <c r="BL3019" s="15"/>
      <c r="BM3019" s="18"/>
      <c r="BQ3019" s="15"/>
    </row>
    <row r="3020" spans="13:69">
      <c r="M3020" s="15"/>
      <c r="BL3020" s="15"/>
      <c r="BM3020" s="18"/>
      <c r="BQ3020" s="15"/>
    </row>
    <row r="3021" spans="13:69">
      <c r="M3021" s="15"/>
      <c r="BL3021" s="15"/>
      <c r="BM3021" s="18"/>
      <c r="BQ3021" s="15"/>
    </row>
    <row r="3022" spans="13:69">
      <c r="M3022" s="15"/>
      <c r="BL3022" s="15"/>
      <c r="BM3022" s="18"/>
      <c r="BQ3022" s="15"/>
    </row>
    <row r="3023" spans="13:69">
      <c r="M3023" s="15"/>
      <c r="BL3023" s="15"/>
      <c r="BM3023" s="18"/>
      <c r="BQ3023" s="15"/>
    </row>
    <row r="3024" spans="13:69">
      <c r="M3024" s="15"/>
      <c r="BL3024" s="15"/>
      <c r="BM3024" s="18"/>
      <c r="BQ3024" s="15"/>
    </row>
    <row r="3025" spans="13:69">
      <c r="M3025" s="15"/>
      <c r="BL3025" s="15"/>
      <c r="BM3025" s="18"/>
      <c r="BQ3025" s="15"/>
    </row>
    <row r="3026" spans="13:69">
      <c r="M3026" s="15"/>
      <c r="BL3026" s="15"/>
      <c r="BM3026" s="18"/>
      <c r="BQ3026" s="15"/>
    </row>
    <row r="3027" spans="13:69">
      <c r="M3027" s="15"/>
      <c r="BL3027" s="15"/>
      <c r="BM3027" s="18"/>
      <c r="BQ3027" s="15"/>
    </row>
    <row r="3028" spans="13:69">
      <c r="M3028" s="15"/>
      <c r="BL3028" s="15"/>
      <c r="BM3028" s="18"/>
      <c r="BQ3028" s="15"/>
    </row>
    <row r="3029" spans="13:69">
      <c r="M3029" s="15"/>
      <c r="BL3029" s="15"/>
      <c r="BM3029" s="18"/>
      <c r="BQ3029" s="15"/>
    </row>
    <row r="3030" spans="13:69">
      <c r="M3030" s="15"/>
      <c r="BL3030" s="15"/>
      <c r="BM3030" s="18"/>
      <c r="BQ3030" s="15"/>
    </row>
    <row r="3031" spans="13:69">
      <c r="M3031" s="15"/>
      <c r="BL3031" s="15"/>
      <c r="BM3031" s="18"/>
      <c r="BQ3031" s="15"/>
    </row>
    <row r="3032" spans="13:69">
      <c r="M3032" s="15"/>
      <c r="BL3032" s="15"/>
      <c r="BM3032" s="18"/>
      <c r="BQ3032" s="15"/>
    </row>
    <row r="3033" spans="13:69">
      <c r="M3033" s="15"/>
      <c r="BL3033" s="15"/>
      <c r="BM3033" s="18"/>
      <c r="BQ3033" s="15"/>
    </row>
    <row r="3034" spans="13:69">
      <c r="M3034" s="15"/>
      <c r="BL3034" s="15"/>
      <c r="BM3034" s="18"/>
      <c r="BQ3034" s="15"/>
    </row>
    <row r="3035" spans="13:69">
      <c r="M3035" s="15"/>
      <c r="BL3035" s="15"/>
      <c r="BM3035" s="18"/>
      <c r="BQ3035" s="15"/>
    </row>
    <row r="3036" spans="13:69">
      <c r="M3036" s="15"/>
      <c r="BL3036" s="15"/>
      <c r="BM3036" s="18"/>
      <c r="BQ3036" s="15"/>
    </row>
    <row r="3037" spans="13:69">
      <c r="M3037" s="15"/>
      <c r="BL3037" s="15"/>
      <c r="BM3037" s="18"/>
      <c r="BQ3037" s="15"/>
    </row>
    <row r="3038" spans="13:69">
      <c r="M3038" s="15"/>
      <c r="BL3038" s="15"/>
      <c r="BM3038" s="18"/>
      <c r="BQ3038" s="15"/>
    </row>
    <row r="3039" spans="13:69">
      <c r="M3039" s="15"/>
      <c r="BL3039" s="15"/>
      <c r="BM3039" s="18"/>
      <c r="BQ3039" s="15"/>
    </row>
    <row r="3040" spans="13:69">
      <c r="M3040" s="15"/>
      <c r="BL3040" s="15"/>
      <c r="BM3040" s="18"/>
      <c r="BQ3040" s="15"/>
    </row>
    <row r="3041" spans="13:69">
      <c r="M3041" s="15"/>
      <c r="BL3041" s="15"/>
      <c r="BM3041" s="18"/>
      <c r="BQ3041" s="15"/>
    </row>
    <row r="3042" spans="13:69">
      <c r="M3042" s="15"/>
      <c r="BL3042" s="15"/>
      <c r="BM3042" s="18"/>
      <c r="BQ3042" s="15"/>
    </row>
    <row r="3043" spans="13:69">
      <c r="M3043" s="15"/>
      <c r="BL3043" s="15"/>
      <c r="BM3043" s="18"/>
      <c r="BQ3043" s="15"/>
    </row>
    <row r="3044" spans="13:69">
      <c r="M3044" s="15"/>
      <c r="BL3044" s="15"/>
      <c r="BM3044" s="18"/>
      <c r="BQ3044" s="15"/>
    </row>
    <row r="3045" spans="13:69">
      <c r="M3045" s="15"/>
      <c r="BL3045" s="15"/>
      <c r="BM3045" s="18"/>
      <c r="BQ3045" s="15"/>
    </row>
    <row r="3046" spans="13:69">
      <c r="M3046" s="15"/>
      <c r="BL3046" s="15"/>
      <c r="BM3046" s="18"/>
      <c r="BQ3046" s="15"/>
    </row>
    <row r="3047" spans="13:69">
      <c r="M3047" s="15"/>
      <c r="BL3047" s="15"/>
      <c r="BM3047" s="18"/>
      <c r="BQ3047" s="15"/>
    </row>
    <row r="3048" spans="13:69">
      <c r="M3048" s="15"/>
      <c r="BL3048" s="15"/>
      <c r="BM3048" s="18"/>
      <c r="BQ3048" s="15"/>
    </row>
    <row r="3049" spans="13:69">
      <c r="M3049" s="15"/>
      <c r="BL3049" s="15"/>
      <c r="BM3049" s="18"/>
      <c r="BQ3049" s="15"/>
    </row>
    <row r="3050" spans="13:69">
      <c r="M3050" s="15"/>
      <c r="BL3050" s="15"/>
      <c r="BM3050" s="18"/>
      <c r="BQ3050" s="15"/>
    </row>
    <row r="3051" spans="13:69">
      <c r="M3051" s="15"/>
      <c r="BL3051" s="15"/>
      <c r="BM3051" s="18"/>
      <c r="BQ3051" s="15"/>
    </row>
    <row r="3052" spans="13:69">
      <c r="M3052" s="15"/>
      <c r="BL3052" s="15"/>
      <c r="BM3052" s="18"/>
      <c r="BQ3052" s="15"/>
    </row>
    <row r="3053" spans="13:69">
      <c r="M3053" s="15"/>
      <c r="BL3053" s="15"/>
      <c r="BM3053" s="18"/>
      <c r="BQ3053" s="15"/>
    </row>
    <row r="3054" spans="13:69">
      <c r="M3054" s="15"/>
      <c r="BL3054" s="15"/>
      <c r="BM3054" s="18"/>
      <c r="BQ3054" s="15"/>
    </row>
    <row r="3055" spans="13:69">
      <c r="M3055" s="15"/>
      <c r="BL3055" s="15"/>
      <c r="BM3055" s="18"/>
      <c r="BQ3055" s="15"/>
    </row>
    <row r="3056" spans="13:69">
      <c r="M3056" s="15"/>
      <c r="BL3056" s="15"/>
      <c r="BM3056" s="18"/>
      <c r="BQ3056" s="15"/>
    </row>
    <row r="3057" spans="13:69">
      <c r="M3057" s="15"/>
      <c r="BL3057" s="15"/>
      <c r="BM3057" s="18"/>
      <c r="BQ3057" s="15"/>
    </row>
    <row r="3058" spans="13:69">
      <c r="M3058" s="15"/>
      <c r="BL3058" s="15"/>
      <c r="BM3058" s="18"/>
      <c r="BQ3058" s="15"/>
    </row>
    <row r="3059" spans="13:69">
      <c r="M3059" s="15"/>
      <c r="BL3059" s="15"/>
      <c r="BM3059" s="18"/>
      <c r="BQ3059" s="15"/>
    </row>
    <row r="3060" spans="13:69">
      <c r="M3060" s="15"/>
      <c r="BL3060" s="15"/>
      <c r="BM3060" s="18"/>
      <c r="BQ3060" s="15"/>
    </row>
    <row r="3061" spans="13:69">
      <c r="M3061" s="15"/>
      <c r="BL3061" s="15"/>
      <c r="BM3061" s="18"/>
      <c r="BQ3061" s="15"/>
    </row>
    <row r="3062" spans="13:69">
      <c r="M3062" s="15"/>
      <c r="BL3062" s="15"/>
      <c r="BM3062" s="18"/>
      <c r="BQ3062" s="15"/>
    </row>
    <row r="3063" spans="13:69">
      <c r="M3063" s="15"/>
      <c r="BL3063" s="15"/>
      <c r="BM3063" s="18"/>
      <c r="BQ3063" s="15"/>
    </row>
    <row r="3064" spans="13:69">
      <c r="M3064" s="15"/>
      <c r="BL3064" s="15"/>
      <c r="BM3064" s="18"/>
      <c r="BQ3064" s="15"/>
    </row>
    <row r="3065" spans="13:69">
      <c r="M3065" s="15"/>
      <c r="BL3065" s="15"/>
      <c r="BM3065" s="18"/>
      <c r="BQ3065" s="15"/>
    </row>
    <row r="3066" spans="13:69">
      <c r="M3066" s="15"/>
      <c r="BL3066" s="15"/>
      <c r="BM3066" s="18"/>
      <c r="BQ3066" s="15"/>
    </row>
    <row r="3067" spans="13:69">
      <c r="M3067" s="15"/>
      <c r="BL3067" s="15"/>
      <c r="BM3067" s="18"/>
      <c r="BQ3067" s="15"/>
    </row>
    <row r="3068" spans="13:69">
      <c r="M3068" s="15"/>
      <c r="BL3068" s="15"/>
      <c r="BM3068" s="18"/>
      <c r="BQ3068" s="15"/>
    </row>
    <row r="3069" spans="13:69">
      <c r="M3069" s="15"/>
      <c r="BL3069" s="15"/>
      <c r="BM3069" s="18"/>
      <c r="BQ3069" s="15"/>
    </row>
    <row r="3070" spans="13:69">
      <c r="M3070" s="15"/>
      <c r="BL3070" s="15"/>
      <c r="BM3070" s="18"/>
      <c r="BQ3070" s="15"/>
    </row>
    <row r="3071" spans="13:69">
      <c r="M3071" s="15"/>
      <c r="BL3071" s="15"/>
      <c r="BM3071" s="18"/>
      <c r="BQ3071" s="15"/>
    </row>
    <row r="3072" spans="13:69">
      <c r="M3072" s="15"/>
      <c r="BL3072" s="15"/>
      <c r="BM3072" s="18"/>
      <c r="BQ3072" s="15"/>
    </row>
    <row r="3073" spans="13:69">
      <c r="M3073" s="15"/>
      <c r="BL3073" s="15"/>
      <c r="BM3073" s="18"/>
      <c r="BQ3073" s="15"/>
    </row>
    <row r="3074" spans="13:69">
      <c r="M3074" s="15"/>
      <c r="BL3074" s="15"/>
      <c r="BM3074" s="18"/>
      <c r="BQ3074" s="15"/>
    </row>
    <row r="3075" spans="13:69">
      <c r="M3075" s="15"/>
      <c r="BL3075" s="15"/>
      <c r="BM3075" s="18"/>
      <c r="BQ3075" s="15"/>
    </row>
    <row r="3076" spans="13:69">
      <c r="M3076" s="15"/>
      <c r="BL3076" s="15"/>
      <c r="BM3076" s="18"/>
      <c r="BQ3076" s="15"/>
    </row>
    <row r="3077" spans="13:69">
      <c r="M3077" s="15"/>
      <c r="BL3077" s="15"/>
      <c r="BM3077" s="18"/>
      <c r="BQ3077" s="15"/>
    </row>
    <row r="3078" spans="13:69">
      <c r="M3078" s="15"/>
      <c r="BL3078" s="15"/>
      <c r="BM3078" s="18"/>
      <c r="BQ3078" s="15"/>
    </row>
    <row r="3079" spans="13:69">
      <c r="M3079" s="15"/>
      <c r="BL3079" s="15"/>
      <c r="BM3079" s="18"/>
      <c r="BQ3079" s="15"/>
    </row>
    <row r="3080" spans="13:69">
      <c r="M3080" s="15"/>
      <c r="BL3080" s="15"/>
      <c r="BM3080" s="18"/>
      <c r="BQ3080" s="15"/>
    </row>
    <row r="3081" spans="13:69">
      <c r="M3081" s="15"/>
      <c r="BL3081" s="15"/>
      <c r="BM3081" s="18"/>
      <c r="BQ3081" s="15"/>
    </row>
    <row r="3082" spans="13:69">
      <c r="M3082" s="15"/>
      <c r="BL3082" s="15"/>
      <c r="BM3082" s="18"/>
      <c r="BQ3082" s="15"/>
    </row>
    <row r="3083" spans="13:69">
      <c r="M3083" s="15"/>
      <c r="BL3083" s="15"/>
      <c r="BM3083" s="18"/>
      <c r="BQ3083" s="15"/>
    </row>
    <row r="3084" spans="13:69">
      <c r="M3084" s="15"/>
      <c r="BL3084" s="15"/>
      <c r="BM3084" s="18"/>
      <c r="BQ3084" s="15"/>
    </row>
    <row r="3085" spans="13:69">
      <c r="M3085" s="15"/>
      <c r="BL3085" s="15"/>
      <c r="BM3085" s="18"/>
      <c r="BQ3085" s="15"/>
    </row>
    <row r="3086" spans="13:69">
      <c r="M3086" s="15"/>
      <c r="BL3086" s="15"/>
      <c r="BM3086" s="18"/>
      <c r="BQ3086" s="15"/>
    </row>
    <row r="3087" spans="13:69">
      <c r="M3087" s="15"/>
      <c r="BL3087" s="15"/>
      <c r="BM3087" s="18"/>
      <c r="BQ3087" s="15"/>
    </row>
    <row r="3088" spans="13:69">
      <c r="M3088" s="15"/>
      <c r="BL3088" s="15"/>
      <c r="BM3088" s="18"/>
      <c r="BQ3088" s="15"/>
    </row>
    <row r="3089" spans="13:69">
      <c r="M3089" s="15"/>
      <c r="BL3089" s="15"/>
      <c r="BM3089" s="18"/>
      <c r="BQ3089" s="15"/>
    </row>
    <row r="3090" spans="13:69">
      <c r="M3090" s="15"/>
      <c r="BL3090" s="15"/>
      <c r="BM3090" s="18"/>
      <c r="BQ3090" s="15"/>
    </row>
    <row r="3091" spans="13:69">
      <c r="M3091" s="15"/>
      <c r="BL3091" s="15"/>
      <c r="BM3091" s="18"/>
      <c r="BQ3091" s="15"/>
    </row>
    <row r="3092" spans="13:69">
      <c r="M3092" s="15"/>
      <c r="BL3092" s="15"/>
      <c r="BM3092" s="18"/>
      <c r="BQ3092" s="15"/>
    </row>
    <row r="3093" spans="13:69">
      <c r="M3093" s="15"/>
      <c r="BL3093" s="15"/>
      <c r="BM3093" s="18"/>
      <c r="BQ3093" s="15"/>
    </row>
    <row r="3094" spans="13:69">
      <c r="M3094" s="15"/>
      <c r="BL3094" s="15"/>
      <c r="BM3094" s="18"/>
      <c r="BQ3094" s="15"/>
    </row>
    <row r="3095" spans="13:69">
      <c r="M3095" s="15"/>
      <c r="BL3095" s="15"/>
      <c r="BM3095" s="18"/>
      <c r="BQ3095" s="15"/>
    </row>
    <row r="3096" spans="13:69">
      <c r="M3096" s="15"/>
      <c r="BL3096" s="15"/>
      <c r="BM3096" s="18"/>
      <c r="BQ3096" s="15"/>
    </row>
    <row r="3097" spans="13:69">
      <c r="M3097" s="15"/>
      <c r="BL3097" s="15"/>
      <c r="BM3097" s="18"/>
      <c r="BQ3097" s="15"/>
    </row>
    <row r="3098" spans="13:69">
      <c r="M3098" s="15"/>
      <c r="BL3098" s="15"/>
      <c r="BM3098" s="18"/>
      <c r="BQ3098" s="15"/>
    </row>
    <row r="3099" spans="13:69">
      <c r="M3099" s="15"/>
      <c r="BL3099" s="15"/>
      <c r="BM3099" s="18"/>
      <c r="BQ3099" s="15"/>
    </row>
    <row r="3100" spans="13:69">
      <c r="M3100" s="15"/>
      <c r="BL3100" s="15"/>
      <c r="BM3100" s="18"/>
      <c r="BQ3100" s="15"/>
    </row>
    <row r="3101" spans="13:69">
      <c r="M3101" s="15"/>
      <c r="BL3101" s="15"/>
      <c r="BM3101" s="18"/>
      <c r="BQ3101" s="15"/>
    </row>
    <row r="3102" spans="13:69">
      <c r="M3102" s="15"/>
      <c r="BL3102" s="15"/>
      <c r="BM3102" s="18"/>
      <c r="BQ3102" s="15"/>
    </row>
    <row r="3103" spans="13:69">
      <c r="M3103" s="15"/>
      <c r="BL3103" s="15"/>
      <c r="BM3103" s="18"/>
      <c r="BQ3103" s="15"/>
    </row>
    <row r="3104" spans="13:69">
      <c r="BL3104" s="15"/>
      <c r="BM3104" s="18"/>
      <c r="BQ3104" s="15"/>
    </row>
    <row r="3105" spans="64:69">
      <c r="BL3105" s="15"/>
      <c r="BM3105" s="18"/>
      <c r="BQ3105" s="15"/>
    </row>
    <row r="3106" spans="64:69">
      <c r="BL3106" s="15"/>
      <c r="BM3106" s="18"/>
      <c r="BQ3106" s="15"/>
    </row>
    <row r="3107" spans="64:69">
      <c r="BL3107" s="15"/>
      <c r="BM3107" s="18"/>
      <c r="BQ3107" s="15"/>
    </row>
    <row r="3108" spans="64:69">
      <c r="BL3108" s="15"/>
      <c r="BM3108" s="18"/>
      <c r="BQ3108" s="15"/>
    </row>
    <row r="3109" spans="64:69">
      <c r="BL3109" s="15"/>
      <c r="BM3109" s="18"/>
      <c r="BQ3109" s="15"/>
    </row>
    <row r="3110" spans="64:69">
      <c r="BL3110" s="15"/>
      <c r="BM3110" s="18"/>
      <c r="BQ3110" s="15"/>
    </row>
    <row r="3111" spans="64:69">
      <c r="BL3111" s="15"/>
      <c r="BM3111" s="18"/>
      <c r="BQ3111" s="15"/>
    </row>
    <row r="3112" spans="64:69">
      <c r="BL3112" s="15"/>
      <c r="BM3112" s="18"/>
      <c r="BQ3112" s="15"/>
    </row>
    <row r="3113" spans="64:69">
      <c r="BL3113" s="15"/>
      <c r="BM3113" s="18"/>
      <c r="BQ3113" s="15"/>
    </row>
    <row r="3114" spans="64:69">
      <c r="BL3114" s="15"/>
      <c r="BM3114" s="18"/>
      <c r="BQ3114" s="15"/>
    </row>
    <row r="3115" spans="64:69">
      <c r="BL3115" s="15"/>
      <c r="BM3115" s="18"/>
      <c r="BQ3115" s="15"/>
    </row>
    <row r="3116" spans="64:69">
      <c r="BL3116" s="15"/>
      <c r="BM3116" s="18"/>
      <c r="BQ3116" s="15"/>
    </row>
    <row r="3117" spans="64:69">
      <c r="BL3117" s="15"/>
      <c r="BM3117" s="18"/>
      <c r="BQ3117" s="15"/>
    </row>
    <row r="3118" spans="64:69">
      <c r="BL3118" s="15"/>
      <c r="BM3118" s="18"/>
      <c r="BQ3118" s="15"/>
    </row>
    <row r="3119" spans="64:69">
      <c r="BL3119" s="15"/>
      <c r="BM3119" s="18"/>
      <c r="BQ3119" s="15"/>
    </row>
    <row r="3120" spans="64:69">
      <c r="BL3120" s="15"/>
      <c r="BM3120" s="18"/>
      <c r="BQ3120" s="15"/>
    </row>
    <row r="3121" spans="64:69">
      <c r="BL3121" s="15"/>
      <c r="BM3121" s="18"/>
      <c r="BQ3121" s="15"/>
    </row>
    <row r="3122" spans="64:69">
      <c r="BL3122" s="15"/>
      <c r="BM3122" s="18"/>
      <c r="BQ3122" s="15"/>
    </row>
    <row r="3123" spans="64:69">
      <c r="BL3123" s="15"/>
      <c r="BM3123" s="18"/>
      <c r="BQ3123" s="15"/>
    </row>
    <row r="3124" spans="64:69">
      <c r="BL3124" s="15"/>
      <c r="BM3124" s="18"/>
      <c r="BQ3124" s="15"/>
    </row>
    <row r="3125" spans="64:69">
      <c r="BL3125" s="15"/>
      <c r="BM3125" s="18"/>
      <c r="BQ3125" s="15"/>
    </row>
    <row r="3126" spans="64:69">
      <c r="BL3126" s="15"/>
      <c r="BM3126" s="18"/>
      <c r="BQ3126" s="15"/>
    </row>
    <row r="3127" spans="64:69">
      <c r="BL3127" s="15"/>
      <c r="BM3127" s="18"/>
      <c r="BQ3127" s="15"/>
    </row>
    <row r="3128" spans="64:69">
      <c r="BL3128" s="15"/>
      <c r="BM3128" s="18"/>
      <c r="BQ3128" s="15"/>
    </row>
    <row r="3129" spans="64:69">
      <c r="BL3129" s="15"/>
      <c r="BM3129" s="18"/>
      <c r="BQ3129" s="15"/>
    </row>
    <row r="3130" spans="64:69">
      <c r="BL3130" s="15"/>
      <c r="BM3130" s="18"/>
      <c r="BQ3130" s="15"/>
    </row>
    <row r="3131" spans="64:69">
      <c r="BL3131" s="15"/>
      <c r="BM3131" s="18"/>
      <c r="BQ3131" s="15"/>
    </row>
    <row r="3132" spans="64:69">
      <c r="BL3132" s="15"/>
      <c r="BM3132" s="18"/>
      <c r="BQ3132" s="15"/>
    </row>
    <row r="3133" spans="64:69">
      <c r="BL3133" s="15"/>
      <c r="BM3133" s="18"/>
      <c r="BQ3133" s="15"/>
    </row>
    <row r="3134" spans="64:69">
      <c r="BL3134" s="15"/>
      <c r="BM3134" s="18"/>
      <c r="BQ3134" s="15"/>
    </row>
    <row r="3135" spans="64:69">
      <c r="BL3135" s="15"/>
      <c r="BM3135" s="18"/>
      <c r="BQ3135" s="15"/>
    </row>
    <row r="3136" spans="64:69">
      <c r="BL3136" s="15"/>
      <c r="BM3136" s="18"/>
      <c r="BQ3136" s="15"/>
    </row>
    <row r="3137" spans="64:69">
      <c r="BL3137" s="15"/>
      <c r="BM3137" s="18"/>
      <c r="BQ3137" s="15"/>
    </row>
    <row r="3138" spans="64:69">
      <c r="BL3138" s="15"/>
      <c r="BM3138" s="18"/>
      <c r="BQ3138" s="15"/>
    </row>
    <row r="3139" spans="64:69">
      <c r="BL3139" s="15"/>
      <c r="BM3139" s="18"/>
      <c r="BQ3139" s="15"/>
    </row>
    <row r="3140" spans="64:69">
      <c r="BL3140" s="15"/>
      <c r="BM3140" s="18"/>
      <c r="BQ3140" s="15"/>
    </row>
    <row r="3141" spans="64:69">
      <c r="BL3141" s="15"/>
      <c r="BM3141" s="18"/>
      <c r="BQ3141" s="15"/>
    </row>
    <row r="3142" spans="64:69">
      <c r="BL3142" s="15"/>
      <c r="BM3142" s="18"/>
      <c r="BQ3142" s="15"/>
    </row>
    <row r="3143" spans="64:69">
      <c r="BL3143" s="15"/>
      <c r="BM3143" s="18"/>
      <c r="BQ3143" s="15"/>
    </row>
    <row r="3144" spans="64:69">
      <c r="BL3144" s="15"/>
      <c r="BM3144" s="18"/>
      <c r="BQ3144" s="15"/>
    </row>
    <row r="3145" spans="64:69">
      <c r="BL3145" s="15"/>
      <c r="BM3145" s="18"/>
      <c r="BQ3145" s="15"/>
    </row>
    <row r="3146" spans="64:69">
      <c r="BL3146" s="15"/>
      <c r="BM3146" s="18"/>
      <c r="BQ3146" s="15"/>
    </row>
    <row r="3147" spans="64:69">
      <c r="BL3147" s="15"/>
      <c r="BM3147" s="18"/>
      <c r="BQ3147" s="15"/>
    </row>
    <row r="3148" spans="64:69">
      <c r="BL3148" s="15"/>
      <c r="BM3148" s="18"/>
      <c r="BQ3148" s="15"/>
    </row>
    <row r="3149" spans="64:69">
      <c r="BL3149" s="15"/>
      <c r="BM3149" s="18"/>
      <c r="BQ3149" s="15"/>
    </row>
    <row r="3150" spans="64:69">
      <c r="BL3150" s="15"/>
      <c r="BM3150" s="18"/>
      <c r="BQ3150" s="15"/>
    </row>
    <row r="3151" spans="64:69">
      <c r="BL3151" s="15"/>
      <c r="BM3151" s="18"/>
      <c r="BQ3151" s="15"/>
    </row>
    <row r="3152" spans="64:69">
      <c r="BL3152" s="15"/>
      <c r="BM3152" s="18"/>
      <c r="BQ3152" s="15"/>
    </row>
    <row r="3153" spans="64:69">
      <c r="BL3153" s="15"/>
      <c r="BM3153" s="18"/>
      <c r="BQ3153" s="15"/>
    </row>
    <row r="3154" spans="64:69">
      <c r="BL3154" s="15"/>
      <c r="BM3154" s="18"/>
      <c r="BQ3154" s="15"/>
    </row>
    <row r="3155" spans="64:69">
      <c r="BL3155" s="15"/>
      <c r="BM3155" s="18"/>
      <c r="BQ3155" s="15"/>
    </row>
    <row r="3156" spans="64:69">
      <c r="BL3156" s="15"/>
      <c r="BM3156" s="18"/>
      <c r="BQ3156" s="15"/>
    </row>
    <row r="3157" spans="64:69">
      <c r="BL3157" s="15"/>
      <c r="BM3157" s="18"/>
      <c r="BQ3157" s="15"/>
    </row>
    <row r="3158" spans="64:69">
      <c r="BL3158" s="15"/>
      <c r="BM3158" s="18"/>
      <c r="BQ3158" s="15"/>
    </row>
    <row r="3159" spans="64:69">
      <c r="BL3159" s="15"/>
      <c r="BM3159" s="18"/>
      <c r="BQ3159" s="15"/>
    </row>
    <row r="3160" spans="64:69">
      <c r="BL3160" s="15"/>
      <c r="BM3160" s="18"/>
      <c r="BQ3160" s="15"/>
    </row>
    <row r="3161" spans="64:69">
      <c r="BL3161" s="15"/>
      <c r="BM3161" s="18"/>
      <c r="BQ3161" s="15"/>
    </row>
    <row r="3162" spans="64:69">
      <c r="BL3162" s="15"/>
      <c r="BM3162" s="18"/>
      <c r="BQ3162" s="15"/>
    </row>
    <row r="3163" spans="64:69">
      <c r="BL3163" s="15"/>
      <c r="BM3163" s="18"/>
      <c r="BQ3163" s="15"/>
    </row>
    <row r="3164" spans="64:69">
      <c r="BL3164" s="15"/>
      <c r="BM3164" s="18"/>
      <c r="BQ3164" s="15"/>
    </row>
    <row r="3165" spans="64:69">
      <c r="BL3165" s="15"/>
      <c r="BM3165" s="18"/>
      <c r="BQ3165" s="15"/>
    </row>
    <row r="3166" spans="64:69">
      <c r="BL3166" s="15"/>
      <c r="BM3166" s="18"/>
      <c r="BQ3166" s="15"/>
    </row>
    <row r="3167" spans="64:69">
      <c r="BL3167" s="15"/>
      <c r="BM3167" s="18"/>
      <c r="BQ3167" s="15"/>
    </row>
    <row r="3168" spans="64:69">
      <c r="BL3168" s="15"/>
      <c r="BM3168" s="18"/>
      <c r="BQ3168" s="15"/>
    </row>
    <row r="3169" spans="64:69">
      <c r="BL3169" s="15"/>
      <c r="BM3169" s="18"/>
      <c r="BQ3169" s="15"/>
    </row>
    <row r="3170" spans="64:69">
      <c r="BL3170" s="15"/>
      <c r="BM3170" s="18"/>
      <c r="BQ3170" s="15"/>
    </row>
    <row r="3171" spans="64:69">
      <c r="BL3171" s="15"/>
      <c r="BM3171" s="18"/>
      <c r="BQ3171" s="15"/>
    </row>
    <row r="3172" spans="64:69">
      <c r="BL3172" s="15"/>
      <c r="BM3172" s="18"/>
      <c r="BQ3172" s="15"/>
    </row>
    <row r="3173" spans="64:69">
      <c r="BL3173" s="15"/>
      <c r="BM3173" s="18"/>
      <c r="BQ3173" s="15"/>
    </row>
    <row r="3174" spans="64:69">
      <c r="BL3174" s="15"/>
      <c r="BM3174" s="18"/>
      <c r="BQ3174" s="15"/>
    </row>
    <row r="3175" spans="64:69">
      <c r="BL3175" s="15"/>
      <c r="BM3175" s="18"/>
      <c r="BQ3175" s="15"/>
    </row>
    <row r="3176" spans="64:69">
      <c r="BL3176" s="15"/>
      <c r="BM3176" s="18"/>
      <c r="BQ3176" s="15"/>
    </row>
    <row r="3177" spans="64:69">
      <c r="BL3177" s="15"/>
      <c r="BM3177" s="18"/>
      <c r="BQ3177" s="15"/>
    </row>
    <row r="3178" spans="64:69">
      <c r="BL3178" s="15"/>
      <c r="BM3178" s="18"/>
      <c r="BQ3178" s="15"/>
    </row>
    <row r="3179" spans="64:69">
      <c r="BL3179" s="15"/>
      <c r="BM3179" s="18"/>
      <c r="BQ3179" s="15"/>
    </row>
    <row r="3180" spans="64:69">
      <c r="BL3180" s="15"/>
      <c r="BM3180" s="18"/>
      <c r="BQ3180" s="15"/>
    </row>
    <row r="3181" spans="64:69">
      <c r="BL3181" s="15"/>
      <c r="BM3181" s="18"/>
      <c r="BQ3181" s="15"/>
    </row>
    <row r="3182" spans="64:69">
      <c r="BL3182" s="15"/>
      <c r="BM3182" s="18"/>
      <c r="BQ3182" s="15"/>
    </row>
    <row r="3183" spans="64:69">
      <c r="BL3183" s="15"/>
      <c r="BM3183" s="18"/>
      <c r="BQ3183" s="15"/>
    </row>
    <row r="3184" spans="64:69">
      <c r="BL3184" s="15"/>
      <c r="BM3184" s="18"/>
      <c r="BQ3184" s="15"/>
    </row>
    <row r="3185" spans="64:69">
      <c r="BL3185" s="15"/>
      <c r="BM3185" s="18"/>
      <c r="BQ3185" s="15"/>
    </row>
    <row r="3186" spans="64:69">
      <c r="BL3186" s="15"/>
      <c r="BM3186" s="18"/>
      <c r="BQ3186" s="15"/>
    </row>
    <row r="3187" spans="64:69">
      <c r="BL3187" s="15"/>
      <c r="BM3187" s="18"/>
      <c r="BQ3187" s="15"/>
    </row>
    <row r="3188" spans="64:69">
      <c r="BL3188" s="15"/>
      <c r="BM3188" s="18"/>
      <c r="BQ3188" s="15"/>
    </row>
    <row r="3189" spans="64:69">
      <c r="BL3189" s="15"/>
      <c r="BM3189" s="18"/>
      <c r="BQ3189" s="15"/>
    </row>
    <row r="3190" spans="64:69">
      <c r="BL3190" s="15"/>
      <c r="BM3190" s="18"/>
      <c r="BQ3190" s="15"/>
    </row>
    <row r="3191" spans="64:69">
      <c r="BL3191" s="15"/>
      <c r="BM3191" s="18"/>
      <c r="BQ3191" s="15"/>
    </row>
    <row r="3192" spans="64:69">
      <c r="BL3192" s="15"/>
      <c r="BM3192" s="18"/>
      <c r="BQ3192" s="15"/>
    </row>
    <row r="3193" spans="64:69">
      <c r="BL3193" s="15"/>
      <c r="BM3193" s="18"/>
      <c r="BQ3193" s="15"/>
    </row>
    <row r="3194" spans="64:69">
      <c r="BL3194" s="15"/>
      <c r="BM3194" s="18"/>
      <c r="BQ3194" s="15"/>
    </row>
    <row r="3195" spans="64:69">
      <c r="BL3195" s="15"/>
      <c r="BM3195" s="18"/>
      <c r="BQ3195" s="15"/>
    </row>
    <row r="3196" spans="64:69">
      <c r="BL3196" s="15"/>
      <c r="BM3196" s="18"/>
      <c r="BQ3196" s="15"/>
    </row>
    <row r="3197" spans="64:69">
      <c r="BL3197" s="15"/>
      <c r="BM3197" s="18"/>
      <c r="BQ3197" s="15"/>
    </row>
    <row r="3198" spans="64:69">
      <c r="BL3198" s="15"/>
      <c r="BM3198" s="18"/>
      <c r="BQ3198" s="15"/>
    </row>
    <row r="3199" spans="64:69">
      <c r="BL3199" s="15"/>
      <c r="BM3199" s="18"/>
      <c r="BQ3199" s="15"/>
    </row>
    <row r="3200" spans="64:69">
      <c r="BL3200" s="15"/>
      <c r="BM3200" s="18"/>
      <c r="BQ3200" s="15"/>
    </row>
    <row r="3201" spans="64:69">
      <c r="BL3201" s="15"/>
      <c r="BM3201" s="18"/>
      <c r="BQ3201" s="15"/>
    </row>
    <row r="3202" spans="64:69">
      <c r="BL3202" s="15"/>
      <c r="BM3202" s="18"/>
      <c r="BQ3202" s="15"/>
    </row>
    <row r="3203" spans="64:69">
      <c r="BL3203" s="15"/>
      <c r="BM3203" s="18"/>
      <c r="BQ3203" s="15"/>
    </row>
    <row r="3204" spans="64:69">
      <c r="BL3204" s="15"/>
      <c r="BM3204" s="18"/>
      <c r="BQ3204" s="15"/>
    </row>
    <row r="3205" spans="64:69">
      <c r="BL3205" s="15"/>
      <c r="BM3205" s="18"/>
      <c r="BQ3205" s="15"/>
    </row>
    <row r="3206" spans="64:69">
      <c r="BL3206" s="15"/>
      <c r="BM3206" s="18"/>
      <c r="BQ3206" s="15"/>
    </row>
    <row r="3207" spans="64:69">
      <c r="BL3207" s="15"/>
      <c r="BM3207" s="18"/>
      <c r="BQ3207" s="15"/>
    </row>
    <row r="3208" spans="64:69">
      <c r="BL3208" s="15"/>
      <c r="BM3208" s="18"/>
      <c r="BQ3208" s="15"/>
    </row>
    <row r="3209" spans="64:69">
      <c r="BL3209" s="15"/>
      <c r="BM3209" s="18"/>
      <c r="BQ3209" s="15"/>
    </row>
    <row r="3210" spans="64:69">
      <c r="BL3210" s="15"/>
      <c r="BM3210" s="18"/>
      <c r="BQ3210" s="15"/>
    </row>
    <row r="3211" spans="64:69">
      <c r="BL3211" s="15"/>
      <c r="BM3211" s="18"/>
      <c r="BQ3211" s="15"/>
    </row>
    <row r="3212" spans="64:69">
      <c r="BL3212" s="15"/>
      <c r="BM3212" s="18"/>
      <c r="BQ3212" s="15"/>
    </row>
    <row r="3213" spans="64:69">
      <c r="BL3213" s="15"/>
      <c r="BM3213" s="18"/>
      <c r="BQ3213" s="15"/>
    </row>
    <row r="3214" spans="64:69">
      <c r="BL3214" s="15"/>
      <c r="BM3214" s="18"/>
      <c r="BQ3214" s="15"/>
    </row>
    <row r="3215" spans="64:69">
      <c r="BL3215" s="15"/>
      <c r="BM3215" s="18"/>
      <c r="BQ3215" s="15"/>
    </row>
    <row r="3216" spans="64:69">
      <c r="BL3216" s="15"/>
      <c r="BM3216" s="18"/>
      <c r="BQ3216" s="15"/>
    </row>
    <row r="3217" spans="64:69">
      <c r="BL3217" s="15"/>
      <c r="BM3217" s="18"/>
      <c r="BQ3217" s="15"/>
    </row>
    <row r="3218" spans="64:69">
      <c r="BL3218" s="15"/>
      <c r="BM3218" s="18"/>
      <c r="BQ3218" s="15"/>
    </row>
    <row r="3219" spans="64:69">
      <c r="BL3219" s="15"/>
      <c r="BM3219" s="18"/>
      <c r="BQ3219" s="15"/>
    </row>
    <row r="3220" spans="64:69">
      <c r="BL3220" s="15"/>
      <c r="BM3220" s="18"/>
      <c r="BQ3220" s="15"/>
    </row>
    <row r="3221" spans="64:69">
      <c r="BL3221" s="15"/>
      <c r="BM3221" s="18"/>
      <c r="BQ3221" s="15"/>
    </row>
    <row r="3222" spans="64:69">
      <c r="BL3222" s="15"/>
      <c r="BM3222" s="18"/>
      <c r="BQ3222" s="15"/>
    </row>
    <row r="3223" spans="64:69">
      <c r="BL3223" s="15"/>
      <c r="BM3223" s="18"/>
      <c r="BQ3223" s="15"/>
    </row>
    <row r="3224" spans="64:69">
      <c r="BL3224" s="15"/>
      <c r="BM3224" s="18"/>
      <c r="BQ3224" s="15"/>
    </row>
    <row r="3225" spans="64:69">
      <c r="BL3225" s="15"/>
      <c r="BM3225" s="18"/>
      <c r="BQ3225" s="15"/>
    </row>
    <row r="3226" spans="64:69">
      <c r="BL3226" s="15"/>
      <c r="BM3226" s="18"/>
      <c r="BQ3226" s="15"/>
    </row>
    <row r="3227" spans="64:69">
      <c r="BL3227" s="15"/>
      <c r="BM3227" s="18"/>
      <c r="BQ3227" s="15"/>
    </row>
    <row r="3228" spans="64:69">
      <c r="BL3228" s="15"/>
      <c r="BM3228" s="18"/>
      <c r="BQ3228" s="15"/>
    </row>
    <row r="3229" spans="64:69">
      <c r="BL3229" s="15"/>
      <c r="BM3229" s="18"/>
      <c r="BQ3229" s="15"/>
    </row>
    <row r="3230" spans="64:69">
      <c r="BL3230" s="15"/>
      <c r="BM3230" s="18"/>
      <c r="BQ3230" s="15"/>
    </row>
    <row r="3231" spans="64:69">
      <c r="BL3231" s="15"/>
      <c r="BM3231" s="18"/>
      <c r="BQ3231" s="15"/>
    </row>
    <row r="3232" spans="64:69">
      <c r="BL3232" s="15"/>
      <c r="BM3232" s="18"/>
      <c r="BQ3232" s="15"/>
    </row>
    <row r="3233" spans="64:69">
      <c r="BL3233" s="15"/>
      <c r="BM3233" s="18"/>
      <c r="BQ3233" s="15"/>
    </row>
    <row r="3234" spans="64:69">
      <c r="BL3234" s="15"/>
      <c r="BM3234" s="18"/>
      <c r="BQ3234" s="15"/>
    </row>
    <row r="3235" spans="64:69">
      <c r="BL3235" s="15"/>
      <c r="BM3235" s="18"/>
      <c r="BQ3235" s="15"/>
    </row>
    <row r="3236" spans="64:69">
      <c r="BL3236" s="15"/>
      <c r="BM3236" s="18"/>
      <c r="BQ3236" s="15"/>
    </row>
    <row r="3237" spans="64:69">
      <c r="BL3237" s="15"/>
      <c r="BM3237" s="18"/>
      <c r="BQ3237" s="15"/>
    </row>
    <row r="3238" spans="64:69">
      <c r="BL3238" s="15"/>
      <c r="BM3238" s="18"/>
      <c r="BQ3238" s="15"/>
    </row>
    <row r="3239" spans="64:69">
      <c r="BL3239" s="15"/>
      <c r="BM3239" s="18"/>
      <c r="BQ3239" s="15"/>
    </row>
    <row r="3240" spans="64:69">
      <c r="BL3240" s="15"/>
      <c r="BM3240" s="18"/>
      <c r="BQ3240" s="15"/>
    </row>
    <row r="3241" spans="64:69">
      <c r="BL3241" s="15"/>
      <c r="BM3241" s="18"/>
      <c r="BQ3241" s="15"/>
    </row>
    <row r="3242" spans="64:69">
      <c r="BL3242" s="15"/>
      <c r="BM3242" s="18"/>
      <c r="BQ3242" s="15"/>
    </row>
    <row r="3243" spans="64:69">
      <c r="BL3243" s="15"/>
      <c r="BM3243" s="18"/>
      <c r="BQ3243" s="15"/>
    </row>
    <row r="3244" spans="64:69">
      <c r="BL3244" s="15"/>
      <c r="BM3244" s="18"/>
      <c r="BQ3244" s="15"/>
    </row>
    <row r="3245" spans="64:69">
      <c r="BL3245" s="15"/>
      <c r="BM3245" s="18"/>
      <c r="BQ3245" s="15"/>
    </row>
    <row r="3246" spans="64:69">
      <c r="BL3246" s="15"/>
      <c r="BM3246" s="18"/>
      <c r="BQ3246" s="15"/>
    </row>
    <row r="3247" spans="64:69">
      <c r="BL3247" s="15"/>
      <c r="BM3247" s="18"/>
      <c r="BQ3247" s="15"/>
    </row>
    <row r="3248" spans="64:69">
      <c r="BL3248" s="15"/>
      <c r="BM3248" s="18"/>
      <c r="BQ3248" s="15"/>
    </row>
    <row r="3249" spans="64:69">
      <c r="BL3249" s="15"/>
      <c r="BM3249" s="18"/>
      <c r="BQ3249" s="15"/>
    </row>
    <row r="3250" spans="64:69">
      <c r="BL3250" s="15"/>
      <c r="BM3250" s="18"/>
      <c r="BQ3250" s="15"/>
    </row>
    <row r="3251" spans="64:69">
      <c r="BL3251" s="15"/>
      <c r="BM3251" s="18"/>
      <c r="BQ3251" s="15"/>
    </row>
    <row r="3252" spans="64:69">
      <c r="BL3252" s="15"/>
      <c r="BM3252" s="18"/>
      <c r="BQ3252" s="15"/>
    </row>
    <row r="3253" spans="64:69">
      <c r="BL3253" s="15"/>
      <c r="BM3253" s="18"/>
      <c r="BQ3253" s="15"/>
    </row>
    <row r="3254" spans="64:69">
      <c r="BL3254" s="15"/>
      <c r="BM3254" s="18"/>
      <c r="BQ3254" s="15"/>
    </row>
    <row r="3255" spans="64:69">
      <c r="BL3255" s="15"/>
      <c r="BM3255" s="18"/>
      <c r="BQ3255" s="15"/>
    </row>
    <row r="3256" spans="64:69">
      <c r="BL3256" s="15"/>
      <c r="BM3256" s="18"/>
      <c r="BQ3256" s="15"/>
    </row>
    <row r="3257" spans="64:69">
      <c r="BL3257" s="15"/>
      <c r="BM3257" s="18"/>
      <c r="BQ3257" s="15"/>
    </row>
    <row r="3258" spans="64:69">
      <c r="BL3258" s="15"/>
      <c r="BM3258" s="18"/>
      <c r="BQ3258" s="15"/>
    </row>
    <row r="3259" spans="64:69">
      <c r="BL3259" s="15"/>
      <c r="BM3259" s="18"/>
      <c r="BQ3259" s="15"/>
    </row>
    <row r="3260" spans="64:69">
      <c r="BL3260" s="15"/>
      <c r="BM3260" s="18"/>
      <c r="BQ3260" s="15"/>
    </row>
    <row r="3261" spans="64:69">
      <c r="BL3261" s="15"/>
      <c r="BM3261" s="18"/>
      <c r="BQ3261" s="15"/>
    </row>
    <row r="3262" spans="64:69">
      <c r="BL3262" s="15"/>
      <c r="BM3262" s="18"/>
      <c r="BQ3262" s="15"/>
    </row>
    <row r="3263" spans="64:69">
      <c r="BL3263" s="15"/>
      <c r="BM3263" s="18"/>
      <c r="BQ3263" s="15"/>
    </row>
    <row r="3264" spans="64:69">
      <c r="BL3264" s="15"/>
      <c r="BM3264" s="18"/>
      <c r="BQ3264" s="15"/>
    </row>
    <row r="3265" spans="64:69">
      <c r="BL3265" s="15"/>
      <c r="BM3265" s="18"/>
      <c r="BQ3265" s="15"/>
    </row>
    <row r="3266" spans="64:69">
      <c r="BL3266" s="15"/>
      <c r="BM3266" s="18"/>
      <c r="BQ3266" s="15"/>
    </row>
    <row r="3267" spans="64:69">
      <c r="BL3267" s="15"/>
      <c r="BM3267" s="18"/>
      <c r="BQ3267" s="15"/>
    </row>
    <row r="3268" spans="64:69">
      <c r="BL3268" s="15"/>
      <c r="BM3268" s="18"/>
      <c r="BQ3268" s="15"/>
    </row>
    <row r="3269" spans="64:69">
      <c r="BL3269" s="15"/>
      <c r="BM3269" s="18"/>
      <c r="BQ3269" s="15"/>
    </row>
    <row r="3270" spans="64:69">
      <c r="BL3270" s="15"/>
      <c r="BM3270" s="18"/>
      <c r="BQ3270" s="15"/>
    </row>
    <row r="3271" spans="64:69">
      <c r="BL3271" s="15"/>
      <c r="BM3271" s="18"/>
      <c r="BQ3271" s="15"/>
    </row>
    <row r="3272" spans="64:69">
      <c r="BL3272" s="15"/>
      <c r="BM3272" s="18"/>
      <c r="BQ3272" s="15"/>
    </row>
    <row r="3273" spans="64:69">
      <c r="BL3273" s="15"/>
      <c r="BM3273" s="18"/>
      <c r="BQ3273" s="15"/>
    </row>
    <row r="3274" spans="64:69">
      <c r="BL3274" s="15"/>
      <c r="BM3274" s="18"/>
      <c r="BQ3274" s="15"/>
    </row>
    <row r="3275" spans="64:69">
      <c r="BL3275" s="15"/>
      <c r="BM3275" s="18"/>
      <c r="BQ3275" s="15"/>
    </row>
    <row r="3276" spans="64:69">
      <c r="BL3276" s="15"/>
      <c r="BM3276" s="18"/>
      <c r="BQ3276" s="15"/>
    </row>
    <row r="3277" spans="64:69">
      <c r="BL3277" s="15"/>
      <c r="BM3277" s="18"/>
      <c r="BQ3277" s="15"/>
    </row>
    <row r="3278" spans="64:69">
      <c r="BL3278" s="15"/>
      <c r="BM3278" s="18"/>
      <c r="BQ3278" s="15"/>
    </row>
    <row r="3279" spans="64:69">
      <c r="BL3279" s="15"/>
      <c r="BM3279" s="18"/>
      <c r="BQ3279" s="15"/>
    </row>
    <row r="3280" spans="64:69">
      <c r="BL3280" s="15"/>
      <c r="BM3280" s="18"/>
      <c r="BQ3280" s="15"/>
    </row>
    <row r="3281" spans="64:69">
      <c r="BL3281" s="15"/>
      <c r="BM3281" s="18"/>
      <c r="BQ3281" s="15"/>
    </row>
    <row r="3282" spans="64:69">
      <c r="BL3282" s="15"/>
      <c r="BM3282" s="18"/>
      <c r="BQ3282" s="15"/>
    </row>
    <row r="3283" spans="64:69">
      <c r="BL3283" s="15"/>
      <c r="BM3283" s="18"/>
      <c r="BQ3283" s="15"/>
    </row>
    <row r="3284" spans="64:69">
      <c r="BL3284" s="15"/>
      <c r="BM3284" s="18"/>
      <c r="BQ3284" s="15"/>
    </row>
    <row r="3285" spans="64:69">
      <c r="BL3285" s="15"/>
      <c r="BM3285" s="18"/>
      <c r="BQ3285" s="15"/>
    </row>
    <row r="3286" spans="64:69">
      <c r="BL3286" s="15"/>
      <c r="BM3286" s="18"/>
      <c r="BQ3286" s="15"/>
    </row>
    <row r="3287" spans="64:69">
      <c r="BL3287" s="15"/>
      <c r="BM3287" s="18"/>
      <c r="BQ3287" s="15"/>
    </row>
    <row r="3288" spans="64:69">
      <c r="BL3288" s="15"/>
      <c r="BM3288" s="18"/>
      <c r="BQ3288" s="15"/>
    </row>
    <row r="3289" spans="64:69">
      <c r="BL3289" s="15"/>
      <c r="BM3289" s="18"/>
      <c r="BQ3289" s="15"/>
    </row>
    <row r="3290" spans="64:69">
      <c r="BL3290" s="15"/>
      <c r="BM3290" s="18"/>
      <c r="BQ3290" s="15"/>
    </row>
    <row r="3291" spans="64:69">
      <c r="BL3291" s="15"/>
      <c r="BM3291" s="18"/>
      <c r="BQ3291" s="15"/>
    </row>
    <row r="3292" spans="64:69">
      <c r="BL3292" s="15"/>
      <c r="BM3292" s="18"/>
      <c r="BQ3292" s="15"/>
    </row>
    <row r="3293" spans="64:69">
      <c r="BL3293" s="15"/>
      <c r="BM3293" s="18"/>
      <c r="BQ3293" s="15"/>
    </row>
    <row r="3294" spans="64:69">
      <c r="BL3294" s="15"/>
      <c r="BM3294" s="18"/>
      <c r="BQ3294" s="15"/>
    </row>
    <row r="3295" spans="64:69">
      <c r="BL3295" s="15"/>
      <c r="BM3295" s="18"/>
      <c r="BQ3295" s="15"/>
    </row>
    <row r="3296" spans="64:69">
      <c r="BL3296" s="15"/>
      <c r="BM3296" s="18"/>
      <c r="BQ3296" s="15"/>
    </row>
    <row r="3297" spans="64:69">
      <c r="BL3297" s="15"/>
      <c r="BM3297" s="18"/>
      <c r="BQ3297" s="15"/>
    </row>
    <row r="3298" spans="64:69">
      <c r="BL3298" s="15"/>
      <c r="BM3298" s="18"/>
      <c r="BQ3298" s="15"/>
    </row>
    <row r="3299" spans="64:69">
      <c r="BL3299" s="15"/>
      <c r="BM3299" s="18"/>
      <c r="BQ3299" s="15"/>
    </row>
    <row r="3300" spans="64:69">
      <c r="BL3300" s="15"/>
      <c r="BM3300" s="18"/>
      <c r="BQ3300" s="15"/>
    </row>
    <row r="3301" spans="64:69">
      <c r="BL3301" s="15"/>
      <c r="BM3301" s="18"/>
      <c r="BQ3301" s="15"/>
    </row>
    <row r="3302" spans="64:69">
      <c r="BL3302" s="15"/>
      <c r="BM3302" s="18"/>
      <c r="BQ3302" s="15"/>
    </row>
    <row r="3303" spans="64:69">
      <c r="BL3303" s="15"/>
      <c r="BM3303" s="18"/>
      <c r="BQ3303" s="15"/>
    </row>
    <row r="3304" spans="64:69">
      <c r="BL3304" s="15"/>
      <c r="BM3304" s="18"/>
      <c r="BQ3304" s="15"/>
    </row>
    <row r="3305" spans="64:69">
      <c r="BL3305" s="15"/>
      <c r="BM3305" s="18"/>
      <c r="BQ3305" s="15"/>
    </row>
    <row r="3306" spans="64:69">
      <c r="BL3306" s="15"/>
      <c r="BM3306" s="18"/>
      <c r="BQ3306" s="15"/>
    </row>
    <row r="3307" spans="64:69">
      <c r="BL3307" s="15"/>
      <c r="BM3307" s="18"/>
      <c r="BQ3307" s="15"/>
    </row>
    <row r="3308" spans="64:69">
      <c r="BL3308" s="15"/>
      <c r="BM3308" s="18"/>
      <c r="BQ3308" s="15"/>
    </row>
    <row r="3309" spans="64:69">
      <c r="BL3309" s="15"/>
      <c r="BM3309" s="18"/>
      <c r="BQ3309" s="15"/>
    </row>
    <row r="3310" spans="64:69">
      <c r="BL3310" s="15"/>
      <c r="BM3310" s="18"/>
      <c r="BQ3310" s="15"/>
    </row>
    <row r="3311" spans="64:69">
      <c r="BL3311" s="15"/>
      <c r="BM3311" s="18"/>
      <c r="BQ3311" s="15"/>
    </row>
    <row r="3312" spans="64:69">
      <c r="BL3312" s="15"/>
      <c r="BM3312" s="18"/>
      <c r="BQ3312" s="15"/>
    </row>
    <row r="3313" spans="64:69">
      <c r="BL3313" s="15"/>
      <c r="BM3313" s="18"/>
      <c r="BQ3313" s="15"/>
    </row>
    <row r="3314" spans="64:69">
      <c r="BL3314" s="15"/>
      <c r="BM3314" s="18"/>
      <c r="BQ3314" s="15"/>
    </row>
    <row r="3315" spans="64:69">
      <c r="BL3315" s="15"/>
      <c r="BM3315" s="18"/>
      <c r="BQ3315" s="15"/>
    </row>
    <row r="3316" spans="64:69">
      <c r="BL3316" s="15"/>
      <c r="BM3316" s="18"/>
      <c r="BQ3316" s="15"/>
    </row>
    <row r="3317" spans="64:69">
      <c r="BL3317" s="15"/>
      <c r="BM3317" s="18"/>
      <c r="BQ3317" s="15"/>
    </row>
    <row r="3318" spans="64:69">
      <c r="BL3318" s="15"/>
      <c r="BM3318" s="18"/>
      <c r="BQ3318" s="15"/>
    </row>
    <row r="3319" spans="64:69">
      <c r="BL3319" s="15"/>
      <c r="BM3319" s="18"/>
      <c r="BQ3319" s="15"/>
    </row>
    <row r="3320" spans="64:69">
      <c r="BL3320" s="15"/>
      <c r="BM3320" s="18"/>
      <c r="BQ3320" s="15"/>
    </row>
    <row r="3321" spans="64:69">
      <c r="BL3321" s="15"/>
      <c r="BM3321" s="18"/>
      <c r="BQ3321" s="15"/>
    </row>
    <row r="3322" spans="64:69">
      <c r="BL3322" s="15"/>
      <c r="BM3322" s="18"/>
      <c r="BQ3322" s="15"/>
    </row>
    <row r="3323" spans="64:69">
      <c r="BL3323" s="15"/>
      <c r="BM3323" s="18"/>
      <c r="BQ3323" s="15"/>
    </row>
    <row r="3324" spans="64:69">
      <c r="BL3324" s="15"/>
      <c r="BM3324" s="18"/>
      <c r="BQ3324" s="15"/>
    </row>
    <row r="3325" spans="64:69">
      <c r="BL3325" s="15"/>
      <c r="BM3325" s="18"/>
      <c r="BQ3325" s="15"/>
    </row>
    <row r="3326" spans="64:69">
      <c r="BL3326" s="15"/>
      <c r="BM3326" s="18"/>
      <c r="BQ3326" s="15"/>
    </row>
    <row r="3327" spans="64:69">
      <c r="BL3327" s="15"/>
      <c r="BM3327" s="18"/>
      <c r="BQ3327" s="15"/>
    </row>
    <row r="3328" spans="64:69">
      <c r="BL3328" s="15"/>
      <c r="BM3328" s="18"/>
      <c r="BQ3328" s="15"/>
    </row>
    <row r="3329" spans="64:69">
      <c r="BL3329" s="15"/>
      <c r="BM3329" s="18"/>
      <c r="BQ3329" s="15"/>
    </row>
    <row r="3330" spans="64:69">
      <c r="BL3330" s="15"/>
      <c r="BM3330" s="18"/>
      <c r="BQ3330" s="15"/>
    </row>
    <row r="3331" spans="64:69">
      <c r="BL3331" s="15"/>
      <c r="BM3331" s="18"/>
      <c r="BQ3331" s="15"/>
    </row>
    <row r="3332" spans="64:69">
      <c r="BL3332" s="15"/>
      <c r="BM3332" s="18"/>
      <c r="BQ3332" s="15"/>
    </row>
    <row r="3333" spans="64:69">
      <c r="BL3333" s="15"/>
      <c r="BM3333" s="18"/>
      <c r="BQ3333" s="15"/>
    </row>
    <row r="3334" spans="64:69">
      <c r="BL3334" s="15"/>
      <c r="BM3334" s="18"/>
      <c r="BQ3334" s="15"/>
    </row>
    <row r="3335" spans="64:69">
      <c r="BL3335" s="15"/>
      <c r="BM3335" s="18"/>
      <c r="BQ3335" s="15"/>
    </row>
    <row r="3336" spans="64:69">
      <c r="BL3336" s="15"/>
      <c r="BM3336" s="18"/>
      <c r="BQ3336" s="15"/>
    </row>
    <row r="3337" spans="64:69">
      <c r="BL3337" s="15"/>
      <c r="BM3337" s="18"/>
      <c r="BQ3337" s="15"/>
    </row>
    <row r="3338" spans="64:69">
      <c r="BL3338" s="15"/>
      <c r="BM3338" s="18"/>
      <c r="BQ3338" s="15"/>
    </row>
    <row r="3339" spans="64:69">
      <c r="BL3339" s="15"/>
      <c r="BM3339" s="18"/>
      <c r="BQ3339" s="15"/>
    </row>
    <row r="3340" spans="64:69">
      <c r="BL3340" s="15"/>
      <c r="BM3340" s="18"/>
      <c r="BQ3340" s="15"/>
    </row>
    <row r="3341" spans="64:69">
      <c r="BL3341" s="15"/>
      <c r="BM3341" s="18"/>
      <c r="BQ3341" s="15"/>
    </row>
    <row r="3342" spans="64:69">
      <c r="BL3342" s="15"/>
      <c r="BM3342" s="18"/>
      <c r="BQ3342" s="15"/>
    </row>
    <row r="3343" spans="64:69">
      <c r="BL3343" s="15"/>
      <c r="BM3343" s="18"/>
      <c r="BQ3343" s="15"/>
    </row>
    <row r="3344" spans="64:69">
      <c r="BM3344" s="18"/>
      <c r="BQ3344" s="15"/>
    </row>
    <row r="3345" spans="65:69">
      <c r="BM3345" s="18"/>
      <c r="BQ3345" s="15"/>
    </row>
    <row r="3346" spans="65:69">
      <c r="BM3346" s="18"/>
      <c r="BQ3346" s="15"/>
    </row>
    <row r="3347" spans="65:69">
      <c r="BM3347" s="18"/>
      <c r="BQ3347" s="15"/>
    </row>
    <row r="3348" spans="65:69">
      <c r="BM3348" s="18"/>
      <c r="BQ3348" s="15"/>
    </row>
    <row r="3349" spans="65:69">
      <c r="BM3349" s="18"/>
      <c r="BQ3349" s="15"/>
    </row>
    <row r="3350" spans="65:69">
      <c r="BM3350" s="18"/>
      <c r="BQ3350" s="15"/>
    </row>
    <row r="3351" spans="65:69">
      <c r="BM3351" s="18"/>
      <c r="BQ3351" s="15"/>
    </row>
    <row r="3352" spans="65:69">
      <c r="BM3352" s="18"/>
      <c r="BQ3352" s="15"/>
    </row>
    <row r="3353" spans="65:69">
      <c r="BM3353" s="18"/>
      <c r="BQ3353" s="15"/>
    </row>
    <row r="3354" spans="65:69">
      <c r="BM3354" s="18"/>
      <c r="BQ3354" s="15"/>
    </row>
    <row r="3355" spans="65:69">
      <c r="BM3355" s="18"/>
      <c r="BQ3355" s="15"/>
    </row>
    <row r="3356" spans="65:69">
      <c r="BM3356" s="18"/>
      <c r="BQ3356" s="15"/>
    </row>
    <row r="3357" spans="65:69">
      <c r="BM3357" s="18"/>
      <c r="BQ3357" s="15"/>
    </row>
    <row r="3358" spans="65:69">
      <c r="BM3358" s="18"/>
      <c r="BQ3358" s="15"/>
    </row>
    <row r="3359" spans="65:69">
      <c r="BM3359" s="18"/>
      <c r="BQ3359" s="15"/>
    </row>
    <row r="3360" spans="65:69">
      <c r="BM3360" s="18"/>
      <c r="BQ3360" s="15"/>
    </row>
    <row r="3361" spans="65:69">
      <c r="BM3361" s="18"/>
      <c r="BQ3361" s="15"/>
    </row>
    <row r="3362" spans="65:69">
      <c r="BM3362" s="18"/>
      <c r="BQ3362" s="15"/>
    </row>
    <row r="3363" spans="65:69">
      <c r="BM3363" s="18"/>
      <c r="BQ3363" s="15"/>
    </row>
    <row r="3364" spans="65:69">
      <c r="BM3364" s="18"/>
      <c r="BQ3364" s="15"/>
    </row>
    <row r="3365" spans="65:69">
      <c r="BM3365" s="18"/>
      <c r="BQ3365" s="15"/>
    </row>
    <row r="3366" spans="65:69">
      <c r="BM3366" s="18"/>
      <c r="BQ3366" s="15"/>
    </row>
    <row r="3367" spans="65:69">
      <c r="BM3367" s="18"/>
      <c r="BQ3367" s="15"/>
    </row>
    <row r="3368" spans="65:69">
      <c r="BM3368" s="18"/>
      <c r="BQ3368" s="15"/>
    </row>
    <row r="3369" spans="65:69">
      <c r="BM3369" s="18"/>
      <c r="BQ3369" s="15"/>
    </row>
    <row r="3370" spans="65:69">
      <c r="BM3370" s="18"/>
      <c r="BQ3370" s="15"/>
    </row>
    <row r="3371" spans="65:69">
      <c r="BM3371" s="18"/>
      <c r="BQ3371" s="15"/>
    </row>
    <row r="3372" spans="65:69">
      <c r="BM3372" s="18"/>
      <c r="BQ3372" s="15"/>
    </row>
    <row r="3373" spans="65:69">
      <c r="BM3373" s="18"/>
      <c r="BQ3373" s="15"/>
    </row>
    <row r="3374" spans="65:69">
      <c r="BM3374" s="18"/>
      <c r="BQ3374" s="15"/>
    </row>
    <row r="3375" spans="65:69">
      <c r="BM3375" s="18"/>
      <c r="BQ3375" s="15"/>
    </row>
    <row r="3376" spans="65:69">
      <c r="BM3376" s="18"/>
      <c r="BQ3376" s="15"/>
    </row>
    <row r="3377" spans="65:69">
      <c r="BM3377" s="18"/>
      <c r="BQ3377" s="15"/>
    </row>
    <row r="3378" spans="65:69">
      <c r="BM3378" s="18"/>
      <c r="BQ3378" s="15"/>
    </row>
    <row r="3379" spans="65:69">
      <c r="BM3379" s="18"/>
      <c r="BQ3379" s="15"/>
    </row>
    <row r="3380" spans="65:69">
      <c r="BM3380" s="18"/>
      <c r="BQ3380" s="15"/>
    </row>
    <row r="3381" spans="65:69">
      <c r="BM3381" s="18"/>
      <c r="BQ3381" s="15"/>
    </row>
    <row r="3382" spans="65:69">
      <c r="BM3382" s="18"/>
      <c r="BQ3382" s="15"/>
    </row>
    <row r="3383" spans="65:69">
      <c r="BM3383" s="18"/>
      <c r="BQ3383" s="15"/>
    </row>
    <row r="3384" spans="65:69">
      <c r="BM3384" s="18"/>
      <c r="BQ3384" s="15"/>
    </row>
    <row r="3385" spans="65:69">
      <c r="BM3385" s="18"/>
      <c r="BQ3385" s="15"/>
    </row>
    <row r="3386" spans="65:69">
      <c r="BM3386" s="18"/>
      <c r="BQ3386" s="15"/>
    </row>
    <row r="3387" spans="65:69">
      <c r="BM3387" s="18"/>
      <c r="BQ3387" s="15"/>
    </row>
    <row r="3388" spans="65:69">
      <c r="BM3388" s="18"/>
      <c r="BQ3388" s="15"/>
    </row>
    <row r="3389" spans="65:69">
      <c r="BM3389" s="18"/>
      <c r="BQ3389" s="15"/>
    </row>
    <row r="3390" spans="65:69">
      <c r="BM3390" s="18"/>
      <c r="BQ3390" s="15"/>
    </row>
    <row r="3391" spans="65:69">
      <c r="BM3391" s="18"/>
      <c r="BQ3391" s="15"/>
    </row>
    <row r="3392" spans="65:69">
      <c r="BM3392" s="18"/>
      <c r="BQ3392" s="15"/>
    </row>
    <row r="3393" spans="65:69">
      <c r="BM3393" s="18"/>
      <c r="BQ3393" s="15"/>
    </row>
    <row r="3394" spans="65:69">
      <c r="BM3394" s="18"/>
      <c r="BQ3394" s="15"/>
    </row>
    <row r="3395" spans="65:69">
      <c r="BM3395" s="18"/>
      <c r="BQ3395" s="15"/>
    </row>
    <row r="3396" spans="65:69">
      <c r="BM3396" s="18"/>
      <c r="BQ3396" s="15"/>
    </row>
    <row r="3397" spans="65:69">
      <c r="BM3397" s="18"/>
      <c r="BQ3397" s="15"/>
    </row>
    <row r="3398" spans="65:69">
      <c r="BM3398" s="18"/>
      <c r="BQ3398" s="15"/>
    </row>
    <row r="3399" spans="65:69">
      <c r="BM3399" s="18"/>
      <c r="BQ3399" s="15"/>
    </row>
    <row r="3400" spans="65:69">
      <c r="BM3400" s="18"/>
      <c r="BQ3400" s="15"/>
    </row>
    <row r="3401" spans="65:69">
      <c r="BM3401" s="18"/>
      <c r="BQ3401" s="15"/>
    </row>
    <row r="3402" spans="65:69">
      <c r="BM3402" s="18"/>
      <c r="BQ3402" s="15"/>
    </row>
    <row r="3403" spans="65:69">
      <c r="BM3403" s="18"/>
      <c r="BQ3403" s="15"/>
    </row>
    <row r="3404" spans="65:69">
      <c r="BM3404" s="18"/>
      <c r="BQ3404" s="15"/>
    </row>
    <row r="3405" spans="65:69">
      <c r="BM3405" s="18"/>
      <c r="BQ3405" s="15"/>
    </row>
    <row r="3406" spans="65:69">
      <c r="BM3406" s="18"/>
      <c r="BQ3406" s="15"/>
    </row>
    <row r="3407" spans="65:69">
      <c r="BM3407" s="18"/>
      <c r="BQ3407" s="15"/>
    </row>
    <row r="3408" spans="65:69">
      <c r="BM3408" s="18"/>
      <c r="BQ3408" s="15"/>
    </row>
    <row r="3409" spans="65:69">
      <c r="BM3409" s="18"/>
      <c r="BQ3409" s="15"/>
    </row>
    <row r="3410" spans="65:69">
      <c r="BM3410" s="18"/>
      <c r="BQ3410" s="15"/>
    </row>
    <row r="3411" spans="65:69">
      <c r="BM3411" s="18"/>
      <c r="BQ3411" s="15"/>
    </row>
    <row r="3412" spans="65:69">
      <c r="BM3412" s="18"/>
      <c r="BQ3412" s="15"/>
    </row>
    <row r="3413" spans="65:69">
      <c r="BM3413" s="18"/>
      <c r="BQ3413" s="15"/>
    </row>
    <row r="3414" spans="65:69">
      <c r="BM3414" s="18"/>
      <c r="BQ3414" s="15"/>
    </row>
    <row r="3415" spans="65:69">
      <c r="BM3415" s="18"/>
      <c r="BQ3415" s="15"/>
    </row>
    <row r="3416" spans="65:69">
      <c r="BM3416" s="18"/>
      <c r="BQ3416" s="15"/>
    </row>
    <row r="3417" spans="65:69">
      <c r="BM3417" s="18"/>
      <c r="BQ3417" s="15"/>
    </row>
    <row r="3418" spans="65:69">
      <c r="BM3418" s="18"/>
      <c r="BQ3418" s="15"/>
    </row>
    <row r="3419" spans="65:69">
      <c r="BM3419" s="18"/>
      <c r="BQ3419" s="15"/>
    </row>
    <row r="3420" spans="65:69">
      <c r="BM3420" s="18"/>
      <c r="BQ3420" s="15"/>
    </row>
    <row r="3421" spans="65:69">
      <c r="BM3421" s="18"/>
      <c r="BQ3421" s="15"/>
    </row>
    <row r="3422" spans="65:69">
      <c r="BM3422" s="18"/>
      <c r="BQ3422" s="15"/>
    </row>
    <row r="3423" spans="65:69">
      <c r="BM3423" s="18"/>
      <c r="BQ3423" s="15"/>
    </row>
    <row r="3424" spans="65:69">
      <c r="BM3424" s="18"/>
      <c r="BQ3424" s="15"/>
    </row>
    <row r="3425" spans="65:69">
      <c r="BM3425" s="18"/>
      <c r="BQ3425" s="15"/>
    </row>
    <row r="3426" spans="65:69">
      <c r="BM3426" s="18"/>
      <c r="BQ3426" s="15"/>
    </row>
    <row r="3427" spans="65:69">
      <c r="BM3427" s="18"/>
      <c r="BQ3427" s="15"/>
    </row>
    <row r="3428" spans="65:69">
      <c r="BM3428" s="18"/>
      <c r="BQ3428" s="15"/>
    </row>
    <row r="3429" spans="65:69">
      <c r="BM3429" s="18"/>
      <c r="BQ3429" s="15"/>
    </row>
    <row r="3430" spans="65:69">
      <c r="BM3430" s="18"/>
      <c r="BQ3430" s="15"/>
    </row>
    <row r="3431" spans="65:69">
      <c r="BM3431" s="18"/>
      <c r="BQ3431" s="15"/>
    </row>
    <row r="3432" spans="65:69">
      <c r="BM3432" s="18"/>
      <c r="BQ3432" s="15"/>
    </row>
    <row r="3433" spans="65:69">
      <c r="BM3433" s="18"/>
      <c r="BQ3433" s="15"/>
    </row>
    <row r="3434" spans="65:69">
      <c r="BM3434" s="18"/>
      <c r="BQ3434" s="15"/>
    </row>
    <row r="3435" spans="65:69">
      <c r="BM3435" s="18"/>
      <c r="BQ3435" s="15"/>
    </row>
    <row r="3436" spans="65:69">
      <c r="BM3436" s="18"/>
      <c r="BQ3436" s="15"/>
    </row>
    <row r="3437" spans="65:69">
      <c r="BM3437" s="18"/>
      <c r="BQ3437" s="15"/>
    </row>
    <row r="3438" spans="65:69">
      <c r="BM3438" s="18"/>
      <c r="BQ3438" s="15"/>
    </row>
    <row r="3439" spans="65:69">
      <c r="BM3439" s="18"/>
      <c r="BQ3439" s="15"/>
    </row>
    <row r="3440" spans="65:69">
      <c r="BM3440" s="18"/>
      <c r="BQ3440" s="15"/>
    </row>
    <row r="3441" spans="65:69">
      <c r="BM3441" s="18"/>
      <c r="BQ3441" s="15"/>
    </row>
    <row r="3442" spans="65:69">
      <c r="BM3442" s="18"/>
      <c r="BQ3442" s="15"/>
    </row>
    <row r="3443" spans="65:69">
      <c r="BM3443" s="18"/>
      <c r="BQ3443" s="15"/>
    </row>
    <row r="3444" spans="65:69">
      <c r="BM3444" s="18"/>
      <c r="BQ3444" s="15"/>
    </row>
    <row r="3445" spans="65:69">
      <c r="BM3445" s="18"/>
      <c r="BQ3445" s="15"/>
    </row>
    <row r="3446" spans="65:69">
      <c r="BM3446" s="18"/>
      <c r="BQ3446" s="15"/>
    </row>
    <row r="3447" spans="65:69">
      <c r="BM3447" s="18"/>
      <c r="BQ3447" s="15"/>
    </row>
    <row r="3448" spans="65:69">
      <c r="BM3448" s="18"/>
      <c r="BQ3448" s="15"/>
    </row>
    <row r="3449" spans="65:69">
      <c r="BM3449" s="18"/>
      <c r="BQ3449" s="15"/>
    </row>
    <row r="3450" spans="65:69">
      <c r="BM3450" s="18"/>
      <c r="BQ3450" s="15"/>
    </row>
    <row r="3451" spans="65:69">
      <c r="BM3451" s="18"/>
      <c r="BQ3451" s="15"/>
    </row>
    <row r="3452" spans="65:69">
      <c r="BM3452" s="18"/>
      <c r="BQ3452" s="15"/>
    </row>
    <row r="3453" spans="65:69">
      <c r="BM3453" s="18"/>
      <c r="BQ3453" s="15"/>
    </row>
    <row r="3454" spans="65:69">
      <c r="BM3454" s="18"/>
      <c r="BQ3454" s="15"/>
    </row>
    <row r="3455" spans="65:69">
      <c r="BM3455" s="18"/>
      <c r="BQ3455" s="15"/>
    </row>
    <row r="3456" spans="65:69">
      <c r="BM3456" s="18"/>
      <c r="BQ3456" s="15"/>
    </row>
    <row r="3457" spans="65:69">
      <c r="BM3457" s="18"/>
      <c r="BQ3457" s="15"/>
    </row>
    <row r="3458" spans="65:69">
      <c r="BM3458" s="18"/>
      <c r="BQ3458" s="15"/>
    </row>
    <row r="3459" spans="65:69">
      <c r="BM3459" s="18"/>
      <c r="BQ3459" s="15"/>
    </row>
    <row r="3460" spans="65:69">
      <c r="BM3460" s="18"/>
      <c r="BQ3460" s="15"/>
    </row>
    <row r="3461" spans="65:69">
      <c r="BM3461" s="18"/>
      <c r="BQ3461" s="15"/>
    </row>
    <row r="3462" spans="65:69">
      <c r="BM3462" s="18"/>
      <c r="BQ3462" s="15"/>
    </row>
    <row r="3463" spans="65:69">
      <c r="BM3463" s="18"/>
      <c r="BQ3463" s="15"/>
    </row>
    <row r="3464" spans="65:69">
      <c r="BM3464" s="18"/>
      <c r="BQ3464" s="15"/>
    </row>
    <row r="3465" spans="65:69">
      <c r="BM3465" s="18"/>
      <c r="BQ3465" s="15"/>
    </row>
    <row r="3466" spans="65:69">
      <c r="BM3466" s="18"/>
      <c r="BQ3466" s="15"/>
    </row>
    <row r="3467" spans="65:69">
      <c r="BM3467" s="18"/>
      <c r="BQ3467" s="15"/>
    </row>
    <row r="3468" spans="65:69">
      <c r="BM3468" s="18"/>
      <c r="BQ3468" s="15"/>
    </row>
    <row r="3469" spans="65:69">
      <c r="BM3469" s="18"/>
      <c r="BQ3469" s="15"/>
    </row>
    <row r="3470" spans="65:69">
      <c r="BM3470" s="18"/>
      <c r="BQ3470" s="15"/>
    </row>
    <row r="3471" spans="65:69">
      <c r="BM3471" s="18"/>
      <c r="BQ3471" s="15"/>
    </row>
    <row r="3472" spans="65:69">
      <c r="BM3472" s="18"/>
      <c r="BQ3472" s="15"/>
    </row>
    <row r="3473" spans="65:69">
      <c r="BM3473" s="18"/>
      <c r="BQ3473" s="15"/>
    </row>
    <row r="3474" spans="65:69">
      <c r="BM3474" s="18"/>
      <c r="BQ3474" s="15"/>
    </row>
    <row r="3475" spans="65:69">
      <c r="BM3475" s="18"/>
      <c r="BQ3475" s="15"/>
    </row>
    <row r="3476" spans="65:69">
      <c r="BM3476" s="18"/>
      <c r="BQ3476" s="15"/>
    </row>
    <row r="3477" spans="65:69">
      <c r="BM3477" s="18"/>
      <c r="BQ3477" s="15"/>
    </row>
    <row r="3478" spans="65:69">
      <c r="BM3478" s="18"/>
      <c r="BQ3478" s="15"/>
    </row>
    <row r="3479" spans="65:69">
      <c r="BM3479" s="18"/>
      <c r="BQ3479" s="15"/>
    </row>
    <row r="3480" spans="65:69">
      <c r="BM3480" s="18"/>
      <c r="BQ3480" s="15"/>
    </row>
    <row r="3481" spans="65:69">
      <c r="BM3481" s="18"/>
      <c r="BQ3481" s="15"/>
    </row>
    <row r="3482" spans="65:69">
      <c r="BM3482" s="18"/>
      <c r="BQ3482" s="15"/>
    </row>
    <row r="3483" spans="65:69">
      <c r="BM3483" s="18"/>
      <c r="BQ3483" s="15"/>
    </row>
    <row r="3484" spans="65:69">
      <c r="BM3484" s="18"/>
      <c r="BQ3484" s="15"/>
    </row>
    <row r="3485" spans="65:69">
      <c r="BM3485" s="18"/>
      <c r="BQ3485" s="15"/>
    </row>
    <row r="3486" spans="65:69">
      <c r="BM3486" s="18"/>
      <c r="BQ3486" s="15"/>
    </row>
    <row r="3487" spans="65:69">
      <c r="BM3487" s="18"/>
      <c r="BQ3487" s="15"/>
    </row>
    <row r="3488" spans="65:69">
      <c r="BM3488" s="18"/>
      <c r="BQ3488" s="15"/>
    </row>
    <row r="3489" spans="65:69">
      <c r="BM3489" s="18"/>
      <c r="BQ3489" s="15"/>
    </row>
    <row r="3490" spans="65:69">
      <c r="BM3490" s="18"/>
      <c r="BQ3490" s="15"/>
    </row>
    <row r="3491" spans="65:69">
      <c r="BM3491" s="18"/>
      <c r="BQ3491" s="15"/>
    </row>
    <row r="3492" spans="65:69">
      <c r="BM3492" s="18"/>
      <c r="BQ3492" s="15"/>
    </row>
    <row r="3493" spans="65:69">
      <c r="BM3493" s="18"/>
      <c r="BQ3493" s="15"/>
    </row>
    <row r="3494" spans="65:69">
      <c r="BM3494" s="18"/>
      <c r="BQ3494" s="15"/>
    </row>
    <row r="3495" spans="65:69">
      <c r="BM3495" s="18"/>
      <c r="BQ3495" s="15"/>
    </row>
    <row r="3496" spans="65:69">
      <c r="BM3496" s="18"/>
      <c r="BQ3496" s="15"/>
    </row>
    <row r="3497" spans="65:69">
      <c r="BM3497" s="18"/>
      <c r="BQ3497" s="15"/>
    </row>
    <row r="3498" spans="65:69">
      <c r="BM3498" s="18"/>
      <c r="BQ3498" s="15"/>
    </row>
    <row r="3499" spans="65:69">
      <c r="BM3499" s="18"/>
      <c r="BQ3499" s="15"/>
    </row>
    <row r="3500" spans="65:69">
      <c r="BM3500" s="18"/>
      <c r="BQ3500" s="15"/>
    </row>
    <row r="3501" spans="65:69">
      <c r="BM3501" s="18"/>
      <c r="BQ3501" s="15"/>
    </row>
    <row r="3502" spans="65:69">
      <c r="BM3502" s="18"/>
      <c r="BQ3502" s="15"/>
    </row>
    <row r="3503" spans="65:69">
      <c r="BM3503" s="18"/>
      <c r="BQ3503" s="15"/>
    </row>
    <row r="3504" spans="65:69">
      <c r="BM3504" s="18"/>
      <c r="BQ3504" s="15"/>
    </row>
    <row r="3505" spans="65:69">
      <c r="BM3505" s="18"/>
      <c r="BQ3505" s="15"/>
    </row>
    <row r="3506" spans="65:69">
      <c r="BM3506" s="18"/>
      <c r="BQ3506" s="15"/>
    </row>
    <row r="3507" spans="65:69">
      <c r="BM3507" s="18"/>
      <c r="BQ3507" s="15"/>
    </row>
    <row r="3508" spans="65:69">
      <c r="BM3508" s="18"/>
      <c r="BQ3508" s="15"/>
    </row>
    <row r="3509" spans="65:69">
      <c r="BM3509" s="18"/>
      <c r="BQ3509" s="15"/>
    </row>
    <row r="3510" spans="65:69">
      <c r="BM3510" s="18"/>
      <c r="BQ3510" s="15"/>
    </row>
    <row r="3511" spans="65:69">
      <c r="BM3511" s="18"/>
      <c r="BQ3511" s="15"/>
    </row>
    <row r="3512" spans="65:69">
      <c r="BM3512" s="18"/>
      <c r="BQ3512" s="15"/>
    </row>
    <row r="3513" spans="65:69">
      <c r="BM3513" s="18"/>
      <c r="BQ3513" s="15"/>
    </row>
    <row r="3514" spans="65:69">
      <c r="BM3514" s="18"/>
      <c r="BQ3514" s="15"/>
    </row>
    <row r="3515" spans="65:69">
      <c r="BM3515" s="18"/>
      <c r="BQ3515" s="15"/>
    </row>
    <row r="3516" spans="65:69">
      <c r="BM3516" s="18"/>
      <c r="BQ3516" s="15"/>
    </row>
    <row r="3517" spans="65:69">
      <c r="BM3517" s="18"/>
      <c r="BQ3517" s="15"/>
    </row>
    <row r="3518" spans="65:69">
      <c r="BM3518" s="18"/>
      <c r="BQ3518" s="15"/>
    </row>
    <row r="3519" spans="65:69">
      <c r="BM3519" s="18"/>
      <c r="BQ3519" s="15"/>
    </row>
    <row r="3520" spans="65:69">
      <c r="BM3520" s="18"/>
      <c r="BQ3520" s="15"/>
    </row>
    <row r="3521" spans="65:69">
      <c r="BM3521" s="18"/>
      <c r="BQ3521" s="15"/>
    </row>
    <row r="3522" spans="65:69">
      <c r="BM3522" s="18"/>
      <c r="BQ3522" s="15"/>
    </row>
    <row r="3523" spans="65:69">
      <c r="BM3523" s="18"/>
      <c r="BQ3523" s="15"/>
    </row>
    <row r="3524" spans="65:69">
      <c r="BM3524" s="18"/>
      <c r="BQ3524" s="15"/>
    </row>
    <row r="3525" spans="65:69">
      <c r="BM3525" s="18"/>
      <c r="BQ3525" s="15"/>
    </row>
    <row r="3526" spans="65:69">
      <c r="BM3526" s="18"/>
      <c r="BQ3526" s="15"/>
    </row>
    <row r="3527" spans="65:69">
      <c r="BM3527" s="18"/>
      <c r="BQ3527" s="15"/>
    </row>
    <row r="3528" spans="65:69">
      <c r="BM3528" s="18"/>
      <c r="BQ3528" s="15"/>
    </row>
    <row r="3529" spans="65:69">
      <c r="BM3529" s="18"/>
      <c r="BQ3529" s="15"/>
    </row>
    <row r="3530" spans="65:69">
      <c r="BM3530" s="18"/>
      <c r="BQ3530" s="15"/>
    </row>
    <row r="3531" spans="65:69">
      <c r="BM3531" s="18"/>
      <c r="BQ3531" s="15"/>
    </row>
    <row r="3532" spans="65:69">
      <c r="BM3532" s="18"/>
      <c r="BQ3532" s="15"/>
    </row>
    <row r="3533" spans="65:69">
      <c r="BM3533" s="18"/>
      <c r="BQ3533" s="15"/>
    </row>
    <row r="3534" spans="65:69">
      <c r="BM3534" s="18"/>
      <c r="BQ3534" s="15"/>
    </row>
    <row r="3535" spans="65:69">
      <c r="BM3535" s="18"/>
      <c r="BQ3535" s="15"/>
    </row>
    <row r="3536" spans="65:69">
      <c r="BM3536" s="18"/>
      <c r="BQ3536" s="15"/>
    </row>
    <row r="3537" spans="65:69">
      <c r="BM3537" s="18"/>
      <c r="BQ3537" s="15"/>
    </row>
    <row r="3538" spans="65:69">
      <c r="BM3538" s="18"/>
      <c r="BQ3538" s="15"/>
    </row>
    <row r="3539" spans="65:69">
      <c r="BM3539" s="18"/>
      <c r="BQ3539" s="15"/>
    </row>
    <row r="3540" spans="65:69">
      <c r="BM3540" s="18"/>
      <c r="BQ3540" s="15"/>
    </row>
    <row r="3541" spans="65:69">
      <c r="BM3541" s="18"/>
      <c r="BQ3541" s="15"/>
    </row>
    <row r="3542" spans="65:69">
      <c r="BM3542" s="18"/>
      <c r="BQ3542" s="15"/>
    </row>
    <row r="3543" spans="65:69">
      <c r="BM3543" s="18"/>
      <c r="BQ3543" s="15"/>
    </row>
    <row r="3544" spans="65:69">
      <c r="BM3544" s="18"/>
      <c r="BQ3544" s="15"/>
    </row>
    <row r="3545" spans="65:69">
      <c r="BM3545" s="18"/>
      <c r="BQ3545" s="15"/>
    </row>
    <row r="3546" spans="65:69">
      <c r="BM3546" s="18"/>
      <c r="BQ3546" s="15"/>
    </row>
    <row r="3547" spans="65:69">
      <c r="BM3547" s="18"/>
      <c r="BQ3547" s="15"/>
    </row>
    <row r="3548" spans="65:69">
      <c r="BM3548" s="18"/>
      <c r="BQ3548" s="15"/>
    </row>
    <row r="3549" spans="65:69">
      <c r="BM3549" s="18"/>
      <c r="BQ3549" s="15"/>
    </row>
    <row r="3550" spans="65:69">
      <c r="BM3550" s="18"/>
      <c r="BQ3550" s="15"/>
    </row>
    <row r="3551" spans="65:69">
      <c r="BM3551" s="18"/>
      <c r="BQ3551" s="15"/>
    </row>
    <row r="3552" spans="65:69">
      <c r="BM3552" s="18"/>
      <c r="BQ3552" s="15"/>
    </row>
    <row r="3553" spans="65:69">
      <c r="BM3553" s="18"/>
      <c r="BQ3553" s="15"/>
    </row>
    <row r="3554" spans="65:69">
      <c r="BM3554" s="18"/>
      <c r="BQ3554" s="15"/>
    </row>
    <row r="3555" spans="65:69">
      <c r="BM3555" s="18"/>
      <c r="BQ3555" s="15"/>
    </row>
    <row r="3556" spans="65:69">
      <c r="BM3556" s="18"/>
      <c r="BQ3556" s="15"/>
    </row>
    <row r="3557" spans="65:69">
      <c r="BM3557" s="18"/>
      <c r="BQ3557" s="15"/>
    </row>
    <row r="3558" spans="65:69">
      <c r="BM3558" s="18"/>
      <c r="BQ3558" s="15"/>
    </row>
    <row r="3559" spans="65:69">
      <c r="BM3559" s="18"/>
      <c r="BQ3559" s="15"/>
    </row>
    <row r="3560" spans="65:69">
      <c r="BM3560" s="18"/>
      <c r="BQ3560" s="15"/>
    </row>
    <row r="3561" spans="65:69">
      <c r="BM3561" s="18"/>
      <c r="BQ3561" s="15"/>
    </row>
    <row r="3562" spans="65:69">
      <c r="BM3562" s="18"/>
      <c r="BQ3562" s="15"/>
    </row>
    <row r="3563" spans="65:69">
      <c r="BM3563" s="18"/>
      <c r="BQ3563" s="15"/>
    </row>
    <row r="3564" spans="65:69">
      <c r="BM3564" s="18"/>
      <c r="BQ3564" s="15"/>
    </row>
    <row r="3565" spans="65:69">
      <c r="BM3565" s="18"/>
      <c r="BQ3565" s="15"/>
    </row>
    <row r="3566" spans="65:69">
      <c r="BM3566" s="18"/>
      <c r="BQ3566" s="15"/>
    </row>
    <row r="3567" spans="65:69">
      <c r="BM3567" s="18"/>
      <c r="BQ3567" s="15"/>
    </row>
    <row r="3568" spans="65:69">
      <c r="BM3568" s="18"/>
      <c r="BQ3568" s="15"/>
    </row>
    <row r="3569" spans="65:69">
      <c r="BM3569" s="18"/>
      <c r="BQ3569" s="15"/>
    </row>
    <row r="3570" spans="65:69">
      <c r="BM3570" s="18"/>
      <c r="BQ3570" s="15"/>
    </row>
    <row r="3571" spans="65:69">
      <c r="BM3571" s="18"/>
      <c r="BQ3571" s="15"/>
    </row>
    <row r="3572" spans="65:69">
      <c r="BM3572" s="18"/>
      <c r="BQ3572" s="15"/>
    </row>
    <row r="3573" spans="65:69">
      <c r="BM3573" s="18"/>
      <c r="BQ3573" s="15"/>
    </row>
    <row r="3574" spans="65:69">
      <c r="BM3574" s="18"/>
      <c r="BQ3574" s="15"/>
    </row>
    <row r="3575" spans="65:69">
      <c r="BM3575" s="18"/>
      <c r="BQ3575" s="15"/>
    </row>
    <row r="3576" spans="65:69">
      <c r="BM3576" s="18"/>
      <c r="BQ3576" s="15"/>
    </row>
    <row r="3577" spans="65:69">
      <c r="BM3577" s="18"/>
      <c r="BQ3577" s="15"/>
    </row>
    <row r="3578" spans="65:69">
      <c r="BM3578" s="18"/>
      <c r="BQ3578" s="15"/>
    </row>
    <row r="3579" spans="65:69">
      <c r="BM3579" s="18"/>
      <c r="BQ3579" s="15"/>
    </row>
    <row r="3580" spans="65:69">
      <c r="BM3580" s="18"/>
      <c r="BQ3580" s="15"/>
    </row>
    <row r="3581" spans="65:69">
      <c r="BM3581" s="18"/>
      <c r="BQ3581" s="15"/>
    </row>
    <row r="3582" spans="65:69">
      <c r="BM3582" s="18"/>
      <c r="BQ3582" s="15"/>
    </row>
    <row r="3583" spans="65:69">
      <c r="BM3583" s="18"/>
      <c r="BQ3583" s="15"/>
    </row>
    <row r="3584" spans="65:69">
      <c r="BM3584" s="18"/>
      <c r="BQ3584" s="15"/>
    </row>
    <row r="3585" spans="65:69">
      <c r="BM3585" s="18"/>
      <c r="BQ3585" s="15"/>
    </row>
    <row r="3586" spans="65:69">
      <c r="BM3586" s="18"/>
      <c r="BQ3586" s="15"/>
    </row>
    <row r="3587" spans="65:69">
      <c r="BM3587" s="18"/>
      <c r="BQ3587" s="15"/>
    </row>
    <row r="3588" spans="65:69">
      <c r="BM3588" s="18"/>
      <c r="BQ3588" s="15"/>
    </row>
    <row r="3589" spans="65:69">
      <c r="BM3589" s="18"/>
      <c r="BQ3589" s="15"/>
    </row>
    <row r="3590" spans="65:69">
      <c r="BM3590" s="18"/>
      <c r="BQ3590" s="15"/>
    </row>
    <row r="3591" spans="65:69">
      <c r="BM3591" s="18"/>
      <c r="BQ3591" s="15"/>
    </row>
    <row r="3592" spans="65:69">
      <c r="BM3592" s="18"/>
      <c r="BQ3592" s="15"/>
    </row>
    <row r="3593" spans="65:69">
      <c r="BM3593" s="18"/>
      <c r="BQ3593" s="15"/>
    </row>
    <row r="3594" spans="65:69">
      <c r="BM3594" s="18"/>
      <c r="BQ3594" s="15"/>
    </row>
    <row r="3595" spans="65:69">
      <c r="BM3595" s="18"/>
      <c r="BQ3595" s="15"/>
    </row>
    <row r="3596" spans="65:69">
      <c r="BM3596" s="18"/>
      <c r="BQ3596" s="15"/>
    </row>
    <row r="3597" spans="65:69">
      <c r="BM3597" s="18"/>
      <c r="BQ3597" s="15"/>
    </row>
    <row r="3598" spans="65:69">
      <c r="BM3598" s="18"/>
      <c r="BQ3598" s="15"/>
    </row>
    <row r="3599" spans="65:69">
      <c r="BM3599" s="18"/>
      <c r="BQ3599" s="15"/>
    </row>
    <row r="3600" spans="65:69">
      <c r="BM3600" s="18"/>
      <c r="BQ3600" s="15"/>
    </row>
    <row r="3601" spans="65:69">
      <c r="BM3601" s="18"/>
      <c r="BQ3601" s="15"/>
    </row>
    <row r="3602" spans="65:69">
      <c r="BM3602" s="18"/>
      <c r="BQ3602" s="15"/>
    </row>
    <row r="3603" spans="65:69">
      <c r="BM3603" s="18"/>
      <c r="BQ3603" s="15"/>
    </row>
    <row r="3604" spans="65:69">
      <c r="BM3604" s="18"/>
      <c r="BQ3604" s="15"/>
    </row>
    <row r="3605" spans="65:69">
      <c r="BM3605" s="18"/>
      <c r="BQ3605" s="15"/>
    </row>
    <row r="3606" spans="65:69">
      <c r="BM3606" s="18"/>
      <c r="BQ3606" s="15"/>
    </row>
    <row r="3607" spans="65:69">
      <c r="BM3607" s="18"/>
      <c r="BQ3607" s="15"/>
    </row>
    <row r="3608" spans="65:69">
      <c r="BM3608" s="18"/>
      <c r="BQ3608" s="15"/>
    </row>
    <row r="3609" spans="65:69">
      <c r="BM3609" s="18"/>
      <c r="BQ3609" s="15"/>
    </row>
    <row r="3610" spans="65:69">
      <c r="BM3610" s="18"/>
      <c r="BQ3610" s="15"/>
    </row>
    <row r="3611" spans="65:69">
      <c r="BM3611" s="18"/>
      <c r="BQ3611" s="15"/>
    </row>
    <row r="3612" spans="65:69">
      <c r="BM3612" s="18"/>
      <c r="BQ3612" s="15"/>
    </row>
    <row r="3613" spans="65:69">
      <c r="BM3613" s="18"/>
      <c r="BQ3613" s="15"/>
    </row>
    <row r="3614" spans="65:69">
      <c r="BM3614" s="18"/>
      <c r="BQ3614" s="15"/>
    </row>
    <row r="3615" spans="65:69">
      <c r="BM3615" s="18"/>
      <c r="BQ3615" s="15"/>
    </row>
    <row r="3616" spans="65:69">
      <c r="BM3616" s="18"/>
      <c r="BQ3616" s="15"/>
    </row>
    <row r="3617" spans="65:69">
      <c r="BM3617" s="18"/>
      <c r="BQ3617" s="15"/>
    </row>
    <row r="3618" spans="65:69">
      <c r="BM3618" s="18"/>
      <c r="BQ3618" s="15"/>
    </row>
    <row r="3619" spans="65:69">
      <c r="BM3619" s="18"/>
      <c r="BQ3619" s="15"/>
    </row>
    <row r="3620" spans="65:69">
      <c r="BM3620" s="18"/>
      <c r="BQ3620" s="15"/>
    </row>
    <row r="3621" spans="65:69">
      <c r="BM3621" s="18"/>
      <c r="BQ3621" s="15"/>
    </row>
    <row r="3622" spans="65:69">
      <c r="BM3622" s="18"/>
      <c r="BQ3622" s="15"/>
    </row>
    <row r="3623" spans="65:69">
      <c r="BM3623" s="18"/>
      <c r="BQ3623" s="15"/>
    </row>
    <row r="3624" spans="65:69">
      <c r="BM3624" s="18"/>
      <c r="BQ3624" s="15"/>
    </row>
    <row r="3625" spans="65:69">
      <c r="BM3625" s="18"/>
      <c r="BQ3625" s="15"/>
    </row>
    <row r="3626" spans="65:69">
      <c r="BM3626" s="18"/>
      <c r="BQ3626" s="15"/>
    </row>
    <row r="3627" spans="65:69">
      <c r="BM3627" s="18"/>
      <c r="BQ3627" s="15"/>
    </row>
    <row r="3628" spans="65:69">
      <c r="BM3628" s="18"/>
      <c r="BQ3628" s="15"/>
    </row>
    <row r="3629" spans="65:69">
      <c r="BM3629" s="18"/>
      <c r="BQ3629" s="15"/>
    </row>
    <row r="3630" spans="65:69">
      <c r="BM3630" s="18"/>
      <c r="BQ3630" s="15"/>
    </row>
    <row r="3631" spans="65:69">
      <c r="BM3631" s="18"/>
      <c r="BQ3631" s="15"/>
    </row>
    <row r="3632" spans="65:69">
      <c r="BM3632" s="18"/>
      <c r="BQ3632" s="15"/>
    </row>
    <row r="3633" spans="65:69">
      <c r="BM3633" s="18"/>
      <c r="BQ3633" s="15"/>
    </row>
    <row r="3634" spans="65:69">
      <c r="BM3634" s="18"/>
      <c r="BQ3634" s="15"/>
    </row>
    <row r="3635" spans="65:69">
      <c r="BM3635" s="18"/>
      <c r="BQ3635" s="15"/>
    </row>
    <row r="3636" spans="65:69">
      <c r="BM3636" s="18"/>
      <c r="BQ3636" s="15"/>
    </row>
    <row r="3637" spans="65:69">
      <c r="BM3637" s="18"/>
      <c r="BQ3637" s="15"/>
    </row>
    <row r="3638" spans="65:69">
      <c r="BM3638" s="18"/>
      <c r="BQ3638" s="15"/>
    </row>
    <row r="3639" spans="65:69">
      <c r="BM3639" s="18"/>
      <c r="BQ3639" s="15"/>
    </row>
    <row r="3640" spans="65:69">
      <c r="BM3640" s="18"/>
      <c r="BQ3640" s="15"/>
    </row>
    <row r="3641" spans="65:69">
      <c r="BM3641" s="18"/>
      <c r="BQ3641" s="15"/>
    </row>
    <row r="3642" spans="65:69">
      <c r="BM3642" s="18"/>
      <c r="BQ3642" s="15"/>
    </row>
    <row r="3643" spans="65:69">
      <c r="BM3643" s="18"/>
      <c r="BQ3643" s="15"/>
    </row>
    <row r="3644" spans="65:69">
      <c r="BM3644" s="18"/>
      <c r="BQ3644" s="15"/>
    </row>
    <row r="3645" spans="65:69">
      <c r="BM3645" s="18"/>
      <c r="BQ3645" s="15"/>
    </row>
    <row r="3646" spans="65:69">
      <c r="BM3646" s="18"/>
      <c r="BQ3646" s="15"/>
    </row>
    <row r="3647" spans="65:69">
      <c r="BM3647" s="18"/>
      <c r="BQ3647" s="15"/>
    </row>
    <row r="3648" spans="65:69">
      <c r="BM3648" s="18"/>
      <c r="BQ3648" s="15"/>
    </row>
    <row r="3649" spans="65:69">
      <c r="BM3649" s="18"/>
      <c r="BQ3649" s="15"/>
    </row>
    <row r="3650" spans="65:69">
      <c r="BM3650" s="18"/>
      <c r="BQ3650" s="15"/>
    </row>
    <row r="3651" spans="65:69">
      <c r="BM3651" s="18"/>
      <c r="BQ3651" s="15"/>
    </row>
    <row r="3652" spans="65:69">
      <c r="BM3652" s="18"/>
      <c r="BQ3652" s="15"/>
    </row>
    <row r="3653" spans="65:69">
      <c r="BM3653" s="18"/>
      <c r="BQ3653" s="15"/>
    </row>
    <row r="3654" spans="65:69">
      <c r="BM3654" s="18"/>
      <c r="BQ3654" s="15"/>
    </row>
    <row r="3655" spans="65:69">
      <c r="BM3655" s="18"/>
      <c r="BQ3655" s="15"/>
    </row>
    <row r="3656" spans="65:69">
      <c r="BM3656" s="18"/>
      <c r="BQ3656" s="15"/>
    </row>
    <row r="3657" spans="65:69">
      <c r="BM3657" s="18"/>
      <c r="BQ3657" s="15"/>
    </row>
    <row r="3658" spans="65:69">
      <c r="BM3658" s="18"/>
      <c r="BQ3658" s="15"/>
    </row>
    <row r="3659" spans="65:69">
      <c r="BM3659" s="18"/>
      <c r="BQ3659" s="15"/>
    </row>
    <row r="3660" spans="65:69">
      <c r="BM3660" s="18"/>
      <c r="BQ3660" s="15"/>
    </row>
    <row r="3661" spans="65:69">
      <c r="BM3661" s="18"/>
      <c r="BQ3661" s="15"/>
    </row>
    <row r="3662" spans="65:69">
      <c r="BM3662" s="18"/>
      <c r="BQ3662" s="15"/>
    </row>
    <row r="3663" spans="65:69">
      <c r="BM3663" s="18"/>
      <c r="BQ3663" s="15"/>
    </row>
    <row r="3664" spans="65:69">
      <c r="BM3664" s="18"/>
      <c r="BQ3664" s="15"/>
    </row>
    <row r="3665" spans="65:69">
      <c r="BM3665" s="18"/>
      <c r="BQ3665" s="15"/>
    </row>
    <row r="3666" spans="65:69">
      <c r="BM3666" s="18"/>
      <c r="BQ3666" s="15"/>
    </row>
    <row r="3667" spans="65:69">
      <c r="BM3667" s="18"/>
      <c r="BQ3667" s="15"/>
    </row>
    <row r="3668" spans="65:69">
      <c r="BM3668" s="18"/>
      <c r="BQ3668" s="15"/>
    </row>
    <row r="3669" spans="65:69">
      <c r="BM3669" s="18"/>
      <c r="BQ3669" s="15"/>
    </row>
    <row r="3670" spans="65:69">
      <c r="BM3670" s="18"/>
      <c r="BQ3670" s="15"/>
    </row>
    <row r="3671" spans="65:69">
      <c r="BM3671" s="18"/>
      <c r="BQ3671" s="15"/>
    </row>
    <row r="3672" spans="65:69">
      <c r="BM3672" s="18"/>
      <c r="BQ3672" s="15"/>
    </row>
    <row r="3673" spans="65:69">
      <c r="BM3673" s="18"/>
      <c r="BQ3673" s="15"/>
    </row>
    <row r="3674" spans="65:69">
      <c r="BM3674" s="18"/>
      <c r="BQ3674" s="15"/>
    </row>
    <row r="3675" spans="65:69">
      <c r="BM3675" s="18"/>
      <c r="BQ3675" s="15"/>
    </row>
    <row r="3676" spans="65:69">
      <c r="BM3676" s="18"/>
      <c r="BQ3676" s="15"/>
    </row>
    <row r="3677" spans="65:69">
      <c r="BM3677" s="18"/>
      <c r="BQ3677" s="15"/>
    </row>
    <row r="3678" spans="65:69">
      <c r="BM3678" s="18"/>
      <c r="BQ3678" s="15"/>
    </row>
    <row r="3679" spans="65:69">
      <c r="BM3679" s="18"/>
      <c r="BQ3679" s="15"/>
    </row>
    <row r="3680" spans="65:69">
      <c r="BM3680" s="18"/>
      <c r="BQ3680" s="15"/>
    </row>
    <row r="3681" spans="65:69">
      <c r="BM3681" s="18"/>
      <c r="BQ3681" s="15"/>
    </row>
    <row r="3682" spans="65:69">
      <c r="BM3682" s="18"/>
      <c r="BQ3682" s="15"/>
    </row>
    <row r="3683" spans="65:69">
      <c r="BM3683" s="18"/>
      <c r="BQ3683" s="15"/>
    </row>
    <row r="3684" spans="65:69">
      <c r="BM3684" s="18"/>
      <c r="BQ3684" s="15"/>
    </row>
    <row r="3685" spans="65:69">
      <c r="BM3685" s="18"/>
      <c r="BQ3685" s="15"/>
    </row>
    <row r="3686" spans="65:69">
      <c r="BM3686" s="18"/>
      <c r="BQ3686" s="15"/>
    </row>
    <row r="3687" spans="65:69">
      <c r="BM3687" s="18"/>
      <c r="BQ3687" s="15"/>
    </row>
    <row r="3688" spans="65:69">
      <c r="BM3688" s="18"/>
      <c r="BQ3688" s="15"/>
    </row>
    <row r="3689" spans="65:69">
      <c r="BM3689" s="18"/>
      <c r="BQ3689" s="15"/>
    </row>
    <row r="3690" spans="65:69">
      <c r="BM3690" s="18"/>
      <c r="BQ3690" s="15"/>
    </row>
    <row r="3691" spans="65:69">
      <c r="BM3691" s="18"/>
      <c r="BQ3691" s="15"/>
    </row>
    <row r="3692" spans="65:69">
      <c r="BM3692" s="18"/>
      <c r="BQ3692" s="15"/>
    </row>
    <row r="3693" spans="65:69">
      <c r="BM3693" s="18"/>
      <c r="BQ3693" s="15"/>
    </row>
    <row r="3694" spans="65:69">
      <c r="BM3694" s="18"/>
      <c r="BQ3694" s="15"/>
    </row>
    <row r="3695" spans="65:69">
      <c r="BM3695" s="18"/>
      <c r="BQ3695" s="15"/>
    </row>
    <row r="3696" spans="65:69">
      <c r="BM3696" s="18"/>
      <c r="BQ3696" s="15"/>
    </row>
    <row r="3697" spans="65:69">
      <c r="BM3697" s="18"/>
      <c r="BQ3697" s="15"/>
    </row>
    <row r="3698" spans="65:69">
      <c r="BM3698" s="18"/>
      <c r="BQ3698" s="15"/>
    </row>
    <row r="3699" spans="65:69">
      <c r="BM3699" s="18"/>
      <c r="BQ3699" s="15"/>
    </row>
    <row r="3700" spans="65:69">
      <c r="BM3700" s="18"/>
      <c r="BQ3700" s="15"/>
    </row>
    <row r="3701" spans="65:69">
      <c r="BM3701" s="18"/>
      <c r="BQ3701" s="15"/>
    </row>
    <row r="3702" spans="65:69">
      <c r="BM3702" s="18"/>
      <c r="BQ3702" s="15"/>
    </row>
    <row r="3703" spans="65:69">
      <c r="BM3703" s="18"/>
      <c r="BQ3703" s="15"/>
    </row>
    <row r="3704" spans="65:69">
      <c r="BM3704" s="18"/>
      <c r="BQ3704" s="15"/>
    </row>
    <row r="3705" spans="65:69">
      <c r="BM3705" s="18"/>
      <c r="BQ3705" s="15"/>
    </row>
    <row r="3706" spans="65:69">
      <c r="BM3706" s="18"/>
      <c r="BQ3706" s="15"/>
    </row>
    <row r="3707" spans="65:69">
      <c r="BM3707" s="18"/>
      <c r="BQ3707" s="15"/>
    </row>
    <row r="3708" spans="65:69">
      <c r="BM3708" s="18"/>
      <c r="BQ3708" s="15"/>
    </row>
    <row r="3709" spans="65:69">
      <c r="BM3709" s="18"/>
      <c r="BQ3709" s="15"/>
    </row>
    <row r="3710" spans="65:69">
      <c r="BM3710" s="18"/>
      <c r="BQ3710" s="15"/>
    </row>
    <row r="3711" spans="65:69">
      <c r="BM3711" s="18"/>
      <c r="BQ3711" s="15"/>
    </row>
    <row r="3712" spans="65:69">
      <c r="BM3712" s="18"/>
      <c r="BQ3712" s="15"/>
    </row>
    <row r="3713" spans="65:69">
      <c r="BM3713" s="18"/>
      <c r="BQ3713" s="15"/>
    </row>
    <row r="3714" spans="65:69">
      <c r="BM3714" s="18"/>
      <c r="BQ3714" s="15"/>
    </row>
    <row r="3715" spans="65:69">
      <c r="BM3715" s="18"/>
      <c r="BQ3715" s="15"/>
    </row>
    <row r="3716" spans="65:69">
      <c r="BM3716" s="18"/>
      <c r="BQ3716" s="15"/>
    </row>
    <row r="3717" spans="65:69">
      <c r="BM3717" s="18"/>
      <c r="BQ3717" s="15"/>
    </row>
    <row r="3718" spans="65:69">
      <c r="BM3718" s="18"/>
      <c r="BQ3718" s="15"/>
    </row>
    <row r="3719" spans="65:69">
      <c r="BM3719" s="18"/>
      <c r="BQ3719" s="15"/>
    </row>
    <row r="3720" spans="65:69">
      <c r="BM3720" s="18"/>
      <c r="BQ3720" s="15"/>
    </row>
    <row r="3721" spans="65:69">
      <c r="BM3721" s="18"/>
      <c r="BQ3721" s="15"/>
    </row>
    <row r="3722" spans="65:69">
      <c r="BM3722" s="18"/>
      <c r="BQ3722" s="15"/>
    </row>
    <row r="3723" spans="65:69">
      <c r="BM3723" s="18"/>
      <c r="BQ3723" s="15"/>
    </row>
    <row r="3724" spans="65:69">
      <c r="BM3724" s="18"/>
      <c r="BQ3724" s="15"/>
    </row>
    <row r="3725" spans="65:69">
      <c r="BM3725" s="18"/>
      <c r="BQ3725" s="15"/>
    </row>
    <row r="3726" spans="65:69">
      <c r="BM3726" s="18"/>
      <c r="BQ3726" s="15"/>
    </row>
    <row r="3727" spans="65:69">
      <c r="BM3727" s="18"/>
      <c r="BQ3727" s="15"/>
    </row>
    <row r="3728" spans="65:69">
      <c r="BM3728" s="18"/>
      <c r="BQ3728" s="15"/>
    </row>
    <row r="3729" spans="65:69">
      <c r="BM3729" s="18"/>
      <c r="BQ3729" s="15"/>
    </row>
    <row r="3730" spans="65:69">
      <c r="BM3730" s="18"/>
      <c r="BQ3730" s="15"/>
    </row>
    <row r="3731" spans="65:69">
      <c r="BM3731" s="18"/>
      <c r="BQ3731" s="15"/>
    </row>
    <row r="3732" spans="65:69">
      <c r="BM3732" s="18"/>
      <c r="BQ3732" s="15"/>
    </row>
    <row r="3733" spans="65:69">
      <c r="BM3733" s="18"/>
      <c r="BQ3733" s="15"/>
    </row>
    <row r="3734" spans="65:69">
      <c r="BM3734" s="18"/>
      <c r="BQ3734" s="15"/>
    </row>
    <row r="3735" spans="65:69">
      <c r="BM3735" s="18"/>
      <c r="BQ3735" s="15"/>
    </row>
    <row r="3736" spans="65:69">
      <c r="BM3736" s="18"/>
      <c r="BQ3736" s="15"/>
    </row>
    <row r="3737" spans="65:69">
      <c r="BM3737" s="18"/>
      <c r="BQ3737" s="15"/>
    </row>
    <row r="3738" spans="65:69">
      <c r="BM3738" s="18"/>
      <c r="BQ3738" s="15"/>
    </row>
    <row r="3739" spans="65:69">
      <c r="BM3739" s="18"/>
      <c r="BQ3739" s="15"/>
    </row>
    <row r="3740" spans="65:69">
      <c r="BM3740" s="18"/>
      <c r="BQ3740" s="15"/>
    </row>
    <row r="3741" spans="65:69">
      <c r="BM3741" s="18"/>
      <c r="BQ3741" s="15"/>
    </row>
    <row r="3742" spans="65:69">
      <c r="BM3742" s="18"/>
      <c r="BQ3742" s="15"/>
    </row>
    <row r="3743" spans="65:69">
      <c r="BM3743" s="18"/>
      <c r="BQ3743" s="15"/>
    </row>
    <row r="3744" spans="65:69">
      <c r="BM3744" s="18"/>
      <c r="BQ3744" s="15"/>
    </row>
    <row r="3745" spans="65:69">
      <c r="BM3745" s="18"/>
      <c r="BQ3745" s="15"/>
    </row>
    <row r="3746" spans="65:69">
      <c r="BM3746" s="18"/>
      <c r="BQ3746" s="15"/>
    </row>
    <row r="3747" spans="65:69">
      <c r="BM3747" s="18"/>
      <c r="BQ3747" s="15"/>
    </row>
    <row r="3748" spans="65:69">
      <c r="BM3748" s="18"/>
      <c r="BQ3748" s="15"/>
    </row>
    <row r="3749" spans="65:69">
      <c r="BM3749" s="18"/>
      <c r="BQ3749" s="15"/>
    </row>
    <row r="3750" spans="65:69">
      <c r="BM3750" s="18"/>
      <c r="BQ3750" s="15"/>
    </row>
    <row r="3751" spans="65:69">
      <c r="BM3751" s="18"/>
      <c r="BQ3751" s="15"/>
    </row>
    <row r="3752" spans="65:69">
      <c r="BM3752" s="18"/>
      <c r="BQ3752" s="15"/>
    </row>
    <row r="3753" spans="65:69">
      <c r="BM3753" s="18"/>
      <c r="BQ3753" s="15"/>
    </row>
    <row r="3754" spans="65:69">
      <c r="BM3754" s="18"/>
      <c r="BQ3754" s="15"/>
    </row>
    <row r="3755" spans="65:69">
      <c r="BM3755" s="18"/>
      <c r="BQ3755" s="15"/>
    </row>
    <row r="3756" spans="65:69">
      <c r="BM3756" s="18"/>
      <c r="BQ3756" s="15"/>
    </row>
    <row r="3757" spans="65:69">
      <c r="BM3757" s="18"/>
      <c r="BQ3757" s="15"/>
    </row>
    <row r="3758" spans="65:69">
      <c r="BM3758" s="18"/>
      <c r="BQ3758" s="15"/>
    </row>
    <row r="3759" spans="65:69">
      <c r="BM3759" s="18"/>
      <c r="BQ3759" s="15"/>
    </row>
    <row r="3760" spans="65:69">
      <c r="BM3760" s="18"/>
      <c r="BQ3760" s="15"/>
    </row>
    <row r="3761" spans="65:69">
      <c r="BM3761" s="18"/>
      <c r="BQ3761" s="15"/>
    </row>
    <row r="3762" spans="65:69">
      <c r="BM3762" s="18"/>
      <c r="BQ3762" s="15"/>
    </row>
    <row r="3763" spans="65:69">
      <c r="BM3763" s="18"/>
      <c r="BQ3763" s="15"/>
    </row>
    <row r="3764" spans="65:69">
      <c r="BM3764" s="18"/>
      <c r="BQ3764" s="15"/>
    </row>
    <row r="3765" spans="65:69">
      <c r="BM3765" s="18"/>
      <c r="BQ3765" s="15"/>
    </row>
    <row r="3766" spans="65:69">
      <c r="BM3766" s="18"/>
      <c r="BQ3766" s="15"/>
    </row>
    <row r="3767" spans="65:69">
      <c r="BM3767" s="18"/>
      <c r="BQ3767" s="15"/>
    </row>
    <row r="3768" spans="65:69">
      <c r="BM3768" s="18"/>
      <c r="BQ3768" s="15"/>
    </row>
    <row r="3769" spans="65:69">
      <c r="BM3769" s="18"/>
      <c r="BQ3769" s="15"/>
    </row>
    <row r="3770" spans="65:69">
      <c r="BM3770" s="18"/>
      <c r="BQ3770" s="15"/>
    </row>
    <row r="3771" spans="65:69">
      <c r="BM3771" s="18"/>
      <c r="BQ3771" s="15"/>
    </row>
    <row r="3772" spans="65:69">
      <c r="BM3772" s="18"/>
      <c r="BQ3772" s="15"/>
    </row>
    <row r="3773" spans="65:69">
      <c r="BM3773" s="18"/>
      <c r="BQ3773" s="15"/>
    </row>
    <row r="3774" spans="65:69">
      <c r="BM3774" s="18"/>
      <c r="BQ3774" s="15"/>
    </row>
    <row r="3775" spans="65:69">
      <c r="BM3775" s="18"/>
      <c r="BQ3775" s="15"/>
    </row>
    <row r="3776" spans="65:69">
      <c r="BM3776" s="18"/>
      <c r="BQ3776" s="15"/>
    </row>
    <row r="3777" spans="65:69">
      <c r="BM3777" s="18"/>
      <c r="BQ3777" s="15"/>
    </row>
    <row r="3778" spans="65:69">
      <c r="BM3778" s="18"/>
      <c r="BQ3778" s="15"/>
    </row>
    <row r="3779" spans="65:69">
      <c r="BM3779" s="18"/>
      <c r="BQ3779" s="15"/>
    </row>
    <row r="3780" spans="65:69">
      <c r="BM3780" s="18"/>
      <c r="BQ3780" s="15"/>
    </row>
    <row r="3781" spans="65:69">
      <c r="BM3781" s="18"/>
      <c r="BQ3781" s="15"/>
    </row>
    <row r="3782" spans="65:69">
      <c r="BM3782" s="18"/>
      <c r="BQ3782" s="15"/>
    </row>
    <row r="3783" spans="65:69">
      <c r="BM3783" s="18"/>
      <c r="BQ3783" s="15"/>
    </row>
    <row r="3784" spans="65:69">
      <c r="BM3784" s="18"/>
      <c r="BQ3784" s="15"/>
    </row>
    <row r="3785" spans="65:69">
      <c r="BM3785" s="18"/>
      <c r="BQ3785" s="15"/>
    </row>
    <row r="3786" spans="65:69">
      <c r="BM3786" s="18"/>
      <c r="BQ3786" s="15"/>
    </row>
    <row r="3787" spans="65:69">
      <c r="BM3787" s="18"/>
      <c r="BQ3787" s="15"/>
    </row>
    <row r="3788" spans="65:69">
      <c r="BM3788" s="18"/>
      <c r="BQ3788" s="15"/>
    </row>
    <row r="3789" spans="65:69">
      <c r="BM3789" s="18"/>
      <c r="BQ3789" s="15"/>
    </row>
    <row r="3790" spans="65:69">
      <c r="BM3790" s="18"/>
      <c r="BQ3790" s="15"/>
    </row>
    <row r="3791" spans="65:69">
      <c r="BM3791" s="18"/>
      <c r="BQ3791" s="15"/>
    </row>
    <row r="3792" spans="65:69">
      <c r="BM3792" s="18"/>
      <c r="BQ3792" s="15"/>
    </row>
    <row r="3793" spans="65:69">
      <c r="BM3793" s="18"/>
      <c r="BQ3793" s="15"/>
    </row>
    <row r="3794" spans="65:69">
      <c r="BM3794" s="18"/>
      <c r="BQ3794" s="15"/>
    </row>
    <row r="3795" spans="65:69">
      <c r="BM3795" s="18"/>
      <c r="BQ3795" s="15"/>
    </row>
    <row r="3796" spans="65:69">
      <c r="BM3796" s="18"/>
      <c r="BQ3796" s="15"/>
    </row>
    <row r="3797" spans="65:69">
      <c r="BM3797" s="18"/>
      <c r="BQ3797" s="15"/>
    </row>
    <row r="3798" spans="65:69">
      <c r="BM3798" s="18"/>
      <c r="BQ3798" s="15"/>
    </row>
    <row r="3799" spans="65:69">
      <c r="BM3799" s="18"/>
      <c r="BQ3799" s="15"/>
    </row>
    <row r="3800" spans="65:69">
      <c r="BM3800" s="18"/>
      <c r="BQ3800" s="15"/>
    </row>
    <row r="3801" spans="65:69">
      <c r="BM3801" s="18"/>
      <c r="BQ3801" s="15"/>
    </row>
    <row r="3802" spans="65:69">
      <c r="BM3802" s="18"/>
      <c r="BQ3802" s="15"/>
    </row>
    <row r="3803" spans="65:69">
      <c r="BM3803" s="18"/>
      <c r="BQ3803" s="15"/>
    </row>
    <row r="3804" spans="65:69">
      <c r="BM3804" s="18"/>
      <c r="BQ3804" s="15"/>
    </row>
    <row r="3805" spans="65:69">
      <c r="BM3805" s="18"/>
      <c r="BQ3805" s="15"/>
    </row>
    <row r="3806" spans="65:69">
      <c r="BM3806" s="18"/>
      <c r="BQ3806" s="15"/>
    </row>
    <row r="3807" spans="65:69">
      <c r="BM3807" s="18"/>
      <c r="BQ3807" s="15"/>
    </row>
    <row r="3808" spans="65:69">
      <c r="BM3808" s="18"/>
      <c r="BQ3808" s="15"/>
    </row>
    <row r="3809" spans="65:69">
      <c r="BM3809" s="18"/>
      <c r="BQ3809" s="15"/>
    </row>
    <row r="3810" spans="65:69">
      <c r="BM3810" s="18"/>
      <c r="BQ3810" s="15"/>
    </row>
    <row r="3811" spans="65:69">
      <c r="BM3811" s="18"/>
      <c r="BQ3811" s="15"/>
    </row>
    <row r="3812" spans="65:69">
      <c r="BM3812" s="18"/>
      <c r="BQ3812" s="15"/>
    </row>
    <row r="3813" spans="65:69">
      <c r="BM3813" s="18"/>
      <c r="BQ3813" s="15"/>
    </row>
    <row r="3814" spans="65:69">
      <c r="BM3814" s="18"/>
      <c r="BQ3814" s="15"/>
    </row>
    <row r="3815" spans="65:69">
      <c r="BM3815" s="18"/>
      <c r="BQ3815" s="15"/>
    </row>
    <row r="3816" spans="65:69">
      <c r="BM3816" s="18"/>
      <c r="BQ3816" s="15"/>
    </row>
    <row r="3817" spans="65:69">
      <c r="BM3817" s="18"/>
      <c r="BQ3817" s="15"/>
    </row>
    <row r="3818" spans="65:69">
      <c r="BM3818" s="18"/>
      <c r="BQ3818" s="15"/>
    </row>
    <row r="3819" spans="65:69">
      <c r="BM3819" s="18"/>
      <c r="BQ3819" s="15"/>
    </row>
    <row r="3820" spans="65:69">
      <c r="BM3820" s="18"/>
      <c r="BQ3820" s="15"/>
    </row>
    <row r="3821" spans="65:69">
      <c r="BM3821" s="18"/>
      <c r="BQ3821" s="15"/>
    </row>
    <row r="3822" spans="65:69">
      <c r="BM3822" s="18"/>
      <c r="BQ3822" s="15"/>
    </row>
    <row r="3823" spans="65:69">
      <c r="BM3823" s="18"/>
      <c r="BQ3823" s="15"/>
    </row>
    <row r="3824" spans="65:69">
      <c r="BM3824" s="18"/>
      <c r="BQ3824" s="15"/>
    </row>
    <row r="3825" spans="65:69">
      <c r="BM3825" s="18"/>
      <c r="BQ3825" s="15"/>
    </row>
    <row r="3826" spans="65:69">
      <c r="BM3826" s="18"/>
      <c r="BQ3826" s="15"/>
    </row>
    <row r="3827" spans="65:69">
      <c r="BM3827" s="18"/>
      <c r="BQ3827" s="15"/>
    </row>
    <row r="3828" spans="65:69">
      <c r="BM3828" s="18"/>
      <c r="BQ3828" s="15"/>
    </row>
    <row r="3829" spans="65:69">
      <c r="BM3829" s="18"/>
      <c r="BQ3829" s="15"/>
    </row>
    <row r="3830" spans="65:69">
      <c r="BM3830" s="18"/>
      <c r="BQ3830" s="15"/>
    </row>
    <row r="3831" spans="65:69">
      <c r="BM3831" s="18"/>
      <c r="BQ3831" s="15"/>
    </row>
    <row r="3832" spans="65:69">
      <c r="BM3832" s="18"/>
      <c r="BQ3832" s="15"/>
    </row>
    <row r="3833" spans="65:69">
      <c r="BM3833" s="18"/>
      <c r="BQ3833" s="15"/>
    </row>
    <row r="3834" spans="65:69">
      <c r="BM3834" s="18"/>
      <c r="BQ3834" s="15"/>
    </row>
    <row r="3835" spans="65:69">
      <c r="BM3835" s="18"/>
      <c r="BQ3835" s="15"/>
    </row>
    <row r="3836" spans="65:69">
      <c r="BM3836" s="18"/>
      <c r="BQ3836" s="15"/>
    </row>
    <row r="3837" spans="65:69">
      <c r="BM3837" s="18"/>
      <c r="BQ3837" s="15"/>
    </row>
    <row r="3838" spans="65:69">
      <c r="BM3838" s="18"/>
      <c r="BQ3838" s="15"/>
    </row>
    <row r="3839" spans="65:69">
      <c r="BM3839" s="18"/>
      <c r="BQ3839" s="15"/>
    </row>
    <row r="3840" spans="65:69">
      <c r="BM3840" s="18"/>
      <c r="BQ3840" s="15"/>
    </row>
    <row r="3841" spans="65:69">
      <c r="BM3841" s="18"/>
      <c r="BQ3841" s="15"/>
    </row>
    <row r="3842" spans="65:69">
      <c r="BM3842" s="18"/>
      <c r="BQ3842" s="15"/>
    </row>
    <row r="3843" spans="65:69">
      <c r="BM3843" s="18"/>
      <c r="BQ3843" s="15"/>
    </row>
    <row r="3844" spans="65:69">
      <c r="BM3844" s="18"/>
      <c r="BQ3844" s="15"/>
    </row>
    <row r="3845" spans="65:69">
      <c r="BM3845" s="18"/>
      <c r="BQ3845" s="15"/>
    </row>
    <row r="3846" spans="65:69">
      <c r="BM3846" s="18"/>
      <c r="BQ3846" s="15"/>
    </row>
    <row r="3847" spans="65:69">
      <c r="BM3847" s="18"/>
      <c r="BQ3847" s="15"/>
    </row>
    <row r="3848" spans="65:69">
      <c r="BM3848" s="18"/>
      <c r="BQ3848" s="15"/>
    </row>
    <row r="3849" spans="65:69">
      <c r="BM3849" s="18"/>
      <c r="BQ3849" s="15"/>
    </row>
    <row r="3850" spans="65:69">
      <c r="BM3850" s="18"/>
      <c r="BQ3850" s="15"/>
    </row>
    <row r="3851" spans="65:69">
      <c r="BM3851" s="18"/>
      <c r="BQ3851" s="15"/>
    </row>
    <row r="3852" spans="65:69">
      <c r="BM3852" s="18"/>
      <c r="BQ3852" s="15"/>
    </row>
    <row r="3853" spans="65:69">
      <c r="BM3853" s="18"/>
      <c r="BQ3853" s="15"/>
    </row>
    <row r="3854" spans="65:69">
      <c r="BM3854" s="18"/>
      <c r="BQ3854" s="15"/>
    </row>
    <row r="3855" spans="65:69">
      <c r="BM3855" s="18"/>
      <c r="BQ3855" s="15"/>
    </row>
    <row r="3856" spans="65:69">
      <c r="BM3856" s="18"/>
      <c r="BQ3856" s="15"/>
    </row>
    <row r="3857" spans="65:69">
      <c r="BM3857" s="18"/>
      <c r="BQ3857" s="15"/>
    </row>
    <row r="3858" spans="65:69">
      <c r="BM3858" s="18"/>
      <c r="BQ3858" s="15"/>
    </row>
    <row r="3859" spans="65:69">
      <c r="BM3859" s="18"/>
      <c r="BQ3859" s="15"/>
    </row>
    <row r="3860" spans="65:69">
      <c r="BM3860" s="18"/>
      <c r="BQ3860" s="15"/>
    </row>
    <row r="3861" spans="65:69">
      <c r="BM3861" s="18"/>
      <c r="BQ3861" s="15"/>
    </row>
    <row r="3862" spans="65:69">
      <c r="BM3862" s="18"/>
      <c r="BQ3862" s="15"/>
    </row>
    <row r="3863" spans="65:69">
      <c r="BM3863" s="18"/>
      <c r="BQ3863" s="15"/>
    </row>
    <row r="3864" spans="65:69">
      <c r="BM3864" s="18"/>
      <c r="BQ3864" s="15"/>
    </row>
    <row r="3865" spans="65:69">
      <c r="BM3865" s="18"/>
      <c r="BQ3865" s="15"/>
    </row>
    <row r="3866" spans="65:69">
      <c r="BM3866" s="18"/>
      <c r="BQ3866" s="15"/>
    </row>
    <row r="3867" spans="65:69">
      <c r="BM3867" s="18"/>
      <c r="BQ3867" s="15"/>
    </row>
    <row r="3868" spans="65:69">
      <c r="BM3868" s="18"/>
      <c r="BQ3868" s="15"/>
    </row>
    <row r="3869" spans="65:69">
      <c r="BM3869" s="18"/>
      <c r="BQ3869" s="15"/>
    </row>
    <row r="3870" spans="65:69">
      <c r="BM3870" s="18"/>
      <c r="BQ3870" s="15"/>
    </row>
    <row r="3871" spans="65:69">
      <c r="BM3871" s="18"/>
      <c r="BQ3871" s="15"/>
    </row>
    <row r="3872" spans="65:69">
      <c r="BM3872" s="18"/>
      <c r="BQ3872" s="15"/>
    </row>
    <row r="3873" spans="65:69">
      <c r="BM3873" s="18"/>
      <c r="BQ3873" s="15"/>
    </row>
    <row r="3874" spans="65:69">
      <c r="BM3874" s="18"/>
      <c r="BQ3874" s="15"/>
    </row>
    <row r="3875" spans="65:69">
      <c r="BM3875" s="18"/>
      <c r="BQ3875" s="15"/>
    </row>
    <row r="3876" spans="65:69">
      <c r="BM3876" s="18"/>
      <c r="BQ3876" s="15"/>
    </row>
    <row r="3877" spans="65:69">
      <c r="BM3877" s="18"/>
      <c r="BQ3877" s="15"/>
    </row>
    <row r="3878" spans="65:69">
      <c r="BM3878" s="18"/>
      <c r="BQ3878" s="15"/>
    </row>
    <row r="3879" spans="65:69">
      <c r="BM3879" s="18"/>
      <c r="BQ3879" s="15"/>
    </row>
    <row r="3880" spans="65:69">
      <c r="BM3880" s="18"/>
      <c r="BQ3880" s="15"/>
    </row>
    <row r="3881" spans="65:69">
      <c r="BM3881" s="18"/>
      <c r="BQ3881" s="15"/>
    </row>
    <row r="3882" spans="65:69">
      <c r="BM3882" s="18"/>
      <c r="BQ3882" s="15"/>
    </row>
    <row r="3883" spans="65:69">
      <c r="BM3883" s="18"/>
      <c r="BQ3883" s="15"/>
    </row>
    <row r="3884" spans="65:69">
      <c r="BM3884" s="18"/>
      <c r="BQ3884" s="15"/>
    </row>
    <row r="3885" spans="65:69">
      <c r="BM3885" s="18"/>
      <c r="BQ3885" s="15"/>
    </row>
    <row r="3886" spans="65:69">
      <c r="BM3886" s="18"/>
      <c r="BQ3886" s="15"/>
    </row>
    <row r="3887" spans="65:69">
      <c r="BM3887" s="18"/>
      <c r="BQ3887" s="15"/>
    </row>
    <row r="3888" spans="65:69">
      <c r="BM3888" s="18"/>
      <c r="BQ3888" s="15"/>
    </row>
    <row r="3889" spans="65:69">
      <c r="BM3889" s="18"/>
      <c r="BQ3889" s="15"/>
    </row>
    <row r="3890" spans="65:69">
      <c r="BM3890" s="18"/>
      <c r="BQ3890" s="15"/>
    </row>
    <row r="3891" spans="65:69">
      <c r="BM3891" s="18"/>
      <c r="BQ3891" s="15"/>
    </row>
    <row r="3892" spans="65:69">
      <c r="BM3892" s="18"/>
      <c r="BQ3892" s="15"/>
    </row>
    <row r="3893" spans="65:69">
      <c r="BM3893" s="18"/>
      <c r="BQ3893" s="15"/>
    </row>
    <row r="3894" spans="65:69">
      <c r="BM3894" s="18"/>
      <c r="BQ3894" s="15"/>
    </row>
    <row r="3895" spans="65:69">
      <c r="BM3895" s="18"/>
      <c r="BQ3895" s="15"/>
    </row>
    <row r="3896" spans="65:69">
      <c r="BM3896" s="18"/>
      <c r="BQ3896" s="15"/>
    </row>
    <row r="3897" spans="65:69">
      <c r="BM3897" s="18"/>
      <c r="BQ3897" s="15"/>
    </row>
    <row r="3898" spans="65:69">
      <c r="BM3898" s="18"/>
      <c r="BQ3898" s="15"/>
    </row>
    <row r="3899" spans="65:69">
      <c r="BM3899" s="18"/>
      <c r="BQ3899" s="15"/>
    </row>
    <row r="3900" spans="65:69">
      <c r="BM3900" s="18"/>
      <c r="BQ3900" s="15"/>
    </row>
    <row r="3901" spans="65:69">
      <c r="BM3901" s="18"/>
      <c r="BQ3901" s="15"/>
    </row>
    <row r="3902" spans="65:69">
      <c r="BM3902" s="18"/>
      <c r="BQ3902" s="15"/>
    </row>
    <row r="3903" spans="65:69">
      <c r="BM3903" s="18"/>
      <c r="BQ3903" s="15"/>
    </row>
    <row r="3904" spans="65:69">
      <c r="BM3904" s="18"/>
      <c r="BQ3904" s="15"/>
    </row>
    <row r="3905" spans="65:69">
      <c r="BM3905" s="18"/>
      <c r="BQ3905" s="15"/>
    </row>
    <row r="3906" spans="65:69">
      <c r="BM3906" s="18"/>
      <c r="BQ3906" s="15"/>
    </row>
    <row r="3907" spans="65:69">
      <c r="BM3907" s="18"/>
      <c r="BQ3907" s="15"/>
    </row>
    <row r="3908" spans="65:69">
      <c r="BM3908" s="18"/>
      <c r="BQ3908" s="15"/>
    </row>
    <row r="3909" spans="65:69">
      <c r="BM3909" s="18"/>
      <c r="BQ3909" s="15"/>
    </row>
    <row r="3910" spans="65:69">
      <c r="BM3910" s="18"/>
      <c r="BQ3910" s="15"/>
    </row>
    <row r="3911" spans="65:69">
      <c r="BM3911" s="18"/>
      <c r="BQ3911" s="15"/>
    </row>
    <row r="3912" spans="65:69">
      <c r="BM3912" s="18"/>
      <c r="BQ3912" s="15"/>
    </row>
    <row r="3913" spans="65:69">
      <c r="BM3913" s="18"/>
      <c r="BQ3913" s="15"/>
    </row>
    <row r="3914" spans="65:69">
      <c r="BM3914" s="18"/>
      <c r="BQ3914" s="15"/>
    </row>
    <row r="3915" spans="65:69">
      <c r="BM3915" s="18"/>
      <c r="BQ3915" s="15"/>
    </row>
    <row r="3916" spans="65:69">
      <c r="BM3916" s="18"/>
      <c r="BQ3916" s="15"/>
    </row>
    <row r="3917" spans="65:69">
      <c r="BM3917" s="18"/>
      <c r="BQ3917" s="15"/>
    </row>
    <row r="3918" spans="65:69">
      <c r="BM3918" s="18"/>
      <c r="BQ3918" s="15"/>
    </row>
    <row r="3919" spans="65:69">
      <c r="BM3919" s="18"/>
      <c r="BQ3919" s="15"/>
    </row>
    <row r="3920" spans="65:69">
      <c r="BM3920" s="18"/>
      <c r="BQ3920" s="15"/>
    </row>
    <row r="3921" spans="65:69">
      <c r="BM3921" s="18"/>
      <c r="BQ3921" s="15"/>
    </row>
    <row r="3922" spans="65:69">
      <c r="BM3922" s="18"/>
      <c r="BQ3922" s="15"/>
    </row>
    <row r="3923" spans="65:69">
      <c r="BM3923" s="18"/>
      <c r="BQ3923" s="15"/>
    </row>
    <row r="3924" spans="65:69">
      <c r="BM3924" s="18"/>
      <c r="BQ3924" s="15"/>
    </row>
    <row r="3925" spans="65:69">
      <c r="BM3925" s="18"/>
      <c r="BQ3925" s="15"/>
    </row>
    <row r="3926" spans="65:69">
      <c r="BM3926" s="18"/>
      <c r="BQ3926" s="15"/>
    </row>
    <row r="3927" spans="65:69">
      <c r="BM3927" s="18"/>
      <c r="BQ3927" s="15"/>
    </row>
    <row r="3928" spans="65:69">
      <c r="BM3928" s="18"/>
      <c r="BQ3928" s="15"/>
    </row>
    <row r="3929" spans="65:69">
      <c r="BM3929" s="18"/>
      <c r="BQ3929" s="15"/>
    </row>
    <row r="3930" spans="65:69">
      <c r="BM3930" s="18"/>
      <c r="BQ3930" s="15"/>
    </row>
    <row r="3931" spans="65:69">
      <c r="BM3931" s="18"/>
      <c r="BQ3931" s="15"/>
    </row>
    <row r="3932" spans="65:69">
      <c r="BM3932" s="18"/>
      <c r="BQ3932" s="15"/>
    </row>
    <row r="3933" spans="65:69">
      <c r="BM3933" s="18"/>
      <c r="BQ3933" s="15"/>
    </row>
    <row r="3934" spans="65:69">
      <c r="BM3934" s="18"/>
      <c r="BQ3934" s="15"/>
    </row>
    <row r="3935" spans="65:69">
      <c r="BM3935" s="18"/>
      <c r="BQ3935" s="15"/>
    </row>
    <row r="3936" spans="65:69">
      <c r="BM3936" s="18"/>
      <c r="BQ3936" s="15"/>
    </row>
    <row r="3937" spans="65:69">
      <c r="BM3937" s="18"/>
      <c r="BQ3937" s="15"/>
    </row>
    <row r="3938" spans="65:69">
      <c r="BM3938" s="18"/>
      <c r="BQ3938" s="15"/>
    </row>
    <row r="3939" spans="65:69">
      <c r="BM3939" s="18"/>
      <c r="BQ3939" s="15"/>
    </row>
    <row r="3940" spans="65:69">
      <c r="BM3940" s="18"/>
      <c r="BQ3940" s="15"/>
    </row>
    <row r="3941" spans="65:69">
      <c r="BM3941" s="18"/>
      <c r="BQ3941" s="15"/>
    </row>
    <row r="3942" spans="65:69">
      <c r="BM3942" s="18"/>
      <c r="BQ3942" s="15"/>
    </row>
    <row r="3943" spans="65:69">
      <c r="BM3943" s="18"/>
      <c r="BQ3943" s="15"/>
    </row>
    <row r="3944" spans="65:69">
      <c r="BM3944" s="18"/>
      <c r="BQ3944" s="15"/>
    </row>
    <row r="3945" spans="65:69">
      <c r="BM3945" s="18"/>
      <c r="BQ3945" s="15"/>
    </row>
    <row r="3946" spans="65:69">
      <c r="BM3946" s="18"/>
      <c r="BQ3946" s="15"/>
    </row>
    <row r="3947" spans="65:69">
      <c r="BM3947" s="18"/>
      <c r="BQ3947" s="15"/>
    </row>
    <row r="3948" spans="65:69">
      <c r="BM3948" s="18"/>
      <c r="BQ3948" s="15"/>
    </row>
    <row r="3949" spans="65:69">
      <c r="BM3949" s="18"/>
      <c r="BQ3949" s="15"/>
    </row>
    <row r="3950" spans="65:69">
      <c r="BM3950" s="18"/>
      <c r="BQ3950" s="15"/>
    </row>
    <row r="3951" spans="65:69">
      <c r="BM3951" s="18"/>
      <c r="BQ3951" s="15"/>
    </row>
    <row r="3952" spans="65:69">
      <c r="BQ3952" s="15"/>
    </row>
    <row r="3953" spans="69:69">
      <c r="BQ3953" s="15"/>
    </row>
    <row r="3954" spans="69:69">
      <c r="BQ3954" s="15"/>
    </row>
    <row r="3955" spans="69:69">
      <c r="BQ3955" s="15"/>
    </row>
    <row r="3956" spans="69:69">
      <c r="BQ3956" s="15"/>
    </row>
    <row r="3957" spans="69:69">
      <c r="BQ3957" s="15"/>
    </row>
    <row r="3958" spans="69:69">
      <c r="BQ3958" s="15"/>
    </row>
    <row r="3959" spans="69:69">
      <c r="BQ3959" s="15"/>
    </row>
    <row r="3960" spans="69:69">
      <c r="BQ3960" s="15"/>
    </row>
    <row r="3961" spans="69:69">
      <c r="BQ3961" s="15"/>
    </row>
    <row r="3962" spans="69:69">
      <c r="BQ3962" s="15"/>
    </row>
    <row r="3963" spans="69:69">
      <c r="BQ3963" s="15"/>
    </row>
    <row r="3964" spans="69:69">
      <c r="BQ3964" s="15"/>
    </row>
    <row r="3965" spans="69:69">
      <c r="BQ3965" s="15"/>
    </row>
    <row r="3966" spans="69:69">
      <c r="BQ3966" s="15"/>
    </row>
    <row r="3967" spans="69:69">
      <c r="BQ3967" s="15"/>
    </row>
    <row r="3968" spans="69:69">
      <c r="BQ3968" s="15"/>
    </row>
    <row r="3969" spans="69:69">
      <c r="BQ3969" s="15"/>
    </row>
    <row r="3970" spans="69:69">
      <c r="BQ3970" s="15"/>
    </row>
    <row r="3971" spans="69:69">
      <c r="BQ3971" s="15"/>
    </row>
    <row r="3972" spans="69:69">
      <c r="BQ3972" s="15"/>
    </row>
    <row r="3973" spans="69:69">
      <c r="BQ3973" s="15"/>
    </row>
    <row r="3974" spans="69:69">
      <c r="BQ3974" s="15"/>
    </row>
    <row r="3975" spans="69:69">
      <c r="BQ3975" s="15"/>
    </row>
    <row r="3976" spans="69:69">
      <c r="BQ3976" s="15"/>
    </row>
    <row r="3977" spans="69:69">
      <c r="BQ3977" s="15"/>
    </row>
    <row r="3978" spans="69:69">
      <c r="BQ3978" s="15"/>
    </row>
    <row r="3979" spans="69:69">
      <c r="BQ3979" s="15"/>
    </row>
    <row r="3980" spans="69:69">
      <c r="BQ3980" s="15"/>
    </row>
    <row r="3981" spans="69:69">
      <c r="BQ3981" s="15"/>
    </row>
    <row r="3982" spans="69:69">
      <c r="BQ3982" s="15"/>
    </row>
    <row r="3983" spans="69:69">
      <c r="BQ3983" s="15"/>
    </row>
    <row r="3984" spans="69:69">
      <c r="BQ3984" s="15"/>
    </row>
    <row r="3985" spans="69:69">
      <c r="BQ3985" s="15"/>
    </row>
    <row r="3986" spans="69:69">
      <c r="BQ3986" s="15"/>
    </row>
    <row r="3987" spans="69:69">
      <c r="BQ3987" s="15"/>
    </row>
    <row r="3988" spans="69:69">
      <c r="BQ3988" s="15"/>
    </row>
    <row r="3989" spans="69:69">
      <c r="BQ3989" s="15"/>
    </row>
    <row r="3990" spans="69:69">
      <c r="BQ3990" s="15"/>
    </row>
    <row r="3991" spans="69:69">
      <c r="BQ3991" s="15"/>
    </row>
    <row r="3992" spans="69:69">
      <c r="BQ3992" s="15"/>
    </row>
    <row r="3993" spans="69:69">
      <c r="BQ3993" s="15"/>
    </row>
    <row r="3994" spans="69:69">
      <c r="BQ3994" s="15"/>
    </row>
    <row r="3995" spans="69:69">
      <c r="BQ3995" s="15"/>
    </row>
    <row r="3996" spans="69:69">
      <c r="BQ3996" s="15"/>
    </row>
    <row r="3997" spans="69:69">
      <c r="BQ3997" s="15"/>
    </row>
    <row r="3998" spans="69:69">
      <c r="BQ3998" s="15"/>
    </row>
    <row r="3999" spans="69:69">
      <c r="BQ3999" s="15"/>
    </row>
    <row r="4000" spans="69:69">
      <c r="BQ4000" s="15"/>
    </row>
    <row r="4001" spans="69:69">
      <c r="BQ4001" s="15"/>
    </row>
    <row r="4002" spans="69:69">
      <c r="BQ4002" s="15"/>
    </row>
    <row r="4003" spans="69:69">
      <c r="BQ4003" s="15"/>
    </row>
    <row r="4004" spans="69:69">
      <c r="BQ4004" s="15"/>
    </row>
    <row r="4005" spans="69:69">
      <c r="BQ4005" s="15"/>
    </row>
    <row r="4006" spans="69:69">
      <c r="BQ4006" s="15"/>
    </row>
    <row r="4007" spans="69:69">
      <c r="BQ4007" s="15"/>
    </row>
    <row r="4008" spans="69:69">
      <c r="BQ4008" s="15"/>
    </row>
    <row r="4009" spans="69:69">
      <c r="BQ4009" s="15"/>
    </row>
    <row r="4010" spans="69:69">
      <c r="BQ4010" s="15"/>
    </row>
    <row r="4011" spans="69:69">
      <c r="BQ4011" s="15"/>
    </row>
    <row r="4012" spans="69:69">
      <c r="BQ4012" s="15"/>
    </row>
    <row r="4013" spans="69:69">
      <c r="BQ4013" s="15"/>
    </row>
    <row r="4014" spans="69:69">
      <c r="BQ4014" s="15"/>
    </row>
    <row r="4015" spans="69:69">
      <c r="BQ4015" s="15"/>
    </row>
    <row r="4016" spans="69:69">
      <c r="BQ4016" s="15"/>
    </row>
    <row r="4017" spans="69:69">
      <c r="BQ4017" s="15"/>
    </row>
    <row r="4018" spans="69:69">
      <c r="BQ4018" s="15"/>
    </row>
    <row r="4019" spans="69:69">
      <c r="BQ4019" s="15"/>
    </row>
    <row r="4020" spans="69:69">
      <c r="BQ4020" s="15"/>
    </row>
    <row r="4021" spans="69:69">
      <c r="BQ4021" s="15"/>
    </row>
    <row r="4022" spans="69:69">
      <c r="BQ4022" s="15"/>
    </row>
    <row r="4023" spans="69:69">
      <c r="BQ4023" s="15"/>
    </row>
    <row r="4024" spans="69:69">
      <c r="BQ4024" s="15"/>
    </row>
    <row r="4025" spans="69:69">
      <c r="BQ4025" s="15"/>
    </row>
    <row r="4026" spans="69:69">
      <c r="BQ4026" s="15"/>
    </row>
    <row r="4027" spans="69:69">
      <c r="BQ4027" s="15"/>
    </row>
    <row r="4028" spans="69:69">
      <c r="BQ4028" s="15"/>
    </row>
    <row r="4029" spans="69:69">
      <c r="BQ4029" s="15"/>
    </row>
    <row r="4030" spans="69:69">
      <c r="BQ4030" s="15"/>
    </row>
    <row r="4031" spans="69:69">
      <c r="BQ4031" s="15"/>
    </row>
    <row r="4032" spans="69:69">
      <c r="BQ4032" s="15"/>
    </row>
    <row r="4033" spans="69:69">
      <c r="BQ4033" s="15"/>
    </row>
    <row r="4034" spans="69:69">
      <c r="BQ4034" s="15"/>
    </row>
    <row r="4035" spans="69:69">
      <c r="BQ4035" s="15"/>
    </row>
    <row r="4036" spans="69:69">
      <c r="BQ4036" s="15"/>
    </row>
    <row r="4037" spans="69:69">
      <c r="BQ4037" s="15"/>
    </row>
    <row r="4038" spans="69:69">
      <c r="BQ4038" s="15"/>
    </row>
    <row r="4039" spans="69:69">
      <c r="BQ4039" s="15"/>
    </row>
    <row r="4040" spans="69:69">
      <c r="BQ4040" s="15"/>
    </row>
    <row r="4041" spans="69:69">
      <c r="BQ4041" s="15"/>
    </row>
    <row r="4042" spans="69:69">
      <c r="BQ4042" s="15"/>
    </row>
    <row r="4043" spans="69:69">
      <c r="BQ4043" s="15"/>
    </row>
    <row r="4044" spans="69:69">
      <c r="BQ4044" s="15"/>
    </row>
    <row r="4045" spans="69:69">
      <c r="BQ4045" s="15"/>
    </row>
    <row r="4046" spans="69:69">
      <c r="BQ4046" s="15"/>
    </row>
    <row r="4047" spans="69:69">
      <c r="BQ4047" s="15"/>
    </row>
    <row r="4048" spans="69:69">
      <c r="BQ4048" s="15"/>
    </row>
    <row r="4049" spans="69:69">
      <c r="BQ4049" s="15"/>
    </row>
    <row r="4050" spans="69:69">
      <c r="BQ4050" s="15"/>
    </row>
    <row r="4051" spans="69:69">
      <c r="BQ4051" s="15"/>
    </row>
    <row r="4052" spans="69:69">
      <c r="BQ4052" s="15"/>
    </row>
    <row r="4053" spans="69:69">
      <c r="BQ4053" s="15"/>
    </row>
    <row r="4054" spans="69:69">
      <c r="BQ4054" s="15"/>
    </row>
    <row r="4055" spans="69:69">
      <c r="BQ4055" s="15"/>
    </row>
    <row r="4056" spans="69:69">
      <c r="BQ4056" s="15"/>
    </row>
    <row r="4057" spans="69:69">
      <c r="BQ4057" s="15"/>
    </row>
    <row r="4058" spans="69:69">
      <c r="BQ4058" s="15"/>
    </row>
    <row r="4059" spans="69:69">
      <c r="BQ4059" s="15"/>
    </row>
    <row r="4060" spans="69:69">
      <c r="BQ4060" s="15"/>
    </row>
    <row r="4061" spans="69:69">
      <c r="BQ4061" s="15"/>
    </row>
    <row r="4062" spans="69:69">
      <c r="BQ4062" s="15"/>
    </row>
    <row r="4063" spans="69:69">
      <c r="BQ4063" s="15"/>
    </row>
    <row r="4064" spans="69:69">
      <c r="BQ4064" s="15"/>
    </row>
    <row r="4065" spans="69:69">
      <c r="BQ4065" s="15"/>
    </row>
    <row r="4066" spans="69:69">
      <c r="BQ4066" s="15"/>
    </row>
    <row r="4067" spans="69:69">
      <c r="BQ4067" s="15"/>
    </row>
    <row r="4068" spans="69:69">
      <c r="BQ4068" s="15"/>
    </row>
    <row r="4069" spans="69:69">
      <c r="BQ4069" s="15"/>
    </row>
    <row r="4070" spans="69:69">
      <c r="BQ4070" s="15"/>
    </row>
    <row r="4071" spans="69:69">
      <c r="BQ4071" s="15"/>
    </row>
    <row r="4072" spans="69:69">
      <c r="BQ4072" s="15"/>
    </row>
    <row r="4073" spans="69:69">
      <c r="BQ4073" s="15"/>
    </row>
    <row r="4074" spans="69:69">
      <c r="BQ4074" s="15"/>
    </row>
    <row r="4075" spans="69:69">
      <c r="BQ4075" s="15"/>
    </row>
    <row r="4076" spans="69:69">
      <c r="BQ4076" s="15"/>
    </row>
    <row r="4077" spans="69:69">
      <c r="BQ4077" s="15"/>
    </row>
    <row r="4078" spans="69:69">
      <c r="BQ4078" s="15"/>
    </row>
    <row r="4079" spans="69:69">
      <c r="BQ4079" s="15"/>
    </row>
    <row r="4080" spans="69:69">
      <c r="BQ4080" s="15"/>
    </row>
    <row r="4081" spans="69:69">
      <c r="BQ4081" s="15"/>
    </row>
    <row r="4082" spans="69:69">
      <c r="BQ4082" s="15"/>
    </row>
    <row r="4083" spans="69:69">
      <c r="BQ4083" s="15"/>
    </row>
    <row r="4084" spans="69:69">
      <c r="BQ4084" s="15"/>
    </row>
    <row r="4085" spans="69:69">
      <c r="BQ4085" s="15"/>
    </row>
    <row r="4086" spans="69:69">
      <c r="BQ4086" s="15"/>
    </row>
    <row r="4087" spans="69:69">
      <c r="BQ4087" s="15"/>
    </row>
    <row r="4088" spans="69:69">
      <c r="BQ4088" s="15"/>
    </row>
    <row r="4089" spans="69:69">
      <c r="BQ4089" s="15"/>
    </row>
    <row r="4090" spans="69:69">
      <c r="BQ4090" s="15"/>
    </row>
    <row r="4091" spans="69:69">
      <c r="BQ4091" s="15"/>
    </row>
    <row r="4092" spans="69:69">
      <c r="BQ4092" s="15"/>
    </row>
    <row r="4093" spans="69:69">
      <c r="BQ4093" s="15"/>
    </row>
    <row r="4094" spans="69:69">
      <c r="BQ4094" s="15"/>
    </row>
    <row r="4095" spans="69:69">
      <c r="BQ4095" s="15"/>
    </row>
    <row r="4096" spans="69:69">
      <c r="BQ4096" s="15"/>
    </row>
    <row r="4097" spans="69:69">
      <c r="BQ4097" s="15"/>
    </row>
    <row r="4098" spans="69:69">
      <c r="BQ4098" s="15"/>
    </row>
    <row r="4099" spans="69:69">
      <c r="BQ4099" s="15"/>
    </row>
    <row r="4100" spans="69:69">
      <c r="BQ4100" s="15"/>
    </row>
    <row r="4101" spans="69:69">
      <c r="BQ4101" s="15"/>
    </row>
    <row r="4102" spans="69:69">
      <c r="BQ4102" s="15"/>
    </row>
    <row r="4103" spans="69:69">
      <c r="BQ4103" s="15"/>
    </row>
    <row r="4104" spans="69:69">
      <c r="BQ4104" s="15"/>
    </row>
    <row r="4105" spans="69:69">
      <c r="BQ4105" s="15"/>
    </row>
    <row r="4106" spans="69:69">
      <c r="BQ4106" s="15"/>
    </row>
    <row r="4107" spans="69:69">
      <c r="BQ4107" s="15"/>
    </row>
    <row r="4108" spans="69:69">
      <c r="BQ4108" s="15"/>
    </row>
    <row r="4109" spans="69:69">
      <c r="BQ4109" s="15"/>
    </row>
    <row r="4110" spans="69:69">
      <c r="BQ4110" s="15"/>
    </row>
    <row r="4111" spans="69:69">
      <c r="BQ4111" s="15"/>
    </row>
    <row r="4112" spans="69:69">
      <c r="BQ4112" s="15"/>
    </row>
    <row r="4113" spans="69:69">
      <c r="BQ4113" s="15"/>
    </row>
    <row r="4114" spans="69:69">
      <c r="BQ4114" s="15"/>
    </row>
    <row r="4115" spans="69:69">
      <c r="BQ4115" s="15"/>
    </row>
    <row r="4116" spans="69:69">
      <c r="BQ4116" s="15"/>
    </row>
    <row r="4117" spans="69:69">
      <c r="BQ4117" s="15"/>
    </row>
    <row r="4118" spans="69:69">
      <c r="BQ4118" s="15"/>
    </row>
    <row r="4119" spans="69:69">
      <c r="BQ4119" s="15"/>
    </row>
    <row r="4120" spans="69:69">
      <c r="BQ4120" s="15"/>
    </row>
    <row r="4121" spans="69:69">
      <c r="BQ4121" s="15"/>
    </row>
    <row r="4122" spans="69:69">
      <c r="BQ4122" s="15"/>
    </row>
    <row r="4123" spans="69:69">
      <c r="BQ4123" s="15"/>
    </row>
    <row r="4124" spans="69:69">
      <c r="BQ4124" s="15"/>
    </row>
    <row r="4125" spans="69:69">
      <c r="BQ4125" s="15"/>
    </row>
    <row r="4126" spans="69:69">
      <c r="BQ4126" s="15"/>
    </row>
    <row r="4127" spans="69:69">
      <c r="BQ4127" s="15"/>
    </row>
    <row r="4128" spans="69:69">
      <c r="BQ4128" s="15"/>
    </row>
    <row r="4129" spans="69:69">
      <c r="BQ4129" s="15"/>
    </row>
    <row r="4130" spans="69:69">
      <c r="BQ4130" s="15"/>
    </row>
    <row r="4131" spans="69:69">
      <c r="BQ4131" s="15"/>
    </row>
    <row r="4132" spans="69:69">
      <c r="BQ4132" s="15"/>
    </row>
    <row r="4133" spans="69:69">
      <c r="BQ4133" s="15"/>
    </row>
    <row r="4134" spans="69:69">
      <c r="BQ4134" s="15"/>
    </row>
    <row r="4135" spans="69:69">
      <c r="BQ4135" s="15"/>
    </row>
    <row r="4136" spans="69:69">
      <c r="BQ4136" s="15"/>
    </row>
    <row r="4137" spans="69:69">
      <c r="BQ4137" s="15"/>
    </row>
    <row r="4138" spans="69:69">
      <c r="BQ4138" s="15"/>
    </row>
    <row r="4139" spans="69:69">
      <c r="BQ4139" s="15"/>
    </row>
    <row r="4140" spans="69:69">
      <c r="BQ4140" s="15"/>
    </row>
    <row r="4141" spans="69:69">
      <c r="BQ4141" s="15"/>
    </row>
    <row r="4142" spans="69:69">
      <c r="BQ4142" s="15"/>
    </row>
    <row r="4143" spans="69:69">
      <c r="BQ4143" s="15"/>
    </row>
    <row r="4144" spans="69:69">
      <c r="BQ4144" s="15"/>
    </row>
    <row r="4145" spans="69:69">
      <c r="BQ4145" s="15"/>
    </row>
    <row r="4146" spans="69:69">
      <c r="BQ4146" s="15"/>
    </row>
    <row r="4147" spans="69:69">
      <c r="BQ4147" s="15"/>
    </row>
    <row r="4148" spans="69:69">
      <c r="BQ4148" s="15"/>
    </row>
    <row r="4149" spans="69:69">
      <c r="BQ4149" s="15"/>
    </row>
    <row r="4150" spans="69:69">
      <c r="BQ4150" s="15"/>
    </row>
    <row r="4151" spans="69:69">
      <c r="BQ4151" s="15"/>
    </row>
    <row r="4152" spans="69:69">
      <c r="BQ4152" s="15"/>
    </row>
    <row r="4153" spans="69:69">
      <c r="BQ4153" s="15"/>
    </row>
    <row r="4154" spans="69:69">
      <c r="BQ4154" s="15"/>
    </row>
    <row r="4155" spans="69:69">
      <c r="BQ4155" s="15"/>
    </row>
    <row r="4156" spans="69:69">
      <c r="BQ4156" s="15"/>
    </row>
    <row r="4157" spans="69:69">
      <c r="BQ4157" s="15"/>
    </row>
    <row r="4158" spans="69:69">
      <c r="BQ4158" s="15"/>
    </row>
    <row r="4159" spans="69:69">
      <c r="BQ4159" s="15"/>
    </row>
    <row r="4160" spans="69:69">
      <c r="BQ4160" s="15"/>
    </row>
    <row r="4161" spans="69:69">
      <c r="BQ4161" s="15"/>
    </row>
    <row r="4162" spans="69:69">
      <c r="BQ4162" s="15"/>
    </row>
    <row r="4163" spans="69:69">
      <c r="BQ4163" s="15"/>
    </row>
    <row r="4164" spans="69:69">
      <c r="BQ4164" s="15"/>
    </row>
    <row r="4165" spans="69:69">
      <c r="BQ4165" s="15"/>
    </row>
    <row r="4166" spans="69:69">
      <c r="BQ4166" s="15"/>
    </row>
    <row r="4167" spans="69:69">
      <c r="BQ4167" s="15"/>
    </row>
    <row r="4168" spans="69:69">
      <c r="BQ4168" s="15"/>
    </row>
    <row r="4169" spans="69:69">
      <c r="BQ4169" s="15"/>
    </row>
    <row r="4170" spans="69:69">
      <c r="BQ4170" s="15"/>
    </row>
    <row r="4171" spans="69:69">
      <c r="BQ4171" s="15"/>
    </row>
    <row r="4172" spans="69:69">
      <c r="BQ4172" s="15"/>
    </row>
    <row r="4173" spans="69:69">
      <c r="BQ4173" s="15"/>
    </row>
    <row r="4174" spans="69:69">
      <c r="BQ4174" s="15"/>
    </row>
    <row r="4175" spans="69:69">
      <c r="BQ4175" s="15"/>
    </row>
    <row r="4176" spans="69:69">
      <c r="BQ4176" s="15"/>
    </row>
    <row r="4177" spans="69:69">
      <c r="BQ4177" s="15"/>
    </row>
    <row r="4178" spans="69:69">
      <c r="BQ4178" s="15"/>
    </row>
    <row r="4179" spans="69:69">
      <c r="BQ4179" s="15"/>
    </row>
    <row r="4180" spans="69:69">
      <c r="BQ4180" s="15"/>
    </row>
    <row r="4181" spans="69:69">
      <c r="BQ4181" s="15"/>
    </row>
    <row r="4182" spans="69:69">
      <c r="BQ4182" s="15"/>
    </row>
    <row r="4183" spans="69:69">
      <c r="BQ4183" s="15"/>
    </row>
    <row r="4184" spans="69:69">
      <c r="BQ4184" s="15"/>
    </row>
    <row r="4185" spans="69:69">
      <c r="BQ4185" s="15"/>
    </row>
    <row r="4186" spans="69:69">
      <c r="BQ4186" s="15"/>
    </row>
    <row r="4187" spans="69:69">
      <c r="BQ4187" s="15"/>
    </row>
    <row r="4188" spans="69:69">
      <c r="BQ4188" s="15"/>
    </row>
    <row r="4189" spans="69:69">
      <c r="BQ4189" s="15"/>
    </row>
    <row r="4190" spans="69:69">
      <c r="BQ4190" s="15"/>
    </row>
    <row r="4191" spans="69:69">
      <c r="BQ4191" s="15"/>
    </row>
    <row r="4192" spans="69:69">
      <c r="BQ4192" s="15"/>
    </row>
    <row r="4193" spans="69:69">
      <c r="BQ4193" s="15"/>
    </row>
    <row r="4194" spans="69:69">
      <c r="BQ4194" s="15"/>
    </row>
    <row r="4195" spans="69:69">
      <c r="BQ4195" s="15"/>
    </row>
    <row r="4196" spans="69:69">
      <c r="BQ4196" s="15"/>
    </row>
    <row r="4197" spans="69:69">
      <c r="BQ4197" s="15"/>
    </row>
    <row r="4198" spans="69:69">
      <c r="BQ4198" s="15"/>
    </row>
    <row r="4199" spans="69:69">
      <c r="BQ4199" s="15"/>
    </row>
    <row r="4200" spans="69:69">
      <c r="BQ4200" s="15"/>
    </row>
    <row r="4201" spans="69:69">
      <c r="BQ4201" s="15"/>
    </row>
    <row r="4202" spans="69:69">
      <c r="BQ4202" s="15"/>
    </row>
    <row r="4203" spans="69:69">
      <c r="BQ4203" s="15"/>
    </row>
    <row r="4204" spans="69:69">
      <c r="BQ4204" s="15"/>
    </row>
    <row r="4205" spans="69:69">
      <c r="BQ4205" s="15"/>
    </row>
    <row r="4206" spans="69:69">
      <c r="BQ4206" s="15"/>
    </row>
    <row r="4207" spans="69:69">
      <c r="BQ4207" s="15"/>
    </row>
    <row r="4208" spans="69:69">
      <c r="BQ4208" s="15"/>
    </row>
    <row r="4209" spans="69:69">
      <c r="BQ4209" s="15"/>
    </row>
    <row r="4210" spans="69:69">
      <c r="BQ4210" s="15"/>
    </row>
    <row r="4211" spans="69:69">
      <c r="BQ4211" s="15"/>
    </row>
    <row r="4212" spans="69:69">
      <c r="BQ4212" s="15"/>
    </row>
    <row r="4213" spans="69:69">
      <c r="BQ4213" s="15"/>
    </row>
    <row r="4214" spans="69:69">
      <c r="BQ4214" s="15"/>
    </row>
    <row r="4215" spans="69:69">
      <c r="BQ4215" s="15"/>
    </row>
    <row r="4216" spans="69:69">
      <c r="BQ4216" s="15"/>
    </row>
    <row r="4217" spans="69:69">
      <c r="BQ4217" s="15"/>
    </row>
    <row r="4218" spans="69:69">
      <c r="BQ4218" s="15"/>
    </row>
    <row r="4219" spans="69:69">
      <c r="BQ4219" s="15"/>
    </row>
    <row r="4220" spans="69:69">
      <c r="BQ4220" s="15"/>
    </row>
    <row r="4221" spans="69:69">
      <c r="BQ4221" s="15"/>
    </row>
    <row r="4222" spans="69:69">
      <c r="BQ4222" s="15"/>
    </row>
    <row r="4223" spans="69:69">
      <c r="BQ4223" s="15"/>
    </row>
    <row r="4224" spans="69:69">
      <c r="BQ4224" s="15"/>
    </row>
    <row r="4225" spans="69:69">
      <c r="BQ4225" s="15"/>
    </row>
    <row r="4226" spans="69:69">
      <c r="BQ4226" s="15"/>
    </row>
    <row r="4227" spans="69:69">
      <c r="BQ4227" s="15"/>
    </row>
    <row r="4228" spans="69:69">
      <c r="BQ4228" s="15"/>
    </row>
    <row r="4229" spans="69:69">
      <c r="BQ4229" s="15"/>
    </row>
    <row r="4230" spans="69:69">
      <c r="BQ4230" s="15"/>
    </row>
    <row r="4231" spans="69:69">
      <c r="BQ4231" s="15"/>
    </row>
    <row r="4232" spans="69:69">
      <c r="BQ4232" s="15"/>
    </row>
    <row r="4233" spans="69:69">
      <c r="BQ4233" s="15"/>
    </row>
    <row r="4234" spans="69:69">
      <c r="BQ4234" s="15"/>
    </row>
    <row r="4235" spans="69:69">
      <c r="BQ4235" s="15"/>
    </row>
    <row r="4236" spans="69:69">
      <c r="BQ4236" s="15"/>
    </row>
    <row r="4237" spans="69:69">
      <c r="BQ4237" s="15"/>
    </row>
    <row r="4238" spans="69:69">
      <c r="BQ4238" s="15"/>
    </row>
    <row r="4239" spans="69:69">
      <c r="BQ4239" s="15"/>
    </row>
    <row r="4240" spans="69:69">
      <c r="BQ4240" s="15"/>
    </row>
    <row r="4241" spans="69:69">
      <c r="BQ4241" s="15"/>
    </row>
    <row r="4242" spans="69:69">
      <c r="BQ4242" s="15"/>
    </row>
    <row r="4243" spans="69:69">
      <c r="BQ4243" s="15"/>
    </row>
    <row r="4244" spans="69:69">
      <c r="BQ4244" s="15"/>
    </row>
    <row r="4245" spans="69:69">
      <c r="BQ4245" s="15"/>
    </row>
    <row r="4246" spans="69:69">
      <c r="BQ4246" s="15"/>
    </row>
    <row r="4247" spans="69:69">
      <c r="BQ4247" s="15"/>
    </row>
    <row r="4248" spans="69:69">
      <c r="BQ4248" s="15"/>
    </row>
    <row r="4249" spans="69:69">
      <c r="BQ4249" s="15"/>
    </row>
    <row r="4250" spans="69:69">
      <c r="BQ4250" s="15"/>
    </row>
    <row r="4251" spans="69:69">
      <c r="BQ4251" s="15"/>
    </row>
    <row r="4252" spans="69:69">
      <c r="BQ4252" s="15"/>
    </row>
    <row r="4253" spans="69:69">
      <c r="BQ4253" s="15"/>
    </row>
    <row r="4254" spans="69:69">
      <c r="BQ4254" s="15"/>
    </row>
    <row r="4255" spans="69:69">
      <c r="BQ4255" s="15"/>
    </row>
    <row r="4256" spans="69:69">
      <c r="BQ4256" s="15"/>
    </row>
    <row r="4257" spans="69:69">
      <c r="BQ4257" s="15"/>
    </row>
    <row r="4258" spans="69:69">
      <c r="BQ4258" s="15"/>
    </row>
    <row r="4259" spans="69:69">
      <c r="BQ4259" s="15"/>
    </row>
    <row r="4260" spans="69:69">
      <c r="BQ4260" s="15"/>
    </row>
    <row r="4261" spans="69:69">
      <c r="BQ4261" s="15"/>
    </row>
    <row r="4262" spans="69:69">
      <c r="BQ4262" s="15"/>
    </row>
    <row r="4263" spans="69:69">
      <c r="BQ4263" s="15"/>
    </row>
    <row r="4264" spans="69:69">
      <c r="BQ4264" s="15"/>
    </row>
    <row r="4265" spans="69:69">
      <c r="BQ4265" s="15"/>
    </row>
    <row r="4266" spans="69:69">
      <c r="BQ4266" s="15"/>
    </row>
    <row r="4267" spans="69:69">
      <c r="BQ4267" s="15"/>
    </row>
    <row r="4268" spans="69:69">
      <c r="BQ4268" s="15"/>
    </row>
    <row r="4269" spans="69:69">
      <c r="BQ4269" s="15"/>
    </row>
    <row r="4270" spans="69:69">
      <c r="BQ4270" s="15"/>
    </row>
    <row r="4271" spans="69:69">
      <c r="BQ4271" s="15"/>
    </row>
    <row r="4272" spans="69:69">
      <c r="BQ4272" s="15"/>
    </row>
    <row r="4273" spans="69:69">
      <c r="BQ4273" s="15"/>
    </row>
    <row r="4274" spans="69:69">
      <c r="BQ4274" s="15"/>
    </row>
    <row r="4275" spans="69:69">
      <c r="BQ4275" s="15"/>
    </row>
    <row r="4276" spans="69:69">
      <c r="BQ4276" s="15"/>
    </row>
    <row r="4277" spans="69:69">
      <c r="BQ4277" s="15"/>
    </row>
    <row r="4278" spans="69:69">
      <c r="BQ4278" s="15"/>
    </row>
    <row r="4279" spans="69:69">
      <c r="BQ4279" s="15"/>
    </row>
    <row r="4280" spans="69:69">
      <c r="BQ4280" s="15"/>
    </row>
    <row r="4281" spans="69:69">
      <c r="BQ4281" s="15"/>
    </row>
    <row r="4282" spans="69:69">
      <c r="BQ4282" s="15"/>
    </row>
    <row r="4283" spans="69:69">
      <c r="BQ4283" s="15"/>
    </row>
    <row r="4284" spans="69:69">
      <c r="BQ4284" s="15"/>
    </row>
    <row r="4285" spans="69:69">
      <c r="BQ4285" s="15"/>
    </row>
    <row r="4286" spans="69:69">
      <c r="BQ4286" s="15"/>
    </row>
    <row r="4287" spans="69:69">
      <c r="BQ4287" s="15"/>
    </row>
    <row r="4288" spans="69:69">
      <c r="BQ4288" s="15"/>
    </row>
    <row r="4289" spans="69:69">
      <c r="BQ4289" s="15"/>
    </row>
    <row r="4290" spans="69:69">
      <c r="BQ4290" s="15"/>
    </row>
    <row r="4291" spans="69:69">
      <c r="BQ4291" s="15"/>
    </row>
    <row r="4292" spans="69:69">
      <c r="BQ4292" s="15"/>
    </row>
    <row r="4293" spans="69:69">
      <c r="BQ4293" s="15"/>
    </row>
    <row r="4294" spans="69:69">
      <c r="BQ4294" s="15"/>
    </row>
    <row r="4295" spans="69:69">
      <c r="BQ4295" s="15"/>
    </row>
    <row r="4296" spans="69:69">
      <c r="BQ4296" s="15"/>
    </row>
    <row r="4297" spans="69:69">
      <c r="BQ4297" s="15"/>
    </row>
    <row r="4298" spans="69:69">
      <c r="BQ4298" s="15"/>
    </row>
    <row r="4299" spans="69:69">
      <c r="BQ4299" s="15"/>
    </row>
    <row r="4300" spans="69:69">
      <c r="BQ4300" s="15"/>
    </row>
    <row r="4301" spans="69:69">
      <c r="BQ4301" s="15"/>
    </row>
    <row r="4302" spans="69:69">
      <c r="BQ4302" s="15"/>
    </row>
    <row r="4303" spans="69:69">
      <c r="BQ4303" s="15"/>
    </row>
    <row r="4304" spans="69:69">
      <c r="BQ4304" s="15"/>
    </row>
    <row r="4305" spans="69:69">
      <c r="BQ4305" s="15"/>
    </row>
    <row r="4306" spans="69:69">
      <c r="BQ4306" s="15"/>
    </row>
    <row r="4307" spans="69:69">
      <c r="BQ4307" s="15"/>
    </row>
    <row r="4308" spans="69:69">
      <c r="BQ4308" s="15"/>
    </row>
    <row r="4309" spans="69:69">
      <c r="BQ4309" s="15"/>
    </row>
    <row r="4310" spans="69:69">
      <c r="BQ4310" s="15"/>
    </row>
    <row r="4311" spans="69:69">
      <c r="BQ4311" s="15"/>
    </row>
    <row r="4312" spans="69:69">
      <c r="BQ4312" s="15"/>
    </row>
    <row r="4313" spans="69:69">
      <c r="BQ4313" s="15"/>
    </row>
    <row r="4314" spans="69:69">
      <c r="BQ4314" s="15"/>
    </row>
    <row r="4315" spans="69:69">
      <c r="BQ4315" s="15"/>
    </row>
    <row r="4316" spans="69:69">
      <c r="BQ4316" s="15"/>
    </row>
    <row r="4317" spans="69:69">
      <c r="BQ4317" s="15"/>
    </row>
    <row r="4318" spans="69:69">
      <c r="BQ4318" s="15"/>
    </row>
    <row r="4319" spans="69:69">
      <c r="BQ4319" s="15"/>
    </row>
    <row r="4320" spans="69:69">
      <c r="BQ4320" s="15"/>
    </row>
    <row r="4321" spans="69:69">
      <c r="BQ4321" s="15"/>
    </row>
    <row r="4322" spans="69:69">
      <c r="BQ4322" s="15"/>
    </row>
    <row r="4323" spans="69:69">
      <c r="BQ4323" s="15"/>
    </row>
    <row r="4324" spans="69:69">
      <c r="BQ4324" s="15"/>
    </row>
    <row r="4325" spans="69:69">
      <c r="BQ4325" s="15"/>
    </row>
    <row r="4326" spans="69:69">
      <c r="BQ4326" s="15"/>
    </row>
    <row r="4327" spans="69:69">
      <c r="BQ4327" s="15"/>
    </row>
    <row r="4328" spans="69:69">
      <c r="BQ4328" s="15"/>
    </row>
    <row r="4329" spans="69:69">
      <c r="BQ4329" s="15"/>
    </row>
    <row r="4330" spans="69:69">
      <c r="BQ4330" s="15"/>
    </row>
    <row r="4331" spans="69:69">
      <c r="BQ4331" s="15"/>
    </row>
    <row r="4332" spans="69:69">
      <c r="BQ4332" s="15"/>
    </row>
    <row r="4333" spans="69:69">
      <c r="BQ4333" s="15"/>
    </row>
    <row r="4334" spans="69:69">
      <c r="BQ4334" s="15"/>
    </row>
    <row r="4335" spans="69:69">
      <c r="BQ4335" s="15"/>
    </row>
    <row r="4336" spans="69:69">
      <c r="BQ4336" s="15"/>
    </row>
    <row r="4337" spans="69:69">
      <c r="BQ4337" s="15"/>
    </row>
    <row r="4338" spans="69:69">
      <c r="BQ4338" s="15"/>
    </row>
    <row r="4339" spans="69:69">
      <c r="BQ4339" s="15"/>
    </row>
    <row r="4340" spans="69:69">
      <c r="BQ4340" s="15"/>
    </row>
    <row r="4341" spans="69:69">
      <c r="BQ4341" s="15"/>
    </row>
    <row r="4342" spans="69:69">
      <c r="BQ4342" s="15"/>
    </row>
    <row r="4343" spans="69:69">
      <c r="BQ4343" s="15"/>
    </row>
    <row r="4344" spans="69:69">
      <c r="BQ4344" s="15"/>
    </row>
    <row r="4345" spans="69:69">
      <c r="BQ4345" s="15"/>
    </row>
    <row r="4346" spans="69:69">
      <c r="BQ4346" s="15"/>
    </row>
    <row r="4347" spans="69:69">
      <c r="BQ4347" s="15"/>
    </row>
    <row r="4348" spans="69:69">
      <c r="BQ4348" s="15"/>
    </row>
    <row r="4349" spans="69:69">
      <c r="BQ4349" s="15"/>
    </row>
    <row r="4350" spans="69:69">
      <c r="BQ4350" s="15"/>
    </row>
    <row r="4351" spans="69:69">
      <c r="BQ4351" s="15"/>
    </row>
    <row r="4352" spans="69:69">
      <c r="BQ4352" s="15"/>
    </row>
    <row r="4353" spans="69:69">
      <c r="BQ4353" s="15"/>
    </row>
    <row r="4354" spans="69:69">
      <c r="BQ4354" s="15"/>
    </row>
    <row r="4355" spans="69:69">
      <c r="BQ4355" s="15"/>
    </row>
    <row r="4356" spans="69:69">
      <c r="BQ4356" s="15"/>
    </row>
    <row r="4357" spans="69:69">
      <c r="BQ4357" s="15"/>
    </row>
    <row r="4358" spans="69:69">
      <c r="BQ4358" s="15"/>
    </row>
    <row r="4359" spans="69:69">
      <c r="BQ4359" s="15"/>
    </row>
    <row r="4360" spans="69:69">
      <c r="BQ4360" s="15"/>
    </row>
    <row r="4361" spans="69:69">
      <c r="BQ4361" s="15"/>
    </row>
    <row r="4362" spans="69:69">
      <c r="BQ4362" s="15"/>
    </row>
    <row r="4363" spans="69:69">
      <c r="BQ4363" s="15"/>
    </row>
    <row r="4364" spans="69:69">
      <c r="BQ4364" s="15"/>
    </row>
    <row r="4365" spans="69:69">
      <c r="BQ4365" s="15"/>
    </row>
    <row r="4366" spans="69:69">
      <c r="BQ4366" s="15"/>
    </row>
    <row r="4367" spans="69:69">
      <c r="BQ4367" s="15"/>
    </row>
    <row r="4368" spans="69:69">
      <c r="BQ4368" s="15"/>
    </row>
    <row r="4369" spans="69:69">
      <c r="BQ4369" s="15"/>
    </row>
    <row r="4370" spans="69:69">
      <c r="BQ4370" s="15"/>
    </row>
    <row r="4371" spans="69:69">
      <c r="BQ4371" s="15"/>
    </row>
    <row r="4372" spans="69:69">
      <c r="BQ4372" s="15"/>
    </row>
    <row r="4373" spans="69:69">
      <c r="BQ4373" s="15"/>
    </row>
    <row r="4374" spans="69:69">
      <c r="BQ4374" s="15"/>
    </row>
    <row r="4375" spans="69:69">
      <c r="BQ4375" s="15"/>
    </row>
    <row r="4376" spans="69:69">
      <c r="BQ4376" s="15"/>
    </row>
    <row r="4377" spans="69:69">
      <c r="BQ4377" s="15"/>
    </row>
    <row r="4378" spans="69:69">
      <c r="BQ4378" s="15"/>
    </row>
    <row r="4379" spans="69:69">
      <c r="BQ4379" s="15"/>
    </row>
    <row r="4380" spans="69:69">
      <c r="BQ4380" s="15"/>
    </row>
    <row r="4381" spans="69:69">
      <c r="BQ4381" s="15"/>
    </row>
    <row r="4382" spans="69:69">
      <c r="BQ4382" s="15"/>
    </row>
    <row r="4383" spans="69:69">
      <c r="BQ4383" s="15"/>
    </row>
    <row r="4384" spans="69:69">
      <c r="BQ4384" s="15"/>
    </row>
    <row r="4385" spans="69:69">
      <c r="BQ4385" s="15"/>
    </row>
    <row r="4386" spans="69:69">
      <c r="BQ4386" s="15"/>
    </row>
    <row r="4387" spans="69:69">
      <c r="BQ4387" s="15"/>
    </row>
    <row r="4388" spans="69:69">
      <c r="BQ4388" s="15"/>
    </row>
    <row r="4389" spans="69:69">
      <c r="BQ4389" s="15"/>
    </row>
    <row r="4390" spans="69:69">
      <c r="BQ4390" s="15"/>
    </row>
    <row r="4391" spans="69:69">
      <c r="BQ4391" s="15"/>
    </row>
    <row r="4392" spans="69:69">
      <c r="BQ4392" s="15"/>
    </row>
    <row r="4393" spans="69:69">
      <c r="BQ4393" s="15"/>
    </row>
    <row r="4394" spans="69:69">
      <c r="BQ4394" s="15"/>
    </row>
    <row r="4395" spans="69:69">
      <c r="BQ4395" s="15"/>
    </row>
    <row r="4396" spans="69:69">
      <c r="BQ4396" s="15"/>
    </row>
    <row r="4397" spans="69:69">
      <c r="BQ4397" s="15"/>
    </row>
    <row r="4398" spans="69:69">
      <c r="BQ4398" s="15"/>
    </row>
    <row r="4399" spans="69:69">
      <c r="BQ4399" s="15"/>
    </row>
    <row r="4400" spans="69:69">
      <c r="BQ4400" s="15"/>
    </row>
    <row r="4401" spans="69:69">
      <c r="BQ4401" s="15"/>
    </row>
    <row r="4402" spans="69:69">
      <c r="BQ4402" s="15"/>
    </row>
    <row r="4403" spans="69:69">
      <c r="BQ4403" s="15"/>
    </row>
    <row r="4404" spans="69:69">
      <c r="BQ4404" s="15"/>
    </row>
    <row r="4405" spans="69:69">
      <c r="BQ4405" s="15"/>
    </row>
    <row r="4406" spans="69:69">
      <c r="BQ4406" s="15"/>
    </row>
    <row r="4407" spans="69:69">
      <c r="BQ4407" s="15"/>
    </row>
    <row r="4408" spans="69:69">
      <c r="BQ4408" s="15"/>
    </row>
    <row r="4409" spans="69:69">
      <c r="BQ4409" s="15"/>
    </row>
    <row r="4410" spans="69:69">
      <c r="BQ4410" s="15"/>
    </row>
    <row r="4411" spans="69:69">
      <c r="BQ4411" s="15"/>
    </row>
    <row r="4412" spans="69:69">
      <c r="BQ4412" s="15"/>
    </row>
    <row r="4413" spans="69:69">
      <c r="BQ4413" s="15"/>
    </row>
    <row r="4414" spans="69:69">
      <c r="BQ4414" s="15"/>
    </row>
    <row r="4415" spans="69:69">
      <c r="BQ4415" s="15"/>
    </row>
    <row r="4416" spans="69:69">
      <c r="BQ4416" s="15"/>
    </row>
    <row r="4417" spans="69:69">
      <c r="BQ4417" s="15"/>
    </row>
    <row r="4418" spans="69:69">
      <c r="BQ4418" s="15"/>
    </row>
    <row r="4419" spans="69:69">
      <c r="BQ4419" s="15"/>
    </row>
    <row r="4420" spans="69:69">
      <c r="BQ4420" s="15"/>
    </row>
    <row r="4421" spans="69:69">
      <c r="BQ4421" s="15"/>
    </row>
    <row r="4422" spans="69:69">
      <c r="BQ4422" s="15"/>
    </row>
    <row r="4423" spans="69:69">
      <c r="BQ4423" s="15"/>
    </row>
    <row r="4424" spans="69:69">
      <c r="BQ4424" s="15"/>
    </row>
    <row r="4425" spans="69:69">
      <c r="BQ4425" s="15"/>
    </row>
    <row r="4426" spans="69:69">
      <c r="BQ4426" s="15"/>
    </row>
    <row r="4427" spans="69:69">
      <c r="BQ4427" s="15"/>
    </row>
    <row r="4428" spans="69:69">
      <c r="BQ4428" s="15"/>
    </row>
    <row r="4429" spans="69:69">
      <c r="BQ4429" s="15"/>
    </row>
    <row r="4430" spans="69:69">
      <c r="BQ4430" s="15"/>
    </row>
    <row r="4431" spans="69:69">
      <c r="BQ4431" s="15"/>
    </row>
    <row r="4432" spans="69:69">
      <c r="BQ4432" s="15"/>
    </row>
    <row r="4433" spans="69:69">
      <c r="BQ4433" s="15"/>
    </row>
    <row r="4434" spans="69:69">
      <c r="BQ4434" s="15"/>
    </row>
    <row r="4435" spans="69:69">
      <c r="BQ4435" s="15"/>
    </row>
    <row r="4436" spans="69:69">
      <c r="BQ4436" s="15"/>
    </row>
    <row r="4437" spans="69:69">
      <c r="BQ4437" s="15"/>
    </row>
    <row r="4438" spans="69:69">
      <c r="BQ4438" s="15"/>
    </row>
    <row r="4439" spans="69:69">
      <c r="BQ4439" s="15"/>
    </row>
    <row r="4440" spans="69:69">
      <c r="BQ4440" s="15"/>
    </row>
    <row r="4441" spans="69:69">
      <c r="BQ4441" s="15"/>
    </row>
    <row r="4442" spans="69:69">
      <c r="BQ4442" s="15"/>
    </row>
    <row r="4443" spans="69:69">
      <c r="BQ4443" s="15"/>
    </row>
    <row r="4444" spans="69:69">
      <c r="BQ4444" s="15"/>
    </row>
    <row r="4445" spans="69:69">
      <c r="BQ4445" s="15"/>
    </row>
    <row r="4446" spans="69:69">
      <c r="BQ4446" s="15"/>
    </row>
    <row r="4447" spans="69:69">
      <c r="BQ4447" s="15"/>
    </row>
    <row r="4448" spans="69:69">
      <c r="BQ4448" s="15"/>
    </row>
    <row r="4449" spans="69:69">
      <c r="BQ4449" s="15"/>
    </row>
    <row r="4450" spans="69:69">
      <c r="BQ4450" s="15"/>
    </row>
    <row r="4451" spans="69:69">
      <c r="BQ4451" s="15"/>
    </row>
    <row r="4452" spans="69:69">
      <c r="BQ4452" s="15"/>
    </row>
    <row r="4453" spans="69:69">
      <c r="BQ4453" s="15"/>
    </row>
    <row r="4454" spans="69:69">
      <c r="BQ4454" s="15"/>
    </row>
    <row r="4455" spans="69:69">
      <c r="BQ4455" s="15"/>
    </row>
    <row r="4456" spans="69:69">
      <c r="BQ4456" s="15"/>
    </row>
    <row r="4457" spans="69:69">
      <c r="BQ4457" s="15"/>
    </row>
    <row r="4458" spans="69:69">
      <c r="BQ4458" s="15"/>
    </row>
    <row r="4459" spans="69:69">
      <c r="BQ4459" s="15"/>
    </row>
    <row r="4460" spans="69:69">
      <c r="BQ4460" s="15"/>
    </row>
    <row r="4461" spans="69:69">
      <c r="BQ4461" s="15"/>
    </row>
    <row r="4462" spans="69:69">
      <c r="BQ4462" s="15"/>
    </row>
    <row r="4463" spans="69:69">
      <c r="BQ4463" s="15"/>
    </row>
    <row r="4464" spans="69:69">
      <c r="BQ4464" s="15"/>
    </row>
    <row r="4465" spans="69:69">
      <c r="BQ4465" s="15"/>
    </row>
    <row r="4466" spans="69:69">
      <c r="BQ4466" s="15"/>
    </row>
    <row r="4467" spans="69:69">
      <c r="BQ4467" s="15"/>
    </row>
    <row r="4468" spans="69:69">
      <c r="BQ4468" s="15"/>
    </row>
    <row r="4469" spans="69:69">
      <c r="BQ4469" s="15"/>
    </row>
    <row r="4470" spans="69:69">
      <c r="BQ4470" s="15"/>
    </row>
    <row r="4471" spans="69:69">
      <c r="BQ4471" s="15"/>
    </row>
    <row r="4472" spans="69:69">
      <c r="BQ4472" s="15"/>
    </row>
    <row r="4473" spans="69:69">
      <c r="BQ4473" s="15"/>
    </row>
    <row r="4474" spans="69:69">
      <c r="BQ4474" s="15"/>
    </row>
    <row r="4475" spans="69:69">
      <c r="BQ4475" s="15"/>
    </row>
    <row r="4476" spans="69:69">
      <c r="BQ4476" s="15"/>
    </row>
    <row r="4477" spans="69:69">
      <c r="BQ4477" s="15"/>
    </row>
    <row r="4478" spans="69:69">
      <c r="BQ4478" s="15"/>
    </row>
    <row r="4479" spans="69:69">
      <c r="BQ4479" s="15"/>
    </row>
    <row r="4480" spans="69:69">
      <c r="BQ4480" s="15"/>
    </row>
    <row r="4481" spans="69:69">
      <c r="BQ4481" s="15"/>
    </row>
    <row r="4482" spans="69:69">
      <c r="BQ4482" s="15"/>
    </row>
    <row r="4483" spans="69:69">
      <c r="BQ4483" s="15"/>
    </row>
    <row r="4484" spans="69:69">
      <c r="BQ4484" s="15"/>
    </row>
    <row r="4485" spans="69:69">
      <c r="BQ4485" s="15"/>
    </row>
    <row r="4486" spans="69:69">
      <c r="BQ4486" s="15"/>
    </row>
    <row r="4487" spans="69:69">
      <c r="BQ4487" s="15"/>
    </row>
    <row r="4488" spans="69:69">
      <c r="BQ4488" s="15"/>
    </row>
    <row r="4489" spans="69:69">
      <c r="BQ4489" s="15"/>
    </row>
    <row r="4490" spans="69:69">
      <c r="BQ4490" s="15"/>
    </row>
    <row r="4491" spans="69:69">
      <c r="BQ4491" s="15"/>
    </row>
    <row r="4492" spans="69:69">
      <c r="BQ4492" s="15"/>
    </row>
    <row r="4493" spans="69:69">
      <c r="BQ4493" s="15"/>
    </row>
    <row r="4494" spans="69:69">
      <c r="BQ4494" s="15"/>
    </row>
    <row r="4495" spans="69:69">
      <c r="BQ4495" s="15"/>
    </row>
    <row r="4496" spans="69:69">
      <c r="BQ4496" s="15"/>
    </row>
    <row r="4497" spans="69:69">
      <c r="BQ4497" s="15"/>
    </row>
    <row r="4498" spans="69:69">
      <c r="BQ4498" s="15"/>
    </row>
    <row r="4499" spans="69:69">
      <c r="BQ4499" s="15"/>
    </row>
    <row r="4500" spans="69:69">
      <c r="BQ4500" s="15"/>
    </row>
    <row r="4501" spans="69:69">
      <c r="BQ4501" s="15"/>
    </row>
    <row r="4502" spans="69:69">
      <c r="BQ4502" s="15"/>
    </row>
    <row r="4503" spans="69:69">
      <c r="BQ4503" s="15"/>
    </row>
    <row r="4504" spans="69:69">
      <c r="BQ4504" s="15"/>
    </row>
    <row r="4505" spans="69:69">
      <c r="BQ4505" s="15"/>
    </row>
    <row r="4506" spans="69:69">
      <c r="BQ4506" s="15"/>
    </row>
    <row r="4507" spans="69:69">
      <c r="BQ4507" s="15"/>
    </row>
    <row r="4508" spans="69:69">
      <c r="BQ4508" s="15"/>
    </row>
    <row r="4509" spans="69:69">
      <c r="BQ4509" s="15"/>
    </row>
    <row r="4510" spans="69:69">
      <c r="BQ4510" s="15"/>
    </row>
    <row r="4511" spans="69:69">
      <c r="BQ4511" s="15"/>
    </row>
    <row r="4512" spans="69:69">
      <c r="BQ4512" s="15"/>
    </row>
    <row r="4513" spans="69:69">
      <c r="BQ4513" s="15"/>
    </row>
    <row r="4514" spans="69:69">
      <c r="BQ4514" s="15"/>
    </row>
    <row r="4515" spans="69:69">
      <c r="BQ4515" s="15"/>
    </row>
    <row r="4516" spans="69:69">
      <c r="BQ4516" s="15"/>
    </row>
    <row r="4517" spans="69:69">
      <c r="BQ4517" s="15"/>
    </row>
    <row r="4518" spans="69:69">
      <c r="BQ4518" s="15"/>
    </row>
    <row r="4519" spans="69:69">
      <c r="BQ4519" s="15"/>
    </row>
    <row r="4520" spans="69:69">
      <c r="BQ4520" s="15"/>
    </row>
    <row r="4521" spans="69:69">
      <c r="BQ4521" s="15"/>
    </row>
    <row r="4522" spans="69:69">
      <c r="BQ4522" s="15"/>
    </row>
    <row r="4523" spans="69:69">
      <c r="BQ4523" s="15"/>
    </row>
    <row r="4524" spans="69:69">
      <c r="BQ4524" s="15"/>
    </row>
    <row r="4525" spans="69:69">
      <c r="BQ4525" s="15"/>
    </row>
    <row r="4526" spans="69:69">
      <c r="BQ4526" s="15"/>
    </row>
    <row r="4527" spans="69:69">
      <c r="BQ4527" s="15"/>
    </row>
    <row r="4528" spans="69:69">
      <c r="BQ4528" s="15"/>
    </row>
    <row r="4529" spans="69:69">
      <c r="BQ4529" s="15"/>
    </row>
    <row r="4530" spans="69:69">
      <c r="BQ4530" s="15"/>
    </row>
    <row r="4531" spans="69:69">
      <c r="BQ4531" s="15"/>
    </row>
    <row r="4532" spans="69:69">
      <c r="BQ4532" s="15"/>
    </row>
    <row r="4533" spans="69:69">
      <c r="BQ4533" s="15"/>
    </row>
    <row r="4534" spans="69:69">
      <c r="BQ4534" s="15"/>
    </row>
    <row r="4535" spans="69:69">
      <c r="BQ4535" s="15"/>
    </row>
    <row r="4536" spans="69:69">
      <c r="BQ4536" s="15"/>
    </row>
    <row r="4537" spans="69:69">
      <c r="BQ4537" s="15"/>
    </row>
    <row r="4538" spans="69:69">
      <c r="BQ4538" s="15"/>
    </row>
    <row r="4539" spans="69:69">
      <c r="BQ4539" s="15"/>
    </row>
    <row r="4540" spans="69:69">
      <c r="BQ4540" s="15"/>
    </row>
    <row r="4541" spans="69:69">
      <c r="BQ4541" s="15"/>
    </row>
    <row r="4542" spans="69:69">
      <c r="BQ4542" s="15"/>
    </row>
    <row r="4543" spans="69:69">
      <c r="BQ4543" s="15"/>
    </row>
    <row r="4544" spans="69:69">
      <c r="BQ4544" s="15"/>
    </row>
    <row r="4545" spans="69:69">
      <c r="BQ4545" s="15"/>
    </row>
    <row r="4546" spans="69:69">
      <c r="BQ4546" s="15"/>
    </row>
    <row r="4547" spans="69:69">
      <c r="BQ4547" s="15"/>
    </row>
    <row r="4548" spans="69:69">
      <c r="BQ4548" s="15"/>
    </row>
    <row r="4549" spans="69:69">
      <c r="BQ4549" s="15"/>
    </row>
    <row r="4550" spans="69:69">
      <c r="BQ4550" s="15"/>
    </row>
    <row r="4551" spans="69:69">
      <c r="BQ4551" s="15"/>
    </row>
    <row r="4552" spans="69:69">
      <c r="BQ4552" s="15"/>
    </row>
    <row r="4553" spans="69:69">
      <c r="BQ4553" s="15"/>
    </row>
    <row r="4554" spans="69:69">
      <c r="BQ4554" s="15"/>
    </row>
    <row r="4555" spans="69:69">
      <c r="BQ4555" s="15"/>
    </row>
    <row r="4556" spans="69:69">
      <c r="BQ4556" s="15"/>
    </row>
    <row r="4557" spans="69:69">
      <c r="BQ4557" s="15"/>
    </row>
    <row r="4558" spans="69:69">
      <c r="BQ4558" s="15"/>
    </row>
    <row r="4559" spans="69:69">
      <c r="BQ4559" s="15"/>
    </row>
    <row r="4560" spans="69:69">
      <c r="BQ4560" s="15"/>
    </row>
    <row r="4561" spans="69:69">
      <c r="BQ4561" s="15"/>
    </row>
    <row r="4562" spans="69:69">
      <c r="BQ4562" s="15"/>
    </row>
    <row r="4563" spans="69:69">
      <c r="BQ4563" s="15"/>
    </row>
    <row r="4564" spans="69:69">
      <c r="BQ4564" s="15"/>
    </row>
    <row r="4565" spans="69:69">
      <c r="BQ4565" s="15"/>
    </row>
    <row r="4566" spans="69:69">
      <c r="BQ4566" s="15"/>
    </row>
    <row r="4567" spans="69:69">
      <c r="BQ4567" s="15"/>
    </row>
    <row r="4568" spans="69:69">
      <c r="BQ4568" s="15"/>
    </row>
    <row r="4569" spans="69:69">
      <c r="BQ4569" s="15"/>
    </row>
    <row r="4570" spans="69:69">
      <c r="BQ4570" s="15"/>
    </row>
    <row r="4571" spans="69:69">
      <c r="BQ4571" s="15"/>
    </row>
    <row r="4572" spans="69:69">
      <c r="BQ4572" s="15"/>
    </row>
    <row r="4573" spans="69:69">
      <c r="BQ4573" s="15"/>
    </row>
    <row r="4574" spans="69:69">
      <c r="BQ4574" s="15"/>
    </row>
    <row r="4575" spans="69:69">
      <c r="BQ4575" s="15"/>
    </row>
    <row r="4576" spans="69:69">
      <c r="BQ4576" s="15"/>
    </row>
    <row r="4577" spans="69:69">
      <c r="BQ4577" s="15"/>
    </row>
    <row r="4578" spans="69:69">
      <c r="BQ4578" s="15"/>
    </row>
    <row r="4579" spans="69:69">
      <c r="BQ4579" s="15"/>
    </row>
    <row r="4580" spans="69:69">
      <c r="BQ4580" s="15"/>
    </row>
    <row r="4581" spans="69:69">
      <c r="BQ4581" s="15"/>
    </row>
    <row r="4582" spans="69:69">
      <c r="BQ4582" s="15"/>
    </row>
    <row r="4583" spans="69:69">
      <c r="BQ4583" s="15"/>
    </row>
    <row r="4584" spans="69:69">
      <c r="BQ4584" s="15"/>
    </row>
    <row r="4585" spans="69:69">
      <c r="BQ4585" s="15"/>
    </row>
    <row r="4586" spans="69:69">
      <c r="BQ4586" s="15"/>
    </row>
    <row r="4587" spans="69:69">
      <c r="BQ4587" s="15"/>
    </row>
    <row r="4588" spans="69:69">
      <c r="BQ4588" s="15"/>
    </row>
    <row r="4589" spans="69:69">
      <c r="BQ4589" s="15"/>
    </row>
    <row r="4590" spans="69:69">
      <c r="BQ4590" s="15"/>
    </row>
    <row r="4591" spans="69:69">
      <c r="BQ4591" s="15"/>
    </row>
    <row r="4592" spans="69:69">
      <c r="BQ4592" s="15"/>
    </row>
    <row r="4593" spans="69:69">
      <c r="BQ4593" s="15"/>
    </row>
    <row r="4594" spans="69:69">
      <c r="BQ4594" s="15"/>
    </row>
    <row r="4595" spans="69:69">
      <c r="BQ4595" s="15"/>
    </row>
    <row r="4596" spans="69:69">
      <c r="BQ4596" s="15"/>
    </row>
    <row r="4597" spans="69:69">
      <c r="BQ4597" s="15"/>
    </row>
    <row r="4598" spans="69:69">
      <c r="BQ4598" s="15"/>
    </row>
    <row r="4599" spans="69:69">
      <c r="BQ4599" s="15"/>
    </row>
    <row r="4600" spans="69:69">
      <c r="BQ4600" s="15"/>
    </row>
    <row r="4601" spans="69:69">
      <c r="BQ4601" s="15"/>
    </row>
    <row r="4602" spans="69:69">
      <c r="BQ4602" s="15"/>
    </row>
    <row r="4603" spans="69:69">
      <c r="BQ4603" s="15"/>
    </row>
    <row r="4604" spans="69:69">
      <c r="BQ4604" s="15"/>
    </row>
    <row r="4605" spans="69:69">
      <c r="BQ4605" s="15"/>
    </row>
    <row r="4606" spans="69:69">
      <c r="BQ4606" s="15"/>
    </row>
    <row r="4607" spans="69:69">
      <c r="BQ4607" s="15"/>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64"/>
  <sheetViews>
    <sheetView workbookViewId="0"/>
  </sheetViews>
  <sheetFormatPr defaultColWidth="8.75" defaultRowHeight="11.25"/>
  <cols>
    <col min="1" max="1" width="14" style="57" bestFit="1" customWidth="1"/>
    <col min="2" max="2" width="3.75" style="57" bestFit="1" customWidth="1"/>
    <col min="3" max="3" width="15.25" style="57" bestFit="1" customWidth="1"/>
    <col min="4" max="4" width="7" style="69" bestFit="1" customWidth="1"/>
    <col min="5" max="5" width="4.625" style="57" bestFit="1" customWidth="1"/>
    <col min="6" max="6" width="6" style="57" bestFit="1" customWidth="1"/>
    <col min="7" max="7" width="3.75" style="57" bestFit="1" customWidth="1"/>
    <col min="8" max="8" width="3.125" style="57" bestFit="1" customWidth="1"/>
    <col min="9" max="9" width="3.875" style="57" customWidth="1"/>
    <col min="10" max="10" width="19.25" style="69" bestFit="1" customWidth="1"/>
    <col min="11" max="11" width="3.75" style="69" bestFit="1" customWidth="1"/>
    <col min="12" max="12" width="13.875" style="69" bestFit="1" customWidth="1"/>
    <col min="13" max="13" width="6.625" style="69" bestFit="1" customWidth="1"/>
    <col min="14" max="14" width="4.375" style="69" bestFit="1" customWidth="1"/>
    <col min="15" max="15" width="4.25" style="69" bestFit="1" customWidth="1"/>
    <col min="16" max="16" width="4.375" style="69" bestFit="1" customWidth="1"/>
    <col min="17" max="17" width="4.375" style="69" customWidth="1"/>
    <col min="18" max="18" width="16.125" style="69" bestFit="1" customWidth="1"/>
    <col min="19" max="19" width="3.75" style="57" bestFit="1" customWidth="1"/>
    <col min="20" max="20" width="13.875" style="57" bestFit="1" customWidth="1"/>
    <col min="21" max="21" width="4" style="69" bestFit="1" customWidth="1"/>
    <col min="22" max="23" width="5.5" style="69" bestFit="1" customWidth="1"/>
    <col min="24" max="16384" width="8.75" style="57"/>
  </cols>
  <sheetData>
    <row r="1" spans="1:23">
      <c r="A1" s="57" t="s">
        <v>187</v>
      </c>
      <c r="D1" s="69" t="s">
        <v>154</v>
      </c>
      <c r="E1" s="69"/>
      <c r="F1" s="69"/>
      <c r="G1" s="69"/>
      <c r="J1" s="57" t="s">
        <v>195</v>
      </c>
      <c r="N1" s="69" t="s">
        <v>156</v>
      </c>
      <c r="T1" s="57" t="s">
        <v>188</v>
      </c>
    </row>
    <row r="2" spans="1:23">
      <c r="A2" s="3" t="s">
        <v>124</v>
      </c>
      <c r="B2" s="3" t="s">
        <v>123</v>
      </c>
      <c r="C2" s="3" t="s">
        <v>73</v>
      </c>
      <c r="D2" s="73" t="s">
        <v>43</v>
      </c>
      <c r="E2" s="73" t="s">
        <v>44</v>
      </c>
      <c r="F2" s="73" t="s">
        <v>45</v>
      </c>
      <c r="G2" s="73" t="s">
        <v>46</v>
      </c>
      <c r="H2" s="71" t="s">
        <v>122</v>
      </c>
      <c r="I2" s="71"/>
      <c r="J2" s="51" t="s">
        <v>124</v>
      </c>
      <c r="K2" s="51" t="s">
        <v>123</v>
      </c>
      <c r="L2" s="51" t="s">
        <v>73</v>
      </c>
      <c r="M2" s="68" t="s">
        <v>186</v>
      </c>
      <c r="N2" s="68" t="s">
        <v>161</v>
      </c>
      <c r="O2" s="68" t="s">
        <v>72</v>
      </c>
      <c r="P2" s="68" t="s">
        <v>162</v>
      </c>
      <c r="Q2" s="68"/>
      <c r="R2" s="51" t="s">
        <v>124</v>
      </c>
      <c r="S2" s="51" t="s">
        <v>123</v>
      </c>
      <c r="T2" s="55" t="s">
        <v>73</v>
      </c>
      <c r="U2" s="90" t="s">
        <v>72</v>
      </c>
      <c r="V2" s="90" t="s">
        <v>71</v>
      </c>
      <c r="W2" s="90" t="s">
        <v>70</v>
      </c>
    </row>
    <row r="3" spans="1:23">
      <c r="A3" s="104" t="s">
        <v>93</v>
      </c>
      <c r="B3" s="101">
        <v>24</v>
      </c>
      <c r="C3" s="101" t="s">
        <v>85</v>
      </c>
      <c r="D3" s="102">
        <v>0.94756923720108266</v>
      </c>
      <c r="E3" s="102">
        <v>1.3390423025066358</v>
      </c>
      <c r="F3" s="102">
        <v>0.33426296938265154</v>
      </c>
      <c r="G3" s="102">
        <v>0.17487557816199908</v>
      </c>
      <c r="H3" s="103">
        <v>708.89839920497718</v>
      </c>
      <c r="I3" s="103"/>
      <c r="J3" s="105" t="s">
        <v>174</v>
      </c>
      <c r="K3" s="106">
        <v>26</v>
      </c>
      <c r="L3" s="106" t="s">
        <v>126</v>
      </c>
      <c r="M3" s="107">
        <v>2.2980710369942576</v>
      </c>
      <c r="N3" s="107">
        <v>0.59984884396213334</v>
      </c>
      <c r="O3" s="107">
        <v>4.280612173563459E-2</v>
      </c>
      <c r="P3" s="107">
        <v>4.7589446555390588E-2</v>
      </c>
      <c r="R3" s="54" t="s">
        <v>199</v>
      </c>
      <c r="S3" s="54">
        <v>20</v>
      </c>
      <c r="T3" s="55" t="s">
        <v>66</v>
      </c>
      <c r="U3" s="90">
        <v>0.15674484588295853</v>
      </c>
      <c r="V3" s="90">
        <v>0.94219601322563262</v>
      </c>
      <c r="W3" s="90">
        <v>1.2488286595827194E-2</v>
      </c>
    </row>
    <row r="4" spans="1:23">
      <c r="A4" s="60" t="s">
        <v>92</v>
      </c>
      <c r="B4" s="61">
        <v>25</v>
      </c>
      <c r="C4" s="61" t="s">
        <v>91</v>
      </c>
      <c r="D4" s="94">
        <v>0.97451262341683964</v>
      </c>
      <c r="E4" s="94">
        <v>1.2197161626174562</v>
      </c>
      <c r="F4" s="94">
        <v>0.14520455420010836</v>
      </c>
      <c r="G4" s="94">
        <v>0.31866529522129894</v>
      </c>
      <c r="H4" s="67">
        <v>779.99236452025536</v>
      </c>
      <c r="I4" s="67"/>
      <c r="J4" s="65" t="s">
        <v>175</v>
      </c>
      <c r="K4" s="95">
        <v>27</v>
      </c>
      <c r="L4" s="95" t="s">
        <v>125</v>
      </c>
      <c r="M4" s="96">
        <v>2.3317430171372489</v>
      </c>
      <c r="N4" s="96">
        <v>0.55857844019230174</v>
      </c>
      <c r="O4" s="96">
        <v>5.5978322983893949E-2</v>
      </c>
      <c r="P4" s="96">
        <v>4.4514129985914218E-2</v>
      </c>
      <c r="R4" s="54" t="s">
        <v>199</v>
      </c>
      <c r="S4" s="54">
        <v>21</v>
      </c>
      <c r="T4" s="55" t="s">
        <v>66</v>
      </c>
      <c r="U4" s="90">
        <v>0.15545615101156104</v>
      </c>
      <c r="V4" s="90">
        <v>0.94589799529234653</v>
      </c>
      <c r="W4" s="90">
        <v>1.4814578046652012E-2</v>
      </c>
    </row>
    <row r="5" spans="1:23">
      <c r="A5" s="82" t="s">
        <v>90</v>
      </c>
      <c r="B5" s="83">
        <v>26</v>
      </c>
      <c r="C5" s="83" t="s">
        <v>87</v>
      </c>
      <c r="D5" s="97">
        <v>0.89351353245257126</v>
      </c>
      <c r="E5" s="97">
        <v>1.4101964568461225</v>
      </c>
      <c r="F5" s="97">
        <v>0.28305263298970007</v>
      </c>
      <c r="G5" s="97">
        <v>0.19201271069035733</v>
      </c>
      <c r="H5" s="85">
        <v>728.72291034465582</v>
      </c>
      <c r="I5" s="85"/>
      <c r="J5" s="98" t="s">
        <v>176</v>
      </c>
      <c r="K5" s="99">
        <v>28</v>
      </c>
      <c r="L5" s="99" t="s">
        <v>127</v>
      </c>
      <c r="M5" s="100">
        <v>2.1819385703114365</v>
      </c>
      <c r="N5" s="100">
        <v>0.68807969939197655</v>
      </c>
      <c r="O5" s="100">
        <v>4.8366742685481801E-2</v>
      </c>
      <c r="P5" s="100">
        <v>3.3875098714989678E-2</v>
      </c>
      <c r="R5" s="54" t="s">
        <v>199</v>
      </c>
      <c r="S5" s="54">
        <v>22</v>
      </c>
      <c r="T5" s="55" t="s">
        <v>66</v>
      </c>
      <c r="U5" s="90">
        <v>0.15784096034422365</v>
      </c>
      <c r="V5" s="90">
        <v>0.93783618212757558</v>
      </c>
      <c r="W5" s="90">
        <v>1.1587758612467202E-2</v>
      </c>
    </row>
    <row r="6" spans="1:23">
      <c r="A6" s="82" t="s">
        <v>89</v>
      </c>
      <c r="B6" s="83">
        <v>27</v>
      </c>
      <c r="C6" s="83" t="s">
        <v>87</v>
      </c>
      <c r="D6" s="97">
        <v>0.93591676214487984</v>
      </c>
      <c r="E6" s="97">
        <v>1.3406043486618298</v>
      </c>
      <c r="F6" s="97">
        <v>0.25380164145769069</v>
      </c>
      <c r="G6" s="97">
        <v>0.23704606566515465</v>
      </c>
      <c r="H6" s="85">
        <v>750.63589569067005</v>
      </c>
      <c r="I6" s="85"/>
      <c r="J6" s="98" t="s">
        <v>177</v>
      </c>
      <c r="K6" s="99">
        <v>29</v>
      </c>
      <c r="L6" s="99" t="s">
        <v>127</v>
      </c>
      <c r="M6" s="100">
        <v>2.1792989654013932</v>
      </c>
      <c r="N6" s="100">
        <v>0.70153974265133068</v>
      </c>
      <c r="O6" s="100">
        <v>4.5474113924171611E-2</v>
      </c>
      <c r="P6" s="100">
        <v>3.6907246561929175E-2</v>
      </c>
      <c r="R6" s="54" t="s">
        <v>199</v>
      </c>
      <c r="S6" s="54">
        <v>23</v>
      </c>
      <c r="T6" s="55" t="s">
        <v>66</v>
      </c>
      <c r="U6" s="90">
        <v>0.15733804649087602</v>
      </c>
      <c r="V6" s="90">
        <v>0.94455386221954318</v>
      </c>
      <c r="W6" s="90">
        <v>1.3224960755384655E-2</v>
      </c>
    </row>
    <row r="7" spans="1:23">
      <c r="A7" s="82" t="s">
        <v>88</v>
      </c>
      <c r="B7" s="83">
        <v>28</v>
      </c>
      <c r="C7" s="83" t="s">
        <v>87</v>
      </c>
      <c r="D7" s="97">
        <v>0.77908547999604916</v>
      </c>
      <c r="E7" s="97">
        <v>1.6317680417914409</v>
      </c>
      <c r="F7" s="97">
        <v>0.36265023252376638</v>
      </c>
      <c r="G7" s="97">
        <v>0.10408483644150418</v>
      </c>
      <c r="H7" s="85">
        <v>658.27201671333</v>
      </c>
      <c r="I7" s="85"/>
      <c r="J7" s="98" t="s">
        <v>178</v>
      </c>
      <c r="K7" s="99">
        <v>30</v>
      </c>
      <c r="L7" s="99" t="s">
        <v>127</v>
      </c>
      <c r="M7" s="100">
        <v>2.1563831643633322</v>
      </c>
      <c r="N7" s="100">
        <v>0.70224989009562422</v>
      </c>
      <c r="O7" s="100">
        <v>5.346174412312802E-2</v>
      </c>
      <c r="P7" s="100">
        <v>3.732742079700245E-2</v>
      </c>
      <c r="R7" s="86" t="s">
        <v>200</v>
      </c>
      <c r="S7" s="86">
        <v>4</v>
      </c>
      <c r="T7" s="88" t="s">
        <v>69</v>
      </c>
      <c r="U7" s="91">
        <v>0.16610716362501574</v>
      </c>
      <c r="V7" s="91">
        <v>0.75395831097280852</v>
      </c>
      <c r="W7" s="91">
        <v>1.1124904549714043E-2</v>
      </c>
    </row>
    <row r="8" spans="1:23">
      <c r="A8" s="104" t="s">
        <v>86</v>
      </c>
      <c r="B8" s="101">
        <v>29</v>
      </c>
      <c r="C8" s="101" t="s">
        <v>85</v>
      </c>
      <c r="D8" s="102">
        <v>0.96214554890875559</v>
      </c>
      <c r="E8" s="102">
        <v>1.2967850196016504</v>
      </c>
      <c r="F8" s="102">
        <v>0.21787154495304173</v>
      </c>
      <c r="G8" s="102">
        <v>0.25141876284856446</v>
      </c>
      <c r="H8" s="103">
        <v>754.7994633770511</v>
      </c>
      <c r="I8" s="103"/>
      <c r="J8" s="105" t="s">
        <v>179</v>
      </c>
      <c r="K8" s="106">
        <v>31</v>
      </c>
      <c r="L8" s="106" t="s">
        <v>126</v>
      </c>
      <c r="M8" s="107">
        <v>2.2584333932350464</v>
      </c>
      <c r="N8" s="107">
        <v>0.63755962405779321</v>
      </c>
      <c r="O8" s="107">
        <v>5.0776590929562479E-2</v>
      </c>
      <c r="P8" s="107">
        <v>4.0187639814078017E-2</v>
      </c>
      <c r="R8" s="54" t="s">
        <v>201</v>
      </c>
      <c r="S8" s="54">
        <v>5</v>
      </c>
      <c r="T8" s="55" t="s">
        <v>69</v>
      </c>
      <c r="U8" s="90">
        <v>0.16173066352778045</v>
      </c>
      <c r="V8" s="90">
        <v>0.7572310478360369</v>
      </c>
      <c r="W8" s="90">
        <v>9.9151758883964693E-3</v>
      </c>
    </row>
    <row r="9" spans="1:23">
      <c r="A9" s="82" t="s">
        <v>84</v>
      </c>
      <c r="B9" s="83">
        <v>30</v>
      </c>
      <c r="C9" s="83" t="s">
        <v>68</v>
      </c>
      <c r="D9" s="97">
        <v>1.075995940832033</v>
      </c>
      <c r="E9" s="97">
        <v>1.2712393110156408</v>
      </c>
      <c r="F9" s="97">
        <v>0.30481701755854806</v>
      </c>
      <c r="G9" s="97">
        <v>0.17648187785482541</v>
      </c>
      <c r="H9" s="85">
        <v>699.73681562227318</v>
      </c>
      <c r="I9" s="85"/>
      <c r="J9" s="98" t="s">
        <v>180</v>
      </c>
      <c r="K9" s="99">
        <v>32</v>
      </c>
      <c r="L9" s="99" t="s">
        <v>125</v>
      </c>
      <c r="M9" s="100">
        <v>2.2713576228324199</v>
      </c>
      <c r="N9" s="100">
        <v>0.62180110416776069</v>
      </c>
      <c r="O9" s="100">
        <v>5.3067917697523864E-2</v>
      </c>
      <c r="P9" s="100">
        <v>3.8786639269127586E-2</v>
      </c>
      <c r="R9" s="54" t="s">
        <v>202</v>
      </c>
      <c r="S9" s="54">
        <v>6</v>
      </c>
      <c r="T9" s="55" t="s">
        <v>69</v>
      </c>
      <c r="U9" s="90">
        <v>0.16367784095037213</v>
      </c>
      <c r="V9" s="90">
        <v>0.77128041000164649</v>
      </c>
      <c r="W9" s="90">
        <v>1.0369384573526831E-2</v>
      </c>
    </row>
    <row r="10" spans="1:23">
      <c r="A10" s="82" t="s">
        <v>83</v>
      </c>
      <c r="B10" s="83">
        <v>31</v>
      </c>
      <c r="C10" s="83" t="s">
        <v>68</v>
      </c>
      <c r="D10" s="97">
        <v>1.0597350341001104</v>
      </c>
      <c r="E10" s="97">
        <v>1.2707212743977077</v>
      </c>
      <c r="F10" s="97">
        <v>0.31874325713368723</v>
      </c>
      <c r="G10" s="97">
        <v>0.17494326976630672</v>
      </c>
      <c r="H10" s="85">
        <v>699.27866099953269</v>
      </c>
      <c r="I10" s="85"/>
      <c r="J10" s="98" t="s">
        <v>181</v>
      </c>
      <c r="K10" s="99">
        <v>33</v>
      </c>
      <c r="L10" s="99" t="s">
        <v>125</v>
      </c>
      <c r="M10" s="100">
        <v>2.2961186211217917</v>
      </c>
      <c r="N10" s="100">
        <v>0.59027343793313325</v>
      </c>
      <c r="O10" s="100">
        <v>5.2149095514327934E-2</v>
      </c>
      <c r="P10" s="100">
        <v>4.3198483221434818E-2</v>
      </c>
      <c r="R10" s="86" t="s">
        <v>203</v>
      </c>
      <c r="S10" s="86">
        <v>7</v>
      </c>
      <c r="T10" s="55" t="s">
        <v>69</v>
      </c>
      <c r="U10" s="91">
        <v>0.16796500974604664</v>
      </c>
      <c r="V10" s="91">
        <v>0.74306574414579807</v>
      </c>
      <c r="W10" s="91">
        <v>9.8778668477019042E-3</v>
      </c>
    </row>
    <row r="11" spans="1:23">
      <c r="A11" s="82" t="s">
        <v>82</v>
      </c>
      <c r="B11" s="83">
        <v>32</v>
      </c>
      <c r="C11" s="83" t="s">
        <v>68</v>
      </c>
      <c r="D11" s="97">
        <v>1.0328474956687563</v>
      </c>
      <c r="E11" s="97">
        <v>1.2109442545841254</v>
      </c>
      <c r="F11" s="97">
        <v>0.37448617666549433</v>
      </c>
      <c r="G11" s="97">
        <v>0.16581549788439465</v>
      </c>
      <c r="H11" s="85">
        <v>690.05023588877532</v>
      </c>
      <c r="I11" s="85"/>
      <c r="J11" s="98" t="s">
        <v>182</v>
      </c>
      <c r="K11" s="99">
        <v>34</v>
      </c>
      <c r="L11" s="99" t="s">
        <v>125</v>
      </c>
      <c r="M11" s="100">
        <v>2.2369642595223986</v>
      </c>
      <c r="N11" s="100">
        <v>0.61660223112423584</v>
      </c>
      <c r="O11" s="100">
        <v>4.6421126926745306E-2</v>
      </c>
      <c r="P11" s="100">
        <v>3.9208892240739833E-2</v>
      </c>
    </row>
    <row r="12" spans="1:23">
      <c r="A12" s="3" t="s">
        <v>80</v>
      </c>
      <c r="B12" s="3">
        <v>92</v>
      </c>
      <c r="C12" s="83" t="s">
        <v>159</v>
      </c>
      <c r="D12" s="97">
        <v>1.0651645825548142</v>
      </c>
      <c r="E12" s="97">
        <v>1.1876371837228543</v>
      </c>
      <c r="F12" s="97">
        <v>0.23233271576345849</v>
      </c>
      <c r="G12" s="97">
        <v>0.22119539106478892</v>
      </c>
      <c r="H12" s="85">
        <v>728.48916025180392</v>
      </c>
      <c r="I12" s="85"/>
      <c r="J12" s="98" t="s">
        <v>183</v>
      </c>
      <c r="K12" s="98">
        <v>96</v>
      </c>
      <c r="L12" s="98" t="s">
        <v>148</v>
      </c>
      <c r="M12" s="100">
        <v>2.2477058925008633</v>
      </c>
      <c r="N12" s="100">
        <v>0.58027261597544133</v>
      </c>
      <c r="O12" s="100">
        <v>5.458796226892744E-2</v>
      </c>
      <c r="P12" s="100">
        <v>3.4983208254683408E-2</v>
      </c>
    </row>
    <row r="13" spans="1:23">
      <c r="A13" s="3" t="s">
        <v>80</v>
      </c>
      <c r="B13" s="3">
        <v>93</v>
      </c>
      <c r="C13" s="83" t="s">
        <v>68</v>
      </c>
      <c r="D13" s="97">
        <v>1.0518887077074346</v>
      </c>
      <c r="E13" s="97">
        <v>1.190961509519356</v>
      </c>
      <c r="F13" s="97">
        <v>0.24350757360583675</v>
      </c>
      <c r="G13" s="97">
        <v>0.21649386324798622</v>
      </c>
      <c r="H13" s="85">
        <v>726.32915842553223</v>
      </c>
      <c r="I13" s="85"/>
      <c r="J13" s="98" t="s">
        <v>183</v>
      </c>
      <c r="K13" s="98">
        <v>97</v>
      </c>
      <c r="L13" s="98" t="s">
        <v>148</v>
      </c>
      <c r="M13" s="100">
        <v>2.2615689282067444</v>
      </c>
      <c r="N13" s="100">
        <v>0.56427908818172556</v>
      </c>
      <c r="O13" s="100">
        <v>5.6412441900308051E-2</v>
      </c>
      <c r="P13" s="100">
        <v>3.6513539695000548E-2</v>
      </c>
    </row>
    <row r="14" spans="1:23">
      <c r="A14" s="3" t="s">
        <v>80</v>
      </c>
      <c r="B14" s="3">
        <v>94</v>
      </c>
      <c r="C14" s="83" t="s">
        <v>68</v>
      </c>
      <c r="D14" s="97">
        <v>1.052002322917563</v>
      </c>
      <c r="E14" s="97">
        <v>1.1792844025017941</v>
      </c>
      <c r="F14" s="97">
        <v>0.25696527115712242</v>
      </c>
      <c r="G14" s="97">
        <v>0.21200832792497881</v>
      </c>
      <c r="H14" s="85">
        <v>722.97694694642041</v>
      </c>
      <c r="I14" s="85"/>
      <c r="J14" s="98" t="s">
        <v>183</v>
      </c>
      <c r="K14" s="98">
        <v>98</v>
      </c>
      <c r="L14" s="98" t="s">
        <v>148</v>
      </c>
      <c r="M14" s="100">
        <v>2.2898327646311309</v>
      </c>
      <c r="N14" s="100">
        <v>0.5411857700734658</v>
      </c>
      <c r="O14" s="100">
        <v>5.5074539646876135E-2</v>
      </c>
      <c r="P14" s="100">
        <v>3.8610748724313311E-2</v>
      </c>
    </row>
    <row r="15" spans="1:23">
      <c r="A15" s="3" t="s">
        <v>80</v>
      </c>
      <c r="B15" s="3">
        <v>95</v>
      </c>
      <c r="C15" s="83" t="s">
        <v>160</v>
      </c>
      <c r="D15" s="97">
        <v>1.0358547082667526</v>
      </c>
      <c r="E15" s="97">
        <v>1.2138040542837543</v>
      </c>
      <c r="F15" s="97">
        <v>0.25871841999630951</v>
      </c>
      <c r="G15" s="97">
        <v>0.20226126517910895</v>
      </c>
      <c r="H15" s="85">
        <v>718.73234968813233</v>
      </c>
      <c r="I15" s="85"/>
      <c r="J15" s="98" t="s">
        <v>183</v>
      </c>
      <c r="K15" s="98">
        <v>99</v>
      </c>
      <c r="L15" s="98" t="s">
        <v>149</v>
      </c>
      <c r="M15" s="100">
        <v>2.3352585333538194</v>
      </c>
      <c r="N15" s="100">
        <v>0.49116498212970755</v>
      </c>
      <c r="O15" s="100">
        <v>5.0255241541956194E-2</v>
      </c>
      <c r="P15" s="100">
        <v>3.9573858831519149E-2</v>
      </c>
    </row>
    <row r="16" spans="1:23">
      <c r="A16" s="83" t="s">
        <v>79</v>
      </c>
      <c r="B16" s="83">
        <v>100</v>
      </c>
      <c r="C16" s="83" t="s">
        <v>68</v>
      </c>
      <c r="D16" s="97">
        <v>1.0671682278742558</v>
      </c>
      <c r="E16" s="97">
        <v>1.1720252724164457</v>
      </c>
      <c r="F16" s="97">
        <v>0.24358780979045114</v>
      </c>
      <c r="G16" s="97">
        <v>0.22565784372878422</v>
      </c>
      <c r="H16" s="85">
        <v>730.45427839808644</v>
      </c>
      <c r="I16" s="85"/>
      <c r="J16" s="98" t="s">
        <v>184</v>
      </c>
      <c r="K16" s="98">
        <v>104</v>
      </c>
      <c r="L16" s="98" t="s">
        <v>126</v>
      </c>
      <c r="M16" s="100">
        <v>2.2297578905860846</v>
      </c>
      <c r="N16" s="100">
        <v>0.58453934905911897</v>
      </c>
      <c r="O16" s="100">
        <v>5.4601297838617939E-2</v>
      </c>
      <c r="P16" s="100">
        <v>3.4656306557333788E-2</v>
      </c>
    </row>
    <row r="17" spans="1:23">
      <c r="A17" s="83" t="s">
        <v>79</v>
      </c>
      <c r="B17" s="83">
        <v>101</v>
      </c>
      <c r="C17" s="83" t="s">
        <v>68</v>
      </c>
      <c r="D17" s="97">
        <v>1.0643567936945142</v>
      </c>
      <c r="E17" s="97">
        <v>1.2049307779939908</v>
      </c>
      <c r="F17" s="97">
        <v>0.23982847004935381</v>
      </c>
      <c r="G17" s="97">
        <v>0.21472451951927329</v>
      </c>
      <c r="H17" s="85">
        <v>725.20588555433551</v>
      </c>
      <c r="I17" s="85"/>
      <c r="J17" s="98" t="s">
        <v>184</v>
      </c>
      <c r="K17" s="98">
        <v>105</v>
      </c>
      <c r="L17" s="98" t="s">
        <v>148</v>
      </c>
      <c r="M17" s="100">
        <v>2.2602721505097434</v>
      </c>
      <c r="N17" s="100">
        <v>0.56329853916128736</v>
      </c>
      <c r="O17" s="100">
        <v>5.5261920758664311E-2</v>
      </c>
      <c r="P17" s="100">
        <v>3.922457173355904E-2</v>
      </c>
    </row>
    <row r="18" spans="1:23">
      <c r="A18" s="83" t="s">
        <v>79</v>
      </c>
      <c r="B18" s="83">
        <v>102</v>
      </c>
      <c r="C18" s="83" t="s">
        <v>68</v>
      </c>
      <c r="D18" s="97">
        <v>1.0337091783066177</v>
      </c>
      <c r="E18" s="97">
        <v>1.2065915758135393</v>
      </c>
      <c r="F18" s="97">
        <v>0.24587411418355498</v>
      </c>
      <c r="G18" s="97">
        <v>0.21806363838728091</v>
      </c>
      <c r="H18" s="85">
        <v>728.83075577758768</v>
      </c>
      <c r="I18" s="85"/>
      <c r="J18" s="98" t="s">
        <v>184</v>
      </c>
      <c r="K18" s="98">
        <v>106</v>
      </c>
      <c r="L18" s="98" t="s">
        <v>148</v>
      </c>
      <c r="M18" s="100">
        <v>2.2931709708558965</v>
      </c>
      <c r="N18" s="100">
        <v>0.52571289352654771</v>
      </c>
      <c r="O18" s="100">
        <v>5.5931667092268031E-2</v>
      </c>
      <c r="P18" s="100">
        <v>3.996088986307364E-2</v>
      </c>
    </row>
    <row r="19" spans="1:23">
      <c r="A19" s="83" t="s">
        <v>79</v>
      </c>
      <c r="B19" s="83">
        <v>103</v>
      </c>
      <c r="C19" s="83" t="s">
        <v>68</v>
      </c>
      <c r="D19" s="97">
        <v>1.0352444784890413</v>
      </c>
      <c r="E19" s="97">
        <v>1.2049860178626097</v>
      </c>
      <c r="F19" s="97">
        <v>0.26118592153887299</v>
      </c>
      <c r="G19" s="97">
        <v>0.20375932598311375</v>
      </c>
      <c r="H19" s="85">
        <v>719.40820606862599</v>
      </c>
      <c r="I19" s="85"/>
      <c r="J19" s="98" t="s">
        <v>184</v>
      </c>
      <c r="K19" s="98">
        <v>107</v>
      </c>
      <c r="L19" s="98" t="s">
        <v>147</v>
      </c>
      <c r="M19" s="100">
        <v>2.322672505819781</v>
      </c>
      <c r="N19" s="100">
        <v>0.49807424279372448</v>
      </c>
      <c r="O19" s="100">
        <v>5.3436085358220448E-2</v>
      </c>
      <c r="P19" s="100">
        <v>4.2373057917821061E-2</v>
      </c>
    </row>
    <row r="20" spans="1:23">
      <c r="A20" s="83" t="s">
        <v>78</v>
      </c>
      <c r="B20" s="83">
        <v>108</v>
      </c>
      <c r="C20" s="83" t="s">
        <v>68</v>
      </c>
      <c r="D20" s="97">
        <v>1.0347177280410818</v>
      </c>
      <c r="E20" s="97">
        <v>1.2078038891370559</v>
      </c>
      <c r="F20" s="97">
        <v>0.26000459620916594</v>
      </c>
      <c r="G20" s="97">
        <v>0.20430298194751556</v>
      </c>
      <c r="H20" s="85">
        <v>719.92418506971808</v>
      </c>
      <c r="I20" s="85"/>
      <c r="J20" s="98" t="s">
        <v>185</v>
      </c>
      <c r="K20" s="98">
        <v>112</v>
      </c>
      <c r="L20" s="98" t="s">
        <v>148</v>
      </c>
      <c r="M20" s="100">
        <v>2.2296055465598528</v>
      </c>
      <c r="N20" s="100">
        <v>0.5922745700049602</v>
      </c>
      <c r="O20" s="100">
        <v>5.3676464730150128E-2</v>
      </c>
      <c r="P20" s="100">
        <v>3.2377838254535614E-2</v>
      </c>
    </row>
    <row r="21" spans="1:23">
      <c r="A21" s="83" t="s">
        <v>78</v>
      </c>
      <c r="B21" s="83">
        <v>109</v>
      </c>
      <c r="C21" s="83" t="s">
        <v>68</v>
      </c>
      <c r="D21" s="97">
        <v>1.0298717171827687</v>
      </c>
      <c r="E21" s="97">
        <v>1.2133900387089807</v>
      </c>
      <c r="F21" s="97">
        <v>0.26855067081885187</v>
      </c>
      <c r="G21" s="97">
        <v>0.19933378770909022</v>
      </c>
      <c r="H21" s="85">
        <v>716.98863477787177</v>
      </c>
      <c r="I21" s="85"/>
      <c r="J21" s="98" t="s">
        <v>185</v>
      </c>
      <c r="K21" s="98">
        <v>113</v>
      </c>
      <c r="L21" s="98" t="s">
        <v>148</v>
      </c>
      <c r="M21" s="100">
        <v>2.2403636140491767</v>
      </c>
      <c r="N21" s="100">
        <v>0.58564718939080684</v>
      </c>
      <c r="O21" s="100">
        <v>5.3922136879999284E-2</v>
      </c>
      <c r="P21" s="100">
        <v>3.1423404650290726E-2</v>
      </c>
    </row>
    <row r="22" spans="1:23">
      <c r="A22" s="83" t="s">
        <v>78</v>
      </c>
      <c r="B22" s="83">
        <v>110</v>
      </c>
      <c r="C22" s="83" t="s">
        <v>68</v>
      </c>
      <c r="D22" s="97">
        <v>1.0361707461977052</v>
      </c>
      <c r="E22" s="97">
        <v>1.2126107900126324</v>
      </c>
      <c r="F22" s="97">
        <v>0.26431797082014419</v>
      </c>
      <c r="G22" s="97">
        <v>0.20001928629097174</v>
      </c>
      <c r="H22" s="85">
        <v>717.1143201439063</v>
      </c>
      <c r="I22" s="85"/>
      <c r="J22" s="98" t="s">
        <v>185</v>
      </c>
      <c r="K22" s="98">
        <v>114</v>
      </c>
      <c r="L22" s="98" t="s">
        <v>148</v>
      </c>
      <c r="M22" s="100">
        <v>2.2524014378556489</v>
      </c>
      <c r="N22" s="100">
        <v>0.56747615724200817</v>
      </c>
      <c r="O22" s="100">
        <v>5.463994851283141E-2</v>
      </c>
      <c r="P22" s="100">
        <v>3.3092035055535783E-2</v>
      </c>
    </row>
    <row r="23" spans="1:23">
      <c r="A23" s="83" t="s">
        <v>78</v>
      </c>
      <c r="B23" s="83">
        <v>111</v>
      </c>
      <c r="C23" s="83" t="s">
        <v>68</v>
      </c>
      <c r="D23" s="97">
        <v>1.0434690522394503</v>
      </c>
      <c r="E23" s="97">
        <v>1.2407618544798502</v>
      </c>
      <c r="F23" s="97">
        <v>0.26651137600573338</v>
      </c>
      <c r="G23" s="97">
        <v>0.187805332128027</v>
      </c>
      <c r="H23" s="85">
        <v>709.07604434808775</v>
      </c>
      <c r="I23" s="85"/>
      <c r="J23" s="98" t="s">
        <v>185</v>
      </c>
      <c r="K23" s="98">
        <v>115</v>
      </c>
      <c r="L23" s="98" t="s">
        <v>147</v>
      </c>
      <c r="M23" s="100">
        <v>2.2930218092561394</v>
      </c>
      <c r="N23" s="100">
        <v>0.52750390695408333</v>
      </c>
      <c r="O23" s="100">
        <v>5.5930046153599616E-2</v>
      </c>
      <c r="P23" s="100">
        <v>3.736007987935322E-2</v>
      </c>
      <c r="W23" s="62"/>
    </row>
    <row r="24" spans="1:23">
      <c r="A24" s="101" t="s">
        <v>81</v>
      </c>
      <c r="B24" s="101">
        <v>40</v>
      </c>
      <c r="C24" s="101" t="s">
        <v>66</v>
      </c>
      <c r="D24" s="102">
        <v>1.0754215323912864</v>
      </c>
      <c r="E24" s="102">
        <v>1.0809330459143627</v>
      </c>
      <c r="F24" s="102">
        <v>0.2493999191009415</v>
      </c>
      <c r="G24" s="102">
        <v>0.26971475355397279</v>
      </c>
      <c r="H24" s="103">
        <v>749.85422816041341</v>
      </c>
      <c r="I24" s="59"/>
      <c r="J24" s="51" t="s">
        <v>173</v>
      </c>
      <c r="K24" s="51">
        <v>82</v>
      </c>
      <c r="L24" s="51" t="s">
        <v>150</v>
      </c>
      <c r="M24" s="69">
        <v>2.12579258139472</v>
      </c>
      <c r="N24" s="69">
        <v>0.72708909845906489</v>
      </c>
      <c r="O24" s="69">
        <v>5.3600670664962373E-2</v>
      </c>
      <c r="P24" s="69">
        <v>4.6676037782798961E-2</v>
      </c>
      <c r="W24" s="62"/>
    </row>
    <row r="25" spans="1:23">
      <c r="A25" s="3" t="s">
        <v>81</v>
      </c>
      <c r="B25" s="3">
        <v>41</v>
      </c>
      <c r="C25" s="3" t="s">
        <v>66</v>
      </c>
      <c r="D25" s="73">
        <v>1.1086478449805366</v>
      </c>
      <c r="E25" s="73">
        <v>1.0918980199924455</v>
      </c>
      <c r="F25" s="73">
        <v>0.21859093558891662</v>
      </c>
      <c r="G25" s="73">
        <v>0.26733289339792421</v>
      </c>
      <c r="H25" s="59">
        <v>747.88157867184077</v>
      </c>
      <c r="I25" s="59"/>
      <c r="J25" s="65" t="s">
        <v>173</v>
      </c>
      <c r="K25" s="65">
        <v>83</v>
      </c>
      <c r="L25" s="65" t="s">
        <v>150</v>
      </c>
      <c r="M25" s="96">
        <v>2.1216617650783673</v>
      </c>
      <c r="N25" s="96">
        <v>0.72061051175614199</v>
      </c>
      <c r="O25" s="96">
        <v>5.2987963186244123E-2</v>
      </c>
      <c r="P25" s="96">
        <v>4.3904569600180209E-2</v>
      </c>
      <c r="W25" s="62"/>
    </row>
    <row r="26" spans="1:23">
      <c r="A26" s="101" t="s">
        <v>81</v>
      </c>
      <c r="B26" s="101">
        <v>42</v>
      </c>
      <c r="C26" s="101" t="s">
        <v>66</v>
      </c>
      <c r="D26" s="102">
        <v>1.1167579566371322</v>
      </c>
      <c r="E26" s="102">
        <v>1.0892977640514259</v>
      </c>
      <c r="F26" s="102">
        <v>0.21885814501651679</v>
      </c>
      <c r="G26" s="102">
        <v>0.26788364645969859</v>
      </c>
      <c r="H26" s="103">
        <v>747.75159707729881</v>
      </c>
      <c r="I26" s="59"/>
      <c r="J26" s="51" t="s">
        <v>173</v>
      </c>
      <c r="K26" s="51">
        <v>84</v>
      </c>
      <c r="L26" s="51" t="s">
        <v>150</v>
      </c>
      <c r="M26" s="69">
        <v>2.155439290507243</v>
      </c>
      <c r="N26" s="69">
        <v>0.71942948975043375</v>
      </c>
      <c r="O26" s="69">
        <v>5.2367884614225778E-2</v>
      </c>
      <c r="P26" s="69">
        <v>3.9601208214772789E-2</v>
      </c>
      <c r="W26" s="62"/>
    </row>
    <row r="27" spans="1:23">
      <c r="A27" s="3" t="s">
        <v>81</v>
      </c>
      <c r="B27" s="3">
        <v>43</v>
      </c>
      <c r="C27" s="93" t="s">
        <v>66</v>
      </c>
      <c r="D27" s="73">
        <v>1.101883703749976</v>
      </c>
      <c r="E27" s="73">
        <v>1.0895616580350695</v>
      </c>
      <c r="F27" s="73">
        <v>0.21999206670292115</v>
      </c>
      <c r="G27" s="73">
        <v>0.26673445518370931</v>
      </c>
      <c r="H27" s="59">
        <v>747.75731712679953</v>
      </c>
      <c r="I27" s="59"/>
      <c r="J27" s="65" t="s">
        <v>173</v>
      </c>
      <c r="K27" s="65">
        <v>85</v>
      </c>
      <c r="L27" s="65" t="s">
        <v>150</v>
      </c>
      <c r="M27" s="96">
        <v>2.1287929528398086</v>
      </c>
      <c r="N27" s="96">
        <v>0.71005009322174151</v>
      </c>
      <c r="O27" s="96">
        <v>5.3972009742755025E-2</v>
      </c>
      <c r="P27" s="96">
        <v>3.8658471254035168E-2</v>
      </c>
      <c r="W27" s="62"/>
    </row>
    <row r="28" spans="1:23">
      <c r="A28" s="72"/>
      <c r="B28" s="3"/>
      <c r="C28" s="3"/>
      <c r="D28" s="58"/>
      <c r="E28" s="58"/>
      <c r="F28" s="58"/>
      <c r="G28" s="58"/>
      <c r="H28" s="58"/>
      <c r="I28" s="58"/>
      <c r="J28" s="51" t="s">
        <v>173</v>
      </c>
      <c r="K28" s="51">
        <v>86</v>
      </c>
      <c r="L28" s="51" t="s">
        <v>150</v>
      </c>
      <c r="M28" s="69">
        <v>2.1514800084689139</v>
      </c>
      <c r="N28" s="69">
        <v>0.7066678090526024</v>
      </c>
      <c r="O28" s="69">
        <v>5.2646120089841514E-2</v>
      </c>
      <c r="P28" s="69">
        <v>3.7243556884518809E-2</v>
      </c>
      <c r="W28" s="62"/>
    </row>
    <row r="29" spans="1:23">
      <c r="A29" s="72"/>
      <c r="B29" s="3"/>
      <c r="C29" s="3"/>
      <c r="D29" s="58"/>
      <c r="E29" s="58"/>
      <c r="F29" s="58"/>
      <c r="G29" s="58"/>
      <c r="H29" s="58"/>
      <c r="I29" s="58"/>
      <c r="J29" s="51" t="s">
        <v>173</v>
      </c>
      <c r="K29" s="51">
        <v>87</v>
      </c>
      <c r="L29" s="51" t="s">
        <v>150</v>
      </c>
      <c r="M29" s="69">
        <v>2.1766569732833392</v>
      </c>
      <c r="N29" s="69">
        <v>0.71824442066459515</v>
      </c>
      <c r="O29" s="69">
        <v>4.9884035854833968E-2</v>
      </c>
      <c r="P29" s="69">
        <v>3.5693777572561057E-2</v>
      </c>
      <c r="W29" s="62"/>
    </row>
    <row r="30" spans="1:23">
      <c r="A30" s="72"/>
      <c r="B30" s="3"/>
      <c r="C30" s="3"/>
      <c r="D30" s="58"/>
      <c r="E30" s="58"/>
      <c r="F30" s="58"/>
      <c r="G30" s="58"/>
      <c r="H30" s="58"/>
      <c r="I30" s="58"/>
      <c r="J30" s="51" t="s">
        <v>173</v>
      </c>
      <c r="K30" s="51">
        <v>88</v>
      </c>
      <c r="L30" s="51" t="s">
        <v>150</v>
      </c>
      <c r="M30" s="69">
        <v>2.2196281221023693</v>
      </c>
      <c r="N30" s="69">
        <v>0.68927622879583572</v>
      </c>
      <c r="O30" s="69">
        <v>5.0376306190692298E-2</v>
      </c>
      <c r="P30" s="69">
        <v>3.4394157793732887E-2</v>
      </c>
      <c r="W30" s="62"/>
    </row>
    <row r="31" spans="1:23">
      <c r="A31" s="57" t="s">
        <v>239</v>
      </c>
      <c r="B31" s="69"/>
      <c r="D31" s="57"/>
      <c r="H31" s="69"/>
      <c r="I31" s="69"/>
      <c r="Q31" s="57"/>
      <c r="R31" s="57"/>
      <c r="S31" s="69"/>
      <c r="T31" s="69"/>
      <c r="V31" s="57"/>
      <c r="W31" s="57"/>
    </row>
    <row r="32" spans="1:23">
      <c r="A32" s="184" t="s">
        <v>231</v>
      </c>
      <c r="B32" s="69"/>
      <c r="D32" s="57"/>
      <c r="H32" s="69"/>
      <c r="I32" s="69"/>
      <c r="Q32" s="57"/>
      <c r="R32" s="57"/>
      <c r="S32" s="69"/>
      <c r="T32" s="69"/>
      <c r="V32" s="57"/>
      <c r="W32" s="57"/>
    </row>
    <row r="33" spans="1:23">
      <c r="A33" s="184" t="s">
        <v>204</v>
      </c>
      <c r="B33" s="69"/>
      <c r="D33" s="57"/>
      <c r="H33" s="69"/>
      <c r="I33" s="69"/>
      <c r="Q33" s="57"/>
      <c r="R33" s="57"/>
      <c r="S33" s="69"/>
      <c r="T33" s="69"/>
      <c r="V33" s="57"/>
      <c r="W33" s="57"/>
    </row>
    <row r="34" spans="1:23">
      <c r="A34" s="184" t="s">
        <v>191</v>
      </c>
      <c r="B34" s="69"/>
      <c r="D34" s="57"/>
      <c r="H34" s="69"/>
      <c r="I34" s="69"/>
      <c r="Q34" s="57"/>
      <c r="R34" s="57"/>
      <c r="S34" s="69"/>
      <c r="T34" s="69"/>
      <c r="V34" s="57"/>
      <c r="W34" s="57"/>
    </row>
    <row r="35" spans="1:23">
      <c r="A35" s="184" t="s">
        <v>192</v>
      </c>
      <c r="B35" s="69"/>
      <c r="D35" s="57"/>
      <c r="H35" s="69"/>
      <c r="I35" s="69"/>
      <c r="Q35" s="57"/>
      <c r="R35" s="57"/>
      <c r="S35" s="69"/>
      <c r="T35" s="69"/>
      <c r="V35" s="57"/>
      <c r="W35" s="57"/>
    </row>
    <row r="36" spans="1:23">
      <c r="A36" s="184" t="s">
        <v>245</v>
      </c>
      <c r="B36" s="69"/>
      <c r="D36" s="57"/>
      <c r="H36" s="69"/>
      <c r="I36" s="69"/>
      <c r="Q36" s="57"/>
      <c r="R36" s="57"/>
      <c r="S36" s="69"/>
      <c r="T36" s="69"/>
      <c r="V36" s="57"/>
      <c r="W36" s="57"/>
    </row>
    <row r="37" spans="1:23">
      <c r="A37" s="184" t="s">
        <v>246</v>
      </c>
      <c r="B37" s="69"/>
      <c r="D37" s="57"/>
      <c r="H37" s="69"/>
      <c r="I37" s="69"/>
      <c r="Q37" s="57"/>
      <c r="R37" s="57"/>
      <c r="S37" s="69"/>
      <c r="T37" s="69"/>
      <c r="V37" s="57"/>
      <c r="W37" s="57"/>
    </row>
    <row r="38" spans="1:23">
      <c r="A38" s="55"/>
      <c r="B38" s="55"/>
    </row>
    <row r="39" spans="1:23">
      <c r="A39" s="109" t="s">
        <v>205</v>
      </c>
    </row>
    <row r="40" spans="1:23">
      <c r="A40" s="57" t="s">
        <v>187</v>
      </c>
      <c r="D40" s="69" t="s">
        <v>154</v>
      </c>
      <c r="E40" s="69"/>
      <c r="F40" s="69"/>
      <c r="G40" s="69"/>
      <c r="J40" s="57" t="s">
        <v>195</v>
      </c>
      <c r="N40" s="69" t="s">
        <v>156</v>
      </c>
      <c r="T40" s="57" t="s">
        <v>188</v>
      </c>
    </row>
    <row r="41" spans="1:23">
      <c r="A41" s="3" t="s">
        <v>124</v>
      </c>
      <c r="B41" s="3" t="s">
        <v>123</v>
      </c>
      <c r="C41" s="3" t="s">
        <v>73</v>
      </c>
      <c r="D41" s="73" t="s">
        <v>43</v>
      </c>
      <c r="E41" s="73" t="s">
        <v>44</v>
      </c>
      <c r="F41" s="73" t="s">
        <v>45</v>
      </c>
      <c r="G41" s="73" t="s">
        <v>46</v>
      </c>
      <c r="H41" s="71" t="s">
        <v>122</v>
      </c>
      <c r="I41" s="71"/>
      <c r="J41" s="51" t="s">
        <v>124</v>
      </c>
      <c r="K41" s="51" t="s">
        <v>123</v>
      </c>
      <c r="L41" s="51" t="s">
        <v>73</v>
      </c>
      <c r="M41" s="68" t="s">
        <v>186</v>
      </c>
      <c r="N41" s="68" t="s">
        <v>161</v>
      </c>
      <c r="O41" s="68" t="s">
        <v>72</v>
      </c>
      <c r="P41" s="68" t="s">
        <v>162</v>
      </c>
      <c r="R41" s="51" t="s">
        <v>124</v>
      </c>
      <c r="S41" s="51" t="s">
        <v>123</v>
      </c>
      <c r="T41" s="55" t="s">
        <v>73</v>
      </c>
      <c r="U41" s="90" t="s">
        <v>72</v>
      </c>
      <c r="V41" s="90" t="s">
        <v>71</v>
      </c>
      <c r="W41" s="90" t="s">
        <v>70</v>
      </c>
    </row>
    <row r="42" spans="1:23">
      <c r="A42" s="104" t="s">
        <v>93</v>
      </c>
      <c r="B42" s="101">
        <v>24</v>
      </c>
      <c r="C42" s="101" t="s">
        <v>85</v>
      </c>
      <c r="D42" s="102">
        <v>0.94756923720108266</v>
      </c>
      <c r="E42" s="102">
        <v>1.3390423025066358</v>
      </c>
      <c r="F42" s="102">
        <v>0.33426296938265154</v>
      </c>
      <c r="G42" s="102">
        <v>0.17487557816199908</v>
      </c>
      <c r="H42" s="103">
        <v>708.89839920497718</v>
      </c>
      <c r="I42" s="103"/>
      <c r="J42" s="105" t="s">
        <v>174</v>
      </c>
      <c r="K42" s="106">
        <v>26</v>
      </c>
      <c r="L42" s="106" t="s">
        <v>126</v>
      </c>
      <c r="M42" s="107">
        <v>2.2980710369942576</v>
      </c>
      <c r="N42" s="107">
        <v>0.59984884396213334</v>
      </c>
      <c r="O42" s="107">
        <v>4.280612173563459E-2</v>
      </c>
      <c r="P42" s="107">
        <v>4.7589446555390588E-2</v>
      </c>
      <c r="R42" s="54" t="s">
        <v>200</v>
      </c>
      <c r="S42" s="54">
        <v>4</v>
      </c>
      <c r="T42" s="55" t="s">
        <v>69</v>
      </c>
      <c r="U42" s="90">
        <v>0.16610716362501574</v>
      </c>
      <c r="V42" s="90">
        <v>0.75395831097280852</v>
      </c>
      <c r="W42" s="90">
        <v>1.1124904549714043E-2</v>
      </c>
    </row>
    <row r="43" spans="1:23">
      <c r="A43" s="60" t="s">
        <v>92</v>
      </c>
      <c r="B43" s="61">
        <v>25</v>
      </c>
      <c r="C43" s="61" t="s">
        <v>91</v>
      </c>
      <c r="D43" s="94">
        <v>0.97451262341683964</v>
      </c>
      <c r="E43" s="94">
        <v>1.2197161626174562</v>
      </c>
      <c r="F43" s="94">
        <v>0.14520455420010836</v>
      </c>
      <c r="G43" s="94">
        <v>0.31866529522129894</v>
      </c>
      <c r="H43" s="67">
        <v>779.99236452025536</v>
      </c>
      <c r="I43" s="67"/>
      <c r="J43" s="65" t="s">
        <v>175</v>
      </c>
      <c r="K43" s="95">
        <v>27</v>
      </c>
      <c r="L43" s="95" t="s">
        <v>125</v>
      </c>
      <c r="M43" s="96">
        <v>2.3317430171372489</v>
      </c>
      <c r="N43" s="96">
        <v>0.55857844019230174</v>
      </c>
      <c r="O43" s="96">
        <v>5.5978322983893949E-2</v>
      </c>
      <c r="P43" s="96">
        <v>4.4514129985914218E-2</v>
      </c>
      <c r="R43" s="54" t="s">
        <v>200</v>
      </c>
      <c r="S43" s="54">
        <v>4</v>
      </c>
      <c r="T43" s="55" t="s">
        <v>69</v>
      </c>
      <c r="U43" s="90">
        <v>0.16610716362501574</v>
      </c>
      <c r="V43" s="90">
        <v>0.75395831097280852</v>
      </c>
      <c r="W43" s="90">
        <v>1.1124904549714043E-2</v>
      </c>
    </row>
    <row r="44" spans="1:23">
      <c r="A44" s="82" t="s">
        <v>90</v>
      </c>
      <c r="B44" s="83">
        <v>26</v>
      </c>
      <c r="C44" s="83" t="s">
        <v>87</v>
      </c>
      <c r="D44" s="97">
        <v>0.89351353245257126</v>
      </c>
      <c r="E44" s="97">
        <v>1.4101964568461225</v>
      </c>
      <c r="F44" s="97">
        <v>0.28305263298970007</v>
      </c>
      <c r="G44" s="97">
        <v>0.19201271069035733</v>
      </c>
      <c r="H44" s="85">
        <v>728.72291034465582</v>
      </c>
      <c r="I44" s="85"/>
      <c r="J44" s="98" t="s">
        <v>176</v>
      </c>
      <c r="K44" s="99">
        <v>28</v>
      </c>
      <c r="L44" s="99" t="s">
        <v>127</v>
      </c>
      <c r="M44" s="100">
        <v>2.1819385703114365</v>
      </c>
      <c r="N44" s="100">
        <v>0.68807969939197655</v>
      </c>
      <c r="O44" s="100">
        <v>4.8366742685481801E-2</v>
      </c>
      <c r="P44" s="100">
        <v>3.3875098714989678E-2</v>
      </c>
      <c r="R44" s="54"/>
      <c r="S44" s="54"/>
      <c r="T44" s="55"/>
      <c r="U44" s="90"/>
      <c r="V44" s="90"/>
      <c r="W44" s="90"/>
    </row>
    <row r="45" spans="1:23">
      <c r="A45" s="82" t="s">
        <v>89</v>
      </c>
      <c r="B45" s="83">
        <v>27</v>
      </c>
      <c r="C45" s="83" t="s">
        <v>87</v>
      </c>
      <c r="D45" s="97">
        <v>0.93591676214487984</v>
      </c>
      <c r="E45" s="97">
        <v>1.3406043486618298</v>
      </c>
      <c r="F45" s="97">
        <v>0.25380164145769069</v>
      </c>
      <c r="G45" s="97">
        <v>0.23704606566515465</v>
      </c>
      <c r="H45" s="85">
        <v>750.63589569067005</v>
      </c>
      <c r="I45" s="85"/>
      <c r="J45" s="98" t="s">
        <v>177</v>
      </c>
      <c r="K45" s="99">
        <v>29</v>
      </c>
      <c r="L45" s="99" t="s">
        <v>127</v>
      </c>
      <c r="M45" s="100">
        <v>2.1792989654013932</v>
      </c>
      <c r="N45" s="100">
        <v>0.70153974265133068</v>
      </c>
      <c r="O45" s="100">
        <v>4.5474113924171611E-2</v>
      </c>
      <c r="P45" s="100">
        <v>3.6907246561929175E-2</v>
      </c>
      <c r="R45" s="54"/>
      <c r="S45" s="54"/>
      <c r="T45" s="55"/>
      <c r="U45" s="90"/>
      <c r="V45" s="90"/>
      <c r="W45" s="90"/>
    </row>
    <row r="46" spans="1:23">
      <c r="A46" s="82" t="s">
        <v>88</v>
      </c>
      <c r="B46" s="83">
        <v>28</v>
      </c>
      <c r="C46" s="83" t="s">
        <v>87</v>
      </c>
      <c r="D46" s="97">
        <v>0.77908547999604916</v>
      </c>
      <c r="E46" s="97">
        <v>1.6317680417914409</v>
      </c>
      <c r="F46" s="97">
        <v>0.36265023252376638</v>
      </c>
      <c r="G46" s="97">
        <v>0.10408483644150418</v>
      </c>
      <c r="H46" s="85">
        <v>658.27201671333</v>
      </c>
      <c r="I46" s="85"/>
      <c r="J46" s="98" t="s">
        <v>178</v>
      </c>
      <c r="K46" s="99">
        <v>30</v>
      </c>
      <c r="L46" s="99" t="s">
        <v>127</v>
      </c>
      <c r="M46" s="100">
        <v>2.1563831643633322</v>
      </c>
      <c r="N46" s="100">
        <v>0.70224989009562422</v>
      </c>
      <c r="O46" s="100">
        <v>5.346174412312802E-2</v>
      </c>
      <c r="P46" s="100">
        <v>3.732742079700245E-2</v>
      </c>
    </row>
    <row r="47" spans="1:23">
      <c r="A47" s="104" t="s">
        <v>86</v>
      </c>
      <c r="B47" s="101">
        <v>29</v>
      </c>
      <c r="C47" s="101" t="s">
        <v>85</v>
      </c>
      <c r="D47" s="102">
        <v>0.96214554890875559</v>
      </c>
      <c r="E47" s="102">
        <v>1.2967850196016504</v>
      </c>
      <c r="F47" s="102">
        <v>0.21787154495304173</v>
      </c>
      <c r="G47" s="102">
        <v>0.25141876284856446</v>
      </c>
      <c r="H47" s="103">
        <v>754.7994633770511</v>
      </c>
      <c r="I47" s="103"/>
      <c r="J47" s="105" t="s">
        <v>179</v>
      </c>
      <c r="K47" s="106">
        <v>31</v>
      </c>
      <c r="L47" s="106" t="s">
        <v>126</v>
      </c>
      <c r="M47" s="107">
        <v>2.2584333932350464</v>
      </c>
      <c r="N47" s="107">
        <v>0.63755962405779321</v>
      </c>
      <c r="O47" s="107">
        <v>5.0776590929562479E-2</v>
      </c>
      <c r="P47" s="107">
        <v>4.0187639814078017E-2</v>
      </c>
      <c r="R47" s="54" t="s">
        <v>202</v>
      </c>
      <c r="S47" s="54">
        <v>6</v>
      </c>
      <c r="T47" s="55" t="s">
        <v>69</v>
      </c>
      <c r="U47" s="90">
        <v>0.16367784095037213</v>
      </c>
      <c r="V47" s="90">
        <v>0.77128041000164649</v>
      </c>
      <c r="W47" s="90">
        <v>1.0369384573526831E-2</v>
      </c>
    </row>
    <row r="48" spans="1:23">
      <c r="A48" s="82" t="s">
        <v>84</v>
      </c>
      <c r="B48" s="83">
        <v>30</v>
      </c>
      <c r="C48" s="83" t="s">
        <v>68</v>
      </c>
      <c r="D48" s="97">
        <v>1.075995940832033</v>
      </c>
      <c r="E48" s="97">
        <v>1.2712393110156408</v>
      </c>
      <c r="F48" s="97">
        <v>0.30481701755854806</v>
      </c>
      <c r="G48" s="97">
        <v>0.17648187785482541</v>
      </c>
      <c r="H48" s="85">
        <v>699.73681562227318</v>
      </c>
      <c r="I48" s="85"/>
      <c r="J48" s="98" t="s">
        <v>180</v>
      </c>
      <c r="K48" s="99">
        <v>32</v>
      </c>
      <c r="L48" s="99" t="s">
        <v>125</v>
      </c>
      <c r="M48" s="100">
        <v>2.2713576228324199</v>
      </c>
      <c r="N48" s="100">
        <v>0.62180110416776069</v>
      </c>
      <c r="O48" s="100">
        <v>5.3067917697523864E-2</v>
      </c>
      <c r="P48" s="100">
        <v>3.8786639269127586E-2</v>
      </c>
      <c r="R48" s="86" t="s">
        <v>203</v>
      </c>
      <c r="S48" s="86">
        <v>7</v>
      </c>
      <c r="T48" s="55" t="s">
        <v>69</v>
      </c>
      <c r="U48" s="91">
        <v>0.16796500974604664</v>
      </c>
      <c r="V48" s="91">
        <v>0.74306574414579807</v>
      </c>
      <c r="W48" s="91">
        <v>9.8778668477019042E-3</v>
      </c>
    </row>
    <row r="49" spans="1:23">
      <c r="A49" s="82" t="s">
        <v>83</v>
      </c>
      <c r="B49" s="83">
        <v>31</v>
      </c>
      <c r="C49" s="83" t="s">
        <v>68</v>
      </c>
      <c r="D49" s="97">
        <v>1.0597350341001104</v>
      </c>
      <c r="E49" s="97">
        <v>1.2707212743977077</v>
      </c>
      <c r="F49" s="97">
        <v>0.31874325713368723</v>
      </c>
      <c r="G49" s="97">
        <v>0.17494326976630672</v>
      </c>
      <c r="H49" s="85">
        <v>699.27866099953269</v>
      </c>
      <c r="I49" s="85"/>
      <c r="J49" s="98" t="s">
        <v>181</v>
      </c>
      <c r="K49" s="99">
        <v>33</v>
      </c>
      <c r="L49" s="99" t="s">
        <v>125</v>
      </c>
      <c r="M49" s="100">
        <v>2.2961186211217917</v>
      </c>
      <c r="N49" s="100">
        <v>0.59027343793313325</v>
      </c>
      <c r="O49" s="100">
        <v>5.2149095514327934E-2</v>
      </c>
      <c r="P49" s="100">
        <v>4.3198483221434818E-2</v>
      </c>
      <c r="R49" s="86" t="s">
        <v>203</v>
      </c>
      <c r="S49" s="86">
        <v>7</v>
      </c>
      <c r="T49" s="55" t="s">
        <v>69</v>
      </c>
      <c r="U49" s="91">
        <v>0.16796500974604664</v>
      </c>
      <c r="V49" s="91">
        <v>0.74306574414579807</v>
      </c>
      <c r="W49" s="91">
        <v>9.8778668477019042E-3</v>
      </c>
    </row>
    <row r="50" spans="1:23">
      <c r="A50" s="82" t="s">
        <v>82</v>
      </c>
      <c r="B50" s="83">
        <v>32</v>
      </c>
      <c r="C50" s="83" t="s">
        <v>68</v>
      </c>
      <c r="D50" s="97">
        <v>1.0328474956687563</v>
      </c>
      <c r="E50" s="97">
        <v>1.2109442545841254</v>
      </c>
      <c r="F50" s="97">
        <v>0.37448617666549433</v>
      </c>
      <c r="G50" s="97">
        <v>0.16581549788439465</v>
      </c>
      <c r="H50" s="85">
        <v>690.05023588877532</v>
      </c>
      <c r="I50" s="85"/>
      <c r="J50" s="98" t="s">
        <v>182</v>
      </c>
      <c r="K50" s="99">
        <v>34</v>
      </c>
      <c r="L50" s="99" t="s">
        <v>125</v>
      </c>
      <c r="M50" s="100">
        <v>2.2369642595223986</v>
      </c>
      <c r="N50" s="100">
        <v>0.61660223112423584</v>
      </c>
      <c r="O50" s="100">
        <v>4.6421126926745306E-2</v>
      </c>
      <c r="P50" s="100">
        <v>3.9208892240739833E-2</v>
      </c>
      <c r="R50" s="86" t="s">
        <v>203</v>
      </c>
      <c r="S50" s="86">
        <v>7</v>
      </c>
      <c r="T50" s="55" t="s">
        <v>69</v>
      </c>
      <c r="U50" s="91">
        <v>0.16796500974604664</v>
      </c>
      <c r="V50" s="91">
        <v>0.74306574414579807</v>
      </c>
      <c r="W50" s="91">
        <v>9.8778668477019042E-3</v>
      </c>
    </row>
    <row r="51" spans="1:23">
      <c r="A51" s="3" t="s">
        <v>80</v>
      </c>
      <c r="B51" s="3">
        <v>92</v>
      </c>
      <c r="C51" s="83" t="s">
        <v>159</v>
      </c>
      <c r="D51" s="97">
        <v>1.0651645825548142</v>
      </c>
      <c r="E51" s="97">
        <v>1.1876371837228543</v>
      </c>
      <c r="F51" s="97">
        <v>0.23233271576345849</v>
      </c>
      <c r="G51" s="97">
        <v>0.22119539106478892</v>
      </c>
      <c r="H51" s="85">
        <v>728.48916025180392</v>
      </c>
      <c r="I51" s="85"/>
      <c r="J51" s="98" t="s">
        <v>183</v>
      </c>
      <c r="K51" s="98">
        <v>96</v>
      </c>
      <c r="L51" s="98" t="s">
        <v>148</v>
      </c>
      <c r="M51" s="100">
        <v>2.2477058925008633</v>
      </c>
      <c r="N51" s="100">
        <v>0.58027261597544133</v>
      </c>
      <c r="O51" s="100">
        <v>5.458796226892744E-2</v>
      </c>
      <c r="P51" s="100">
        <v>3.4983208254683408E-2</v>
      </c>
    </row>
    <row r="52" spans="1:23">
      <c r="A52" s="3" t="s">
        <v>80</v>
      </c>
      <c r="B52" s="3">
        <v>93</v>
      </c>
      <c r="C52" s="83" t="s">
        <v>68</v>
      </c>
      <c r="D52" s="97">
        <v>1.0518887077074346</v>
      </c>
      <c r="E52" s="97">
        <v>1.190961509519356</v>
      </c>
      <c r="F52" s="97">
        <v>0.24350757360583675</v>
      </c>
      <c r="G52" s="97">
        <v>0.21649386324798622</v>
      </c>
      <c r="H52" s="85">
        <v>726.32915842553223</v>
      </c>
      <c r="I52" s="85"/>
      <c r="J52" s="98" t="s">
        <v>183</v>
      </c>
      <c r="K52" s="98">
        <v>97</v>
      </c>
      <c r="L52" s="98" t="s">
        <v>148</v>
      </c>
      <c r="M52" s="100">
        <v>2.2615689282067444</v>
      </c>
      <c r="N52" s="100">
        <v>0.56427908818172556</v>
      </c>
      <c r="O52" s="100">
        <v>5.6412441900308051E-2</v>
      </c>
      <c r="P52" s="100">
        <v>3.6513539695000548E-2</v>
      </c>
    </row>
    <row r="53" spans="1:23">
      <c r="A53" s="3" t="s">
        <v>80</v>
      </c>
      <c r="B53" s="3">
        <v>94</v>
      </c>
      <c r="C53" s="83" t="s">
        <v>68</v>
      </c>
      <c r="D53" s="97">
        <v>1.052002322917563</v>
      </c>
      <c r="E53" s="97">
        <v>1.1792844025017941</v>
      </c>
      <c r="F53" s="97">
        <v>0.25696527115712242</v>
      </c>
      <c r="G53" s="97">
        <v>0.21200832792497881</v>
      </c>
      <c r="H53" s="85">
        <v>722.97694694642041</v>
      </c>
      <c r="I53" s="85"/>
      <c r="J53" s="98" t="s">
        <v>183</v>
      </c>
      <c r="K53" s="98">
        <v>98</v>
      </c>
      <c r="L53" s="98" t="s">
        <v>148</v>
      </c>
      <c r="M53" s="100">
        <v>2.2898327646311309</v>
      </c>
      <c r="N53" s="100">
        <v>0.5411857700734658</v>
      </c>
      <c r="O53" s="100">
        <v>5.5074539646876135E-2</v>
      </c>
      <c r="P53" s="100">
        <v>3.8610748724313311E-2</v>
      </c>
    </row>
    <row r="54" spans="1:23">
      <c r="A54" s="3" t="s">
        <v>80</v>
      </c>
      <c r="B54" s="3">
        <v>95</v>
      </c>
      <c r="C54" s="83" t="s">
        <v>160</v>
      </c>
      <c r="D54" s="97">
        <v>1.0358547082667526</v>
      </c>
      <c r="E54" s="97">
        <v>1.2138040542837543</v>
      </c>
      <c r="F54" s="97">
        <v>0.25871841999630951</v>
      </c>
      <c r="G54" s="97">
        <v>0.20226126517910895</v>
      </c>
      <c r="H54" s="85">
        <v>718.73234968813233</v>
      </c>
      <c r="I54" s="85"/>
      <c r="J54" s="98" t="s">
        <v>183</v>
      </c>
      <c r="K54" s="98">
        <v>99</v>
      </c>
      <c r="L54" s="98" t="s">
        <v>149</v>
      </c>
      <c r="M54" s="100">
        <v>2.3352585333538194</v>
      </c>
      <c r="N54" s="100">
        <v>0.49116498212970755</v>
      </c>
      <c r="O54" s="100">
        <v>5.0255241541956194E-2</v>
      </c>
      <c r="P54" s="100">
        <v>3.9573858831519149E-2</v>
      </c>
    </row>
    <row r="55" spans="1:23">
      <c r="A55" s="83" t="s">
        <v>79</v>
      </c>
      <c r="B55" s="83">
        <v>100</v>
      </c>
      <c r="C55" s="83" t="s">
        <v>68</v>
      </c>
      <c r="D55" s="97">
        <v>1.0671682278742558</v>
      </c>
      <c r="E55" s="97">
        <v>1.1720252724164457</v>
      </c>
      <c r="F55" s="97">
        <v>0.24358780979045114</v>
      </c>
      <c r="G55" s="97">
        <v>0.22565784372878422</v>
      </c>
      <c r="H55" s="85">
        <v>730.45427839808644</v>
      </c>
      <c r="I55" s="85"/>
      <c r="J55" s="98" t="s">
        <v>184</v>
      </c>
      <c r="K55" s="98">
        <v>104</v>
      </c>
      <c r="L55" s="98" t="s">
        <v>126</v>
      </c>
      <c r="M55" s="100">
        <v>2.2297578905860846</v>
      </c>
      <c r="N55" s="100">
        <v>0.58453934905911897</v>
      </c>
      <c r="O55" s="100">
        <v>5.4601297838617939E-2</v>
      </c>
      <c r="P55" s="100">
        <v>3.4656306557333788E-2</v>
      </c>
    </row>
    <row r="56" spans="1:23">
      <c r="A56" s="83" t="s">
        <v>79</v>
      </c>
      <c r="B56" s="83">
        <v>101</v>
      </c>
      <c r="C56" s="83" t="s">
        <v>68</v>
      </c>
      <c r="D56" s="97">
        <v>1.0643567936945142</v>
      </c>
      <c r="E56" s="97">
        <v>1.2049307779939908</v>
      </c>
      <c r="F56" s="97">
        <v>0.23982847004935381</v>
      </c>
      <c r="G56" s="97">
        <v>0.21472451951927329</v>
      </c>
      <c r="H56" s="85">
        <v>725.20588555433551</v>
      </c>
      <c r="I56" s="85"/>
      <c r="J56" s="98" t="s">
        <v>184</v>
      </c>
      <c r="K56" s="98">
        <v>105</v>
      </c>
      <c r="L56" s="98" t="s">
        <v>148</v>
      </c>
      <c r="M56" s="100">
        <v>2.2602721505097434</v>
      </c>
      <c r="N56" s="100">
        <v>0.56329853916128736</v>
      </c>
      <c r="O56" s="100">
        <v>5.5261920758664311E-2</v>
      </c>
      <c r="P56" s="100">
        <v>3.922457173355904E-2</v>
      </c>
    </row>
    <row r="57" spans="1:23">
      <c r="A57" s="83" t="s">
        <v>79</v>
      </c>
      <c r="B57" s="83">
        <v>102</v>
      </c>
      <c r="C57" s="83" t="s">
        <v>68</v>
      </c>
      <c r="D57" s="97">
        <v>1.0337091783066177</v>
      </c>
      <c r="E57" s="97">
        <v>1.2065915758135393</v>
      </c>
      <c r="F57" s="97">
        <v>0.24587411418355498</v>
      </c>
      <c r="G57" s="97">
        <v>0.21806363838728091</v>
      </c>
      <c r="H57" s="85">
        <v>728.83075577758768</v>
      </c>
      <c r="I57" s="85"/>
      <c r="J57" s="98" t="s">
        <v>184</v>
      </c>
      <c r="K57" s="98">
        <v>106</v>
      </c>
      <c r="L57" s="98" t="s">
        <v>148</v>
      </c>
      <c r="M57" s="100">
        <v>2.2931709708558965</v>
      </c>
      <c r="N57" s="100">
        <v>0.52571289352654771</v>
      </c>
      <c r="O57" s="100">
        <v>5.5931667092268031E-2</v>
      </c>
      <c r="P57" s="100">
        <v>3.996088986307364E-2</v>
      </c>
    </row>
    <row r="58" spans="1:23">
      <c r="A58" s="83" t="s">
        <v>79</v>
      </c>
      <c r="B58" s="83">
        <v>103</v>
      </c>
      <c r="C58" s="83" t="s">
        <v>68</v>
      </c>
      <c r="D58" s="97">
        <v>1.0352444784890413</v>
      </c>
      <c r="E58" s="97">
        <v>1.2049860178626097</v>
      </c>
      <c r="F58" s="97">
        <v>0.26118592153887299</v>
      </c>
      <c r="G58" s="97">
        <v>0.20375932598311375</v>
      </c>
      <c r="H58" s="85">
        <v>719.40820606862599</v>
      </c>
      <c r="I58" s="85"/>
      <c r="J58" s="98" t="s">
        <v>184</v>
      </c>
      <c r="K58" s="98">
        <v>107</v>
      </c>
      <c r="L58" s="98" t="s">
        <v>147</v>
      </c>
      <c r="M58" s="100">
        <v>2.322672505819781</v>
      </c>
      <c r="N58" s="100">
        <v>0.49807424279372448</v>
      </c>
      <c r="O58" s="100">
        <v>5.3436085358220448E-2</v>
      </c>
      <c r="P58" s="100">
        <v>4.2373057917821061E-2</v>
      </c>
    </row>
    <row r="59" spans="1:23">
      <c r="A59" s="83" t="s">
        <v>78</v>
      </c>
      <c r="B59" s="83">
        <v>108</v>
      </c>
      <c r="C59" s="83" t="s">
        <v>68</v>
      </c>
      <c r="D59" s="97">
        <v>1.0347177280410818</v>
      </c>
      <c r="E59" s="97">
        <v>1.2078038891370559</v>
      </c>
      <c r="F59" s="97">
        <v>0.26000459620916594</v>
      </c>
      <c r="G59" s="97">
        <v>0.20430298194751556</v>
      </c>
      <c r="H59" s="85">
        <v>719.92418506971808</v>
      </c>
      <c r="I59" s="85"/>
      <c r="J59" s="98" t="s">
        <v>185</v>
      </c>
      <c r="K59" s="98">
        <v>112</v>
      </c>
      <c r="L59" s="98" t="s">
        <v>148</v>
      </c>
      <c r="M59" s="100">
        <v>2.2296055465598528</v>
      </c>
      <c r="N59" s="100">
        <v>0.5922745700049602</v>
      </c>
      <c r="O59" s="100">
        <v>5.3676464730150128E-2</v>
      </c>
      <c r="P59" s="100">
        <v>3.2377838254535614E-2</v>
      </c>
    </row>
    <row r="60" spans="1:23">
      <c r="A60" s="83" t="s">
        <v>78</v>
      </c>
      <c r="B60" s="83">
        <v>109</v>
      </c>
      <c r="C60" s="83" t="s">
        <v>68</v>
      </c>
      <c r="D60" s="97">
        <v>1.0298717171827687</v>
      </c>
      <c r="E60" s="97">
        <v>1.2133900387089807</v>
      </c>
      <c r="F60" s="97">
        <v>0.26855067081885187</v>
      </c>
      <c r="G60" s="97">
        <v>0.19933378770909022</v>
      </c>
      <c r="H60" s="85">
        <v>716.98863477787177</v>
      </c>
      <c r="I60" s="85"/>
      <c r="J60" s="98" t="s">
        <v>185</v>
      </c>
      <c r="K60" s="98">
        <v>113</v>
      </c>
      <c r="L60" s="98" t="s">
        <v>148</v>
      </c>
      <c r="M60" s="100">
        <v>2.2403636140491767</v>
      </c>
      <c r="N60" s="100">
        <v>0.58564718939080684</v>
      </c>
      <c r="O60" s="100">
        <v>5.3922136879999284E-2</v>
      </c>
      <c r="P60" s="100">
        <v>3.1423404650290726E-2</v>
      </c>
    </row>
    <row r="61" spans="1:23">
      <c r="A61" s="83" t="s">
        <v>78</v>
      </c>
      <c r="B61" s="83">
        <v>110</v>
      </c>
      <c r="C61" s="83" t="s">
        <v>68</v>
      </c>
      <c r="D61" s="97">
        <v>1.0361707461977052</v>
      </c>
      <c r="E61" s="97">
        <v>1.2126107900126324</v>
      </c>
      <c r="F61" s="97">
        <v>0.26431797082014419</v>
      </c>
      <c r="G61" s="97">
        <v>0.20001928629097174</v>
      </c>
      <c r="H61" s="85">
        <v>717.1143201439063</v>
      </c>
      <c r="I61" s="85"/>
      <c r="J61" s="98" t="s">
        <v>185</v>
      </c>
      <c r="K61" s="98">
        <v>114</v>
      </c>
      <c r="L61" s="98" t="s">
        <v>148</v>
      </c>
      <c r="M61" s="100">
        <v>2.2524014378556489</v>
      </c>
      <c r="N61" s="100">
        <v>0.56747615724200817</v>
      </c>
      <c r="O61" s="100">
        <v>5.463994851283141E-2</v>
      </c>
      <c r="P61" s="100">
        <v>3.3092035055535783E-2</v>
      </c>
    </row>
    <row r="62" spans="1:23">
      <c r="A62" s="83" t="s">
        <v>78</v>
      </c>
      <c r="B62" s="83">
        <v>111</v>
      </c>
      <c r="C62" s="83" t="s">
        <v>68</v>
      </c>
      <c r="D62" s="97">
        <v>1.0434690522394503</v>
      </c>
      <c r="E62" s="97">
        <v>1.2407618544798502</v>
      </c>
      <c r="F62" s="97">
        <v>0.26651137600573338</v>
      </c>
      <c r="G62" s="97">
        <v>0.187805332128027</v>
      </c>
      <c r="H62" s="85">
        <v>709.07604434808775</v>
      </c>
      <c r="I62" s="85"/>
      <c r="J62" s="98" t="s">
        <v>185</v>
      </c>
      <c r="K62" s="98">
        <v>115</v>
      </c>
      <c r="L62" s="98" t="s">
        <v>147</v>
      </c>
      <c r="M62" s="100">
        <v>2.2930218092561394</v>
      </c>
      <c r="N62" s="100">
        <v>0.52750390695408333</v>
      </c>
      <c r="O62" s="100">
        <v>5.5930046153599616E-2</v>
      </c>
      <c r="P62" s="100">
        <v>3.736007987935322E-2</v>
      </c>
    </row>
    <row r="63" spans="1:23">
      <c r="A63" s="101" t="s">
        <v>81</v>
      </c>
      <c r="B63" s="101">
        <v>40</v>
      </c>
      <c r="C63" s="101" t="s">
        <v>66</v>
      </c>
      <c r="D63" s="102">
        <v>1.0754215323912864</v>
      </c>
      <c r="E63" s="102">
        <v>1.0809330459143627</v>
      </c>
      <c r="F63" s="102">
        <v>0.2493999191009415</v>
      </c>
      <c r="G63" s="102">
        <v>0.26971475355397279</v>
      </c>
      <c r="H63" s="103">
        <v>749.85422816041341</v>
      </c>
      <c r="J63" s="65" t="s">
        <v>173</v>
      </c>
      <c r="K63" s="65">
        <v>83</v>
      </c>
      <c r="L63" s="65" t="s">
        <v>150</v>
      </c>
      <c r="M63" s="96">
        <v>2.1216617650783673</v>
      </c>
      <c r="N63" s="96">
        <v>0.72061051175614199</v>
      </c>
      <c r="O63" s="96">
        <v>5.2987963186244123E-2</v>
      </c>
      <c r="P63" s="96">
        <v>4.3904569600180209E-2</v>
      </c>
      <c r="R63" s="54" t="s">
        <v>199</v>
      </c>
      <c r="S63" s="54">
        <v>22</v>
      </c>
      <c r="T63" s="55" t="s">
        <v>66</v>
      </c>
      <c r="U63" s="90">
        <v>0.15784096034422365</v>
      </c>
      <c r="V63" s="90">
        <v>0.93783618212757558</v>
      </c>
      <c r="W63" s="90">
        <v>1.1587758612467202E-2</v>
      </c>
    </row>
    <row r="64" spans="1:23">
      <c r="A64" s="101" t="s">
        <v>81</v>
      </c>
      <c r="B64" s="101">
        <v>42</v>
      </c>
      <c r="C64" s="101" t="s">
        <v>66</v>
      </c>
      <c r="D64" s="102">
        <v>1.1167579566371322</v>
      </c>
      <c r="E64" s="102">
        <v>1.0892977640514259</v>
      </c>
      <c r="F64" s="102">
        <v>0.21885814501651679</v>
      </c>
      <c r="G64" s="102">
        <v>0.26788364645969859</v>
      </c>
      <c r="H64" s="103">
        <v>747.75159707729881</v>
      </c>
      <c r="J64" s="65" t="s">
        <v>173</v>
      </c>
      <c r="K64" s="65">
        <v>85</v>
      </c>
      <c r="L64" s="65" t="s">
        <v>150</v>
      </c>
      <c r="M64" s="96">
        <v>2.1287929528398086</v>
      </c>
      <c r="N64" s="96">
        <v>0.71005009322174151</v>
      </c>
      <c r="O64" s="96">
        <v>5.3972009742755025E-2</v>
      </c>
      <c r="P64" s="96">
        <v>3.8658471254035168E-2</v>
      </c>
      <c r="R64" s="54" t="s">
        <v>199</v>
      </c>
      <c r="S64" s="54">
        <v>22</v>
      </c>
      <c r="T64" s="55" t="s">
        <v>66</v>
      </c>
      <c r="U64" s="90">
        <v>0.15784096034422365</v>
      </c>
      <c r="V64" s="90">
        <v>0.93783618212757558</v>
      </c>
      <c r="W64" s="90">
        <v>1.1587758612467202E-2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4585"/>
  <sheetViews>
    <sheetView workbookViewId="0">
      <selection activeCell="J23" sqref="J23:J24"/>
    </sheetView>
  </sheetViews>
  <sheetFormatPr defaultColWidth="8.75" defaultRowHeight="11.25"/>
  <cols>
    <col min="1" max="1" width="15.75" style="1" bestFit="1" customWidth="1"/>
    <col min="2" max="2" width="16.875" style="1" bestFit="1" customWidth="1"/>
    <col min="3" max="3" width="16.5" style="1" bestFit="1" customWidth="1"/>
    <col min="4" max="4" width="13.875" style="1" bestFit="1" customWidth="1"/>
    <col min="5" max="5" width="21.5" style="17" bestFit="1" customWidth="1"/>
    <col min="6" max="6" width="15.375" style="17" bestFit="1" customWidth="1"/>
    <col min="7" max="7" width="4.625" style="17" bestFit="1" customWidth="1"/>
    <col min="8" max="8" width="6.25" style="17" bestFit="1" customWidth="1"/>
    <col min="9" max="9" width="2" style="14" customWidth="1"/>
    <col min="10" max="10" width="7.125" style="19" bestFit="1" customWidth="1"/>
    <col min="11" max="11" width="7.75" style="19" bestFit="1" customWidth="1"/>
    <col min="12" max="13" width="5.125" style="19" bestFit="1" customWidth="1"/>
    <col min="14" max="14" width="1.5" style="14" customWidth="1"/>
    <col min="15" max="15" width="7.875" style="17" bestFit="1" customWidth="1"/>
    <col min="16" max="16" width="5.5" style="17" bestFit="1" customWidth="1"/>
    <col min="17" max="17" width="7.125" style="17" bestFit="1" customWidth="1"/>
    <col min="18" max="18" width="4.625" style="17" bestFit="1" customWidth="1"/>
    <col min="19" max="19" width="2.125" style="17" customWidth="1"/>
    <col min="20" max="20" width="4.25" style="17" bestFit="1" customWidth="1"/>
    <col min="21" max="21" width="4.125" style="17" bestFit="1" customWidth="1"/>
    <col min="22" max="22" width="4" style="17" bestFit="1" customWidth="1"/>
    <col min="23" max="23" width="1.75" style="17" customWidth="1"/>
    <col min="24" max="24" width="4.875" style="17" bestFit="1" customWidth="1"/>
    <col min="25" max="25" width="5.375" style="17" bestFit="1" customWidth="1"/>
    <col min="26" max="26" width="5" style="17" bestFit="1" customWidth="1"/>
    <col min="27" max="27" width="5.375" style="17" bestFit="1" customWidth="1"/>
    <col min="28" max="28" width="1.5" style="14" customWidth="1"/>
    <col min="29" max="29" width="4.25" style="19" bestFit="1" customWidth="1"/>
    <col min="30" max="30" width="9.125" style="19" bestFit="1" customWidth="1"/>
    <col min="31" max="31" width="5" style="19" bestFit="1" customWidth="1"/>
    <col min="32" max="32" width="4.375" style="19" bestFit="1" customWidth="1"/>
    <col min="33" max="33" width="2.5" style="19" customWidth="1"/>
    <col min="34" max="34" width="4.75" style="19" bestFit="1" customWidth="1"/>
    <col min="35" max="35" width="4.25" style="19" bestFit="1" customWidth="1"/>
    <col min="36" max="36" width="5.75" style="19" bestFit="1" customWidth="1"/>
    <col min="37" max="37" width="2.25" style="19" customWidth="1"/>
    <col min="38" max="38" width="4.75" style="19" bestFit="1" customWidth="1"/>
    <col min="39" max="39" width="4.25" style="19" bestFit="1" customWidth="1"/>
    <col min="40" max="40" width="6.5" style="19" bestFit="1" customWidth="1"/>
    <col min="41" max="41" width="1.875" style="19" customWidth="1"/>
    <col min="42" max="42" width="4.75" style="19" bestFit="1" customWidth="1"/>
    <col min="43" max="43" width="4.25" style="19" bestFit="1" customWidth="1"/>
    <col min="44" max="44" width="6.5" style="19" bestFit="1" customWidth="1"/>
    <col min="45" max="45" width="1.75" style="19" customWidth="1"/>
    <col min="46" max="50" width="5.125" style="19" bestFit="1" customWidth="1"/>
    <col min="51" max="51" width="7.25" style="19" bestFit="1" customWidth="1"/>
    <col min="52" max="52" width="2.75" style="19" customWidth="1"/>
    <col min="53" max="53" width="6.875" style="19" bestFit="1" customWidth="1"/>
    <col min="54" max="54" width="7.375" style="19" bestFit="1" customWidth="1"/>
    <col min="55" max="55" width="6.625" style="19" bestFit="1" customWidth="1"/>
    <col min="56" max="56" width="6.5" style="19" bestFit="1" customWidth="1"/>
    <col min="57" max="57" width="1.75" style="19" customWidth="1"/>
    <col min="58" max="58" width="7" style="19" bestFit="1" customWidth="1"/>
    <col min="59" max="59" width="6.5" style="19" bestFit="1" customWidth="1"/>
    <col min="60" max="60" width="3" style="19" customWidth="1"/>
    <col min="61" max="61" width="5.125" style="19" bestFit="1" customWidth="1"/>
    <col min="62" max="62" width="10.375" style="19" bestFit="1" customWidth="1"/>
    <col min="63" max="63" width="4.25" style="19" bestFit="1" customWidth="1"/>
    <col min="64" max="64" width="7.5" style="19" bestFit="1" customWidth="1"/>
    <col min="65" max="65" width="2" style="19" customWidth="1"/>
    <col min="66" max="66" width="4.625" style="19" bestFit="1" customWidth="1"/>
    <col min="67" max="67" width="6.625" style="19" bestFit="1" customWidth="1"/>
    <col min="68" max="68" width="4.375" style="19" bestFit="1" customWidth="1"/>
    <col min="69" max="69" width="7" style="19" bestFit="1" customWidth="1"/>
    <col min="70" max="70" width="3.25" style="19" customWidth="1"/>
    <col min="71" max="71" width="11.25" style="19" bestFit="1" customWidth="1"/>
    <col min="72" max="72" width="12.75" style="19" bestFit="1" customWidth="1"/>
    <col min="73" max="73" width="6.875" style="19" bestFit="1" customWidth="1"/>
    <col min="74" max="74" width="7.25" style="14" customWidth="1"/>
    <col min="75" max="76" width="6.875" style="14" customWidth="1"/>
    <col min="77" max="77" width="6.875" style="26" customWidth="1"/>
    <col min="78" max="78" width="7.625" style="1" customWidth="1"/>
    <col min="79" max="79" width="6.875" style="14" customWidth="1"/>
    <col min="80" max="80" width="9.25" style="21" customWidth="1"/>
    <col min="81" max="81" width="6.125" style="21" customWidth="1"/>
    <col min="82" max="82" width="7.875" style="14" customWidth="1"/>
    <col min="83" max="84" width="9.25" style="14" customWidth="1"/>
    <col min="85" max="220" width="9" style="1" customWidth="1"/>
    <col min="221" max="16384" width="8.75" style="1"/>
  </cols>
  <sheetData>
    <row r="1" spans="1:220" s="4" customFormat="1" ht="17.45" customHeight="1">
      <c r="A1" s="111" t="s">
        <v>124</v>
      </c>
      <c r="B1" s="111" t="s">
        <v>158</v>
      </c>
      <c r="C1" s="111" t="s">
        <v>124</v>
      </c>
      <c r="D1" s="111" t="s">
        <v>196</v>
      </c>
      <c r="E1" s="7" t="s">
        <v>124</v>
      </c>
      <c r="F1" s="111" t="s">
        <v>157</v>
      </c>
      <c r="G1" s="7" t="s">
        <v>54</v>
      </c>
      <c r="H1" s="7" t="s">
        <v>55</v>
      </c>
      <c r="J1" s="4" t="s">
        <v>0</v>
      </c>
      <c r="K1" s="4" t="s">
        <v>57</v>
      </c>
      <c r="L1" s="4" t="s">
        <v>1</v>
      </c>
      <c r="M1" s="4" t="s">
        <v>2</v>
      </c>
      <c r="O1" s="7" t="s">
        <v>43</v>
      </c>
      <c r="P1" s="7" t="s">
        <v>44</v>
      </c>
      <c r="Q1" s="7" t="s">
        <v>45</v>
      </c>
      <c r="R1" s="7" t="s">
        <v>46</v>
      </c>
      <c r="S1" s="7"/>
      <c r="T1" s="7" t="s">
        <v>47</v>
      </c>
      <c r="U1" s="7" t="s">
        <v>48</v>
      </c>
      <c r="V1" s="7" t="s">
        <v>49</v>
      </c>
      <c r="W1" s="7"/>
      <c r="X1" s="7" t="s">
        <v>50</v>
      </c>
      <c r="Y1" s="7" t="s">
        <v>51</v>
      </c>
      <c r="Z1" s="7" t="s">
        <v>52</v>
      </c>
      <c r="AA1" s="7" t="s">
        <v>53</v>
      </c>
      <c r="AC1" s="4" t="s">
        <v>3</v>
      </c>
      <c r="AD1" s="4" t="s">
        <v>4</v>
      </c>
      <c r="AE1" s="4" t="s">
        <v>38</v>
      </c>
      <c r="AF1" s="4" t="s">
        <v>5</v>
      </c>
      <c r="AH1" s="4" t="s">
        <v>6</v>
      </c>
      <c r="AI1" s="4" t="s">
        <v>7</v>
      </c>
      <c r="AJ1" s="4" t="s">
        <v>8</v>
      </c>
      <c r="AL1" s="4" t="s">
        <v>9</v>
      </c>
      <c r="AM1" s="4" t="s">
        <v>10</v>
      </c>
      <c r="AN1" s="4" t="s">
        <v>11</v>
      </c>
      <c r="AP1" s="4" t="s">
        <v>12</v>
      </c>
      <c r="AQ1" s="4" t="s">
        <v>13</v>
      </c>
      <c r="AR1" s="4" t="s">
        <v>14</v>
      </c>
      <c r="AT1" s="4" t="s">
        <v>15</v>
      </c>
      <c r="AU1" s="4" t="s">
        <v>16</v>
      </c>
      <c r="AV1" s="4" t="s">
        <v>17</v>
      </c>
      <c r="AW1" s="4" t="s">
        <v>18</v>
      </c>
      <c r="AX1" s="4" t="s">
        <v>19</v>
      </c>
      <c r="AY1" s="4" t="s">
        <v>20</v>
      </c>
      <c r="BA1" s="4" t="s">
        <v>21</v>
      </c>
      <c r="BB1" s="4" t="s">
        <v>22</v>
      </c>
      <c r="BC1" s="4" t="s">
        <v>23</v>
      </c>
      <c r="BD1" s="4" t="s">
        <v>24</v>
      </c>
      <c r="BF1" s="4" t="s">
        <v>25</v>
      </c>
      <c r="BG1" s="4" t="s">
        <v>26</v>
      </c>
      <c r="BI1" s="4" t="s">
        <v>27</v>
      </c>
      <c r="BJ1" s="4" t="s">
        <v>28</v>
      </c>
      <c r="BK1" s="4" t="s">
        <v>36</v>
      </c>
      <c r="BL1" s="4" t="s">
        <v>29</v>
      </c>
      <c r="BN1" s="4" t="s">
        <v>30</v>
      </c>
      <c r="BO1" s="4" t="s">
        <v>31</v>
      </c>
      <c r="BP1" s="4" t="s">
        <v>37</v>
      </c>
      <c r="BQ1" s="4" t="s">
        <v>32</v>
      </c>
      <c r="BS1" s="4" t="s">
        <v>33</v>
      </c>
      <c r="BT1" s="4" t="s">
        <v>34</v>
      </c>
      <c r="BU1" s="4" t="s">
        <v>35</v>
      </c>
      <c r="BZ1" s="12"/>
      <c r="CB1" s="13"/>
    </row>
    <row r="2" spans="1:220" s="23" customFormat="1">
      <c r="A2" s="104" t="s">
        <v>93</v>
      </c>
      <c r="B2" s="101" t="s">
        <v>85</v>
      </c>
      <c r="C2" s="54" t="s">
        <v>200</v>
      </c>
      <c r="D2" s="55" t="s">
        <v>69</v>
      </c>
      <c r="E2" s="105" t="s">
        <v>174</v>
      </c>
      <c r="F2" s="106" t="s">
        <v>126</v>
      </c>
      <c r="G2" s="103">
        <v>708.89839920497718</v>
      </c>
      <c r="H2" s="17">
        <v>4500</v>
      </c>
      <c r="I2" s="14"/>
      <c r="J2" s="15">
        <f>BU2</f>
        <v>593.41968203205806</v>
      </c>
      <c r="K2" s="15">
        <f>(L2+M2)/2</f>
        <v>4604.4259027705575</v>
      </c>
      <c r="L2" s="15">
        <f>BL2</f>
        <v>4142.9897989951223</v>
      </c>
      <c r="M2" s="15">
        <f>BQ2</f>
        <v>5065.8620065459936</v>
      </c>
      <c r="N2" s="14"/>
      <c r="O2" s="102">
        <v>0.94756923720108266</v>
      </c>
      <c r="P2" s="102">
        <v>1.3390423025066358</v>
      </c>
      <c r="Q2" s="102">
        <v>0.33426296938265154</v>
      </c>
      <c r="R2" s="102">
        <v>0.17487557816199908</v>
      </c>
      <c r="S2" s="16"/>
      <c r="T2" s="90">
        <v>0.16610716362501574</v>
      </c>
      <c r="U2" s="90">
        <v>0.75395831097280852</v>
      </c>
      <c r="V2" s="90">
        <v>1.1124904549714043E-2</v>
      </c>
      <c r="W2" s="17"/>
      <c r="X2" s="107">
        <v>2.2980710369942576</v>
      </c>
      <c r="Y2" s="107">
        <v>0.59984884396213334</v>
      </c>
      <c r="Z2" s="107">
        <v>4.280612173563459E-2</v>
      </c>
      <c r="AA2" s="107">
        <v>4.7589446555390588E-2</v>
      </c>
      <c r="AB2" s="14"/>
      <c r="AC2" s="18">
        <f t="shared" ref="AC2:AC24" si="0">X2*0.97/(X2*0.97+Y2+Z2+AA2)</f>
        <v>0.76356418414706229</v>
      </c>
      <c r="AD2" s="19">
        <f t="shared" ref="AD2:AD24" si="1">Y2/(X2*0.97+Y2+Z2+AA2)</f>
        <v>0.20547178404192801</v>
      </c>
      <c r="AE2" s="18">
        <f t="shared" ref="AE2:AE24" si="2">Z2/(X2*0.97+Y2+Z2+AA2)</f>
        <v>1.4662777613841698E-2</v>
      </c>
      <c r="AF2" s="18">
        <f t="shared" ref="AF2:AF24" si="3">AA2/(X2*0.97+Y2+Z2+AA2)</f>
        <v>1.6301254197167984E-2</v>
      </c>
      <c r="AG2" s="19"/>
      <c r="AH2" s="18">
        <f t="shared" ref="AH2:AH24" si="4">5.993*AD2*AD2-9.67*AE2*AE2-11.006*AC2*AD2+0.674*AC2*AE2-9.5725*AD2*AE2-22.765*AD2*AF2-4.6665*AE2*AF2+11.006*AC2*AC2*AD2-0.674*AC2*AC2*AE2-11.986*AD2*AD2*AC2+37.966*AD2*AD2*AE2+46.02*AD2*AD2*AF2+19.34*AE2*AE2*AC2+25.746*AE2*AE2*AD2+46.02*AF2*AF2*AD2+19.145*AC2*AD2*AE2+45.53*AC2*AD2*AF2+9.333*AC2*AE2*AF2+77.876*AD2*AE2*AF2</f>
        <v>-0.42012254746303257</v>
      </c>
      <c r="AI2" s="18">
        <f t="shared" ref="AI2:AI24" si="5">-0.034*AD2*AD2+0.135*AE2*AE2+0.024*AF2*AF2+0.1*AC2*AD2+0.08*AC2*AE2+0.048*AC2*AF2-0.0515*AD2*AE2+0.07*AD2*AF2+0.1765*AE2*AF2-0.1*AC2*AC2*AD2-0.08*AC2*AC2*AE2-0.048*AC2*AC2*AF2+0.068*AD2*AD2*AC2-0.136*AD2*AD2*AE2-0.076*AD2*AD2*AF2-0.27*AE2*AE2*AC2-0.28*AE2*AE2*AD2-0.13*AE2*AE2*AF2-0.048*AF2*AF2*AC2-0.076*AF2*AF2*AD2-0.13*AF2*AF2*AE2+0.103*AC2*AD2*AE2-0.14*AC2*AD2*AF2-0.353*AC2*AE2*AF2-0.414*AD2*AE2*AF2</f>
        <v>4.5621415780966066E-3</v>
      </c>
      <c r="AJ2" s="18">
        <f>-5672*AD2*AD2+19932*AE2*AE2+1617*AF2*AF2+23244*AC2*AD2-2608*AC2*AE2+3234*AC2*AF2+31326.5*AD2*AE2+45841*AD2*AF2+12356*AE2*AF2-23244*AC2*AC2*AD2+2608*AC2*AC2*AE2-3234*AC2*AC2*AF2+11344*AD2*AD2*AC2-132228*AD2*AD2*AE2-82498*AD2*AD2*AF2-39864*AE2*AE2*AC2-51518*AE2*AE2*AD2-2850*AE2*AE2*AF2-3234*AF2*AF2*AC2-82498*AF2*AF2*AD2-2850*AF2*AF2*AE2-62653*AC2*AD2*AE2-91682*AC2*AD2*AF2-24712*AC2*AE2*AF2-177221*AD2*AE2*AF2</f>
        <v>702.20424066448049</v>
      </c>
      <c r="AK2" s="19"/>
      <c r="AL2" s="18">
        <f t="shared" ref="AL2:AL24" si="6">-5.503*AC2*AC2-12.873*AE2*AE2-23.01*AF2*AF2+11.986*AC2*AD2-9.5725*AC2*AE2-22.765*AC2*AF2-37.966*AD2*AE2-46.02*AD2*AF2-38.938*AE2*AF2+11.006*AC2*AC2*AD2-0.674*AC2*AC2*AE2-11.986*AD2*AD2*AC2+37.966*AD2*AD2*AE2+46.02*AD2*AD2*AF2+19.34*AE2*AE2*AC2+25.746*AE2*AE2*AD2+46.02*AF2*AF2*AD2+19.145*AC2*AD2*AE2+45.53*AC2*AD2*AF2+9.333*AC2*AE2*AF2+77.876*AD2*AE2*AF2</f>
        <v>-0.85082543764164431</v>
      </c>
      <c r="AM2" s="18">
        <f t="shared" ref="AM2:AM24" si="7">0.05*AC2*AC2+0.14*AE2*AE2+0.038*AF2*AF2-0.068*AC2*AD2-0.0515*AC2*AE2+0.07*AC2*AF2+0.136*AD2*AE2+0.076*AD2*AF2+0.207*AE2*AF2-0.1*AC2*AC2*AD2-0.08*AC2*AC2*AE2-0.048*AC2*AC2*AF2+0.068*AD2*AD2*AC2-0.136*AD2*AD2*AE2-0.076*AD2*AD2*AF2-0.27*AE2*AE2*AC2-0.28*AE2*AE2*AD2-0.13*AE2*AE2*AF2-0.048*AF2*AF2*AC2-0.076*AF2*AF2*AD2-0.13*AF2*AF2*AE2+0.103*AC2*AD2*AE2-0.14*AC2*AD2*AF2-0.353*AC2*AE2*AF2-0.414*AD2*AE2*AF2</f>
        <v>8.1900631278509894E-3</v>
      </c>
      <c r="AN2" s="18">
        <f t="shared" ref="AN2:AN24" si="8">11622*AC2*AC2+25759*AE2*AE2+41249*AF2*AF2-11344*AC2*AD2+31326.5*AC2*AE2+45841*AC2*AF2+132228*AD2*AE2+82498*AD2*AF2+88610.5*AE2*AF2-23244*AC2*AC2*AD2+2608*AC2*AC2*AE2-3234*AC2*AC2*AF2+11344*AD2*AD2*AC2-132228*AD2*AD2*AE2-82498*AD2*AD2*AF2-39864*AE2*AE2*AC2-51518*AE2*AE2*AD2-2850*AE2*AE2*AF2-3234*AF2*AF2*AC2-82498*AF2*AF2*AD2-2850*AF2*AF2*AE2-62653*AC2*AD2*AE2-91682*AC2*AD2*AF2-24712*AC2*AE2*AF2-177221*AD2*AE2*AF2</f>
        <v>3658.1513693932488</v>
      </c>
      <c r="AO2" s="19"/>
      <c r="AP2" s="18">
        <f t="shared" ref="AP2:AP24" si="9">0.337*AC2*AC2-18.983*AD2*AD2-9.5725*AC2*AD2-19.34*AC2*AE2-4.6665*AC2*AF2-25.746*AD2*AE2-38.938*AD2*AF2+11.006*AC2*AC2*AD2-0.674*AC2*AC2*AE2-11.986*AD2*AD2*AC2+37.966*AD2*AD2*AE2+46.02*AD2*AD2*AF2+19.34*AE2*AE2*AC2+25.746*AE2*AE2*AD2+46.02*AF2*AF2*AD2+19.145*AC2*AD2*AE2+45.53*AC2*AD2*AF2+9.333*AC2*AE2*AF2+77.876*AD2*AE2*AF2</f>
        <v>-1.4350552254355557</v>
      </c>
      <c r="AQ2" s="18">
        <f t="shared" ref="AQ2:AQ24" si="10">0.04*AC2*AC2+0.068*AD2*AD2+0.065*AF2*AF2-0.0515*AC2*AD2+0.27*AC2*AE2+0.1765*AC2*AF2+0.28*AD2*AE2+0.207*AD2*AF2+0.13*AE2*AF2-0.1*AC2*AC2*AD2-0.08*AC2*AC2*AE2-0.048*AC2*AC2*AF2+0.068*AD2*AD2*AC2-0.136*AD2*AD2*AE2-0.076*AD2*AD2*AF2-0.27*AE2*AE2*AC2-0.28*AE2*AE2*AD2-0.13*AE2*AE2*AF2-0.048*AF2*AF2*AC2-0.076*AF2*AF2*AD2-0.13*AF2*AF2*AE2+0.103*AC2*AD2*AE2-0.14*AC2*AD2*AF2-0.353*AC2*AE2*AF2-0.414*AD2*AE2*AF2</f>
        <v>1.3575734394970404E-2</v>
      </c>
      <c r="AR2" s="18">
        <f t="shared" ref="AR2:AR24" si="11">-1304*AC2*AC2+66114*AD2*AD2+1425*AF2*AF2+31326.5*AC2*AD2+39864*AC2*AE2+12356*AC2*AF2+51518*AD2*AE2+88610.5*AD2*AF2+2850*AE2*AF2-23244*AC2*AC2*AD2+2608*AC2*AC2*AE2-3234*AC2*AC2*AF2+11344*AD2*AD2*AC2-132228*AD2*AD2*AE2-82498*AD2*AD2*AF2-39864*AE2*AE2*AC2-51518*AE2*AE2*AD2-2850*AE2*AE2*AF2-3234*AF2*AF2*AC2-82498*AF2*AF2*AD2-2850*AF2*AF2*AE2-62653*AC2*AD2*AE2-91682*AC2*AD2*AF2-24712*AC2*AE2*AF2-177221*AD2*AE2*AF2</f>
        <v>5027.2474924983599</v>
      </c>
      <c r="AS2" s="19"/>
      <c r="AT2" s="18">
        <f t="shared" ref="AT2:AT24" si="12">T2/(T2+U2+V2)</f>
        <v>0.17838152900277937</v>
      </c>
      <c r="AU2" s="18">
        <f t="shared" ref="AU2:AU24" si="13">U2/(T2+U2+V2)</f>
        <v>0.80967149989567377</v>
      </c>
      <c r="AV2" s="18">
        <f t="shared" ref="AV2:AV24" si="14">V2/(T2+U2+V2)</f>
        <v>1.1946971101546794E-2</v>
      </c>
      <c r="AW2" s="18">
        <f t="shared" ref="AW2:AW24" si="15">20.6*AU2*AU2*AV2+20.6*AV2*AV2*AU2-10.3*AU2*AV2+20.6*AT2*AU2*AV2</f>
        <v>9.9633156713296506E-2</v>
      </c>
      <c r="AX2" s="18">
        <f t="shared" ref="AX2:AX24" si="16">-0.788*AU2*AU2*AV2-0.788*AV2*AV2*AU2+0.24*AV2*AV2*AT2-0.12*AV2*AV2-0.76*AU2*AV2+1.52*AT2*AU2*AV2</f>
        <v>-1.1002541459394794E-2</v>
      </c>
      <c r="AY2" s="18">
        <f t="shared" ref="AY2:AY24" si="17">-16942*AU2*AU2*AT2-54640*AU2*AU2*AV2-56452*AT2*AT2*AU2-94792*AT2*AT2*AV2-37620*AV2*AV2*AU2-104936*AV2*AV2*AT2+8471*AU2*AU2+52468*AV2*AV2+56452*AT2*AU2+100045.5*AU2*AV2+94792*AT2*AV2-200091*AT2*AU2*AV2</f>
        <v>10632.069451948581</v>
      </c>
      <c r="AZ2" s="19"/>
      <c r="BA2" s="18">
        <f t="shared" ref="BA2:BA24" si="18">O2*0.884/(O2*0.884+P2+Q2+R2)</f>
        <v>0.31187773036534466</v>
      </c>
      <c r="BB2" s="18">
        <f t="shared" ref="BB2:BB24" si="19">P2/(O2*0.884+P2+Q2+R2)</f>
        <v>0.49855771869517618</v>
      </c>
      <c r="BC2" s="18">
        <f t="shared" ref="BC2:BC24" si="20">Q2/(O2*0.884+P2+Q2+R2)</f>
        <v>0.12445415887737753</v>
      </c>
      <c r="BD2" s="18">
        <f t="shared" ref="BD2:BD24" si="21">R2/(O2*0.884+P2+Q2+R2)</f>
        <v>6.5110392062101535E-2</v>
      </c>
      <c r="BE2" s="19"/>
      <c r="BF2" s="18">
        <f t="shared" ref="BF2:BF24" si="22">6*LN(AT2)+12*LN(1+AT2)+3*LN(BB2)-LN(1259712)-3*LN(AD2)-6*LN(AE2)-3*LN(BC2)</f>
        <v>11.825669876519624</v>
      </c>
      <c r="BG2" s="18">
        <f t="shared" ref="BG2:BG24" si="23">6*LN(AT2)+12*LN(1+AT2)+3*LN(BA2)-LN(1259712)-3*LN(AC2)-6*LN(AE2)-3*LN(BC2)</f>
        <v>6.4802800389390125</v>
      </c>
      <c r="BH2" s="19"/>
      <c r="BI2" s="19"/>
      <c r="BJ2" s="18">
        <f t="shared" ref="BJ2:BJ24" si="24">3*(BA2+BB2-BC2)</f>
        <v>2.0579438705494297</v>
      </c>
      <c r="BK2" s="18">
        <f t="shared" ref="BK2:BK24" si="25">3*BD2</f>
        <v>0.19533117618630461</v>
      </c>
      <c r="BL2" s="15">
        <f t="shared" ref="BL2:BL24" si="26">(-24450.7+40.238*(G2+273.15)+1724.62*BJ2+2131.139*BK2+0.081*((G2+273.15)*(-8.3144*BF2-6*AW2+AL2+2*AP2-788.73*BA2)-6*AY2+AN2+2*AR2+667683*BA2))/(1-0.081*(-6*AX2+AM2+2*AQ2))</f>
        <v>4142.9897989951223</v>
      </c>
      <c r="BM2" s="18"/>
      <c r="BN2" s="19"/>
      <c r="BO2" s="18">
        <f t="shared" ref="BO2:BO24" si="27">3*(BA2+BB2-BC2)</f>
        <v>2.0579438705494297</v>
      </c>
      <c r="BP2" s="18">
        <f t="shared" ref="BP2:BP24" si="28">3*BD2</f>
        <v>0.19533117618630461</v>
      </c>
      <c r="BQ2" s="15">
        <f t="shared" ref="BQ2:BQ24" si="29">(-19871+30.75*(G2+273.15)+2317.205*BO2+288.781*BP2+0.081*((G2+273.15)*(-8.3144*BG2-6*AW2+AH2+2*AP2-840.918*BA2+52.188*BB2+840.918*BC2+1111.17*BD2)-6*AY2+AJ2+2*AR2+736677*BA2-68994*BB2-736677*BC2-932970*BD2))/(1-0.081*(-6*AX2+AI2+2*AQ2))</f>
        <v>5065.8620065459936</v>
      </c>
      <c r="BR2" s="18"/>
      <c r="BS2" s="19">
        <f t="shared" ref="BS2:BS24" si="30">40198+(0.295-(AI2-AM2))*H2-(AJ2-AN2)+22998*(BB2-BA2)+245559*BC2+310990*BD2</f>
        <v>99600.558774475037</v>
      </c>
      <c r="BT2" s="19">
        <f>7.802+3*8.3144*LN((AC2/AD2)/(BA2/BB2))+(AH2-AL2)+17.396*(BB2-BA2)+280.396*BC2+370.39*BD2</f>
        <v>114.93658368120752</v>
      </c>
      <c r="BU2" s="15">
        <f>BS2/BT2-273.15</f>
        <v>593.41968203205806</v>
      </c>
      <c r="BV2" s="14"/>
      <c r="BW2" s="14"/>
      <c r="BX2" s="20"/>
      <c r="BY2" s="20"/>
      <c r="BZ2" s="20"/>
      <c r="CA2" s="14"/>
      <c r="CB2" s="21"/>
      <c r="CC2" s="1"/>
      <c r="CD2" s="14"/>
      <c r="CE2" s="14"/>
      <c r="CF2" s="22"/>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row>
    <row r="3" spans="1:220" s="23" customFormat="1">
      <c r="A3" s="60" t="s">
        <v>92</v>
      </c>
      <c r="B3" s="61" t="s">
        <v>91</v>
      </c>
      <c r="C3" s="54" t="s">
        <v>200</v>
      </c>
      <c r="D3" s="55" t="s">
        <v>69</v>
      </c>
      <c r="E3" s="65" t="s">
        <v>175</v>
      </c>
      <c r="F3" s="95" t="s">
        <v>125</v>
      </c>
      <c r="G3" s="67">
        <v>779.99236452025536</v>
      </c>
      <c r="H3" s="17">
        <v>5500</v>
      </c>
      <c r="I3" s="14"/>
      <c r="J3" s="15">
        <f t="shared" ref="J3:J24" si="31">BU3</f>
        <v>595.99385158183384</v>
      </c>
      <c r="K3" s="15">
        <f t="shared" ref="K3:K24" si="32">(L3+M3)/2</f>
        <v>5639.3218756386505</v>
      </c>
      <c r="L3" s="15">
        <f t="shared" ref="L3:L24" si="33">BL3</f>
        <v>4798.3674836787523</v>
      </c>
      <c r="M3" s="15">
        <f t="shared" ref="M3:M24" si="34">BQ3</f>
        <v>6480.2762675985496</v>
      </c>
      <c r="N3" s="14"/>
      <c r="O3" s="94">
        <v>0.97451262341683964</v>
      </c>
      <c r="P3" s="94">
        <v>1.2197161626174562</v>
      </c>
      <c r="Q3" s="94">
        <v>0.14520455420010836</v>
      </c>
      <c r="R3" s="94">
        <v>0.31866529522129894</v>
      </c>
      <c r="S3" s="16"/>
      <c r="T3" s="90">
        <v>0.16610716362501574</v>
      </c>
      <c r="U3" s="90">
        <v>0.75395831097280852</v>
      </c>
      <c r="V3" s="90">
        <v>1.1124904549714043E-2</v>
      </c>
      <c r="W3" s="17"/>
      <c r="X3" s="96">
        <v>2.3317430171372489</v>
      </c>
      <c r="Y3" s="96">
        <v>0.55857844019230174</v>
      </c>
      <c r="Z3" s="96">
        <v>5.5978322983893949E-2</v>
      </c>
      <c r="AA3" s="96">
        <v>4.4514129985914218E-2</v>
      </c>
      <c r="AB3" s="14"/>
      <c r="AC3" s="18">
        <f t="shared" si="0"/>
        <v>0.77435737157223883</v>
      </c>
      <c r="AD3" s="19">
        <f t="shared" si="1"/>
        <v>0.19123755689369895</v>
      </c>
      <c r="AE3" s="18">
        <f t="shared" si="2"/>
        <v>1.9165003437584899E-2</v>
      </c>
      <c r="AF3" s="18">
        <f t="shared" si="3"/>
        <v>1.5240068096477353E-2</v>
      </c>
      <c r="AG3" s="19"/>
      <c r="AH3" s="18">
        <f t="shared" si="4"/>
        <v>-0.36695198195711459</v>
      </c>
      <c r="AI3" s="18">
        <f t="shared" si="5"/>
        <v>4.1673779436305052E-3</v>
      </c>
      <c r="AJ3" s="18">
        <f t="shared" ref="AJ3:AJ24" si="35">-5672*AD3*AD3+19932*AE3*AE3+1617*AF3*AF3+23244*AC3*AD3-2608*AC3*AE3+3234*AC3*AF3+31326.5*AD3*AE3+45841*AD3*AF3+12356*AE3*AF3-23244*AC3*AC3*AD3+2608*AC3*AC3*AE3-3234*AC3*AC3*AF3+11344*AD3*AD3*AC3-132228*AD3*AD3*AE3-82498*AD3*AD3*AF3-39864*AE3*AE3*AC3-51518*AE3*AE3*AD3-2850*AE3*AE3*AF3-3234*AF3*AF3*AC3-82498*AF3*AF3*AD3-2850*AF3*AF3*AE3-62653*AC3*AD3*AE3-91682*AC3*AD3*AF3-24712*AC3*AE3*AF3-177221*AD3*AE3*AF3</f>
        <v>592.00651003660698</v>
      </c>
      <c r="AK3" s="19"/>
      <c r="AL3" s="18">
        <f t="shared" si="6"/>
        <v>-1.0901791734837836</v>
      </c>
      <c r="AM3" s="18">
        <f t="shared" si="7"/>
        <v>9.5405800456895562E-3</v>
      </c>
      <c r="AN3" s="18">
        <f t="shared" si="8"/>
        <v>4163.0153601051952</v>
      </c>
      <c r="AO3" s="19"/>
      <c r="AP3" s="18">
        <f t="shared" si="9"/>
        <v>-1.3196002675409295</v>
      </c>
      <c r="AQ3" s="18">
        <f t="shared" si="10"/>
        <v>1.5344591843699832E-2</v>
      </c>
      <c r="AR3" s="18">
        <f t="shared" si="11"/>
        <v>4558.8113033350983</v>
      </c>
      <c r="AS3" s="19"/>
      <c r="AT3" s="18">
        <f t="shared" si="12"/>
        <v>0.17838152900277937</v>
      </c>
      <c r="AU3" s="18">
        <f t="shared" si="13"/>
        <v>0.80967149989567377</v>
      </c>
      <c r="AV3" s="18">
        <f t="shared" si="14"/>
        <v>1.1946971101546794E-2</v>
      </c>
      <c r="AW3" s="18">
        <f t="shared" si="15"/>
        <v>9.9633156713296506E-2</v>
      </c>
      <c r="AX3" s="18">
        <f t="shared" si="16"/>
        <v>-1.1002541459394794E-2</v>
      </c>
      <c r="AY3" s="18">
        <f t="shared" si="17"/>
        <v>10632.069451948581</v>
      </c>
      <c r="AZ3" s="19"/>
      <c r="BA3" s="18">
        <f t="shared" si="18"/>
        <v>0.33848742018226291</v>
      </c>
      <c r="BB3" s="18">
        <f t="shared" si="19"/>
        <v>0.47924939956072671</v>
      </c>
      <c r="BC3" s="18">
        <f t="shared" si="20"/>
        <v>5.7053597834228607E-2</v>
      </c>
      <c r="BD3" s="18">
        <f t="shared" si="21"/>
        <v>0.12520958242278157</v>
      </c>
      <c r="BE3" s="19"/>
      <c r="BF3" s="18">
        <f t="shared" si="22"/>
        <v>12.655748634704144</v>
      </c>
      <c r="BG3" s="18">
        <f t="shared" si="23"/>
        <v>7.4169947958393454</v>
      </c>
      <c r="BH3" s="19"/>
      <c r="BI3" s="19"/>
      <c r="BJ3" s="18">
        <f t="shared" si="24"/>
        <v>2.2820496657262832</v>
      </c>
      <c r="BK3" s="18">
        <f t="shared" si="25"/>
        <v>0.37562874726834472</v>
      </c>
      <c r="BL3" s="15">
        <f t="shared" si="26"/>
        <v>4798.3674836787523</v>
      </c>
      <c r="BM3" s="18"/>
      <c r="BN3" s="19"/>
      <c r="BO3" s="18">
        <f t="shared" si="27"/>
        <v>2.2820496657262832</v>
      </c>
      <c r="BP3" s="18">
        <f t="shared" si="28"/>
        <v>0.37562874726834472</v>
      </c>
      <c r="BQ3" s="15">
        <f t="shared" si="29"/>
        <v>6480.2762675985496</v>
      </c>
      <c r="BR3" s="18"/>
      <c r="BS3" s="19">
        <f t="shared" si="30"/>
        <v>101607.25793161201</v>
      </c>
      <c r="BT3" s="19">
        <f t="shared" ref="BT3:BT24" si="36">7.802+3*8.3144*LN((AC3/AD3)/(BA3/BB3))+(AH3-AL3)+17.396*(BB3-BA3)+280.396*BC3+370.39*BD3</f>
        <v>116.90499535455234</v>
      </c>
      <c r="BU3" s="15">
        <f t="shared" ref="BU3:BU24" si="37">BS3/BT3-273.15</f>
        <v>595.99385158183384</v>
      </c>
      <c r="BV3" s="14"/>
      <c r="BW3" s="14"/>
      <c r="BX3" s="20"/>
      <c r="BY3" s="20"/>
      <c r="BZ3" s="20"/>
      <c r="CA3" s="14"/>
      <c r="CB3" s="21"/>
      <c r="CC3" s="1"/>
      <c r="CD3" s="14"/>
      <c r="CE3" s="14"/>
      <c r="CF3" s="22"/>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row>
    <row r="4" spans="1:220" s="23" customFormat="1">
      <c r="A4" s="82" t="s">
        <v>90</v>
      </c>
      <c r="B4" s="83" t="s">
        <v>87</v>
      </c>
      <c r="C4" s="54"/>
      <c r="D4" s="55"/>
      <c r="E4" s="98" t="s">
        <v>176</v>
      </c>
      <c r="F4" s="99" t="s">
        <v>127</v>
      </c>
      <c r="G4" s="85">
        <v>728.72291034465582</v>
      </c>
      <c r="H4" s="17">
        <v>3500</v>
      </c>
      <c r="I4" s="14"/>
      <c r="J4" s="15">
        <f t="shared" si="31"/>
        <v>603.02699182298363</v>
      </c>
      <c r="K4" s="15" t="e">
        <f t="shared" si="32"/>
        <v>#DIV/0!</v>
      </c>
      <c r="L4" s="15" t="e">
        <f t="shared" si="33"/>
        <v>#DIV/0!</v>
      </c>
      <c r="M4" s="15" t="e">
        <f t="shared" si="34"/>
        <v>#DIV/0!</v>
      </c>
      <c r="N4" s="14"/>
      <c r="O4" s="97">
        <v>0.89351353245257126</v>
      </c>
      <c r="P4" s="97">
        <v>1.4101964568461225</v>
      </c>
      <c r="Q4" s="97">
        <v>0.28305263298970007</v>
      </c>
      <c r="R4" s="97">
        <v>0.19201271069035733</v>
      </c>
      <c r="S4" s="16"/>
      <c r="T4" s="90"/>
      <c r="U4" s="90"/>
      <c r="V4" s="90"/>
      <c r="W4" s="17"/>
      <c r="X4" s="100">
        <v>2.1819385703114365</v>
      </c>
      <c r="Y4" s="100">
        <v>0.68807969939197655</v>
      </c>
      <c r="Z4" s="100">
        <v>4.8366742685481801E-2</v>
      </c>
      <c r="AA4" s="100">
        <v>3.3875098714989678E-2</v>
      </c>
      <c r="AB4" s="14"/>
      <c r="AC4" s="18">
        <f t="shared" si="0"/>
        <v>0.73315746869073084</v>
      </c>
      <c r="AD4" s="19">
        <f t="shared" si="1"/>
        <v>0.23835362118965706</v>
      </c>
      <c r="AE4" s="18">
        <f t="shared" si="2"/>
        <v>1.6754437421159257E-2</v>
      </c>
      <c r="AF4" s="18">
        <f t="shared" si="3"/>
        <v>1.1734472698452987E-2</v>
      </c>
      <c r="AG4" s="19"/>
      <c r="AH4" s="18">
        <f t="shared" si="4"/>
        <v>-0.54686840877005027</v>
      </c>
      <c r="AI4" s="18">
        <f t="shared" si="5"/>
        <v>5.6839903139585361E-3</v>
      </c>
      <c r="AJ4" s="18">
        <f t="shared" si="35"/>
        <v>915.72284586776823</v>
      </c>
      <c r="AK4" s="19"/>
      <c r="AL4" s="18">
        <f t="shared" si="6"/>
        <v>-0.33840240861563059</v>
      </c>
      <c r="AM4" s="18">
        <f t="shared" si="7"/>
        <v>4.4823424740465349E-3</v>
      </c>
      <c r="AN4" s="18">
        <f t="shared" si="8"/>
        <v>2751.6980417745117</v>
      </c>
      <c r="AO4" s="19"/>
      <c r="AP4" s="18">
        <f t="shared" si="9"/>
        <v>-1.9263502153087066</v>
      </c>
      <c r="AQ4" s="18">
        <f t="shared" si="10"/>
        <v>1.1609952467001323E-2</v>
      </c>
      <c r="AR4" s="18">
        <f t="shared" si="11"/>
        <v>6498.5157476462846</v>
      </c>
      <c r="AS4" s="19"/>
      <c r="AT4" s="18" t="e">
        <f t="shared" si="12"/>
        <v>#DIV/0!</v>
      </c>
      <c r="AU4" s="18" t="e">
        <f t="shared" si="13"/>
        <v>#DIV/0!</v>
      </c>
      <c r="AV4" s="18" t="e">
        <f t="shared" si="14"/>
        <v>#DIV/0!</v>
      </c>
      <c r="AW4" s="18" t="e">
        <f t="shared" si="15"/>
        <v>#DIV/0!</v>
      </c>
      <c r="AX4" s="18" t="e">
        <f t="shared" si="16"/>
        <v>#DIV/0!</v>
      </c>
      <c r="AY4" s="18" t="e">
        <f t="shared" si="17"/>
        <v>#DIV/0!</v>
      </c>
      <c r="AZ4" s="19"/>
      <c r="BA4" s="18">
        <f t="shared" si="18"/>
        <v>0.29526289306609543</v>
      </c>
      <c r="BB4" s="18">
        <f t="shared" si="19"/>
        <v>0.52715106778740384</v>
      </c>
      <c r="BC4" s="18">
        <f t="shared" si="20"/>
        <v>0.10580901476257089</v>
      </c>
      <c r="BD4" s="18">
        <f t="shared" si="21"/>
        <v>7.1777024383929924E-2</v>
      </c>
      <c r="BE4" s="19"/>
      <c r="BF4" s="18" t="e">
        <f t="shared" si="22"/>
        <v>#DIV/0!</v>
      </c>
      <c r="BG4" s="18" t="e">
        <f t="shared" si="23"/>
        <v>#DIV/0!</v>
      </c>
      <c r="BH4" s="19"/>
      <c r="BI4" s="19"/>
      <c r="BJ4" s="18">
        <f t="shared" si="24"/>
        <v>2.1498148382727851</v>
      </c>
      <c r="BK4" s="18">
        <f t="shared" si="25"/>
        <v>0.21533107315178979</v>
      </c>
      <c r="BL4" s="15" t="e">
        <f t="shared" si="26"/>
        <v>#DIV/0!</v>
      </c>
      <c r="BM4" s="18"/>
      <c r="BN4" s="19"/>
      <c r="BO4" s="18">
        <f t="shared" si="27"/>
        <v>2.1498148382727851</v>
      </c>
      <c r="BP4" s="18">
        <f t="shared" si="28"/>
        <v>0.21533107315178979</v>
      </c>
      <c r="BQ4" s="15" t="e">
        <f t="shared" si="29"/>
        <v>#DIV/0!</v>
      </c>
      <c r="BR4" s="18"/>
      <c r="BS4" s="19">
        <f t="shared" si="30"/>
        <v>96699.526339948206</v>
      </c>
      <c r="BT4" s="19">
        <f t="shared" si="36"/>
        <v>110.36528834060582</v>
      </c>
      <c r="BU4" s="15">
        <f t="shared" si="37"/>
        <v>603.02699182298363</v>
      </c>
      <c r="BV4" s="14"/>
      <c r="BW4" s="14"/>
      <c r="BX4" s="20"/>
      <c r="BY4" s="20"/>
      <c r="BZ4" s="20"/>
      <c r="CA4" s="14"/>
      <c r="CB4" s="21"/>
      <c r="CC4" s="1"/>
      <c r="CD4" s="14"/>
      <c r="CE4" s="14"/>
      <c r="CF4" s="22"/>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row>
    <row r="5" spans="1:220" s="23" customFormat="1">
      <c r="A5" s="82" t="s">
        <v>89</v>
      </c>
      <c r="B5" s="83" t="s">
        <v>87</v>
      </c>
      <c r="C5" s="54"/>
      <c r="D5" s="55"/>
      <c r="E5" s="98" t="s">
        <v>177</v>
      </c>
      <c r="F5" s="99" t="s">
        <v>127</v>
      </c>
      <c r="G5" s="85">
        <v>750.63589569067005</v>
      </c>
      <c r="H5" s="17">
        <v>3500</v>
      </c>
      <c r="I5" s="14"/>
      <c r="J5" s="15">
        <f t="shared" si="31"/>
        <v>620.76035198469572</v>
      </c>
      <c r="K5" s="15" t="e">
        <f t="shared" si="32"/>
        <v>#DIV/0!</v>
      </c>
      <c r="L5" s="15" t="e">
        <f t="shared" si="33"/>
        <v>#DIV/0!</v>
      </c>
      <c r="M5" s="15" t="e">
        <f t="shared" si="34"/>
        <v>#DIV/0!</v>
      </c>
      <c r="N5" s="14"/>
      <c r="O5" s="97">
        <v>0.93591676214487984</v>
      </c>
      <c r="P5" s="97">
        <v>1.3406043486618298</v>
      </c>
      <c r="Q5" s="97">
        <v>0.25380164145769069</v>
      </c>
      <c r="R5" s="97">
        <v>0.23704606566515465</v>
      </c>
      <c r="S5" s="16"/>
      <c r="T5" s="90"/>
      <c r="U5" s="90"/>
      <c r="V5" s="90"/>
      <c r="W5" s="17"/>
      <c r="X5" s="100">
        <v>2.1792989654013932</v>
      </c>
      <c r="Y5" s="100">
        <v>0.70153974265133068</v>
      </c>
      <c r="Z5" s="100">
        <v>4.5474113924171611E-2</v>
      </c>
      <c r="AA5" s="100">
        <v>3.6907246561929175E-2</v>
      </c>
      <c r="AB5" s="14"/>
      <c r="AC5" s="18">
        <f t="shared" si="0"/>
        <v>0.72948099077899076</v>
      </c>
      <c r="AD5" s="19">
        <f t="shared" si="1"/>
        <v>0.24209047996240632</v>
      </c>
      <c r="AE5" s="18">
        <f t="shared" si="2"/>
        <v>1.5692411130069521E-2</v>
      </c>
      <c r="AF5" s="18">
        <f t="shared" si="3"/>
        <v>1.2736118128533451E-2</v>
      </c>
      <c r="AG5" s="19"/>
      <c r="AH5" s="18">
        <f t="shared" si="4"/>
        <v>-0.5581103503014514</v>
      </c>
      <c r="AI5" s="18">
        <f t="shared" si="5"/>
        <v>5.7955590155327015E-3</v>
      </c>
      <c r="AJ5" s="18">
        <f t="shared" si="35"/>
        <v>941.98666955025271</v>
      </c>
      <c r="AK5" s="19"/>
      <c r="AL5" s="18">
        <f t="shared" si="6"/>
        <v>-0.29706876874458815</v>
      </c>
      <c r="AM5" s="18">
        <f t="shared" si="7"/>
        <v>4.1659639801218343E-3</v>
      </c>
      <c r="AN5" s="18">
        <f t="shared" si="8"/>
        <v>2654.4770712172071</v>
      </c>
      <c r="AO5" s="19"/>
      <c r="AP5" s="18">
        <f t="shared" si="9"/>
        <v>-1.9698670083039818</v>
      </c>
      <c r="AQ5" s="18">
        <f t="shared" si="10"/>
        <v>1.1319033514294018E-2</v>
      </c>
      <c r="AR5" s="18">
        <f t="shared" si="11"/>
        <v>6655.3445819579365</v>
      </c>
      <c r="AS5" s="19"/>
      <c r="AT5" s="18" t="e">
        <f t="shared" si="12"/>
        <v>#DIV/0!</v>
      </c>
      <c r="AU5" s="18" t="e">
        <f t="shared" si="13"/>
        <v>#DIV/0!</v>
      </c>
      <c r="AV5" s="18" t="e">
        <f t="shared" si="14"/>
        <v>#DIV/0!</v>
      </c>
      <c r="AW5" s="18" t="e">
        <f t="shared" si="15"/>
        <v>#DIV/0!</v>
      </c>
      <c r="AX5" s="18" t="e">
        <f t="shared" si="16"/>
        <v>#DIV/0!</v>
      </c>
      <c r="AY5" s="18" t="e">
        <f t="shared" si="17"/>
        <v>#DIV/0!</v>
      </c>
      <c r="AZ5" s="19"/>
      <c r="BA5" s="18">
        <f t="shared" si="18"/>
        <v>0.31117408155578707</v>
      </c>
      <c r="BB5" s="18">
        <f t="shared" si="19"/>
        <v>0.50421359315444769</v>
      </c>
      <c r="BC5" s="18">
        <f t="shared" si="20"/>
        <v>9.5457125523736308E-2</v>
      </c>
      <c r="BD5" s="18">
        <f t="shared" si="21"/>
        <v>8.9155199766029106E-2</v>
      </c>
      <c r="BE5" s="19"/>
      <c r="BF5" s="18" t="e">
        <f t="shared" si="22"/>
        <v>#DIV/0!</v>
      </c>
      <c r="BG5" s="18" t="e">
        <f t="shared" si="23"/>
        <v>#DIV/0!</v>
      </c>
      <c r="BH5" s="19"/>
      <c r="BI5" s="19"/>
      <c r="BJ5" s="18">
        <f t="shared" si="24"/>
        <v>2.1597916475594952</v>
      </c>
      <c r="BK5" s="18">
        <f t="shared" si="25"/>
        <v>0.26746559929808733</v>
      </c>
      <c r="BL5" s="15" t="e">
        <f t="shared" si="26"/>
        <v>#DIV/0!</v>
      </c>
      <c r="BM5" s="18"/>
      <c r="BN5" s="19"/>
      <c r="BO5" s="18">
        <f t="shared" si="27"/>
        <v>2.1597916475594952</v>
      </c>
      <c r="BP5" s="18">
        <f t="shared" si="28"/>
        <v>0.26746559929808733</v>
      </c>
      <c r="BQ5" s="15" t="e">
        <f t="shared" si="29"/>
        <v>#DIV/0!</v>
      </c>
      <c r="BR5" s="18"/>
      <c r="BS5" s="19">
        <f t="shared" si="30"/>
        <v>98543.541368509555</v>
      </c>
      <c r="BT5" s="19">
        <f t="shared" si="36"/>
        <v>110.23872936443708</v>
      </c>
      <c r="BU5" s="15">
        <f t="shared" si="37"/>
        <v>620.76035198469572</v>
      </c>
      <c r="BV5" s="14"/>
      <c r="BW5" s="14"/>
      <c r="BX5" s="20"/>
      <c r="BY5" s="20"/>
      <c r="BZ5" s="20"/>
      <c r="CA5" s="14"/>
      <c r="CB5" s="21"/>
      <c r="CC5" s="1"/>
      <c r="CD5" s="14"/>
      <c r="CE5" s="14"/>
      <c r="CF5" s="22"/>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row>
    <row r="6" spans="1:220">
      <c r="A6" s="82" t="s">
        <v>88</v>
      </c>
      <c r="B6" s="83" t="s">
        <v>87</v>
      </c>
      <c r="C6" s="69"/>
      <c r="D6" s="57"/>
      <c r="E6" s="98" t="s">
        <v>178</v>
      </c>
      <c r="F6" s="99" t="s">
        <v>127</v>
      </c>
      <c r="G6" s="85">
        <v>658.27201671333</v>
      </c>
      <c r="H6" s="17">
        <v>3500</v>
      </c>
      <c r="J6" s="15">
        <f t="shared" si="31"/>
        <v>565.64555374717202</v>
      </c>
      <c r="K6" s="15" t="e">
        <f t="shared" si="32"/>
        <v>#DIV/0!</v>
      </c>
      <c r="L6" s="15" t="e">
        <f t="shared" si="33"/>
        <v>#DIV/0!</v>
      </c>
      <c r="M6" s="15" t="e">
        <f t="shared" si="34"/>
        <v>#DIV/0!</v>
      </c>
      <c r="O6" s="97">
        <v>0.77908547999604916</v>
      </c>
      <c r="P6" s="97">
        <v>1.6317680417914409</v>
      </c>
      <c r="Q6" s="97">
        <v>0.36265023252376638</v>
      </c>
      <c r="R6" s="97">
        <v>0.10408483644150418</v>
      </c>
      <c r="S6" s="16"/>
      <c r="T6" s="69"/>
      <c r="U6" s="69"/>
      <c r="V6" s="69"/>
      <c r="X6" s="100">
        <v>2.1563831643633322</v>
      </c>
      <c r="Y6" s="100">
        <v>0.70224989009562422</v>
      </c>
      <c r="Z6" s="100">
        <v>5.346174412312802E-2</v>
      </c>
      <c r="AA6" s="100">
        <v>3.732742079700245E-2</v>
      </c>
      <c r="AC6" s="18">
        <f t="shared" si="0"/>
        <v>0.72509078636188717</v>
      </c>
      <c r="AD6" s="19">
        <f t="shared" si="1"/>
        <v>0.24343689486995565</v>
      </c>
      <c r="AE6" s="18">
        <f t="shared" si="2"/>
        <v>1.8532663610519348E-2</v>
      </c>
      <c r="AF6" s="18">
        <f t="shared" si="3"/>
        <v>1.2939655157637885E-2</v>
      </c>
      <c r="AH6" s="18">
        <f t="shared" si="4"/>
        <v>-0.55217930380289149</v>
      </c>
      <c r="AI6" s="18">
        <f t="shared" si="5"/>
        <v>5.8832312807287285E-3</v>
      </c>
      <c r="AJ6" s="18">
        <f t="shared" si="35"/>
        <v>918.2598882424553</v>
      </c>
      <c r="AL6" s="18">
        <f t="shared" si="6"/>
        <v>-0.30797052271756492</v>
      </c>
      <c r="AM6" s="18">
        <f t="shared" si="7"/>
        <v>3.8471510526426281E-3</v>
      </c>
      <c r="AN6" s="18">
        <f t="shared" si="8"/>
        <v>2712.8512730390116</v>
      </c>
      <c r="AP6" s="18">
        <f t="shared" si="9"/>
        <v>-2.034282731474983</v>
      </c>
      <c r="AQ6" s="18">
        <f t="shared" si="10"/>
        <v>1.1851628792855009E-2</v>
      </c>
      <c r="AR6" s="18">
        <f t="shared" si="11"/>
        <v>6786.4739648936502</v>
      </c>
      <c r="AT6" s="18" t="e">
        <f t="shared" si="12"/>
        <v>#DIV/0!</v>
      </c>
      <c r="AU6" s="18" t="e">
        <f t="shared" si="13"/>
        <v>#DIV/0!</v>
      </c>
      <c r="AV6" s="18" t="e">
        <f t="shared" si="14"/>
        <v>#DIV/0!</v>
      </c>
      <c r="AW6" s="18" t="e">
        <f t="shared" si="15"/>
        <v>#DIV/0!</v>
      </c>
      <c r="AX6" s="18" t="e">
        <f t="shared" si="16"/>
        <v>#DIV/0!</v>
      </c>
      <c r="AY6" s="18" t="e">
        <f t="shared" si="17"/>
        <v>#DIV/0!</v>
      </c>
      <c r="BA6" s="18">
        <f t="shared" si="18"/>
        <v>0.24709670570976572</v>
      </c>
      <c r="BB6" s="18">
        <f t="shared" si="19"/>
        <v>0.58544756397301001</v>
      </c>
      <c r="BC6" s="18">
        <f t="shared" si="20"/>
        <v>0.13011205622840646</v>
      </c>
      <c r="BD6" s="18">
        <f t="shared" si="21"/>
        <v>3.7343674088817683E-2</v>
      </c>
      <c r="BF6" s="18" t="e">
        <f t="shared" si="22"/>
        <v>#DIV/0!</v>
      </c>
      <c r="BG6" s="18" t="e">
        <f t="shared" si="23"/>
        <v>#DIV/0!</v>
      </c>
      <c r="BJ6" s="18">
        <f t="shared" si="24"/>
        <v>2.1072966403631077</v>
      </c>
      <c r="BK6" s="18">
        <f t="shared" si="25"/>
        <v>0.11203102226645305</v>
      </c>
      <c r="BL6" s="15" t="e">
        <f t="shared" si="26"/>
        <v>#DIV/0!</v>
      </c>
      <c r="BM6" s="18"/>
      <c r="BO6" s="18">
        <f t="shared" si="27"/>
        <v>2.1072966403631077</v>
      </c>
      <c r="BP6" s="18">
        <f t="shared" si="28"/>
        <v>0.11203102226645305</v>
      </c>
      <c r="BQ6" s="15" t="e">
        <f t="shared" si="29"/>
        <v>#DIV/0!</v>
      </c>
      <c r="BR6" s="18"/>
      <c r="BS6" s="19">
        <f t="shared" si="30"/>
        <v>94363.053762609023</v>
      </c>
      <c r="BT6" s="19">
        <f t="shared" si="36"/>
        <v>112.49827605911671</v>
      </c>
      <c r="BU6" s="15">
        <f t="shared" si="37"/>
        <v>565.64555374717202</v>
      </c>
      <c r="BX6" s="20"/>
      <c r="BY6" s="20"/>
      <c r="BZ6" s="20"/>
      <c r="CC6" s="1"/>
      <c r="CF6" s="22"/>
    </row>
    <row r="7" spans="1:220">
      <c r="A7" s="104" t="s">
        <v>86</v>
      </c>
      <c r="B7" s="101" t="s">
        <v>85</v>
      </c>
      <c r="C7" s="86" t="s">
        <v>203</v>
      </c>
      <c r="D7" s="88" t="s">
        <v>68</v>
      </c>
      <c r="E7" s="105" t="s">
        <v>179</v>
      </c>
      <c r="F7" s="106" t="s">
        <v>126</v>
      </c>
      <c r="G7" s="103">
        <v>754.7994633770511</v>
      </c>
      <c r="H7" s="17">
        <v>5500</v>
      </c>
      <c r="J7" s="15">
        <f t="shared" si="31"/>
        <v>613.88725776261094</v>
      </c>
      <c r="K7" s="15">
        <f t="shared" si="32"/>
        <v>5820.0305758642289</v>
      </c>
      <c r="L7" s="15">
        <f t="shared" si="33"/>
        <v>5250.0074189944462</v>
      </c>
      <c r="M7" s="15">
        <f t="shared" si="34"/>
        <v>6390.0537327340116</v>
      </c>
      <c r="O7" s="102">
        <v>0.96214554890875559</v>
      </c>
      <c r="P7" s="102">
        <v>1.2967850196016504</v>
      </c>
      <c r="Q7" s="102">
        <v>0.21787154495304173</v>
      </c>
      <c r="R7" s="102">
        <v>0.25141876284856446</v>
      </c>
      <c r="S7" s="16"/>
      <c r="T7" s="90">
        <v>0.16367784095037213</v>
      </c>
      <c r="U7" s="90">
        <v>0.77128041000164649</v>
      </c>
      <c r="V7" s="90">
        <v>1.0369384573526831E-2</v>
      </c>
      <c r="X7" s="107">
        <v>2.2584333932350464</v>
      </c>
      <c r="Y7" s="107">
        <v>0.63755962405779321</v>
      </c>
      <c r="Z7" s="107">
        <v>5.0776590929562479E-2</v>
      </c>
      <c r="AA7" s="107">
        <v>4.0187639814078017E-2</v>
      </c>
      <c r="AC7" s="18">
        <f t="shared" si="0"/>
        <v>0.7504375188067326</v>
      </c>
      <c r="AD7" s="19">
        <f t="shared" si="1"/>
        <v>0.21840185553275657</v>
      </c>
      <c r="AE7" s="18">
        <f t="shared" si="2"/>
        <v>1.7393983649816144E-2</v>
      </c>
      <c r="AF7" s="18">
        <f t="shared" si="3"/>
        <v>1.376664201069468E-2</v>
      </c>
      <c r="AH7" s="18">
        <f t="shared" si="4"/>
        <v>-0.46723841931640847</v>
      </c>
      <c r="AI7" s="18">
        <f t="shared" si="5"/>
        <v>5.0285795886515728E-3</v>
      </c>
      <c r="AJ7" s="18">
        <f t="shared" si="35"/>
        <v>772.80639085568669</v>
      </c>
      <c r="AL7" s="18">
        <f t="shared" si="6"/>
        <v>-0.64408590289128553</v>
      </c>
      <c r="AM7" s="18">
        <f t="shared" si="7"/>
        <v>6.5260934815824468E-3</v>
      </c>
      <c r="AN7" s="18">
        <f t="shared" si="8"/>
        <v>3323.678941996995</v>
      </c>
      <c r="AP7" s="18">
        <f t="shared" si="9"/>
        <v>-1.6493270122360473</v>
      </c>
      <c r="AQ7" s="18">
        <f t="shared" si="10"/>
        <v>1.3024441326079314E-2</v>
      </c>
      <c r="AR7" s="18">
        <f t="shared" si="11"/>
        <v>5632.8803351536308</v>
      </c>
      <c r="AT7" s="18">
        <f t="shared" si="12"/>
        <v>0.17314403472334441</v>
      </c>
      <c r="AU7" s="18">
        <f t="shared" si="13"/>
        <v>0.81588687457852727</v>
      </c>
      <c r="AV7" s="18">
        <f t="shared" si="14"/>
        <v>1.0969090698128247E-2</v>
      </c>
      <c r="AW7" s="18">
        <f t="shared" si="15"/>
        <v>9.2180232404641793E-2</v>
      </c>
      <c r="AX7" s="18">
        <f t="shared" si="16"/>
        <v>-1.0286940005120596E-2</v>
      </c>
      <c r="AY7" s="18">
        <f t="shared" si="17"/>
        <v>10615.814941206825</v>
      </c>
      <c r="BA7" s="18">
        <f t="shared" si="18"/>
        <v>0.32505265114896048</v>
      </c>
      <c r="BB7" s="18">
        <f t="shared" si="19"/>
        <v>0.49559698696250715</v>
      </c>
      <c r="BC7" s="18">
        <f t="shared" si="20"/>
        <v>8.3264750588160241E-2</v>
      </c>
      <c r="BD7" s="18">
        <f t="shared" si="21"/>
        <v>9.6085611300372173E-2</v>
      </c>
      <c r="BF7" s="18">
        <f t="shared" si="22"/>
        <v>11.573320138332534</v>
      </c>
      <c r="BG7" s="18">
        <f t="shared" si="23"/>
        <v>6.6050334811157008</v>
      </c>
      <c r="BJ7" s="18">
        <f t="shared" si="24"/>
        <v>2.212154662569922</v>
      </c>
      <c r="BK7" s="18">
        <f t="shared" si="25"/>
        <v>0.2882568339011165</v>
      </c>
      <c r="BL7" s="15">
        <f t="shared" si="26"/>
        <v>5250.0074189944462</v>
      </c>
      <c r="BM7" s="18"/>
      <c r="BO7" s="18">
        <f t="shared" si="27"/>
        <v>2.212154662569922</v>
      </c>
      <c r="BP7" s="18">
        <f t="shared" si="28"/>
        <v>0.2882568339011165</v>
      </c>
      <c r="BQ7" s="15">
        <f t="shared" si="29"/>
        <v>6390.0537327340116</v>
      </c>
      <c r="BR7" s="18"/>
      <c r="BS7" s="19">
        <f t="shared" si="30"/>
        <v>98629.860660573162</v>
      </c>
      <c r="BT7" s="19">
        <f t="shared" si="36"/>
        <v>111.19021190761359</v>
      </c>
      <c r="BU7" s="15">
        <f t="shared" si="37"/>
        <v>613.88725776261094</v>
      </c>
      <c r="BX7" s="20"/>
      <c r="BY7" s="20"/>
      <c r="BZ7" s="20"/>
      <c r="CC7" s="1"/>
      <c r="CF7" s="22"/>
    </row>
    <row r="8" spans="1:220">
      <c r="A8" s="82" t="s">
        <v>84</v>
      </c>
      <c r="B8" s="83" t="s">
        <v>68</v>
      </c>
      <c r="C8" s="86" t="s">
        <v>203</v>
      </c>
      <c r="D8" s="88" t="s">
        <v>68</v>
      </c>
      <c r="E8" s="98" t="s">
        <v>180</v>
      </c>
      <c r="F8" s="99" t="s">
        <v>125</v>
      </c>
      <c r="G8" s="85">
        <v>699.73681562227318</v>
      </c>
      <c r="H8" s="17">
        <v>4500</v>
      </c>
      <c r="J8" s="15">
        <f t="shared" si="31"/>
        <v>633.92406761351231</v>
      </c>
      <c r="K8" s="15">
        <f t="shared" si="32"/>
        <v>4838.1532037228226</v>
      </c>
      <c r="L8" s="15">
        <f t="shared" si="33"/>
        <v>4608.2707619358835</v>
      </c>
      <c r="M8" s="15">
        <f t="shared" si="34"/>
        <v>5068.0356455097626</v>
      </c>
      <c r="O8" s="97">
        <v>1.075995940832033</v>
      </c>
      <c r="P8" s="97">
        <v>1.2712393110156408</v>
      </c>
      <c r="Q8" s="97">
        <v>0.30481701755854806</v>
      </c>
      <c r="R8" s="97">
        <v>0.17648187785482541</v>
      </c>
      <c r="S8" s="16"/>
      <c r="T8" s="91">
        <v>0.16796500974604664</v>
      </c>
      <c r="U8" s="91">
        <v>0.74306574414579807</v>
      </c>
      <c r="V8" s="91">
        <v>9.8778668477019042E-3</v>
      </c>
      <c r="X8" s="100">
        <v>2.2713576228324199</v>
      </c>
      <c r="Y8" s="100">
        <v>0.62180110416776069</v>
      </c>
      <c r="Z8" s="100">
        <v>5.3067917697523864E-2</v>
      </c>
      <c r="AA8" s="100">
        <v>3.8786639269127586E-2</v>
      </c>
      <c r="AC8" s="18">
        <f t="shared" si="0"/>
        <v>0.75533533001223263</v>
      </c>
      <c r="AD8" s="19">
        <f t="shared" si="1"/>
        <v>0.21317390197312738</v>
      </c>
      <c r="AE8" s="18">
        <f t="shared" si="2"/>
        <v>1.8193430357945781E-2</v>
      </c>
      <c r="AF8" s="18">
        <f t="shared" si="3"/>
        <v>1.3297337656694297E-2</v>
      </c>
      <c r="AH8" s="18">
        <f t="shared" si="4"/>
        <v>-0.44950645310210074</v>
      </c>
      <c r="AI8" s="18">
        <f t="shared" si="5"/>
        <v>4.8660380467472108E-3</v>
      </c>
      <c r="AJ8" s="18">
        <f t="shared" si="35"/>
        <v>737.98846153459465</v>
      </c>
      <c r="AL8" s="18">
        <f t="shared" si="6"/>
        <v>-0.71828014002827834</v>
      </c>
      <c r="AM8" s="18">
        <f t="shared" si="7"/>
        <v>7.0562756925624951E-3</v>
      </c>
      <c r="AN8" s="18">
        <f t="shared" si="8"/>
        <v>3474.0773207828888</v>
      </c>
      <c r="AP8" s="18">
        <f t="shared" si="9"/>
        <v>-1.5875525634382248</v>
      </c>
      <c r="AQ8" s="18">
        <f t="shared" si="10"/>
        <v>1.3455293764100894E-2</v>
      </c>
      <c r="AR8" s="18">
        <f t="shared" si="11"/>
        <v>5423.5131872478451</v>
      </c>
      <c r="AT8" s="18">
        <f t="shared" si="12"/>
        <v>0.1823905281841757</v>
      </c>
      <c r="AU8" s="18">
        <f t="shared" si="13"/>
        <v>0.80688325357305302</v>
      </c>
      <c r="AV8" s="18">
        <f t="shared" si="14"/>
        <v>1.0726218242771325E-2</v>
      </c>
      <c r="AW8" s="18">
        <f t="shared" si="15"/>
        <v>8.9144500504898208E-2</v>
      </c>
      <c r="AX8" s="18">
        <f t="shared" si="16"/>
        <v>-9.763105409267555E-3</v>
      </c>
      <c r="AY8" s="18">
        <f t="shared" si="17"/>
        <v>10616.363452656655</v>
      </c>
      <c r="BA8" s="18">
        <f t="shared" si="18"/>
        <v>0.35180451298416376</v>
      </c>
      <c r="BB8" s="18">
        <f t="shared" si="19"/>
        <v>0.47018180904396473</v>
      </c>
      <c r="BC8" s="18">
        <f t="shared" si="20"/>
        <v>0.11273991883444891</v>
      </c>
      <c r="BD8" s="18">
        <f t="shared" si="21"/>
        <v>6.5273759137422463E-2</v>
      </c>
      <c r="BF8" s="18">
        <f t="shared" si="22"/>
        <v>10.715651642563136</v>
      </c>
      <c r="BG8" s="18">
        <f t="shared" si="23"/>
        <v>6.0503597133520604</v>
      </c>
      <c r="BJ8" s="18">
        <f t="shared" si="24"/>
        <v>2.1277392095810388</v>
      </c>
      <c r="BK8" s="18">
        <f t="shared" si="25"/>
        <v>0.1958212774122674</v>
      </c>
      <c r="BL8" s="15">
        <f t="shared" si="26"/>
        <v>4608.2707619358835</v>
      </c>
      <c r="BM8" s="18"/>
      <c r="BO8" s="18">
        <f t="shared" si="27"/>
        <v>2.1277392095810388</v>
      </c>
      <c r="BP8" s="18">
        <f t="shared" si="28"/>
        <v>0.1958212774122674</v>
      </c>
      <c r="BQ8" s="15">
        <f t="shared" si="29"/>
        <v>5068.0356455097626</v>
      </c>
      <c r="BR8" s="18"/>
      <c r="BS8" s="19">
        <f t="shared" si="30"/>
        <v>94977.674066653213</v>
      </c>
      <c r="BT8" s="19">
        <f t="shared" si="36"/>
        <v>104.70773827382911</v>
      </c>
      <c r="BU8" s="15">
        <f t="shared" si="37"/>
        <v>633.92406761351231</v>
      </c>
      <c r="BX8" s="20"/>
      <c r="BY8" s="20"/>
      <c r="BZ8" s="20"/>
      <c r="CC8" s="1"/>
      <c r="CF8" s="22"/>
    </row>
    <row r="9" spans="1:220" s="23" customFormat="1">
      <c r="A9" s="82" t="s">
        <v>83</v>
      </c>
      <c r="B9" s="83" t="s">
        <v>68</v>
      </c>
      <c r="C9" s="86" t="s">
        <v>203</v>
      </c>
      <c r="D9" s="88" t="s">
        <v>68</v>
      </c>
      <c r="E9" s="98" t="s">
        <v>181</v>
      </c>
      <c r="F9" s="99" t="s">
        <v>125</v>
      </c>
      <c r="G9" s="85">
        <v>699.27866099953269</v>
      </c>
      <c r="H9" s="17">
        <v>4500</v>
      </c>
      <c r="I9" s="14"/>
      <c r="J9" s="15">
        <f t="shared" si="31"/>
        <v>619.53265077177775</v>
      </c>
      <c r="K9" s="15">
        <f t="shared" si="32"/>
        <v>4778.1492079853469</v>
      </c>
      <c r="L9" s="15">
        <f t="shared" si="33"/>
        <v>4477.6424487693957</v>
      </c>
      <c r="M9" s="15">
        <f t="shared" si="34"/>
        <v>5078.6559672012982</v>
      </c>
      <c r="N9" s="14"/>
      <c r="O9" s="97">
        <v>1.0597350341001104</v>
      </c>
      <c r="P9" s="97">
        <v>1.2707212743977077</v>
      </c>
      <c r="Q9" s="97">
        <v>0.31874325713368723</v>
      </c>
      <c r="R9" s="97">
        <v>0.17494326976630672</v>
      </c>
      <c r="S9" s="16"/>
      <c r="T9" s="91">
        <v>0.16796500974604664</v>
      </c>
      <c r="U9" s="91">
        <v>0.74306574414579807</v>
      </c>
      <c r="V9" s="91">
        <v>9.8778668477019042E-3</v>
      </c>
      <c r="W9" s="17"/>
      <c r="X9" s="100">
        <v>2.2961186211217917</v>
      </c>
      <c r="Y9" s="100">
        <v>0.59027343793313325</v>
      </c>
      <c r="Z9" s="100">
        <v>5.2149095514327934E-2</v>
      </c>
      <c r="AA9" s="100">
        <v>4.3198483221434818E-2</v>
      </c>
      <c r="AB9" s="14"/>
      <c r="AC9" s="18">
        <f t="shared" si="0"/>
        <v>0.76462241935849051</v>
      </c>
      <c r="AD9" s="19">
        <f t="shared" si="1"/>
        <v>0.20264421649831582</v>
      </c>
      <c r="AE9" s="18">
        <f t="shared" si="2"/>
        <v>1.7903080034568558E-2</v>
      </c>
      <c r="AF9" s="18">
        <f t="shared" si="3"/>
        <v>1.4830284108625184E-2</v>
      </c>
      <c r="AG9" s="19"/>
      <c r="AH9" s="18">
        <f t="shared" si="4"/>
        <v>-0.40873852086314305</v>
      </c>
      <c r="AI9" s="18">
        <f t="shared" si="5"/>
        <v>4.5177085074256072E-3</v>
      </c>
      <c r="AJ9" s="18">
        <f t="shared" si="35"/>
        <v>668.82663043943114</v>
      </c>
      <c r="AK9" s="19"/>
      <c r="AL9" s="18">
        <f t="shared" si="6"/>
        <v>-0.89612370068649183</v>
      </c>
      <c r="AM9" s="18">
        <f t="shared" si="7"/>
        <v>8.2757068578546873E-3</v>
      </c>
      <c r="AN9" s="18">
        <f t="shared" si="8"/>
        <v>3791.9734619309547</v>
      </c>
      <c r="AO9" s="19"/>
      <c r="AP9" s="18">
        <f t="shared" si="9"/>
        <v>-1.4450604425256979</v>
      </c>
      <c r="AQ9" s="18">
        <f t="shared" si="10"/>
        <v>1.4243690652775979E-2</v>
      </c>
      <c r="AR9" s="18">
        <f t="shared" si="11"/>
        <v>4984.3448318655555</v>
      </c>
      <c r="AS9" s="19"/>
      <c r="AT9" s="18">
        <f t="shared" si="12"/>
        <v>0.1823905281841757</v>
      </c>
      <c r="AU9" s="18">
        <f t="shared" si="13"/>
        <v>0.80688325357305302</v>
      </c>
      <c r="AV9" s="18">
        <f t="shared" si="14"/>
        <v>1.0726218242771325E-2</v>
      </c>
      <c r="AW9" s="18">
        <f t="shared" si="15"/>
        <v>8.9144500504898208E-2</v>
      </c>
      <c r="AX9" s="18">
        <f t="shared" si="16"/>
        <v>-9.763105409267555E-3</v>
      </c>
      <c r="AY9" s="18">
        <f t="shared" si="17"/>
        <v>10616.363452656655</v>
      </c>
      <c r="AZ9" s="19"/>
      <c r="BA9" s="18">
        <f t="shared" si="18"/>
        <v>0.34680921939997866</v>
      </c>
      <c r="BB9" s="18">
        <f t="shared" si="19"/>
        <v>0.47042606620670113</v>
      </c>
      <c r="BC9" s="18">
        <f t="shared" si="20"/>
        <v>0.11800002062165994</v>
      </c>
      <c r="BD9" s="18">
        <f t="shared" si="21"/>
        <v>6.4764693771660234E-2</v>
      </c>
      <c r="BE9" s="19"/>
      <c r="BF9" s="18">
        <f t="shared" si="22"/>
        <v>10.828902150586142</v>
      </c>
      <c r="BG9" s="18">
        <f t="shared" si="23"/>
        <v>5.9305192255000634</v>
      </c>
      <c r="BH9" s="19"/>
      <c r="BI9" s="19"/>
      <c r="BJ9" s="18">
        <f t="shared" si="24"/>
        <v>2.0977057949550595</v>
      </c>
      <c r="BK9" s="18">
        <f t="shared" si="25"/>
        <v>0.19429408131498072</v>
      </c>
      <c r="BL9" s="15">
        <f t="shared" si="26"/>
        <v>4477.6424487693957</v>
      </c>
      <c r="BM9" s="18"/>
      <c r="BN9" s="19"/>
      <c r="BO9" s="18">
        <f t="shared" si="27"/>
        <v>2.0977057949550595</v>
      </c>
      <c r="BP9" s="18">
        <f t="shared" si="28"/>
        <v>0.19429408131498072</v>
      </c>
      <c r="BQ9" s="15">
        <f t="shared" si="29"/>
        <v>5078.6559672012982</v>
      </c>
      <c r="BR9" s="18"/>
      <c r="BS9" s="19">
        <f t="shared" si="30"/>
        <v>96625.637246812272</v>
      </c>
      <c r="BT9" s="19">
        <f t="shared" si="36"/>
        <v>108.24186754752499</v>
      </c>
      <c r="BU9" s="15">
        <f t="shared" si="37"/>
        <v>619.53265077177775</v>
      </c>
      <c r="BV9" s="14"/>
      <c r="BW9" s="14"/>
      <c r="BX9" s="20"/>
      <c r="BY9" s="20"/>
      <c r="BZ9" s="20"/>
      <c r="CA9" s="14"/>
      <c r="CB9" s="21"/>
      <c r="CC9" s="1"/>
      <c r="CD9" s="14"/>
      <c r="CE9" s="14"/>
      <c r="CF9" s="22"/>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row>
    <row r="10" spans="1:220" s="23" customFormat="1">
      <c r="A10" s="82" t="s">
        <v>82</v>
      </c>
      <c r="B10" s="83" t="s">
        <v>68</v>
      </c>
      <c r="C10" s="86" t="s">
        <v>203</v>
      </c>
      <c r="D10" s="88" t="s">
        <v>68</v>
      </c>
      <c r="E10" s="98" t="s">
        <v>182</v>
      </c>
      <c r="F10" s="99" t="s">
        <v>125</v>
      </c>
      <c r="G10" s="85">
        <v>690.05023588877532</v>
      </c>
      <c r="H10" s="46">
        <v>4500</v>
      </c>
      <c r="I10" s="24"/>
      <c r="J10" s="15">
        <f t="shared" si="31"/>
        <v>634.25215634968993</v>
      </c>
      <c r="K10" s="15">
        <f t="shared" si="32"/>
        <v>4544.6351914617471</v>
      </c>
      <c r="L10" s="15">
        <f t="shared" si="33"/>
        <v>4331.1298207674527</v>
      </c>
      <c r="M10" s="15">
        <f t="shared" si="34"/>
        <v>4758.1405621560416</v>
      </c>
      <c r="N10" s="14"/>
      <c r="O10" s="97">
        <v>1.0328474956687563</v>
      </c>
      <c r="P10" s="97">
        <v>1.2109442545841254</v>
      </c>
      <c r="Q10" s="97">
        <v>0.37448617666549433</v>
      </c>
      <c r="R10" s="97">
        <v>0.16581549788439465</v>
      </c>
      <c r="S10" s="16"/>
      <c r="T10" s="91">
        <v>0.16796500974604664</v>
      </c>
      <c r="U10" s="91">
        <v>0.74306574414579807</v>
      </c>
      <c r="V10" s="91">
        <v>9.8778668477019042E-3</v>
      </c>
      <c r="W10" s="17"/>
      <c r="X10" s="100">
        <v>2.2369642595223986</v>
      </c>
      <c r="Y10" s="100">
        <v>0.61660223112423584</v>
      </c>
      <c r="Z10" s="100">
        <v>4.6421126926745306E-2</v>
      </c>
      <c r="AA10" s="100">
        <v>3.9208892240739833E-2</v>
      </c>
      <c r="AB10" s="14"/>
      <c r="AC10" s="18">
        <f t="shared" si="0"/>
        <v>0.75549761968060847</v>
      </c>
      <c r="AD10" s="19">
        <f t="shared" si="1"/>
        <v>0.214687823234399</v>
      </c>
      <c r="AE10" s="18">
        <f t="shared" si="2"/>
        <v>1.6162852141841651E-2</v>
      </c>
      <c r="AF10" s="18">
        <f t="shared" si="3"/>
        <v>1.3651704943150815E-2</v>
      </c>
      <c r="AG10" s="19"/>
      <c r="AH10" s="18">
        <f t="shared" si="4"/>
        <v>-0.45850624265623868</v>
      </c>
      <c r="AI10" s="18">
        <f t="shared" si="5"/>
        <v>4.8843299069044723E-3</v>
      </c>
      <c r="AJ10" s="18">
        <f t="shared" si="35"/>
        <v>762.32637130855301</v>
      </c>
      <c r="AK10" s="19"/>
      <c r="AL10" s="18">
        <f t="shared" si="6"/>
        <v>-0.68578205995447605</v>
      </c>
      <c r="AM10" s="18">
        <f t="shared" si="7"/>
        <v>7.0413079349597955E-3</v>
      </c>
      <c r="AN10" s="18">
        <f t="shared" si="8"/>
        <v>3384.390645117403</v>
      </c>
      <c r="AO10" s="19"/>
      <c r="AP10" s="18">
        <f t="shared" si="9"/>
        <v>-1.577298470968985</v>
      </c>
      <c r="AQ10" s="18">
        <f t="shared" si="10"/>
        <v>1.3003300448676872E-2</v>
      </c>
      <c r="AR10" s="18">
        <f t="shared" si="11"/>
        <v>5438.4454570934249</v>
      </c>
      <c r="AS10" s="19"/>
      <c r="AT10" s="18">
        <f t="shared" si="12"/>
        <v>0.1823905281841757</v>
      </c>
      <c r="AU10" s="18">
        <f t="shared" si="13"/>
        <v>0.80688325357305302</v>
      </c>
      <c r="AV10" s="18">
        <f t="shared" si="14"/>
        <v>1.0726218242771325E-2</v>
      </c>
      <c r="AW10" s="18">
        <f t="shared" si="15"/>
        <v>8.9144500504898208E-2</v>
      </c>
      <c r="AX10" s="18">
        <f t="shared" si="16"/>
        <v>-9.763105409267555E-3</v>
      </c>
      <c r="AY10" s="18">
        <f t="shared" si="17"/>
        <v>10616.363452656655</v>
      </c>
      <c r="AZ10" s="19"/>
      <c r="BA10" s="18">
        <f t="shared" si="18"/>
        <v>0.34269525671883849</v>
      </c>
      <c r="BB10" s="18">
        <f t="shared" si="19"/>
        <v>0.45451035125649969</v>
      </c>
      <c r="BC10" s="18">
        <f t="shared" si="20"/>
        <v>0.14055795141072941</v>
      </c>
      <c r="BD10" s="18">
        <f t="shared" si="21"/>
        <v>6.223644061393243E-2</v>
      </c>
      <c r="BE10" s="19"/>
      <c r="BF10" s="18">
        <f t="shared" si="22"/>
        <v>10.641186471153746</v>
      </c>
      <c r="BG10" s="18">
        <f t="shared" si="23"/>
        <v>6.0194742404655361</v>
      </c>
      <c r="BH10" s="19"/>
      <c r="BI10" s="15"/>
      <c r="BJ10" s="18">
        <f t="shared" si="24"/>
        <v>1.9699429696938267</v>
      </c>
      <c r="BK10" s="18">
        <f t="shared" si="25"/>
        <v>0.18670932184179728</v>
      </c>
      <c r="BL10" s="15">
        <f t="shared" si="26"/>
        <v>4331.1298207674527</v>
      </c>
      <c r="BM10" s="18"/>
      <c r="BN10" s="19"/>
      <c r="BO10" s="18">
        <f t="shared" si="27"/>
        <v>1.9699429696938267</v>
      </c>
      <c r="BP10" s="18">
        <f t="shared" si="28"/>
        <v>0.18670932184179728</v>
      </c>
      <c r="BQ10" s="15">
        <f t="shared" si="29"/>
        <v>4758.1405621560416</v>
      </c>
      <c r="BR10" s="18"/>
      <c r="BS10" s="19">
        <f t="shared" si="30"/>
        <v>100598.97487610638</v>
      </c>
      <c r="BT10" s="19">
        <f t="shared" si="36"/>
        <v>110.86481795546679</v>
      </c>
      <c r="BU10" s="15">
        <f t="shared" si="37"/>
        <v>634.25215634968993</v>
      </c>
      <c r="BV10" s="14"/>
      <c r="BW10" s="24"/>
      <c r="BX10" s="20"/>
      <c r="BY10" s="20"/>
      <c r="BZ10" s="20"/>
      <c r="CA10" s="24"/>
      <c r="CB10" s="21"/>
      <c r="CC10" s="1"/>
      <c r="CD10" s="14"/>
      <c r="CE10" s="14"/>
      <c r="CF10" s="22"/>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row>
    <row r="11" spans="1:220" s="25" customFormat="1">
      <c r="A11" s="3" t="s">
        <v>80</v>
      </c>
      <c r="B11" s="83" t="s">
        <v>159</v>
      </c>
      <c r="E11" s="98" t="s">
        <v>183</v>
      </c>
      <c r="F11" s="98" t="s">
        <v>148</v>
      </c>
      <c r="G11" s="85">
        <v>728.48916025180392</v>
      </c>
      <c r="H11" s="17">
        <v>4500</v>
      </c>
      <c r="I11" s="14"/>
      <c r="J11" s="15">
        <f t="shared" si="31"/>
        <v>630.95094254469245</v>
      </c>
      <c r="K11" s="15" t="e">
        <f t="shared" si="32"/>
        <v>#DIV/0!</v>
      </c>
      <c r="L11" s="15" t="e">
        <f t="shared" si="33"/>
        <v>#DIV/0!</v>
      </c>
      <c r="M11" s="15" t="e">
        <f t="shared" si="34"/>
        <v>#DIV/0!</v>
      </c>
      <c r="N11" s="14"/>
      <c r="O11" s="97">
        <v>1.0651645825548142</v>
      </c>
      <c r="P11" s="97">
        <v>1.1876371837228543</v>
      </c>
      <c r="Q11" s="97">
        <v>0.23233271576345849</v>
      </c>
      <c r="R11" s="97">
        <v>0.22119539106478892</v>
      </c>
      <c r="S11" s="16"/>
      <c r="T11" s="69"/>
      <c r="U11" s="69"/>
      <c r="V11" s="69"/>
      <c r="W11" s="17"/>
      <c r="X11" s="100">
        <v>2.2477058925008633</v>
      </c>
      <c r="Y11" s="100">
        <v>0.58027261597544133</v>
      </c>
      <c r="Z11" s="100">
        <v>5.458796226892744E-2</v>
      </c>
      <c r="AA11" s="100">
        <v>3.4983208254683408E-2</v>
      </c>
      <c r="AB11" s="14"/>
      <c r="AC11" s="18">
        <f t="shared" si="0"/>
        <v>0.76497686465452175</v>
      </c>
      <c r="AD11" s="19">
        <f t="shared" si="1"/>
        <v>0.20359596119335488</v>
      </c>
      <c r="AE11" s="18">
        <f t="shared" si="2"/>
        <v>1.915287460023659E-2</v>
      </c>
      <c r="AF11" s="18">
        <f t="shared" si="3"/>
        <v>1.227429955188686E-2</v>
      </c>
      <c r="AG11" s="18"/>
      <c r="AH11" s="18">
        <f t="shared" si="4"/>
        <v>-0.41918240124841838</v>
      </c>
      <c r="AI11" s="18">
        <f t="shared" si="5"/>
        <v>4.5615961472507223E-3</v>
      </c>
      <c r="AJ11" s="18">
        <f t="shared" si="35"/>
        <v>680.75421722145836</v>
      </c>
      <c r="AK11" s="18"/>
      <c r="AL11" s="18">
        <f t="shared" si="6"/>
        <v>-0.85239337680025951</v>
      </c>
      <c r="AM11" s="18">
        <f t="shared" si="7"/>
        <v>8.1022106554760262E-3</v>
      </c>
      <c r="AN11" s="18">
        <f t="shared" si="8"/>
        <v>3738.3432512936101</v>
      </c>
      <c r="AO11" s="19"/>
      <c r="AP11" s="18">
        <f t="shared" si="9"/>
        <v>-1.4698906829712703</v>
      </c>
      <c r="AQ11" s="18">
        <f t="shared" si="10"/>
        <v>1.4172761804697471E-2</v>
      </c>
      <c r="AR11" s="18">
        <f t="shared" si="11"/>
        <v>5036.081256160207</v>
      </c>
      <c r="AS11" s="19"/>
      <c r="AT11" s="18" t="e">
        <f t="shared" si="12"/>
        <v>#DIV/0!</v>
      </c>
      <c r="AU11" s="18" t="e">
        <f t="shared" si="13"/>
        <v>#DIV/0!</v>
      </c>
      <c r="AV11" s="18" t="e">
        <f t="shared" si="14"/>
        <v>#DIV/0!</v>
      </c>
      <c r="AW11" s="18" t="e">
        <f t="shared" si="15"/>
        <v>#DIV/0!</v>
      </c>
      <c r="AX11" s="18" t="e">
        <f t="shared" si="16"/>
        <v>#DIV/0!</v>
      </c>
      <c r="AY11" s="18" t="e">
        <f t="shared" si="17"/>
        <v>#DIV/0!</v>
      </c>
      <c r="AZ11" s="19"/>
      <c r="BA11" s="18">
        <f t="shared" si="18"/>
        <v>0.36457183800910986</v>
      </c>
      <c r="BB11" s="18">
        <f t="shared" si="19"/>
        <v>0.45983065636955872</v>
      </c>
      <c r="BC11" s="18">
        <f t="shared" si="20"/>
        <v>8.9954833555096758E-2</v>
      </c>
      <c r="BD11" s="18">
        <f t="shared" si="21"/>
        <v>8.564267206623484E-2</v>
      </c>
      <c r="BE11" s="19"/>
      <c r="BF11" s="18" t="e">
        <f t="shared" si="22"/>
        <v>#DIV/0!</v>
      </c>
      <c r="BG11" s="18" t="e">
        <f t="shared" si="23"/>
        <v>#DIV/0!</v>
      </c>
      <c r="BH11" s="19"/>
      <c r="BI11" s="19"/>
      <c r="BJ11" s="18">
        <f t="shared" si="24"/>
        <v>2.2033429824707151</v>
      </c>
      <c r="BK11" s="18">
        <f t="shared" si="25"/>
        <v>0.25692801619870453</v>
      </c>
      <c r="BL11" s="15" t="e">
        <f t="shared" si="26"/>
        <v>#DIV/0!</v>
      </c>
      <c r="BM11" s="18"/>
      <c r="BN11" s="19"/>
      <c r="BO11" s="18">
        <f t="shared" si="27"/>
        <v>2.2033429824707151</v>
      </c>
      <c r="BP11" s="18">
        <f t="shared" si="28"/>
        <v>0.25692801619870453</v>
      </c>
      <c r="BQ11" s="15" t="e">
        <f t="shared" si="29"/>
        <v>#DIV/0!</v>
      </c>
      <c r="BR11" s="18"/>
      <c r="BS11" s="19">
        <f t="shared" si="30"/>
        <v>95513.017662847153</v>
      </c>
      <c r="BT11" s="19">
        <f t="shared" si="36"/>
        <v>105.64419653630176</v>
      </c>
      <c r="BU11" s="15">
        <f t="shared" si="37"/>
        <v>630.95094254469245</v>
      </c>
      <c r="BV11" s="14"/>
      <c r="BW11" s="14"/>
      <c r="BX11" s="20"/>
      <c r="BY11" s="20"/>
      <c r="BZ11" s="20"/>
      <c r="CA11" s="14"/>
      <c r="CB11" s="21"/>
      <c r="CC11" s="1"/>
      <c r="CD11" s="14"/>
      <c r="CE11" s="14"/>
      <c r="CF11" s="22"/>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row>
    <row r="12" spans="1:220" s="25" customFormat="1">
      <c r="A12" s="3" t="s">
        <v>80</v>
      </c>
      <c r="B12" s="83" t="s">
        <v>68</v>
      </c>
      <c r="E12" s="98" t="s">
        <v>183</v>
      </c>
      <c r="F12" s="98" t="s">
        <v>148</v>
      </c>
      <c r="G12" s="85">
        <v>726.32915842553223</v>
      </c>
      <c r="H12" s="17">
        <v>4500</v>
      </c>
      <c r="I12" s="14"/>
      <c r="J12" s="15">
        <f t="shared" si="31"/>
        <v>622.21216616751644</v>
      </c>
      <c r="K12" s="15" t="e">
        <f t="shared" si="32"/>
        <v>#DIV/0!</v>
      </c>
      <c r="L12" s="15" t="e">
        <f t="shared" si="33"/>
        <v>#DIV/0!</v>
      </c>
      <c r="M12" s="15" t="e">
        <f t="shared" si="34"/>
        <v>#DIV/0!</v>
      </c>
      <c r="N12" s="14"/>
      <c r="O12" s="97">
        <v>1.0518887077074346</v>
      </c>
      <c r="P12" s="97">
        <v>1.190961509519356</v>
      </c>
      <c r="Q12" s="97">
        <v>0.24350757360583675</v>
      </c>
      <c r="R12" s="97">
        <v>0.21649386324798622</v>
      </c>
      <c r="S12" s="16"/>
      <c r="T12" s="16"/>
      <c r="U12" s="16"/>
      <c r="V12" s="16"/>
      <c r="W12" s="17"/>
      <c r="X12" s="100">
        <v>2.2615689282067444</v>
      </c>
      <c r="Y12" s="100">
        <v>0.56427908818172556</v>
      </c>
      <c r="Z12" s="100">
        <v>5.6412441900308051E-2</v>
      </c>
      <c r="AA12" s="100">
        <v>3.6513539695000548E-2</v>
      </c>
      <c r="AB12" s="14"/>
      <c r="AC12" s="18">
        <f t="shared" si="0"/>
        <v>0.7694767049868515</v>
      </c>
      <c r="AD12" s="19">
        <f t="shared" si="1"/>
        <v>0.19792828859156181</v>
      </c>
      <c r="AE12" s="18">
        <f t="shared" si="2"/>
        <v>1.9787403634924372E-2</v>
      </c>
      <c r="AF12" s="18">
        <f t="shared" si="3"/>
        <v>1.2807602786662277E-2</v>
      </c>
      <c r="AG12" s="18"/>
      <c r="AH12" s="18">
        <f t="shared" si="4"/>
        <v>-0.39667611933018843</v>
      </c>
      <c r="AI12" s="18">
        <f t="shared" si="5"/>
        <v>4.387398500175747E-3</v>
      </c>
      <c r="AJ12" s="18">
        <f t="shared" si="35"/>
        <v>639.75523563968102</v>
      </c>
      <c r="AK12" s="18"/>
      <c r="AL12" s="18">
        <f t="shared" si="6"/>
        <v>-0.95227468492476008</v>
      </c>
      <c r="AM12" s="18">
        <f t="shared" si="7"/>
        <v>8.7136227276318166E-3</v>
      </c>
      <c r="AN12" s="18">
        <f t="shared" si="8"/>
        <v>3928.2816366165275</v>
      </c>
      <c r="AO12" s="19"/>
      <c r="AP12" s="18">
        <f t="shared" si="9"/>
        <v>-1.4073604624725702</v>
      </c>
      <c r="AQ12" s="18">
        <f t="shared" si="10"/>
        <v>1.4740461835003982E-2</v>
      </c>
      <c r="AR12" s="18">
        <f t="shared" si="11"/>
        <v>4824.728956315631</v>
      </c>
      <c r="AS12" s="19"/>
      <c r="AT12" s="18" t="e">
        <f t="shared" si="12"/>
        <v>#DIV/0!</v>
      </c>
      <c r="AU12" s="18" t="e">
        <f t="shared" si="13"/>
        <v>#DIV/0!</v>
      </c>
      <c r="AV12" s="18" t="e">
        <f t="shared" si="14"/>
        <v>#DIV/0!</v>
      </c>
      <c r="AW12" s="18" t="e">
        <f t="shared" si="15"/>
        <v>#DIV/0!</v>
      </c>
      <c r="AX12" s="18" t="e">
        <f t="shared" si="16"/>
        <v>#DIV/0!</v>
      </c>
      <c r="AY12" s="18" t="e">
        <f t="shared" si="17"/>
        <v>#DIV/0!</v>
      </c>
      <c r="AZ12" s="19"/>
      <c r="BA12" s="18">
        <f t="shared" si="18"/>
        <v>0.36029831248603916</v>
      </c>
      <c r="BB12" s="18">
        <f t="shared" si="19"/>
        <v>0.46146407408921786</v>
      </c>
      <c r="BC12" s="18">
        <f t="shared" si="20"/>
        <v>9.4352333043138739E-2</v>
      </c>
      <c r="BD12" s="18">
        <f t="shared" si="21"/>
        <v>8.3885280381604171E-2</v>
      </c>
      <c r="BE12" s="19"/>
      <c r="BF12" s="18" t="e">
        <f t="shared" si="22"/>
        <v>#DIV/0!</v>
      </c>
      <c r="BG12" s="18" t="e">
        <f t="shared" si="23"/>
        <v>#DIV/0!</v>
      </c>
      <c r="BH12" s="19"/>
      <c r="BI12" s="19"/>
      <c r="BJ12" s="18">
        <f t="shared" si="24"/>
        <v>2.182230160596355</v>
      </c>
      <c r="BK12" s="18">
        <f t="shared" si="25"/>
        <v>0.25165584114481254</v>
      </c>
      <c r="BL12" s="15" t="e">
        <f t="shared" si="26"/>
        <v>#DIV/0!</v>
      </c>
      <c r="BM12" s="18"/>
      <c r="BN12" s="19"/>
      <c r="BO12" s="18">
        <f t="shared" si="27"/>
        <v>2.182230160596355</v>
      </c>
      <c r="BP12" s="18">
        <f t="shared" si="28"/>
        <v>0.25165584114481254</v>
      </c>
      <c r="BQ12" s="15" t="e">
        <f t="shared" si="29"/>
        <v>#DIV/0!</v>
      </c>
      <c r="BR12" s="18"/>
      <c r="BS12" s="19">
        <f t="shared" si="30"/>
        <v>96416.652490965484</v>
      </c>
      <c r="BT12" s="19">
        <f t="shared" si="36"/>
        <v>107.6845282659917</v>
      </c>
      <c r="BU12" s="15">
        <f t="shared" si="37"/>
        <v>622.21216616751644</v>
      </c>
      <c r="BV12" s="14"/>
      <c r="BW12" s="14"/>
      <c r="BX12" s="20"/>
      <c r="BY12" s="20"/>
      <c r="BZ12" s="20"/>
      <c r="CA12" s="14"/>
      <c r="CB12" s="21"/>
      <c r="CC12" s="1"/>
      <c r="CD12" s="14"/>
      <c r="CE12" s="14"/>
      <c r="CF12" s="22"/>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row>
    <row r="13" spans="1:220" s="25" customFormat="1">
      <c r="A13" s="3" t="s">
        <v>80</v>
      </c>
      <c r="B13" s="83" t="s">
        <v>68</v>
      </c>
      <c r="E13" s="98" t="s">
        <v>183</v>
      </c>
      <c r="F13" s="98" t="s">
        <v>148</v>
      </c>
      <c r="G13" s="85">
        <v>722.97694694642041</v>
      </c>
      <c r="H13" s="17">
        <v>4500</v>
      </c>
      <c r="I13" s="14"/>
      <c r="J13" s="15">
        <f t="shared" si="31"/>
        <v>614.31559086158359</v>
      </c>
      <c r="K13" s="15" t="e">
        <f t="shared" si="32"/>
        <v>#DIV/0!</v>
      </c>
      <c r="L13" s="15" t="e">
        <f t="shared" si="33"/>
        <v>#DIV/0!</v>
      </c>
      <c r="M13" s="15" t="e">
        <f t="shared" si="34"/>
        <v>#DIV/0!</v>
      </c>
      <c r="N13" s="14"/>
      <c r="O13" s="97">
        <v>1.052002322917563</v>
      </c>
      <c r="P13" s="97">
        <v>1.1792844025017941</v>
      </c>
      <c r="Q13" s="97">
        <v>0.25696527115712242</v>
      </c>
      <c r="R13" s="97">
        <v>0.21200832792497881</v>
      </c>
      <c r="S13" s="16"/>
      <c r="T13" s="16"/>
      <c r="U13" s="16"/>
      <c r="V13" s="16"/>
      <c r="W13" s="17"/>
      <c r="X13" s="100">
        <v>2.2898327646311309</v>
      </c>
      <c r="Y13" s="100">
        <v>0.5411857700734658</v>
      </c>
      <c r="Z13" s="100">
        <v>5.5074539646876135E-2</v>
      </c>
      <c r="AA13" s="100">
        <v>3.8610748724313311E-2</v>
      </c>
      <c r="AB13" s="14"/>
      <c r="AC13" s="18">
        <f t="shared" si="0"/>
        <v>0.77770690008990517</v>
      </c>
      <c r="AD13" s="19">
        <f t="shared" si="1"/>
        <v>0.18949022932559748</v>
      </c>
      <c r="AE13" s="18">
        <f t="shared" si="2"/>
        <v>1.9283742708666514E-2</v>
      </c>
      <c r="AF13" s="18">
        <f t="shared" si="3"/>
        <v>1.3519127875830801E-2</v>
      </c>
      <c r="AG13" s="18"/>
      <c r="AH13" s="18">
        <f t="shared" si="4"/>
        <v>-0.36744173305132888</v>
      </c>
      <c r="AI13" s="18">
        <f t="shared" si="5"/>
        <v>4.1068934563239191E-3</v>
      </c>
      <c r="AJ13" s="18">
        <f t="shared" si="35"/>
        <v>591.68645931106789</v>
      </c>
      <c r="AK13" s="18"/>
      <c r="AL13" s="18">
        <f t="shared" si="6"/>
        <v>-1.0933901845943248</v>
      </c>
      <c r="AM13" s="18">
        <f t="shared" si="7"/>
        <v>9.7833844820576117E-3</v>
      </c>
      <c r="AN13" s="18">
        <f t="shared" si="8"/>
        <v>4176.2835957460429</v>
      </c>
      <c r="AO13" s="19"/>
      <c r="AP13" s="18">
        <f t="shared" si="9"/>
        <v>-1.2940978135053067</v>
      </c>
      <c r="AQ13" s="18">
        <f t="shared" si="10"/>
        <v>1.5344195070547934E-2</v>
      </c>
      <c r="AR13" s="18">
        <f t="shared" si="11"/>
        <v>4477.9641687907733</v>
      </c>
      <c r="AS13" s="19"/>
      <c r="AT13" s="18" t="e">
        <f t="shared" si="12"/>
        <v>#DIV/0!</v>
      </c>
      <c r="AU13" s="18" t="e">
        <f t="shared" si="13"/>
        <v>#DIV/0!</v>
      </c>
      <c r="AV13" s="18" t="e">
        <f t="shared" si="14"/>
        <v>#DIV/0!</v>
      </c>
      <c r="AW13" s="18" t="e">
        <f t="shared" si="15"/>
        <v>#DIV/0!</v>
      </c>
      <c r="AX13" s="18" t="e">
        <f t="shared" si="16"/>
        <v>#DIV/0!</v>
      </c>
      <c r="AY13" s="18" t="e">
        <f t="shared" si="17"/>
        <v>#DIV/0!</v>
      </c>
      <c r="AZ13" s="19"/>
      <c r="BA13" s="18">
        <f t="shared" si="18"/>
        <v>0.36070123883730992</v>
      </c>
      <c r="BB13" s="18">
        <f t="shared" si="19"/>
        <v>0.4574011209734184</v>
      </c>
      <c r="BC13" s="18">
        <f t="shared" si="20"/>
        <v>9.9667393912069829E-2</v>
      </c>
      <c r="BD13" s="18">
        <f t="shared" si="21"/>
        <v>8.2230246277201879E-2</v>
      </c>
      <c r="BE13" s="19"/>
      <c r="BF13" s="18" t="e">
        <f t="shared" si="22"/>
        <v>#DIV/0!</v>
      </c>
      <c r="BG13" s="18" t="e">
        <f t="shared" si="23"/>
        <v>#DIV/0!</v>
      </c>
      <c r="BH13" s="19"/>
      <c r="BI13" s="19"/>
      <c r="BJ13" s="18">
        <f t="shared" si="24"/>
        <v>2.1553048976959754</v>
      </c>
      <c r="BK13" s="18">
        <f t="shared" si="25"/>
        <v>0.24669073883160564</v>
      </c>
      <c r="BL13" s="15" t="e">
        <f t="shared" si="26"/>
        <v>#DIV/0!</v>
      </c>
      <c r="BM13" s="18"/>
      <c r="BN13" s="19"/>
      <c r="BO13" s="18">
        <f t="shared" si="27"/>
        <v>2.1553048976959754</v>
      </c>
      <c r="BP13" s="18">
        <f t="shared" si="28"/>
        <v>0.24669073883160564</v>
      </c>
      <c r="BQ13" s="15" t="e">
        <f t="shared" si="29"/>
        <v>#DIV/0!</v>
      </c>
      <c r="BR13" s="18"/>
      <c r="BS13" s="19">
        <f t="shared" si="30"/>
        <v>97406.555106817963</v>
      </c>
      <c r="BT13" s="19">
        <f t="shared" si="36"/>
        <v>109.75812032582826</v>
      </c>
      <c r="BU13" s="15">
        <f t="shared" si="37"/>
        <v>614.31559086158359</v>
      </c>
      <c r="BV13" s="14"/>
      <c r="BW13" s="14"/>
      <c r="BX13" s="20"/>
      <c r="BY13" s="20"/>
      <c r="BZ13" s="20"/>
      <c r="CA13" s="14"/>
      <c r="CB13" s="21"/>
      <c r="CC13" s="1"/>
      <c r="CD13" s="14"/>
      <c r="CE13" s="14"/>
      <c r="CF13" s="22"/>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row>
    <row r="14" spans="1:220" s="25" customFormat="1">
      <c r="A14" s="3" t="s">
        <v>80</v>
      </c>
      <c r="B14" s="83" t="s">
        <v>160</v>
      </c>
      <c r="E14" s="98" t="s">
        <v>183</v>
      </c>
      <c r="F14" s="98" t="s">
        <v>149</v>
      </c>
      <c r="G14" s="85">
        <v>718.73234968813233</v>
      </c>
      <c r="H14" s="17">
        <v>4500</v>
      </c>
      <c r="I14" s="14"/>
      <c r="J14" s="15">
        <f t="shared" si="31"/>
        <v>587.17431846440195</v>
      </c>
      <c r="K14" s="15" t="e">
        <f t="shared" si="32"/>
        <v>#DIV/0!</v>
      </c>
      <c r="L14" s="15" t="e">
        <f t="shared" si="33"/>
        <v>#DIV/0!</v>
      </c>
      <c r="M14" s="15" t="e">
        <f t="shared" si="34"/>
        <v>#DIV/0!</v>
      </c>
      <c r="N14" s="14"/>
      <c r="O14" s="97">
        <v>1.0358547082667526</v>
      </c>
      <c r="P14" s="97">
        <v>1.2138040542837543</v>
      </c>
      <c r="Q14" s="97">
        <v>0.25871841999630951</v>
      </c>
      <c r="R14" s="97">
        <v>0.20226126517910895</v>
      </c>
      <c r="S14" s="16"/>
      <c r="T14" s="16"/>
      <c r="U14" s="16"/>
      <c r="V14" s="16"/>
      <c r="W14" s="17"/>
      <c r="X14" s="100">
        <v>2.3352585333538194</v>
      </c>
      <c r="Y14" s="100">
        <v>0.49116498212970755</v>
      </c>
      <c r="Z14" s="100">
        <v>5.0255241541956194E-2</v>
      </c>
      <c r="AA14" s="100">
        <v>3.9573858831519149E-2</v>
      </c>
      <c r="AB14" s="14"/>
      <c r="AC14" s="18">
        <f t="shared" si="0"/>
        <v>0.79586988554518767</v>
      </c>
      <c r="AD14" s="19">
        <f t="shared" si="1"/>
        <v>0.17256899345060675</v>
      </c>
      <c r="AE14" s="18">
        <f t="shared" si="2"/>
        <v>1.7656992587110482E-2</v>
      </c>
      <c r="AF14" s="18">
        <f t="shared" si="3"/>
        <v>1.3904128417095081E-2</v>
      </c>
      <c r="AG14" s="18"/>
      <c r="AH14" s="18">
        <f t="shared" si="4"/>
        <v>-0.31495391164595593</v>
      </c>
      <c r="AI14" s="18">
        <f t="shared" si="5"/>
        <v>3.5416834477680222E-3</v>
      </c>
      <c r="AJ14" s="18">
        <f t="shared" si="35"/>
        <v>507.46854821784666</v>
      </c>
      <c r="AK14" s="18"/>
      <c r="AL14" s="18">
        <f t="shared" si="6"/>
        <v>-1.373378010948038</v>
      </c>
      <c r="AM14" s="18">
        <f t="shared" si="7"/>
        <v>1.214410997114806E-2</v>
      </c>
      <c r="AN14" s="18">
        <f t="shared" si="8"/>
        <v>4659.4187519018506</v>
      </c>
      <c r="AO14" s="19"/>
      <c r="AP14" s="18">
        <f t="shared" si="9"/>
        <v>-1.0652172771673725</v>
      </c>
      <c r="AQ14" s="18">
        <f t="shared" si="10"/>
        <v>1.6493432186501795E-2</v>
      </c>
      <c r="AR14" s="18">
        <f t="shared" si="11"/>
        <v>3782.7144088366863</v>
      </c>
      <c r="AS14" s="19"/>
      <c r="AT14" s="18" t="e">
        <f t="shared" si="12"/>
        <v>#DIV/0!</v>
      </c>
      <c r="AU14" s="18" t="e">
        <f t="shared" si="13"/>
        <v>#DIV/0!</v>
      </c>
      <c r="AV14" s="18" t="e">
        <f t="shared" si="14"/>
        <v>#DIV/0!</v>
      </c>
      <c r="AW14" s="18" t="e">
        <f t="shared" si="15"/>
        <v>#DIV/0!</v>
      </c>
      <c r="AX14" s="18" t="e">
        <f t="shared" si="16"/>
        <v>#DIV/0!</v>
      </c>
      <c r="AY14" s="18" t="e">
        <f t="shared" si="17"/>
        <v>#DIV/0!</v>
      </c>
      <c r="AZ14" s="19"/>
      <c r="BA14" s="18">
        <f t="shared" si="18"/>
        <v>0.35348499467025452</v>
      </c>
      <c r="BB14" s="18">
        <f t="shared" si="19"/>
        <v>0.46856350234086935</v>
      </c>
      <c r="BC14" s="18">
        <f t="shared" si="20"/>
        <v>9.9872799539378915E-2</v>
      </c>
      <c r="BD14" s="18">
        <f t="shared" si="21"/>
        <v>7.8078703449497161E-2</v>
      </c>
      <c r="BE14" s="19"/>
      <c r="BF14" s="18" t="e">
        <f t="shared" si="22"/>
        <v>#DIV/0!</v>
      </c>
      <c r="BG14" s="18" t="e">
        <f t="shared" si="23"/>
        <v>#DIV/0!</v>
      </c>
      <c r="BH14" s="19"/>
      <c r="BI14" s="19"/>
      <c r="BJ14" s="18">
        <f t="shared" si="24"/>
        <v>2.1665270924152349</v>
      </c>
      <c r="BK14" s="18">
        <f t="shared" si="25"/>
        <v>0.23423611034849148</v>
      </c>
      <c r="BL14" s="15" t="e">
        <f t="shared" si="26"/>
        <v>#DIV/0!</v>
      </c>
      <c r="BM14" s="18"/>
      <c r="BN14" s="19"/>
      <c r="BO14" s="18">
        <f t="shared" si="27"/>
        <v>2.1665270924152349</v>
      </c>
      <c r="BP14" s="18">
        <f t="shared" si="28"/>
        <v>0.23423611034849148</v>
      </c>
      <c r="BQ14" s="15" t="e">
        <f t="shared" si="29"/>
        <v>#DIV/0!</v>
      </c>
      <c r="BR14" s="18"/>
      <c r="BS14" s="19">
        <f t="shared" si="30"/>
        <v>97169.097410297487</v>
      </c>
      <c r="BT14" s="19">
        <f t="shared" si="36"/>
        <v>112.9447294756647</v>
      </c>
      <c r="BU14" s="15">
        <f t="shared" si="37"/>
        <v>587.17431846440195</v>
      </c>
      <c r="BV14" s="14"/>
      <c r="BW14" s="14"/>
      <c r="BX14" s="20"/>
      <c r="BY14" s="20"/>
      <c r="BZ14" s="20"/>
      <c r="CA14" s="14"/>
      <c r="CB14" s="21"/>
      <c r="CC14" s="1"/>
      <c r="CD14" s="14"/>
      <c r="CE14" s="14"/>
      <c r="CF14" s="22"/>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row>
    <row r="15" spans="1:220" s="25" customFormat="1">
      <c r="A15" s="83" t="s">
        <v>79</v>
      </c>
      <c r="B15" s="83" t="s">
        <v>68</v>
      </c>
      <c r="E15" s="98" t="s">
        <v>184</v>
      </c>
      <c r="F15" s="98" t="s">
        <v>126</v>
      </c>
      <c r="G15" s="85">
        <v>730.45427839808644</v>
      </c>
      <c r="H15" s="46">
        <v>4500</v>
      </c>
      <c r="I15" s="14"/>
      <c r="J15" s="15">
        <f t="shared" si="31"/>
        <v>635.85048185486505</v>
      </c>
      <c r="K15" s="15" t="e">
        <f t="shared" si="32"/>
        <v>#DIV/0!</v>
      </c>
      <c r="L15" s="15" t="e">
        <f t="shared" si="33"/>
        <v>#DIV/0!</v>
      </c>
      <c r="M15" s="15" t="e">
        <f t="shared" si="34"/>
        <v>#DIV/0!</v>
      </c>
      <c r="N15" s="14"/>
      <c r="O15" s="97">
        <v>1.0671682278742558</v>
      </c>
      <c r="P15" s="97">
        <v>1.1720252724164457</v>
      </c>
      <c r="Q15" s="97">
        <v>0.24358780979045114</v>
      </c>
      <c r="R15" s="97">
        <v>0.22565784372878422</v>
      </c>
      <c r="S15" s="16"/>
      <c r="T15" s="16"/>
      <c r="U15" s="16"/>
      <c r="V15" s="16"/>
      <c r="W15" s="17"/>
      <c r="X15" s="100">
        <v>2.2297578905860846</v>
      </c>
      <c r="Y15" s="100">
        <v>0.58453934905911897</v>
      </c>
      <c r="Z15" s="100">
        <v>5.4601297838617939E-2</v>
      </c>
      <c r="AA15" s="100">
        <v>3.4656306557333788E-2</v>
      </c>
      <c r="AB15" s="14"/>
      <c r="AC15" s="18">
        <f t="shared" si="0"/>
        <v>0.76246837728205608</v>
      </c>
      <c r="AD15" s="19">
        <f t="shared" si="1"/>
        <v>0.20606590666896149</v>
      </c>
      <c r="AE15" s="18">
        <f t="shared" si="2"/>
        <v>1.9248432055989556E-2</v>
      </c>
      <c r="AF15" s="18">
        <f t="shared" si="3"/>
        <v>1.2217283992992899E-2</v>
      </c>
      <c r="AG15" s="18"/>
      <c r="AH15" s="18">
        <f t="shared" si="4"/>
        <v>-0.42745420314317267</v>
      </c>
      <c r="AI15" s="18">
        <f t="shared" si="5"/>
        <v>4.644508057019125E-3</v>
      </c>
      <c r="AJ15" s="18">
        <f t="shared" si="35"/>
        <v>694.68602477450804</v>
      </c>
      <c r="AK15" s="18"/>
      <c r="AL15" s="18">
        <f t="shared" si="6"/>
        <v>-0.81496658369295727</v>
      </c>
      <c r="AM15" s="18">
        <f t="shared" si="7"/>
        <v>7.8051377206610033E-3</v>
      </c>
      <c r="AN15" s="18">
        <f t="shared" si="8"/>
        <v>3671.1008951991789</v>
      </c>
      <c r="AO15" s="19"/>
      <c r="AP15" s="18">
        <f t="shared" si="9"/>
        <v>-1.5042561182354879</v>
      </c>
      <c r="AQ15" s="18">
        <f t="shared" si="10"/>
        <v>1.4017048612820392E-2</v>
      </c>
      <c r="AR15" s="18">
        <f t="shared" si="11"/>
        <v>5141.1889425596046</v>
      </c>
      <c r="AS15" s="19"/>
      <c r="AT15" s="18" t="e">
        <f t="shared" si="12"/>
        <v>#DIV/0!</v>
      </c>
      <c r="AU15" s="18" t="e">
        <f t="shared" si="13"/>
        <v>#DIV/0!</v>
      </c>
      <c r="AV15" s="18" t="e">
        <f t="shared" si="14"/>
        <v>#DIV/0!</v>
      </c>
      <c r="AW15" s="18" t="e">
        <f t="shared" si="15"/>
        <v>#DIV/0!</v>
      </c>
      <c r="AX15" s="18" t="e">
        <f t="shared" si="16"/>
        <v>#DIV/0!</v>
      </c>
      <c r="AY15" s="18" t="e">
        <f t="shared" si="17"/>
        <v>#DIV/0!</v>
      </c>
      <c r="AZ15" s="19"/>
      <c r="BA15" s="18">
        <f t="shared" si="18"/>
        <v>0.36499238777027515</v>
      </c>
      <c r="BB15" s="18">
        <f t="shared" si="19"/>
        <v>0.4534565000508794</v>
      </c>
      <c r="BC15" s="18">
        <f t="shared" si="20"/>
        <v>9.4244107428589435E-2</v>
      </c>
      <c r="BD15" s="18">
        <f t="shared" si="21"/>
        <v>8.7307004750256059E-2</v>
      </c>
      <c r="BE15" s="19"/>
      <c r="BF15" s="18" t="e">
        <f t="shared" si="22"/>
        <v>#DIV/0!</v>
      </c>
      <c r="BG15" s="18" t="e">
        <f t="shared" si="23"/>
        <v>#DIV/0!</v>
      </c>
      <c r="BH15" s="19"/>
      <c r="BI15" s="19"/>
      <c r="BJ15" s="18">
        <f t="shared" si="24"/>
        <v>2.1726143411776953</v>
      </c>
      <c r="BK15" s="18">
        <f t="shared" si="25"/>
        <v>0.26192101425076819</v>
      </c>
      <c r="BL15" s="15" t="e">
        <f t="shared" si="26"/>
        <v>#DIV/0!</v>
      </c>
      <c r="BM15" s="18"/>
      <c r="BN15" s="19"/>
      <c r="BO15" s="18">
        <f t="shared" si="27"/>
        <v>2.1726143411776953</v>
      </c>
      <c r="BP15" s="18">
        <f t="shared" si="28"/>
        <v>0.26192101425076819</v>
      </c>
      <c r="BQ15" s="15" t="e">
        <f t="shared" si="29"/>
        <v>#DIV/0!</v>
      </c>
      <c r="BR15" s="18"/>
      <c r="BS15" s="19">
        <f t="shared" si="30"/>
        <v>96844.729541479523</v>
      </c>
      <c r="BT15" s="19">
        <f t="shared" si="36"/>
        <v>106.53980000523495</v>
      </c>
      <c r="BU15" s="15">
        <f t="shared" si="37"/>
        <v>635.85048185486505</v>
      </c>
      <c r="BV15" s="14"/>
      <c r="BW15" s="14"/>
      <c r="BX15" s="20"/>
      <c r="BY15" s="20"/>
      <c r="BZ15" s="20"/>
      <c r="CA15" s="14"/>
      <c r="CB15" s="21"/>
      <c r="CC15" s="1"/>
      <c r="CD15" s="14"/>
      <c r="CE15" s="14"/>
      <c r="CF15" s="22"/>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row>
    <row r="16" spans="1:220" s="25" customFormat="1">
      <c r="A16" s="83" t="s">
        <v>79</v>
      </c>
      <c r="B16" s="83" t="s">
        <v>68</v>
      </c>
      <c r="E16" s="98" t="s">
        <v>184</v>
      </c>
      <c r="F16" s="98" t="s">
        <v>148</v>
      </c>
      <c r="G16" s="85">
        <v>725.20588555433551</v>
      </c>
      <c r="H16" s="17">
        <v>4500</v>
      </c>
      <c r="I16" s="14"/>
      <c r="J16" s="15">
        <f t="shared" si="31"/>
        <v>622.45413857603148</v>
      </c>
      <c r="K16" s="15" t="e">
        <f t="shared" si="32"/>
        <v>#DIV/0!</v>
      </c>
      <c r="L16" s="15" t="e">
        <f t="shared" si="33"/>
        <v>#DIV/0!</v>
      </c>
      <c r="M16" s="15" t="e">
        <f t="shared" si="34"/>
        <v>#DIV/0!</v>
      </c>
      <c r="N16" s="14"/>
      <c r="O16" s="97">
        <v>1.0643567936945142</v>
      </c>
      <c r="P16" s="97">
        <v>1.2049307779939908</v>
      </c>
      <c r="Q16" s="97">
        <v>0.23982847004935381</v>
      </c>
      <c r="R16" s="97">
        <v>0.21472451951927329</v>
      </c>
      <c r="S16" s="16"/>
      <c r="T16" s="16"/>
      <c r="U16" s="16"/>
      <c r="V16" s="16"/>
      <c r="W16" s="17"/>
      <c r="X16" s="100">
        <v>2.2602721505097434</v>
      </c>
      <c r="Y16" s="100">
        <v>0.56329853916128736</v>
      </c>
      <c r="Z16" s="100">
        <v>5.5261920758664311E-2</v>
      </c>
      <c r="AA16" s="100">
        <v>3.922457173355904E-2</v>
      </c>
      <c r="AB16" s="14"/>
      <c r="AC16" s="18">
        <f t="shared" si="0"/>
        <v>0.76921839896069233</v>
      </c>
      <c r="AD16" s="19">
        <f t="shared" si="1"/>
        <v>0.19763134226991994</v>
      </c>
      <c r="AE16" s="18">
        <f t="shared" si="2"/>
        <v>1.9388453575984985E-2</v>
      </c>
      <c r="AF16" s="18">
        <f t="shared" si="3"/>
        <v>1.3761805193402832E-2</v>
      </c>
      <c r="AG16" s="18"/>
      <c r="AH16" s="18">
        <f t="shared" si="4"/>
        <v>-0.39290373991920463</v>
      </c>
      <c r="AI16" s="18">
        <f t="shared" si="5"/>
        <v>4.3741727412776217E-3</v>
      </c>
      <c r="AJ16" s="18">
        <f t="shared" si="35"/>
        <v>635.19737185628037</v>
      </c>
      <c r="AK16" s="18"/>
      <c r="AL16" s="18">
        <f t="shared" si="6"/>
        <v>-0.96835927791825793</v>
      </c>
      <c r="AM16" s="18">
        <f t="shared" si="7"/>
        <v>8.7665043089764864E-3</v>
      </c>
      <c r="AN16" s="18">
        <f t="shared" si="8"/>
        <v>3948.8117860173993</v>
      </c>
      <c r="AO16" s="19"/>
      <c r="AP16" s="18">
        <f t="shared" si="9"/>
        <v>-1.4000614230169879</v>
      </c>
      <c r="AQ16" s="18">
        <f t="shared" si="10"/>
        <v>1.4776078263642434E-2</v>
      </c>
      <c r="AR16" s="18">
        <f t="shared" si="11"/>
        <v>4809.7839322660648</v>
      </c>
      <c r="AS16" s="19"/>
      <c r="AT16" s="18" t="e">
        <f t="shared" si="12"/>
        <v>#DIV/0!</v>
      </c>
      <c r="AU16" s="18" t="e">
        <f t="shared" si="13"/>
        <v>#DIV/0!</v>
      </c>
      <c r="AV16" s="18" t="e">
        <f t="shared" si="14"/>
        <v>#DIV/0!</v>
      </c>
      <c r="AW16" s="18" t="e">
        <f t="shared" si="15"/>
        <v>#DIV/0!</v>
      </c>
      <c r="AX16" s="18" t="e">
        <f t="shared" si="16"/>
        <v>#DIV/0!</v>
      </c>
      <c r="AY16" s="18" t="e">
        <f t="shared" si="17"/>
        <v>#DIV/0!</v>
      </c>
      <c r="AZ16" s="19"/>
      <c r="BA16" s="18">
        <f t="shared" si="18"/>
        <v>0.36182909886508169</v>
      </c>
      <c r="BB16" s="18">
        <f t="shared" si="19"/>
        <v>0.46336805181711915</v>
      </c>
      <c r="BC16" s="18">
        <f t="shared" si="20"/>
        <v>9.2228410931672292E-2</v>
      </c>
      <c r="BD16" s="18">
        <f t="shared" si="21"/>
        <v>8.2574438386126811E-2</v>
      </c>
      <c r="BE16" s="19"/>
      <c r="BF16" s="18" t="e">
        <f t="shared" si="22"/>
        <v>#DIV/0!</v>
      </c>
      <c r="BG16" s="18" t="e">
        <f t="shared" si="23"/>
        <v>#DIV/0!</v>
      </c>
      <c r="BH16" s="19"/>
      <c r="BI16" s="19"/>
      <c r="BJ16" s="18">
        <f t="shared" si="24"/>
        <v>2.1989062192515858</v>
      </c>
      <c r="BK16" s="18">
        <f t="shared" si="25"/>
        <v>0.24772331515838042</v>
      </c>
      <c r="BL16" s="15" t="e">
        <f t="shared" si="26"/>
        <v>#DIV/0!</v>
      </c>
      <c r="BM16" s="18"/>
      <c r="BN16" s="19"/>
      <c r="BO16" s="18">
        <f t="shared" si="27"/>
        <v>2.1989062192515858</v>
      </c>
      <c r="BP16" s="18">
        <f t="shared" si="28"/>
        <v>0.24772331515838042</v>
      </c>
      <c r="BQ16" s="15" t="e">
        <f t="shared" si="29"/>
        <v>#DIV/0!</v>
      </c>
      <c r="BR16" s="18"/>
      <c r="BS16" s="19">
        <f t="shared" si="30"/>
        <v>95521.413699878816</v>
      </c>
      <c r="BT16" s="19">
        <f t="shared" si="36"/>
        <v>106.65584222483984</v>
      </c>
      <c r="BU16" s="15">
        <f t="shared" si="37"/>
        <v>622.45413857603148</v>
      </c>
      <c r="BV16" s="14"/>
      <c r="BW16" s="14"/>
      <c r="BX16" s="20"/>
      <c r="BY16" s="20"/>
      <c r="BZ16" s="20"/>
      <c r="CA16" s="14"/>
      <c r="CB16" s="21"/>
      <c r="CC16" s="1"/>
      <c r="CD16" s="14"/>
      <c r="CE16" s="14"/>
      <c r="CF16" s="22"/>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row>
    <row r="17" spans="1:220" s="25" customFormat="1">
      <c r="A17" s="83" t="s">
        <v>79</v>
      </c>
      <c r="B17" s="83" t="s">
        <v>68</v>
      </c>
      <c r="E17" s="98" t="s">
        <v>184</v>
      </c>
      <c r="F17" s="98" t="s">
        <v>148</v>
      </c>
      <c r="G17" s="85">
        <v>728.83075577758768</v>
      </c>
      <c r="H17" s="17">
        <v>4500</v>
      </c>
      <c r="I17" s="14"/>
      <c r="J17" s="15">
        <f t="shared" si="31"/>
        <v>602.09135418333801</v>
      </c>
      <c r="K17" s="15" t="e">
        <f t="shared" si="32"/>
        <v>#DIV/0!</v>
      </c>
      <c r="L17" s="15" t="e">
        <f t="shared" si="33"/>
        <v>#DIV/0!</v>
      </c>
      <c r="M17" s="15" t="e">
        <f t="shared" si="34"/>
        <v>#DIV/0!</v>
      </c>
      <c r="N17" s="14"/>
      <c r="O17" s="97">
        <v>1.0337091783066177</v>
      </c>
      <c r="P17" s="97">
        <v>1.2065915758135393</v>
      </c>
      <c r="Q17" s="97">
        <v>0.24587411418355498</v>
      </c>
      <c r="R17" s="97">
        <v>0.21806363838728091</v>
      </c>
      <c r="S17" s="16"/>
      <c r="T17" s="16"/>
      <c r="U17" s="16"/>
      <c r="V17" s="16"/>
      <c r="W17" s="17"/>
      <c r="X17" s="100">
        <v>2.2931709708558965</v>
      </c>
      <c r="Y17" s="100">
        <v>0.52571289352654771</v>
      </c>
      <c r="Z17" s="100">
        <v>5.5931667092268031E-2</v>
      </c>
      <c r="AA17" s="100">
        <v>3.996088986307364E-2</v>
      </c>
      <c r="AB17" s="14"/>
      <c r="AC17" s="18">
        <f t="shared" si="0"/>
        <v>0.78158484309686682</v>
      </c>
      <c r="AD17" s="19">
        <f t="shared" si="1"/>
        <v>0.18472113466280884</v>
      </c>
      <c r="AE17" s="18">
        <f t="shared" si="2"/>
        <v>1.9652858311234284E-2</v>
      </c>
      <c r="AF17" s="18">
        <f t="shared" si="3"/>
        <v>1.404116392909001E-2</v>
      </c>
      <c r="AG17" s="18"/>
      <c r="AH17" s="18">
        <f t="shared" si="4"/>
        <v>-0.34932023656491717</v>
      </c>
      <c r="AI17" s="18">
        <f t="shared" si="5"/>
        <v>3.9610956489359766E-3</v>
      </c>
      <c r="AJ17" s="18">
        <f t="shared" si="35"/>
        <v>559.58979367449899</v>
      </c>
      <c r="AK17" s="18"/>
      <c r="AL17" s="18">
        <f t="shared" si="6"/>
        <v>-1.1818272642768155</v>
      </c>
      <c r="AM17" s="18">
        <f t="shared" si="7"/>
        <v>1.0340840732522496E-2</v>
      </c>
      <c r="AN17" s="18">
        <f t="shared" si="8"/>
        <v>4340.3837689892671</v>
      </c>
      <c r="AO17" s="19"/>
      <c r="AP17" s="18">
        <f t="shared" si="9"/>
        <v>-1.2429963676686084</v>
      </c>
      <c r="AQ17" s="18">
        <f t="shared" si="10"/>
        <v>1.5834242754760846E-2</v>
      </c>
      <c r="AR17" s="18">
        <f t="shared" si="11"/>
        <v>4305.7633454529032</v>
      </c>
      <c r="AS17" s="19"/>
      <c r="AT17" s="18" t="e">
        <f t="shared" si="12"/>
        <v>#DIV/0!</v>
      </c>
      <c r="AU17" s="18" t="e">
        <f t="shared" si="13"/>
        <v>#DIV/0!</v>
      </c>
      <c r="AV17" s="18" t="e">
        <f t="shared" si="14"/>
        <v>#DIV/0!</v>
      </c>
      <c r="AW17" s="18" t="e">
        <f t="shared" si="15"/>
        <v>#DIV/0!</v>
      </c>
      <c r="AX17" s="18" t="e">
        <f t="shared" si="16"/>
        <v>#DIV/0!</v>
      </c>
      <c r="AY17" s="18" t="e">
        <f t="shared" si="17"/>
        <v>#DIV/0!</v>
      </c>
      <c r="AZ17" s="19"/>
      <c r="BA17" s="18">
        <f t="shared" si="18"/>
        <v>0.35359243410706981</v>
      </c>
      <c r="BB17" s="18">
        <f t="shared" si="19"/>
        <v>0.46688789612742726</v>
      </c>
      <c r="BC17" s="18">
        <f t="shared" si="20"/>
        <v>9.5140435408687746E-2</v>
      </c>
      <c r="BD17" s="18">
        <f t="shared" si="21"/>
        <v>8.4379234356815269E-2</v>
      </c>
      <c r="BE17" s="19"/>
      <c r="BF17" s="18" t="e">
        <f t="shared" si="22"/>
        <v>#DIV/0!</v>
      </c>
      <c r="BG17" s="18" t="e">
        <f t="shared" si="23"/>
        <v>#DIV/0!</v>
      </c>
      <c r="BH17" s="19"/>
      <c r="BI17" s="19"/>
      <c r="BJ17" s="18">
        <f t="shared" si="24"/>
        <v>2.1760196844774278</v>
      </c>
      <c r="BK17" s="18">
        <f t="shared" si="25"/>
        <v>0.25313770307044581</v>
      </c>
      <c r="BL17" s="15" t="e">
        <f t="shared" si="26"/>
        <v>#DIV/0!</v>
      </c>
      <c r="BM17" s="18"/>
      <c r="BN17" s="19"/>
      <c r="BO17" s="18">
        <f t="shared" si="27"/>
        <v>2.1760196844774278</v>
      </c>
      <c r="BP17" s="18">
        <f t="shared" si="28"/>
        <v>0.25313770307044581</v>
      </c>
      <c r="BQ17" s="15" t="e">
        <f t="shared" si="29"/>
        <v>#DIV/0!</v>
      </c>
      <c r="BR17" s="18"/>
      <c r="BS17" s="19">
        <f t="shared" si="30"/>
        <v>97544.260134883021</v>
      </c>
      <c r="BT17" s="19">
        <f t="shared" si="36"/>
        <v>111.44841325042131</v>
      </c>
      <c r="BU17" s="15">
        <f t="shared" si="37"/>
        <v>602.09135418333801</v>
      </c>
      <c r="BV17" s="14"/>
      <c r="BW17" s="14"/>
      <c r="BX17" s="20"/>
      <c r="BY17" s="20"/>
      <c r="BZ17" s="20"/>
      <c r="CA17" s="14"/>
      <c r="CB17" s="21"/>
      <c r="CC17" s="1"/>
      <c r="CD17" s="14"/>
      <c r="CE17" s="14"/>
      <c r="CF17" s="22"/>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row>
    <row r="18" spans="1:220" s="25" customFormat="1">
      <c r="A18" s="83" t="s">
        <v>79</v>
      </c>
      <c r="B18" s="83" t="s">
        <v>68</v>
      </c>
      <c r="E18" s="98" t="s">
        <v>184</v>
      </c>
      <c r="F18" s="98" t="s">
        <v>147</v>
      </c>
      <c r="G18" s="85">
        <v>719.40820606862599</v>
      </c>
      <c r="H18" s="17">
        <v>4500</v>
      </c>
      <c r="I18" s="14"/>
      <c r="J18" s="15">
        <f t="shared" si="31"/>
        <v>591.85335642017799</v>
      </c>
      <c r="K18" s="15" t="e">
        <f t="shared" si="32"/>
        <v>#DIV/0!</v>
      </c>
      <c r="L18" s="15" t="e">
        <f t="shared" si="33"/>
        <v>#DIV/0!</v>
      </c>
      <c r="M18" s="15" t="e">
        <f t="shared" si="34"/>
        <v>#DIV/0!</v>
      </c>
      <c r="N18" s="14"/>
      <c r="O18" s="97">
        <v>1.0352444784890413</v>
      </c>
      <c r="P18" s="97">
        <v>1.2049860178626097</v>
      </c>
      <c r="Q18" s="97">
        <v>0.26118592153887299</v>
      </c>
      <c r="R18" s="97">
        <v>0.20375932598311375</v>
      </c>
      <c r="S18" s="16"/>
      <c r="T18" s="16"/>
      <c r="U18" s="16"/>
      <c r="V18" s="16"/>
      <c r="W18" s="17"/>
      <c r="X18" s="100">
        <v>2.322672505819781</v>
      </c>
      <c r="Y18" s="100">
        <v>0.49807424279372448</v>
      </c>
      <c r="Z18" s="100">
        <v>5.3436085358220448E-2</v>
      </c>
      <c r="AA18" s="100">
        <v>4.2373057917821061E-2</v>
      </c>
      <c r="AB18" s="14"/>
      <c r="AC18" s="18">
        <f t="shared" si="0"/>
        <v>0.79139117925560309</v>
      </c>
      <c r="AD18" s="19">
        <f t="shared" si="1"/>
        <v>0.17495468448775792</v>
      </c>
      <c r="AE18" s="18">
        <f t="shared" si="2"/>
        <v>1.877008014240995E-2</v>
      </c>
      <c r="AF18" s="18">
        <f t="shared" si="3"/>
        <v>1.4884056114228925E-2</v>
      </c>
      <c r="AG18" s="18"/>
      <c r="AH18" s="18">
        <f t="shared" si="4"/>
        <v>-0.31713982241473482</v>
      </c>
      <c r="AI18" s="18">
        <f t="shared" si="5"/>
        <v>3.6390562719841291E-3</v>
      </c>
      <c r="AJ18" s="18">
        <f t="shared" si="35"/>
        <v>507.96191864431711</v>
      </c>
      <c r="AK18" s="18"/>
      <c r="AL18" s="18">
        <f t="shared" si="6"/>
        <v>-1.3536493672654795</v>
      </c>
      <c r="AM18" s="18">
        <f t="shared" si="7"/>
        <v>1.1684410063868693E-2</v>
      </c>
      <c r="AN18" s="18">
        <f t="shared" si="8"/>
        <v>4636.3604080221421</v>
      </c>
      <c r="AO18" s="19"/>
      <c r="AP18" s="18">
        <f t="shared" si="9"/>
        <v>-1.1148732228157934</v>
      </c>
      <c r="AQ18" s="18">
        <f t="shared" si="10"/>
        <v>1.6566728809047273E-2</v>
      </c>
      <c r="AR18" s="18">
        <f t="shared" si="11"/>
        <v>3913.9662063141486</v>
      </c>
      <c r="AS18" s="19"/>
      <c r="AT18" s="18" t="e">
        <f t="shared" si="12"/>
        <v>#DIV/0!</v>
      </c>
      <c r="AU18" s="18" t="e">
        <f t="shared" si="13"/>
        <v>#DIV/0!</v>
      </c>
      <c r="AV18" s="18" t="e">
        <f t="shared" si="14"/>
        <v>#DIV/0!</v>
      </c>
      <c r="AW18" s="18" t="e">
        <f t="shared" si="15"/>
        <v>#DIV/0!</v>
      </c>
      <c r="AX18" s="18" t="e">
        <f t="shared" si="16"/>
        <v>#DIV/0!</v>
      </c>
      <c r="AY18" s="18" t="e">
        <f t="shared" si="17"/>
        <v>#DIV/0!</v>
      </c>
      <c r="AZ18" s="19"/>
      <c r="BA18" s="18">
        <f t="shared" si="18"/>
        <v>0.35401361072663601</v>
      </c>
      <c r="BB18" s="18">
        <f t="shared" si="19"/>
        <v>0.46612970422149969</v>
      </c>
      <c r="BC18" s="18">
        <f t="shared" si="20"/>
        <v>0.10103562576575556</v>
      </c>
      <c r="BD18" s="18">
        <f t="shared" si="21"/>
        <v>7.8821059286108816E-2</v>
      </c>
      <c r="BE18" s="19"/>
      <c r="BF18" s="18" t="e">
        <f t="shared" si="22"/>
        <v>#DIV/0!</v>
      </c>
      <c r="BG18" s="18" t="e">
        <f t="shared" si="23"/>
        <v>#DIV/0!</v>
      </c>
      <c r="BH18" s="19"/>
      <c r="BI18" s="19"/>
      <c r="BJ18" s="18">
        <f t="shared" si="24"/>
        <v>2.1573230675471402</v>
      </c>
      <c r="BK18" s="18">
        <f t="shared" si="25"/>
        <v>0.23646317785832643</v>
      </c>
      <c r="BL18" s="15" t="e">
        <f t="shared" si="26"/>
        <v>#DIV/0!</v>
      </c>
      <c r="BM18" s="18"/>
      <c r="BN18" s="19"/>
      <c r="BO18" s="18">
        <f t="shared" si="27"/>
        <v>2.1573230675471402</v>
      </c>
      <c r="BP18" s="18">
        <f t="shared" si="28"/>
        <v>0.23646317785832643</v>
      </c>
      <c r="BQ18" s="15" t="e">
        <f t="shared" si="29"/>
        <v>#DIV/0!</v>
      </c>
      <c r="BR18" s="18"/>
      <c r="BS18" s="19">
        <f t="shared" si="30"/>
        <v>97591.316954436334</v>
      </c>
      <c r="BT18" s="19">
        <f t="shared" si="36"/>
        <v>112.82189396156639</v>
      </c>
      <c r="BU18" s="15">
        <f t="shared" si="37"/>
        <v>591.85335642017799</v>
      </c>
      <c r="BV18" s="14"/>
      <c r="BW18" s="14"/>
      <c r="BX18" s="20"/>
      <c r="BY18" s="20"/>
      <c r="BZ18" s="20"/>
      <c r="CA18" s="14"/>
      <c r="CB18" s="21"/>
      <c r="CC18" s="1"/>
      <c r="CD18" s="14"/>
      <c r="CE18" s="14"/>
      <c r="CF18" s="22"/>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row>
    <row r="19" spans="1:220" s="25" customFormat="1">
      <c r="A19" s="83" t="s">
        <v>78</v>
      </c>
      <c r="B19" s="83" t="s">
        <v>68</v>
      </c>
      <c r="E19" s="98" t="s">
        <v>185</v>
      </c>
      <c r="F19" s="98" t="s">
        <v>148</v>
      </c>
      <c r="G19" s="85">
        <v>719.92418506971808</v>
      </c>
      <c r="H19" s="17">
        <v>4500</v>
      </c>
      <c r="I19" s="14"/>
      <c r="J19" s="15">
        <f t="shared" si="31"/>
        <v>628.26206842994407</v>
      </c>
      <c r="K19" s="15" t="e">
        <f t="shared" si="32"/>
        <v>#DIV/0!</v>
      </c>
      <c r="L19" s="15" t="e">
        <f t="shared" si="33"/>
        <v>#DIV/0!</v>
      </c>
      <c r="M19" s="15" t="e">
        <f t="shared" si="34"/>
        <v>#DIV/0!</v>
      </c>
      <c r="N19" s="14"/>
      <c r="O19" s="97">
        <v>1.0347177280410818</v>
      </c>
      <c r="P19" s="97">
        <v>1.2078038891370559</v>
      </c>
      <c r="Q19" s="97">
        <v>0.26000459620916594</v>
      </c>
      <c r="R19" s="97">
        <v>0.20430298194751556</v>
      </c>
      <c r="S19" s="16"/>
      <c r="T19" s="16"/>
      <c r="U19" s="16"/>
      <c r="V19" s="16"/>
      <c r="W19" s="17"/>
      <c r="X19" s="100">
        <v>2.2296055465598528</v>
      </c>
      <c r="Y19" s="100">
        <v>0.5922745700049602</v>
      </c>
      <c r="Z19" s="100">
        <v>5.3676464730150128E-2</v>
      </c>
      <c r="AA19" s="100">
        <v>3.2377838254535614E-2</v>
      </c>
      <c r="AB19" s="14"/>
      <c r="AC19" s="18">
        <f t="shared" si="0"/>
        <v>0.76123976431678797</v>
      </c>
      <c r="AD19" s="19">
        <f t="shared" si="1"/>
        <v>0.20847058345062644</v>
      </c>
      <c r="AE19" s="18">
        <f t="shared" si="2"/>
        <v>1.8893203400185923E-2</v>
      </c>
      <c r="AF19" s="18">
        <f t="shared" si="3"/>
        <v>1.1396448832399682E-2</v>
      </c>
      <c r="AG19" s="18"/>
      <c r="AH19" s="18">
        <f t="shared" si="4"/>
        <v>-0.43987847169937572</v>
      </c>
      <c r="AI19" s="18">
        <f t="shared" si="5"/>
        <v>4.7159958341396902E-3</v>
      </c>
      <c r="AJ19" s="18">
        <f t="shared" si="35"/>
        <v>717.19947932298692</v>
      </c>
      <c r="AK19" s="18"/>
      <c r="AL19" s="18">
        <f t="shared" si="6"/>
        <v>-0.76396242971277206</v>
      </c>
      <c r="AM19" s="18">
        <f t="shared" si="7"/>
        <v>7.5695094763448215E-3</v>
      </c>
      <c r="AN19" s="18">
        <f t="shared" si="8"/>
        <v>3575.3538209235003</v>
      </c>
      <c r="AO19" s="19"/>
      <c r="AP19" s="18">
        <f t="shared" si="9"/>
        <v>-1.528557700426171</v>
      </c>
      <c r="AQ19" s="18">
        <f t="shared" si="10"/>
        <v>1.3711599878201926E-2</v>
      </c>
      <c r="AR19" s="18">
        <f t="shared" si="11"/>
        <v>5225.9640219359226</v>
      </c>
      <c r="AS19" s="19"/>
      <c r="AT19" s="18" t="e">
        <f t="shared" si="12"/>
        <v>#DIV/0!</v>
      </c>
      <c r="AU19" s="18" t="e">
        <f t="shared" si="13"/>
        <v>#DIV/0!</v>
      </c>
      <c r="AV19" s="18" t="e">
        <f t="shared" si="14"/>
        <v>#DIV/0!</v>
      </c>
      <c r="AW19" s="18" t="e">
        <f t="shared" si="15"/>
        <v>#DIV/0!</v>
      </c>
      <c r="AX19" s="18" t="e">
        <f t="shared" si="16"/>
        <v>#DIV/0!</v>
      </c>
      <c r="AY19" s="18" t="e">
        <f t="shared" si="17"/>
        <v>#DIV/0!</v>
      </c>
      <c r="AZ19" s="19"/>
      <c r="BA19" s="18">
        <f t="shared" si="18"/>
        <v>0.35359895855947165</v>
      </c>
      <c r="BB19" s="18">
        <f t="shared" si="19"/>
        <v>0.46691007571265247</v>
      </c>
      <c r="BC19" s="18">
        <f t="shared" si="20"/>
        <v>0.10051198443183977</v>
      </c>
      <c r="BD19" s="18">
        <f t="shared" si="21"/>
        <v>7.8978981296036074E-2</v>
      </c>
      <c r="BE19" s="19"/>
      <c r="BF19" s="18" t="e">
        <f t="shared" si="22"/>
        <v>#DIV/0!</v>
      </c>
      <c r="BG19" s="18" t="e">
        <f t="shared" si="23"/>
        <v>#DIV/0!</v>
      </c>
      <c r="BH19" s="19"/>
      <c r="BI19" s="19"/>
      <c r="BJ19" s="18">
        <f t="shared" si="24"/>
        <v>2.1599911495208532</v>
      </c>
      <c r="BK19" s="18">
        <f t="shared" si="25"/>
        <v>0.23693694388810821</v>
      </c>
      <c r="BL19" s="15" t="e">
        <f t="shared" si="26"/>
        <v>#DIV/0!</v>
      </c>
      <c r="BM19" s="18"/>
      <c r="BN19" s="19"/>
      <c r="BO19" s="18">
        <f t="shared" si="27"/>
        <v>2.1599911495208532</v>
      </c>
      <c r="BP19" s="18">
        <f t="shared" si="28"/>
        <v>0.23693694388810821</v>
      </c>
      <c r="BQ19" s="15" t="e">
        <f t="shared" si="29"/>
        <v>#DIV/0!</v>
      </c>
      <c r="BR19" s="18"/>
      <c r="BS19" s="19">
        <f t="shared" si="30"/>
        <v>96245.720003631694</v>
      </c>
      <c r="BT19" s="19">
        <f t="shared" si="36"/>
        <v>106.77216710806853</v>
      </c>
      <c r="BU19" s="15">
        <f t="shared" si="37"/>
        <v>628.26206842994407</v>
      </c>
      <c r="BV19" s="14"/>
      <c r="BW19" s="14"/>
      <c r="BX19" s="20"/>
      <c r="BY19" s="20"/>
      <c r="BZ19" s="20"/>
      <c r="CA19" s="14"/>
      <c r="CB19" s="21"/>
      <c r="CC19" s="1"/>
      <c r="CD19" s="14"/>
      <c r="CE19" s="14"/>
      <c r="CF19" s="22"/>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row>
    <row r="20" spans="1:220" s="25" customFormat="1">
      <c r="A20" s="83" t="s">
        <v>78</v>
      </c>
      <c r="B20" s="83" t="s">
        <v>68</v>
      </c>
      <c r="E20" s="98" t="s">
        <v>185</v>
      </c>
      <c r="F20" s="98" t="s">
        <v>148</v>
      </c>
      <c r="G20" s="85">
        <v>716.98863477787177</v>
      </c>
      <c r="H20" s="46">
        <v>4500</v>
      </c>
      <c r="I20" s="14"/>
      <c r="J20" s="15">
        <f t="shared" si="31"/>
        <v>623.82647922029957</v>
      </c>
      <c r="K20" s="15" t="e">
        <f t="shared" si="32"/>
        <v>#DIV/0!</v>
      </c>
      <c r="L20" s="15" t="e">
        <f t="shared" si="33"/>
        <v>#DIV/0!</v>
      </c>
      <c r="M20" s="15" t="e">
        <f t="shared" si="34"/>
        <v>#DIV/0!</v>
      </c>
      <c r="N20" s="14"/>
      <c r="O20" s="97">
        <v>1.0298717171827687</v>
      </c>
      <c r="P20" s="97">
        <v>1.2133900387089807</v>
      </c>
      <c r="Q20" s="97">
        <v>0.26855067081885187</v>
      </c>
      <c r="R20" s="97">
        <v>0.19933378770909022</v>
      </c>
      <c r="S20" s="16"/>
      <c r="T20" s="16"/>
      <c r="U20" s="16"/>
      <c r="V20" s="16"/>
      <c r="W20" s="17"/>
      <c r="X20" s="100">
        <v>2.2403636140491767</v>
      </c>
      <c r="Y20" s="100">
        <v>0.58564718939080684</v>
      </c>
      <c r="Z20" s="100">
        <v>5.3922136879999284E-2</v>
      </c>
      <c r="AA20" s="100">
        <v>3.1423404650290726E-2</v>
      </c>
      <c r="AB20" s="14"/>
      <c r="AC20" s="18">
        <f t="shared" si="0"/>
        <v>0.7640793180621217</v>
      </c>
      <c r="AD20" s="19">
        <f t="shared" si="1"/>
        <v>0.20591323561197872</v>
      </c>
      <c r="AE20" s="18">
        <f t="shared" si="2"/>
        <v>1.895899421565115E-2</v>
      </c>
      <c r="AF20" s="18">
        <f t="shared" si="3"/>
        <v>1.1048452110248328E-2</v>
      </c>
      <c r="AG20" s="18"/>
      <c r="AH20" s="18">
        <f t="shared" si="4"/>
        <v>-0.43248630963813223</v>
      </c>
      <c r="AI20" s="18">
        <f t="shared" si="5"/>
        <v>4.631375874926672E-3</v>
      </c>
      <c r="AJ20" s="18">
        <f t="shared" si="35"/>
        <v>703.90901481975732</v>
      </c>
      <c r="AK20" s="18"/>
      <c r="AL20" s="18">
        <f t="shared" si="6"/>
        <v>-0.79741521110648006</v>
      </c>
      <c r="AM20" s="18">
        <f t="shared" si="7"/>
        <v>7.8680428395642363E-3</v>
      </c>
      <c r="AN20" s="18">
        <f t="shared" si="8"/>
        <v>3639.1325782980607</v>
      </c>
      <c r="AO20" s="19"/>
      <c r="AP20" s="18">
        <f t="shared" si="9"/>
        <v>-1.4939913728351162</v>
      </c>
      <c r="AQ20" s="18">
        <f t="shared" si="10"/>
        <v>1.3862502759442103E-2</v>
      </c>
      <c r="AR20" s="18">
        <f t="shared" si="11"/>
        <v>5117.2209672896952</v>
      </c>
      <c r="AS20" s="19"/>
      <c r="AT20" s="18" t="e">
        <f t="shared" si="12"/>
        <v>#DIV/0!</v>
      </c>
      <c r="AU20" s="18" t="e">
        <f t="shared" si="13"/>
        <v>#DIV/0!</v>
      </c>
      <c r="AV20" s="18" t="e">
        <f t="shared" si="14"/>
        <v>#DIV/0!</v>
      </c>
      <c r="AW20" s="18" t="e">
        <f t="shared" si="15"/>
        <v>#DIV/0!</v>
      </c>
      <c r="AX20" s="18" t="e">
        <f t="shared" si="16"/>
        <v>#DIV/0!</v>
      </c>
      <c r="AY20" s="18" t="e">
        <f t="shared" si="17"/>
        <v>#DIV/0!</v>
      </c>
      <c r="AZ20" s="19"/>
      <c r="BA20" s="18">
        <f t="shared" si="18"/>
        <v>0.35128033293386585</v>
      </c>
      <c r="BB20" s="18">
        <f t="shared" si="19"/>
        <v>0.46818647593018808</v>
      </c>
      <c r="BC20" s="18">
        <f t="shared" si="20"/>
        <v>0.10362026073095343</v>
      </c>
      <c r="BD20" s="18">
        <f t="shared" si="21"/>
        <v>7.6912930404992669E-2</v>
      </c>
      <c r="BE20" s="19"/>
      <c r="BF20" s="18" t="e">
        <f t="shared" si="22"/>
        <v>#DIV/0!</v>
      </c>
      <c r="BG20" s="18" t="e">
        <f t="shared" si="23"/>
        <v>#DIV/0!</v>
      </c>
      <c r="BH20" s="19"/>
      <c r="BI20" s="19"/>
      <c r="BJ20" s="18">
        <f t="shared" si="24"/>
        <v>2.1475396443993016</v>
      </c>
      <c r="BK20" s="18">
        <f t="shared" si="25"/>
        <v>0.23073879121497801</v>
      </c>
      <c r="BL20" s="15" t="e">
        <f t="shared" si="26"/>
        <v>#DIV/0!</v>
      </c>
      <c r="BM20" s="18"/>
      <c r="BN20" s="19"/>
      <c r="BO20" s="18">
        <f t="shared" si="27"/>
        <v>2.1475396443993016</v>
      </c>
      <c r="BP20" s="18">
        <f t="shared" si="28"/>
        <v>0.23073879121497801</v>
      </c>
      <c r="BQ20" s="15" t="e">
        <f t="shared" si="29"/>
        <v>#DIV/0!</v>
      </c>
      <c r="BR20" s="18"/>
      <c r="BS20" s="19">
        <f t="shared" si="30"/>
        <v>96527.935872929462</v>
      </c>
      <c r="BT20" s="19">
        <f t="shared" si="36"/>
        <v>107.61479047570653</v>
      </c>
      <c r="BU20" s="15">
        <f t="shared" si="37"/>
        <v>623.82647922029957</v>
      </c>
      <c r="BV20" s="14"/>
      <c r="BW20" s="14"/>
      <c r="BX20" s="20"/>
      <c r="BY20" s="20"/>
      <c r="BZ20" s="20"/>
      <c r="CA20" s="14"/>
      <c r="CB20" s="21"/>
      <c r="CC20" s="1"/>
      <c r="CD20" s="14"/>
      <c r="CE20" s="14"/>
      <c r="CF20" s="22"/>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row>
    <row r="21" spans="1:220" s="25" customFormat="1">
      <c r="A21" s="83" t="s">
        <v>78</v>
      </c>
      <c r="B21" s="83" t="s">
        <v>68</v>
      </c>
      <c r="E21" s="98" t="s">
        <v>185</v>
      </c>
      <c r="F21" s="98" t="s">
        <v>148</v>
      </c>
      <c r="G21" s="85">
        <v>717.1143201439063</v>
      </c>
      <c r="H21" s="17">
        <v>4500</v>
      </c>
      <c r="I21" s="14"/>
      <c r="J21" s="15">
        <f t="shared" si="31"/>
        <v>618.6100950931957</v>
      </c>
      <c r="K21" s="15" t="e">
        <f t="shared" si="32"/>
        <v>#DIV/0!</v>
      </c>
      <c r="L21" s="15" t="e">
        <f t="shared" si="33"/>
        <v>#DIV/0!</v>
      </c>
      <c r="M21" s="15" t="e">
        <f t="shared" si="34"/>
        <v>#DIV/0!</v>
      </c>
      <c r="N21" s="14"/>
      <c r="O21" s="97">
        <v>1.0361707461977052</v>
      </c>
      <c r="P21" s="97">
        <v>1.2126107900126324</v>
      </c>
      <c r="Q21" s="97">
        <v>0.26431797082014419</v>
      </c>
      <c r="R21" s="97">
        <v>0.20001928629097174</v>
      </c>
      <c r="S21" s="16"/>
      <c r="T21" s="16"/>
      <c r="U21" s="16"/>
      <c r="V21" s="16"/>
      <c r="W21" s="17"/>
      <c r="X21" s="100">
        <v>2.2524014378556489</v>
      </c>
      <c r="Y21" s="100">
        <v>0.56747615724200817</v>
      </c>
      <c r="Z21" s="100">
        <v>5.463994851283141E-2</v>
      </c>
      <c r="AA21" s="100">
        <v>3.3092035055535783E-2</v>
      </c>
      <c r="AB21" s="14"/>
      <c r="AC21" s="18">
        <f t="shared" si="0"/>
        <v>0.76929595731979639</v>
      </c>
      <c r="AD21" s="19">
        <f t="shared" si="1"/>
        <v>0.19981290745019553</v>
      </c>
      <c r="AE21" s="18">
        <f t="shared" si="2"/>
        <v>1.9239164211478574E-2</v>
      </c>
      <c r="AF21" s="18">
        <f t="shared" si="3"/>
        <v>1.165197101852955E-2</v>
      </c>
      <c r="AG21" s="18"/>
      <c r="AH21" s="18">
        <f t="shared" si="4"/>
        <v>-0.40880160527759901</v>
      </c>
      <c r="AI21" s="18">
        <f t="shared" si="5"/>
        <v>4.4366544653429967E-3</v>
      </c>
      <c r="AJ21" s="18">
        <f t="shared" si="35"/>
        <v>662.16577188801614</v>
      </c>
      <c r="AK21" s="18"/>
      <c r="AL21" s="18">
        <f t="shared" si="6"/>
        <v>-0.90161889522504557</v>
      </c>
      <c r="AM21" s="18">
        <f t="shared" si="7"/>
        <v>8.5570360582829345E-3</v>
      </c>
      <c r="AN21" s="18">
        <f t="shared" si="8"/>
        <v>3832.0454393734312</v>
      </c>
      <c r="AO21" s="19"/>
      <c r="AP21" s="18">
        <f t="shared" si="9"/>
        <v>-1.4194330127304278</v>
      </c>
      <c r="AQ21" s="18">
        <f t="shared" si="10"/>
        <v>1.4396281008174432E-2</v>
      </c>
      <c r="AR21" s="18">
        <f t="shared" si="11"/>
        <v>4876.9532856850401</v>
      </c>
      <c r="AS21" s="19"/>
      <c r="AT21" s="18" t="e">
        <f t="shared" si="12"/>
        <v>#DIV/0!</v>
      </c>
      <c r="AU21" s="18" t="e">
        <f t="shared" si="13"/>
        <v>#DIV/0!</v>
      </c>
      <c r="AV21" s="18" t="e">
        <f t="shared" si="14"/>
        <v>#DIV/0!</v>
      </c>
      <c r="AW21" s="18" t="e">
        <f t="shared" si="15"/>
        <v>#DIV/0!</v>
      </c>
      <c r="AX21" s="18" t="e">
        <f t="shared" si="16"/>
        <v>#DIV/0!</v>
      </c>
      <c r="AY21" s="18" t="e">
        <f t="shared" si="17"/>
        <v>#DIV/0!</v>
      </c>
      <c r="AZ21" s="19"/>
      <c r="BA21" s="18">
        <f t="shared" si="18"/>
        <v>0.3532596009657975</v>
      </c>
      <c r="BB21" s="18">
        <f t="shared" si="19"/>
        <v>0.46766170696287362</v>
      </c>
      <c r="BC21" s="18">
        <f t="shared" si="20"/>
        <v>0.10193822653798415</v>
      </c>
      <c r="BD21" s="18">
        <f t="shared" si="21"/>
        <v>7.714046553334486E-2</v>
      </c>
      <c r="BE21" s="19"/>
      <c r="BF21" s="18" t="e">
        <f t="shared" si="22"/>
        <v>#DIV/0!</v>
      </c>
      <c r="BG21" s="18" t="e">
        <f t="shared" si="23"/>
        <v>#DIV/0!</v>
      </c>
      <c r="BH21" s="19"/>
      <c r="BI21" s="19"/>
      <c r="BJ21" s="18">
        <f t="shared" si="24"/>
        <v>2.1569492441720612</v>
      </c>
      <c r="BK21" s="18">
        <f t="shared" si="25"/>
        <v>0.23142139660003458</v>
      </c>
      <c r="BL21" s="15" t="e">
        <f t="shared" si="26"/>
        <v>#DIV/0!</v>
      </c>
      <c r="BM21" s="18"/>
      <c r="BN21" s="19"/>
      <c r="BO21" s="18">
        <f t="shared" si="27"/>
        <v>2.1569492441720612</v>
      </c>
      <c r="BP21" s="18">
        <f t="shared" si="28"/>
        <v>0.23142139660003458</v>
      </c>
      <c r="BQ21" s="15" t="e">
        <f t="shared" si="29"/>
        <v>#DIV/0!</v>
      </c>
      <c r="BR21" s="18"/>
      <c r="BS21" s="19">
        <f t="shared" si="30"/>
        <v>96366.703365030175</v>
      </c>
      <c r="BT21" s="19">
        <f t="shared" si="36"/>
        <v>108.0634846695614</v>
      </c>
      <c r="BU21" s="15">
        <f t="shared" si="37"/>
        <v>618.6100950931957</v>
      </c>
      <c r="BV21" s="14"/>
      <c r="BW21" s="14"/>
      <c r="BX21" s="20"/>
      <c r="BY21" s="20"/>
      <c r="BZ21" s="20"/>
      <c r="CA21" s="14"/>
      <c r="CB21" s="21"/>
      <c r="CC21" s="1"/>
      <c r="CD21" s="14"/>
      <c r="CE21" s="14"/>
      <c r="CF21" s="22"/>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row>
    <row r="22" spans="1:220" s="25" customFormat="1">
      <c r="A22" s="83" t="s">
        <v>78</v>
      </c>
      <c r="B22" s="83" t="s">
        <v>68</v>
      </c>
      <c r="E22" s="98" t="s">
        <v>185</v>
      </c>
      <c r="F22" s="98" t="s">
        <v>147</v>
      </c>
      <c r="G22" s="85">
        <v>709.07604434808775</v>
      </c>
      <c r="H22" s="17">
        <v>4500</v>
      </c>
      <c r="I22" s="14"/>
      <c r="J22" s="15">
        <f t="shared" si="31"/>
        <v>600.97684354616808</v>
      </c>
      <c r="K22" s="15" t="e">
        <f t="shared" si="32"/>
        <v>#DIV/0!</v>
      </c>
      <c r="L22" s="15" t="e">
        <f t="shared" si="33"/>
        <v>#DIV/0!</v>
      </c>
      <c r="M22" s="15" t="e">
        <f t="shared" si="34"/>
        <v>#DIV/0!</v>
      </c>
      <c r="N22" s="14"/>
      <c r="O22" s="97">
        <v>1.0434690522394503</v>
      </c>
      <c r="P22" s="97">
        <v>1.2407618544798502</v>
      </c>
      <c r="Q22" s="97">
        <v>0.26651137600573338</v>
      </c>
      <c r="R22" s="97">
        <v>0.187805332128027</v>
      </c>
      <c r="S22" s="16"/>
      <c r="T22" s="16"/>
      <c r="U22" s="16"/>
      <c r="V22" s="16"/>
      <c r="W22" s="17"/>
      <c r="X22" s="100">
        <v>2.2930218092561394</v>
      </c>
      <c r="Y22" s="100">
        <v>0.52750390695408333</v>
      </c>
      <c r="Z22" s="100">
        <v>5.5930046153599616E-2</v>
      </c>
      <c r="AA22" s="100">
        <v>3.736007987935322E-2</v>
      </c>
      <c r="AB22" s="14"/>
      <c r="AC22" s="18">
        <f t="shared" si="0"/>
        <v>0.78179664784234371</v>
      </c>
      <c r="AD22" s="19">
        <f t="shared" si="1"/>
        <v>0.18541273700684077</v>
      </c>
      <c r="AE22" s="18">
        <f t="shared" si="2"/>
        <v>1.9658893140976304E-2</v>
      </c>
      <c r="AF22" s="18">
        <f t="shared" si="3"/>
        <v>1.3131722009839154E-2</v>
      </c>
      <c r="AG22" s="18"/>
      <c r="AH22" s="18">
        <f t="shared" si="4"/>
        <v>-0.3548045674865381</v>
      </c>
      <c r="AI22" s="18">
        <f t="shared" si="5"/>
        <v>3.9802301999759164E-3</v>
      </c>
      <c r="AJ22" s="18">
        <f t="shared" si="35"/>
        <v>568.59667236629434</v>
      </c>
      <c r="AK22" s="18"/>
      <c r="AL22" s="18">
        <f t="shared" si="6"/>
        <v>-1.1568541130662042</v>
      </c>
      <c r="AM22" s="18">
        <f t="shared" si="7"/>
        <v>1.027199906894509E-2</v>
      </c>
      <c r="AN22" s="18">
        <f t="shared" si="8"/>
        <v>4298.0951120435093</v>
      </c>
      <c r="AO22" s="19"/>
      <c r="AP22" s="18">
        <f t="shared" si="9"/>
        <v>-1.2485537674709473</v>
      </c>
      <c r="AQ22" s="18">
        <f t="shared" si="10"/>
        <v>1.5698484936989835E-2</v>
      </c>
      <c r="AR22" s="18">
        <f t="shared" si="11"/>
        <v>4324.9891945049721</v>
      </c>
      <c r="AS22" s="19"/>
      <c r="AT22" s="18" t="e">
        <f t="shared" si="12"/>
        <v>#DIV/0!</v>
      </c>
      <c r="AU22" s="18" t="e">
        <f t="shared" si="13"/>
        <v>#DIV/0!</v>
      </c>
      <c r="AV22" s="18" t="e">
        <f t="shared" si="14"/>
        <v>#DIV/0!</v>
      </c>
      <c r="AW22" s="18" t="e">
        <f t="shared" si="15"/>
        <v>#DIV/0!</v>
      </c>
      <c r="AX22" s="18" t="e">
        <f t="shared" si="16"/>
        <v>#DIV/0!</v>
      </c>
      <c r="AY22" s="18" t="e">
        <f t="shared" si="17"/>
        <v>#DIV/0!</v>
      </c>
      <c r="AZ22" s="19"/>
      <c r="BA22" s="18">
        <f t="shared" si="18"/>
        <v>0.35240680342888642</v>
      </c>
      <c r="BB22" s="18">
        <f t="shared" si="19"/>
        <v>0.47402459876974284</v>
      </c>
      <c r="BC22" s="18">
        <f t="shared" si="20"/>
        <v>0.10181885236280969</v>
      </c>
      <c r="BD22" s="18">
        <f t="shared" si="21"/>
        <v>7.1749745438561136E-2</v>
      </c>
      <c r="BE22" s="19"/>
      <c r="BF22" s="18" t="e">
        <f t="shared" si="22"/>
        <v>#DIV/0!</v>
      </c>
      <c r="BG22" s="18" t="e">
        <f t="shared" si="23"/>
        <v>#DIV/0!</v>
      </c>
      <c r="BH22" s="19"/>
      <c r="BI22" s="19"/>
      <c r="BJ22" s="18">
        <f t="shared" si="24"/>
        <v>2.1738376495074587</v>
      </c>
      <c r="BK22" s="18">
        <f t="shared" si="25"/>
        <v>0.21524923631568341</v>
      </c>
      <c r="BL22" s="15" t="e">
        <f t="shared" si="26"/>
        <v>#DIV/0!</v>
      </c>
      <c r="BM22" s="18"/>
      <c r="BN22" s="19"/>
      <c r="BO22" s="18">
        <f t="shared" si="27"/>
        <v>2.1738376495074587</v>
      </c>
      <c r="BP22" s="18">
        <f t="shared" si="28"/>
        <v>0.21524923631568341</v>
      </c>
      <c r="BQ22" s="15" t="e">
        <f t="shared" si="29"/>
        <v>#DIV/0!</v>
      </c>
      <c r="BR22" s="18"/>
      <c r="BS22" s="19">
        <f t="shared" si="30"/>
        <v>95396.266358133915</v>
      </c>
      <c r="BT22" s="19">
        <f t="shared" si="36"/>
        <v>109.13320768314267</v>
      </c>
      <c r="BU22" s="15">
        <f t="shared" si="37"/>
        <v>600.97684354616808</v>
      </c>
      <c r="BV22" s="14"/>
      <c r="BW22" s="14"/>
      <c r="BX22" s="20"/>
      <c r="BY22" s="20"/>
      <c r="BZ22" s="20"/>
      <c r="CA22" s="14"/>
      <c r="CB22" s="21"/>
      <c r="CC22" s="1"/>
      <c r="CD22" s="14"/>
      <c r="CE22" s="14"/>
      <c r="CF22" s="22"/>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row>
    <row r="23" spans="1:220" s="37" customFormat="1">
      <c r="A23" s="101" t="s">
        <v>81</v>
      </c>
      <c r="B23" s="101" t="s">
        <v>66</v>
      </c>
      <c r="C23" s="54" t="s">
        <v>199</v>
      </c>
      <c r="D23" s="55" t="s">
        <v>66</v>
      </c>
      <c r="E23" s="65" t="s">
        <v>173</v>
      </c>
      <c r="F23" s="65" t="s">
        <v>150</v>
      </c>
      <c r="G23" s="103">
        <v>749.85422816041341</v>
      </c>
      <c r="H23" s="17">
        <v>7000</v>
      </c>
      <c r="I23" s="14"/>
      <c r="J23" s="15">
        <f t="shared" si="31"/>
        <v>704.10764356240838</v>
      </c>
      <c r="K23" s="15">
        <f t="shared" si="32"/>
        <v>7140.2017107435804</v>
      </c>
      <c r="L23" s="15">
        <f t="shared" si="33"/>
        <v>6905.010839146199</v>
      </c>
      <c r="M23" s="15">
        <f t="shared" si="34"/>
        <v>7375.3925823409618</v>
      </c>
      <c r="N23" s="24"/>
      <c r="O23" s="102">
        <v>1.0754215323912864</v>
      </c>
      <c r="P23" s="102">
        <v>1.0809330459143627</v>
      </c>
      <c r="Q23" s="102">
        <v>0.2493999191009415</v>
      </c>
      <c r="R23" s="102">
        <v>0.26971475355397279</v>
      </c>
      <c r="S23" s="16"/>
      <c r="T23" s="90">
        <v>0.15784096034422365</v>
      </c>
      <c r="U23" s="90">
        <v>0.93783618212757558</v>
      </c>
      <c r="V23" s="90">
        <v>1.1587758612467202E-2</v>
      </c>
      <c r="W23" s="17"/>
      <c r="X23" s="96">
        <v>2.1216617650783673</v>
      </c>
      <c r="Y23" s="96">
        <v>0.72061051175614199</v>
      </c>
      <c r="Z23" s="96">
        <v>5.2987963186244123E-2</v>
      </c>
      <c r="AA23" s="96">
        <v>4.3904569600180209E-2</v>
      </c>
      <c r="AB23" s="14"/>
      <c r="AC23" s="18">
        <f t="shared" si="0"/>
        <v>0.71570203707454139</v>
      </c>
      <c r="AD23" s="19">
        <f t="shared" si="1"/>
        <v>0.25060224781129387</v>
      </c>
      <c r="AE23" s="18">
        <f t="shared" si="2"/>
        <v>1.8427295279184755E-2</v>
      </c>
      <c r="AF23" s="18">
        <f t="shared" si="3"/>
        <v>1.526841983497999E-2</v>
      </c>
      <c r="AG23" s="18"/>
      <c r="AH23" s="18">
        <f t="shared" si="4"/>
        <v>-0.56397821045766594</v>
      </c>
      <c r="AI23" s="18">
        <f t="shared" si="5"/>
        <v>6.123788392656977E-3</v>
      </c>
      <c r="AJ23" s="18">
        <f t="shared" si="35"/>
        <v>942.65310969483642</v>
      </c>
      <c r="AK23" s="18"/>
      <c r="AL23" s="18">
        <f t="shared" si="6"/>
        <v>-0.25547745520520682</v>
      </c>
      <c r="AM23" s="18">
        <f t="shared" si="7"/>
        <v>3.1470981837999176E-3</v>
      </c>
      <c r="AN23" s="18">
        <f t="shared" si="8"/>
        <v>2600.4351785822</v>
      </c>
      <c r="AO23" s="18"/>
      <c r="AP23" s="18">
        <f t="shared" si="9"/>
        <v>-2.1497009217975882</v>
      </c>
      <c r="AQ23" s="18">
        <f t="shared" si="10"/>
        <v>1.1761886154694352E-2</v>
      </c>
      <c r="AR23" s="18">
        <f t="shared" si="11"/>
        <v>7139.848776742454</v>
      </c>
      <c r="AS23" s="18"/>
      <c r="AT23" s="18">
        <f t="shared" si="12"/>
        <v>0.14255031491530265</v>
      </c>
      <c r="AU23" s="18">
        <f t="shared" si="13"/>
        <v>0.84698447608085348</v>
      </c>
      <c r="AV23" s="18">
        <f t="shared" si="14"/>
        <v>1.0465209003843729E-2</v>
      </c>
      <c r="AW23" s="18">
        <f t="shared" si="15"/>
        <v>9.1297856521531245E-2</v>
      </c>
      <c r="AX23" s="18">
        <f t="shared" si="16"/>
        <v>-1.081439823751389E-2</v>
      </c>
      <c r="AY23" s="18">
        <f t="shared" si="17"/>
        <v>10534.320078248868</v>
      </c>
      <c r="AZ23" s="19"/>
      <c r="BA23" s="18">
        <f t="shared" si="18"/>
        <v>0.37270751120954909</v>
      </c>
      <c r="BB23" s="18">
        <f t="shared" si="19"/>
        <v>0.42377559913886115</v>
      </c>
      <c r="BC23" s="18">
        <f t="shared" si="20"/>
        <v>9.7776268883316461E-2</v>
      </c>
      <c r="BD23" s="18">
        <f t="shared" si="21"/>
        <v>0.10574062076827322</v>
      </c>
      <c r="BE23" s="19"/>
      <c r="BF23" s="18">
        <f t="shared" si="22"/>
        <v>8.3791643338622421</v>
      </c>
      <c r="BG23" s="18">
        <f t="shared" si="23"/>
        <v>4.8457432531490028</v>
      </c>
      <c r="BH23" s="19"/>
      <c r="BI23" s="19"/>
      <c r="BJ23" s="18">
        <f t="shared" si="24"/>
        <v>2.0961205243952814</v>
      </c>
      <c r="BK23" s="18">
        <f t="shared" si="25"/>
        <v>0.31722186230481964</v>
      </c>
      <c r="BL23" s="15">
        <f t="shared" si="26"/>
        <v>6905.010839146199</v>
      </c>
      <c r="BM23" s="18"/>
      <c r="BN23" s="19"/>
      <c r="BO23" s="18">
        <f t="shared" si="27"/>
        <v>2.0961205243952814</v>
      </c>
      <c r="BP23" s="18">
        <f t="shared" si="28"/>
        <v>0.31722186230481964</v>
      </c>
      <c r="BQ23" s="15">
        <f t="shared" si="29"/>
        <v>7375.3925823409618</v>
      </c>
      <c r="BR23" s="18"/>
      <c r="BS23" s="19">
        <f t="shared" si="30"/>
        <v>101968.52758706728</v>
      </c>
      <c r="BT23" s="19">
        <f t="shared" si="36"/>
        <v>104.34149915201507</v>
      </c>
      <c r="BU23" s="15">
        <f t="shared" si="37"/>
        <v>704.10764356240838</v>
      </c>
      <c r="BV23" s="14"/>
      <c r="BW23" s="14"/>
      <c r="BX23" s="20"/>
      <c r="BY23" s="20"/>
      <c r="BZ23" s="20"/>
      <c r="CA23" s="14"/>
      <c r="CB23" s="21"/>
      <c r="CC23" s="1"/>
      <c r="CD23" s="14"/>
      <c r="CE23" s="14"/>
      <c r="CF23" s="22"/>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row>
    <row r="24" spans="1:220" s="41" customFormat="1">
      <c r="A24" s="101" t="s">
        <v>81</v>
      </c>
      <c r="B24" s="101" t="s">
        <v>66</v>
      </c>
      <c r="C24" s="54" t="s">
        <v>199</v>
      </c>
      <c r="D24" s="55" t="s">
        <v>66</v>
      </c>
      <c r="E24" s="65" t="s">
        <v>173</v>
      </c>
      <c r="F24" s="65" t="s">
        <v>150</v>
      </c>
      <c r="G24" s="103">
        <v>747.75159707729881</v>
      </c>
      <c r="H24" s="17">
        <v>7000</v>
      </c>
      <c r="I24" s="14"/>
      <c r="J24" s="15">
        <f t="shared" si="31"/>
        <v>710.82233754734</v>
      </c>
      <c r="K24" s="15">
        <f t="shared" si="32"/>
        <v>6806.3420134835778</v>
      </c>
      <c r="L24" s="15">
        <f t="shared" si="33"/>
        <v>6632.4671478869532</v>
      </c>
      <c r="M24" s="15">
        <f t="shared" si="34"/>
        <v>6980.2168790802025</v>
      </c>
      <c r="N24" s="24"/>
      <c r="O24" s="102">
        <v>1.1167579566371322</v>
      </c>
      <c r="P24" s="102">
        <v>1.0892977640514259</v>
      </c>
      <c r="Q24" s="102">
        <v>0.21885814501651679</v>
      </c>
      <c r="R24" s="102">
        <v>0.26788364645969859</v>
      </c>
      <c r="S24" s="16"/>
      <c r="T24" s="90">
        <v>0.15784096034422365</v>
      </c>
      <c r="U24" s="90">
        <v>0.93783618212757558</v>
      </c>
      <c r="V24" s="90">
        <v>1.1587758612467202E-2</v>
      </c>
      <c r="W24" s="17"/>
      <c r="X24" s="96">
        <v>2.1287929528398086</v>
      </c>
      <c r="Y24" s="96">
        <v>0.71005009322174151</v>
      </c>
      <c r="Z24" s="96">
        <v>5.3972009742755025E-2</v>
      </c>
      <c r="AA24" s="96">
        <v>3.8658471254035168E-2</v>
      </c>
      <c r="AB24" s="14"/>
      <c r="AC24" s="18">
        <f t="shared" si="0"/>
        <v>0.72008723382076467</v>
      </c>
      <c r="AD24" s="19">
        <f t="shared" si="1"/>
        <v>0.24761043446581629</v>
      </c>
      <c r="AE24" s="18">
        <f t="shared" si="2"/>
        <v>1.8821253470666596E-2</v>
      </c>
      <c r="AF24" s="18">
        <f t="shared" si="3"/>
        <v>1.3481078242752379E-2</v>
      </c>
      <c r="AG24" s="18"/>
      <c r="AH24" s="18">
        <f t="shared" si="4"/>
        <v>-0.5622901752792081</v>
      </c>
      <c r="AI24" s="18">
        <f t="shared" si="5"/>
        <v>6.0276715182795556E-3</v>
      </c>
      <c r="AJ24" s="18">
        <f t="shared" si="35"/>
        <v>935.65064264949001</v>
      </c>
      <c r="AK24" s="18"/>
      <c r="AL24" s="18">
        <f t="shared" si="6"/>
        <v>-0.26749856186005655</v>
      </c>
      <c r="AM24" s="18">
        <f t="shared" si="7"/>
        <v>3.4211874654232781E-3</v>
      </c>
      <c r="AN24" s="18">
        <f t="shared" si="8"/>
        <v>2637.3674534079214</v>
      </c>
      <c r="AO24" s="18"/>
      <c r="AP24" s="18">
        <f t="shared" si="9"/>
        <v>-2.1045538661487613</v>
      </c>
      <c r="AQ24" s="18">
        <f t="shared" si="10"/>
        <v>1.1782318791789198E-2</v>
      </c>
      <c r="AR24" s="18">
        <f t="shared" si="11"/>
        <v>6993.4097801199232</v>
      </c>
      <c r="AS24" s="18"/>
      <c r="AT24" s="18">
        <f t="shared" si="12"/>
        <v>0.14255031491530265</v>
      </c>
      <c r="AU24" s="18">
        <f t="shared" si="13"/>
        <v>0.84698447608085348</v>
      </c>
      <c r="AV24" s="18">
        <f t="shared" si="14"/>
        <v>1.0465209003843729E-2</v>
      </c>
      <c r="AW24" s="18">
        <f t="shared" si="15"/>
        <v>9.1297856521531245E-2</v>
      </c>
      <c r="AX24" s="18">
        <f t="shared" si="16"/>
        <v>-1.081439823751389E-2</v>
      </c>
      <c r="AY24" s="18">
        <f t="shared" si="17"/>
        <v>10534.320078248868</v>
      </c>
      <c r="AZ24" s="19"/>
      <c r="BA24" s="18">
        <f t="shared" si="18"/>
        <v>0.38514099339555202</v>
      </c>
      <c r="BB24" s="18">
        <f t="shared" si="19"/>
        <v>0.42496683458993273</v>
      </c>
      <c r="BC24" s="18">
        <f t="shared" si="20"/>
        <v>8.5382946868421836E-2</v>
      </c>
      <c r="BD24" s="18">
        <f t="shared" si="21"/>
        <v>0.10450922514609354</v>
      </c>
      <c r="BE24" s="19"/>
      <c r="BF24" s="18">
        <f t="shared" si="22"/>
        <v>8.7033006332511604</v>
      </c>
      <c r="BG24" s="18">
        <f t="shared" si="23"/>
        <v>5.2055486547587009</v>
      </c>
      <c r="BH24" s="19"/>
      <c r="BI24" s="19"/>
      <c r="BJ24" s="18">
        <f t="shared" si="24"/>
        <v>2.1741746433511886</v>
      </c>
      <c r="BK24" s="18">
        <f t="shared" si="25"/>
        <v>0.31352767543828064</v>
      </c>
      <c r="BL24" s="15">
        <f t="shared" si="26"/>
        <v>6632.4671478869532</v>
      </c>
      <c r="BM24" s="18"/>
      <c r="BN24" s="19"/>
      <c r="BO24" s="18">
        <f t="shared" si="27"/>
        <v>2.1741746433511886</v>
      </c>
      <c r="BP24" s="18">
        <f t="shared" si="28"/>
        <v>0.31352767543828064</v>
      </c>
      <c r="BQ24" s="15">
        <f t="shared" si="29"/>
        <v>6980.2168790802025</v>
      </c>
      <c r="BR24" s="18"/>
      <c r="BS24" s="19">
        <f t="shared" si="30"/>
        <v>98330.26109642323</v>
      </c>
      <c r="BT24" s="19">
        <f t="shared" si="36"/>
        <v>99.931936441955571</v>
      </c>
      <c r="BU24" s="15">
        <f t="shared" si="37"/>
        <v>710.82233754734</v>
      </c>
      <c r="BV24" s="14"/>
      <c r="BW24" s="14"/>
      <c r="BX24" s="20"/>
      <c r="BY24" s="20"/>
      <c r="BZ24" s="20"/>
      <c r="CA24" s="14"/>
      <c r="CB24" s="21"/>
      <c r="CC24" s="1"/>
      <c r="CD24" s="14"/>
      <c r="CE24" s="14"/>
      <c r="CF24" s="22"/>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row>
    <row r="25" spans="1:220">
      <c r="J25" s="15"/>
      <c r="K25" s="15"/>
      <c r="L25" s="15"/>
      <c r="M25" s="15"/>
      <c r="AC25" s="18"/>
      <c r="AE25" s="18"/>
      <c r="AF25" s="18"/>
      <c r="AH25" s="18"/>
      <c r="AI25" s="18"/>
      <c r="AJ25" s="18"/>
      <c r="AL25" s="18"/>
      <c r="AM25" s="18"/>
      <c r="AN25" s="18"/>
      <c r="AP25" s="18"/>
      <c r="AQ25" s="18"/>
      <c r="AR25" s="18"/>
      <c r="AT25" s="18"/>
      <c r="AU25" s="18"/>
      <c r="AV25" s="18"/>
      <c r="AW25" s="18"/>
      <c r="AX25" s="18"/>
      <c r="AY25" s="18"/>
      <c r="BA25" s="18"/>
      <c r="BB25" s="18"/>
      <c r="BC25" s="18"/>
      <c r="BD25" s="18"/>
      <c r="BF25" s="18"/>
      <c r="BG25" s="18"/>
      <c r="BJ25" s="18"/>
      <c r="BK25" s="18"/>
      <c r="BL25" s="15"/>
      <c r="BM25" s="18"/>
      <c r="BO25" s="18"/>
      <c r="BP25" s="18"/>
      <c r="BQ25" s="15"/>
      <c r="BU25" s="15"/>
      <c r="CF25" s="22"/>
    </row>
    <row r="26" spans="1:220">
      <c r="J26" s="15"/>
      <c r="K26" s="15"/>
      <c r="L26" s="15"/>
      <c r="M26" s="15"/>
      <c r="AC26" s="18"/>
      <c r="AE26" s="18"/>
      <c r="AF26" s="18"/>
      <c r="AH26" s="18"/>
      <c r="AI26" s="18"/>
      <c r="AJ26" s="18"/>
      <c r="AL26" s="18"/>
      <c r="AM26" s="18"/>
      <c r="AN26" s="18"/>
      <c r="AP26" s="18"/>
      <c r="AQ26" s="18"/>
      <c r="AR26" s="18"/>
      <c r="AT26" s="18"/>
      <c r="AU26" s="18"/>
      <c r="AV26" s="18"/>
      <c r="AW26" s="18"/>
      <c r="AX26" s="18"/>
      <c r="AY26" s="18"/>
      <c r="BA26" s="18"/>
      <c r="BB26" s="18"/>
      <c r="BC26" s="18"/>
      <c r="BD26" s="18"/>
      <c r="BF26" s="18"/>
      <c r="BG26" s="18"/>
      <c r="BJ26" s="18"/>
      <c r="BK26" s="18"/>
      <c r="BL26" s="15"/>
      <c r="BM26" s="18"/>
      <c r="BO26" s="18"/>
      <c r="BP26" s="18"/>
      <c r="BQ26" s="15"/>
      <c r="BU26" s="15"/>
      <c r="CF26" s="22"/>
    </row>
    <row r="27" spans="1:220">
      <c r="J27" s="15"/>
      <c r="K27" s="15"/>
      <c r="L27" s="15"/>
      <c r="M27" s="15"/>
      <c r="AC27" s="18"/>
      <c r="AE27" s="18"/>
      <c r="AF27" s="18"/>
      <c r="AH27" s="18"/>
      <c r="AI27" s="18"/>
      <c r="AJ27" s="18"/>
      <c r="AL27" s="18"/>
      <c r="AM27" s="18"/>
      <c r="AN27" s="18"/>
      <c r="AP27" s="18"/>
      <c r="AQ27" s="18"/>
      <c r="AR27" s="18"/>
      <c r="AT27" s="18"/>
      <c r="AU27" s="18"/>
      <c r="AV27" s="18"/>
      <c r="AW27" s="18"/>
      <c r="AX27" s="18"/>
      <c r="AY27" s="18"/>
      <c r="BA27" s="18"/>
      <c r="BB27" s="18"/>
      <c r="BC27" s="18"/>
      <c r="BD27" s="18"/>
      <c r="BF27" s="18"/>
      <c r="BG27" s="18"/>
      <c r="BJ27" s="18"/>
      <c r="BK27" s="18"/>
      <c r="BL27" s="15"/>
      <c r="BM27" s="18"/>
      <c r="BO27" s="18"/>
      <c r="BP27" s="18"/>
      <c r="BQ27" s="15"/>
      <c r="BU27" s="15"/>
      <c r="CF27" s="22"/>
    </row>
    <row r="28" spans="1:220">
      <c r="J28" s="15"/>
      <c r="K28" s="15"/>
      <c r="L28" s="15"/>
      <c r="M28" s="15"/>
      <c r="AC28" s="18"/>
      <c r="AE28" s="18"/>
      <c r="AF28" s="18"/>
      <c r="AH28" s="18"/>
      <c r="AI28" s="18"/>
      <c r="AJ28" s="18"/>
      <c r="AL28" s="18"/>
      <c r="AM28" s="18"/>
      <c r="AN28" s="18"/>
      <c r="AP28" s="18"/>
      <c r="AQ28" s="18"/>
      <c r="AR28" s="18"/>
      <c r="AT28" s="18"/>
      <c r="AU28" s="18"/>
      <c r="AV28" s="18"/>
      <c r="AW28" s="18"/>
      <c r="AX28" s="18"/>
      <c r="AY28" s="18"/>
      <c r="BA28" s="18"/>
      <c r="BB28" s="18"/>
      <c r="BC28" s="18"/>
      <c r="BD28" s="18"/>
      <c r="BF28" s="18"/>
      <c r="BG28" s="18"/>
      <c r="BJ28" s="18"/>
      <c r="BK28" s="18"/>
      <c r="BL28" s="15"/>
      <c r="BM28" s="18"/>
      <c r="BO28" s="18"/>
      <c r="BP28" s="18"/>
      <c r="BQ28" s="15"/>
      <c r="BU28" s="15"/>
      <c r="CF28" s="22"/>
    </row>
    <row r="29" spans="1:220">
      <c r="J29" s="15"/>
      <c r="K29" s="15"/>
      <c r="L29" s="15"/>
      <c r="M29" s="15"/>
      <c r="AC29" s="18"/>
      <c r="AE29" s="18"/>
      <c r="AF29" s="18"/>
      <c r="AH29" s="18"/>
      <c r="AI29" s="18"/>
      <c r="AJ29" s="18"/>
      <c r="AL29" s="18"/>
      <c r="AM29" s="18"/>
      <c r="AN29" s="18"/>
      <c r="AP29" s="18"/>
      <c r="AQ29" s="18"/>
      <c r="AR29" s="18"/>
      <c r="AT29" s="18"/>
      <c r="AU29" s="18"/>
      <c r="AV29" s="18"/>
      <c r="AW29" s="18"/>
      <c r="AX29" s="18"/>
      <c r="AY29" s="18"/>
      <c r="BA29" s="18"/>
      <c r="BB29" s="18"/>
      <c r="BC29" s="18"/>
      <c r="BD29" s="18"/>
      <c r="BF29" s="18"/>
      <c r="BG29" s="18"/>
      <c r="BJ29" s="18"/>
      <c r="BK29" s="18"/>
      <c r="BL29" s="15"/>
      <c r="BM29" s="18"/>
      <c r="BO29" s="18"/>
      <c r="BP29" s="18"/>
      <c r="BQ29" s="15"/>
      <c r="BU29" s="15"/>
      <c r="CF29" s="22"/>
    </row>
    <row r="30" spans="1:220">
      <c r="J30" s="15"/>
      <c r="K30" s="15"/>
      <c r="L30" s="15"/>
      <c r="M30" s="15"/>
      <c r="AC30" s="18"/>
      <c r="AE30" s="18"/>
      <c r="AF30" s="18"/>
      <c r="AH30" s="18"/>
      <c r="AI30" s="18"/>
      <c r="AJ30" s="18"/>
      <c r="AL30" s="18"/>
      <c r="AM30" s="18"/>
      <c r="AN30" s="18"/>
      <c r="AP30" s="18"/>
      <c r="AQ30" s="18"/>
      <c r="AR30" s="18"/>
      <c r="AT30" s="18"/>
      <c r="AU30" s="18"/>
      <c r="AV30" s="18"/>
      <c r="AW30" s="18"/>
      <c r="AX30" s="18"/>
      <c r="AY30" s="18"/>
      <c r="BA30" s="18"/>
      <c r="BB30" s="18"/>
      <c r="BC30" s="18"/>
      <c r="BD30" s="18"/>
      <c r="BF30" s="18"/>
      <c r="BG30" s="18"/>
      <c r="BJ30" s="18"/>
      <c r="BK30" s="18"/>
      <c r="BL30" s="15"/>
      <c r="BM30" s="18"/>
      <c r="BO30" s="18"/>
      <c r="BP30" s="18"/>
      <c r="BQ30" s="15"/>
      <c r="BU30" s="15"/>
      <c r="CF30" s="22"/>
    </row>
    <row r="31" spans="1:220">
      <c r="J31" s="15"/>
      <c r="K31" s="15"/>
      <c r="L31" s="15"/>
      <c r="M31" s="15"/>
      <c r="AC31" s="18"/>
      <c r="AE31" s="18"/>
      <c r="AF31" s="18"/>
      <c r="AH31" s="18"/>
      <c r="AI31" s="18"/>
      <c r="AJ31" s="18"/>
      <c r="AL31" s="18"/>
      <c r="AM31" s="18"/>
      <c r="AN31" s="18"/>
      <c r="AP31" s="18"/>
      <c r="AQ31" s="18"/>
      <c r="AR31" s="18"/>
      <c r="AT31" s="18"/>
      <c r="AU31" s="18"/>
      <c r="AV31" s="18"/>
      <c r="AW31" s="18"/>
      <c r="AX31" s="18"/>
      <c r="AY31" s="18"/>
      <c r="BA31" s="18"/>
      <c r="BB31" s="18"/>
      <c r="BC31" s="18"/>
      <c r="BD31" s="18"/>
      <c r="BF31" s="18"/>
      <c r="BG31" s="18"/>
      <c r="BJ31" s="18"/>
      <c r="BK31" s="18"/>
      <c r="BL31" s="15"/>
      <c r="BM31" s="18"/>
      <c r="BO31" s="18"/>
      <c r="BP31" s="18"/>
      <c r="BQ31" s="15"/>
      <c r="BU31" s="15"/>
      <c r="CF31" s="22"/>
    </row>
    <row r="32" spans="1:220">
      <c r="J32" s="15"/>
      <c r="K32" s="15"/>
      <c r="L32" s="15"/>
      <c r="M32" s="15"/>
      <c r="AC32" s="18"/>
      <c r="AE32" s="18"/>
      <c r="AF32" s="18"/>
      <c r="AH32" s="18"/>
      <c r="AI32" s="18"/>
      <c r="AJ32" s="18"/>
      <c r="AL32" s="18"/>
      <c r="AM32" s="18"/>
      <c r="AN32" s="18"/>
      <c r="AP32" s="18"/>
      <c r="AQ32" s="18"/>
      <c r="AR32" s="18"/>
      <c r="AT32" s="18"/>
      <c r="AU32" s="18"/>
      <c r="AV32" s="18"/>
      <c r="AW32" s="18"/>
      <c r="AX32" s="18"/>
      <c r="AY32" s="18"/>
      <c r="BA32" s="18"/>
      <c r="BB32" s="18"/>
      <c r="BC32" s="18"/>
      <c r="BD32" s="18"/>
      <c r="BF32" s="18"/>
      <c r="BG32" s="18"/>
      <c r="BJ32" s="18"/>
      <c r="BK32" s="18"/>
      <c r="BL32" s="15"/>
      <c r="BM32" s="18"/>
      <c r="BO32" s="18"/>
      <c r="BP32" s="18"/>
      <c r="BQ32" s="15"/>
      <c r="BU32" s="15"/>
      <c r="CF32" s="22"/>
    </row>
    <row r="33" spans="10:84">
      <c r="J33" s="15"/>
      <c r="K33" s="15"/>
      <c r="L33" s="15"/>
      <c r="M33" s="15"/>
      <c r="AC33" s="18"/>
      <c r="AE33" s="18"/>
      <c r="AF33" s="18"/>
      <c r="AH33" s="18"/>
      <c r="AI33" s="18"/>
      <c r="AJ33" s="18"/>
      <c r="AL33" s="18"/>
      <c r="AM33" s="18"/>
      <c r="AN33" s="18"/>
      <c r="AP33" s="18"/>
      <c r="AQ33" s="18"/>
      <c r="AR33" s="18"/>
      <c r="AT33" s="18"/>
      <c r="AU33" s="18"/>
      <c r="AV33" s="18"/>
      <c r="AW33" s="18"/>
      <c r="AX33" s="18"/>
      <c r="AY33" s="18"/>
      <c r="BA33" s="18"/>
      <c r="BB33" s="18"/>
      <c r="BC33" s="18"/>
      <c r="BD33" s="18"/>
      <c r="BF33" s="18"/>
      <c r="BG33" s="18"/>
      <c r="BJ33" s="18"/>
      <c r="BK33" s="18"/>
      <c r="BL33" s="15"/>
      <c r="BM33" s="18"/>
      <c r="BO33" s="18"/>
      <c r="BP33" s="18"/>
      <c r="BQ33" s="15"/>
      <c r="BU33" s="15"/>
      <c r="CF33" s="22"/>
    </row>
    <row r="34" spans="10:84">
      <c r="J34" s="15"/>
      <c r="K34" s="15"/>
      <c r="L34" s="15"/>
      <c r="M34" s="15"/>
      <c r="AC34" s="18"/>
      <c r="AE34" s="18"/>
      <c r="AF34" s="18"/>
      <c r="AH34" s="18"/>
      <c r="AI34" s="18"/>
      <c r="AJ34" s="18"/>
      <c r="AL34" s="18"/>
      <c r="AM34" s="18"/>
      <c r="AN34" s="18"/>
      <c r="AP34" s="18"/>
      <c r="AQ34" s="18"/>
      <c r="AR34" s="18"/>
      <c r="AT34" s="18"/>
      <c r="AU34" s="18"/>
      <c r="AV34" s="18"/>
      <c r="AW34" s="18"/>
      <c r="AX34" s="18"/>
      <c r="AY34" s="18"/>
      <c r="BA34" s="18"/>
      <c r="BB34" s="18"/>
      <c r="BC34" s="18"/>
      <c r="BD34" s="18"/>
      <c r="BF34" s="18"/>
      <c r="BG34" s="18"/>
      <c r="BJ34" s="18"/>
      <c r="BK34" s="18"/>
      <c r="BL34" s="15"/>
      <c r="BM34" s="18"/>
      <c r="BO34" s="18"/>
      <c r="BP34" s="18"/>
      <c r="BQ34" s="15"/>
      <c r="BU34" s="15"/>
      <c r="CF34" s="22"/>
    </row>
    <row r="35" spans="10:84">
      <c r="J35" s="15"/>
      <c r="K35" s="15"/>
      <c r="L35" s="15"/>
      <c r="M35" s="15"/>
      <c r="AC35" s="18"/>
      <c r="AE35" s="18"/>
      <c r="AF35" s="18"/>
      <c r="AH35" s="18"/>
      <c r="AI35" s="18"/>
      <c r="AJ35" s="18"/>
      <c r="AL35" s="18"/>
      <c r="AM35" s="18"/>
      <c r="AN35" s="18"/>
      <c r="AP35" s="18"/>
      <c r="AQ35" s="18"/>
      <c r="AR35" s="18"/>
      <c r="AT35" s="18"/>
      <c r="AU35" s="18"/>
      <c r="AV35" s="18"/>
      <c r="AW35" s="18"/>
      <c r="AX35" s="18"/>
      <c r="AY35" s="18"/>
      <c r="BA35" s="18"/>
      <c r="BB35" s="18"/>
      <c r="BC35" s="18"/>
      <c r="BD35" s="18"/>
      <c r="BF35" s="18"/>
      <c r="BG35" s="18"/>
      <c r="BJ35" s="18"/>
      <c r="BK35" s="18"/>
      <c r="BL35" s="15"/>
      <c r="BM35" s="18"/>
      <c r="BO35" s="18"/>
      <c r="BP35" s="18"/>
      <c r="BQ35" s="15"/>
      <c r="BU35" s="15"/>
      <c r="CF35" s="22"/>
    </row>
    <row r="36" spans="10:84">
      <c r="J36" s="15"/>
      <c r="K36" s="15"/>
      <c r="L36" s="15"/>
      <c r="M36" s="15"/>
      <c r="AC36" s="18"/>
      <c r="AE36" s="18"/>
      <c r="AF36" s="18"/>
      <c r="AH36" s="18"/>
      <c r="AI36" s="18"/>
      <c r="AJ36" s="18"/>
      <c r="AL36" s="18"/>
      <c r="AM36" s="18"/>
      <c r="AN36" s="18"/>
      <c r="AP36" s="18"/>
      <c r="AQ36" s="18"/>
      <c r="AR36" s="18"/>
      <c r="AT36" s="18"/>
      <c r="AU36" s="18"/>
      <c r="AV36" s="18"/>
      <c r="AW36" s="18"/>
      <c r="AX36" s="18"/>
      <c r="AY36" s="18"/>
      <c r="BA36" s="18"/>
      <c r="BB36" s="18"/>
      <c r="BC36" s="18"/>
      <c r="BD36" s="18"/>
      <c r="BF36" s="18"/>
      <c r="BG36" s="18"/>
      <c r="BJ36" s="18"/>
      <c r="BK36" s="18"/>
      <c r="BL36" s="15"/>
      <c r="BM36" s="18"/>
      <c r="BO36" s="18"/>
      <c r="BP36" s="18"/>
      <c r="BQ36" s="15"/>
      <c r="BU36" s="15"/>
      <c r="CF36" s="22"/>
    </row>
    <row r="37" spans="10:84">
      <c r="J37" s="15"/>
      <c r="K37" s="15"/>
      <c r="L37" s="15"/>
      <c r="M37" s="15"/>
      <c r="AC37" s="18"/>
      <c r="AE37" s="18"/>
      <c r="AF37" s="18"/>
      <c r="AH37" s="18"/>
      <c r="AI37" s="18"/>
      <c r="AJ37" s="18"/>
      <c r="AL37" s="18"/>
      <c r="AM37" s="18"/>
      <c r="AN37" s="18"/>
      <c r="AP37" s="18"/>
      <c r="AQ37" s="18"/>
      <c r="AR37" s="18"/>
      <c r="AT37" s="18"/>
      <c r="AU37" s="18"/>
      <c r="AV37" s="18"/>
      <c r="AW37" s="18"/>
      <c r="AX37" s="18"/>
      <c r="AY37" s="18"/>
      <c r="BA37" s="18"/>
      <c r="BB37" s="18"/>
      <c r="BC37" s="18"/>
      <c r="BD37" s="18"/>
      <c r="BF37" s="18"/>
      <c r="BG37" s="18"/>
      <c r="BJ37" s="18"/>
      <c r="BK37" s="18"/>
      <c r="BL37" s="15"/>
      <c r="BM37" s="18"/>
      <c r="BO37" s="18"/>
      <c r="BP37" s="18"/>
      <c r="BQ37" s="15"/>
      <c r="BU37" s="15"/>
      <c r="CF37" s="22"/>
    </row>
    <row r="38" spans="10:84">
      <c r="J38" s="15"/>
      <c r="K38" s="15"/>
      <c r="L38" s="15"/>
      <c r="M38" s="15"/>
      <c r="AC38" s="18"/>
      <c r="AE38" s="18"/>
      <c r="AF38" s="18"/>
      <c r="AH38" s="18"/>
      <c r="AI38" s="18"/>
      <c r="AJ38" s="18"/>
      <c r="AL38" s="18"/>
      <c r="AM38" s="18"/>
      <c r="AN38" s="18"/>
      <c r="AP38" s="18"/>
      <c r="AQ38" s="18"/>
      <c r="AR38" s="18"/>
      <c r="AT38" s="18"/>
      <c r="AU38" s="18"/>
      <c r="AV38" s="18"/>
      <c r="AW38" s="18"/>
      <c r="AX38" s="18"/>
      <c r="AY38" s="18"/>
      <c r="BA38" s="18"/>
      <c r="BB38" s="18"/>
      <c r="BC38" s="18"/>
      <c r="BD38" s="18"/>
      <c r="BF38" s="18"/>
      <c r="BG38" s="18"/>
      <c r="BJ38" s="18"/>
      <c r="BK38" s="18"/>
      <c r="BL38" s="15"/>
      <c r="BM38" s="18"/>
      <c r="BO38" s="18"/>
      <c r="BP38" s="18"/>
      <c r="BQ38" s="15"/>
      <c r="BU38" s="15"/>
      <c r="CF38" s="22"/>
    </row>
    <row r="39" spans="10:84">
      <c r="J39" s="15"/>
      <c r="K39" s="15"/>
      <c r="L39" s="15"/>
      <c r="M39" s="15"/>
      <c r="AC39" s="18"/>
      <c r="AE39" s="18"/>
      <c r="AF39" s="18"/>
      <c r="AH39" s="18"/>
      <c r="AI39" s="18"/>
      <c r="AJ39" s="18"/>
      <c r="AL39" s="18"/>
      <c r="AM39" s="18"/>
      <c r="AN39" s="18"/>
      <c r="AP39" s="18"/>
      <c r="AQ39" s="18"/>
      <c r="AR39" s="18"/>
      <c r="AT39" s="18"/>
      <c r="AU39" s="18"/>
      <c r="AV39" s="18"/>
      <c r="AW39" s="18"/>
      <c r="AX39" s="18"/>
      <c r="AY39" s="18"/>
      <c r="BA39" s="18"/>
      <c r="BB39" s="18"/>
      <c r="BC39" s="18"/>
      <c r="BD39" s="18"/>
      <c r="BF39" s="18"/>
      <c r="BG39" s="18"/>
      <c r="BJ39" s="18"/>
      <c r="BK39" s="18"/>
      <c r="BL39" s="15"/>
      <c r="BM39" s="18"/>
      <c r="BO39" s="18"/>
      <c r="BP39" s="18"/>
      <c r="BQ39" s="15"/>
      <c r="BU39" s="15"/>
      <c r="CF39" s="22"/>
    </row>
    <row r="40" spans="10:84">
      <c r="J40" s="15"/>
      <c r="K40" s="15"/>
      <c r="L40" s="15"/>
      <c r="M40" s="15"/>
      <c r="AC40" s="18"/>
      <c r="AE40" s="18"/>
      <c r="AF40" s="18"/>
      <c r="AH40" s="18"/>
      <c r="AI40" s="18"/>
      <c r="AJ40" s="18"/>
      <c r="AL40" s="18"/>
      <c r="AM40" s="18"/>
      <c r="AN40" s="18"/>
      <c r="AP40" s="18"/>
      <c r="AQ40" s="18"/>
      <c r="AR40" s="18"/>
      <c r="AT40" s="18"/>
      <c r="AU40" s="18"/>
      <c r="AV40" s="18"/>
      <c r="AW40" s="18"/>
      <c r="AX40" s="18"/>
      <c r="AY40" s="18"/>
      <c r="BA40" s="18"/>
      <c r="BB40" s="18"/>
      <c r="BC40" s="18"/>
      <c r="BD40" s="18"/>
      <c r="BF40" s="18"/>
      <c r="BG40" s="18"/>
      <c r="BJ40" s="18"/>
      <c r="BK40" s="18"/>
      <c r="BL40" s="15"/>
      <c r="BM40" s="18"/>
      <c r="BO40" s="18"/>
      <c r="BP40" s="18"/>
      <c r="BQ40" s="15"/>
      <c r="BU40" s="15"/>
      <c r="CF40" s="22"/>
    </row>
    <row r="41" spans="10:84">
      <c r="J41" s="15"/>
      <c r="K41" s="15"/>
      <c r="L41" s="15"/>
      <c r="M41" s="15"/>
      <c r="AC41" s="18"/>
      <c r="AE41" s="18"/>
      <c r="AF41" s="18"/>
      <c r="AH41" s="18"/>
      <c r="AI41" s="18"/>
      <c r="AJ41" s="18"/>
      <c r="AL41" s="18"/>
      <c r="AM41" s="18"/>
      <c r="AN41" s="18"/>
      <c r="AP41" s="18"/>
      <c r="AQ41" s="18"/>
      <c r="AR41" s="18"/>
      <c r="AT41" s="18"/>
      <c r="AU41" s="18"/>
      <c r="AV41" s="18"/>
      <c r="AW41" s="18"/>
      <c r="AX41" s="18"/>
      <c r="AY41" s="18"/>
      <c r="BA41" s="18"/>
      <c r="BB41" s="18"/>
      <c r="BC41" s="18"/>
      <c r="BD41" s="18"/>
      <c r="BF41" s="18"/>
      <c r="BG41" s="18"/>
      <c r="BJ41" s="18"/>
      <c r="BK41" s="18"/>
      <c r="BL41" s="15"/>
      <c r="BM41" s="18"/>
      <c r="BO41" s="18"/>
      <c r="BP41" s="18"/>
      <c r="BQ41" s="15"/>
      <c r="BU41" s="15"/>
      <c r="CF41" s="22"/>
    </row>
    <row r="42" spans="10:84">
      <c r="J42" s="15"/>
      <c r="K42" s="15"/>
      <c r="L42" s="15"/>
      <c r="M42" s="15"/>
      <c r="AC42" s="18"/>
      <c r="AE42" s="18"/>
      <c r="AF42" s="18"/>
      <c r="AH42" s="18"/>
      <c r="AI42" s="18"/>
      <c r="AJ42" s="18"/>
      <c r="AL42" s="18"/>
      <c r="AM42" s="18"/>
      <c r="AN42" s="18"/>
      <c r="AP42" s="18"/>
      <c r="AQ42" s="18"/>
      <c r="AR42" s="18"/>
      <c r="AT42" s="18"/>
      <c r="AU42" s="18"/>
      <c r="AV42" s="18"/>
      <c r="AW42" s="18"/>
      <c r="AX42" s="18"/>
      <c r="AY42" s="18"/>
      <c r="BA42" s="18"/>
      <c r="BB42" s="18"/>
      <c r="BC42" s="18"/>
      <c r="BD42" s="18"/>
      <c r="BF42" s="18"/>
      <c r="BG42" s="18"/>
      <c r="BJ42" s="18"/>
      <c r="BK42" s="18"/>
      <c r="BL42" s="15"/>
      <c r="BM42" s="18"/>
      <c r="BO42" s="18"/>
      <c r="BP42" s="18"/>
      <c r="BQ42" s="15"/>
      <c r="BU42" s="15"/>
      <c r="CF42" s="22"/>
    </row>
    <row r="43" spans="10:84">
      <c r="J43" s="15"/>
      <c r="K43" s="15"/>
      <c r="L43" s="15"/>
      <c r="M43" s="15"/>
      <c r="AC43" s="18"/>
      <c r="AE43" s="18"/>
      <c r="AF43" s="18"/>
      <c r="AH43" s="18"/>
      <c r="AI43" s="18"/>
      <c r="AJ43" s="18"/>
      <c r="AL43" s="18"/>
      <c r="AM43" s="18"/>
      <c r="AN43" s="18"/>
      <c r="AP43" s="18"/>
      <c r="AQ43" s="18"/>
      <c r="AR43" s="18"/>
      <c r="AT43" s="18"/>
      <c r="AU43" s="18"/>
      <c r="AV43" s="18"/>
      <c r="AW43" s="18"/>
      <c r="AX43" s="18"/>
      <c r="AY43" s="18"/>
      <c r="BA43" s="18"/>
      <c r="BB43" s="18"/>
      <c r="BC43" s="18"/>
      <c r="BD43" s="18"/>
      <c r="BF43" s="18"/>
      <c r="BG43" s="18"/>
      <c r="BJ43" s="18"/>
      <c r="BK43" s="18"/>
      <c r="BL43" s="15"/>
      <c r="BM43" s="18"/>
      <c r="BO43" s="18"/>
      <c r="BP43" s="18"/>
      <c r="BQ43" s="15"/>
      <c r="BU43" s="15"/>
      <c r="CF43" s="22"/>
    </row>
    <row r="44" spans="10:84">
      <c r="J44" s="15"/>
      <c r="K44" s="15"/>
      <c r="L44" s="15"/>
      <c r="M44" s="15"/>
      <c r="AC44" s="18"/>
      <c r="AE44" s="18"/>
      <c r="AF44" s="18"/>
      <c r="AH44" s="18"/>
      <c r="AI44" s="18"/>
      <c r="AJ44" s="18"/>
      <c r="AL44" s="18"/>
      <c r="AM44" s="18"/>
      <c r="AN44" s="18"/>
      <c r="AP44" s="18"/>
      <c r="AQ44" s="18"/>
      <c r="AR44" s="18"/>
      <c r="AT44" s="18"/>
      <c r="AU44" s="18"/>
      <c r="AV44" s="18"/>
      <c r="AW44" s="18"/>
      <c r="AX44" s="18"/>
      <c r="AY44" s="18"/>
      <c r="BA44" s="18"/>
      <c r="BB44" s="18"/>
      <c r="BC44" s="18"/>
      <c r="BD44" s="18"/>
      <c r="BF44" s="18"/>
      <c r="BG44" s="18"/>
      <c r="BJ44" s="18"/>
      <c r="BK44" s="18"/>
      <c r="BL44" s="15"/>
      <c r="BM44" s="18"/>
      <c r="BO44" s="18"/>
      <c r="BP44" s="18"/>
      <c r="BQ44" s="15"/>
      <c r="BU44" s="15"/>
      <c r="CF44" s="22"/>
    </row>
    <row r="45" spans="10:84">
      <c r="J45" s="15"/>
      <c r="K45" s="15"/>
      <c r="L45" s="15"/>
      <c r="M45" s="15"/>
      <c r="AC45" s="18"/>
      <c r="AE45" s="18"/>
      <c r="AF45" s="18"/>
      <c r="AH45" s="18"/>
      <c r="AI45" s="18"/>
      <c r="AJ45" s="18"/>
      <c r="AL45" s="18"/>
      <c r="AM45" s="18"/>
      <c r="AN45" s="18"/>
      <c r="AP45" s="18"/>
      <c r="AQ45" s="18"/>
      <c r="AR45" s="18"/>
      <c r="AT45" s="18"/>
      <c r="AU45" s="18"/>
      <c r="AV45" s="18"/>
      <c r="AW45" s="18"/>
      <c r="AX45" s="18"/>
      <c r="AY45" s="18"/>
      <c r="BA45" s="18"/>
      <c r="BB45" s="18"/>
      <c r="BC45" s="18"/>
      <c r="BD45" s="18"/>
      <c r="BF45" s="18"/>
      <c r="BG45" s="18"/>
      <c r="BJ45" s="18"/>
      <c r="BK45" s="18"/>
      <c r="BL45" s="15"/>
      <c r="BM45" s="18"/>
      <c r="BO45" s="18"/>
      <c r="BP45" s="18"/>
      <c r="BQ45" s="15"/>
      <c r="BU45" s="15"/>
      <c r="CF45" s="22"/>
    </row>
    <row r="46" spans="10:84">
      <c r="J46" s="15"/>
      <c r="K46" s="15"/>
      <c r="L46" s="15"/>
      <c r="M46" s="15"/>
      <c r="AC46" s="18"/>
      <c r="AE46" s="18"/>
      <c r="AF46" s="18"/>
      <c r="AH46" s="18"/>
      <c r="AI46" s="18"/>
      <c r="AJ46" s="18"/>
      <c r="AL46" s="18"/>
      <c r="AM46" s="18"/>
      <c r="AN46" s="18"/>
      <c r="AP46" s="18"/>
      <c r="AQ46" s="18"/>
      <c r="AR46" s="18"/>
      <c r="AT46" s="18"/>
      <c r="AU46" s="18"/>
      <c r="AV46" s="18"/>
      <c r="AW46" s="18"/>
      <c r="AX46" s="18"/>
      <c r="AY46" s="18"/>
      <c r="BA46" s="18"/>
      <c r="BB46" s="18"/>
      <c r="BC46" s="18"/>
      <c r="BD46" s="18"/>
      <c r="BF46" s="18"/>
      <c r="BG46" s="18"/>
      <c r="BJ46" s="18"/>
      <c r="BK46" s="18"/>
      <c r="BL46" s="15"/>
      <c r="BM46" s="18"/>
      <c r="BO46" s="18"/>
      <c r="BP46" s="18"/>
      <c r="BQ46" s="15"/>
      <c r="BU46" s="15"/>
      <c r="CF46" s="22"/>
    </row>
    <row r="47" spans="10:84">
      <c r="J47" s="15"/>
      <c r="K47" s="15"/>
      <c r="L47" s="15"/>
      <c r="M47" s="15"/>
      <c r="AC47" s="18"/>
      <c r="AE47" s="18"/>
      <c r="AF47" s="18"/>
      <c r="AH47" s="18"/>
      <c r="AI47" s="18"/>
      <c r="AJ47" s="18"/>
      <c r="AL47" s="18"/>
      <c r="AM47" s="18"/>
      <c r="AN47" s="18"/>
      <c r="AP47" s="18"/>
      <c r="AQ47" s="18"/>
      <c r="AR47" s="18"/>
      <c r="AT47" s="18"/>
      <c r="AU47" s="18"/>
      <c r="AV47" s="18"/>
      <c r="AW47" s="18"/>
      <c r="AX47" s="18"/>
      <c r="AY47" s="18"/>
      <c r="BA47" s="18"/>
      <c r="BB47" s="18"/>
      <c r="BC47" s="18"/>
      <c r="BD47" s="18"/>
      <c r="BF47" s="18"/>
      <c r="BG47" s="18"/>
      <c r="BJ47" s="18"/>
      <c r="BK47" s="18"/>
      <c r="BL47" s="15"/>
      <c r="BM47" s="18"/>
      <c r="BO47" s="18"/>
      <c r="BP47" s="18"/>
      <c r="BQ47" s="15"/>
      <c r="BU47" s="15"/>
      <c r="CF47" s="22"/>
    </row>
    <row r="48" spans="10:84">
      <c r="J48" s="15"/>
      <c r="K48" s="15"/>
      <c r="L48" s="15"/>
      <c r="M48" s="15"/>
      <c r="AC48" s="18"/>
      <c r="AE48" s="18"/>
      <c r="AF48" s="18"/>
      <c r="AH48" s="18"/>
      <c r="AI48" s="18"/>
      <c r="AJ48" s="18"/>
      <c r="AL48" s="18"/>
      <c r="AM48" s="18"/>
      <c r="AN48" s="18"/>
      <c r="AP48" s="18"/>
      <c r="AQ48" s="18"/>
      <c r="AR48" s="18"/>
      <c r="AT48" s="18"/>
      <c r="AU48" s="18"/>
      <c r="AV48" s="18"/>
      <c r="AW48" s="18"/>
      <c r="AX48" s="18"/>
      <c r="AY48" s="18"/>
      <c r="BA48" s="18"/>
      <c r="BB48" s="18"/>
      <c r="BC48" s="18"/>
      <c r="BD48" s="18"/>
      <c r="BF48" s="18"/>
      <c r="BG48" s="18"/>
      <c r="BJ48" s="18"/>
      <c r="BK48" s="18"/>
      <c r="BL48" s="15"/>
      <c r="BM48" s="18"/>
      <c r="BO48" s="18"/>
      <c r="BP48" s="18"/>
      <c r="BQ48" s="15"/>
      <c r="BU48" s="15"/>
      <c r="CF48" s="22"/>
    </row>
    <row r="49" spans="10:84">
      <c r="J49" s="15"/>
      <c r="K49" s="15"/>
      <c r="L49" s="15"/>
      <c r="M49" s="15"/>
      <c r="AC49" s="18"/>
      <c r="AE49" s="18"/>
      <c r="AF49" s="18"/>
      <c r="AH49" s="18"/>
      <c r="AI49" s="18"/>
      <c r="AJ49" s="18"/>
      <c r="AL49" s="18"/>
      <c r="AM49" s="18"/>
      <c r="AN49" s="18"/>
      <c r="AP49" s="18"/>
      <c r="AQ49" s="18"/>
      <c r="AR49" s="18"/>
      <c r="AT49" s="18"/>
      <c r="AU49" s="18"/>
      <c r="AV49" s="18"/>
      <c r="AW49" s="18"/>
      <c r="AX49" s="18"/>
      <c r="AY49" s="18"/>
      <c r="BA49" s="18"/>
      <c r="BB49" s="18"/>
      <c r="BC49" s="18"/>
      <c r="BD49" s="18"/>
      <c r="BF49" s="18"/>
      <c r="BG49" s="18"/>
      <c r="BJ49" s="18"/>
      <c r="BK49" s="18"/>
      <c r="BL49" s="15"/>
      <c r="BM49" s="18"/>
      <c r="BO49" s="18"/>
      <c r="BP49" s="18"/>
      <c r="BQ49" s="15"/>
      <c r="BU49" s="15"/>
      <c r="CF49" s="22"/>
    </row>
    <row r="50" spans="10:84">
      <c r="J50" s="15"/>
      <c r="K50" s="15"/>
      <c r="L50" s="15"/>
      <c r="M50" s="15"/>
      <c r="AC50" s="18"/>
      <c r="AE50" s="18"/>
      <c r="AF50" s="18"/>
      <c r="AH50" s="18"/>
      <c r="AI50" s="18"/>
      <c r="AJ50" s="18"/>
      <c r="AL50" s="18"/>
      <c r="AM50" s="18"/>
      <c r="AN50" s="18"/>
      <c r="AP50" s="18"/>
      <c r="AQ50" s="18"/>
      <c r="AR50" s="18"/>
      <c r="AT50" s="18"/>
      <c r="AU50" s="18"/>
      <c r="AV50" s="18"/>
      <c r="AW50" s="18"/>
      <c r="AX50" s="18"/>
      <c r="AY50" s="18"/>
      <c r="BA50" s="18"/>
      <c r="BB50" s="18"/>
      <c r="BC50" s="18"/>
      <c r="BD50" s="18"/>
      <c r="BF50" s="18"/>
      <c r="BG50" s="18"/>
      <c r="BJ50" s="18"/>
      <c r="BK50" s="18"/>
      <c r="BL50" s="15"/>
      <c r="BM50" s="18"/>
      <c r="BO50" s="18"/>
      <c r="BP50" s="18"/>
      <c r="BQ50" s="15"/>
      <c r="BU50" s="15"/>
      <c r="CF50" s="22"/>
    </row>
    <row r="51" spans="10:84">
      <c r="J51" s="15"/>
      <c r="K51" s="15"/>
      <c r="L51" s="15"/>
      <c r="M51" s="15"/>
      <c r="AC51" s="18"/>
      <c r="AE51" s="18"/>
      <c r="AF51" s="18"/>
      <c r="AH51" s="18"/>
      <c r="AI51" s="18"/>
      <c r="AJ51" s="18"/>
      <c r="AL51" s="18"/>
      <c r="AM51" s="18"/>
      <c r="AN51" s="18"/>
      <c r="AP51" s="18"/>
      <c r="AQ51" s="18"/>
      <c r="AR51" s="18"/>
      <c r="AT51" s="18"/>
      <c r="AU51" s="18"/>
      <c r="AV51" s="18"/>
      <c r="AW51" s="18"/>
      <c r="AX51" s="18"/>
      <c r="AY51" s="18"/>
      <c r="BA51" s="18"/>
      <c r="BB51" s="18"/>
      <c r="BC51" s="18"/>
      <c r="BD51" s="18"/>
      <c r="BF51" s="18"/>
      <c r="BG51" s="18"/>
      <c r="BJ51" s="18"/>
      <c r="BK51" s="18"/>
      <c r="BL51" s="15"/>
      <c r="BM51" s="18"/>
      <c r="BO51" s="18"/>
      <c r="BP51" s="18"/>
      <c r="BQ51" s="15"/>
      <c r="BU51" s="15"/>
      <c r="CF51" s="22"/>
    </row>
    <row r="52" spans="10:84">
      <c r="J52" s="15"/>
      <c r="K52" s="15"/>
      <c r="L52" s="15"/>
      <c r="M52" s="15"/>
      <c r="AC52" s="18"/>
      <c r="AE52" s="18"/>
      <c r="AF52" s="18"/>
      <c r="AH52" s="18"/>
      <c r="AI52" s="18"/>
      <c r="AJ52" s="18"/>
      <c r="AL52" s="18"/>
      <c r="AM52" s="18"/>
      <c r="AN52" s="18"/>
      <c r="AP52" s="18"/>
      <c r="AQ52" s="18"/>
      <c r="AR52" s="18"/>
      <c r="AT52" s="18"/>
      <c r="AU52" s="18"/>
      <c r="AV52" s="18"/>
      <c r="AW52" s="18"/>
      <c r="AX52" s="18"/>
      <c r="AY52" s="18"/>
      <c r="BA52" s="18"/>
      <c r="BB52" s="18"/>
      <c r="BC52" s="18"/>
      <c r="BD52" s="18"/>
      <c r="BF52" s="18"/>
      <c r="BG52" s="18"/>
      <c r="BJ52" s="18"/>
      <c r="BK52" s="18"/>
      <c r="BL52" s="15"/>
      <c r="BM52" s="18"/>
      <c r="BO52" s="18"/>
      <c r="BP52" s="18"/>
      <c r="BQ52" s="15"/>
      <c r="BU52" s="15"/>
      <c r="CF52" s="22"/>
    </row>
    <row r="53" spans="10:84">
      <c r="J53" s="15"/>
      <c r="K53" s="15"/>
      <c r="L53" s="15"/>
      <c r="M53" s="15"/>
      <c r="AC53" s="18"/>
      <c r="AE53" s="18"/>
      <c r="AF53" s="18"/>
      <c r="AH53" s="18"/>
      <c r="AI53" s="18"/>
      <c r="AJ53" s="18"/>
      <c r="AL53" s="18"/>
      <c r="AM53" s="18"/>
      <c r="AN53" s="18"/>
      <c r="AP53" s="18"/>
      <c r="AQ53" s="18"/>
      <c r="AR53" s="18"/>
      <c r="AT53" s="18"/>
      <c r="AU53" s="18"/>
      <c r="AV53" s="18"/>
      <c r="AW53" s="18"/>
      <c r="AX53" s="18"/>
      <c r="AY53" s="18"/>
      <c r="BA53" s="18"/>
      <c r="BB53" s="18"/>
      <c r="BC53" s="18"/>
      <c r="BD53" s="18"/>
      <c r="BF53" s="18"/>
      <c r="BG53" s="18"/>
      <c r="BJ53" s="18"/>
      <c r="BK53" s="18"/>
      <c r="BL53" s="15"/>
      <c r="BM53" s="18"/>
      <c r="BO53" s="18"/>
      <c r="BP53" s="18"/>
      <c r="BQ53" s="15"/>
      <c r="BU53" s="15"/>
      <c r="CF53" s="22"/>
    </row>
    <row r="54" spans="10:84">
      <c r="J54" s="15"/>
      <c r="K54" s="15"/>
      <c r="L54" s="15"/>
      <c r="M54" s="15"/>
      <c r="AC54" s="18"/>
      <c r="AE54" s="18"/>
      <c r="AF54" s="18"/>
      <c r="AH54" s="18"/>
      <c r="AI54" s="18"/>
      <c r="AJ54" s="18"/>
      <c r="AL54" s="18"/>
      <c r="AM54" s="18"/>
      <c r="AN54" s="18"/>
      <c r="AP54" s="18"/>
      <c r="AQ54" s="18"/>
      <c r="AR54" s="18"/>
      <c r="AT54" s="18"/>
      <c r="AU54" s="18"/>
      <c r="AV54" s="18"/>
      <c r="AW54" s="18"/>
      <c r="AX54" s="18"/>
      <c r="AY54" s="18"/>
      <c r="BA54" s="18"/>
      <c r="BB54" s="18"/>
      <c r="BC54" s="18"/>
      <c r="BD54" s="18"/>
      <c r="BF54" s="18"/>
      <c r="BG54" s="18"/>
      <c r="BJ54" s="18"/>
      <c r="BK54" s="18"/>
      <c r="BL54" s="15"/>
      <c r="BM54" s="18"/>
      <c r="BO54" s="18"/>
      <c r="BP54" s="18"/>
      <c r="BQ54" s="15"/>
      <c r="BU54" s="15"/>
      <c r="CF54" s="22"/>
    </row>
    <row r="55" spans="10:84">
      <c r="J55" s="15"/>
      <c r="K55" s="15"/>
      <c r="L55" s="15"/>
      <c r="M55" s="15"/>
      <c r="AC55" s="18"/>
      <c r="AE55" s="18"/>
      <c r="AF55" s="18"/>
      <c r="AH55" s="18"/>
      <c r="AI55" s="18"/>
      <c r="AJ55" s="18"/>
      <c r="AL55" s="18"/>
      <c r="AM55" s="18"/>
      <c r="AN55" s="18"/>
      <c r="AP55" s="18"/>
      <c r="AQ55" s="18"/>
      <c r="AR55" s="18"/>
      <c r="AT55" s="18"/>
      <c r="AU55" s="18"/>
      <c r="AV55" s="18"/>
      <c r="AW55" s="18"/>
      <c r="AX55" s="18"/>
      <c r="AY55" s="18"/>
      <c r="BA55" s="18"/>
      <c r="BB55" s="18"/>
      <c r="BC55" s="18"/>
      <c r="BD55" s="18"/>
      <c r="BF55" s="18"/>
      <c r="BG55" s="18"/>
      <c r="BJ55" s="18"/>
      <c r="BK55" s="18"/>
      <c r="BL55" s="15"/>
      <c r="BM55" s="18"/>
      <c r="BO55" s="18"/>
      <c r="BP55" s="18"/>
      <c r="BQ55" s="15"/>
      <c r="BU55" s="15"/>
      <c r="CF55" s="22"/>
    </row>
    <row r="56" spans="10:84">
      <c r="J56" s="15"/>
      <c r="K56" s="15"/>
      <c r="L56" s="15"/>
      <c r="M56" s="15"/>
      <c r="AC56" s="18"/>
      <c r="AE56" s="18"/>
      <c r="AF56" s="18"/>
      <c r="AH56" s="18"/>
      <c r="AI56" s="18"/>
      <c r="AJ56" s="18"/>
      <c r="AL56" s="18"/>
      <c r="AM56" s="18"/>
      <c r="AN56" s="18"/>
      <c r="AP56" s="18"/>
      <c r="AQ56" s="18"/>
      <c r="AR56" s="18"/>
      <c r="AT56" s="18"/>
      <c r="AU56" s="18"/>
      <c r="AV56" s="18"/>
      <c r="AW56" s="18"/>
      <c r="AX56" s="18"/>
      <c r="AY56" s="18"/>
      <c r="BA56" s="18"/>
      <c r="BB56" s="18"/>
      <c r="BC56" s="18"/>
      <c r="BD56" s="18"/>
      <c r="BF56" s="18"/>
      <c r="BG56" s="18"/>
      <c r="BJ56" s="18"/>
      <c r="BK56" s="18"/>
      <c r="BL56" s="15"/>
      <c r="BM56" s="18"/>
      <c r="BO56" s="18"/>
      <c r="BP56" s="18"/>
      <c r="BQ56" s="15"/>
      <c r="BU56" s="15"/>
      <c r="CF56" s="22"/>
    </row>
    <row r="57" spans="10:84">
      <c r="J57" s="15"/>
      <c r="K57" s="15"/>
      <c r="L57" s="15"/>
      <c r="M57" s="15"/>
      <c r="AC57" s="18"/>
      <c r="AE57" s="18"/>
      <c r="AF57" s="18"/>
      <c r="AH57" s="18"/>
      <c r="AI57" s="18"/>
      <c r="AJ57" s="18"/>
      <c r="AL57" s="18"/>
      <c r="AM57" s="18"/>
      <c r="AN57" s="18"/>
      <c r="AP57" s="18"/>
      <c r="AQ57" s="18"/>
      <c r="AR57" s="18"/>
      <c r="AT57" s="18"/>
      <c r="AU57" s="18"/>
      <c r="AV57" s="18"/>
      <c r="AW57" s="18"/>
      <c r="AX57" s="18"/>
      <c r="AY57" s="18"/>
      <c r="BA57" s="18"/>
      <c r="BB57" s="18"/>
      <c r="BC57" s="18"/>
      <c r="BD57" s="18"/>
      <c r="BF57" s="18"/>
      <c r="BG57" s="18"/>
      <c r="BJ57" s="18"/>
      <c r="BK57" s="18"/>
      <c r="BL57" s="15"/>
      <c r="BM57" s="18"/>
      <c r="BO57" s="18"/>
      <c r="BP57" s="18"/>
      <c r="BQ57" s="15"/>
      <c r="BU57" s="15"/>
      <c r="CF57" s="22"/>
    </row>
    <row r="58" spans="10:84">
      <c r="J58" s="15"/>
      <c r="K58" s="15"/>
      <c r="L58" s="15"/>
      <c r="M58" s="15"/>
      <c r="AC58" s="18"/>
      <c r="AE58" s="18"/>
      <c r="AF58" s="18"/>
      <c r="AH58" s="18"/>
      <c r="AI58" s="18"/>
      <c r="AJ58" s="18"/>
      <c r="AL58" s="18"/>
      <c r="AM58" s="18"/>
      <c r="AN58" s="18"/>
      <c r="AP58" s="18"/>
      <c r="AQ58" s="18"/>
      <c r="AR58" s="18"/>
      <c r="AT58" s="18"/>
      <c r="AU58" s="18"/>
      <c r="AV58" s="18"/>
      <c r="AW58" s="18"/>
      <c r="AX58" s="18"/>
      <c r="AY58" s="18"/>
      <c r="BA58" s="18"/>
      <c r="BB58" s="18"/>
      <c r="BC58" s="18"/>
      <c r="BD58" s="18"/>
      <c r="BF58" s="18"/>
      <c r="BG58" s="18"/>
      <c r="BJ58" s="18"/>
      <c r="BK58" s="18"/>
      <c r="BL58" s="15"/>
      <c r="BM58" s="18"/>
      <c r="BO58" s="18"/>
      <c r="BP58" s="18"/>
      <c r="BQ58" s="15"/>
      <c r="BU58" s="15"/>
      <c r="CF58" s="22"/>
    </row>
    <row r="59" spans="10:84">
      <c r="J59" s="15"/>
      <c r="K59" s="15"/>
      <c r="L59" s="15"/>
      <c r="M59" s="15"/>
      <c r="AC59" s="18"/>
      <c r="AE59" s="18"/>
      <c r="AF59" s="18"/>
      <c r="AH59" s="18"/>
      <c r="AI59" s="18"/>
      <c r="AJ59" s="18"/>
      <c r="AL59" s="18"/>
      <c r="AM59" s="18"/>
      <c r="AN59" s="18"/>
      <c r="AP59" s="18"/>
      <c r="AQ59" s="18"/>
      <c r="AR59" s="18"/>
      <c r="AT59" s="18"/>
      <c r="AU59" s="18"/>
      <c r="AV59" s="18"/>
      <c r="AW59" s="18"/>
      <c r="AX59" s="18"/>
      <c r="AY59" s="18"/>
      <c r="BA59" s="18"/>
      <c r="BB59" s="18"/>
      <c r="BC59" s="18"/>
      <c r="BD59" s="18"/>
      <c r="BF59" s="18"/>
      <c r="BG59" s="18"/>
      <c r="BJ59" s="18"/>
      <c r="BK59" s="18"/>
      <c r="BL59" s="15"/>
      <c r="BM59" s="18"/>
      <c r="BO59" s="18"/>
      <c r="BP59" s="18"/>
      <c r="BQ59" s="15"/>
      <c r="BU59" s="15"/>
      <c r="CF59" s="22"/>
    </row>
    <row r="60" spans="10:84">
      <c r="J60" s="15"/>
      <c r="K60" s="15"/>
      <c r="L60" s="15"/>
      <c r="M60" s="15"/>
      <c r="AC60" s="18"/>
      <c r="AE60" s="18"/>
      <c r="AF60" s="18"/>
      <c r="AH60" s="18"/>
      <c r="AI60" s="18"/>
      <c r="AJ60" s="18"/>
      <c r="AL60" s="18"/>
      <c r="AM60" s="18"/>
      <c r="AN60" s="18"/>
      <c r="AP60" s="18"/>
      <c r="AQ60" s="18"/>
      <c r="AR60" s="18"/>
      <c r="AT60" s="18"/>
      <c r="AU60" s="18"/>
      <c r="AV60" s="18"/>
      <c r="AW60" s="18"/>
      <c r="AX60" s="18"/>
      <c r="AY60" s="18"/>
      <c r="BA60" s="18"/>
      <c r="BB60" s="18"/>
      <c r="BC60" s="18"/>
      <c r="BD60" s="18"/>
      <c r="BF60" s="18"/>
      <c r="BG60" s="18"/>
      <c r="BJ60" s="18"/>
      <c r="BK60" s="18"/>
      <c r="BL60" s="15"/>
      <c r="BM60" s="18"/>
      <c r="BO60" s="18"/>
      <c r="BP60" s="18"/>
      <c r="BQ60" s="15"/>
      <c r="BU60" s="15"/>
      <c r="CF60" s="22"/>
    </row>
    <row r="61" spans="10:84">
      <c r="J61" s="15"/>
      <c r="K61" s="15"/>
      <c r="L61" s="15"/>
      <c r="M61" s="15"/>
      <c r="AC61" s="18"/>
      <c r="AE61" s="18"/>
      <c r="AF61" s="18"/>
      <c r="AH61" s="18"/>
      <c r="AI61" s="18"/>
      <c r="AJ61" s="18"/>
      <c r="AL61" s="18"/>
      <c r="AM61" s="18"/>
      <c r="AN61" s="18"/>
      <c r="AP61" s="18"/>
      <c r="AQ61" s="18"/>
      <c r="AR61" s="18"/>
      <c r="AT61" s="18"/>
      <c r="AU61" s="18"/>
      <c r="AV61" s="18"/>
      <c r="AW61" s="18"/>
      <c r="AX61" s="18"/>
      <c r="AY61" s="18"/>
      <c r="BA61" s="18"/>
      <c r="BB61" s="18"/>
      <c r="BC61" s="18"/>
      <c r="BD61" s="18"/>
      <c r="BF61" s="18"/>
      <c r="BG61" s="18"/>
      <c r="BJ61" s="18"/>
      <c r="BK61" s="18"/>
      <c r="BL61" s="15"/>
      <c r="BM61" s="18"/>
      <c r="BO61" s="18"/>
      <c r="BP61" s="18"/>
      <c r="BQ61" s="15"/>
      <c r="BU61" s="15"/>
      <c r="CF61" s="22"/>
    </row>
    <row r="62" spans="10:84">
      <c r="J62" s="15"/>
      <c r="K62" s="15"/>
      <c r="L62" s="15"/>
      <c r="M62" s="15"/>
      <c r="AC62" s="18"/>
      <c r="AE62" s="18"/>
      <c r="AF62" s="18"/>
      <c r="AH62" s="18"/>
      <c r="AI62" s="18"/>
      <c r="AJ62" s="18"/>
      <c r="AL62" s="18"/>
      <c r="AM62" s="18"/>
      <c r="AN62" s="18"/>
      <c r="AP62" s="18"/>
      <c r="AQ62" s="18"/>
      <c r="AR62" s="18"/>
      <c r="AT62" s="18"/>
      <c r="AU62" s="18"/>
      <c r="AV62" s="18"/>
      <c r="AW62" s="18"/>
      <c r="AX62" s="18"/>
      <c r="AY62" s="18"/>
      <c r="BA62" s="18"/>
      <c r="BB62" s="18"/>
      <c r="BC62" s="18"/>
      <c r="BD62" s="18"/>
      <c r="BF62" s="18"/>
      <c r="BG62" s="18"/>
      <c r="BJ62" s="18"/>
      <c r="BK62" s="18"/>
      <c r="BL62" s="15"/>
      <c r="BM62" s="18"/>
      <c r="BO62" s="18"/>
      <c r="BP62" s="18"/>
      <c r="BQ62" s="15"/>
      <c r="BU62" s="15"/>
      <c r="CF62" s="22"/>
    </row>
    <row r="63" spans="10:84">
      <c r="J63" s="15"/>
      <c r="K63" s="15"/>
      <c r="L63" s="15"/>
      <c r="M63" s="15"/>
      <c r="AC63" s="18"/>
      <c r="AE63" s="18"/>
      <c r="AF63" s="18"/>
      <c r="AH63" s="18"/>
      <c r="AI63" s="18"/>
      <c r="AJ63" s="18"/>
      <c r="AL63" s="18"/>
      <c r="AM63" s="18"/>
      <c r="AN63" s="18"/>
      <c r="AP63" s="18"/>
      <c r="AQ63" s="18"/>
      <c r="AR63" s="18"/>
      <c r="AT63" s="18"/>
      <c r="AU63" s="18"/>
      <c r="AV63" s="18"/>
      <c r="AW63" s="18"/>
      <c r="AX63" s="18"/>
      <c r="AY63" s="18"/>
      <c r="BA63" s="18"/>
      <c r="BB63" s="18"/>
      <c r="BC63" s="18"/>
      <c r="BD63" s="18"/>
      <c r="BF63" s="18"/>
      <c r="BG63" s="18"/>
      <c r="BJ63" s="18"/>
      <c r="BK63" s="18"/>
      <c r="BL63" s="15"/>
      <c r="BM63" s="18"/>
      <c r="BO63" s="18"/>
      <c r="BP63" s="18"/>
      <c r="BQ63" s="15"/>
      <c r="BU63" s="15"/>
      <c r="CF63" s="22"/>
    </row>
    <row r="64" spans="10:84">
      <c r="J64" s="15"/>
      <c r="K64" s="15"/>
      <c r="L64" s="15"/>
      <c r="M64" s="15"/>
      <c r="AC64" s="18"/>
      <c r="AE64" s="18"/>
      <c r="AF64" s="18"/>
      <c r="AH64" s="18"/>
      <c r="AI64" s="18"/>
      <c r="AJ64" s="18"/>
      <c r="AL64" s="18"/>
      <c r="AM64" s="18"/>
      <c r="AN64" s="18"/>
      <c r="AP64" s="18"/>
      <c r="AQ64" s="18"/>
      <c r="AR64" s="18"/>
      <c r="AT64" s="18"/>
      <c r="AU64" s="18"/>
      <c r="AV64" s="18"/>
      <c r="AW64" s="18"/>
      <c r="AX64" s="18"/>
      <c r="AY64" s="18"/>
      <c r="BA64" s="18"/>
      <c r="BB64" s="18"/>
      <c r="BC64" s="18"/>
      <c r="BD64" s="18"/>
      <c r="BF64" s="18"/>
      <c r="BG64" s="18"/>
      <c r="BJ64" s="18"/>
      <c r="BK64" s="18"/>
      <c r="BL64" s="15"/>
      <c r="BM64" s="18"/>
      <c r="BO64" s="18"/>
      <c r="BP64" s="18"/>
      <c r="BQ64" s="15"/>
      <c r="BU64" s="15"/>
      <c r="CF64" s="22"/>
    </row>
    <row r="65" spans="10:84">
      <c r="J65" s="15"/>
      <c r="K65" s="15"/>
      <c r="L65" s="15"/>
      <c r="M65" s="15"/>
      <c r="AC65" s="18"/>
      <c r="AE65" s="18"/>
      <c r="AF65" s="18"/>
      <c r="AH65" s="18"/>
      <c r="AI65" s="18"/>
      <c r="AJ65" s="18"/>
      <c r="AL65" s="18"/>
      <c r="AM65" s="18"/>
      <c r="AN65" s="18"/>
      <c r="AP65" s="18"/>
      <c r="AQ65" s="18"/>
      <c r="AR65" s="18"/>
      <c r="AT65" s="18"/>
      <c r="AU65" s="18"/>
      <c r="AV65" s="18"/>
      <c r="AW65" s="18"/>
      <c r="AX65" s="18"/>
      <c r="AY65" s="18"/>
      <c r="BA65" s="18"/>
      <c r="BB65" s="18"/>
      <c r="BC65" s="18"/>
      <c r="BD65" s="18"/>
      <c r="BF65" s="18"/>
      <c r="BG65" s="18"/>
      <c r="BJ65" s="18"/>
      <c r="BK65" s="18"/>
      <c r="BL65" s="15"/>
      <c r="BM65" s="18"/>
      <c r="BO65" s="18"/>
      <c r="BP65" s="18"/>
      <c r="BQ65" s="15"/>
      <c r="BU65" s="15"/>
      <c r="CF65" s="22"/>
    </row>
    <row r="66" spans="10:84">
      <c r="J66" s="15"/>
      <c r="K66" s="15"/>
      <c r="L66" s="15"/>
      <c r="M66" s="15"/>
      <c r="AC66" s="18"/>
      <c r="AE66" s="18"/>
      <c r="AF66" s="18"/>
      <c r="AH66" s="18"/>
      <c r="AI66" s="18"/>
      <c r="AJ66" s="18"/>
      <c r="AL66" s="18"/>
      <c r="AM66" s="18"/>
      <c r="AN66" s="18"/>
      <c r="AP66" s="18"/>
      <c r="AQ66" s="18"/>
      <c r="AR66" s="18"/>
      <c r="AT66" s="18"/>
      <c r="AU66" s="18"/>
      <c r="AV66" s="18"/>
      <c r="AW66" s="18"/>
      <c r="AX66" s="18"/>
      <c r="AY66" s="18"/>
      <c r="BA66" s="18"/>
      <c r="BB66" s="18"/>
      <c r="BC66" s="18"/>
      <c r="BD66" s="18"/>
      <c r="BF66" s="18"/>
      <c r="BG66" s="18"/>
      <c r="BJ66" s="18"/>
      <c r="BK66" s="18"/>
      <c r="BL66" s="15"/>
      <c r="BM66" s="18"/>
      <c r="BO66" s="18"/>
      <c r="BP66" s="18"/>
      <c r="BQ66" s="15"/>
      <c r="BU66" s="15"/>
      <c r="CF66" s="22"/>
    </row>
    <row r="67" spans="10:84">
      <c r="J67" s="15"/>
      <c r="K67" s="15"/>
      <c r="L67" s="15"/>
      <c r="M67" s="15"/>
      <c r="AC67" s="18"/>
      <c r="AE67" s="18"/>
      <c r="AF67" s="18"/>
      <c r="AH67" s="18"/>
      <c r="AI67" s="18"/>
      <c r="AJ67" s="18"/>
      <c r="AL67" s="18"/>
      <c r="AM67" s="18"/>
      <c r="AN67" s="18"/>
      <c r="AP67" s="18"/>
      <c r="AQ67" s="18"/>
      <c r="AR67" s="18"/>
      <c r="AT67" s="18"/>
      <c r="AU67" s="18"/>
      <c r="AV67" s="18"/>
      <c r="AW67" s="18"/>
      <c r="AX67" s="18"/>
      <c r="AY67" s="18"/>
      <c r="BA67" s="18"/>
      <c r="BB67" s="18"/>
      <c r="BC67" s="18"/>
      <c r="BD67" s="18"/>
      <c r="BF67" s="18"/>
      <c r="BG67" s="18"/>
      <c r="BJ67" s="18"/>
      <c r="BK67" s="18"/>
      <c r="BL67" s="15"/>
      <c r="BM67" s="18"/>
      <c r="BO67" s="18"/>
      <c r="BP67" s="18"/>
      <c r="BQ67" s="15"/>
      <c r="BU67" s="15"/>
      <c r="CF67" s="22"/>
    </row>
    <row r="68" spans="10:84">
      <c r="J68" s="15"/>
      <c r="K68" s="15"/>
      <c r="L68" s="15"/>
      <c r="M68" s="15"/>
      <c r="AC68" s="18"/>
      <c r="AE68" s="18"/>
      <c r="AF68" s="18"/>
      <c r="AH68" s="18"/>
      <c r="AI68" s="18"/>
      <c r="AJ68" s="18"/>
      <c r="AL68" s="18"/>
      <c r="AM68" s="18"/>
      <c r="AN68" s="18"/>
      <c r="AP68" s="18"/>
      <c r="AQ68" s="18"/>
      <c r="AR68" s="18"/>
      <c r="AT68" s="18"/>
      <c r="AU68" s="18"/>
      <c r="AV68" s="18"/>
      <c r="AW68" s="18"/>
      <c r="AX68" s="18"/>
      <c r="AY68" s="18"/>
      <c r="BA68" s="18"/>
      <c r="BB68" s="18"/>
      <c r="BC68" s="18"/>
      <c r="BD68" s="18"/>
      <c r="BF68" s="18"/>
      <c r="BG68" s="18"/>
      <c r="BJ68" s="18"/>
      <c r="BK68" s="18"/>
      <c r="BL68" s="15"/>
      <c r="BM68" s="18"/>
      <c r="BO68" s="18"/>
      <c r="BP68" s="18"/>
      <c r="BQ68" s="15"/>
      <c r="BU68" s="15"/>
      <c r="CF68" s="22"/>
    </row>
    <row r="69" spans="10:84">
      <c r="J69" s="15"/>
      <c r="K69" s="15"/>
      <c r="L69" s="15"/>
      <c r="M69" s="15"/>
      <c r="AC69" s="18"/>
      <c r="AE69" s="18"/>
      <c r="AF69" s="18"/>
      <c r="AH69" s="18"/>
      <c r="AI69" s="18"/>
      <c r="AJ69" s="18"/>
      <c r="AL69" s="18"/>
      <c r="AM69" s="18"/>
      <c r="AN69" s="18"/>
      <c r="AP69" s="18"/>
      <c r="AQ69" s="18"/>
      <c r="AR69" s="18"/>
      <c r="AT69" s="18"/>
      <c r="AU69" s="18"/>
      <c r="AV69" s="18"/>
      <c r="AW69" s="18"/>
      <c r="AX69" s="18"/>
      <c r="AY69" s="18"/>
      <c r="BA69" s="18"/>
      <c r="BB69" s="18"/>
      <c r="BC69" s="18"/>
      <c r="BD69" s="18"/>
      <c r="BF69" s="18"/>
      <c r="BG69" s="18"/>
      <c r="BJ69" s="18"/>
      <c r="BK69" s="18"/>
      <c r="BL69" s="15"/>
      <c r="BM69" s="18"/>
      <c r="BO69" s="18"/>
      <c r="BP69" s="18"/>
      <c r="BQ69" s="15"/>
      <c r="BU69" s="15"/>
      <c r="CF69" s="22"/>
    </row>
    <row r="70" spans="10:84">
      <c r="J70" s="15"/>
      <c r="K70" s="15"/>
      <c r="L70" s="15"/>
      <c r="M70" s="15"/>
      <c r="AC70" s="18"/>
      <c r="AE70" s="18"/>
      <c r="AF70" s="18"/>
      <c r="AH70" s="18"/>
      <c r="AI70" s="18"/>
      <c r="AJ70" s="18"/>
      <c r="AL70" s="18"/>
      <c r="AM70" s="18"/>
      <c r="AN70" s="18"/>
      <c r="AP70" s="18"/>
      <c r="AQ70" s="18"/>
      <c r="AR70" s="18"/>
      <c r="AT70" s="18"/>
      <c r="AU70" s="18"/>
      <c r="AV70" s="18"/>
      <c r="AW70" s="18"/>
      <c r="AX70" s="18"/>
      <c r="AY70" s="18"/>
      <c r="BA70" s="18"/>
      <c r="BB70" s="18"/>
      <c r="BC70" s="18"/>
      <c r="BD70" s="18"/>
      <c r="BF70" s="18"/>
      <c r="BG70" s="18"/>
      <c r="BJ70" s="18"/>
      <c r="BK70" s="18"/>
      <c r="BL70" s="15"/>
      <c r="BM70" s="18"/>
      <c r="BO70" s="18"/>
      <c r="BP70" s="18"/>
      <c r="BQ70" s="15"/>
      <c r="BU70" s="15"/>
      <c r="CF70" s="22"/>
    </row>
    <row r="71" spans="10:84">
      <c r="J71" s="15"/>
      <c r="K71" s="15"/>
      <c r="L71" s="15"/>
      <c r="M71" s="15"/>
      <c r="AC71" s="18"/>
      <c r="AE71" s="18"/>
      <c r="AF71" s="18"/>
      <c r="AH71" s="18"/>
      <c r="AI71" s="18"/>
      <c r="AJ71" s="18"/>
      <c r="AL71" s="18"/>
      <c r="AM71" s="18"/>
      <c r="AN71" s="18"/>
      <c r="AP71" s="18"/>
      <c r="AQ71" s="18"/>
      <c r="AR71" s="18"/>
      <c r="AT71" s="18"/>
      <c r="AU71" s="18"/>
      <c r="AV71" s="18"/>
      <c r="AW71" s="18"/>
      <c r="AX71" s="18"/>
      <c r="AY71" s="18"/>
      <c r="BA71" s="18"/>
      <c r="BB71" s="18"/>
      <c r="BC71" s="18"/>
      <c r="BD71" s="18"/>
      <c r="BF71" s="18"/>
      <c r="BG71" s="18"/>
      <c r="BJ71" s="18"/>
      <c r="BK71" s="18"/>
      <c r="BL71" s="15"/>
      <c r="BM71" s="18"/>
      <c r="BO71" s="18"/>
      <c r="BP71" s="18"/>
      <c r="BQ71" s="15"/>
      <c r="BU71" s="15"/>
      <c r="CF71" s="22"/>
    </row>
    <row r="72" spans="10:84">
      <c r="J72" s="15"/>
      <c r="K72" s="15"/>
      <c r="L72" s="15"/>
      <c r="M72" s="15"/>
      <c r="AC72" s="18"/>
      <c r="AE72" s="18"/>
      <c r="AF72" s="18"/>
      <c r="AH72" s="18"/>
      <c r="AI72" s="18"/>
      <c r="AJ72" s="18"/>
      <c r="AL72" s="18"/>
      <c r="AM72" s="18"/>
      <c r="AN72" s="18"/>
      <c r="AP72" s="18"/>
      <c r="AQ72" s="18"/>
      <c r="AR72" s="18"/>
      <c r="AT72" s="18"/>
      <c r="AU72" s="18"/>
      <c r="AV72" s="18"/>
      <c r="AW72" s="18"/>
      <c r="AX72" s="18"/>
      <c r="AY72" s="18"/>
      <c r="BA72" s="18"/>
      <c r="BB72" s="18"/>
      <c r="BC72" s="18"/>
      <c r="BD72" s="18"/>
      <c r="BF72" s="18"/>
      <c r="BG72" s="18"/>
      <c r="BJ72" s="18"/>
      <c r="BK72" s="18"/>
      <c r="BL72" s="15"/>
      <c r="BM72" s="18"/>
      <c r="BO72" s="18"/>
      <c r="BP72" s="18"/>
      <c r="BQ72" s="15"/>
      <c r="BU72" s="15"/>
      <c r="CF72" s="22"/>
    </row>
    <row r="73" spans="10:84">
      <c r="J73" s="15"/>
      <c r="K73" s="15"/>
      <c r="L73" s="15"/>
      <c r="M73" s="15"/>
      <c r="AC73" s="18"/>
      <c r="AE73" s="18"/>
      <c r="AF73" s="18"/>
      <c r="AH73" s="18"/>
      <c r="AI73" s="18"/>
      <c r="AJ73" s="18"/>
      <c r="AL73" s="18"/>
      <c r="AM73" s="18"/>
      <c r="AN73" s="18"/>
      <c r="AP73" s="18"/>
      <c r="AQ73" s="18"/>
      <c r="AR73" s="18"/>
      <c r="AT73" s="18"/>
      <c r="AU73" s="18"/>
      <c r="AV73" s="18"/>
      <c r="AW73" s="18"/>
      <c r="AX73" s="18"/>
      <c r="AY73" s="18"/>
      <c r="BA73" s="18"/>
      <c r="BB73" s="18"/>
      <c r="BC73" s="18"/>
      <c r="BD73" s="18"/>
      <c r="BF73" s="18"/>
      <c r="BG73" s="18"/>
      <c r="BJ73" s="18"/>
      <c r="BK73" s="18"/>
      <c r="BL73" s="15"/>
      <c r="BM73" s="18"/>
      <c r="BO73" s="18"/>
      <c r="BP73" s="18"/>
      <c r="BQ73" s="15"/>
      <c r="BU73" s="15"/>
      <c r="CF73" s="22"/>
    </row>
    <row r="74" spans="10:84">
      <c r="J74" s="15"/>
      <c r="K74" s="15"/>
      <c r="L74" s="15"/>
      <c r="M74" s="15"/>
      <c r="AC74" s="18"/>
      <c r="AE74" s="18"/>
      <c r="AF74" s="18"/>
      <c r="AH74" s="18"/>
      <c r="AI74" s="18"/>
      <c r="AJ74" s="18"/>
      <c r="AL74" s="18"/>
      <c r="AM74" s="18"/>
      <c r="AN74" s="18"/>
      <c r="AP74" s="18"/>
      <c r="AQ74" s="18"/>
      <c r="AR74" s="18"/>
      <c r="AT74" s="18"/>
      <c r="AU74" s="18"/>
      <c r="AV74" s="18"/>
      <c r="AW74" s="18"/>
      <c r="AX74" s="18"/>
      <c r="AY74" s="18"/>
      <c r="BA74" s="18"/>
      <c r="BB74" s="18"/>
      <c r="BC74" s="18"/>
      <c r="BD74" s="18"/>
      <c r="BF74" s="18"/>
      <c r="BG74" s="18"/>
      <c r="BJ74" s="18"/>
      <c r="BK74" s="18"/>
      <c r="BL74" s="15"/>
      <c r="BM74" s="18"/>
      <c r="BO74" s="18"/>
      <c r="BP74" s="18"/>
      <c r="BQ74" s="15"/>
      <c r="BU74" s="15"/>
      <c r="CF74" s="22"/>
    </row>
    <row r="75" spans="10:84">
      <c r="J75" s="15"/>
      <c r="K75" s="15"/>
      <c r="L75" s="15"/>
      <c r="M75" s="15"/>
      <c r="AC75" s="18"/>
      <c r="AE75" s="18"/>
      <c r="AF75" s="18"/>
      <c r="AH75" s="18"/>
      <c r="AI75" s="18"/>
      <c r="AJ75" s="18"/>
      <c r="AL75" s="18"/>
      <c r="AM75" s="18"/>
      <c r="AN75" s="18"/>
      <c r="AP75" s="18"/>
      <c r="AQ75" s="18"/>
      <c r="AR75" s="18"/>
      <c r="AT75" s="18"/>
      <c r="AU75" s="18"/>
      <c r="AV75" s="18"/>
      <c r="AW75" s="18"/>
      <c r="AX75" s="18"/>
      <c r="AY75" s="18"/>
      <c r="BA75" s="18"/>
      <c r="BB75" s="18"/>
      <c r="BC75" s="18"/>
      <c r="BD75" s="18"/>
      <c r="BF75" s="18"/>
      <c r="BG75" s="18"/>
      <c r="BJ75" s="18"/>
      <c r="BK75" s="18"/>
      <c r="BL75" s="15"/>
      <c r="BM75" s="18"/>
      <c r="BO75" s="18"/>
      <c r="BP75" s="18"/>
      <c r="BQ75" s="15"/>
      <c r="BU75" s="15"/>
      <c r="CF75" s="22"/>
    </row>
    <row r="76" spans="10:84">
      <c r="J76" s="15"/>
      <c r="K76" s="15"/>
      <c r="L76" s="15"/>
      <c r="M76" s="15"/>
      <c r="AC76" s="18"/>
      <c r="AE76" s="18"/>
      <c r="AF76" s="18"/>
      <c r="AH76" s="18"/>
      <c r="AI76" s="18"/>
      <c r="AJ76" s="18"/>
      <c r="AL76" s="18"/>
      <c r="AM76" s="18"/>
      <c r="AN76" s="18"/>
      <c r="AP76" s="18"/>
      <c r="AQ76" s="18"/>
      <c r="AR76" s="18"/>
      <c r="AT76" s="18"/>
      <c r="AU76" s="18"/>
      <c r="AV76" s="18"/>
      <c r="AW76" s="18"/>
      <c r="AX76" s="18"/>
      <c r="AY76" s="18"/>
      <c r="BA76" s="18"/>
      <c r="BB76" s="18"/>
      <c r="BC76" s="18"/>
      <c r="BD76" s="18"/>
      <c r="BF76" s="18"/>
      <c r="BG76" s="18"/>
      <c r="BJ76" s="18"/>
      <c r="BK76" s="18"/>
      <c r="BL76" s="15"/>
      <c r="BM76" s="18"/>
      <c r="BO76" s="18"/>
      <c r="BP76" s="18"/>
      <c r="BQ76" s="15"/>
      <c r="BU76" s="15"/>
      <c r="CF76" s="22"/>
    </row>
    <row r="77" spans="10:84">
      <c r="J77" s="15"/>
      <c r="K77" s="15"/>
      <c r="L77" s="15"/>
      <c r="M77" s="15"/>
      <c r="AC77" s="18"/>
      <c r="AE77" s="18"/>
      <c r="AF77" s="18"/>
      <c r="AH77" s="18"/>
      <c r="AI77" s="18"/>
      <c r="AJ77" s="18"/>
      <c r="AL77" s="18"/>
      <c r="AM77" s="18"/>
      <c r="AN77" s="18"/>
      <c r="AP77" s="18"/>
      <c r="AQ77" s="18"/>
      <c r="AR77" s="18"/>
      <c r="AT77" s="18"/>
      <c r="AU77" s="18"/>
      <c r="AV77" s="18"/>
      <c r="AW77" s="18"/>
      <c r="AX77" s="18"/>
      <c r="AY77" s="18"/>
      <c r="BA77" s="18"/>
      <c r="BB77" s="18"/>
      <c r="BC77" s="18"/>
      <c r="BD77" s="18"/>
      <c r="BF77" s="18"/>
      <c r="BG77" s="18"/>
      <c r="BJ77" s="18"/>
      <c r="BK77" s="18"/>
      <c r="BL77" s="15"/>
      <c r="BM77" s="18"/>
      <c r="BO77" s="18"/>
      <c r="BP77" s="18"/>
      <c r="BQ77" s="15"/>
      <c r="BU77" s="15"/>
      <c r="CF77" s="22"/>
    </row>
    <row r="78" spans="10:84">
      <c r="J78" s="15"/>
      <c r="K78" s="15"/>
      <c r="L78" s="15"/>
      <c r="M78" s="15"/>
      <c r="AC78" s="18"/>
      <c r="AE78" s="18"/>
      <c r="AF78" s="18"/>
      <c r="AH78" s="18"/>
      <c r="AI78" s="18"/>
      <c r="AJ78" s="18"/>
      <c r="AL78" s="18"/>
      <c r="AM78" s="18"/>
      <c r="AN78" s="18"/>
      <c r="AP78" s="18"/>
      <c r="AQ78" s="18"/>
      <c r="AR78" s="18"/>
      <c r="AT78" s="18"/>
      <c r="AU78" s="18"/>
      <c r="AV78" s="18"/>
      <c r="AW78" s="18"/>
      <c r="AX78" s="18"/>
      <c r="AY78" s="18"/>
      <c r="BA78" s="18"/>
      <c r="BB78" s="18"/>
      <c r="BC78" s="18"/>
      <c r="BD78" s="18"/>
      <c r="BF78" s="18"/>
      <c r="BG78" s="18"/>
      <c r="BJ78" s="18"/>
      <c r="BK78" s="18"/>
      <c r="BL78" s="15"/>
      <c r="BM78" s="18"/>
      <c r="BO78" s="18"/>
      <c r="BP78" s="18"/>
      <c r="BQ78" s="15"/>
      <c r="BU78" s="15"/>
      <c r="CF78" s="22"/>
    </row>
    <row r="79" spans="10:84">
      <c r="J79" s="15"/>
      <c r="K79" s="15"/>
      <c r="L79" s="15"/>
      <c r="M79" s="15"/>
      <c r="AC79" s="18"/>
      <c r="AE79" s="18"/>
      <c r="AF79" s="18"/>
      <c r="AH79" s="18"/>
      <c r="AI79" s="18"/>
      <c r="AJ79" s="18"/>
      <c r="AL79" s="18"/>
      <c r="AM79" s="18"/>
      <c r="AN79" s="18"/>
      <c r="AP79" s="18"/>
      <c r="AQ79" s="18"/>
      <c r="AR79" s="18"/>
      <c r="AT79" s="18"/>
      <c r="AU79" s="18"/>
      <c r="AV79" s="18"/>
      <c r="AW79" s="18"/>
      <c r="AX79" s="18"/>
      <c r="AY79" s="18"/>
      <c r="BA79" s="18"/>
      <c r="BB79" s="18"/>
      <c r="BC79" s="18"/>
      <c r="BD79" s="18"/>
      <c r="BF79" s="18"/>
      <c r="BG79" s="18"/>
      <c r="BJ79" s="18"/>
      <c r="BK79" s="18"/>
      <c r="BL79" s="15"/>
      <c r="BM79" s="18"/>
      <c r="BO79" s="18"/>
      <c r="BP79" s="18"/>
      <c r="BQ79" s="15"/>
      <c r="BU79" s="15"/>
      <c r="CF79" s="22"/>
    </row>
    <row r="80" spans="10:84">
      <c r="J80" s="15"/>
      <c r="K80" s="15"/>
      <c r="L80" s="15"/>
      <c r="M80" s="15"/>
      <c r="AC80" s="18"/>
      <c r="AE80" s="18"/>
      <c r="AF80" s="18"/>
      <c r="AH80" s="18"/>
      <c r="AI80" s="18"/>
      <c r="AJ80" s="18"/>
      <c r="AL80" s="18"/>
      <c r="AM80" s="18"/>
      <c r="AN80" s="18"/>
      <c r="AP80" s="18"/>
      <c r="AQ80" s="18"/>
      <c r="AR80" s="18"/>
      <c r="AT80" s="18"/>
      <c r="AU80" s="18"/>
      <c r="AV80" s="18"/>
      <c r="AW80" s="18"/>
      <c r="AX80" s="18"/>
      <c r="AY80" s="18"/>
      <c r="BA80" s="18"/>
      <c r="BB80" s="18"/>
      <c r="BC80" s="18"/>
      <c r="BD80" s="18"/>
      <c r="BF80" s="18"/>
      <c r="BG80" s="18"/>
      <c r="BJ80" s="18"/>
      <c r="BK80" s="18"/>
      <c r="BL80" s="15"/>
      <c r="BM80" s="18"/>
      <c r="BO80" s="18"/>
      <c r="BP80" s="18"/>
      <c r="BQ80" s="15"/>
      <c r="BU80" s="15"/>
      <c r="CF80" s="22"/>
    </row>
    <row r="81" spans="10:84">
      <c r="J81" s="15"/>
      <c r="K81" s="15"/>
      <c r="L81" s="15"/>
      <c r="M81" s="15"/>
      <c r="AC81" s="18"/>
      <c r="AE81" s="18"/>
      <c r="AF81" s="18"/>
      <c r="AH81" s="18"/>
      <c r="AI81" s="18"/>
      <c r="AJ81" s="18"/>
      <c r="AL81" s="18"/>
      <c r="AM81" s="18"/>
      <c r="AN81" s="18"/>
      <c r="AP81" s="18"/>
      <c r="AQ81" s="18"/>
      <c r="AR81" s="18"/>
      <c r="AT81" s="18"/>
      <c r="AU81" s="18"/>
      <c r="AV81" s="18"/>
      <c r="AW81" s="18"/>
      <c r="AX81" s="18"/>
      <c r="AY81" s="18"/>
      <c r="BA81" s="18"/>
      <c r="BB81" s="18"/>
      <c r="BC81" s="18"/>
      <c r="BD81" s="18"/>
      <c r="BF81" s="18"/>
      <c r="BG81" s="18"/>
      <c r="BJ81" s="18"/>
      <c r="BK81" s="18"/>
      <c r="BL81" s="15"/>
      <c r="BM81" s="18"/>
      <c r="BO81" s="18"/>
      <c r="BP81" s="18"/>
      <c r="BQ81" s="15"/>
      <c r="BU81" s="15"/>
      <c r="CF81" s="22"/>
    </row>
    <row r="82" spans="10:84">
      <c r="J82" s="15"/>
      <c r="K82" s="15"/>
      <c r="L82" s="15"/>
      <c r="M82" s="15"/>
      <c r="AC82" s="18"/>
      <c r="AE82" s="18"/>
      <c r="AF82" s="18"/>
      <c r="AH82" s="18"/>
      <c r="AI82" s="18"/>
      <c r="AJ82" s="18"/>
      <c r="AL82" s="18"/>
      <c r="AM82" s="18"/>
      <c r="AN82" s="18"/>
      <c r="AP82" s="18"/>
      <c r="AQ82" s="18"/>
      <c r="AR82" s="18"/>
      <c r="AT82" s="18"/>
      <c r="AU82" s="18"/>
      <c r="AV82" s="18"/>
      <c r="AW82" s="18"/>
      <c r="AX82" s="18"/>
      <c r="AY82" s="18"/>
      <c r="BA82" s="18"/>
      <c r="BB82" s="18"/>
      <c r="BC82" s="18"/>
      <c r="BD82" s="18"/>
      <c r="BF82" s="18"/>
      <c r="BG82" s="18"/>
      <c r="BJ82" s="18"/>
      <c r="BK82" s="18"/>
      <c r="BL82" s="15"/>
      <c r="BM82" s="18"/>
      <c r="BO82" s="18"/>
      <c r="BP82" s="18"/>
      <c r="BQ82" s="15"/>
      <c r="BU82" s="15"/>
      <c r="CF82" s="22"/>
    </row>
    <row r="83" spans="10:84">
      <c r="J83" s="15"/>
      <c r="K83" s="15"/>
      <c r="L83" s="15"/>
      <c r="M83" s="15"/>
      <c r="AC83" s="18"/>
      <c r="AE83" s="18"/>
      <c r="AF83" s="18"/>
      <c r="AH83" s="18"/>
      <c r="AI83" s="18"/>
      <c r="AJ83" s="18"/>
      <c r="AL83" s="18"/>
      <c r="AM83" s="18"/>
      <c r="AN83" s="18"/>
      <c r="AP83" s="18"/>
      <c r="AQ83" s="18"/>
      <c r="AR83" s="18"/>
      <c r="AT83" s="18"/>
      <c r="AU83" s="18"/>
      <c r="AV83" s="18"/>
      <c r="AW83" s="18"/>
      <c r="AX83" s="18"/>
      <c r="AY83" s="18"/>
      <c r="BA83" s="18"/>
      <c r="BB83" s="18"/>
      <c r="BC83" s="18"/>
      <c r="BD83" s="18"/>
      <c r="BF83" s="18"/>
      <c r="BG83" s="18"/>
      <c r="BJ83" s="18"/>
      <c r="BK83" s="18"/>
      <c r="BL83" s="15"/>
      <c r="BM83" s="18"/>
      <c r="BO83" s="18"/>
      <c r="BP83" s="18"/>
      <c r="BQ83" s="15"/>
      <c r="BU83" s="15"/>
      <c r="CF83" s="22"/>
    </row>
    <row r="84" spans="10:84">
      <c r="J84" s="15"/>
      <c r="K84" s="15"/>
      <c r="L84" s="15"/>
      <c r="M84" s="15"/>
      <c r="AC84" s="18"/>
      <c r="AE84" s="18"/>
      <c r="AF84" s="18"/>
      <c r="AH84" s="18"/>
      <c r="AI84" s="18"/>
      <c r="AJ84" s="18"/>
      <c r="AL84" s="18"/>
      <c r="AM84" s="18"/>
      <c r="AN84" s="18"/>
      <c r="AP84" s="18"/>
      <c r="AQ84" s="18"/>
      <c r="AR84" s="18"/>
      <c r="AT84" s="18"/>
      <c r="AU84" s="18"/>
      <c r="AV84" s="18"/>
      <c r="AW84" s="18"/>
      <c r="AX84" s="18"/>
      <c r="AY84" s="18"/>
      <c r="BA84" s="18"/>
      <c r="BB84" s="18"/>
      <c r="BC84" s="18"/>
      <c r="BD84" s="18"/>
      <c r="BF84" s="18"/>
      <c r="BG84" s="18"/>
      <c r="BJ84" s="18"/>
      <c r="BK84" s="18"/>
      <c r="BL84" s="15"/>
      <c r="BM84" s="18"/>
      <c r="BO84" s="18"/>
      <c r="BP84" s="18"/>
      <c r="BQ84" s="15"/>
      <c r="BU84" s="15"/>
      <c r="CF84" s="22"/>
    </row>
    <row r="85" spans="10:84">
      <c r="J85" s="15"/>
      <c r="K85" s="15"/>
      <c r="L85" s="15"/>
      <c r="M85" s="15"/>
      <c r="AC85" s="18"/>
      <c r="AE85" s="18"/>
      <c r="AF85" s="18"/>
      <c r="AH85" s="18"/>
      <c r="AI85" s="18"/>
      <c r="AJ85" s="18"/>
      <c r="AL85" s="18"/>
      <c r="AM85" s="18"/>
      <c r="AN85" s="18"/>
      <c r="AP85" s="18"/>
      <c r="AQ85" s="18"/>
      <c r="AR85" s="18"/>
      <c r="AT85" s="18"/>
      <c r="AU85" s="18"/>
      <c r="AV85" s="18"/>
      <c r="AW85" s="18"/>
      <c r="AX85" s="18"/>
      <c r="AY85" s="18"/>
      <c r="BA85" s="18"/>
      <c r="BB85" s="18"/>
      <c r="BC85" s="18"/>
      <c r="BD85" s="18"/>
      <c r="BF85" s="18"/>
      <c r="BG85" s="18"/>
      <c r="BJ85" s="18"/>
      <c r="BK85" s="18"/>
      <c r="BL85" s="15"/>
      <c r="BM85" s="18"/>
      <c r="BO85" s="18"/>
      <c r="BP85" s="18"/>
      <c r="BQ85" s="15"/>
      <c r="BU85" s="15"/>
      <c r="CF85" s="22"/>
    </row>
    <row r="86" spans="10:84">
      <c r="J86" s="15"/>
      <c r="K86" s="15"/>
      <c r="L86" s="15"/>
      <c r="M86" s="15"/>
      <c r="AC86" s="18"/>
      <c r="AE86" s="18"/>
      <c r="AF86" s="18"/>
      <c r="AH86" s="18"/>
      <c r="AI86" s="18"/>
      <c r="AJ86" s="18"/>
      <c r="AL86" s="18"/>
      <c r="AM86" s="18"/>
      <c r="AN86" s="18"/>
      <c r="AP86" s="18"/>
      <c r="AQ86" s="18"/>
      <c r="AR86" s="18"/>
      <c r="AT86" s="18"/>
      <c r="AU86" s="18"/>
      <c r="AV86" s="18"/>
      <c r="AW86" s="18"/>
      <c r="AX86" s="18"/>
      <c r="AY86" s="18"/>
      <c r="BA86" s="18"/>
      <c r="BB86" s="18"/>
      <c r="BC86" s="18"/>
      <c r="BD86" s="18"/>
      <c r="BF86" s="18"/>
      <c r="BG86" s="18"/>
      <c r="BJ86" s="18"/>
      <c r="BK86" s="18"/>
      <c r="BL86" s="15"/>
      <c r="BM86" s="18"/>
      <c r="BO86" s="18"/>
      <c r="BP86" s="18"/>
      <c r="BQ86" s="15"/>
      <c r="BU86" s="15"/>
      <c r="CF86" s="22"/>
    </row>
    <row r="87" spans="10:84">
      <c r="J87" s="15"/>
      <c r="K87" s="15"/>
      <c r="L87" s="15"/>
      <c r="M87" s="15"/>
      <c r="AC87" s="18"/>
      <c r="AE87" s="18"/>
      <c r="AF87" s="18"/>
      <c r="AH87" s="18"/>
      <c r="AI87" s="18"/>
      <c r="AJ87" s="18"/>
      <c r="AL87" s="18"/>
      <c r="AM87" s="18"/>
      <c r="AN87" s="18"/>
      <c r="AP87" s="18"/>
      <c r="AQ87" s="18"/>
      <c r="AR87" s="18"/>
      <c r="AT87" s="18"/>
      <c r="AU87" s="18"/>
      <c r="AV87" s="18"/>
      <c r="AW87" s="18"/>
      <c r="AX87" s="18"/>
      <c r="AY87" s="18"/>
      <c r="BA87" s="18"/>
      <c r="BB87" s="18"/>
      <c r="BC87" s="18"/>
      <c r="BD87" s="18"/>
      <c r="BF87" s="18"/>
      <c r="BG87" s="18"/>
      <c r="BJ87" s="18"/>
      <c r="BK87" s="18"/>
      <c r="BL87" s="15"/>
      <c r="BM87" s="18"/>
      <c r="BO87" s="18"/>
      <c r="BP87" s="18"/>
      <c r="BQ87" s="15"/>
      <c r="BU87" s="15"/>
      <c r="CF87" s="22"/>
    </row>
    <row r="88" spans="10:84">
      <c r="J88" s="15"/>
      <c r="K88" s="15"/>
      <c r="L88" s="15"/>
      <c r="M88" s="15"/>
      <c r="AC88" s="18"/>
      <c r="AE88" s="18"/>
      <c r="AF88" s="18"/>
      <c r="AH88" s="18"/>
      <c r="AI88" s="18"/>
      <c r="AJ88" s="18"/>
      <c r="AL88" s="18"/>
      <c r="AM88" s="18"/>
      <c r="AN88" s="18"/>
      <c r="AP88" s="18"/>
      <c r="AQ88" s="18"/>
      <c r="AR88" s="18"/>
      <c r="AT88" s="18"/>
      <c r="AU88" s="18"/>
      <c r="AV88" s="18"/>
      <c r="AW88" s="18"/>
      <c r="AX88" s="18"/>
      <c r="AY88" s="18"/>
      <c r="BA88" s="18"/>
      <c r="BB88" s="18"/>
      <c r="BC88" s="18"/>
      <c r="BD88" s="18"/>
      <c r="BF88" s="18"/>
      <c r="BG88" s="18"/>
      <c r="BJ88" s="18"/>
      <c r="BK88" s="18"/>
      <c r="BL88" s="15"/>
      <c r="BM88" s="18"/>
      <c r="BO88" s="18"/>
      <c r="BP88" s="18"/>
      <c r="BQ88" s="15"/>
      <c r="BU88" s="15"/>
      <c r="CF88" s="22"/>
    </row>
    <row r="89" spans="10:84">
      <c r="J89" s="15"/>
      <c r="K89" s="15"/>
      <c r="L89" s="15"/>
      <c r="M89" s="15"/>
      <c r="AC89" s="18"/>
      <c r="AE89" s="18"/>
      <c r="AF89" s="18"/>
      <c r="AH89" s="18"/>
      <c r="AI89" s="18"/>
      <c r="AJ89" s="18"/>
      <c r="AL89" s="18"/>
      <c r="AM89" s="18"/>
      <c r="AN89" s="18"/>
      <c r="AP89" s="18"/>
      <c r="AQ89" s="18"/>
      <c r="AR89" s="18"/>
      <c r="AT89" s="18"/>
      <c r="AU89" s="18"/>
      <c r="AV89" s="18"/>
      <c r="AW89" s="18"/>
      <c r="AX89" s="18"/>
      <c r="AY89" s="18"/>
      <c r="BA89" s="18"/>
      <c r="BB89" s="18"/>
      <c r="BC89" s="18"/>
      <c r="BD89" s="18"/>
      <c r="BF89" s="18"/>
      <c r="BG89" s="18"/>
      <c r="BJ89" s="18"/>
      <c r="BK89" s="18"/>
      <c r="BL89" s="15"/>
      <c r="BM89" s="18"/>
      <c r="BO89" s="18"/>
      <c r="BP89" s="18"/>
      <c r="BQ89" s="15"/>
      <c r="BU89" s="15"/>
      <c r="CF89" s="22"/>
    </row>
    <row r="90" spans="10:84">
      <c r="J90" s="15"/>
      <c r="K90" s="15"/>
      <c r="L90" s="15"/>
      <c r="M90" s="15"/>
      <c r="AC90" s="18"/>
      <c r="AE90" s="18"/>
      <c r="AF90" s="18"/>
      <c r="AH90" s="18"/>
      <c r="AI90" s="18"/>
      <c r="AJ90" s="18"/>
      <c r="AL90" s="18"/>
      <c r="AM90" s="18"/>
      <c r="AN90" s="18"/>
      <c r="AP90" s="18"/>
      <c r="AQ90" s="18"/>
      <c r="AR90" s="18"/>
      <c r="AT90" s="18"/>
      <c r="AU90" s="18"/>
      <c r="AV90" s="18"/>
      <c r="AW90" s="18"/>
      <c r="AX90" s="18"/>
      <c r="AY90" s="18"/>
      <c r="BA90" s="18"/>
      <c r="BB90" s="18"/>
      <c r="BC90" s="18"/>
      <c r="BD90" s="18"/>
      <c r="BF90" s="18"/>
      <c r="BG90" s="18"/>
      <c r="BJ90" s="18"/>
      <c r="BK90" s="18"/>
      <c r="BL90" s="15"/>
      <c r="BM90" s="18"/>
      <c r="BO90" s="18"/>
      <c r="BP90" s="18"/>
      <c r="BQ90" s="15"/>
      <c r="BU90" s="15"/>
      <c r="CF90" s="22"/>
    </row>
    <row r="91" spans="10:84">
      <c r="J91" s="15"/>
      <c r="K91" s="15"/>
      <c r="L91" s="15"/>
      <c r="M91" s="15"/>
      <c r="AC91" s="18"/>
      <c r="AE91" s="18"/>
      <c r="AF91" s="18"/>
      <c r="AH91" s="18"/>
      <c r="AI91" s="18"/>
      <c r="AJ91" s="18"/>
      <c r="AL91" s="18"/>
      <c r="AM91" s="18"/>
      <c r="AN91" s="18"/>
      <c r="AP91" s="18"/>
      <c r="AQ91" s="18"/>
      <c r="AR91" s="18"/>
      <c r="AT91" s="18"/>
      <c r="AU91" s="18"/>
      <c r="AV91" s="18"/>
      <c r="AW91" s="18"/>
      <c r="AX91" s="18"/>
      <c r="AY91" s="18"/>
      <c r="BA91" s="18"/>
      <c r="BB91" s="18"/>
      <c r="BC91" s="18"/>
      <c r="BD91" s="18"/>
      <c r="BF91" s="18"/>
      <c r="BG91" s="18"/>
      <c r="BJ91" s="18"/>
      <c r="BK91" s="18"/>
      <c r="BL91" s="15"/>
      <c r="BM91" s="18"/>
      <c r="BO91" s="18"/>
      <c r="BP91" s="18"/>
      <c r="BQ91" s="15"/>
      <c r="BU91" s="15"/>
      <c r="CF91" s="22"/>
    </row>
    <row r="92" spans="10:84">
      <c r="J92" s="15"/>
      <c r="K92" s="15"/>
      <c r="L92" s="15"/>
      <c r="M92" s="15"/>
      <c r="AC92" s="18"/>
      <c r="AE92" s="18"/>
      <c r="AF92" s="18"/>
      <c r="AH92" s="18"/>
      <c r="AI92" s="18"/>
      <c r="AJ92" s="18"/>
      <c r="AL92" s="18"/>
      <c r="AM92" s="18"/>
      <c r="AN92" s="18"/>
      <c r="AP92" s="18"/>
      <c r="AQ92" s="18"/>
      <c r="AR92" s="18"/>
      <c r="AT92" s="18"/>
      <c r="AU92" s="18"/>
      <c r="AV92" s="18"/>
      <c r="AW92" s="18"/>
      <c r="AX92" s="18"/>
      <c r="AY92" s="18"/>
      <c r="BA92" s="18"/>
      <c r="BB92" s="18"/>
      <c r="BC92" s="18"/>
      <c r="BD92" s="18"/>
      <c r="BF92" s="18"/>
      <c r="BG92" s="18"/>
      <c r="BJ92" s="18"/>
      <c r="BK92" s="18"/>
      <c r="BL92" s="15"/>
      <c r="BM92" s="18"/>
      <c r="BO92" s="18"/>
      <c r="BP92" s="18"/>
      <c r="BQ92" s="15"/>
      <c r="BU92" s="15"/>
      <c r="CF92" s="22"/>
    </row>
    <row r="93" spans="10:84">
      <c r="J93" s="15"/>
      <c r="K93" s="15"/>
      <c r="L93" s="15"/>
      <c r="M93" s="15"/>
      <c r="AC93" s="18"/>
      <c r="AE93" s="18"/>
      <c r="AF93" s="18"/>
      <c r="AH93" s="18"/>
      <c r="AI93" s="18"/>
      <c r="AJ93" s="18"/>
      <c r="AL93" s="18"/>
      <c r="AM93" s="18"/>
      <c r="AN93" s="18"/>
      <c r="AP93" s="18"/>
      <c r="AQ93" s="18"/>
      <c r="AR93" s="18"/>
      <c r="AT93" s="18"/>
      <c r="AU93" s="18"/>
      <c r="AV93" s="18"/>
      <c r="AW93" s="18"/>
      <c r="AX93" s="18"/>
      <c r="AY93" s="18"/>
      <c r="BA93" s="18"/>
      <c r="BB93" s="18"/>
      <c r="BC93" s="18"/>
      <c r="BD93" s="18"/>
      <c r="BF93" s="18"/>
      <c r="BG93" s="18"/>
      <c r="BJ93" s="18"/>
      <c r="BK93" s="18"/>
      <c r="BL93" s="15"/>
      <c r="BM93" s="18"/>
      <c r="BO93" s="18"/>
      <c r="BP93" s="18"/>
      <c r="BQ93" s="15"/>
      <c r="BU93" s="15"/>
      <c r="CF93" s="22"/>
    </row>
    <row r="94" spans="10:84">
      <c r="J94" s="15"/>
      <c r="K94" s="15"/>
      <c r="L94" s="15"/>
      <c r="M94" s="15"/>
      <c r="AC94" s="18"/>
      <c r="AE94" s="18"/>
      <c r="AF94" s="18"/>
      <c r="AH94" s="18"/>
      <c r="AI94" s="18"/>
      <c r="AJ94" s="18"/>
      <c r="AL94" s="18"/>
      <c r="AM94" s="18"/>
      <c r="AN94" s="18"/>
      <c r="AP94" s="18"/>
      <c r="AQ94" s="18"/>
      <c r="AR94" s="18"/>
      <c r="AT94" s="18"/>
      <c r="AU94" s="18"/>
      <c r="AV94" s="18"/>
      <c r="AW94" s="18"/>
      <c r="AX94" s="18"/>
      <c r="AY94" s="18"/>
      <c r="BA94" s="18"/>
      <c r="BB94" s="18"/>
      <c r="BC94" s="18"/>
      <c r="BD94" s="18"/>
      <c r="BF94" s="18"/>
      <c r="BG94" s="18"/>
      <c r="BJ94" s="18"/>
      <c r="BK94" s="18"/>
      <c r="BL94" s="15"/>
      <c r="BM94" s="18"/>
      <c r="BO94" s="18"/>
      <c r="BP94" s="18"/>
      <c r="BQ94" s="15"/>
      <c r="BU94" s="15"/>
      <c r="CF94" s="22"/>
    </row>
    <row r="95" spans="10:84">
      <c r="J95" s="15"/>
      <c r="K95" s="15"/>
      <c r="L95" s="15"/>
      <c r="M95" s="15"/>
      <c r="AC95" s="18"/>
      <c r="AE95" s="18"/>
      <c r="AF95" s="18"/>
      <c r="AH95" s="18"/>
      <c r="AI95" s="18"/>
      <c r="AJ95" s="18"/>
      <c r="AL95" s="18"/>
      <c r="AM95" s="18"/>
      <c r="AN95" s="18"/>
      <c r="AP95" s="18"/>
      <c r="AQ95" s="18"/>
      <c r="AR95" s="18"/>
      <c r="AT95" s="18"/>
      <c r="AU95" s="18"/>
      <c r="AV95" s="18"/>
      <c r="AW95" s="18"/>
      <c r="AX95" s="18"/>
      <c r="AY95" s="18"/>
      <c r="BA95" s="18"/>
      <c r="BB95" s="18"/>
      <c r="BC95" s="18"/>
      <c r="BD95" s="18"/>
      <c r="BF95" s="18"/>
      <c r="BG95" s="18"/>
      <c r="BJ95" s="18"/>
      <c r="BK95" s="18"/>
      <c r="BL95" s="15"/>
      <c r="BM95" s="18"/>
      <c r="BO95" s="18"/>
      <c r="BP95" s="18"/>
      <c r="BQ95" s="15"/>
      <c r="BU95" s="15"/>
      <c r="CF95" s="22"/>
    </row>
    <row r="96" spans="10:84">
      <c r="J96" s="15"/>
      <c r="K96" s="15"/>
      <c r="L96" s="15"/>
      <c r="M96" s="15"/>
      <c r="AC96" s="18"/>
      <c r="AE96" s="18"/>
      <c r="AF96" s="18"/>
      <c r="AH96" s="18"/>
      <c r="AI96" s="18"/>
      <c r="AJ96" s="18"/>
      <c r="AL96" s="18"/>
      <c r="AM96" s="18"/>
      <c r="AN96" s="18"/>
      <c r="AP96" s="18"/>
      <c r="AQ96" s="18"/>
      <c r="AR96" s="18"/>
      <c r="AT96" s="18"/>
      <c r="AU96" s="18"/>
      <c r="AV96" s="18"/>
      <c r="AW96" s="18"/>
      <c r="AX96" s="18"/>
      <c r="AY96" s="18"/>
      <c r="BA96" s="18"/>
      <c r="BB96" s="18"/>
      <c r="BC96" s="18"/>
      <c r="BD96" s="18"/>
      <c r="BF96" s="18"/>
      <c r="BG96" s="18"/>
      <c r="BJ96" s="18"/>
      <c r="BK96" s="18"/>
      <c r="BL96" s="15"/>
      <c r="BM96" s="18"/>
      <c r="BO96" s="18"/>
      <c r="BP96" s="18"/>
      <c r="BQ96" s="15"/>
      <c r="BU96" s="15"/>
      <c r="CF96" s="22"/>
    </row>
    <row r="97" spans="5:220">
      <c r="J97" s="15"/>
      <c r="K97" s="15"/>
      <c r="L97" s="15"/>
      <c r="M97" s="15"/>
      <c r="AC97" s="18"/>
      <c r="AE97" s="18"/>
      <c r="AF97" s="18"/>
      <c r="AH97" s="18"/>
      <c r="AI97" s="18"/>
      <c r="AJ97" s="18"/>
      <c r="AL97" s="18"/>
      <c r="AM97" s="18"/>
      <c r="AN97" s="18"/>
      <c r="AP97" s="18"/>
      <c r="AQ97" s="18"/>
      <c r="AR97" s="18"/>
      <c r="AT97" s="18"/>
      <c r="AU97" s="18"/>
      <c r="AV97" s="18"/>
      <c r="AW97" s="18"/>
      <c r="AX97" s="18"/>
      <c r="AY97" s="18"/>
      <c r="BA97" s="18"/>
      <c r="BB97" s="18"/>
      <c r="BC97" s="18"/>
      <c r="BD97" s="18"/>
      <c r="BF97" s="18"/>
      <c r="BG97" s="18"/>
      <c r="BJ97" s="18"/>
      <c r="BK97" s="18"/>
      <c r="BL97" s="15"/>
      <c r="BM97" s="18"/>
      <c r="BO97" s="18"/>
      <c r="BP97" s="18"/>
      <c r="BQ97" s="15"/>
      <c r="BU97" s="15"/>
      <c r="CF97" s="22"/>
    </row>
    <row r="98" spans="5:220">
      <c r="J98" s="15"/>
      <c r="K98" s="15"/>
      <c r="L98" s="15"/>
      <c r="M98" s="15"/>
      <c r="AC98" s="18"/>
      <c r="AE98" s="18"/>
      <c r="AF98" s="18"/>
      <c r="AH98" s="18"/>
      <c r="AI98" s="18"/>
      <c r="AJ98" s="18"/>
      <c r="AL98" s="18"/>
      <c r="AM98" s="18"/>
      <c r="AN98" s="18"/>
      <c r="AP98" s="18"/>
      <c r="AQ98" s="18"/>
      <c r="AR98" s="18"/>
      <c r="AT98" s="18"/>
      <c r="AU98" s="18"/>
      <c r="AV98" s="18"/>
      <c r="AW98" s="18"/>
      <c r="AX98" s="18"/>
      <c r="AY98" s="18"/>
      <c r="BA98" s="18"/>
      <c r="BB98" s="18"/>
      <c r="BC98" s="18"/>
      <c r="BD98" s="18"/>
      <c r="BF98" s="18"/>
      <c r="BG98" s="18"/>
      <c r="BJ98" s="18"/>
      <c r="BK98" s="18"/>
      <c r="BL98" s="15"/>
      <c r="BM98" s="18"/>
      <c r="BO98" s="18"/>
      <c r="BP98" s="18"/>
      <c r="BQ98" s="15"/>
      <c r="BU98" s="15"/>
      <c r="CF98" s="22"/>
    </row>
    <row r="99" spans="5:220">
      <c r="J99" s="15"/>
      <c r="K99" s="15"/>
      <c r="L99" s="15"/>
      <c r="M99" s="15"/>
      <c r="AC99" s="18"/>
      <c r="AE99" s="18"/>
      <c r="AF99" s="18"/>
      <c r="AH99" s="18"/>
      <c r="AI99" s="18"/>
      <c r="AJ99" s="18"/>
      <c r="AL99" s="18"/>
      <c r="AM99" s="18"/>
      <c r="AN99" s="18"/>
      <c r="AP99" s="18"/>
      <c r="AQ99" s="18"/>
      <c r="AR99" s="18"/>
      <c r="AT99" s="18"/>
      <c r="AU99" s="18"/>
      <c r="AV99" s="18"/>
      <c r="AW99" s="18"/>
      <c r="AX99" s="18"/>
      <c r="AY99" s="18"/>
      <c r="BA99" s="18"/>
      <c r="BB99" s="18"/>
      <c r="BC99" s="18"/>
      <c r="BD99" s="18"/>
      <c r="BF99" s="18"/>
      <c r="BG99" s="18"/>
      <c r="BJ99" s="18"/>
      <c r="BK99" s="18"/>
      <c r="BL99" s="15"/>
      <c r="BM99" s="18"/>
      <c r="BO99" s="18"/>
      <c r="BP99" s="18"/>
      <c r="BQ99" s="15"/>
      <c r="BU99" s="15"/>
      <c r="CF99" s="22"/>
    </row>
    <row r="100" spans="5:220">
      <c r="J100" s="15"/>
      <c r="K100" s="15"/>
      <c r="L100" s="15"/>
      <c r="M100" s="15"/>
      <c r="AC100" s="18"/>
      <c r="AE100" s="18"/>
      <c r="AF100" s="18"/>
      <c r="AH100" s="18"/>
      <c r="AI100" s="18"/>
      <c r="AJ100" s="18"/>
      <c r="AL100" s="18"/>
      <c r="AM100" s="18"/>
      <c r="AN100" s="18"/>
      <c r="AP100" s="18"/>
      <c r="AQ100" s="18"/>
      <c r="AR100" s="18"/>
      <c r="AT100" s="18"/>
      <c r="AU100" s="18"/>
      <c r="AV100" s="18"/>
      <c r="AW100" s="18"/>
      <c r="AX100" s="18"/>
      <c r="AY100" s="18"/>
      <c r="BA100" s="18"/>
      <c r="BB100" s="18"/>
      <c r="BC100" s="18"/>
      <c r="BD100" s="18"/>
      <c r="BF100" s="18"/>
      <c r="BG100" s="18"/>
      <c r="BJ100" s="18"/>
      <c r="BK100" s="18"/>
      <c r="BL100" s="15"/>
      <c r="BM100" s="18"/>
      <c r="BO100" s="18"/>
      <c r="BP100" s="18"/>
      <c r="BQ100" s="15"/>
      <c r="BU100" s="15"/>
      <c r="CF100" s="22"/>
    </row>
    <row r="101" spans="5:220">
      <c r="J101" s="15"/>
      <c r="K101" s="15"/>
      <c r="L101" s="15"/>
      <c r="M101" s="15"/>
      <c r="AC101" s="18"/>
      <c r="AE101" s="18"/>
      <c r="AF101" s="18"/>
      <c r="AH101" s="18"/>
      <c r="AI101" s="18"/>
      <c r="AJ101" s="18"/>
      <c r="AL101" s="18"/>
      <c r="AM101" s="18"/>
      <c r="AN101" s="18"/>
      <c r="AP101" s="18"/>
      <c r="AQ101" s="18"/>
      <c r="AR101" s="18"/>
      <c r="AT101" s="18"/>
      <c r="AU101" s="18"/>
      <c r="AV101" s="18"/>
      <c r="AW101" s="18"/>
      <c r="AX101" s="18"/>
      <c r="AY101" s="18"/>
      <c r="BA101" s="18"/>
      <c r="BB101" s="18"/>
      <c r="BC101" s="18"/>
      <c r="BD101" s="18"/>
      <c r="BF101" s="18"/>
      <c r="BG101" s="18"/>
      <c r="BJ101" s="18"/>
      <c r="BK101" s="18"/>
      <c r="BL101" s="15"/>
      <c r="BM101" s="18"/>
      <c r="BO101" s="18"/>
      <c r="BP101" s="18"/>
      <c r="BQ101" s="15"/>
      <c r="BU101" s="15"/>
      <c r="CF101" s="22"/>
    </row>
    <row r="102" spans="5:220">
      <c r="J102" s="15"/>
      <c r="K102" s="15"/>
      <c r="L102" s="15"/>
      <c r="M102" s="15"/>
      <c r="AC102" s="18"/>
      <c r="AE102" s="18"/>
      <c r="AF102" s="18"/>
      <c r="AH102" s="18"/>
      <c r="AI102" s="18"/>
      <c r="AJ102" s="18"/>
      <c r="AL102" s="18"/>
      <c r="AM102" s="18"/>
      <c r="AN102" s="18"/>
      <c r="AP102" s="18"/>
      <c r="AQ102" s="18"/>
      <c r="AR102" s="18"/>
      <c r="AT102" s="18"/>
      <c r="AU102" s="18"/>
      <c r="AV102" s="18"/>
      <c r="AW102" s="18"/>
      <c r="AX102" s="18"/>
      <c r="AY102" s="18"/>
      <c r="BA102" s="18"/>
      <c r="BB102" s="18"/>
      <c r="BC102" s="18"/>
      <c r="BD102" s="18"/>
      <c r="BF102" s="18"/>
      <c r="BG102" s="18"/>
      <c r="BJ102" s="18"/>
      <c r="BK102" s="18"/>
      <c r="BL102" s="15"/>
      <c r="BM102" s="18"/>
      <c r="BO102" s="18"/>
      <c r="BP102" s="18"/>
      <c r="BQ102" s="15"/>
      <c r="BU102" s="15"/>
      <c r="CF102" s="22"/>
    </row>
    <row r="103" spans="5:220" s="27" customFormat="1">
      <c r="E103" s="17"/>
      <c r="F103" s="17"/>
      <c r="G103" s="17"/>
      <c r="H103" s="17"/>
      <c r="I103" s="14"/>
      <c r="J103" s="15"/>
      <c r="K103" s="15"/>
      <c r="L103" s="15"/>
      <c r="M103" s="15"/>
      <c r="N103" s="24"/>
      <c r="O103" s="16"/>
      <c r="P103" s="16"/>
      <c r="Q103" s="16"/>
      <c r="R103" s="16"/>
      <c r="S103" s="16"/>
      <c r="T103" s="16"/>
      <c r="U103" s="16"/>
      <c r="V103" s="16"/>
      <c r="W103" s="17"/>
      <c r="X103" s="16"/>
      <c r="Y103" s="16"/>
      <c r="Z103" s="16"/>
      <c r="AA103" s="16"/>
      <c r="AB103" s="14"/>
      <c r="AC103" s="18"/>
      <c r="AD103" s="19"/>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9"/>
      <c r="BA103" s="18"/>
      <c r="BB103" s="18"/>
      <c r="BC103" s="18"/>
      <c r="BD103" s="18"/>
      <c r="BE103" s="19"/>
      <c r="BF103" s="18"/>
      <c r="BG103" s="18"/>
      <c r="BH103" s="19"/>
      <c r="BI103" s="19"/>
      <c r="BJ103" s="18"/>
      <c r="BK103" s="18"/>
      <c r="BL103" s="15"/>
      <c r="BM103" s="18"/>
      <c r="BN103" s="19"/>
      <c r="BO103" s="18"/>
      <c r="BP103" s="18"/>
      <c r="BQ103" s="15"/>
      <c r="BR103" s="19"/>
      <c r="BS103" s="19"/>
      <c r="BT103" s="19"/>
      <c r="BU103" s="15"/>
      <c r="BV103" s="14"/>
      <c r="BW103" s="14"/>
      <c r="BX103" s="14"/>
      <c r="BY103" s="20"/>
      <c r="BZ103" s="24"/>
      <c r="CA103" s="14"/>
      <c r="CB103" s="21"/>
      <c r="CC103" s="1"/>
      <c r="CD103" s="14"/>
      <c r="CE103" s="14"/>
      <c r="CF103" s="22"/>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row>
    <row r="104" spans="5:220" s="27" customFormat="1">
      <c r="E104" s="17"/>
      <c r="F104" s="17"/>
      <c r="G104" s="17"/>
      <c r="H104" s="17"/>
      <c r="I104" s="14"/>
      <c r="J104" s="15"/>
      <c r="K104" s="15"/>
      <c r="L104" s="15"/>
      <c r="M104" s="15"/>
      <c r="N104" s="24"/>
      <c r="O104" s="16"/>
      <c r="P104" s="16"/>
      <c r="Q104" s="16"/>
      <c r="R104" s="16"/>
      <c r="S104" s="16"/>
      <c r="T104" s="16"/>
      <c r="U104" s="16"/>
      <c r="V104" s="16"/>
      <c r="W104" s="17"/>
      <c r="X104" s="16"/>
      <c r="Y104" s="16"/>
      <c r="Z104" s="16"/>
      <c r="AA104" s="16"/>
      <c r="AB104" s="14"/>
      <c r="AC104" s="18"/>
      <c r="AD104" s="19"/>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9"/>
      <c r="BA104" s="18"/>
      <c r="BB104" s="18"/>
      <c r="BC104" s="18"/>
      <c r="BD104" s="18"/>
      <c r="BE104" s="19"/>
      <c r="BF104" s="18"/>
      <c r="BG104" s="18"/>
      <c r="BH104" s="19"/>
      <c r="BI104" s="19"/>
      <c r="BJ104" s="18"/>
      <c r="BK104" s="18"/>
      <c r="BL104" s="15"/>
      <c r="BM104" s="18"/>
      <c r="BN104" s="19"/>
      <c r="BO104" s="18"/>
      <c r="BP104" s="18"/>
      <c r="BQ104" s="15"/>
      <c r="BR104" s="19"/>
      <c r="BS104" s="19"/>
      <c r="BT104" s="19"/>
      <c r="BU104" s="15"/>
      <c r="BV104" s="14"/>
      <c r="BW104" s="14"/>
      <c r="BX104" s="14"/>
      <c r="BY104" s="20"/>
      <c r="BZ104" s="24"/>
      <c r="CA104" s="14"/>
      <c r="CB104" s="21"/>
      <c r="CC104" s="1"/>
      <c r="CD104" s="14"/>
      <c r="CE104" s="14"/>
      <c r="CF104" s="22"/>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row>
    <row r="105" spans="5:220" s="27" customFormat="1">
      <c r="E105" s="17"/>
      <c r="F105" s="17"/>
      <c r="G105" s="17"/>
      <c r="H105" s="17"/>
      <c r="I105" s="14"/>
      <c r="J105" s="15"/>
      <c r="K105" s="15"/>
      <c r="L105" s="15"/>
      <c r="M105" s="15"/>
      <c r="N105" s="24"/>
      <c r="O105" s="16"/>
      <c r="P105" s="16"/>
      <c r="Q105" s="16"/>
      <c r="R105" s="16"/>
      <c r="S105" s="16"/>
      <c r="T105" s="16"/>
      <c r="U105" s="16"/>
      <c r="V105" s="16"/>
      <c r="W105" s="17"/>
      <c r="X105" s="16"/>
      <c r="Y105" s="16"/>
      <c r="Z105" s="16"/>
      <c r="AA105" s="16"/>
      <c r="AB105" s="14"/>
      <c r="AC105" s="18"/>
      <c r="AD105" s="19"/>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9"/>
      <c r="BA105" s="18"/>
      <c r="BB105" s="18"/>
      <c r="BC105" s="18"/>
      <c r="BD105" s="18"/>
      <c r="BE105" s="19"/>
      <c r="BF105" s="18"/>
      <c r="BG105" s="18"/>
      <c r="BH105" s="19"/>
      <c r="BI105" s="19"/>
      <c r="BJ105" s="18"/>
      <c r="BK105" s="18"/>
      <c r="BL105" s="15"/>
      <c r="BM105" s="18"/>
      <c r="BN105" s="19"/>
      <c r="BO105" s="18"/>
      <c r="BP105" s="18"/>
      <c r="BQ105" s="15"/>
      <c r="BR105" s="19"/>
      <c r="BS105" s="19"/>
      <c r="BT105" s="19"/>
      <c r="BU105" s="15"/>
      <c r="BV105" s="14"/>
      <c r="BW105" s="14"/>
      <c r="BX105" s="14"/>
      <c r="BY105" s="20"/>
      <c r="BZ105" s="24"/>
      <c r="CA105" s="14"/>
      <c r="CB105" s="21"/>
      <c r="CC105" s="1"/>
      <c r="CD105" s="14"/>
      <c r="CE105" s="14"/>
      <c r="CF105" s="22"/>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row>
    <row r="106" spans="5:220" s="27" customFormat="1">
      <c r="E106" s="17"/>
      <c r="F106" s="17"/>
      <c r="G106" s="17"/>
      <c r="H106" s="17"/>
      <c r="I106" s="14"/>
      <c r="J106" s="15"/>
      <c r="K106" s="15"/>
      <c r="L106" s="15"/>
      <c r="M106" s="15"/>
      <c r="N106" s="24"/>
      <c r="O106" s="16"/>
      <c r="P106" s="16"/>
      <c r="Q106" s="16"/>
      <c r="R106" s="16"/>
      <c r="S106" s="16"/>
      <c r="T106" s="16"/>
      <c r="U106" s="16"/>
      <c r="V106" s="16"/>
      <c r="W106" s="17"/>
      <c r="X106" s="16"/>
      <c r="Y106" s="16"/>
      <c r="Z106" s="16"/>
      <c r="AA106" s="16"/>
      <c r="AB106" s="14"/>
      <c r="AC106" s="18"/>
      <c r="AD106" s="19"/>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9"/>
      <c r="BA106" s="18"/>
      <c r="BB106" s="18"/>
      <c r="BC106" s="18"/>
      <c r="BD106" s="18"/>
      <c r="BE106" s="19"/>
      <c r="BF106" s="18"/>
      <c r="BG106" s="18"/>
      <c r="BH106" s="19"/>
      <c r="BI106" s="19"/>
      <c r="BJ106" s="18"/>
      <c r="BK106" s="18"/>
      <c r="BL106" s="15"/>
      <c r="BM106" s="18"/>
      <c r="BN106" s="19"/>
      <c r="BO106" s="18"/>
      <c r="BP106" s="18"/>
      <c r="BQ106" s="15"/>
      <c r="BR106" s="19"/>
      <c r="BS106" s="19"/>
      <c r="BT106" s="19"/>
      <c r="BU106" s="15"/>
      <c r="BV106" s="14"/>
      <c r="BW106" s="14"/>
      <c r="BX106" s="14"/>
      <c r="BY106" s="20"/>
      <c r="BZ106" s="24"/>
      <c r="CA106" s="14"/>
      <c r="CB106" s="21"/>
      <c r="CC106" s="1"/>
      <c r="CD106" s="14"/>
      <c r="CE106" s="14"/>
      <c r="CF106" s="22"/>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row>
    <row r="107" spans="5:220">
      <c r="J107" s="15"/>
      <c r="K107" s="15"/>
      <c r="L107" s="15"/>
      <c r="M107" s="15"/>
      <c r="O107" s="16"/>
      <c r="P107" s="16"/>
      <c r="Q107" s="16"/>
      <c r="R107" s="16"/>
      <c r="S107" s="16"/>
      <c r="T107" s="16"/>
      <c r="U107" s="16"/>
      <c r="V107" s="16"/>
      <c r="X107" s="16"/>
      <c r="Y107" s="16"/>
      <c r="Z107" s="16"/>
      <c r="AA107" s="16"/>
      <c r="AC107" s="18"/>
      <c r="AE107" s="18"/>
      <c r="AF107" s="18"/>
      <c r="AH107" s="18"/>
      <c r="AI107" s="18"/>
      <c r="AJ107" s="18"/>
      <c r="AL107" s="18"/>
      <c r="AM107" s="18"/>
      <c r="AN107" s="18"/>
      <c r="AP107" s="18"/>
      <c r="AQ107" s="18"/>
      <c r="AR107" s="18"/>
      <c r="AT107" s="18"/>
      <c r="AU107" s="18"/>
      <c r="AV107" s="18"/>
      <c r="AW107" s="18"/>
      <c r="AX107" s="18"/>
      <c r="AY107" s="18"/>
      <c r="BA107" s="18"/>
      <c r="BB107" s="18"/>
      <c r="BC107" s="18"/>
      <c r="BD107" s="18"/>
      <c r="BF107" s="18"/>
      <c r="BG107" s="18"/>
      <c r="BJ107" s="18"/>
      <c r="BK107" s="18"/>
      <c r="BL107" s="15"/>
      <c r="BM107" s="18"/>
      <c r="BO107" s="18"/>
      <c r="BP107" s="18"/>
      <c r="BQ107" s="15"/>
      <c r="BU107" s="15"/>
      <c r="BY107" s="20"/>
      <c r="BZ107" s="24"/>
      <c r="CF107" s="22"/>
    </row>
    <row r="108" spans="5:220" s="28" customFormat="1">
      <c r="E108" s="17"/>
      <c r="F108" s="17"/>
      <c r="G108" s="17"/>
      <c r="H108" s="17"/>
      <c r="I108" s="14"/>
      <c r="J108" s="15"/>
      <c r="K108" s="15"/>
      <c r="L108" s="15"/>
      <c r="M108" s="15"/>
      <c r="N108" s="14"/>
      <c r="O108" s="16"/>
      <c r="P108" s="16"/>
      <c r="Q108" s="16"/>
      <c r="R108" s="16"/>
      <c r="S108" s="16"/>
      <c r="T108" s="16"/>
      <c r="U108" s="16"/>
      <c r="V108" s="16"/>
      <c r="W108" s="17"/>
      <c r="X108" s="16"/>
      <c r="Y108" s="16"/>
      <c r="Z108" s="16"/>
      <c r="AA108" s="16"/>
      <c r="AB108" s="14"/>
      <c r="AC108" s="18"/>
      <c r="AD108" s="19"/>
      <c r="AE108" s="18"/>
      <c r="AF108" s="18"/>
      <c r="AG108" s="18"/>
      <c r="AH108" s="18"/>
      <c r="AI108" s="18"/>
      <c r="AJ108" s="18"/>
      <c r="AK108" s="18"/>
      <c r="AL108" s="18"/>
      <c r="AM108" s="18"/>
      <c r="AN108" s="18"/>
      <c r="AO108" s="19"/>
      <c r="AP108" s="18"/>
      <c r="AQ108" s="18"/>
      <c r="AR108" s="18"/>
      <c r="AS108" s="19"/>
      <c r="AT108" s="18"/>
      <c r="AU108" s="18"/>
      <c r="AV108" s="18"/>
      <c r="AW108" s="18"/>
      <c r="AX108" s="18"/>
      <c r="AY108" s="18"/>
      <c r="AZ108" s="19"/>
      <c r="BA108" s="18"/>
      <c r="BB108" s="18"/>
      <c r="BC108" s="18"/>
      <c r="BD108" s="18"/>
      <c r="BE108" s="19"/>
      <c r="BF108" s="18"/>
      <c r="BG108" s="18"/>
      <c r="BH108" s="19"/>
      <c r="BI108" s="19"/>
      <c r="BJ108" s="18"/>
      <c r="BK108" s="18"/>
      <c r="BL108" s="15"/>
      <c r="BM108" s="18"/>
      <c r="BN108" s="19"/>
      <c r="BO108" s="18"/>
      <c r="BP108" s="18"/>
      <c r="BQ108" s="15"/>
      <c r="BR108" s="19"/>
      <c r="BS108" s="19"/>
      <c r="BT108" s="19"/>
      <c r="BU108" s="15"/>
      <c r="BV108" s="14"/>
      <c r="BW108" s="14"/>
      <c r="BX108" s="14"/>
      <c r="BY108" s="20"/>
      <c r="BZ108" s="24"/>
      <c r="CA108" s="14"/>
      <c r="CB108" s="21"/>
      <c r="CC108" s="1"/>
      <c r="CD108" s="14"/>
      <c r="CE108" s="14"/>
      <c r="CF108" s="22"/>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row>
    <row r="109" spans="5:220" s="28" customFormat="1">
      <c r="E109" s="17"/>
      <c r="F109" s="17"/>
      <c r="G109" s="17"/>
      <c r="H109" s="17"/>
      <c r="I109" s="14"/>
      <c r="J109" s="15"/>
      <c r="K109" s="15"/>
      <c r="L109" s="15"/>
      <c r="M109" s="15"/>
      <c r="N109" s="14"/>
      <c r="O109" s="16"/>
      <c r="P109" s="16"/>
      <c r="Q109" s="16"/>
      <c r="R109" s="16"/>
      <c r="S109" s="16"/>
      <c r="T109" s="16"/>
      <c r="U109" s="16"/>
      <c r="V109" s="16"/>
      <c r="W109" s="17"/>
      <c r="X109" s="16"/>
      <c r="Y109" s="16"/>
      <c r="Z109" s="16"/>
      <c r="AA109" s="16"/>
      <c r="AB109" s="14"/>
      <c r="AC109" s="18"/>
      <c r="AD109" s="19"/>
      <c r="AE109" s="18"/>
      <c r="AF109" s="18"/>
      <c r="AG109" s="18"/>
      <c r="AH109" s="18"/>
      <c r="AI109" s="18"/>
      <c r="AJ109" s="18"/>
      <c r="AK109" s="18"/>
      <c r="AL109" s="18"/>
      <c r="AM109" s="18"/>
      <c r="AN109" s="18"/>
      <c r="AO109" s="19"/>
      <c r="AP109" s="18"/>
      <c r="AQ109" s="18"/>
      <c r="AR109" s="18"/>
      <c r="AS109" s="19"/>
      <c r="AT109" s="18"/>
      <c r="AU109" s="18"/>
      <c r="AV109" s="18"/>
      <c r="AW109" s="18"/>
      <c r="AX109" s="18"/>
      <c r="AY109" s="18"/>
      <c r="AZ109" s="19"/>
      <c r="BA109" s="18"/>
      <c r="BB109" s="18"/>
      <c r="BC109" s="18"/>
      <c r="BD109" s="18"/>
      <c r="BE109" s="19"/>
      <c r="BF109" s="18"/>
      <c r="BG109" s="18"/>
      <c r="BH109" s="19"/>
      <c r="BI109" s="19"/>
      <c r="BJ109" s="18"/>
      <c r="BK109" s="18"/>
      <c r="BL109" s="15"/>
      <c r="BM109" s="18"/>
      <c r="BN109" s="19"/>
      <c r="BO109" s="18"/>
      <c r="BP109" s="18"/>
      <c r="BQ109" s="15"/>
      <c r="BR109" s="19"/>
      <c r="BS109" s="19"/>
      <c r="BT109" s="19"/>
      <c r="BU109" s="15"/>
      <c r="BV109" s="14"/>
      <c r="BW109" s="14"/>
      <c r="BX109" s="14"/>
      <c r="BY109" s="20"/>
      <c r="BZ109" s="24"/>
      <c r="CA109" s="14"/>
      <c r="CB109" s="21"/>
      <c r="CC109" s="1"/>
      <c r="CD109" s="14"/>
      <c r="CE109" s="14"/>
      <c r="CF109" s="22"/>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row>
    <row r="110" spans="5:220" s="28" customFormat="1">
      <c r="E110" s="17"/>
      <c r="F110" s="17"/>
      <c r="G110" s="17"/>
      <c r="H110" s="17"/>
      <c r="I110" s="14"/>
      <c r="J110" s="15"/>
      <c r="K110" s="15"/>
      <c r="L110" s="15"/>
      <c r="M110" s="15"/>
      <c r="N110" s="14"/>
      <c r="O110" s="16"/>
      <c r="P110" s="16"/>
      <c r="Q110" s="16"/>
      <c r="R110" s="16"/>
      <c r="S110" s="16"/>
      <c r="T110" s="16"/>
      <c r="U110" s="16"/>
      <c r="V110" s="16"/>
      <c r="W110" s="17"/>
      <c r="X110" s="16"/>
      <c r="Y110" s="16"/>
      <c r="Z110" s="16"/>
      <c r="AA110" s="16"/>
      <c r="AB110" s="14"/>
      <c r="AC110" s="18"/>
      <c r="AD110" s="19"/>
      <c r="AE110" s="18"/>
      <c r="AF110" s="18"/>
      <c r="AG110" s="18"/>
      <c r="AH110" s="18"/>
      <c r="AI110" s="18"/>
      <c r="AJ110" s="18"/>
      <c r="AK110" s="18"/>
      <c r="AL110" s="18"/>
      <c r="AM110" s="18"/>
      <c r="AN110" s="18"/>
      <c r="AO110" s="19"/>
      <c r="AP110" s="18"/>
      <c r="AQ110" s="18"/>
      <c r="AR110" s="18"/>
      <c r="AS110" s="19"/>
      <c r="AT110" s="18"/>
      <c r="AU110" s="18"/>
      <c r="AV110" s="18"/>
      <c r="AW110" s="18"/>
      <c r="AX110" s="18"/>
      <c r="AY110" s="18"/>
      <c r="AZ110" s="19"/>
      <c r="BA110" s="18"/>
      <c r="BB110" s="18"/>
      <c r="BC110" s="18"/>
      <c r="BD110" s="18"/>
      <c r="BE110" s="19"/>
      <c r="BF110" s="18"/>
      <c r="BG110" s="18"/>
      <c r="BH110" s="19"/>
      <c r="BI110" s="19"/>
      <c r="BJ110" s="18"/>
      <c r="BK110" s="18"/>
      <c r="BL110" s="15"/>
      <c r="BM110" s="18"/>
      <c r="BN110" s="19"/>
      <c r="BO110" s="18"/>
      <c r="BP110" s="18"/>
      <c r="BQ110" s="15"/>
      <c r="BR110" s="19"/>
      <c r="BS110" s="19"/>
      <c r="BT110" s="19"/>
      <c r="BU110" s="15"/>
      <c r="BV110" s="14"/>
      <c r="BW110" s="14"/>
      <c r="BX110" s="14"/>
      <c r="BY110" s="20"/>
      <c r="BZ110" s="24"/>
      <c r="CA110" s="14"/>
      <c r="CB110" s="21"/>
      <c r="CC110" s="1"/>
      <c r="CD110" s="14"/>
      <c r="CE110" s="14"/>
      <c r="CF110" s="22"/>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row>
    <row r="111" spans="5:220" s="28" customFormat="1">
      <c r="E111" s="17"/>
      <c r="F111" s="17"/>
      <c r="G111" s="17"/>
      <c r="H111" s="17"/>
      <c r="I111" s="14"/>
      <c r="J111" s="15"/>
      <c r="K111" s="15"/>
      <c r="L111" s="15"/>
      <c r="M111" s="15"/>
      <c r="N111" s="14"/>
      <c r="O111" s="16"/>
      <c r="P111" s="16"/>
      <c r="Q111" s="16"/>
      <c r="R111" s="16"/>
      <c r="S111" s="16"/>
      <c r="T111" s="16"/>
      <c r="U111" s="16"/>
      <c r="V111" s="16"/>
      <c r="W111" s="17"/>
      <c r="X111" s="16"/>
      <c r="Y111" s="16"/>
      <c r="Z111" s="16"/>
      <c r="AA111" s="16"/>
      <c r="AB111" s="14"/>
      <c r="AC111" s="18"/>
      <c r="AD111" s="19"/>
      <c r="AE111" s="18"/>
      <c r="AF111" s="18"/>
      <c r="AG111" s="18"/>
      <c r="AH111" s="18"/>
      <c r="AI111" s="18"/>
      <c r="AJ111" s="18"/>
      <c r="AK111" s="18"/>
      <c r="AL111" s="18"/>
      <c r="AM111" s="18"/>
      <c r="AN111" s="18"/>
      <c r="AO111" s="19"/>
      <c r="AP111" s="18"/>
      <c r="AQ111" s="18"/>
      <c r="AR111" s="18"/>
      <c r="AS111" s="19"/>
      <c r="AT111" s="18"/>
      <c r="AU111" s="18"/>
      <c r="AV111" s="18"/>
      <c r="AW111" s="18"/>
      <c r="AX111" s="18"/>
      <c r="AY111" s="18"/>
      <c r="AZ111" s="19"/>
      <c r="BA111" s="18"/>
      <c r="BB111" s="18"/>
      <c r="BC111" s="18"/>
      <c r="BD111" s="18"/>
      <c r="BE111" s="19"/>
      <c r="BF111" s="18"/>
      <c r="BG111" s="18"/>
      <c r="BH111" s="19"/>
      <c r="BI111" s="19"/>
      <c r="BJ111" s="18"/>
      <c r="BK111" s="18"/>
      <c r="BL111" s="15"/>
      <c r="BM111" s="18"/>
      <c r="BN111" s="19"/>
      <c r="BO111" s="18"/>
      <c r="BP111" s="18"/>
      <c r="BQ111" s="15"/>
      <c r="BR111" s="19"/>
      <c r="BS111" s="19"/>
      <c r="BT111" s="19"/>
      <c r="BU111" s="15"/>
      <c r="BV111" s="14"/>
      <c r="BW111" s="14"/>
      <c r="BX111" s="14"/>
      <c r="BY111" s="20"/>
      <c r="BZ111" s="24"/>
      <c r="CA111" s="14"/>
      <c r="CB111" s="21"/>
      <c r="CC111" s="1"/>
      <c r="CD111" s="14"/>
      <c r="CE111" s="14"/>
      <c r="CF111" s="22"/>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row>
    <row r="112" spans="5:220" s="28" customFormat="1">
      <c r="E112" s="17"/>
      <c r="F112" s="17"/>
      <c r="G112" s="17"/>
      <c r="H112" s="17"/>
      <c r="I112" s="14"/>
      <c r="J112" s="15"/>
      <c r="K112" s="15"/>
      <c r="L112" s="15"/>
      <c r="M112" s="15"/>
      <c r="N112" s="14"/>
      <c r="O112" s="16"/>
      <c r="P112" s="16"/>
      <c r="Q112" s="16"/>
      <c r="R112" s="16"/>
      <c r="S112" s="16"/>
      <c r="T112" s="16"/>
      <c r="U112" s="16"/>
      <c r="V112" s="16"/>
      <c r="W112" s="17"/>
      <c r="X112" s="16"/>
      <c r="Y112" s="16"/>
      <c r="Z112" s="16"/>
      <c r="AA112" s="16"/>
      <c r="AB112" s="14"/>
      <c r="AC112" s="18"/>
      <c r="AD112" s="19"/>
      <c r="AE112" s="18"/>
      <c r="AF112" s="18"/>
      <c r="AG112" s="18"/>
      <c r="AH112" s="18"/>
      <c r="AI112" s="18"/>
      <c r="AJ112" s="18"/>
      <c r="AK112" s="18"/>
      <c r="AL112" s="18"/>
      <c r="AM112" s="18"/>
      <c r="AN112" s="18"/>
      <c r="AO112" s="19"/>
      <c r="AP112" s="18"/>
      <c r="AQ112" s="18"/>
      <c r="AR112" s="18"/>
      <c r="AS112" s="19"/>
      <c r="AT112" s="18"/>
      <c r="AU112" s="18"/>
      <c r="AV112" s="18"/>
      <c r="AW112" s="18"/>
      <c r="AX112" s="18"/>
      <c r="AY112" s="18"/>
      <c r="AZ112" s="19"/>
      <c r="BA112" s="18"/>
      <c r="BB112" s="18"/>
      <c r="BC112" s="18"/>
      <c r="BD112" s="18"/>
      <c r="BE112" s="19"/>
      <c r="BF112" s="18"/>
      <c r="BG112" s="18"/>
      <c r="BH112" s="19"/>
      <c r="BI112" s="19"/>
      <c r="BJ112" s="18"/>
      <c r="BK112" s="18"/>
      <c r="BL112" s="15"/>
      <c r="BM112" s="18"/>
      <c r="BN112" s="19"/>
      <c r="BO112" s="18"/>
      <c r="BP112" s="18"/>
      <c r="BQ112" s="15"/>
      <c r="BR112" s="19"/>
      <c r="BS112" s="19"/>
      <c r="BT112" s="19"/>
      <c r="BU112" s="15"/>
      <c r="BV112" s="14"/>
      <c r="BW112" s="14"/>
      <c r="BX112" s="14"/>
      <c r="BY112" s="20"/>
      <c r="BZ112" s="24"/>
      <c r="CA112" s="14"/>
      <c r="CB112" s="21"/>
      <c r="CC112" s="1"/>
      <c r="CD112" s="14"/>
      <c r="CE112" s="14"/>
      <c r="CF112" s="22"/>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row>
    <row r="113" spans="5:220" s="28" customFormat="1">
      <c r="E113" s="17"/>
      <c r="F113" s="17"/>
      <c r="G113" s="17"/>
      <c r="H113" s="17"/>
      <c r="I113" s="14"/>
      <c r="J113" s="15"/>
      <c r="K113" s="15"/>
      <c r="L113" s="15"/>
      <c r="M113" s="15"/>
      <c r="N113" s="14"/>
      <c r="O113" s="16"/>
      <c r="P113" s="16"/>
      <c r="Q113" s="16"/>
      <c r="R113" s="16"/>
      <c r="S113" s="16"/>
      <c r="T113" s="16"/>
      <c r="U113" s="16"/>
      <c r="V113" s="16"/>
      <c r="W113" s="17"/>
      <c r="X113" s="16"/>
      <c r="Y113" s="16"/>
      <c r="Z113" s="16"/>
      <c r="AA113" s="16"/>
      <c r="AB113" s="14"/>
      <c r="AC113" s="18"/>
      <c r="AD113" s="19"/>
      <c r="AE113" s="18"/>
      <c r="AF113" s="18"/>
      <c r="AG113" s="18"/>
      <c r="AH113" s="18"/>
      <c r="AI113" s="18"/>
      <c r="AJ113" s="18"/>
      <c r="AK113" s="18"/>
      <c r="AL113" s="18"/>
      <c r="AM113" s="18"/>
      <c r="AN113" s="18"/>
      <c r="AO113" s="19"/>
      <c r="AP113" s="18"/>
      <c r="AQ113" s="18"/>
      <c r="AR113" s="18"/>
      <c r="AS113" s="19"/>
      <c r="AT113" s="18"/>
      <c r="AU113" s="18"/>
      <c r="AV113" s="18"/>
      <c r="AW113" s="18"/>
      <c r="AX113" s="18"/>
      <c r="AY113" s="18"/>
      <c r="AZ113" s="19"/>
      <c r="BA113" s="18"/>
      <c r="BB113" s="18"/>
      <c r="BC113" s="18"/>
      <c r="BD113" s="18"/>
      <c r="BE113" s="19"/>
      <c r="BF113" s="18"/>
      <c r="BG113" s="18"/>
      <c r="BH113" s="19"/>
      <c r="BI113" s="19"/>
      <c r="BJ113" s="18"/>
      <c r="BK113" s="18"/>
      <c r="BL113" s="15"/>
      <c r="BM113" s="18"/>
      <c r="BN113" s="19"/>
      <c r="BO113" s="18"/>
      <c r="BP113" s="18"/>
      <c r="BQ113" s="15"/>
      <c r="BR113" s="19"/>
      <c r="BS113" s="19"/>
      <c r="BT113" s="19"/>
      <c r="BU113" s="15"/>
      <c r="BV113" s="14"/>
      <c r="BW113" s="14"/>
      <c r="BX113" s="14"/>
      <c r="BY113" s="20"/>
      <c r="BZ113" s="24"/>
      <c r="CA113" s="14"/>
      <c r="CB113" s="21"/>
      <c r="CC113" s="1"/>
      <c r="CD113" s="14"/>
      <c r="CE113" s="14"/>
      <c r="CF113" s="22"/>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row>
    <row r="114" spans="5:220" s="28" customFormat="1">
      <c r="E114" s="17"/>
      <c r="F114" s="17"/>
      <c r="G114" s="17"/>
      <c r="H114" s="17"/>
      <c r="I114" s="14"/>
      <c r="J114" s="15"/>
      <c r="K114" s="15"/>
      <c r="L114" s="15"/>
      <c r="M114" s="15"/>
      <c r="N114" s="14"/>
      <c r="O114" s="16"/>
      <c r="P114" s="16"/>
      <c r="Q114" s="16"/>
      <c r="R114" s="16"/>
      <c r="S114" s="16"/>
      <c r="T114" s="16"/>
      <c r="U114" s="16"/>
      <c r="V114" s="16"/>
      <c r="W114" s="17"/>
      <c r="X114" s="16"/>
      <c r="Y114" s="16"/>
      <c r="Z114" s="16"/>
      <c r="AA114" s="16"/>
      <c r="AB114" s="14"/>
      <c r="AC114" s="18"/>
      <c r="AD114" s="19"/>
      <c r="AE114" s="18"/>
      <c r="AF114" s="18"/>
      <c r="AG114" s="18"/>
      <c r="AH114" s="18"/>
      <c r="AI114" s="18"/>
      <c r="AJ114" s="18"/>
      <c r="AK114" s="18"/>
      <c r="AL114" s="18"/>
      <c r="AM114" s="18"/>
      <c r="AN114" s="18"/>
      <c r="AO114" s="19"/>
      <c r="AP114" s="18"/>
      <c r="AQ114" s="18"/>
      <c r="AR114" s="18"/>
      <c r="AS114" s="19"/>
      <c r="AT114" s="18"/>
      <c r="AU114" s="18"/>
      <c r="AV114" s="18"/>
      <c r="AW114" s="18"/>
      <c r="AX114" s="18"/>
      <c r="AY114" s="18"/>
      <c r="AZ114" s="19"/>
      <c r="BA114" s="18"/>
      <c r="BB114" s="18"/>
      <c r="BC114" s="18"/>
      <c r="BD114" s="18"/>
      <c r="BE114" s="19"/>
      <c r="BF114" s="18"/>
      <c r="BG114" s="18"/>
      <c r="BH114" s="19"/>
      <c r="BI114" s="19"/>
      <c r="BJ114" s="18"/>
      <c r="BK114" s="18"/>
      <c r="BL114" s="15"/>
      <c r="BM114" s="18"/>
      <c r="BN114" s="19"/>
      <c r="BO114" s="18"/>
      <c r="BP114" s="18"/>
      <c r="BQ114" s="15"/>
      <c r="BR114" s="19"/>
      <c r="BS114" s="19"/>
      <c r="BT114" s="19"/>
      <c r="BU114" s="15"/>
      <c r="BV114" s="14"/>
      <c r="BW114" s="14"/>
      <c r="BX114" s="14"/>
      <c r="BY114" s="20"/>
      <c r="BZ114" s="24"/>
      <c r="CA114" s="14"/>
      <c r="CB114" s="21"/>
      <c r="CC114" s="1"/>
      <c r="CD114" s="14"/>
      <c r="CE114" s="14"/>
      <c r="CF114" s="22"/>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row>
    <row r="115" spans="5:220" s="28" customFormat="1">
      <c r="E115" s="17"/>
      <c r="F115" s="17"/>
      <c r="G115" s="17"/>
      <c r="H115" s="17"/>
      <c r="I115" s="14"/>
      <c r="J115" s="15"/>
      <c r="K115" s="15"/>
      <c r="L115" s="15"/>
      <c r="M115" s="15"/>
      <c r="N115" s="14"/>
      <c r="O115" s="16"/>
      <c r="P115" s="16"/>
      <c r="Q115" s="16"/>
      <c r="R115" s="16"/>
      <c r="S115" s="16"/>
      <c r="T115" s="16"/>
      <c r="U115" s="16"/>
      <c r="V115" s="16"/>
      <c r="W115" s="17"/>
      <c r="X115" s="16"/>
      <c r="Y115" s="16"/>
      <c r="Z115" s="16"/>
      <c r="AA115" s="16"/>
      <c r="AB115" s="14"/>
      <c r="AC115" s="18"/>
      <c r="AD115" s="19"/>
      <c r="AE115" s="18"/>
      <c r="AF115" s="18"/>
      <c r="AG115" s="18"/>
      <c r="AH115" s="18"/>
      <c r="AI115" s="18"/>
      <c r="AJ115" s="18"/>
      <c r="AK115" s="18"/>
      <c r="AL115" s="18"/>
      <c r="AM115" s="18"/>
      <c r="AN115" s="18"/>
      <c r="AO115" s="19"/>
      <c r="AP115" s="18"/>
      <c r="AQ115" s="18"/>
      <c r="AR115" s="18"/>
      <c r="AS115" s="19"/>
      <c r="AT115" s="18"/>
      <c r="AU115" s="18"/>
      <c r="AV115" s="18"/>
      <c r="AW115" s="18"/>
      <c r="AX115" s="18"/>
      <c r="AY115" s="18"/>
      <c r="AZ115" s="19"/>
      <c r="BA115" s="18"/>
      <c r="BB115" s="18"/>
      <c r="BC115" s="18"/>
      <c r="BD115" s="18"/>
      <c r="BE115" s="19"/>
      <c r="BF115" s="18"/>
      <c r="BG115" s="18"/>
      <c r="BH115" s="19"/>
      <c r="BI115" s="19"/>
      <c r="BJ115" s="18"/>
      <c r="BK115" s="18"/>
      <c r="BL115" s="15"/>
      <c r="BM115" s="18"/>
      <c r="BN115" s="19"/>
      <c r="BO115" s="18"/>
      <c r="BP115" s="18"/>
      <c r="BQ115" s="15"/>
      <c r="BR115" s="19"/>
      <c r="BS115" s="19"/>
      <c r="BT115" s="19"/>
      <c r="BU115" s="15"/>
      <c r="BV115" s="14"/>
      <c r="BW115" s="14"/>
      <c r="BX115" s="14"/>
      <c r="BY115" s="20"/>
      <c r="BZ115" s="24"/>
      <c r="CA115" s="14"/>
      <c r="CB115" s="21"/>
      <c r="CC115" s="1"/>
      <c r="CD115" s="14"/>
      <c r="CE115" s="14"/>
      <c r="CF115" s="22"/>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row>
    <row r="116" spans="5:220" s="28" customFormat="1">
      <c r="E116" s="17"/>
      <c r="F116" s="17"/>
      <c r="G116" s="17"/>
      <c r="H116" s="17"/>
      <c r="I116" s="14"/>
      <c r="J116" s="15"/>
      <c r="K116" s="15"/>
      <c r="L116" s="15"/>
      <c r="M116" s="15"/>
      <c r="N116" s="14"/>
      <c r="O116" s="16"/>
      <c r="P116" s="16"/>
      <c r="Q116" s="16"/>
      <c r="R116" s="16"/>
      <c r="S116" s="16"/>
      <c r="T116" s="16"/>
      <c r="U116" s="16"/>
      <c r="V116" s="16"/>
      <c r="W116" s="17"/>
      <c r="X116" s="16"/>
      <c r="Y116" s="16"/>
      <c r="Z116" s="16"/>
      <c r="AA116" s="16"/>
      <c r="AB116" s="14"/>
      <c r="AC116" s="18"/>
      <c r="AD116" s="19"/>
      <c r="AE116" s="18"/>
      <c r="AF116" s="18"/>
      <c r="AG116" s="18"/>
      <c r="AH116" s="18"/>
      <c r="AI116" s="18"/>
      <c r="AJ116" s="18"/>
      <c r="AK116" s="18"/>
      <c r="AL116" s="18"/>
      <c r="AM116" s="18"/>
      <c r="AN116" s="18"/>
      <c r="AO116" s="19"/>
      <c r="AP116" s="18"/>
      <c r="AQ116" s="18"/>
      <c r="AR116" s="18"/>
      <c r="AS116" s="19"/>
      <c r="AT116" s="18"/>
      <c r="AU116" s="18"/>
      <c r="AV116" s="18"/>
      <c r="AW116" s="18"/>
      <c r="AX116" s="18"/>
      <c r="AY116" s="18"/>
      <c r="AZ116" s="19"/>
      <c r="BA116" s="18"/>
      <c r="BB116" s="18"/>
      <c r="BC116" s="18"/>
      <c r="BD116" s="18"/>
      <c r="BE116" s="19"/>
      <c r="BF116" s="18"/>
      <c r="BG116" s="18"/>
      <c r="BH116" s="19"/>
      <c r="BI116" s="19"/>
      <c r="BJ116" s="18"/>
      <c r="BK116" s="18"/>
      <c r="BL116" s="15"/>
      <c r="BM116" s="18"/>
      <c r="BN116" s="19"/>
      <c r="BO116" s="18"/>
      <c r="BP116" s="18"/>
      <c r="BQ116" s="15"/>
      <c r="BR116" s="19"/>
      <c r="BS116" s="19"/>
      <c r="BT116" s="19"/>
      <c r="BU116" s="15"/>
      <c r="BV116" s="14"/>
      <c r="BW116" s="14"/>
      <c r="BX116" s="14"/>
      <c r="BY116" s="20"/>
      <c r="BZ116" s="24"/>
      <c r="CA116" s="14"/>
      <c r="CB116" s="21"/>
      <c r="CC116" s="1"/>
      <c r="CD116" s="14"/>
      <c r="CE116" s="14"/>
      <c r="CF116" s="22"/>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row>
    <row r="117" spans="5:220" s="28" customFormat="1">
      <c r="E117" s="17"/>
      <c r="F117" s="17"/>
      <c r="G117" s="17"/>
      <c r="H117" s="17"/>
      <c r="I117" s="14"/>
      <c r="J117" s="15"/>
      <c r="K117" s="15"/>
      <c r="L117" s="15"/>
      <c r="M117" s="15"/>
      <c r="N117" s="14"/>
      <c r="O117" s="16"/>
      <c r="P117" s="16"/>
      <c r="Q117" s="16"/>
      <c r="R117" s="16"/>
      <c r="S117" s="16"/>
      <c r="T117" s="16"/>
      <c r="U117" s="16"/>
      <c r="V117" s="16"/>
      <c r="W117" s="17"/>
      <c r="X117" s="16"/>
      <c r="Y117" s="16"/>
      <c r="Z117" s="16"/>
      <c r="AA117" s="16"/>
      <c r="AB117" s="14"/>
      <c r="AC117" s="18"/>
      <c r="AD117" s="19"/>
      <c r="AE117" s="18"/>
      <c r="AF117" s="18"/>
      <c r="AG117" s="18"/>
      <c r="AH117" s="18"/>
      <c r="AI117" s="18"/>
      <c r="AJ117" s="18"/>
      <c r="AK117" s="18"/>
      <c r="AL117" s="18"/>
      <c r="AM117" s="18"/>
      <c r="AN117" s="18"/>
      <c r="AO117" s="19"/>
      <c r="AP117" s="18"/>
      <c r="AQ117" s="18"/>
      <c r="AR117" s="18"/>
      <c r="AS117" s="19"/>
      <c r="AT117" s="18"/>
      <c r="AU117" s="18"/>
      <c r="AV117" s="18"/>
      <c r="AW117" s="18"/>
      <c r="AX117" s="18"/>
      <c r="AY117" s="18"/>
      <c r="AZ117" s="19"/>
      <c r="BA117" s="18"/>
      <c r="BB117" s="18"/>
      <c r="BC117" s="18"/>
      <c r="BD117" s="18"/>
      <c r="BE117" s="19"/>
      <c r="BF117" s="18"/>
      <c r="BG117" s="18"/>
      <c r="BH117" s="19"/>
      <c r="BI117" s="19"/>
      <c r="BJ117" s="18"/>
      <c r="BK117" s="18"/>
      <c r="BL117" s="15"/>
      <c r="BM117" s="18"/>
      <c r="BN117" s="19"/>
      <c r="BO117" s="18"/>
      <c r="BP117" s="18"/>
      <c r="BQ117" s="15"/>
      <c r="BR117" s="19"/>
      <c r="BS117" s="19"/>
      <c r="BT117" s="19"/>
      <c r="BU117" s="15"/>
      <c r="BV117" s="14"/>
      <c r="BW117" s="14"/>
      <c r="BX117" s="14"/>
      <c r="BY117" s="20"/>
      <c r="BZ117" s="24"/>
      <c r="CA117" s="14"/>
      <c r="CB117" s="21"/>
      <c r="CC117" s="1"/>
      <c r="CD117" s="14"/>
      <c r="CE117" s="14"/>
      <c r="CF117" s="22"/>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row>
    <row r="118" spans="5:220" s="28" customFormat="1">
      <c r="E118" s="17"/>
      <c r="F118" s="17"/>
      <c r="G118" s="17"/>
      <c r="H118" s="17"/>
      <c r="I118" s="14"/>
      <c r="J118" s="15"/>
      <c r="K118" s="15"/>
      <c r="L118" s="15"/>
      <c r="M118" s="15"/>
      <c r="N118" s="14"/>
      <c r="O118" s="16"/>
      <c r="P118" s="16"/>
      <c r="Q118" s="16"/>
      <c r="R118" s="16"/>
      <c r="S118" s="16"/>
      <c r="T118" s="16"/>
      <c r="U118" s="16"/>
      <c r="V118" s="16"/>
      <c r="W118" s="17"/>
      <c r="X118" s="16"/>
      <c r="Y118" s="16"/>
      <c r="Z118" s="16"/>
      <c r="AA118" s="16"/>
      <c r="AB118" s="14"/>
      <c r="AC118" s="18"/>
      <c r="AD118" s="19"/>
      <c r="AE118" s="18"/>
      <c r="AF118" s="18"/>
      <c r="AG118" s="18"/>
      <c r="AH118" s="18"/>
      <c r="AI118" s="18"/>
      <c r="AJ118" s="18"/>
      <c r="AK118" s="18"/>
      <c r="AL118" s="18"/>
      <c r="AM118" s="18"/>
      <c r="AN118" s="18"/>
      <c r="AO118" s="19"/>
      <c r="AP118" s="18"/>
      <c r="AQ118" s="18"/>
      <c r="AR118" s="18"/>
      <c r="AS118" s="19"/>
      <c r="AT118" s="18"/>
      <c r="AU118" s="18"/>
      <c r="AV118" s="18"/>
      <c r="AW118" s="18"/>
      <c r="AX118" s="18"/>
      <c r="AY118" s="18"/>
      <c r="AZ118" s="19"/>
      <c r="BA118" s="18"/>
      <c r="BB118" s="18"/>
      <c r="BC118" s="18"/>
      <c r="BD118" s="18"/>
      <c r="BE118" s="19"/>
      <c r="BF118" s="18"/>
      <c r="BG118" s="18"/>
      <c r="BH118" s="19"/>
      <c r="BI118" s="19"/>
      <c r="BJ118" s="18"/>
      <c r="BK118" s="18"/>
      <c r="BL118" s="15"/>
      <c r="BM118" s="18"/>
      <c r="BN118" s="19"/>
      <c r="BO118" s="18"/>
      <c r="BP118" s="18"/>
      <c r="BQ118" s="15"/>
      <c r="BR118" s="19"/>
      <c r="BS118" s="19"/>
      <c r="BT118" s="19"/>
      <c r="BU118" s="15"/>
      <c r="BV118" s="14"/>
      <c r="BW118" s="14"/>
      <c r="BX118" s="14"/>
      <c r="BY118" s="20"/>
      <c r="BZ118" s="24"/>
      <c r="CA118" s="14"/>
      <c r="CB118" s="21"/>
      <c r="CC118" s="1"/>
      <c r="CD118" s="14"/>
      <c r="CE118" s="14"/>
      <c r="CF118" s="22"/>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row>
    <row r="119" spans="5:220" s="28" customFormat="1">
      <c r="E119" s="17"/>
      <c r="F119" s="17"/>
      <c r="G119" s="17"/>
      <c r="H119" s="17"/>
      <c r="I119" s="14"/>
      <c r="J119" s="15"/>
      <c r="K119" s="15"/>
      <c r="L119" s="15"/>
      <c r="M119" s="15"/>
      <c r="N119" s="14"/>
      <c r="O119" s="16"/>
      <c r="P119" s="16"/>
      <c r="Q119" s="16"/>
      <c r="R119" s="16"/>
      <c r="S119" s="16"/>
      <c r="T119" s="16"/>
      <c r="U119" s="16"/>
      <c r="V119" s="16"/>
      <c r="W119" s="17"/>
      <c r="X119" s="16"/>
      <c r="Y119" s="16"/>
      <c r="Z119" s="16"/>
      <c r="AA119" s="16"/>
      <c r="AB119" s="14"/>
      <c r="AC119" s="18"/>
      <c r="AD119" s="19"/>
      <c r="AE119" s="18"/>
      <c r="AF119" s="18"/>
      <c r="AG119" s="18"/>
      <c r="AH119" s="18"/>
      <c r="AI119" s="18"/>
      <c r="AJ119" s="18"/>
      <c r="AK119" s="18"/>
      <c r="AL119" s="18"/>
      <c r="AM119" s="18"/>
      <c r="AN119" s="18"/>
      <c r="AO119" s="19"/>
      <c r="AP119" s="18"/>
      <c r="AQ119" s="18"/>
      <c r="AR119" s="18"/>
      <c r="AS119" s="19"/>
      <c r="AT119" s="18"/>
      <c r="AU119" s="18"/>
      <c r="AV119" s="18"/>
      <c r="AW119" s="18"/>
      <c r="AX119" s="18"/>
      <c r="AY119" s="18"/>
      <c r="AZ119" s="19"/>
      <c r="BA119" s="18"/>
      <c r="BB119" s="18"/>
      <c r="BC119" s="18"/>
      <c r="BD119" s="18"/>
      <c r="BE119" s="19"/>
      <c r="BF119" s="18"/>
      <c r="BG119" s="18"/>
      <c r="BH119" s="19"/>
      <c r="BI119" s="19"/>
      <c r="BJ119" s="18"/>
      <c r="BK119" s="18"/>
      <c r="BL119" s="15"/>
      <c r="BM119" s="18"/>
      <c r="BN119" s="19"/>
      <c r="BO119" s="18"/>
      <c r="BP119" s="18"/>
      <c r="BQ119" s="15"/>
      <c r="BR119" s="19"/>
      <c r="BS119" s="19"/>
      <c r="BT119" s="19"/>
      <c r="BU119" s="15"/>
      <c r="BV119" s="14"/>
      <c r="BW119" s="14"/>
      <c r="BX119" s="14"/>
      <c r="BY119" s="20"/>
      <c r="BZ119" s="24"/>
      <c r="CA119" s="14"/>
      <c r="CB119" s="21"/>
      <c r="CC119" s="1"/>
      <c r="CD119" s="14"/>
      <c r="CE119" s="14"/>
      <c r="CF119" s="22"/>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row>
    <row r="120" spans="5:220" s="28" customFormat="1">
      <c r="E120" s="17"/>
      <c r="F120" s="17"/>
      <c r="G120" s="17"/>
      <c r="H120" s="17"/>
      <c r="I120" s="14"/>
      <c r="J120" s="15"/>
      <c r="K120" s="15"/>
      <c r="L120" s="15"/>
      <c r="M120" s="15"/>
      <c r="N120" s="14"/>
      <c r="O120" s="16"/>
      <c r="P120" s="16"/>
      <c r="Q120" s="16"/>
      <c r="R120" s="16"/>
      <c r="S120" s="16"/>
      <c r="T120" s="16"/>
      <c r="U120" s="16"/>
      <c r="V120" s="16"/>
      <c r="W120" s="17"/>
      <c r="X120" s="16"/>
      <c r="Y120" s="16"/>
      <c r="Z120" s="16"/>
      <c r="AA120" s="16"/>
      <c r="AB120" s="14"/>
      <c r="AC120" s="18"/>
      <c r="AD120" s="19"/>
      <c r="AE120" s="18"/>
      <c r="AF120" s="18"/>
      <c r="AG120" s="18"/>
      <c r="AH120" s="18"/>
      <c r="AI120" s="18"/>
      <c r="AJ120" s="18"/>
      <c r="AK120" s="18"/>
      <c r="AL120" s="18"/>
      <c r="AM120" s="18"/>
      <c r="AN120" s="18"/>
      <c r="AO120" s="19"/>
      <c r="AP120" s="18"/>
      <c r="AQ120" s="18"/>
      <c r="AR120" s="18"/>
      <c r="AS120" s="19"/>
      <c r="AT120" s="18"/>
      <c r="AU120" s="18"/>
      <c r="AV120" s="18"/>
      <c r="AW120" s="18"/>
      <c r="AX120" s="18"/>
      <c r="AY120" s="18"/>
      <c r="AZ120" s="19"/>
      <c r="BA120" s="18"/>
      <c r="BB120" s="18"/>
      <c r="BC120" s="18"/>
      <c r="BD120" s="18"/>
      <c r="BE120" s="19"/>
      <c r="BF120" s="18"/>
      <c r="BG120" s="18"/>
      <c r="BH120" s="19"/>
      <c r="BI120" s="19"/>
      <c r="BJ120" s="18"/>
      <c r="BK120" s="18"/>
      <c r="BL120" s="15"/>
      <c r="BM120" s="18"/>
      <c r="BN120" s="19"/>
      <c r="BO120" s="18"/>
      <c r="BP120" s="18"/>
      <c r="BQ120" s="15"/>
      <c r="BR120" s="19"/>
      <c r="BS120" s="19"/>
      <c r="BT120" s="19"/>
      <c r="BU120" s="15"/>
      <c r="BV120" s="14"/>
      <c r="BW120" s="14"/>
      <c r="BX120" s="14"/>
      <c r="BY120" s="20"/>
      <c r="BZ120" s="24"/>
      <c r="CA120" s="14"/>
      <c r="CB120" s="21"/>
      <c r="CC120" s="1"/>
      <c r="CD120" s="14"/>
      <c r="CE120" s="14"/>
      <c r="CF120" s="22"/>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row>
    <row r="121" spans="5:220" s="28" customFormat="1">
      <c r="E121" s="17"/>
      <c r="F121" s="17"/>
      <c r="G121" s="17"/>
      <c r="H121" s="17"/>
      <c r="I121" s="14"/>
      <c r="J121" s="15"/>
      <c r="K121" s="15"/>
      <c r="L121" s="15"/>
      <c r="M121" s="15"/>
      <c r="N121" s="14"/>
      <c r="O121" s="16"/>
      <c r="P121" s="16"/>
      <c r="Q121" s="16"/>
      <c r="R121" s="16"/>
      <c r="S121" s="16"/>
      <c r="T121" s="16"/>
      <c r="U121" s="16"/>
      <c r="V121" s="16"/>
      <c r="W121" s="17"/>
      <c r="X121" s="16"/>
      <c r="Y121" s="16"/>
      <c r="Z121" s="16"/>
      <c r="AA121" s="16"/>
      <c r="AB121" s="14"/>
      <c r="AC121" s="18"/>
      <c r="AD121" s="19"/>
      <c r="AE121" s="18"/>
      <c r="AF121" s="18"/>
      <c r="AG121" s="18"/>
      <c r="AH121" s="18"/>
      <c r="AI121" s="18"/>
      <c r="AJ121" s="18"/>
      <c r="AK121" s="18"/>
      <c r="AL121" s="18"/>
      <c r="AM121" s="18"/>
      <c r="AN121" s="18"/>
      <c r="AO121" s="19"/>
      <c r="AP121" s="18"/>
      <c r="AQ121" s="18"/>
      <c r="AR121" s="18"/>
      <c r="AS121" s="19"/>
      <c r="AT121" s="18"/>
      <c r="AU121" s="18"/>
      <c r="AV121" s="18"/>
      <c r="AW121" s="18"/>
      <c r="AX121" s="18"/>
      <c r="AY121" s="18"/>
      <c r="AZ121" s="19"/>
      <c r="BA121" s="18"/>
      <c r="BB121" s="18"/>
      <c r="BC121" s="18"/>
      <c r="BD121" s="18"/>
      <c r="BE121" s="19"/>
      <c r="BF121" s="18"/>
      <c r="BG121" s="18"/>
      <c r="BH121" s="19"/>
      <c r="BI121" s="19"/>
      <c r="BJ121" s="18"/>
      <c r="BK121" s="18"/>
      <c r="BL121" s="15"/>
      <c r="BM121" s="18"/>
      <c r="BN121" s="19"/>
      <c r="BO121" s="18"/>
      <c r="BP121" s="18"/>
      <c r="BQ121" s="15"/>
      <c r="BR121" s="19"/>
      <c r="BS121" s="19"/>
      <c r="BT121" s="19"/>
      <c r="BU121" s="15"/>
      <c r="BV121" s="14"/>
      <c r="BW121" s="14"/>
      <c r="BX121" s="14"/>
      <c r="BY121" s="20"/>
      <c r="BZ121" s="24"/>
      <c r="CA121" s="14"/>
      <c r="CB121" s="21"/>
      <c r="CC121" s="1"/>
      <c r="CD121" s="14"/>
      <c r="CE121" s="14"/>
      <c r="CF121" s="22"/>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row>
    <row r="122" spans="5:220" s="28" customFormat="1">
      <c r="E122" s="17"/>
      <c r="F122" s="17"/>
      <c r="G122" s="17"/>
      <c r="H122" s="17"/>
      <c r="I122" s="14"/>
      <c r="J122" s="15"/>
      <c r="K122" s="15"/>
      <c r="L122" s="15"/>
      <c r="M122" s="15"/>
      <c r="N122" s="14"/>
      <c r="O122" s="16"/>
      <c r="P122" s="16"/>
      <c r="Q122" s="16"/>
      <c r="R122" s="16"/>
      <c r="S122" s="16"/>
      <c r="T122" s="16"/>
      <c r="U122" s="16"/>
      <c r="V122" s="16"/>
      <c r="W122" s="17"/>
      <c r="X122" s="16"/>
      <c r="Y122" s="16"/>
      <c r="Z122" s="16"/>
      <c r="AA122" s="16"/>
      <c r="AB122" s="14"/>
      <c r="AC122" s="18"/>
      <c r="AD122" s="19"/>
      <c r="AE122" s="18"/>
      <c r="AF122" s="18"/>
      <c r="AG122" s="18"/>
      <c r="AH122" s="18"/>
      <c r="AI122" s="18"/>
      <c r="AJ122" s="18"/>
      <c r="AK122" s="18"/>
      <c r="AL122" s="18"/>
      <c r="AM122" s="18"/>
      <c r="AN122" s="18"/>
      <c r="AO122" s="19"/>
      <c r="AP122" s="18"/>
      <c r="AQ122" s="18"/>
      <c r="AR122" s="18"/>
      <c r="AS122" s="19"/>
      <c r="AT122" s="18"/>
      <c r="AU122" s="18"/>
      <c r="AV122" s="18"/>
      <c r="AW122" s="18"/>
      <c r="AX122" s="18"/>
      <c r="AY122" s="18"/>
      <c r="AZ122" s="19"/>
      <c r="BA122" s="18"/>
      <c r="BB122" s="18"/>
      <c r="BC122" s="18"/>
      <c r="BD122" s="18"/>
      <c r="BE122" s="19"/>
      <c r="BF122" s="18"/>
      <c r="BG122" s="18"/>
      <c r="BH122" s="19"/>
      <c r="BI122" s="19"/>
      <c r="BJ122" s="18"/>
      <c r="BK122" s="18"/>
      <c r="BL122" s="15"/>
      <c r="BM122" s="18"/>
      <c r="BN122" s="19"/>
      <c r="BO122" s="18"/>
      <c r="BP122" s="18"/>
      <c r="BQ122" s="15"/>
      <c r="BR122" s="19"/>
      <c r="BS122" s="19"/>
      <c r="BT122" s="19"/>
      <c r="BU122" s="15"/>
      <c r="BV122" s="14"/>
      <c r="BW122" s="14"/>
      <c r="BX122" s="14"/>
      <c r="BY122" s="20"/>
      <c r="BZ122" s="24"/>
      <c r="CA122" s="14"/>
      <c r="CB122" s="21"/>
      <c r="CC122" s="1"/>
      <c r="CD122" s="14"/>
      <c r="CE122" s="14"/>
      <c r="CF122" s="22"/>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row>
    <row r="123" spans="5:220" s="28" customFormat="1">
      <c r="E123" s="17"/>
      <c r="F123" s="17"/>
      <c r="G123" s="17"/>
      <c r="H123" s="17"/>
      <c r="I123" s="14"/>
      <c r="J123" s="15"/>
      <c r="K123" s="15"/>
      <c r="L123" s="15"/>
      <c r="M123" s="15"/>
      <c r="N123" s="14"/>
      <c r="O123" s="16"/>
      <c r="P123" s="16"/>
      <c r="Q123" s="16"/>
      <c r="R123" s="16"/>
      <c r="S123" s="16"/>
      <c r="T123" s="16"/>
      <c r="U123" s="16"/>
      <c r="V123" s="16"/>
      <c r="W123" s="17"/>
      <c r="X123" s="16"/>
      <c r="Y123" s="16"/>
      <c r="Z123" s="16"/>
      <c r="AA123" s="16"/>
      <c r="AB123" s="14"/>
      <c r="AC123" s="18"/>
      <c r="AD123" s="19"/>
      <c r="AE123" s="18"/>
      <c r="AF123" s="18"/>
      <c r="AG123" s="18"/>
      <c r="AH123" s="18"/>
      <c r="AI123" s="18"/>
      <c r="AJ123" s="18"/>
      <c r="AK123" s="18"/>
      <c r="AL123" s="18"/>
      <c r="AM123" s="18"/>
      <c r="AN123" s="18"/>
      <c r="AO123" s="19"/>
      <c r="AP123" s="18"/>
      <c r="AQ123" s="18"/>
      <c r="AR123" s="18"/>
      <c r="AS123" s="19"/>
      <c r="AT123" s="18"/>
      <c r="AU123" s="18"/>
      <c r="AV123" s="18"/>
      <c r="AW123" s="18"/>
      <c r="AX123" s="18"/>
      <c r="AY123" s="18"/>
      <c r="AZ123" s="19"/>
      <c r="BA123" s="18"/>
      <c r="BB123" s="18"/>
      <c r="BC123" s="18"/>
      <c r="BD123" s="18"/>
      <c r="BE123" s="19"/>
      <c r="BF123" s="18"/>
      <c r="BG123" s="18"/>
      <c r="BH123" s="19"/>
      <c r="BI123" s="19"/>
      <c r="BJ123" s="18"/>
      <c r="BK123" s="18"/>
      <c r="BL123" s="15"/>
      <c r="BM123" s="18"/>
      <c r="BN123" s="19"/>
      <c r="BO123" s="18"/>
      <c r="BP123" s="18"/>
      <c r="BQ123" s="15"/>
      <c r="BR123" s="19"/>
      <c r="BS123" s="19"/>
      <c r="BT123" s="19"/>
      <c r="BU123" s="15"/>
      <c r="BV123" s="14"/>
      <c r="BW123" s="14"/>
      <c r="BX123" s="14"/>
      <c r="BY123" s="20"/>
      <c r="BZ123" s="24"/>
      <c r="CA123" s="14"/>
      <c r="CB123" s="21"/>
      <c r="CC123" s="1"/>
      <c r="CD123" s="14"/>
      <c r="CE123" s="14"/>
      <c r="CF123" s="22"/>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row>
    <row r="124" spans="5:220" s="28" customFormat="1">
      <c r="E124" s="17"/>
      <c r="F124" s="17"/>
      <c r="G124" s="17"/>
      <c r="H124" s="17"/>
      <c r="I124" s="14"/>
      <c r="J124" s="15"/>
      <c r="K124" s="15"/>
      <c r="L124" s="15"/>
      <c r="M124" s="15"/>
      <c r="N124" s="14"/>
      <c r="O124" s="16"/>
      <c r="P124" s="16"/>
      <c r="Q124" s="16"/>
      <c r="R124" s="16"/>
      <c r="S124" s="16"/>
      <c r="T124" s="16"/>
      <c r="U124" s="16"/>
      <c r="V124" s="16"/>
      <c r="W124" s="17"/>
      <c r="X124" s="16"/>
      <c r="Y124" s="16"/>
      <c r="Z124" s="16"/>
      <c r="AA124" s="16"/>
      <c r="AB124" s="14"/>
      <c r="AC124" s="18"/>
      <c r="AD124" s="19"/>
      <c r="AE124" s="18"/>
      <c r="AF124" s="18"/>
      <c r="AG124" s="18"/>
      <c r="AH124" s="18"/>
      <c r="AI124" s="18"/>
      <c r="AJ124" s="18"/>
      <c r="AK124" s="18"/>
      <c r="AL124" s="18"/>
      <c r="AM124" s="18"/>
      <c r="AN124" s="18"/>
      <c r="AO124" s="19"/>
      <c r="AP124" s="18"/>
      <c r="AQ124" s="18"/>
      <c r="AR124" s="18"/>
      <c r="AS124" s="19"/>
      <c r="AT124" s="18"/>
      <c r="AU124" s="18"/>
      <c r="AV124" s="18"/>
      <c r="AW124" s="18"/>
      <c r="AX124" s="18"/>
      <c r="AY124" s="18"/>
      <c r="AZ124" s="19"/>
      <c r="BA124" s="18"/>
      <c r="BB124" s="18"/>
      <c r="BC124" s="18"/>
      <c r="BD124" s="18"/>
      <c r="BE124" s="19"/>
      <c r="BF124" s="18"/>
      <c r="BG124" s="18"/>
      <c r="BH124" s="19"/>
      <c r="BI124" s="19"/>
      <c r="BJ124" s="18"/>
      <c r="BK124" s="18"/>
      <c r="BL124" s="15"/>
      <c r="BM124" s="18"/>
      <c r="BN124" s="19"/>
      <c r="BO124" s="18"/>
      <c r="BP124" s="18"/>
      <c r="BQ124" s="15"/>
      <c r="BR124" s="19"/>
      <c r="BS124" s="19"/>
      <c r="BT124" s="19"/>
      <c r="BU124" s="15"/>
      <c r="BV124" s="14"/>
      <c r="BW124" s="14"/>
      <c r="BX124" s="14"/>
      <c r="BY124" s="20"/>
      <c r="BZ124" s="24"/>
      <c r="CA124" s="14"/>
      <c r="CB124" s="21"/>
      <c r="CC124" s="1"/>
      <c r="CD124" s="14"/>
      <c r="CE124" s="14"/>
      <c r="CF124" s="22"/>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row>
    <row r="125" spans="5:220" s="28" customFormat="1">
      <c r="E125" s="17"/>
      <c r="F125" s="17"/>
      <c r="G125" s="17"/>
      <c r="H125" s="17"/>
      <c r="I125" s="14"/>
      <c r="J125" s="15"/>
      <c r="K125" s="15"/>
      <c r="L125" s="15"/>
      <c r="M125" s="15"/>
      <c r="N125" s="14"/>
      <c r="O125" s="16"/>
      <c r="P125" s="16"/>
      <c r="Q125" s="16"/>
      <c r="R125" s="16"/>
      <c r="S125" s="16"/>
      <c r="T125" s="16"/>
      <c r="U125" s="16"/>
      <c r="V125" s="16"/>
      <c r="W125" s="17"/>
      <c r="X125" s="16"/>
      <c r="Y125" s="16"/>
      <c r="Z125" s="16"/>
      <c r="AA125" s="16"/>
      <c r="AB125" s="14"/>
      <c r="AC125" s="18"/>
      <c r="AD125" s="19"/>
      <c r="AE125" s="18"/>
      <c r="AF125" s="18"/>
      <c r="AG125" s="18"/>
      <c r="AH125" s="18"/>
      <c r="AI125" s="18"/>
      <c r="AJ125" s="18"/>
      <c r="AK125" s="18"/>
      <c r="AL125" s="18"/>
      <c r="AM125" s="18"/>
      <c r="AN125" s="18"/>
      <c r="AO125" s="19"/>
      <c r="AP125" s="18"/>
      <c r="AQ125" s="18"/>
      <c r="AR125" s="18"/>
      <c r="AS125" s="19"/>
      <c r="AT125" s="18"/>
      <c r="AU125" s="18"/>
      <c r="AV125" s="18"/>
      <c r="AW125" s="18"/>
      <c r="AX125" s="18"/>
      <c r="AY125" s="18"/>
      <c r="AZ125" s="19"/>
      <c r="BA125" s="18"/>
      <c r="BB125" s="18"/>
      <c r="BC125" s="18"/>
      <c r="BD125" s="18"/>
      <c r="BE125" s="19"/>
      <c r="BF125" s="18"/>
      <c r="BG125" s="18"/>
      <c r="BH125" s="19"/>
      <c r="BI125" s="19"/>
      <c r="BJ125" s="18"/>
      <c r="BK125" s="18"/>
      <c r="BL125" s="15"/>
      <c r="BM125" s="18"/>
      <c r="BN125" s="19"/>
      <c r="BO125" s="18"/>
      <c r="BP125" s="18"/>
      <c r="BQ125" s="15"/>
      <c r="BR125" s="19"/>
      <c r="BS125" s="19"/>
      <c r="BT125" s="19"/>
      <c r="BU125" s="15"/>
      <c r="BV125" s="14"/>
      <c r="BW125" s="14"/>
      <c r="BX125" s="14"/>
      <c r="BY125" s="20"/>
      <c r="BZ125" s="24"/>
      <c r="CA125" s="14"/>
      <c r="CB125" s="21"/>
      <c r="CC125" s="1"/>
      <c r="CD125" s="14"/>
      <c r="CE125" s="14"/>
      <c r="CF125" s="22"/>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row>
    <row r="126" spans="5:220" s="28" customFormat="1">
      <c r="E126" s="17"/>
      <c r="F126" s="17"/>
      <c r="G126" s="17"/>
      <c r="H126" s="17"/>
      <c r="I126" s="14"/>
      <c r="J126" s="15"/>
      <c r="K126" s="15"/>
      <c r="L126" s="15"/>
      <c r="M126" s="15"/>
      <c r="N126" s="14"/>
      <c r="O126" s="16"/>
      <c r="P126" s="16"/>
      <c r="Q126" s="16"/>
      <c r="R126" s="16"/>
      <c r="S126" s="16"/>
      <c r="T126" s="16"/>
      <c r="U126" s="16"/>
      <c r="V126" s="16"/>
      <c r="W126" s="17"/>
      <c r="X126" s="16"/>
      <c r="Y126" s="16"/>
      <c r="Z126" s="16"/>
      <c r="AA126" s="16"/>
      <c r="AB126" s="14"/>
      <c r="AC126" s="18"/>
      <c r="AD126" s="19"/>
      <c r="AE126" s="18"/>
      <c r="AF126" s="18"/>
      <c r="AG126" s="18"/>
      <c r="AH126" s="18"/>
      <c r="AI126" s="18"/>
      <c r="AJ126" s="18"/>
      <c r="AK126" s="18"/>
      <c r="AL126" s="18"/>
      <c r="AM126" s="18"/>
      <c r="AN126" s="18"/>
      <c r="AO126" s="19"/>
      <c r="AP126" s="18"/>
      <c r="AQ126" s="18"/>
      <c r="AR126" s="18"/>
      <c r="AS126" s="19"/>
      <c r="AT126" s="18"/>
      <c r="AU126" s="18"/>
      <c r="AV126" s="18"/>
      <c r="AW126" s="18"/>
      <c r="AX126" s="18"/>
      <c r="AY126" s="18"/>
      <c r="AZ126" s="19"/>
      <c r="BA126" s="18"/>
      <c r="BB126" s="18"/>
      <c r="BC126" s="18"/>
      <c r="BD126" s="18"/>
      <c r="BE126" s="19"/>
      <c r="BF126" s="18"/>
      <c r="BG126" s="18"/>
      <c r="BH126" s="19"/>
      <c r="BI126" s="19"/>
      <c r="BJ126" s="18"/>
      <c r="BK126" s="18"/>
      <c r="BL126" s="15"/>
      <c r="BM126" s="18"/>
      <c r="BN126" s="19"/>
      <c r="BO126" s="18"/>
      <c r="BP126" s="18"/>
      <c r="BQ126" s="15"/>
      <c r="BR126" s="19"/>
      <c r="BS126" s="19"/>
      <c r="BT126" s="19"/>
      <c r="BU126" s="15"/>
      <c r="BV126" s="14"/>
      <c r="BW126" s="14"/>
      <c r="BX126" s="14"/>
      <c r="BY126" s="20"/>
      <c r="BZ126" s="24"/>
      <c r="CA126" s="14"/>
      <c r="CB126" s="21"/>
      <c r="CC126" s="1"/>
      <c r="CD126" s="14"/>
      <c r="CE126" s="14"/>
      <c r="CF126" s="22"/>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row>
    <row r="127" spans="5:220" s="28" customFormat="1">
      <c r="E127" s="17"/>
      <c r="F127" s="17"/>
      <c r="G127" s="17"/>
      <c r="H127" s="17"/>
      <c r="I127" s="14"/>
      <c r="J127" s="15"/>
      <c r="K127" s="15"/>
      <c r="L127" s="15"/>
      <c r="M127" s="15"/>
      <c r="N127" s="14"/>
      <c r="O127" s="16"/>
      <c r="P127" s="16"/>
      <c r="Q127" s="16"/>
      <c r="R127" s="16"/>
      <c r="S127" s="16"/>
      <c r="T127" s="16"/>
      <c r="U127" s="16"/>
      <c r="V127" s="16"/>
      <c r="W127" s="17"/>
      <c r="X127" s="16"/>
      <c r="Y127" s="16"/>
      <c r="Z127" s="16"/>
      <c r="AA127" s="16"/>
      <c r="AB127" s="14"/>
      <c r="AC127" s="18"/>
      <c r="AD127" s="19"/>
      <c r="AE127" s="18"/>
      <c r="AF127" s="18"/>
      <c r="AG127" s="18"/>
      <c r="AH127" s="18"/>
      <c r="AI127" s="18"/>
      <c r="AJ127" s="18"/>
      <c r="AK127" s="18"/>
      <c r="AL127" s="18"/>
      <c r="AM127" s="18"/>
      <c r="AN127" s="18"/>
      <c r="AO127" s="19"/>
      <c r="AP127" s="18"/>
      <c r="AQ127" s="18"/>
      <c r="AR127" s="18"/>
      <c r="AS127" s="19"/>
      <c r="AT127" s="18"/>
      <c r="AU127" s="18"/>
      <c r="AV127" s="18"/>
      <c r="AW127" s="18"/>
      <c r="AX127" s="18"/>
      <c r="AY127" s="18"/>
      <c r="AZ127" s="19"/>
      <c r="BA127" s="18"/>
      <c r="BB127" s="18"/>
      <c r="BC127" s="18"/>
      <c r="BD127" s="18"/>
      <c r="BE127" s="19"/>
      <c r="BF127" s="18"/>
      <c r="BG127" s="18"/>
      <c r="BH127" s="19"/>
      <c r="BI127" s="19"/>
      <c r="BJ127" s="18"/>
      <c r="BK127" s="18"/>
      <c r="BL127" s="15"/>
      <c r="BM127" s="18"/>
      <c r="BN127" s="19"/>
      <c r="BO127" s="18"/>
      <c r="BP127" s="18"/>
      <c r="BQ127" s="15"/>
      <c r="BR127" s="19"/>
      <c r="BS127" s="19"/>
      <c r="BT127" s="19"/>
      <c r="BU127" s="15"/>
      <c r="BV127" s="14"/>
      <c r="BW127" s="14"/>
      <c r="BX127" s="14"/>
      <c r="BY127" s="20"/>
      <c r="BZ127" s="24"/>
      <c r="CA127" s="14"/>
      <c r="CB127" s="21"/>
      <c r="CC127" s="1"/>
      <c r="CD127" s="14"/>
      <c r="CE127" s="14"/>
      <c r="CF127" s="22"/>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row>
    <row r="128" spans="5:220" s="28" customFormat="1">
      <c r="E128" s="17"/>
      <c r="F128" s="17"/>
      <c r="G128" s="17"/>
      <c r="H128" s="17"/>
      <c r="I128" s="14"/>
      <c r="J128" s="15"/>
      <c r="K128" s="15"/>
      <c r="L128" s="15"/>
      <c r="M128" s="15"/>
      <c r="N128" s="14"/>
      <c r="O128" s="16"/>
      <c r="P128" s="16"/>
      <c r="Q128" s="16"/>
      <c r="R128" s="16"/>
      <c r="S128" s="16"/>
      <c r="T128" s="16"/>
      <c r="U128" s="16"/>
      <c r="V128" s="16"/>
      <c r="W128" s="17"/>
      <c r="X128" s="16"/>
      <c r="Y128" s="16"/>
      <c r="Z128" s="16"/>
      <c r="AA128" s="16"/>
      <c r="AB128" s="14"/>
      <c r="AC128" s="18"/>
      <c r="AD128" s="19"/>
      <c r="AE128" s="18"/>
      <c r="AF128" s="18"/>
      <c r="AG128" s="18"/>
      <c r="AH128" s="18"/>
      <c r="AI128" s="18"/>
      <c r="AJ128" s="18"/>
      <c r="AK128" s="18"/>
      <c r="AL128" s="18"/>
      <c r="AM128" s="18"/>
      <c r="AN128" s="18"/>
      <c r="AO128" s="19"/>
      <c r="AP128" s="18"/>
      <c r="AQ128" s="18"/>
      <c r="AR128" s="18"/>
      <c r="AS128" s="19"/>
      <c r="AT128" s="18"/>
      <c r="AU128" s="18"/>
      <c r="AV128" s="18"/>
      <c r="AW128" s="18"/>
      <c r="AX128" s="18"/>
      <c r="AY128" s="18"/>
      <c r="AZ128" s="19"/>
      <c r="BA128" s="18"/>
      <c r="BB128" s="18"/>
      <c r="BC128" s="18"/>
      <c r="BD128" s="18"/>
      <c r="BE128" s="19"/>
      <c r="BF128" s="18"/>
      <c r="BG128" s="18"/>
      <c r="BH128" s="19"/>
      <c r="BI128" s="19"/>
      <c r="BJ128" s="18"/>
      <c r="BK128" s="18"/>
      <c r="BL128" s="15"/>
      <c r="BM128" s="18"/>
      <c r="BN128" s="19"/>
      <c r="BO128" s="18"/>
      <c r="BP128" s="18"/>
      <c r="BQ128" s="15"/>
      <c r="BR128" s="19"/>
      <c r="BS128" s="19"/>
      <c r="BT128" s="19"/>
      <c r="BU128" s="15"/>
      <c r="BV128" s="14"/>
      <c r="BW128" s="14"/>
      <c r="BX128" s="14"/>
      <c r="BY128" s="20"/>
      <c r="BZ128" s="24"/>
      <c r="CA128" s="14"/>
      <c r="CB128" s="21"/>
      <c r="CC128" s="1"/>
      <c r="CD128" s="14"/>
      <c r="CE128" s="14"/>
      <c r="CF128" s="22"/>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row>
    <row r="129" spans="5:220">
      <c r="J129" s="15"/>
      <c r="K129" s="15"/>
      <c r="L129" s="15"/>
      <c r="M129" s="15"/>
      <c r="O129" s="16"/>
      <c r="P129" s="16"/>
      <c r="Q129" s="16"/>
      <c r="R129" s="16"/>
      <c r="S129" s="16"/>
      <c r="T129" s="16"/>
      <c r="U129" s="16"/>
      <c r="V129" s="16"/>
      <c r="X129" s="16"/>
      <c r="Y129" s="16"/>
      <c r="Z129" s="16"/>
      <c r="AA129" s="16"/>
      <c r="AC129" s="18"/>
      <c r="AE129" s="18"/>
      <c r="AF129" s="18"/>
      <c r="AH129" s="18"/>
      <c r="AI129" s="18"/>
      <c r="AJ129" s="18"/>
      <c r="AL129" s="18"/>
      <c r="AM129" s="18"/>
      <c r="AN129" s="18"/>
      <c r="AP129" s="18"/>
      <c r="AQ129" s="18"/>
      <c r="AR129" s="18"/>
      <c r="AT129" s="18"/>
      <c r="AU129" s="18"/>
      <c r="AV129" s="18"/>
      <c r="AW129" s="18"/>
      <c r="AX129" s="18"/>
      <c r="AY129" s="18"/>
      <c r="BA129" s="18"/>
      <c r="BB129" s="18"/>
      <c r="BC129" s="18"/>
      <c r="BD129" s="18"/>
      <c r="BF129" s="18"/>
      <c r="BG129" s="18"/>
      <c r="BJ129" s="18"/>
      <c r="BK129" s="18"/>
      <c r="BL129" s="15"/>
      <c r="BM129" s="18"/>
      <c r="BO129" s="18"/>
      <c r="BP129" s="18"/>
      <c r="BQ129" s="15"/>
      <c r="BU129" s="15"/>
      <c r="BY129" s="20"/>
      <c r="BZ129" s="24"/>
      <c r="CF129" s="22"/>
    </row>
    <row r="130" spans="5:220" s="7" customFormat="1" ht="17.45" customHeight="1">
      <c r="E130" s="17"/>
      <c r="F130" s="17"/>
      <c r="G130" s="17"/>
      <c r="H130" s="17"/>
      <c r="I130" s="14"/>
      <c r="J130" s="15"/>
      <c r="K130" s="15"/>
      <c r="L130" s="15"/>
      <c r="M130" s="15"/>
      <c r="N130" s="14"/>
      <c r="O130" s="16"/>
      <c r="P130" s="16"/>
      <c r="Q130" s="16"/>
      <c r="R130" s="16"/>
      <c r="S130" s="16"/>
      <c r="T130" s="16"/>
      <c r="U130" s="16"/>
      <c r="V130" s="16"/>
      <c r="W130" s="17"/>
      <c r="X130" s="16"/>
      <c r="Y130" s="16"/>
      <c r="Z130" s="16"/>
      <c r="AA130" s="16"/>
      <c r="AB130" s="14"/>
      <c r="AC130" s="18"/>
      <c r="AD130" s="19"/>
      <c r="AE130" s="18"/>
      <c r="AF130" s="18"/>
      <c r="AG130" s="19"/>
      <c r="AH130" s="18"/>
      <c r="AI130" s="18"/>
      <c r="AJ130" s="18"/>
      <c r="AK130" s="19"/>
      <c r="AL130" s="18"/>
      <c r="AM130" s="18"/>
      <c r="AN130" s="18"/>
      <c r="AO130" s="19"/>
      <c r="AP130" s="18"/>
      <c r="AQ130" s="18"/>
      <c r="AR130" s="18"/>
      <c r="AS130" s="19"/>
      <c r="AT130" s="18"/>
      <c r="AU130" s="18"/>
      <c r="AV130" s="18"/>
      <c r="AW130" s="18"/>
      <c r="AX130" s="18"/>
      <c r="AY130" s="18"/>
      <c r="AZ130" s="19"/>
      <c r="BA130" s="18"/>
      <c r="BB130" s="18"/>
      <c r="BC130" s="18"/>
      <c r="BD130" s="18"/>
      <c r="BE130" s="19"/>
      <c r="BF130" s="18"/>
      <c r="BG130" s="18"/>
      <c r="BH130" s="19"/>
      <c r="BI130" s="19"/>
      <c r="BJ130" s="18"/>
      <c r="BK130" s="18"/>
      <c r="BL130" s="15"/>
      <c r="BM130" s="18"/>
      <c r="BN130" s="19"/>
      <c r="BO130" s="18"/>
      <c r="BP130" s="18"/>
      <c r="BQ130" s="15"/>
      <c r="BR130" s="19"/>
      <c r="BS130" s="19"/>
      <c r="BT130" s="19"/>
      <c r="BU130" s="15"/>
      <c r="BV130" s="14"/>
      <c r="BW130" s="14"/>
      <c r="BX130" s="14"/>
      <c r="BY130" s="20"/>
      <c r="BZ130" s="24"/>
      <c r="CA130" s="14"/>
      <c r="CB130" s="21"/>
      <c r="CC130" s="14"/>
      <c r="CD130" s="14"/>
      <c r="CE130" s="14"/>
      <c r="CF130" s="22"/>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row>
    <row r="131" spans="5:220">
      <c r="J131" s="15"/>
      <c r="K131" s="15"/>
      <c r="L131" s="15"/>
      <c r="M131" s="15"/>
      <c r="O131" s="16"/>
      <c r="P131" s="16"/>
      <c r="Q131" s="16"/>
      <c r="R131" s="16"/>
      <c r="S131" s="16"/>
      <c r="T131" s="16"/>
      <c r="U131" s="16"/>
      <c r="V131" s="16"/>
      <c r="X131" s="16"/>
      <c r="Y131" s="16"/>
      <c r="Z131" s="16"/>
      <c r="AA131" s="16"/>
      <c r="AC131" s="18"/>
      <c r="AE131" s="18"/>
      <c r="AF131" s="18"/>
      <c r="AH131" s="18"/>
      <c r="AI131" s="18"/>
      <c r="AJ131" s="18"/>
      <c r="AL131" s="18"/>
      <c r="AM131" s="18"/>
      <c r="AN131" s="18"/>
      <c r="AP131" s="18"/>
      <c r="AQ131" s="18"/>
      <c r="AR131" s="18"/>
      <c r="AT131" s="18"/>
      <c r="AU131" s="18"/>
      <c r="AV131" s="18"/>
      <c r="AW131" s="18"/>
      <c r="AX131" s="18"/>
      <c r="AY131" s="18"/>
      <c r="BA131" s="18"/>
      <c r="BB131" s="18"/>
      <c r="BC131" s="18"/>
      <c r="BD131" s="18"/>
      <c r="BF131" s="18"/>
      <c r="BG131" s="18"/>
      <c r="BJ131" s="18"/>
      <c r="BK131" s="18"/>
      <c r="BL131" s="15"/>
      <c r="BM131" s="18"/>
      <c r="BO131" s="18"/>
      <c r="BP131" s="18"/>
      <c r="BQ131" s="15"/>
      <c r="BU131" s="15"/>
      <c r="BY131" s="20"/>
      <c r="BZ131" s="24"/>
      <c r="CC131" s="1"/>
      <c r="CF131" s="22"/>
    </row>
    <row r="132" spans="5:220">
      <c r="J132" s="15"/>
      <c r="K132" s="15"/>
      <c r="L132" s="15"/>
      <c r="M132" s="15"/>
      <c r="O132" s="16"/>
      <c r="P132" s="16"/>
      <c r="Q132" s="16"/>
      <c r="R132" s="16"/>
      <c r="S132" s="16"/>
      <c r="T132" s="16"/>
      <c r="U132" s="16"/>
      <c r="V132" s="16"/>
      <c r="X132" s="16"/>
      <c r="Y132" s="16"/>
      <c r="Z132" s="16"/>
      <c r="AA132" s="16"/>
      <c r="AC132" s="18"/>
      <c r="AE132" s="18"/>
      <c r="AF132" s="18"/>
      <c r="AH132" s="18"/>
      <c r="AI132" s="18"/>
      <c r="AJ132" s="18"/>
      <c r="AL132" s="18"/>
      <c r="AM132" s="18"/>
      <c r="AN132" s="18"/>
      <c r="AP132" s="18"/>
      <c r="AQ132" s="18"/>
      <c r="AR132" s="18"/>
      <c r="AT132" s="18"/>
      <c r="AU132" s="18"/>
      <c r="AV132" s="18"/>
      <c r="AW132" s="18"/>
      <c r="AX132" s="18"/>
      <c r="AY132" s="18"/>
      <c r="BA132" s="18"/>
      <c r="BB132" s="18"/>
      <c r="BC132" s="18"/>
      <c r="BD132" s="18"/>
      <c r="BF132" s="18"/>
      <c r="BG132" s="18"/>
      <c r="BJ132" s="18"/>
      <c r="BK132" s="18"/>
      <c r="BL132" s="15"/>
      <c r="BM132" s="18"/>
      <c r="BO132" s="18"/>
      <c r="BP132" s="18"/>
      <c r="BQ132" s="15"/>
      <c r="BU132" s="15"/>
      <c r="BY132" s="20"/>
      <c r="BZ132" s="24"/>
      <c r="CC132" s="1"/>
      <c r="CF132" s="22"/>
    </row>
    <row r="133" spans="5:220">
      <c r="J133" s="15"/>
      <c r="K133" s="15"/>
      <c r="L133" s="15"/>
      <c r="M133" s="15"/>
      <c r="O133" s="16"/>
      <c r="P133" s="16"/>
      <c r="Q133" s="16"/>
      <c r="R133" s="16"/>
      <c r="S133" s="16"/>
      <c r="T133" s="16"/>
      <c r="U133" s="16"/>
      <c r="V133" s="16"/>
      <c r="X133" s="16"/>
      <c r="Y133" s="16"/>
      <c r="Z133" s="16"/>
      <c r="AA133" s="16"/>
      <c r="AC133" s="18"/>
      <c r="AE133" s="18"/>
      <c r="AF133" s="18"/>
      <c r="AH133" s="18"/>
      <c r="AI133" s="18"/>
      <c r="AJ133" s="18"/>
      <c r="AL133" s="18"/>
      <c r="AM133" s="18"/>
      <c r="AN133" s="18"/>
      <c r="AP133" s="18"/>
      <c r="AQ133" s="18"/>
      <c r="AR133" s="18"/>
      <c r="AT133" s="18"/>
      <c r="AU133" s="18"/>
      <c r="AV133" s="18"/>
      <c r="AW133" s="18"/>
      <c r="AX133" s="18"/>
      <c r="AY133" s="18"/>
      <c r="BA133" s="18"/>
      <c r="BB133" s="18"/>
      <c r="BC133" s="18"/>
      <c r="BD133" s="18"/>
      <c r="BF133" s="18"/>
      <c r="BG133" s="18"/>
      <c r="BJ133" s="18"/>
      <c r="BK133" s="18"/>
      <c r="BL133" s="15"/>
      <c r="BM133" s="18"/>
      <c r="BO133" s="18"/>
      <c r="BP133" s="18"/>
      <c r="BQ133" s="15"/>
      <c r="BU133" s="15"/>
      <c r="BY133" s="20"/>
      <c r="BZ133" s="24"/>
      <c r="CC133" s="1"/>
      <c r="CF133" s="22"/>
    </row>
    <row r="134" spans="5:220">
      <c r="J134" s="15"/>
      <c r="K134" s="15"/>
      <c r="L134" s="15"/>
      <c r="M134" s="15"/>
      <c r="O134" s="16"/>
      <c r="P134" s="16"/>
      <c r="Q134" s="16"/>
      <c r="R134" s="16"/>
      <c r="S134" s="16"/>
      <c r="T134" s="16"/>
      <c r="U134" s="16"/>
      <c r="V134" s="16"/>
      <c r="X134" s="16"/>
      <c r="Y134" s="16"/>
      <c r="Z134" s="16"/>
      <c r="AA134" s="16"/>
      <c r="AC134" s="18"/>
      <c r="AE134" s="18"/>
      <c r="AF134" s="18"/>
      <c r="AH134" s="18"/>
      <c r="AI134" s="18"/>
      <c r="AJ134" s="18"/>
      <c r="AL134" s="18"/>
      <c r="AM134" s="18"/>
      <c r="AN134" s="18"/>
      <c r="AP134" s="18"/>
      <c r="AQ134" s="18"/>
      <c r="AR134" s="18"/>
      <c r="AT134" s="18"/>
      <c r="AU134" s="18"/>
      <c r="AV134" s="18"/>
      <c r="AW134" s="18"/>
      <c r="AX134" s="18"/>
      <c r="AY134" s="18"/>
      <c r="BA134" s="18"/>
      <c r="BB134" s="18"/>
      <c r="BC134" s="18"/>
      <c r="BD134" s="18"/>
      <c r="BF134" s="18"/>
      <c r="BG134" s="18"/>
      <c r="BJ134" s="18"/>
      <c r="BK134" s="18"/>
      <c r="BL134" s="15"/>
      <c r="BM134" s="18"/>
      <c r="BO134" s="18"/>
      <c r="BP134" s="18"/>
      <c r="BQ134" s="15"/>
      <c r="BU134" s="15"/>
      <c r="BY134" s="20"/>
      <c r="BZ134" s="24"/>
      <c r="CC134" s="1"/>
      <c r="CF134" s="22"/>
    </row>
    <row r="135" spans="5:220">
      <c r="J135" s="15"/>
      <c r="K135" s="15"/>
      <c r="L135" s="15"/>
      <c r="M135" s="15"/>
      <c r="O135" s="16"/>
      <c r="P135" s="16"/>
      <c r="Q135" s="16"/>
      <c r="R135" s="16"/>
      <c r="S135" s="16"/>
      <c r="T135" s="16"/>
      <c r="U135" s="16"/>
      <c r="V135" s="16"/>
      <c r="X135" s="16"/>
      <c r="Y135" s="16"/>
      <c r="Z135" s="16"/>
      <c r="AA135" s="16"/>
      <c r="AC135" s="18"/>
      <c r="AE135" s="18"/>
      <c r="AF135" s="18"/>
      <c r="AH135" s="18"/>
      <c r="AI135" s="18"/>
      <c r="AJ135" s="18"/>
      <c r="AL135" s="18"/>
      <c r="AM135" s="18"/>
      <c r="AN135" s="18"/>
      <c r="AP135" s="18"/>
      <c r="AQ135" s="18"/>
      <c r="AR135" s="18"/>
      <c r="AT135" s="18"/>
      <c r="AU135" s="18"/>
      <c r="AV135" s="18"/>
      <c r="AW135" s="18"/>
      <c r="AX135" s="18"/>
      <c r="AY135" s="18"/>
      <c r="BA135" s="18"/>
      <c r="BB135" s="18"/>
      <c r="BC135" s="18"/>
      <c r="BD135" s="18"/>
      <c r="BF135" s="18"/>
      <c r="BG135" s="18"/>
      <c r="BJ135" s="18"/>
      <c r="BK135" s="18"/>
      <c r="BL135" s="15"/>
      <c r="BM135" s="18"/>
      <c r="BO135" s="18"/>
      <c r="BP135" s="18"/>
      <c r="BQ135" s="15"/>
      <c r="BU135" s="15"/>
      <c r="BY135" s="20"/>
      <c r="BZ135" s="24"/>
      <c r="CC135" s="1"/>
      <c r="CF135" s="22"/>
    </row>
    <row r="136" spans="5:220">
      <c r="J136" s="15"/>
      <c r="K136" s="15"/>
      <c r="L136" s="15"/>
      <c r="M136" s="15"/>
      <c r="O136" s="16"/>
      <c r="P136" s="16"/>
      <c r="Q136" s="16"/>
      <c r="R136" s="16"/>
      <c r="S136" s="16"/>
      <c r="T136" s="16"/>
      <c r="U136" s="16"/>
      <c r="V136" s="16"/>
      <c r="X136" s="16"/>
      <c r="Y136" s="16"/>
      <c r="Z136" s="16"/>
      <c r="AA136" s="16"/>
      <c r="AC136" s="18"/>
      <c r="AE136" s="18"/>
      <c r="AF136" s="18"/>
      <c r="AH136" s="18"/>
      <c r="AI136" s="18"/>
      <c r="AJ136" s="18"/>
      <c r="AL136" s="18"/>
      <c r="AM136" s="18"/>
      <c r="AN136" s="18"/>
      <c r="AP136" s="18"/>
      <c r="AQ136" s="18"/>
      <c r="AR136" s="18"/>
      <c r="AT136" s="18"/>
      <c r="AU136" s="18"/>
      <c r="AV136" s="18"/>
      <c r="AW136" s="18"/>
      <c r="AX136" s="18"/>
      <c r="AY136" s="18"/>
      <c r="BA136" s="18"/>
      <c r="BB136" s="18"/>
      <c r="BC136" s="18"/>
      <c r="BD136" s="18"/>
      <c r="BF136" s="18"/>
      <c r="BG136" s="18"/>
      <c r="BJ136" s="18"/>
      <c r="BK136" s="18"/>
      <c r="BL136" s="15"/>
      <c r="BM136" s="18"/>
      <c r="BO136" s="18"/>
      <c r="BP136" s="18"/>
      <c r="BQ136" s="15"/>
      <c r="BU136" s="15"/>
      <c r="BY136" s="20"/>
      <c r="BZ136" s="24"/>
      <c r="CC136" s="1"/>
      <c r="CF136" s="22"/>
    </row>
    <row r="137" spans="5:220">
      <c r="J137" s="15"/>
      <c r="K137" s="15"/>
      <c r="L137" s="15"/>
      <c r="M137" s="15"/>
      <c r="O137" s="16"/>
      <c r="P137" s="16"/>
      <c r="Q137" s="16"/>
      <c r="R137" s="16"/>
      <c r="S137" s="16"/>
      <c r="T137" s="16"/>
      <c r="U137" s="16"/>
      <c r="V137" s="16"/>
      <c r="X137" s="16"/>
      <c r="Y137" s="16"/>
      <c r="Z137" s="16"/>
      <c r="AA137" s="16"/>
      <c r="AC137" s="18"/>
      <c r="AE137" s="18"/>
      <c r="AF137" s="18"/>
      <c r="AH137" s="18"/>
      <c r="AI137" s="18"/>
      <c r="AJ137" s="18"/>
      <c r="AL137" s="18"/>
      <c r="AM137" s="18"/>
      <c r="AN137" s="18"/>
      <c r="AP137" s="18"/>
      <c r="AQ137" s="18"/>
      <c r="AR137" s="18"/>
      <c r="AT137" s="18"/>
      <c r="AU137" s="18"/>
      <c r="AV137" s="18"/>
      <c r="AW137" s="18"/>
      <c r="AX137" s="18"/>
      <c r="AY137" s="18"/>
      <c r="BA137" s="18"/>
      <c r="BB137" s="18"/>
      <c r="BC137" s="18"/>
      <c r="BD137" s="18"/>
      <c r="BF137" s="18"/>
      <c r="BG137" s="18"/>
      <c r="BJ137" s="18"/>
      <c r="BK137" s="18"/>
      <c r="BL137" s="15"/>
      <c r="BM137" s="18"/>
      <c r="BO137" s="18"/>
      <c r="BP137" s="18"/>
      <c r="BQ137" s="15"/>
      <c r="BU137" s="15"/>
      <c r="BY137" s="20"/>
      <c r="BZ137" s="24"/>
      <c r="CC137" s="1"/>
      <c r="CF137" s="22"/>
    </row>
    <row r="138" spans="5:220" s="23" customFormat="1">
      <c r="E138" s="17"/>
      <c r="F138" s="17"/>
      <c r="G138" s="17"/>
      <c r="H138" s="17"/>
      <c r="I138" s="14"/>
      <c r="J138" s="15"/>
      <c r="K138" s="15"/>
      <c r="L138" s="15"/>
      <c r="M138" s="15"/>
      <c r="N138" s="14"/>
      <c r="O138" s="16"/>
      <c r="P138" s="16"/>
      <c r="Q138" s="16"/>
      <c r="R138" s="16"/>
      <c r="S138" s="16"/>
      <c r="T138" s="16"/>
      <c r="U138" s="16"/>
      <c r="V138" s="16"/>
      <c r="W138" s="17"/>
      <c r="X138" s="16"/>
      <c r="Y138" s="16"/>
      <c r="Z138" s="16"/>
      <c r="AA138" s="16"/>
      <c r="AB138" s="14"/>
      <c r="AC138" s="18"/>
      <c r="AD138" s="19"/>
      <c r="AE138" s="18"/>
      <c r="AF138" s="18"/>
      <c r="AG138" s="19"/>
      <c r="AH138" s="18"/>
      <c r="AI138" s="18"/>
      <c r="AJ138" s="18"/>
      <c r="AK138" s="19"/>
      <c r="AL138" s="18"/>
      <c r="AM138" s="18"/>
      <c r="AN138" s="18"/>
      <c r="AO138" s="19"/>
      <c r="AP138" s="18"/>
      <c r="AQ138" s="18"/>
      <c r="AR138" s="18"/>
      <c r="AS138" s="19"/>
      <c r="AT138" s="18"/>
      <c r="AU138" s="18"/>
      <c r="AV138" s="18"/>
      <c r="AW138" s="18"/>
      <c r="AX138" s="18"/>
      <c r="AY138" s="18"/>
      <c r="AZ138" s="19"/>
      <c r="BA138" s="18"/>
      <c r="BB138" s="18"/>
      <c r="BC138" s="18"/>
      <c r="BD138" s="18"/>
      <c r="BE138" s="19"/>
      <c r="BF138" s="18"/>
      <c r="BG138" s="18"/>
      <c r="BH138" s="19"/>
      <c r="BI138" s="19"/>
      <c r="BJ138" s="18"/>
      <c r="BK138" s="18"/>
      <c r="BL138" s="15"/>
      <c r="BM138" s="18"/>
      <c r="BN138" s="19"/>
      <c r="BO138" s="18"/>
      <c r="BP138" s="18"/>
      <c r="BQ138" s="15"/>
      <c r="BR138" s="19"/>
      <c r="BS138" s="19"/>
      <c r="BT138" s="19"/>
      <c r="BU138" s="15"/>
      <c r="BV138" s="14"/>
      <c r="BW138" s="14"/>
      <c r="BX138" s="14"/>
      <c r="BY138" s="20"/>
      <c r="BZ138" s="24"/>
      <c r="CA138" s="14"/>
      <c r="CB138" s="21"/>
      <c r="CC138" s="1"/>
      <c r="CD138" s="14"/>
      <c r="CE138" s="14"/>
      <c r="CF138" s="22"/>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row>
    <row r="139" spans="5:220" s="23" customFormat="1">
      <c r="E139" s="17"/>
      <c r="F139" s="17"/>
      <c r="G139" s="17"/>
      <c r="H139" s="17"/>
      <c r="I139" s="14"/>
      <c r="J139" s="15"/>
      <c r="K139" s="15"/>
      <c r="L139" s="15"/>
      <c r="M139" s="15"/>
      <c r="N139" s="14"/>
      <c r="O139" s="16"/>
      <c r="P139" s="16"/>
      <c r="Q139" s="16"/>
      <c r="R139" s="16"/>
      <c r="S139" s="16"/>
      <c r="T139" s="16"/>
      <c r="U139" s="16"/>
      <c r="V139" s="16"/>
      <c r="W139" s="17"/>
      <c r="X139" s="16"/>
      <c r="Y139" s="16"/>
      <c r="Z139" s="16"/>
      <c r="AA139" s="16"/>
      <c r="AB139" s="14"/>
      <c r="AC139" s="18"/>
      <c r="AD139" s="19"/>
      <c r="AE139" s="18"/>
      <c r="AF139" s="18"/>
      <c r="AG139" s="19"/>
      <c r="AH139" s="18"/>
      <c r="AI139" s="18"/>
      <c r="AJ139" s="18"/>
      <c r="AK139" s="19"/>
      <c r="AL139" s="18"/>
      <c r="AM139" s="18"/>
      <c r="AN139" s="18"/>
      <c r="AO139" s="19"/>
      <c r="AP139" s="18"/>
      <c r="AQ139" s="18"/>
      <c r="AR139" s="18"/>
      <c r="AS139" s="19"/>
      <c r="AT139" s="18"/>
      <c r="AU139" s="18"/>
      <c r="AV139" s="18"/>
      <c r="AW139" s="18"/>
      <c r="AX139" s="18"/>
      <c r="AY139" s="18"/>
      <c r="AZ139" s="19"/>
      <c r="BA139" s="18"/>
      <c r="BB139" s="18"/>
      <c r="BC139" s="18"/>
      <c r="BD139" s="18"/>
      <c r="BE139" s="19"/>
      <c r="BF139" s="18"/>
      <c r="BG139" s="18"/>
      <c r="BH139" s="19"/>
      <c r="BI139" s="19"/>
      <c r="BJ139" s="18"/>
      <c r="BK139" s="18"/>
      <c r="BL139" s="15"/>
      <c r="BM139" s="18"/>
      <c r="BN139" s="19"/>
      <c r="BO139" s="18"/>
      <c r="BP139" s="18"/>
      <c r="BQ139" s="15"/>
      <c r="BR139" s="19"/>
      <c r="BS139" s="19"/>
      <c r="BT139" s="19"/>
      <c r="BU139" s="15"/>
      <c r="BV139" s="14"/>
      <c r="BW139" s="14"/>
      <c r="BX139" s="14"/>
      <c r="BY139" s="20"/>
      <c r="BZ139" s="24"/>
      <c r="CA139" s="14"/>
      <c r="CB139" s="21"/>
      <c r="CC139" s="1"/>
      <c r="CD139" s="14"/>
      <c r="CE139" s="14"/>
      <c r="CF139" s="22"/>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row>
    <row r="140" spans="5:220" s="23" customFormat="1">
      <c r="E140" s="17"/>
      <c r="F140" s="17"/>
      <c r="G140" s="17"/>
      <c r="H140" s="17"/>
      <c r="I140" s="14"/>
      <c r="J140" s="15"/>
      <c r="K140" s="15"/>
      <c r="L140" s="15"/>
      <c r="M140" s="15"/>
      <c r="N140" s="14"/>
      <c r="O140" s="16"/>
      <c r="P140" s="16"/>
      <c r="Q140" s="16"/>
      <c r="R140" s="16"/>
      <c r="S140" s="16"/>
      <c r="T140" s="16"/>
      <c r="U140" s="16"/>
      <c r="V140" s="16"/>
      <c r="W140" s="17"/>
      <c r="X140" s="16"/>
      <c r="Y140" s="16"/>
      <c r="Z140" s="16"/>
      <c r="AA140" s="16"/>
      <c r="AB140" s="14"/>
      <c r="AC140" s="18"/>
      <c r="AD140" s="19"/>
      <c r="AE140" s="18"/>
      <c r="AF140" s="18"/>
      <c r="AG140" s="19"/>
      <c r="AH140" s="18"/>
      <c r="AI140" s="18"/>
      <c r="AJ140" s="18"/>
      <c r="AK140" s="19"/>
      <c r="AL140" s="18"/>
      <c r="AM140" s="18"/>
      <c r="AN140" s="18"/>
      <c r="AO140" s="19"/>
      <c r="AP140" s="18"/>
      <c r="AQ140" s="18"/>
      <c r="AR140" s="18"/>
      <c r="AS140" s="19"/>
      <c r="AT140" s="18"/>
      <c r="AU140" s="18"/>
      <c r="AV140" s="18"/>
      <c r="AW140" s="18"/>
      <c r="AX140" s="18"/>
      <c r="AY140" s="18"/>
      <c r="AZ140" s="19"/>
      <c r="BA140" s="18"/>
      <c r="BB140" s="18"/>
      <c r="BC140" s="18"/>
      <c r="BD140" s="18"/>
      <c r="BE140" s="19"/>
      <c r="BF140" s="18"/>
      <c r="BG140" s="18"/>
      <c r="BH140" s="19"/>
      <c r="BI140" s="19"/>
      <c r="BJ140" s="18"/>
      <c r="BK140" s="18"/>
      <c r="BL140" s="15"/>
      <c r="BM140" s="18"/>
      <c r="BN140" s="19"/>
      <c r="BO140" s="18"/>
      <c r="BP140" s="18"/>
      <c r="BQ140" s="15"/>
      <c r="BR140" s="19"/>
      <c r="BS140" s="19"/>
      <c r="BT140" s="19"/>
      <c r="BU140" s="15"/>
      <c r="BV140" s="14"/>
      <c r="BW140" s="14"/>
      <c r="BX140" s="14"/>
      <c r="BY140" s="20"/>
      <c r="BZ140" s="24"/>
      <c r="CA140" s="14"/>
      <c r="CB140" s="21"/>
      <c r="CC140" s="1"/>
      <c r="CD140" s="14"/>
      <c r="CE140" s="14"/>
      <c r="CF140" s="22"/>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row>
    <row r="141" spans="5:220" s="23" customFormat="1">
      <c r="E141" s="17"/>
      <c r="F141" s="17"/>
      <c r="G141" s="17"/>
      <c r="H141" s="17"/>
      <c r="I141" s="14"/>
      <c r="J141" s="15"/>
      <c r="K141" s="15"/>
      <c r="L141" s="15"/>
      <c r="M141" s="15"/>
      <c r="N141" s="14"/>
      <c r="O141" s="16"/>
      <c r="P141" s="16"/>
      <c r="Q141" s="16"/>
      <c r="R141" s="16"/>
      <c r="S141" s="16"/>
      <c r="T141" s="16"/>
      <c r="U141" s="16"/>
      <c r="V141" s="16"/>
      <c r="W141" s="17"/>
      <c r="X141" s="16"/>
      <c r="Y141" s="16"/>
      <c r="Z141" s="16"/>
      <c r="AA141" s="16"/>
      <c r="AB141" s="14"/>
      <c r="AC141" s="18"/>
      <c r="AD141" s="19"/>
      <c r="AE141" s="18"/>
      <c r="AF141" s="18"/>
      <c r="AG141" s="19"/>
      <c r="AH141" s="18"/>
      <c r="AI141" s="18"/>
      <c r="AJ141" s="18"/>
      <c r="AK141" s="19"/>
      <c r="AL141" s="18"/>
      <c r="AM141" s="18"/>
      <c r="AN141" s="18"/>
      <c r="AO141" s="19"/>
      <c r="AP141" s="18"/>
      <c r="AQ141" s="18"/>
      <c r="AR141" s="18"/>
      <c r="AS141" s="19"/>
      <c r="AT141" s="18"/>
      <c r="AU141" s="18"/>
      <c r="AV141" s="18"/>
      <c r="AW141" s="18"/>
      <c r="AX141" s="18"/>
      <c r="AY141" s="18"/>
      <c r="AZ141" s="19"/>
      <c r="BA141" s="18"/>
      <c r="BB141" s="18"/>
      <c r="BC141" s="18"/>
      <c r="BD141" s="18"/>
      <c r="BE141" s="19"/>
      <c r="BF141" s="18"/>
      <c r="BG141" s="18"/>
      <c r="BH141" s="19"/>
      <c r="BI141" s="19"/>
      <c r="BJ141" s="18"/>
      <c r="BK141" s="18"/>
      <c r="BL141" s="15"/>
      <c r="BM141" s="18"/>
      <c r="BN141" s="19"/>
      <c r="BO141" s="18"/>
      <c r="BP141" s="18"/>
      <c r="BQ141" s="15"/>
      <c r="BR141" s="19"/>
      <c r="BS141" s="19"/>
      <c r="BT141" s="19"/>
      <c r="BU141" s="15"/>
      <c r="BV141" s="14"/>
      <c r="BW141" s="14"/>
      <c r="BX141" s="14"/>
      <c r="BY141" s="20"/>
      <c r="BZ141" s="24"/>
      <c r="CA141" s="14"/>
      <c r="CB141" s="21"/>
      <c r="CC141" s="1"/>
      <c r="CD141" s="14"/>
      <c r="CE141" s="14"/>
      <c r="CF141" s="22"/>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row>
    <row r="142" spans="5:220" s="23" customFormat="1">
      <c r="E142" s="17"/>
      <c r="F142" s="17"/>
      <c r="G142" s="17"/>
      <c r="H142" s="17"/>
      <c r="I142" s="14"/>
      <c r="J142" s="15"/>
      <c r="K142" s="15"/>
      <c r="L142" s="15"/>
      <c r="M142" s="15"/>
      <c r="N142" s="14"/>
      <c r="O142" s="16"/>
      <c r="P142" s="16"/>
      <c r="Q142" s="16"/>
      <c r="R142" s="16"/>
      <c r="S142" s="16"/>
      <c r="T142" s="16"/>
      <c r="U142" s="16"/>
      <c r="V142" s="16"/>
      <c r="W142" s="17"/>
      <c r="X142" s="16"/>
      <c r="Y142" s="16"/>
      <c r="Z142" s="16"/>
      <c r="AA142" s="16"/>
      <c r="AB142" s="14"/>
      <c r="AC142" s="18"/>
      <c r="AD142" s="19"/>
      <c r="AE142" s="18"/>
      <c r="AF142" s="18"/>
      <c r="AG142" s="19"/>
      <c r="AH142" s="18"/>
      <c r="AI142" s="18"/>
      <c r="AJ142" s="18"/>
      <c r="AK142" s="19"/>
      <c r="AL142" s="18"/>
      <c r="AM142" s="18"/>
      <c r="AN142" s="18"/>
      <c r="AO142" s="19"/>
      <c r="AP142" s="18"/>
      <c r="AQ142" s="18"/>
      <c r="AR142" s="18"/>
      <c r="AS142" s="19"/>
      <c r="AT142" s="18"/>
      <c r="AU142" s="18"/>
      <c r="AV142" s="18"/>
      <c r="AW142" s="18"/>
      <c r="AX142" s="18"/>
      <c r="AY142" s="18"/>
      <c r="AZ142" s="19"/>
      <c r="BA142" s="18"/>
      <c r="BB142" s="18"/>
      <c r="BC142" s="18"/>
      <c r="BD142" s="18"/>
      <c r="BE142" s="19"/>
      <c r="BF142" s="18"/>
      <c r="BG142" s="18"/>
      <c r="BH142" s="19"/>
      <c r="BI142" s="19"/>
      <c r="BJ142" s="18"/>
      <c r="BK142" s="18"/>
      <c r="BL142" s="15"/>
      <c r="BM142" s="18"/>
      <c r="BN142" s="19"/>
      <c r="BO142" s="18"/>
      <c r="BP142" s="18"/>
      <c r="BQ142" s="15"/>
      <c r="BR142" s="19"/>
      <c r="BS142" s="19"/>
      <c r="BT142" s="19"/>
      <c r="BU142" s="15"/>
      <c r="BV142" s="14"/>
      <c r="BW142" s="14"/>
      <c r="BX142" s="14"/>
      <c r="BY142" s="20"/>
      <c r="BZ142" s="24"/>
      <c r="CA142" s="14"/>
      <c r="CB142" s="21"/>
      <c r="CC142" s="1"/>
      <c r="CD142" s="14"/>
      <c r="CE142" s="14"/>
      <c r="CF142" s="22"/>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row>
    <row r="143" spans="5:220" s="7" customFormat="1" ht="17.45" customHeight="1">
      <c r="E143" s="17"/>
      <c r="F143" s="17"/>
      <c r="G143" s="17"/>
      <c r="H143" s="17"/>
      <c r="I143" s="14"/>
      <c r="J143" s="15"/>
      <c r="K143" s="15"/>
      <c r="L143" s="15"/>
      <c r="M143" s="15"/>
      <c r="N143" s="14"/>
      <c r="O143" s="16"/>
      <c r="P143" s="16"/>
      <c r="Q143" s="16"/>
      <c r="R143" s="16"/>
      <c r="S143" s="16"/>
      <c r="T143" s="16"/>
      <c r="U143" s="16"/>
      <c r="V143" s="16"/>
      <c r="W143" s="17"/>
      <c r="X143" s="16"/>
      <c r="Y143" s="16"/>
      <c r="Z143" s="16"/>
      <c r="AA143" s="16"/>
      <c r="AB143" s="14"/>
      <c r="AC143" s="18"/>
      <c r="AD143" s="19"/>
      <c r="AE143" s="18"/>
      <c r="AF143" s="18"/>
      <c r="AG143" s="19"/>
      <c r="AH143" s="18"/>
      <c r="AI143" s="18"/>
      <c r="AJ143" s="18"/>
      <c r="AK143" s="19"/>
      <c r="AL143" s="18"/>
      <c r="AM143" s="18"/>
      <c r="AN143" s="18"/>
      <c r="AO143" s="19"/>
      <c r="AP143" s="18"/>
      <c r="AQ143" s="18"/>
      <c r="AR143" s="18"/>
      <c r="AS143" s="19"/>
      <c r="AT143" s="18"/>
      <c r="AU143" s="18"/>
      <c r="AV143" s="18"/>
      <c r="AW143" s="18"/>
      <c r="AX143" s="18"/>
      <c r="AY143" s="18"/>
      <c r="AZ143" s="19"/>
      <c r="BA143" s="18"/>
      <c r="BB143" s="18"/>
      <c r="BC143" s="18"/>
      <c r="BD143" s="18"/>
      <c r="BE143" s="19"/>
      <c r="BF143" s="18"/>
      <c r="BG143" s="18"/>
      <c r="BH143" s="19"/>
      <c r="BI143" s="19"/>
      <c r="BJ143" s="18"/>
      <c r="BK143" s="18"/>
      <c r="BL143" s="15"/>
      <c r="BM143" s="18"/>
      <c r="BN143" s="19"/>
      <c r="BO143" s="18"/>
      <c r="BP143" s="18"/>
      <c r="BQ143" s="15"/>
      <c r="BR143" s="19"/>
      <c r="BS143" s="19"/>
      <c r="BT143" s="19"/>
      <c r="BU143" s="15"/>
      <c r="BV143" s="14"/>
      <c r="BW143" s="14"/>
      <c r="BX143" s="14"/>
      <c r="BY143" s="20"/>
      <c r="BZ143" s="24"/>
      <c r="CA143" s="14"/>
      <c r="CB143" s="21"/>
      <c r="CC143" s="14"/>
      <c r="CD143" s="14"/>
      <c r="CE143" s="14"/>
      <c r="CF143" s="22"/>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row>
    <row r="144" spans="5:220">
      <c r="J144" s="15"/>
      <c r="K144" s="15"/>
      <c r="L144" s="15"/>
      <c r="M144" s="15"/>
      <c r="AC144" s="18"/>
      <c r="AE144" s="18"/>
      <c r="AF144" s="18"/>
      <c r="AH144" s="18"/>
      <c r="AI144" s="18"/>
      <c r="AJ144" s="18"/>
      <c r="AL144" s="18"/>
      <c r="AM144" s="18"/>
      <c r="AN144" s="18"/>
      <c r="AP144" s="18"/>
      <c r="AQ144" s="18"/>
      <c r="AR144" s="18"/>
      <c r="AT144" s="18"/>
      <c r="AU144" s="18"/>
      <c r="AV144" s="18"/>
      <c r="AW144" s="18"/>
      <c r="AX144" s="18"/>
      <c r="AY144" s="18"/>
      <c r="BA144" s="18"/>
      <c r="BB144" s="18"/>
      <c r="BC144" s="18"/>
      <c r="BD144" s="18"/>
      <c r="BF144" s="18"/>
      <c r="BG144" s="18"/>
      <c r="BJ144" s="18"/>
      <c r="BK144" s="18"/>
      <c r="BL144" s="15"/>
      <c r="BM144" s="18"/>
      <c r="BO144" s="18"/>
      <c r="BP144" s="18"/>
      <c r="BQ144" s="15"/>
      <c r="BU144" s="15"/>
      <c r="CF144" s="22"/>
    </row>
    <row r="145" spans="5:220">
      <c r="J145" s="15"/>
      <c r="K145" s="15"/>
      <c r="L145" s="15"/>
      <c r="M145" s="15"/>
      <c r="AC145" s="18"/>
      <c r="AE145" s="18"/>
      <c r="AF145" s="18"/>
      <c r="AH145" s="18"/>
      <c r="AI145" s="18"/>
      <c r="AJ145" s="18"/>
      <c r="AL145" s="18"/>
      <c r="AM145" s="18"/>
      <c r="AN145" s="18"/>
      <c r="AP145" s="18"/>
      <c r="AQ145" s="18"/>
      <c r="AR145" s="18"/>
      <c r="AT145" s="18"/>
      <c r="AU145" s="18"/>
      <c r="AV145" s="18"/>
      <c r="AW145" s="18"/>
      <c r="AX145" s="18"/>
      <c r="AY145" s="18"/>
      <c r="BA145" s="18"/>
      <c r="BB145" s="18"/>
      <c r="BC145" s="18"/>
      <c r="BD145" s="18"/>
      <c r="BF145" s="18"/>
      <c r="BG145" s="18"/>
      <c r="BJ145" s="18"/>
      <c r="BK145" s="18"/>
      <c r="BL145" s="15"/>
      <c r="BM145" s="18"/>
      <c r="BO145" s="18"/>
      <c r="BP145" s="18"/>
      <c r="BQ145" s="15"/>
      <c r="BU145" s="15"/>
      <c r="CF145" s="22"/>
    </row>
    <row r="146" spans="5:220">
      <c r="J146" s="15"/>
      <c r="K146" s="15"/>
      <c r="L146" s="15"/>
      <c r="M146" s="15"/>
      <c r="O146" s="16"/>
      <c r="P146" s="16"/>
      <c r="Q146" s="16"/>
      <c r="R146" s="16"/>
      <c r="S146" s="16"/>
      <c r="T146" s="16"/>
      <c r="U146" s="16"/>
      <c r="V146" s="16"/>
      <c r="X146" s="16"/>
      <c r="Y146" s="16"/>
      <c r="Z146" s="16"/>
      <c r="AA146" s="16"/>
      <c r="AC146" s="18"/>
      <c r="AE146" s="18"/>
      <c r="AF146" s="18"/>
      <c r="AH146" s="18"/>
      <c r="AI146" s="18"/>
      <c r="AJ146" s="18"/>
      <c r="AL146" s="18"/>
      <c r="AM146" s="18"/>
      <c r="AN146" s="18"/>
      <c r="AP146" s="18"/>
      <c r="AQ146" s="18"/>
      <c r="AR146" s="18"/>
      <c r="AT146" s="18"/>
      <c r="AU146" s="18"/>
      <c r="AV146" s="18"/>
      <c r="AW146" s="18"/>
      <c r="AX146" s="18"/>
      <c r="AY146" s="18"/>
      <c r="BA146" s="18"/>
      <c r="BB146" s="18"/>
      <c r="BC146" s="18"/>
      <c r="BD146" s="18"/>
      <c r="BF146" s="18"/>
      <c r="BG146" s="18"/>
      <c r="BJ146" s="18"/>
      <c r="BK146" s="18"/>
      <c r="BL146" s="15"/>
      <c r="BM146" s="18"/>
      <c r="BO146" s="18"/>
      <c r="BP146" s="18"/>
      <c r="BQ146" s="15"/>
      <c r="BU146" s="15"/>
      <c r="BY146" s="20"/>
      <c r="BZ146" s="24"/>
      <c r="CF146" s="22"/>
    </row>
    <row r="147" spans="5:220" s="29" customFormat="1">
      <c r="E147" s="17"/>
      <c r="F147" s="17"/>
      <c r="G147" s="17"/>
      <c r="H147" s="17"/>
      <c r="I147" s="14"/>
      <c r="J147" s="15"/>
      <c r="K147" s="15"/>
      <c r="L147" s="15"/>
      <c r="M147" s="15"/>
      <c r="N147" s="14"/>
      <c r="O147" s="16"/>
      <c r="P147" s="16"/>
      <c r="Q147" s="16"/>
      <c r="R147" s="16"/>
      <c r="S147" s="16"/>
      <c r="T147" s="16"/>
      <c r="U147" s="16"/>
      <c r="V147" s="16"/>
      <c r="W147" s="17"/>
      <c r="X147" s="16"/>
      <c r="Y147" s="16"/>
      <c r="Z147" s="16"/>
      <c r="AA147" s="16"/>
      <c r="AB147" s="14"/>
      <c r="AC147" s="18"/>
      <c r="AD147" s="19"/>
      <c r="AE147" s="18"/>
      <c r="AF147" s="18"/>
      <c r="AG147" s="18"/>
      <c r="AH147" s="18"/>
      <c r="AI147" s="18"/>
      <c r="AJ147" s="18"/>
      <c r="AK147" s="18"/>
      <c r="AL147" s="18"/>
      <c r="AM147" s="18"/>
      <c r="AN147" s="18"/>
      <c r="AO147" s="19"/>
      <c r="AP147" s="18"/>
      <c r="AQ147" s="18"/>
      <c r="AR147" s="18"/>
      <c r="AS147" s="19"/>
      <c r="AT147" s="18"/>
      <c r="AU147" s="18"/>
      <c r="AV147" s="18"/>
      <c r="AW147" s="18"/>
      <c r="AX147" s="18"/>
      <c r="AY147" s="18"/>
      <c r="AZ147" s="19"/>
      <c r="BA147" s="18"/>
      <c r="BB147" s="18"/>
      <c r="BC147" s="18"/>
      <c r="BD147" s="18"/>
      <c r="BE147" s="19"/>
      <c r="BF147" s="18"/>
      <c r="BG147" s="18"/>
      <c r="BH147" s="19"/>
      <c r="BI147" s="19"/>
      <c r="BJ147" s="18"/>
      <c r="BK147" s="18"/>
      <c r="BL147" s="15"/>
      <c r="BM147" s="18"/>
      <c r="BN147" s="19"/>
      <c r="BO147" s="18"/>
      <c r="BP147" s="18"/>
      <c r="BQ147" s="15"/>
      <c r="BR147" s="19"/>
      <c r="BS147" s="19"/>
      <c r="BT147" s="19"/>
      <c r="BU147" s="15"/>
      <c r="BV147" s="14"/>
      <c r="BW147" s="14"/>
      <c r="BX147" s="14"/>
      <c r="BY147" s="20"/>
      <c r="BZ147" s="24"/>
      <c r="CA147" s="14"/>
      <c r="CB147" s="21"/>
      <c r="CC147" s="14"/>
      <c r="CD147" s="14"/>
      <c r="CE147" s="14"/>
      <c r="CF147" s="22"/>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row>
    <row r="148" spans="5:220" s="29" customFormat="1">
      <c r="E148" s="17"/>
      <c r="F148" s="17"/>
      <c r="G148" s="17"/>
      <c r="H148" s="17"/>
      <c r="I148" s="14"/>
      <c r="J148" s="15"/>
      <c r="K148" s="15"/>
      <c r="L148" s="15"/>
      <c r="M148" s="15"/>
      <c r="N148" s="14"/>
      <c r="O148" s="16"/>
      <c r="P148" s="16"/>
      <c r="Q148" s="16"/>
      <c r="R148" s="16"/>
      <c r="S148" s="16"/>
      <c r="T148" s="16"/>
      <c r="U148" s="16"/>
      <c r="V148" s="16"/>
      <c r="W148" s="17"/>
      <c r="X148" s="16"/>
      <c r="Y148" s="16"/>
      <c r="Z148" s="16"/>
      <c r="AA148" s="16"/>
      <c r="AB148" s="14"/>
      <c r="AC148" s="18"/>
      <c r="AD148" s="19"/>
      <c r="AE148" s="18"/>
      <c r="AF148" s="18"/>
      <c r="AG148" s="18"/>
      <c r="AH148" s="18"/>
      <c r="AI148" s="18"/>
      <c r="AJ148" s="18"/>
      <c r="AK148" s="18"/>
      <c r="AL148" s="18"/>
      <c r="AM148" s="18"/>
      <c r="AN148" s="18"/>
      <c r="AO148" s="19"/>
      <c r="AP148" s="18"/>
      <c r="AQ148" s="18"/>
      <c r="AR148" s="18"/>
      <c r="AS148" s="19"/>
      <c r="AT148" s="18"/>
      <c r="AU148" s="18"/>
      <c r="AV148" s="18"/>
      <c r="AW148" s="18"/>
      <c r="AX148" s="18"/>
      <c r="AY148" s="18"/>
      <c r="AZ148" s="19"/>
      <c r="BA148" s="18"/>
      <c r="BB148" s="18"/>
      <c r="BC148" s="18"/>
      <c r="BD148" s="18"/>
      <c r="BE148" s="19"/>
      <c r="BF148" s="18"/>
      <c r="BG148" s="18"/>
      <c r="BH148" s="19"/>
      <c r="BI148" s="19"/>
      <c r="BJ148" s="18"/>
      <c r="BK148" s="18"/>
      <c r="BL148" s="15"/>
      <c r="BM148" s="18"/>
      <c r="BN148" s="19"/>
      <c r="BO148" s="18"/>
      <c r="BP148" s="18"/>
      <c r="BQ148" s="15"/>
      <c r="BR148" s="19"/>
      <c r="BS148" s="19"/>
      <c r="BT148" s="19"/>
      <c r="BU148" s="15"/>
      <c r="BV148" s="14"/>
      <c r="BW148" s="14"/>
      <c r="BX148" s="14"/>
      <c r="BY148" s="20"/>
      <c r="BZ148" s="24"/>
      <c r="CA148" s="14"/>
      <c r="CB148" s="21"/>
      <c r="CC148" s="14"/>
      <c r="CD148" s="14"/>
      <c r="CE148" s="14"/>
      <c r="CF148" s="22"/>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row>
    <row r="149" spans="5:220" s="30" customFormat="1">
      <c r="E149" s="17"/>
      <c r="F149" s="17"/>
      <c r="G149" s="17"/>
      <c r="H149" s="17"/>
      <c r="I149" s="14"/>
      <c r="J149" s="15"/>
      <c r="K149" s="15"/>
      <c r="L149" s="15"/>
      <c r="M149" s="15"/>
      <c r="N149" s="14"/>
      <c r="O149" s="16"/>
      <c r="P149" s="16"/>
      <c r="Q149" s="16"/>
      <c r="R149" s="16"/>
      <c r="S149" s="16"/>
      <c r="T149" s="16"/>
      <c r="U149" s="16"/>
      <c r="V149" s="16"/>
      <c r="W149" s="17"/>
      <c r="X149" s="16"/>
      <c r="Y149" s="16"/>
      <c r="Z149" s="16"/>
      <c r="AA149" s="16"/>
      <c r="AB149" s="14"/>
      <c r="AC149" s="18"/>
      <c r="AD149" s="19"/>
      <c r="AE149" s="18"/>
      <c r="AF149" s="18"/>
      <c r="AG149" s="18"/>
      <c r="AH149" s="18"/>
      <c r="AI149" s="18"/>
      <c r="AJ149" s="18"/>
      <c r="AK149" s="18"/>
      <c r="AL149" s="18"/>
      <c r="AM149" s="18"/>
      <c r="AN149" s="18"/>
      <c r="AO149" s="19"/>
      <c r="AP149" s="18"/>
      <c r="AQ149" s="18"/>
      <c r="AR149" s="18"/>
      <c r="AS149" s="19"/>
      <c r="AT149" s="18"/>
      <c r="AU149" s="18"/>
      <c r="AV149" s="18"/>
      <c r="AW149" s="18"/>
      <c r="AX149" s="18"/>
      <c r="AY149" s="18"/>
      <c r="AZ149" s="19"/>
      <c r="BA149" s="18"/>
      <c r="BB149" s="18"/>
      <c r="BC149" s="18"/>
      <c r="BD149" s="18"/>
      <c r="BE149" s="19"/>
      <c r="BF149" s="18"/>
      <c r="BG149" s="18"/>
      <c r="BH149" s="19"/>
      <c r="BI149" s="19"/>
      <c r="BJ149" s="18"/>
      <c r="BK149" s="18"/>
      <c r="BL149" s="15"/>
      <c r="BM149" s="18"/>
      <c r="BN149" s="19"/>
      <c r="BO149" s="18"/>
      <c r="BP149" s="18"/>
      <c r="BQ149" s="15"/>
      <c r="BR149" s="19"/>
      <c r="BS149" s="19"/>
      <c r="BT149" s="19"/>
      <c r="BU149" s="15"/>
      <c r="BV149" s="14"/>
      <c r="BW149" s="14"/>
      <c r="BX149" s="14"/>
      <c r="BY149" s="20"/>
      <c r="BZ149" s="24"/>
      <c r="CA149" s="14"/>
      <c r="CB149" s="21"/>
      <c r="CC149" s="14"/>
      <c r="CD149" s="14"/>
      <c r="CE149" s="14"/>
      <c r="CF149" s="22"/>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row>
    <row r="150" spans="5:220" s="31" customFormat="1">
      <c r="E150" s="17"/>
      <c r="F150" s="17"/>
      <c r="G150" s="17"/>
      <c r="H150" s="17"/>
      <c r="I150" s="14"/>
      <c r="J150" s="15"/>
      <c r="K150" s="15"/>
      <c r="L150" s="15"/>
      <c r="M150" s="15"/>
      <c r="N150" s="14"/>
      <c r="O150" s="16"/>
      <c r="P150" s="16"/>
      <c r="Q150" s="16"/>
      <c r="R150" s="16"/>
      <c r="S150" s="16"/>
      <c r="T150" s="16"/>
      <c r="U150" s="16"/>
      <c r="V150" s="16"/>
      <c r="W150" s="17"/>
      <c r="X150" s="16"/>
      <c r="Y150" s="16"/>
      <c r="Z150" s="16"/>
      <c r="AA150" s="16"/>
      <c r="AB150" s="14"/>
      <c r="AC150" s="18"/>
      <c r="AD150" s="19"/>
      <c r="AE150" s="18"/>
      <c r="AF150" s="18"/>
      <c r="AG150" s="18"/>
      <c r="AH150" s="18"/>
      <c r="AI150" s="18"/>
      <c r="AJ150" s="18"/>
      <c r="AK150" s="18"/>
      <c r="AL150" s="18"/>
      <c r="AM150" s="18"/>
      <c r="AN150" s="18"/>
      <c r="AO150" s="19"/>
      <c r="AP150" s="18"/>
      <c r="AQ150" s="18"/>
      <c r="AR150" s="18"/>
      <c r="AS150" s="19"/>
      <c r="AT150" s="18"/>
      <c r="AU150" s="18"/>
      <c r="AV150" s="18"/>
      <c r="AW150" s="18"/>
      <c r="AX150" s="18"/>
      <c r="AY150" s="18"/>
      <c r="AZ150" s="19"/>
      <c r="BA150" s="18"/>
      <c r="BB150" s="18"/>
      <c r="BC150" s="18"/>
      <c r="BD150" s="18"/>
      <c r="BE150" s="19"/>
      <c r="BF150" s="18"/>
      <c r="BG150" s="18"/>
      <c r="BH150" s="19"/>
      <c r="BI150" s="19"/>
      <c r="BJ150" s="18"/>
      <c r="BK150" s="18"/>
      <c r="BL150" s="15"/>
      <c r="BM150" s="18"/>
      <c r="BN150" s="19"/>
      <c r="BO150" s="18"/>
      <c r="BP150" s="18"/>
      <c r="BQ150" s="15"/>
      <c r="BR150" s="19"/>
      <c r="BS150" s="19"/>
      <c r="BT150" s="19"/>
      <c r="BU150" s="15"/>
      <c r="BV150" s="14"/>
      <c r="BW150" s="14"/>
      <c r="BX150" s="14"/>
      <c r="BY150" s="20"/>
      <c r="BZ150" s="24"/>
      <c r="CA150" s="14"/>
      <c r="CB150" s="21"/>
      <c r="CC150" s="14"/>
      <c r="CD150" s="14"/>
      <c r="CE150" s="14"/>
      <c r="CF150" s="22"/>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row>
    <row r="151" spans="5:220" s="31" customFormat="1">
      <c r="E151" s="17"/>
      <c r="F151" s="17"/>
      <c r="G151" s="17"/>
      <c r="H151" s="17"/>
      <c r="I151" s="14"/>
      <c r="J151" s="15"/>
      <c r="K151" s="15"/>
      <c r="L151" s="15"/>
      <c r="M151" s="15"/>
      <c r="N151" s="14"/>
      <c r="O151" s="16"/>
      <c r="P151" s="16"/>
      <c r="Q151" s="16"/>
      <c r="R151" s="16"/>
      <c r="S151" s="16"/>
      <c r="T151" s="16"/>
      <c r="U151" s="16"/>
      <c r="V151" s="16"/>
      <c r="W151" s="17"/>
      <c r="X151" s="16"/>
      <c r="Y151" s="16"/>
      <c r="Z151" s="16"/>
      <c r="AA151" s="16"/>
      <c r="AB151" s="14"/>
      <c r="AC151" s="18"/>
      <c r="AD151" s="19"/>
      <c r="AE151" s="18"/>
      <c r="AF151" s="18"/>
      <c r="AG151" s="18"/>
      <c r="AH151" s="18"/>
      <c r="AI151" s="18"/>
      <c r="AJ151" s="18"/>
      <c r="AK151" s="18"/>
      <c r="AL151" s="18"/>
      <c r="AM151" s="18"/>
      <c r="AN151" s="18"/>
      <c r="AO151" s="19"/>
      <c r="AP151" s="18"/>
      <c r="AQ151" s="18"/>
      <c r="AR151" s="18"/>
      <c r="AS151" s="19"/>
      <c r="AT151" s="18"/>
      <c r="AU151" s="18"/>
      <c r="AV151" s="18"/>
      <c r="AW151" s="18"/>
      <c r="AX151" s="18"/>
      <c r="AY151" s="18"/>
      <c r="AZ151" s="19"/>
      <c r="BA151" s="18"/>
      <c r="BB151" s="18"/>
      <c r="BC151" s="18"/>
      <c r="BD151" s="18"/>
      <c r="BE151" s="19"/>
      <c r="BF151" s="18"/>
      <c r="BG151" s="18"/>
      <c r="BH151" s="19"/>
      <c r="BI151" s="19"/>
      <c r="BJ151" s="18"/>
      <c r="BK151" s="18"/>
      <c r="BL151" s="15"/>
      <c r="BM151" s="18"/>
      <c r="BN151" s="19"/>
      <c r="BO151" s="18"/>
      <c r="BP151" s="18"/>
      <c r="BQ151" s="15"/>
      <c r="BR151" s="19"/>
      <c r="BS151" s="19"/>
      <c r="BT151" s="19"/>
      <c r="BU151" s="15"/>
      <c r="BV151" s="14"/>
      <c r="BW151" s="14"/>
      <c r="BX151" s="14"/>
      <c r="BY151" s="20"/>
      <c r="BZ151" s="24"/>
      <c r="CA151" s="14"/>
      <c r="CB151" s="21"/>
      <c r="CC151" s="14"/>
      <c r="CD151" s="14"/>
      <c r="CE151" s="14"/>
      <c r="CF151" s="22"/>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row>
    <row r="152" spans="5:220">
      <c r="J152" s="15"/>
      <c r="K152" s="15"/>
      <c r="L152" s="15"/>
      <c r="M152" s="15"/>
      <c r="AC152" s="18"/>
      <c r="AE152" s="18"/>
      <c r="AF152" s="18"/>
      <c r="AH152" s="18"/>
      <c r="AI152" s="18"/>
      <c r="AJ152" s="18"/>
      <c r="AL152" s="18"/>
      <c r="AM152" s="18"/>
      <c r="AN152" s="18"/>
      <c r="AP152" s="18"/>
      <c r="AQ152" s="18"/>
      <c r="AR152" s="18"/>
      <c r="AT152" s="18"/>
      <c r="AU152" s="18"/>
      <c r="AV152" s="18"/>
      <c r="AW152" s="18"/>
      <c r="AX152" s="18"/>
      <c r="AY152" s="18"/>
      <c r="BA152" s="18"/>
      <c r="BB152" s="18"/>
      <c r="BC152" s="18"/>
      <c r="BD152" s="18"/>
      <c r="BF152" s="18"/>
      <c r="BG152" s="18"/>
      <c r="BJ152" s="18"/>
      <c r="BK152" s="18"/>
      <c r="BL152" s="15"/>
      <c r="BM152" s="18"/>
      <c r="BO152" s="18"/>
      <c r="BP152" s="18"/>
      <c r="BQ152" s="15"/>
      <c r="BU152" s="15"/>
      <c r="CF152" s="22"/>
    </row>
    <row r="153" spans="5:220">
      <c r="J153" s="15"/>
      <c r="K153" s="15"/>
      <c r="L153" s="15"/>
      <c r="M153" s="15"/>
      <c r="AC153" s="18"/>
      <c r="AE153" s="18"/>
      <c r="AF153" s="18"/>
      <c r="AH153" s="18"/>
      <c r="AI153" s="18"/>
      <c r="AJ153" s="18"/>
      <c r="AL153" s="18"/>
      <c r="AM153" s="18"/>
      <c r="AN153" s="18"/>
      <c r="AP153" s="18"/>
      <c r="AQ153" s="18"/>
      <c r="AR153" s="18"/>
      <c r="AT153" s="18"/>
      <c r="AU153" s="18"/>
      <c r="AV153" s="18"/>
      <c r="AW153" s="18"/>
      <c r="AX153" s="18"/>
      <c r="AY153" s="18"/>
      <c r="BA153" s="18"/>
      <c r="BB153" s="18"/>
      <c r="BC153" s="18"/>
      <c r="BD153" s="18"/>
      <c r="BF153" s="18"/>
      <c r="BG153" s="18"/>
      <c r="BJ153" s="18"/>
      <c r="BK153" s="18"/>
      <c r="BL153" s="15"/>
      <c r="BM153" s="18"/>
      <c r="BO153" s="18"/>
      <c r="BP153" s="18"/>
      <c r="BQ153" s="15"/>
      <c r="BU153" s="15"/>
      <c r="CF153" s="22"/>
    </row>
    <row r="154" spans="5:220">
      <c r="J154" s="15"/>
      <c r="K154" s="15"/>
      <c r="L154" s="15"/>
      <c r="M154" s="15"/>
      <c r="AC154" s="18"/>
      <c r="AE154" s="18"/>
      <c r="AF154" s="18"/>
      <c r="AH154" s="18"/>
      <c r="AI154" s="18"/>
      <c r="AJ154" s="18"/>
      <c r="AL154" s="18"/>
      <c r="AM154" s="18"/>
      <c r="AN154" s="18"/>
      <c r="AP154" s="18"/>
      <c r="AQ154" s="18"/>
      <c r="AR154" s="18"/>
      <c r="AT154" s="18"/>
      <c r="AU154" s="18"/>
      <c r="AV154" s="18"/>
      <c r="AW154" s="18"/>
      <c r="AX154" s="18"/>
      <c r="AY154" s="18"/>
      <c r="BA154" s="18"/>
      <c r="BB154" s="18"/>
      <c r="BC154" s="18"/>
      <c r="BD154" s="18"/>
      <c r="BF154" s="18"/>
      <c r="BG154" s="18"/>
      <c r="BJ154" s="18"/>
      <c r="BK154" s="18"/>
      <c r="BL154" s="15"/>
      <c r="BM154" s="18"/>
      <c r="BO154" s="18"/>
      <c r="BP154" s="18"/>
      <c r="BQ154" s="15"/>
      <c r="BU154" s="15"/>
      <c r="CF154" s="22"/>
    </row>
    <row r="155" spans="5:220">
      <c r="J155" s="15"/>
      <c r="K155" s="15"/>
      <c r="L155" s="15"/>
      <c r="M155" s="15"/>
      <c r="AC155" s="18"/>
      <c r="AE155" s="18"/>
      <c r="AF155" s="18"/>
      <c r="AH155" s="18"/>
      <c r="AI155" s="18"/>
      <c r="AJ155" s="18"/>
      <c r="AL155" s="18"/>
      <c r="AM155" s="18"/>
      <c r="AN155" s="18"/>
      <c r="AP155" s="18"/>
      <c r="AQ155" s="18"/>
      <c r="AR155" s="18"/>
      <c r="AT155" s="18"/>
      <c r="AU155" s="18"/>
      <c r="AV155" s="18"/>
      <c r="AW155" s="18"/>
      <c r="AX155" s="18"/>
      <c r="AY155" s="18"/>
      <c r="BA155" s="18"/>
      <c r="BB155" s="18"/>
      <c r="BC155" s="18"/>
      <c r="BD155" s="18"/>
      <c r="BF155" s="18"/>
      <c r="BG155" s="18"/>
      <c r="BJ155" s="18"/>
      <c r="BK155" s="18"/>
      <c r="BL155" s="15"/>
      <c r="BM155" s="18"/>
      <c r="BO155" s="18"/>
      <c r="BP155" s="18"/>
      <c r="BQ155" s="15"/>
      <c r="BU155" s="15"/>
      <c r="CF155" s="22"/>
    </row>
    <row r="156" spans="5:220">
      <c r="J156" s="15"/>
      <c r="K156" s="15"/>
      <c r="L156" s="15"/>
      <c r="M156" s="15"/>
      <c r="AC156" s="18"/>
      <c r="AE156" s="18"/>
      <c r="AF156" s="18"/>
      <c r="AH156" s="18"/>
      <c r="AI156" s="18"/>
      <c r="AJ156" s="18"/>
      <c r="AL156" s="18"/>
      <c r="AM156" s="18"/>
      <c r="AN156" s="18"/>
      <c r="AP156" s="18"/>
      <c r="AQ156" s="18"/>
      <c r="AR156" s="18"/>
      <c r="AT156" s="18"/>
      <c r="AU156" s="18"/>
      <c r="AV156" s="18"/>
      <c r="AW156" s="18"/>
      <c r="AX156" s="18"/>
      <c r="AY156" s="18"/>
      <c r="BA156" s="18"/>
      <c r="BB156" s="18"/>
      <c r="BC156" s="18"/>
      <c r="BD156" s="18"/>
      <c r="BF156" s="18"/>
      <c r="BG156" s="18"/>
      <c r="BJ156" s="18"/>
      <c r="BK156" s="18"/>
      <c r="BL156" s="15"/>
      <c r="BM156" s="18"/>
      <c r="BO156" s="18"/>
      <c r="BP156" s="18"/>
      <c r="BQ156" s="15"/>
      <c r="BU156" s="15"/>
      <c r="CF156" s="22"/>
    </row>
    <row r="157" spans="5:220">
      <c r="J157" s="15"/>
      <c r="K157" s="15"/>
      <c r="L157" s="15"/>
      <c r="M157" s="15"/>
      <c r="AC157" s="18"/>
      <c r="AE157" s="18"/>
      <c r="AF157" s="18"/>
      <c r="AH157" s="18"/>
      <c r="AI157" s="18"/>
      <c r="AJ157" s="18"/>
      <c r="AL157" s="18"/>
      <c r="AM157" s="18"/>
      <c r="AN157" s="18"/>
      <c r="AP157" s="18"/>
      <c r="AQ157" s="18"/>
      <c r="AR157" s="18"/>
      <c r="AT157" s="18"/>
      <c r="AU157" s="18"/>
      <c r="AV157" s="18"/>
      <c r="AW157" s="18"/>
      <c r="AX157" s="18"/>
      <c r="AY157" s="18"/>
      <c r="BA157" s="18"/>
      <c r="BB157" s="18"/>
      <c r="BC157" s="18"/>
      <c r="BD157" s="18"/>
      <c r="BF157" s="18"/>
      <c r="BG157" s="18"/>
      <c r="BJ157" s="18"/>
      <c r="BK157" s="18"/>
      <c r="BL157" s="15"/>
      <c r="BM157" s="18"/>
      <c r="BO157" s="18"/>
      <c r="BP157" s="18"/>
      <c r="BQ157" s="15"/>
      <c r="BU157" s="15"/>
      <c r="CF157" s="22"/>
    </row>
    <row r="158" spans="5:220" s="4" customFormat="1">
      <c r="E158" s="17"/>
      <c r="F158" s="17"/>
      <c r="G158" s="17"/>
      <c r="H158" s="17"/>
      <c r="I158" s="14"/>
      <c r="J158" s="15"/>
      <c r="K158" s="15"/>
      <c r="L158" s="15"/>
      <c r="M158" s="15"/>
      <c r="N158" s="14"/>
      <c r="O158" s="16"/>
      <c r="P158" s="16"/>
      <c r="Q158" s="16"/>
      <c r="R158" s="16"/>
      <c r="S158" s="16"/>
      <c r="T158" s="16"/>
      <c r="U158" s="16"/>
      <c r="V158" s="16"/>
      <c r="W158" s="17"/>
      <c r="X158" s="16"/>
      <c r="Y158" s="16"/>
      <c r="Z158" s="16"/>
      <c r="AA158" s="16"/>
      <c r="AB158" s="14"/>
      <c r="AC158" s="18"/>
      <c r="AD158" s="19"/>
      <c r="AE158" s="18"/>
      <c r="AF158" s="18"/>
      <c r="AG158" s="18"/>
      <c r="AH158" s="18"/>
      <c r="AI158" s="18"/>
      <c r="AJ158" s="18"/>
      <c r="AK158" s="18"/>
      <c r="AL158" s="18"/>
      <c r="AM158" s="18"/>
      <c r="AN158" s="18"/>
      <c r="AO158" s="19"/>
      <c r="AP158" s="18"/>
      <c r="AQ158" s="18"/>
      <c r="AR158" s="18"/>
      <c r="AS158" s="19"/>
      <c r="AT158" s="18"/>
      <c r="AU158" s="18"/>
      <c r="AV158" s="18"/>
      <c r="AW158" s="18"/>
      <c r="AX158" s="18"/>
      <c r="AY158" s="18"/>
      <c r="AZ158" s="19"/>
      <c r="BA158" s="18"/>
      <c r="BB158" s="18"/>
      <c r="BC158" s="18"/>
      <c r="BD158" s="18"/>
      <c r="BE158" s="19"/>
      <c r="BF158" s="18"/>
      <c r="BG158" s="18"/>
      <c r="BH158" s="19"/>
      <c r="BI158" s="19"/>
      <c r="BJ158" s="18"/>
      <c r="BK158" s="18"/>
      <c r="BL158" s="15"/>
      <c r="BM158" s="18"/>
      <c r="BN158" s="19"/>
      <c r="BO158" s="18"/>
      <c r="BP158" s="18"/>
      <c r="BQ158" s="15"/>
      <c r="BR158" s="19"/>
      <c r="BS158" s="19"/>
      <c r="BT158" s="19"/>
      <c r="BU158" s="15"/>
      <c r="BV158" s="14"/>
      <c r="BW158" s="14"/>
      <c r="BX158" s="14"/>
      <c r="BY158" s="20"/>
      <c r="BZ158" s="24"/>
      <c r="CA158" s="14"/>
      <c r="CB158" s="21"/>
      <c r="CC158" s="14"/>
      <c r="CD158" s="14"/>
      <c r="CE158" s="14"/>
      <c r="CF158" s="22"/>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row>
    <row r="159" spans="5:220" s="4" customFormat="1">
      <c r="E159" s="17"/>
      <c r="F159" s="17"/>
      <c r="G159" s="17"/>
      <c r="H159" s="17"/>
      <c r="I159" s="14"/>
      <c r="J159" s="15"/>
      <c r="K159" s="15"/>
      <c r="L159" s="15"/>
      <c r="M159" s="15"/>
      <c r="N159" s="14"/>
      <c r="O159" s="16"/>
      <c r="P159" s="16"/>
      <c r="Q159" s="16"/>
      <c r="R159" s="16"/>
      <c r="S159" s="16"/>
      <c r="T159" s="16"/>
      <c r="U159" s="16"/>
      <c r="V159" s="16"/>
      <c r="W159" s="17"/>
      <c r="X159" s="16"/>
      <c r="Y159" s="16"/>
      <c r="Z159" s="16"/>
      <c r="AA159" s="16"/>
      <c r="AB159" s="14"/>
      <c r="AC159" s="18"/>
      <c r="AD159" s="19"/>
      <c r="AE159" s="18"/>
      <c r="AF159" s="18"/>
      <c r="AG159" s="18"/>
      <c r="AH159" s="18"/>
      <c r="AI159" s="18"/>
      <c r="AJ159" s="18"/>
      <c r="AK159" s="18"/>
      <c r="AL159" s="18"/>
      <c r="AM159" s="18"/>
      <c r="AN159" s="18"/>
      <c r="AO159" s="19"/>
      <c r="AP159" s="18"/>
      <c r="AQ159" s="18"/>
      <c r="AR159" s="18"/>
      <c r="AS159" s="19"/>
      <c r="AT159" s="18"/>
      <c r="AU159" s="18"/>
      <c r="AV159" s="18"/>
      <c r="AW159" s="18"/>
      <c r="AX159" s="18"/>
      <c r="AY159" s="18"/>
      <c r="AZ159" s="19"/>
      <c r="BA159" s="18"/>
      <c r="BB159" s="18"/>
      <c r="BC159" s="18"/>
      <c r="BD159" s="18"/>
      <c r="BE159" s="19"/>
      <c r="BF159" s="18"/>
      <c r="BG159" s="18"/>
      <c r="BH159" s="19"/>
      <c r="BI159" s="19"/>
      <c r="BJ159" s="18"/>
      <c r="BK159" s="18"/>
      <c r="BL159" s="15"/>
      <c r="BM159" s="18"/>
      <c r="BN159" s="19"/>
      <c r="BO159" s="18"/>
      <c r="BP159" s="18"/>
      <c r="BQ159" s="15"/>
      <c r="BR159" s="19"/>
      <c r="BS159" s="19"/>
      <c r="BT159" s="19"/>
      <c r="BU159" s="15"/>
      <c r="BV159" s="14"/>
      <c r="BW159" s="14"/>
      <c r="BX159" s="14"/>
      <c r="BY159" s="20"/>
      <c r="BZ159" s="24"/>
      <c r="CA159" s="14"/>
      <c r="CB159" s="21"/>
      <c r="CC159" s="14"/>
      <c r="CD159" s="14"/>
      <c r="CE159" s="14"/>
      <c r="CF159" s="22"/>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row>
    <row r="160" spans="5:220" s="23" customFormat="1">
      <c r="E160" s="17"/>
      <c r="F160" s="17"/>
      <c r="G160" s="17"/>
      <c r="H160" s="17"/>
      <c r="I160" s="14"/>
      <c r="J160" s="15"/>
      <c r="K160" s="15"/>
      <c r="L160" s="15"/>
      <c r="M160" s="15"/>
      <c r="N160" s="14"/>
      <c r="O160" s="16"/>
      <c r="P160" s="16"/>
      <c r="Q160" s="16"/>
      <c r="R160" s="16"/>
      <c r="S160" s="16"/>
      <c r="T160" s="16"/>
      <c r="U160" s="16"/>
      <c r="V160" s="16"/>
      <c r="W160" s="17"/>
      <c r="X160" s="16"/>
      <c r="Y160" s="16"/>
      <c r="Z160" s="16"/>
      <c r="AA160" s="16"/>
      <c r="AB160" s="14"/>
      <c r="AC160" s="18"/>
      <c r="AD160" s="19"/>
      <c r="AE160" s="18"/>
      <c r="AF160" s="18"/>
      <c r="AG160" s="19"/>
      <c r="AH160" s="18"/>
      <c r="AI160" s="18"/>
      <c r="AJ160" s="18"/>
      <c r="AK160" s="19"/>
      <c r="AL160" s="18"/>
      <c r="AM160" s="18"/>
      <c r="AN160" s="18"/>
      <c r="AO160" s="19"/>
      <c r="AP160" s="18"/>
      <c r="AQ160" s="18"/>
      <c r="AR160" s="18"/>
      <c r="AS160" s="19"/>
      <c r="AT160" s="18"/>
      <c r="AU160" s="18"/>
      <c r="AV160" s="18"/>
      <c r="AW160" s="18"/>
      <c r="AX160" s="18"/>
      <c r="AY160" s="18"/>
      <c r="AZ160" s="19"/>
      <c r="BA160" s="18"/>
      <c r="BB160" s="18"/>
      <c r="BC160" s="18"/>
      <c r="BD160" s="18"/>
      <c r="BE160" s="19"/>
      <c r="BF160" s="18"/>
      <c r="BG160" s="18"/>
      <c r="BH160" s="19"/>
      <c r="BI160" s="19"/>
      <c r="BJ160" s="18"/>
      <c r="BK160" s="18"/>
      <c r="BL160" s="15"/>
      <c r="BM160" s="18"/>
      <c r="BN160" s="19"/>
      <c r="BO160" s="18"/>
      <c r="BP160" s="18"/>
      <c r="BQ160" s="15"/>
      <c r="BR160" s="19"/>
      <c r="BS160" s="19"/>
      <c r="BT160" s="19"/>
      <c r="BU160" s="15"/>
      <c r="BV160" s="14"/>
      <c r="BW160" s="14"/>
      <c r="BX160" s="14"/>
      <c r="BY160" s="20"/>
      <c r="BZ160" s="24"/>
      <c r="CA160" s="14"/>
      <c r="CB160" s="21"/>
      <c r="CC160" s="1"/>
      <c r="CD160" s="14"/>
      <c r="CE160" s="14"/>
      <c r="CF160" s="22"/>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row>
    <row r="161" spans="5:220" s="23" customFormat="1">
      <c r="E161" s="17"/>
      <c r="F161" s="17"/>
      <c r="G161" s="17"/>
      <c r="H161" s="17"/>
      <c r="I161" s="14"/>
      <c r="J161" s="15"/>
      <c r="K161" s="15"/>
      <c r="L161" s="15"/>
      <c r="M161" s="15"/>
      <c r="N161" s="14"/>
      <c r="O161" s="16"/>
      <c r="P161" s="16"/>
      <c r="Q161" s="16"/>
      <c r="R161" s="16"/>
      <c r="S161" s="16"/>
      <c r="T161" s="16"/>
      <c r="U161" s="16"/>
      <c r="V161" s="16"/>
      <c r="W161" s="17"/>
      <c r="X161" s="16"/>
      <c r="Y161" s="16"/>
      <c r="Z161" s="16"/>
      <c r="AA161" s="16"/>
      <c r="AB161" s="14"/>
      <c r="AC161" s="18"/>
      <c r="AD161" s="19"/>
      <c r="AE161" s="18"/>
      <c r="AF161" s="18"/>
      <c r="AG161" s="19"/>
      <c r="AH161" s="18"/>
      <c r="AI161" s="18"/>
      <c r="AJ161" s="18"/>
      <c r="AK161" s="19"/>
      <c r="AL161" s="18"/>
      <c r="AM161" s="18"/>
      <c r="AN161" s="18"/>
      <c r="AO161" s="19"/>
      <c r="AP161" s="18"/>
      <c r="AQ161" s="18"/>
      <c r="AR161" s="18"/>
      <c r="AS161" s="19"/>
      <c r="AT161" s="18"/>
      <c r="AU161" s="18"/>
      <c r="AV161" s="18"/>
      <c r="AW161" s="18"/>
      <c r="AX161" s="18"/>
      <c r="AY161" s="18"/>
      <c r="AZ161" s="19"/>
      <c r="BA161" s="18"/>
      <c r="BB161" s="18"/>
      <c r="BC161" s="18"/>
      <c r="BD161" s="18"/>
      <c r="BE161" s="19"/>
      <c r="BF161" s="18"/>
      <c r="BG161" s="18"/>
      <c r="BH161" s="19"/>
      <c r="BI161" s="19"/>
      <c r="BJ161" s="18"/>
      <c r="BK161" s="18"/>
      <c r="BL161" s="15"/>
      <c r="BM161" s="18"/>
      <c r="BN161" s="19"/>
      <c r="BO161" s="18"/>
      <c r="BP161" s="18"/>
      <c r="BQ161" s="15"/>
      <c r="BR161" s="19"/>
      <c r="BS161" s="19"/>
      <c r="BT161" s="19"/>
      <c r="BU161" s="15"/>
      <c r="BV161" s="14"/>
      <c r="BW161" s="14"/>
      <c r="BX161" s="14"/>
      <c r="BY161" s="20"/>
      <c r="BZ161" s="24"/>
      <c r="CA161" s="14"/>
      <c r="CB161" s="21"/>
      <c r="CC161" s="1"/>
      <c r="CD161" s="14"/>
      <c r="CE161" s="14"/>
      <c r="CF161" s="22"/>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row>
    <row r="162" spans="5:220" s="32" customFormat="1">
      <c r="E162" s="17"/>
      <c r="F162" s="17"/>
      <c r="G162" s="17"/>
      <c r="H162" s="17"/>
      <c r="I162" s="14"/>
      <c r="J162" s="15"/>
      <c r="K162" s="15"/>
      <c r="L162" s="15"/>
      <c r="M162" s="15"/>
      <c r="N162" s="14"/>
      <c r="O162" s="16"/>
      <c r="P162" s="16"/>
      <c r="Q162" s="16"/>
      <c r="R162" s="16"/>
      <c r="S162" s="16"/>
      <c r="T162" s="16"/>
      <c r="U162" s="16"/>
      <c r="V162" s="16"/>
      <c r="W162" s="17"/>
      <c r="X162" s="16"/>
      <c r="Y162" s="16"/>
      <c r="Z162" s="16"/>
      <c r="AA162" s="16"/>
      <c r="AB162" s="14"/>
      <c r="AC162" s="18"/>
      <c r="AD162" s="19"/>
      <c r="AE162" s="18"/>
      <c r="AF162" s="18"/>
      <c r="AG162" s="19"/>
      <c r="AH162" s="18"/>
      <c r="AI162" s="18"/>
      <c r="AJ162" s="18"/>
      <c r="AK162" s="19"/>
      <c r="AL162" s="18"/>
      <c r="AM162" s="18"/>
      <c r="AN162" s="18"/>
      <c r="AO162" s="19"/>
      <c r="AP162" s="18"/>
      <c r="AQ162" s="18"/>
      <c r="AR162" s="18"/>
      <c r="AS162" s="19"/>
      <c r="AT162" s="18"/>
      <c r="AU162" s="18"/>
      <c r="AV162" s="18"/>
      <c r="AW162" s="18"/>
      <c r="AX162" s="18"/>
      <c r="AY162" s="18"/>
      <c r="AZ162" s="19"/>
      <c r="BA162" s="18"/>
      <c r="BB162" s="18"/>
      <c r="BC162" s="18"/>
      <c r="BD162" s="18"/>
      <c r="BE162" s="19"/>
      <c r="BF162" s="18"/>
      <c r="BG162" s="18"/>
      <c r="BH162" s="19"/>
      <c r="BI162" s="19"/>
      <c r="BJ162" s="18"/>
      <c r="BK162" s="18"/>
      <c r="BL162" s="15"/>
      <c r="BM162" s="18"/>
      <c r="BN162" s="19"/>
      <c r="BO162" s="18"/>
      <c r="BP162" s="18"/>
      <c r="BQ162" s="15"/>
      <c r="BR162" s="19"/>
      <c r="BS162" s="19"/>
      <c r="BT162" s="19"/>
      <c r="BU162" s="15"/>
      <c r="BV162" s="14"/>
      <c r="BW162" s="14"/>
      <c r="BX162" s="14"/>
      <c r="BY162" s="20"/>
      <c r="BZ162" s="24"/>
      <c r="CA162" s="14"/>
      <c r="CB162" s="21"/>
      <c r="CC162" s="1"/>
      <c r="CD162" s="14"/>
      <c r="CE162" s="14"/>
      <c r="CF162" s="22"/>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row>
    <row r="163" spans="5:220" s="32" customFormat="1">
      <c r="E163" s="17"/>
      <c r="F163" s="17"/>
      <c r="G163" s="17"/>
      <c r="H163" s="17"/>
      <c r="I163" s="14"/>
      <c r="J163" s="15"/>
      <c r="K163" s="15"/>
      <c r="L163" s="15"/>
      <c r="M163" s="15"/>
      <c r="N163" s="14"/>
      <c r="O163" s="16"/>
      <c r="P163" s="16"/>
      <c r="Q163" s="16"/>
      <c r="R163" s="16"/>
      <c r="S163" s="16"/>
      <c r="T163" s="16"/>
      <c r="U163" s="16"/>
      <c r="V163" s="16"/>
      <c r="W163" s="17"/>
      <c r="X163" s="16"/>
      <c r="Y163" s="16"/>
      <c r="Z163" s="16"/>
      <c r="AA163" s="16"/>
      <c r="AB163" s="14"/>
      <c r="AC163" s="18"/>
      <c r="AD163" s="19"/>
      <c r="AE163" s="18"/>
      <c r="AF163" s="18"/>
      <c r="AG163" s="19"/>
      <c r="AH163" s="18"/>
      <c r="AI163" s="18"/>
      <c r="AJ163" s="18"/>
      <c r="AK163" s="19"/>
      <c r="AL163" s="18"/>
      <c r="AM163" s="18"/>
      <c r="AN163" s="18"/>
      <c r="AO163" s="19"/>
      <c r="AP163" s="18"/>
      <c r="AQ163" s="18"/>
      <c r="AR163" s="18"/>
      <c r="AS163" s="19"/>
      <c r="AT163" s="18"/>
      <c r="AU163" s="18"/>
      <c r="AV163" s="18"/>
      <c r="AW163" s="18"/>
      <c r="AX163" s="18"/>
      <c r="AY163" s="18"/>
      <c r="AZ163" s="19"/>
      <c r="BA163" s="18"/>
      <c r="BB163" s="18"/>
      <c r="BC163" s="18"/>
      <c r="BD163" s="18"/>
      <c r="BE163" s="19"/>
      <c r="BF163" s="18"/>
      <c r="BG163" s="18"/>
      <c r="BH163" s="19"/>
      <c r="BI163" s="19"/>
      <c r="BJ163" s="18"/>
      <c r="BK163" s="18"/>
      <c r="BL163" s="15"/>
      <c r="BM163" s="18"/>
      <c r="BN163" s="19"/>
      <c r="BO163" s="18"/>
      <c r="BP163" s="18"/>
      <c r="BQ163" s="15"/>
      <c r="BR163" s="19"/>
      <c r="BS163" s="19"/>
      <c r="BT163" s="19"/>
      <c r="BU163" s="15"/>
      <c r="BV163" s="14"/>
      <c r="BW163" s="14"/>
      <c r="BX163" s="14"/>
      <c r="BY163" s="20"/>
      <c r="BZ163" s="24"/>
      <c r="CA163" s="14"/>
      <c r="CB163" s="21"/>
      <c r="CC163" s="1"/>
      <c r="CD163" s="14"/>
      <c r="CE163" s="14"/>
      <c r="CF163" s="22"/>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row>
    <row r="164" spans="5:220" s="32" customFormat="1">
      <c r="E164" s="17"/>
      <c r="F164" s="17"/>
      <c r="G164" s="17"/>
      <c r="H164" s="17"/>
      <c r="I164" s="14"/>
      <c r="J164" s="15"/>
      <c r="K164" s="15"/>
      <c r="L164" s="15"/>
      <c r="M164" s="15"/>
      <c r="N164" s="14"/>
      <c r="O164" s="16"/>
      <c r="P164" s="16"/>
      <c r="Q164" s="16"/>
      <c r="R164" s="16"/>
      <c r="S164" s="16"/>
      <c r="T164" s="16"/>
      <c r="U164" s="16"/>
      <c r="V164" s="16"/>
      <c r="W164" s="17"/>
      <c r="X164" s="16"/>
      <c r="Y164" s="16"/>
      <c r="Z164" s="16"/>
      <c r="AA164" s="16"/>
      <c r="AB164" s="14"/>
      <c r="AC164" s="18"/>
      <c r="AD164" s="19"/>
      <c r="AE164" s="18"/>
      <c r="AF164" s="18"/>
      <c r="AG164" s="19"/>
      <c r="AH164" s="18"/>
      <c r="AI164" s="18"/>
      <c r="AJ164" s="18"/>
      <c r="AK164" s="19"/>
      <c r="AL164" s="18"/>
      <c r="AM164" s="18"/>
      <c r="AN164" s="18"/>
      <c r="AO164" s="19"/>
      <c r="AP164" s="18"/>
      <c r="AQ164" s="18"/>
      <c r="AR164" s="18"/>
      <c r="AS164" s="19"/>
      <c r="AT164" s="18"/>
      <c r="AU164" s="18"/>
      <c r="AV164" s="18"/>
      <c r="AW164" s="18"/>
      <c r="AX164" s="18"/>
      <c r="AY164" s="18"/>
      <c r="AZ164" s="19"/>
      <c r="BA164" s="18"/>
      <c r="BB164" s="18"/>
      <c r="BC164" s="18"/>
      <c r="BD164" s="18"/>
      <c r="BE164" s="19"/>
      <c r="BF164" s="18"/>
      <c r="BG164" s="18"/>
      <c r="BH164" s="19"/>
      <c r="BI164" s="19"/>
      <c r="BJ164" s="18"/>
      <c r="BK164" s="18"/>
      <c r="BL164" s="15"/>
      <c r="BM164" s="18"/>
      <c r="BN164" s="19"/>
      <c r="BO164" s="18"/>
      <c r="BP164" s="18"/>
      <c r="BQ164" s="15"/>
      <c r="BR164" s="19"/>
      <c r="BS164" s="19"/>
      <c r="BT164" s="19"/>
      <c r="BU164" s="15"/>
      <c r="BV164" s="14"/>
      <c r="BW164" s="14"/>
      <c r="BX164" s="14"/>
      <c r="BY164" s="20"/>
      <c r="BZ164" s="24"/>
      <c r="CA164" s="14"/>
      <c r="CB164" s="21"/>
      <c r="CC164" s="1"/>
      <c r="CD164" s="14"/>
      <c r="CE164" s="14"/>
      <c r="CF164" s="22"/>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row>
    <row r="165" spans="5:220" s="32" customFormat="1">
      <c r="E165" s="17"/>
      <c r="F165" s="17"/>
      <c r="G165" s="17"/>
      <c r="H165" s="17"/>
      <c r="I165" s="14"/>
      <c r="J165" s="15"/>
      <c r="K165" s="15"/>
      <c r="L165" s="15"/>
      <c r="M165" s="15"/>
      <c r="N165" s="14"/>
      <c r="O165" s="16"/>
      <c r="P165" s="16"/>
      <c r="Q165" s="16"/>
      <c r="R165" s="16"/>
      <c r="S165" s="16"/>
      <c r="T165" s="16"/>
      <c r="U165" s="16"/>
      <c r="V165" s="16"/>
      <c r="W165" s="17"/>
      <c r="X165" s="16"/>
      <c r="Y165" s="16"/>
      <c r="Z165" s="16"/>
      <c r="AA165" s="16"/>
      <c r="AB165" s="14"/>
      <c r="AC165" s="18"/>
      <c r="AD165" s="19"/>
      <c r="AE165" s="18"/>
      <c r="AF165" s="18"/>
      <c r="AG165" s="19"/>
      <c r="AH165" s="18"/>
      <c r="AI165" s="18"/>
      <c r="AJ165" s="18"/>
      <c r="AK165" s="19"/>
      <c r="AL165" s="18"/>
      <c r="AM165" s="18"/>
      <c r="AN165" s="18"/>
      <c r="AO165" s="19"/>
      <c r="AP165" s="18"/>
      <c r="AQ165" s="18"/>
      <c r="AR165" s="18"/>
      <c r="AS165" s="19"/>
      <c r="AT165" s="18"/>
      <c r="AU165" s="18"/>
      <c r="AV165" s="18"/>
      <c r="AW165" s="18"/>
      <c r="AX165" s="18"/>
      <c r="AY165" s="18"/>
      <c r="AZ165" s="19"/>
      <c r="BA165" s="18"/>
      <c r="BB165" s="18"/>
      <c r="BC165" s="18"/>
      <c r="BD165" s="18"/>
      <c r="BE165" s="19"/>
      <c r="BF165" s="18"/>
      <c r="BG165" s="18"/>
      <c r="BH165" s="19"/>
      <c r="BI165" s="19"/>
      <c r="BJ165" s="18"/>
      <c r="BK165" s="18"/>
      <c r="BL165" s="15"/>
      <c r="BM165" s="18"/>
      <c r="BN165" s="19"/>
      <c r="BO165" s="18"/>
      <c r="BP165" s="18"/>
      <c r="BQ165" s="15"/>
      <c r="BR165" s="19"/>
      <c r="BS165" s="19"/>
      <c r="BT165" s="19"/>
      <c r="BU165" s="15"/>
      <c r="BV165" s="14"/>
      <c r="BW165" s="14"/>
      <c r="BX165" s="14"/>
      <c r="BY165" s="20"/>
      <c r="BZ165" s="24"/>
      <c r="CA165" s="14"/>
      <c r="CB165" s="21"/>
      <c r="CC165" s="1"/>
      <c r="CD165" s="14"/>
      <c r="CE165" s="14"/>
      <c r="CF165" s="22"/>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row>
    <row r="166" spans="5:220" s="32" customFormat="1">
      <c r="E166" s="17"/>
      <c r="F166" s="17"/>
      <c r="G166" s="17"/>
      <c r="H166" s="17"/>
      <c r="I166" s="14"/>
      <c r="J166" s="15"/>
      <c r="K166" s="15"/>
      <c r="L166" s="15"/>
      <c r="M166" s="15"/>
      <c r="N166" s="14"/>
      <c r="O166" s="16"/>
      <c r="P166" s="16"/>
      <c r="Q166" s="16"/>
      <c r="R166" s="16"/>
      <c r="S166" s="16"/>
      <c r="T166" s="16"/>
      <c r="U166" s="16"/>
      <c r="V166" s="16"/>
      <c r="W166" s="17"/>
      <c r="X166" s="16"/>
      <c r="Y166" s="16"/>
      <c r="Z166" s="16"/>
      <c r="AA166" s="16"/>
      <c r="AB166" s="14"/>
      <c r="AC166" s="18"/>
      <c r="AD166" s="19"/>
      <c r="AE166" s="18"/>
      <c r="AF166" s="18"/>
      <c r="AG166" s="19"/>
      <c r="AH166" s="18"/>
      <c r="AI166" s="18"/>
      <c r="AJ166" s="18"/>
      <c r="AK166" s="19"/>
      <c r="AL166" s="18"/>
      <c r="AM166" s="18"/>
      <c r="AN166" s="18"/>
      <c r="AO166" s="19"/>
      <c r="AP166" s="18"/>
      <c r="AQ166" s="18"/>
      <c r="AR166" s="18"/>
      <c r="AS166" s="19"/>
      <c r="AT166" s="18"/>
      <c r="AU166" s="18"/>
      <c r="AV166" s="18"/>
      <c r="AW166" s="18"/>
      <c r="AX166" s="18"/>
      <c r="AY166" s="18"/>
      <c r="AZ166" s="19"/>
      <c r="BA166" s="18"/>
      <c r="BB166" s="18"/>
      <c r="BC166" s="18"/>
      <c r="BD166" s="18"/>
      <c r="BE166" s="19"/>
      <c r="BF166" s="18"/>
      <c r="BG166" s="18"/>
      <c r="BH166" s="19"/>
      <c r="BI166" s="19"/>
      <c r="BJ166" s="18"/>
      <c r="BK166" s="18"/>
      <c r="BL166" s="15"/>
      <c r="BM166" s="18"/>
      <c r="BN166" s="19"/>
      <c r="BO166" s="18"/>
      <c r="BP166" s="18"/>
      <c r="BQ166" s="15"/>
      <c r="BR166" s="19"/>
      <c r="BS166" s="19"/>
      <c r="BT166" s="19"/>
      <c r="BU166" s="15"/>
      <c r="BV166" s="14"/>
      <c r="BW166" s="14"/>
      <c r="BX166" s="14"/>
      <c r="BY166" s="20"/>
      <c r="BZ166" s="24"/>
      <c r="CA166" s="14"/>
      <c r="CB166" s="21"/>
      <c r="CC166" s="1"/>
      <c r="CD166" s="14"/>
      <c r="CE166" s="14"/>
      <c r="CF166" s="22"/>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row>
    <row r="167" spans="5:220" s="33" customFormat="1">
      <c r="E167" s="17"/>
      <c r="F167" s="17"/>
      <c r="G167" s="17"/>
      <c r="H167" s="17"/>
      <c r="I167" s="14"/>
      <c r="J167" s="15"/>
      <c r="K167" s="15"/>
      <c r="L167" s="15"/>
      <c r="M167" s="15"/>
      <c r="N167" s="14"/>
      <c r="O167" s="16"/>
      <c r="P167" s="16"/>
      <c r="Q167" s="16"/>
      <c r="R167" s="16"/>
      <c r="S167" s="16"/>
      <c r="T167" s="16"/>
      <c r="U167" s="16"/>
      <c r="V167" s="16"/>
      <c r="W167" s="17"/>
      <c r="X167" s="16"/>
      <c r="Y167" s="16"/>
      <c r="Z167" s="16"/>
      <c r="AA167" s="16"/>
      <c r="AB167" s="14"/>
      <c r="AC167" s="18"/>
      <c r="AD167" s="19"/>
      <c r="AE167" s="18"/>
      <c r="AF167" s="18"/>
      <c r="AG167" s="19"/>
      <c r="AH167" s="18"/>
      <c r="AI167" s="18"/>
      <c r="AJ167" s="18"/>
      <c r="AK167" s="19"/>
      <c r="AL167" s="18"/>
      <c r="AM167" s="18"/>
      <c r="AN167" s="18"/>
      <c r="AO167" s="19"/>
      <c r="AP167" s="18"/>
      <c r="AQ167" s="18"/>
      <c r="AR167" s="18"/>
      <c r="AS167" s="19"/>
      <c r="AT167" s="18"/>
      <c r="AU167" s="18"/>
      <c r="AV167" s="18"/>
      <c r="AW167" s="18"/>
      <c r="AX167" s="18"/>
      <c r="AY167" s="18"/>
      <c r="AZ167" s="19"/>
      <c r="BA167" s="18"/>
      <c r="BB167" s="18"/>
      <c r="BC167" s="18"/>
      <c r="BD167" s="18"/>
      <c r="BE167" s="19"/>
      <c r="BF167" s="18"/>
      <c r="BG167" s="18"/>
      <c r="BH167" s="19"/>
      <c r="BI167" s="19"/>
      <c r="BJ167" s="18"/>
      <c r="BK167" s="18"/>
      <c r="BL167" s="15"/>
      <c r="BM167" s="18"/>
      <c r="BN167" s="19"/>
      <c r="BO167" s="18"/>
      <c r="BP167" s="18"/>
      <c r="BQ167" s="15"/>
      <c r="BR167" s="19"/>
      <c r="BS167" s="19"/>
      <c r="BT167" s="19"/>
      <c r="BU167" s="15"/>
      <c r="BV167" s="14"/>
      <c r="BW167" s="14"/>
      <c r="BX167" s="14"/>
      <c r="BY167" s="20"/>
      <c r="BZ167" s="24"/>
      <c r="CA167" s="14"/>
      <c r="CB167" s="21"/>
      <c r="CC167" s="1"/>
      <c r="CD167" s="14"/>
      <c r="CE167" s="14"/>
      <c r="CF167" s="22"/>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row>
    <row r="168" spans="5:220">
      <c r="J168" s="15"/>
      <c r="K168" s="15"/>
      <c r="L168" s="15"/>
      <c r="M168" s="15"/>
      <c r="O168" s="16"/>
      <c r="P168" s="16"/>
      <c r="Q168" s="16"/>
      <c r="R168" s="16"/>
      <c r="S168" s="16"/>
      <c r="T168" s="16"/>
      <c r="U168" s="16"/>
      <c r="V168" s="16"/>
      <c r="X168" s="16"/>
      <c r="Y168" s="16"/>
      <c r="Z168" s="16"/>
      <c r="AA168" s="16"/>
      <c r="AC168" s="18"/>
      <c r="AE168" s="18"/>
      <c r="AF168" s="18"/>
      <c r="AH168" s="18"/>
      <c r="AI168" s="18"/>
      <c r="AJ168" s="18"/>
      <c r="AL168" s="18"/>
      <c r="AM168" s="18"/>
      <c r="AN168" s="18"/>
      <c r="AP168" s="18"/>
      <c r="AQ168" s="18"/>
      <c r="AR168" s="18"/>
      <c r="AT168" s="18"/>
      <c r="AU168" s="18"/>
      <c r="AV168" s="18"/>
      <c r="AW168" s="18"/>
      <c r="AX168" s="18"/>
      <c r="AY168" s="18"/>
      <c r="BA168" s="18"/>
      <c r="BB168" s="18"/>
      <c r="BC168" s="18"/>
      <c r="BD168" s="18"/>
      <c r="BF168" s="18"/>
      <c r="BG168" s="18"/>
      <c r="BJ168" s="18"/>
      <c r="BK168" s="18"/>
      <c r="BL168" s="15"/>
      <c r="BM168" s="18"/>
      <c r="BO168" s="18"/>
      <c r="BP168" s="18"/>
      <c r="BQ168" s="15"/>
      <c r="BU168" s="15"/>
      <c r="BY168" s="20"/>
      <c r="BZ168" s="24"/>
      <c r="CF168" s="22"/>
    </row>
    <row r="169" spans="5:220">
      <c r="J169" s="15"/>
      <c r="K169" s="15"/>
      <c r="L169" s="15"/>
      <c r="M169" s="15"/>
      <c r="O169" s="16"/>
      <c r="P169" s="16"/>
      <c r="Q169" s="16"/>
      <c r="R169" s="16"/>
      <c r="S169" s="16"/>
      <c r="T169" s="16"/>
      <c r="U169" s="16"/>
      <c r="V169" s="16"/>
      <c r="X169" s="16"/>
      <c r="Y169" s="16"/>
      <c r="Z169" s="16"/>
      <c r="AA169" s="16"/>
      <c r="AC169" s="18"/>
      <c r="AE169" s="18"/>
      <c r="AF169" s="18"/>
      <c r="AH169" s="18"/>
      <c r="AI169" s="18"/>
      <c r="AJ169" s="18"/>
      <c r="AL169" s="18"/>
      <c r="AM169" s="18"/>
      <c r="AN169" s="18"/>
      <c r="AP169" s="18"/>
      <c r="AQ169" s="18"/>
      <c r="AR169" s="18"/>
      <c r="AT169" s="18"/>
      <c r="AU169" s="18"/>
      <c r="AV169" s="18"/>
      <c r="AW169" s="18"/>
      <c r="AX169" s="18"/>
      <c r="AY169" s="18"/>
      <c r="BA169" s="18"/>
      <c r="BB169" s="18"/>
      <c r="BC169" s="18"/>
      <c r="BD169" s="18"/>
      <c r="BF169" s="18"/>
      <c r="BG169" s="18"/>
      <c r="BJ169" s="18"/>
      <c r="BK169" s="18"/>
      <c r="BL169" s="15"/>
      <c r="BM169" s="18"/>
      <c r="BO169" s="18"/>
      <c r="BP169" s="18"/>
      <c r="BQ169" s="15"/>
      <c r="BU169" s="15"/>
      <c r="BY169" s="20"/>
      <c r="BZ169" s="24"/>
      <c r="CC169" s="1"/>
      <c r="CF169" s="22"/>
    </row>
    <row r="170" spans="5:220">
      <c r="J170" s="15"/>
      <c r="K170" s="15"/>
      <c r="L170" s="15"/>
      <c r="M170" s="15"/>
      <c r="O170" s="16"/>
      <c r="P170" s="16"/>
      <c r="Q170" s="16"/>
      <c r="R170" s="16"/>
      <c r="S170" s="16"/>
      <c r="T170" s="16"/>
      <c r="U170" s="16"/>
      <c r="V170" s="16"/>
      <c r="X170" s="16"/>
      <c r="Y170" s="16"/>
      <c r="Z170" s="16"/>
      <c r="AA170" s="16"/>
      <c r="AC170" s="18"/>
      <c r="AE170" s="18"/>
      <c r="AF170" s="18"/>
      <c r="AH170" s="18"/>
      <c r="AI170" s="18"/>
      <c r="AJ170" s="18"/>
      <c r="AL170" s="18"/>
      <c r="AM170" s="18"/>
      <c r="AN170" s="18"/>
      <c r="AP170" s="18"/>
      <c r="AQ170" s="18"/>
      <c r="AR170" s="18"/>
      <c r="AT170" s="18"/>
      <c r="AU170" s="18"/>
      <c r="AV170" s="18"/>
      <c r="AW170" s="18"/>
      <c r="AX170" s="18"/>
      <c r="AY170" s="18"/>
      <c r="BA170" s="18"/>
      <c r="BB170" s="18"/>
      <c r="BC170" s="18"/>
      <c r="BD170" s="18"/>
      <c r="BF170" s="18"/>
      <c r="BG170" s="18"/>
      <c r="BJ170" s="18"/>
      <c r="BK170" s="18"/>
      <c r="BL170" s="15"/>
      <c r="BM170" s="18"/>
      <c r="BO170" s="18"/>
      <c r="BP170" s="18"/>
      <c r="BQ170" s="15"/>
      <c r="BU170" s="15"/>
      <c r="BY170" s="20"/>
      <c r="BZ170" s="24"/>
      <c r="CC170" s="1"/>
      <c r="CF170" s="22"/>
    </row>
    <row r="171" spans="5:220">
      <c r="J171" s="15"/>
      <c r="K171" s="15"/>
      <c r="L171" s="15"/>
      <c r="M171" s="15"/>
      <c r="O171" s="16"/>
      <c r="P171" s="16"/>
      <c r="Q171" s="16"/>
      <c r="R171" s="16"/>
      <c r="S171" s="16"/>
      <c r="T171" s="16"/>
      <c r="U171" s="16"/>
      <c r="V171" s="16"/>
      <c r="X171" s="16"/>
      <c r="Y171" s="16"/>
      <c r="Z171" s="16"/>
      <c r="AA171" s="16"/>
      <c r="AC171" s="18"/>
      <c r="AE171" s="18"/>
      <c r="AF171" s="18"/>
      <c r="AH171" s="18"/>
      <c r="AI171" s="18"/>
      <c r="AJ171" s="18"/>
      <c r="AL171" s="18"/>
      <c r="AM171" s="18"/>
      <c r="AN171" s="18"/>
      <c r="AP171" s="18"/>
      <c r="AQ171" s="18"/>
      <c r="AR171" s="18"/>
      <c r="AT171" s="18"/>
      <c r="AU171" s="18"/>
      <c r="AV171" s="18"/>
      <c r="AW171" s="18"/>
      <c r="AX171" s="18"/>
      <c r="AY171" s="18"/>
      <c r="BA171" s="18"/>
      <c r="BB171" s="18"/>
      <c r="BC171" s="18"/>
      <c r="BD171" s="18"/>
      <c r="BF171" s="18"/>
      <c r="BG171" s="18"/>
      <c r="BJ171" s="18"/>
      <c r="BK171" s="18"/>
      <c r="BL171" s="15"/>
      <c r="BM171" s="18"/>
      <c r="BO171" s="18"/>
      <c r="BP171" s="18"/>
      <c r="BQ171" s="15"/>
      <c r="BU171" s="15"/>
      <c r="BY171" s="20"/>
      <c r="BZ171" s="24"/>
      <c r="CC171" s="1"/>
      <c r="CF171" s="22"/>
    </row>
    <row r="172" spans="5:220">
      <c r="J172" s="15"/>
      <c r="K172" s="15"/>
      <c r="L172" s="15"/>
      <c r="M172" s="15"/>
      <c r="O172" s="16"/>
      <c r="P172" s="16"/>
      <c r="Q172" s="16"/>
      <c r="R172" s="16"/>
      <c r="S172" s="16"/>
      <c r="T172" s="16"/>
      <c r="U172" s="16"/>
      <c r="V172" s="16"/>
      <c r="X172" s="16"/>
      <c r="Y172" s="16"/>
      <c r="Z172" s="16"/>
      <c r="AA172" s="16"/>
      <c r="AC172" s="18"/>
      <c r="AE172" s="18"/>
      <c r="AF172" s="18"/>
      <c r="AH172" s="18"/>
      <c r="AI172" s="18"/>
      <c r="AJ172" s="18"/>
      <c r="AL172" s="18"/>
      <c r="AM172" s="18"/>
      <c r="AN172" s="18"/>
      <c r="AP172" s="18"/>
      <c r="AQ172" s="18"/>
      <c r="AR172" s="18"/>
      <c r="AT172" s="18"/>
      <c r="AU172" s="18"/>
      <c r="AV172" s="18"/>
      <c r="AW172" s="18"/>
      <c r="AX172" s="18"/>
      <c r="AY172" s="18"/>
      <c r="BA172" s="18"/>
      <c r="BB172" s="18"/>
      <c r="BC172" s="18"/>
      <c r="BD172" s="18"/>
      <c r="BF172" s="18"/>
      <c r="BG172" s="18"/>
      <c r="BJ172" s="18"/>
      <c r="BK172" s="18"/>
      <c r="BL172" s="15"/>
      <c r="BM172" s="18"/>
      <c r="BO172" s="18"/>
      <c r="BP172" s="18"/>
      <c r="BQ172" s="15"/>
      <c r="BU172" s="15"/>
      <c r="BY172" s="20"/>
      <c r="BZ172" s="24"/>
      <c r="CC172" s="1"/>
      <c r="CF172" s="22"/>
    </row>
    <row r="173" spans="5:220" s="33" customFormat="1">
      <c r="E173" s="17"/>
      <c r="F173" s="17"/>
      <c r="G173" s="17"/>
      <c r="H173" s="17"/>
      <c r="I173" s="14"/>
      <c r="J173" s="15"/>
      <c r="K173" s="15"/>
      <c r="L173" s="15"/>
      <c r="M173" s="15"/>
      <c r="N173" s="14"/>
      <c r="O173" s="16"/>
      <c r="P173" s="16"/>
      <c r="Q173" s="16"/>
      <c r="R173" s="16"/>
      <c r="S173" s="16"/>
      <c r="T173" s="16"/>
      <c r="U173" s="16"/>
      <c r="V173" s="16"/>
      <c r="W173" s="17"/>
      <c r="X173" s="16"/>
      <c r="Y173" s="16"/>
      <c r="Z173" s="16"/>
      <c r="AA173" s="16"/>
      <c r="AB173" s="14"/>
      <c r="AC173" s="18"/>
      <c r="AD173" s="19"/>
      <c r="AE173" s="18"/>
      <c r="AF173" s="18"/>
      <c r="AG173" s="18"/>
      <c r="AH173" s="18"/>
      <c r="AI173" s="18"/>
      <c r="AJ173" s="18"/>
      <c r="AK173" s="18"/>
      <c r="AL173" s="18"/>
      <c r="AM173" s="18"/>
      <c r="AN173" s="18"/>
      <c r="AO173" s="19"/>
      <c r="AP173" s="18"/>
      <c r="AQ173" s="18"/>
      <c r="AR173" s="18"/>
      <c r="AS173" s="19"/>
      <c r="AT173" s="18"/>
      <c r="AU173" s="18"/>
      <c r="AV173" s="18"/>
      <c r="AW173" s="18"/>
      <c r="AX173" s="18"/>
      <c r="AY173" s="18"/>
      <c r="AZ173" s="19"/>
      <c r="BA173" s="18"/>
      <c r="BB173" s="18"/>
      <c r="BC173" s="18"/>
      <c r="BD173" s="18"/>
      <c r="BE173" s="19"/>
      <c r="BF173" s="18"/>
      <c r="BG173" s="18"/>
      <c r="BH173" s="19"/>
      <c r="BI173" s="19"/>
      <c r="BJ173" s="18"/>
      <c r="BK173" s="18"/>
      <c r="BL173" s="15"/>
      <c r="BM173" s="18"/>
      <c r="BN173" s="19"/>
      <c r="BO173" s="18"/>
      <c r="BP173" s="18"/>
      <c r="BQ173" s="15"/>
      <c r="BR173" s="19"/>
      <c r="BS173" s="19"/>
      <c r="BT173" s="19"/>
      <c r="BU173" s="15"/>
      <c r="BV173" s="14"/>
      <c r="BW173" s="14"/>
      <c r="BX173" s="14"/>
      <c r="BY173" s="20"/>
      <c r="BZ173" s="24"/>
      <c r="CA173" s="14"/>
      <c r="CB173" s="21"/>
      <c r="CC173" s="1"/>
      <c r="CD173" s="14"/>
      <c r="CE173" s="14"/>
      <c r="CF173" s="22"/>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row>
    <row r="174" spans="5:220" s="7" customFormat="1" ht="17.45" customHeight="1">
      <c r="E174" s="17"/>
      <c r="F174" s="17"/>
      <c r="G174" s="17"/>
      <c r="H174" s="17"/>
      <c r="I174" s="14"/>
      <c r="J174" s="15"/>
      <c r="K174" s="15"/>
      <c r="L174" s="15"/>
      <c r="M174" s="15"/>
      <c r="N174" s="14"/>
      <c r="O174" s="16"/>
      <c r="P174" s="16"/>
      <c r="Q174" s="16"/>
      <c r="R174" s="16"/>
      <c r="S174" s="16"/>
      <c r="T174" s="16"/>
      <c r="U174" s="16"/>
      <c r="V174" s="16"/>
      <c r="W174" s="17"/>
      <c r="X174" s="16"/>
      <c r="Y174" s="16"/>
      <c r="Z174" s="16"/>
      <c r="AA174" s="16"/>
      <c r="AB174" s="14"/>
      <c r="AC174" s="18"/>
      <c r="AD174" s="19"/>
      <c r="AE174" s="18"/>
      <c r="AF174" s="18"/>
      <c r="AG174" s="18"/>
      <c r="AH174" s="18"/>
      <c r="AI174" s="18"/>
      <c r="AJ174" s="18"/>
      <c r="AK174" s="18"/>
      <c r="AL174" s="18"/>
      <c r="AM174" s="18"/>
      <c r="AN174" s="18"/>
      <c r="AO174" s="19"/>
      <c r="AP174" s="18"/>
      <c r="AQ174" s="18"/>
      <c r="AR174" s="18"/>
      <c r="AS174" s="19"/>
      <c r="AT174" s="18"/>
      <c r="AU174" s="18"/>
      <c r="AV174" s="18"/>
      <c r="AW174" s="18"/>
      <c r="AX174" s="18"/>
      <c r="AY174" s="18"/>
      <c r="AZ174" s="19"/>
      <c r="BA174" s="18"/>
      <c r="BB174" s="18"/>
      <c r="BC174" s="18"/>
      <c r="BD174" s="18"/>
      <c r="BE174" s="19"/>
      <c r="BF174" s="18"/>
      <c r="BG174" s="18"/>
      <c r="BH174" s="19"/>
      <c r="BI174" s="19"/>
      <c r="BJ174" s="18"/>
      <c r="BK174" s="18"/>
      <c r="BL174" s="15"/>
      <c r="BM174" s="18"/>
      <c r="BN174" s="19"/>
      <c r="BO174" s="18"/>
      <c r="BP174" s="18"/>
      <c r="BQ174" s="15"/>
      <c r="BR174" s="19"/>
      <c r="BS174" s="19"/>
      <c r="BT174" s="19"/>
      <c r="BU174" s="15"/>
      <c r="BV174" s="14"/>
      <c r="BW174" s="14"/>
      <c r="BX174" s="14"/>
      <c r="BY174" s="20"/>
      <c r="BZ174" s="24"/>
      <c r="CA174" s="14"/>
      <c r="CB174" s="21"/>
      <c r="CC174" s="14"/>
      <c r="CD174" s="14"/>
      <c r="CE174" s="14"/>
      <c r="CF174" s="22"/>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row>
    <row r="175" spans="5:220" s="6" customFormat="1">
      <c r="E175" s="17"/>
      <c r="F175" s="17"/>
      <c r="G175" s="17"/>
      <c r="H175" s="17"/>
      <c r="I175" s="14"/>
      <c r="J175" s="15"/>
      <c r="K175" s="15"/>
      <c r="L175" s="15"/>
      <c r="M175" s="15"/>
      <c r="N175" s="14"/>
      <c r="O175" s="16"/>
      <c r="P175" s="16"/>
      <c r="Q175" s="16"/>
      <c r="R175" s="16"/>
      <c r="S175" s="16"/>
      <c r="T175" s="16"/>
      <c r="U175" s="16"/>
      <c r="V175" s="16"/>
      <c r="W175" s="17"/>
      <c r="X175" s="16"/>
      <c r="Y175" s="16"/>
      <c r="Z175" s="16"/>
      <c r="AA175" s="16"/>
      <c r="AB175" s="14"/>
      <c r="AC175" s="18"/>
      <c r="AD175" s="19"/>
      <c r="AE175" s="18"/>
      <c r="AF175" s="18"/>
      <c r="AG175" s="18"/>
      <c r="AH175" s="18"/>
      <c r="AI175" s="18"/>
      <c r="AJ175" s="18"/>
      <c r="AK175" s="18"/>
      <c r="AL175" s="18"/>
      <c r="AM175" s="18"/>
      <c r="AN175" s="18"/>
      <c r="AO175" s="19"/>
      <c r="AP175" s="18"/>
      <c r="AQ175" s="18"/>
      <c r="AR175" s="18"/>
      <c r="AS175" s="19"/>
      <c r="AT175" s="18"/>
      <c r="AU175" s="18"/>
      <c r="AV175" s="18"/>
      <c r="AW175" s="18"/>
      <c r="AX175" s="18"/>
      <c r="AY175" s="18"/>
      <c r="AZ175" s="19"/>
      <c r="BA175" s="18"/>
      <c r="BB175" s="18"/>
      <c r="BC175" s="18"/>
      <c r="BD175" s="18"/>
      <c r="BE175" s="19"/>
      <c r="BF175" s="18"/>
      <c r="BG175" s="18"/>
      <c r="BH175" s="19"/>
      <c r="BI175" s="19"/>
      <c r="BJ175" s="18"/>
      <c r="BK175" s="18"/>
      <c r="BL175" s="15"/>
      <c r="BM175" s="18"/>
      <c r="BN175" s="19"/>
      <c r="BO175" s="18"/>
      <c r="BP175" s="18"/>
      <c r="BQ175" s="15"/>
      <c r="BR175" s="19"/>
      <c r="BS175" s="19"/>
      <c r="BT175" s="19"/>
      <c r="BU175" s="15"/>
      <c r="BV175" s="14"/>
      <c r="BW175" s="14"/>
      <c r="BX175" s="14"/>
      <c r="BY175" s="20"/>
      <c r="BZ175" s="24"/>
      <c r="CA175" s="14"/>
      <c r="CB175" s="21"/>
      <c r="CC175" s="1"/>
      <c r="CD175" s="14"/>
      <c r="CE175" s="14"/>
      <c r="CF175" s="22"/>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row>
    <row r="176" spans="5:220" s="6" customFormat="1">
      <c r="E176" s="17"/>
      <c r="F176" s="17"/>
      <c r="G176" s="17"/>
      <c r="H176" s="17"/>
      <c r="I176" s="14"/>
      <c r="J176" s="15"/>
      <c r="K176" s="15"/>
      <c r="L176" s="15"/>
      <c r="M176" s="15"/>
      <c r="N176" s="14"/>
      <c r="O176" s="16"/>
      <c r="P176" s="16"/>
      <c r="Q176" s="16"/>
      <c r="R176" s="16"/>
      <c r="S176" s="16"/>
      <c r="T176" s="16"/>
      <c r="U176" s="16"/>
      <c r="V176" s="16"/>
      <c r="W176" s="17"/>
      <c r="X176" s="16"/>
      <c r="Y176" s="16"/>
      <c r="Z176" s="16"/>
      <c r="AA176" s="16"/>
      <c r="AB176" s="14"/>
      <c r="AC176" s="18"/>
      <c r="AD176" s="19"/>
      <c r="AE176" s="18"/>
      <c r="AF176" s="18"/>
      <c r="AG176" s="18"/>
      <c r="AH176" s="18"/>
      <c r="AI176" s="18"/>
      <c r="AJ176" s="18"/>
      <c r="AK176" s="18"/>
      <c r="AL176" s="18"/>
      <c r="AM176" s="18"/>
      <c r="AN176" s="18"/>
      <c r="AO176" s="19"/>
      <c r="AP176" s="18"/>
      <c r="AQ176" s="18"/>
      <c r="AR176" s="18"/>
      <c r="AS176" s="19"/>
      <c r="AT176" s="18"/>
      <c r="AU176" s="18"/>
      <c r="AV176" s="18"/>
      <c r="AW176" s="18"/>
      <c r="AX176" s="18"/>
      <c r="AY176" s="18"/>
      <c r="AZ176" s="19"/>
      <c r="BA176" s="18"/>
      <c r="BB176" s="18"/>
      <c r="BC176" s="18"/>
      <c r="BD176" s="18"/>
      <c r="BE176" s="19"/>
      <c r="BF176" s="18"/>
      <c r="BG176" s="18"/>
      <c r="BH176" s="19"/>
      <c r="BI176" s="19"/>
      <c r="BJ176" s="18"/>
      <c r="BK176" s="18"/>
      <c r="BL176" s="15"/>
      <c r="BM176" s="18"/>
      <c r="BN176" s="19"/>
      <c r="BO176" s="18"/>
      <c r="BP176" s="18"/>
      <c r="BQ176" s="15"/>
      <c r="BR176" s="19"/>
      <c r="BS176" s="19"/>
      <c r="BT176" s="19"/>
      <c r="BU176" s="15"/>
      <c r="BV176" s="14"/>
      <c r="BW176" s="14"/>
      <c r="BX176" s="14"/>
      <c r="BY176" s="20"/>
      <c r="BZ176" s="24"/>
      <c r="CA176" s="14"/>
      <c r="CB176" s="21"/>
      <c r="CC176" s="1"/>
      <c r="CD176" s="14"/>
      <c r="CE176" s="14"/>
      <c r="CF176" s="22"/>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row>
    <row r="177" spans="5:220" s="6" customFormat="1">
      <c r="E177" s="17"/>
      <c r="F177" s="17"/>
      <c r="G177" s="17"/>
      <c r="H177" s="17"/>
      <c r="I177" s="14"/>
      <c r="J177" s="15"/>
      <c r="K177" s="15"/>
      <c r="L177" s="15"/>
      <c r="M177" s="15"/>
      <c r="N177" s="14"/>
      <c r="O177" s="16"/>
      <c r="P177" s="16"/>
      <c r="Q177" s="16"/>
      <c r="R177" s="16"/>
      <c r="S177" s="16"/>
      <c r="T177" s="16"/>
      <c r="U177" s="16"/>
      <c r="V177" s="16"/>
      <c r="W177" s="17"/>
      <c r="X177" s="16"/>
      <c r="Y177" s="16"/>
      <c r="Z177" s="16"/>
      <c r="AA177" s="16"/>
      <c r="AB177" s="14"/>
      <c r="AC177" s="18"/>
      <c r="AD177" s="19"/>
      <c r="AE177" s="18"/>
      <c r="AF177" s="18"/>
      <c r="AG177" s="18"/>
      <c r="AH177" s="18"/>
      <c r="AI177" s="18"/>
      <c r="AJ177" s="18"/>
      <c r="AK177" s="18"/>
      <c r="AL177" s="18"/>
      <c r="AM177" s="18"/>
      <c r="AN177" s="18"/>
      <c r="AO177" s="19"/>
      <c r="AP177" s="18"/>
      <c r="AQ177" s="18"/>
      <c r="AR177" s="18"/>
      <c r="AS177" s="19"/>
      <c r="AT177" s="18"/>
      <c r="AU177" s="18"/>
      <c r="AV177" s="18"/>
      <c r="AW177" s="18"/>
      <c r="AX177" s="18"/>
      <c r="AY177" s="18"/>
      <c r="AZ177" s="19"/>
      <c r="BA177" s="18"/>
      <c r="BB177" s="18"/>
      <c r="BC177" s="18"/>
      <c r="BD177" s="18"/>
      <c r="BE177" s="19"/>
      <c r="BF177" s="18"/>
      <c r="BG177" s="18"/>
      <c r="BH177" s="19"/>
      <c r="BI177" s="19"/>
      <c r="BJ177" s="18"/>
      <c r="BK177" s="18"/>
      <c r="BL177" s="15"/>
      <c r="BM177" s="18"/>
      <c r="BN177" s="19"/>
      <c r="BO177" s="18"/>
      <c r="BP177" s="18"/>
      <c r="BQ177" s="15"/>
      <c r="BR177" s="19"/>
      <c r="BS177" s="19"/>
      <c r="BT177" s="19"/>
      <c r="BU177" s="15"/>
      <c r="BV177" s="14"/>
      <c r="BW177" s="14"/>
      <c r="BX177" s="14"/>
      <c r="BY177" s="20"/>
      <c r="BZ177" s="24"/>
      <c r="CA177" s="14"/>
      <c r="CB177" s="21"/>
      <c r="CC177" s="1"/>
      <c r="CD177" s="14"/>
      <c r="CE177" s="14"/>
      <c r="CF177" s="22"/>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row>
    <row r="178" spans="5:220" s="6" customFormat="1">
      <c r="E178" s="17"/>
      <c r="F178" s="17"/>
      <c r="G178" s="17"/>
      <c r="H178" s="17"/>
      <c r="I178" s="14"/>
      <c r="J178" s="15"/>
      <c r="K178" s="15"/>
      <c r="L178" s="15"/>
      <c r="M178" s="15"/>
      <c r="N178" s="14"/>
      <c r="O178" s="16"/>
      <c r="P178" s="16"/>
      <c r="Q178" s="16"/>
      <c r="R178" s="16"/>
      <c r="S178" s="16"/>
      <c r="T178" s="16"/>
      <c r="U178" s="16"/>
      <c r="V178" s="16"/>
      <c r="W178" s="17"/>
      <c r="X178" s="16"/>
      <c r="Y178" s="16"/>
      <c r="Z178" s="16"/>
      <c r="AA178" s="16"/>
      <c r="AB178" s="14"/>
      <c r="AC178" s="18"/>
      <c r="AD178" s="19"/>
      <c r="AE178" s="18"/>
      <c r="AF178" s="18"/>
      <c r="AG178" s="18"/>
      <c r="AH178" s="18"/>
      <c r="AI178" s="18"/>
      <c r="AJ178" s="18"/>
      <c r="AK178" s="18"/>
      <c r="AL178" s="18"/>
      <c r="AM178" s="18"/>
      <c r="AN178" s="18"/>
      <c r="AO178" s="19"/>
      <c r="AP178" s="18"/>
      <c r="AQ178" s="18"/>
      <c r="AR178" s="18"/>
      <c r="AS178" s="19"/>
      <c r="AT178" s="18"/>
      <c r="AU178" s="18"/>
      <c r="AV178" s="18"/>
      <c r="AW178" s="18"/>
      <c r="AX178" s="18"/>
      <c r="AY178" s="18"/>
      <c r="AZ178" s="19"/>
      <c r="BA178" s="18"/>
      <c r="BB178" s="18"/>
      <c r="BC178" s="18"/>
      <c r="BD178" s="18"/>
      <c r="BE178" s="19"/>
      <c r="BF178" s="18"/>
      <c r="BG178" s="18"/>
      <c r="BH178" s="19"/>
      <c r="BI178" s="19"/>
      <c r="BJ178" s="18"/>
      <c r="BK178" s="18"/>
      <c r="BL178" s="15"/>
      <c r="BM178" s="18"/>
      <c r="BN178" s="19"/>
      <c r="BO178" s="18"/>
      <c r="BP178" s="18"/>
      <c r="BQ178" s="15"/>
      <c r="BR178" s="19"/>
      <c r="BS178" s="19"/>
      <c r="BT178" s="19"/>
      <c r="BU178" s="15"/>
      <c r="BV178" s="14"/>
      <c r="BW178" s="14"/>
      <c r="BX178" s="14"/>
      <c r="BY178" s="20"/>
      <c r="BZ178" s="24"/>
      <c r="CA178" s="14"/>
      <c r="CB178" s="21"/>
      <c r="CC178" s="1"/>
      <c r="CD178" s="14"/>
      <c r="CE178" s="14"/>
      <c r="CF178" s="22"/>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row>
    <row r="179" spans="5:220" s="6" customFormat="1">
      <c r="E179" s="17"/>
      <c r="F179" s="17"/>
      <c r="G179" s="17"/>
      <c r="H179" s="17"/>
      <c r="I179" s="14"/>
      <c r="J179" s="15"/>
      <c r="K179" s="15"/>
      <c r="L179" s="15"/>
      <c r="M179" s="15"/>
      <c r="N179" s="14"/>
      <c r="O179" s="16"/>
      <c r="P179" s="16"/>
      <c r="Q179" s="16"/>
      <c r="R179" s="16"/>
      <c r="S179" s="16"/>
      <c r="T179" s="16"/>
      <c r="U179" s="16"/>
      <c r="V179" s="16"/>
      <c r="W179" s="17"/>
      <c r="X179" s="16"/>
      <c r="Y179" s="16"/>
      <c r="Z179" s="16"/>
      <c r="AA179" s="16"/>
      <c r="AB179" s="14"/>
      <c r="AC179" s="18"/>
      <c r="AD179" s="19"/>
      <c r="AE179" s="18"/>
      <c r="AF179" s="18"/>
      <c r="AG179" s="18"/>
      <c r="AH179" s="18"/>
      <c r="AI179" s="18"/>
      <c r="AJ179" s="18"/>
      <c r="AK179" s="18"/>
      <c r="AL179" s="18"/>
      <c r="AM179" s="18"/>
      <c r="AN179" s="18"/>
      <c r="AO179" s="19"/>
      <c r="AP179" s="18"/>
      <c r="AQ179" s="18"/>
      <c r="AR179" s="18"/>
      <c r="AS179" s="19"/>
      <c r="AT179" s="18"/>
      <c r="AU179" s="18"/>
      <c r="AV179" s="18"/>
      <c r="AW179" s="18"/>
      <c r="AX179" s="18"/>
      <c r="AY179" s="18"/>
      <c r="AZ179" s="19"/>
      <c r="BA179" s="18"/>
      <c r="BB179" s="18"/>
      <c r="BC179" s="18"/>
      <c r="BD179" s="18"/>
      <c r="BE179" s="19"/>
      <c r="BF179" s="18"/>
      <c r="BG179" s="18"/>
      <c r="BH179" s="19"/>
      <c r="BI179" s="19"/>
      <c r="BJ179" s="18"/>
      <c r="BK179" s="18"/>
      <c r="BL179" s="15"/>
      <c r="BM179" s="18"/>
      <c r="BN179" s="19"/>
      <c r="BO179" s="18"/>
      <c r="BP179" s="18"/>
      <c r="BQ179" s="15"/>
      <c r="BR179" s="19"/>
      <c r="BS179" s="19"/>
      <c r="BT179" s="19"/>
      <c r="BU179" s="15"/>
      <c r="BV179" s="14"/>
      <c r="BW179" s="14"/>
      <c r="BX179" s="14"/>
      <c r="BY179" s="20"/>
      <c r="BZ179" s="24"/>
      <c r="CA179" s="14"/>
      <c r="CB179" s="21"/>
      <c r="CC179" s="1"/>
      <c r="CD179" s="14"/>
      <c r="CE179" s="14"/>
      <c r="CF179" s="22"/>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row>
    <row r="180" spans="5:220" s="6" customFormat="1">
      <c r="E180" s="17"/>
      <c r="F180" s="17"/>
      <c r="G180" s="17"/>
      <c r="H180" s="17"/>
      <c r="I180" s="14"/>
      <c r="J180" s="15"/>
      <c r="K180" s="15"/>
      <c r="L180" s="15"/>
      <c r="M180" s="15"/>
      <c r="N180" s="14"/>
      <c r="O180" s="16"/>
      <c r="P180" s="16"/>
      <c r="Q180" s="16"/>
      <c r="R180" s="16"/>
      <c r="S180" s="16"/>
      <c r="T180" s="16"/>
      <c r="U180" s="16"/>
      <c r="V180" s="16"/>
      <c r="W180" s="17"/>
      <c r="X180" s="16"/>
      <c r="Y180" s="16"/>
      <c r="Z180" s="16"/>
      <c r="AA180" s="16"/>
      <c r="AB180" s="14"/>
      <c r="AC180" s="18"/>
      <c r="AD180" s="19"/>
      <c r="AE180" s="18"/>
      <c r="AF180" s="18"/>
      <c r="AG180" s="18"/>
      <c r="AH180" s="18"/>
      <c r="AI180" s="18"/>
      <c r="AJ180" s="18"/>
      <c r="AK180" s="18"/>
      <c r="AL180" s="18"/>
      <c r="AM180" s="18"/>
      <c r="AN180" s="18"/>
      <c r="AO180" s="19"/>
      <c r="AP180" s="18"/>
      <c r="AQ180" s="18"/>
      <c r="AR180" s="18"/>
      <c r="AS180" s="19"/>
      <c r="AT180" s="18"/>
      <c r="AU180" s="18"/>
      <c r="AV180" s="18"/>
      <c r="AW180" s="18"/>
      <c r="AX180" s="18"/>
      <c r="AY180" s="18"/>
      <c r="AZ180" s="19"/>
      <c r="BA180" s="18"/>
      <c r="BB180" s="18"/>
      <c r="BC180" s="18"/>
      <c r="BD180" s="18"/>
      <c r="BE180" s="19"/>
      <c r="BF180" s="18"/>
      <c r="BG180" s="18"/>
      <c r="BH180" s="19"/>
      <c r="BI180" s="19"/>
      <c r="BJ180" s="18"/>
      <c r="BK180" s="18"/>
      <c r="BL180" s="15"/>
      <c r="BM180" s="18"/>
      <c r="BN180" s="19"/>
      <c r="BO180" s="18"/>
      <c r="BP180" s="18"/>
      <c r="BQ180" s="15"/>
      <c r="BR180" s="19"/>
      <c r="BS180" s="19"/>
      <c r="BT180" s="19"/>
      <c r="BU180" s="15"/>
      <c r="BV180" s="14"/>
      <c r="BW180" s="14"/>
      <c r="BX180" s="14"/>
      <c r="BY180" s="20"/>
      <c r="BZ180" s="24"/>
      <c r="CA180" s="14"/>
      <c r="CB180" s="21"/>
      <c r="CC180" s="1"/>
      <c r="CD180" s="14"/>
      <c r="CE180" s="14"/>
      <c r="CF180" s="22"/>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row>
    <row r="181" spans="5:220" s="6" customFormat="1">
      <c r="E181" s="17"/>
      <c r="F181" s="17"/>
      <c r="G181" s="17"/>
      <c r="H181" s="17"/>
      <c r="I181" s="14"/>
      <c r="J181" s="15"/>
      <c r="K181" s="15"/>
      <c r="L181" s="15"/>
      <c r="M181" s="15"/>
      <c r="N181" s="14"/>
      <c r="O181" s="16"/>
      <c r="P181" s="16"/>
      <c r="Q181" s="16"/>
      <c r="R181" s="16"/>
      <c r="S181" s="16"/>
      <c r="T181" s="16"/>
      <c r="U181" s="16"/>
      <c r="V181" s="16"/>
      <c r="W181" s="17"/>
      <c r="X181" s="16"/>
      <c r="Y181" s="16"/>
      <c r="Z181" s="16"/>
      <c r="AA181" s="16"/>
      <c r="AB181" s="14"/>
      <c r="AC181" s="18"/>
      <c r="AD181" s="19"/>
      <c r="AE181" s="18"/>
      <c r="AF181" s="18"/>
      <c r="AG181" s="18"/>
      <c r="AH181" s="18"/>
      <c r="AI181" s="18"/>
      <c r="AJ181" s="18"/>
      <c r="AK181" s="18"/>
      <c r="AL181" s="18"/>
      <c r="AM181" s="18"/>
      <c r="AN181" s="18"/>
      <c r="AO181" s="19"/>
      <c r="AP181" s="18"/>
      <c r="AQ181" s="18"/>
      <c r="AR181" s="18"/>
      <c r="AS181" s="19"/>
      <c r="AT181" s="18"/>
      <c r="AU181" s="18"/>
      <c r="AV181" s="18"/>
      <c r="AW181" s="18"/>
      <c r="AX181" s="18"/>
      <c r="AY181" s="18"/>
      <c r="AZ181" s="19"/>
      <c r="BA181" s="18"/>
      <c r="BB181" s="18"/>
      <c r="BC181" s="18"/>
      <c r="BD181" s="18"/>
      <c r="BE181" s="19"/>
      <c r="BF181" s="18"/>
      <c r="BG181" s="18"/>
      <c r="BH181" s="19"/>
      <c r="BI181" s="19"/>
      <c r="BJ181" s="18"/>
      <c r="BK181" s="18"/>
      <c r="BL181" s="15"/>
      <c r="BM181" s="18"/>
      <c r="BN181" s="19"/>
      <c r="BO181" s="18"/>
      <c r="BP181" s="18"/>
      <c r="BQ181" s="15"/>
      <c r="BR181" s="19"/>
      <c r="BS181" s="19"/>
      <c r="BT181" s="19"/>
      <c r="BU181" s="15"/>
      <c r="BV181" s="14"/>
      <c r="BW181" s="14"/>
      <c r="BX181" s="14"/>
      <c r="BY181" s="20"/>
      <c r="BZ181" s="24"/>
      <c r="CA181" s="14"/>
      <c r="CB181" s="21"/>
      <c r="CC181" s="1"/>
      <c r="CD181" s="14"/>
      <c r="CE181" s="14"/>
      <c r="CF181" s="22"/>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row>
    <row r="182" spans="5:220" s="6" customFormat="1">
      <c r="E182" s="17"/>
      <c r="F182" s="17"/>
      <c r="G182" s="17"/>
      <c r="H182" s="17"/>
      <c r="I182" s="14"/>
      <c r="J182" s="15"/>
      <c r="K182" s="15"/>
      <c r="L182" s="15"/>
      <c r="M182" s="15"/>
      <c r="N182" s="14"/>
      <c r="O182" s="16"/>
      <c r="P182" s="16"/>
      <c r="Q182" s="16"/>
      <c r="R182" s="16"/>
      <c r="S182" s="16"/>
      <c r="T182" s="16"/>
      <c r="U182" s="16"/>
      <c r="V182" s="16"/>
      <c r="W182" s="17"/>
      <c r="X182" s="16"/>
      <c r="Y182" s="16"/>
      <c r="Z182" s="16"/>
      <c r="AA182" s="16"/>
      <c r="AB182" s="14"/>
      <c r="AC182" s="18"/>
      <c r="AD182" s="19"/>
      <c r="AE182" s="18"/>
      <c r="AF182" s="18"/>
      <c r="AG182" s="18"/>
      <c r="AH182" s="18"/>
      <c r="AI182" s="18"/>
      <c r="AJ182" s="18"/>
      <c r="AK182" s="18"/>
      <c r="AL182" s="18"/>
      <c r="AM182" s="18"/>
      <c r="AN182" s="18"/>
      <c r="AO182" s="19"/>
      <c r="AP182" s="18"/>
      <c r="AQ182" s="18"/>
      <c r="AR182" s="18"/>
      <c r="AS182" s="19"/>
      <c r="AT182" s="18"/>
      <c r="AU182" s="18"/>
      <c r="AV182" s="18"/>
      <c r="AW182" s="18"/>
      <c r="AX182" s="18"/>
      <c r="AY182" s="18"/>
      <c r="AZ182" s="19"/>
      <c r="BA182" s="18"/>
      <c r="BB182" s="18"/>
      <c r="BC182" s="18"/>
      <c r="BD182" s="18"/>
      <c r="BE182" s="19"/>
      <c r="BF182" s="18"/>
      <c r="BG182" s="18"/>
      <c r="BH182" s="19"/>
      <c r="BI182" s="19"/>
      <c r="BJ182" s="18"/>
      <c r="BK182" s="18"/>
      <c r="BL182" s="15"/>
      <c r="BM182" s="18"/>
      <c r="BN182" s="19"/>
      <c r="BO182" s="18"/>
      <c r="BP182" s="18"/>
      <c r="BQ182" s="15"/>
      <c r="BR182" s="19"/>
      <c r="BS182" s="19"/>
      <c r="BT182" s="19"/>
      <c r="BU182" s="15"/>
      <c r="BV182" s="14"/>
      <c r="BW182" s="14"/>
      <c r="BX182" s="14"/>
      <c r="BY182" s="20"/>
      <c r="BZ182" s="24"/>
      <c r="CA182" s="14"/>
      <c r="CB182" s="21"/>
      <c r="CC182" s="1"/>
      <c r="CD182" s="14"/>
      <c r="CE182" s="14"/>
      <c r="CF182" s="22"/>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row>
    <row r="183" spans="5:220" s="6" customFormat="1">
      <c r="E183" s="17"/>
      <c r="F183" s="17"/>
      <c r="G183" s="17"/>
      <c r="H183" s="17"/>
      <c r="I183" s="14"/>
      <c r="J183" s="15"/>
      <c r="K183" s="15"/>
      <c r="L183" s="15"/>
      <c r="M183" s="15"/>
      <c r="N183" s="14"/>
      <c r="O183" s="16"/>
      <c r="P183" s="16"/>
      <c r="Q183" s="16"/>
      <c r="R183" s="16"/>
      <c r="S183" s="16"/>
      <c r="T183" s="16"/>
      <c r="U183" s="16"/>
      <c r="V183" s="16"/>
      <c r="W183" s="17"/>
      <c r="X183" s="16"/>
      <c r="Y183" s="16"/>
      <c r="Z183" s="16"/>
      <c r="AA183" s="16"/>
      <c r="AB183" s="14"/>
      <c r="AC183" s="18"/>
      <c r="AD183" s="19"/>
      <c r="AE183" s="18"/>
      <c r="AF183" s="18"/>
      <c r="AG183" s="18"/>
      <c r="AH183" s="18"/>
      <c r="AI183" s="18"/>
      <c r="AJ183" s="18"/>
      <c r="AK183" s="18"/>
      <c r="AL183" s="18"/>
      <c r="AM183" s="18"/>
      <c r="AN183" s="18"/>
      <c r="AO183" s="19"/>
      <c r="AP183" s="18"/>
      <c r="AQ183" s="18"/>
      <c r="AR183" s="18"/>
      <c r="AS183" s="19"/>
      <c r="AT183" s="18"/>
      <c r="AU183" s="18"/>
      <c r="AV183" s="18"/>
      <c r="AW183" s="18"/>
      <c r="AX183" s="18"/>
      <c r="AY183" s="18"/>
      <c r="AZ183" s="19"/>
      <c r="BA183" s="18"/>
      <c r="BB183" s="18"/>
      <c r="BC183" s="18"/>
      <c r="BD183" s="18"/>
      <c r="BE183" s="19"/>
      <c r="BF183" s="18"/>
      <c r="BG183" s="18"/>
      <c r="BH183" s="19"/>
      <c r="BI183" s="19"/>
      <c r="BJ183" s="18"/>
      <c r="BK183" s="18"/>
      <c r="BL183" s="15"/>
      <c r="BM183" s="18"/>
      <c r="BN183" s="19"/>
      <c r="BO183" s="18"/>
      <c r="BP183" s="18"/>
      <c r="BQ183" s="15"/>
      <c r="BR183" s="19"/>
      <c r="BS183" s="19"/>
      <c r="BT183" s="19"/>
      <c r="BU183" s="15"/>
      <c r="BV183" s="14"/>
      <c r="BW183" s="14"/>
      <c r="BX183" s="14"/>
      <c r="BY183" s="20"/>
      <c r="BZ183" s="24"/>
      <c r="CA183" s="14"/>
      <c r="CB183" s="21"/>
      <c r="CC183" s="1"/>
      <c r="CD183" s="14"/>
      <c r="CE183" s="14"/>
      <c r="CF183" s="22"/>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row>
    <row r="184" spans="5:220" s="6" customFormat="1">
      <c r="E184" s="17"/>
      <c r="F184" s="17"/>
      <c r="G184" s="17"/>
      <c r="H184" s="17"/>
      <c r="I184" s="14"/>
      <c r="J184" s="15"/>
      <c r="K184" s="15"/>
      <c r="L184" s="15"/>
      <c r="M184" s="15"/>
      <c r="N184" s="14"/>
      <c r="O184" s="16"/>
      <c r="P184" s="16"/>
      <c r="Q184" s="16"/>
      <c r="R184" s="16"/>
      <c r="S184" s="16"/>
      <c r="T184" s="16"/>
      <c r="U184" s="16"/>
      <c r="V184" s="16"/>
      <c r="W184" s="17"/>
      <c r="X184" s="16"/>
      <c r="Y184" s="16"/>
      <c r="Z184" s="16"/>
      <c r="AA184" s="16"/>
      <c r="AB184" s="14"/>
      <c r="AC184" s="18"/>
      <c r="AD184" s="19"/>
      <c r="AE184" s="18"/>
      <c r="AF184" s="18"/>
      <c r="AG184" s="18"/>
      <c r="AH184" s="18"/>
      <c r="AI184" s="18"/>
      <c r="AJ184" s="18"/>
      <c r="AK184" s="18"/>
      <c r="AL184" s="18"/>
      <c r="AM184" s="18"/>
      <c r="AN184" s="18"/>
      <c r="AO184" s="19"/>
      <c r="AP184" s="18"/>
      <c r="AQ184" s="18"/>
      <c r="AR184" s="18"/>
      <c r="AS184" s="19"/>
      <c r="AT184" s="18"/>
      <c r="AU184" s="18"/>
      <c r="AV184" s="18"/>
      <c r="AW184" s="18"/>
      <c r="AX184" s="18"/>
      <c r="AY184" s="18"/>
      <c r="AZ184" s="19"/>
      <c r="BA184" s="18"/>
      <c r="BB184" s="18"/>
      <c r="BC184" s="18"/>
      <c r="BD184" s="18"/>
      <c r="BE184" s="19"/>
      <c r="BF184" s="18"/>
      <c r="BG184" s="18"/>
      <c r="BH184" s="19"/>
      <c r="BI184" s="19"/>
      <c r="BJ184" s="18"/>
      <c r="BK184" s="18"/>
      <c r="BL184" s="15"/>
      <c r="BM184" s="18"/>
      <c r="BN184" s="19"/>
      <c r="BO184" s="18"/>
      <c r="BP184" s="18"/>
      <c r="BQ184" s="15"/>
      <c r="BR184" s="19"/>
      <c r="BS184" s="19"/>
      <c r="BT184" s="19"/>
      <c r="BU184" s="15"/>
      <c r="BV184" s="14"/>
      <c r="BW184" s="14"/>
      <c r="BX184" s="14"/>
      <c r="BY184" s="20"/>
      <c r="BZ184" s="24"/>
      <c r="CA184" s="14"/>
      <c r="CB184" s="21"/>
      <c r="CC184" s="1"/>
      <c r="CD184" s="14"/>
      <c r="CE184" s="14"/>
      <c r="CF184" s="22"/>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row>
    <row r="185" spans="5:220" s="7" customFormat="1" ht="17.45" customHeight="1">
      <c r="E185" s="17"/>
      <c r="F185" s="17"/>
      <c r="G185" s="17"/>
      <c r="H185" s="17"/>
      <c r="I185" s="14"/>
      <c r="J185" s="15"/>
      <c r="K185" s="15"/>
      <c r="L185" s="15"/>
      <c r="M185" s="15"/>
      <c r="N185" s="14"/>
      <c r="O185" s="16"/>
      <c r="P185" s="16"/>
      <c r="Q185" s="16"/>
      <c r="R185" s="16"/>
      <c r="S185" s="16"/>
      <c r="T185" s="16"/>
      <c r="U185" s="16"/>
      <c r="V185" s="16"/>
      <c r="W185" s="17"/>
      <c r="X185" s="16"/>
      <c r="Y185" s="16"/>
      <c r="Z185" s="16"/>
      <c r="AA185" s="16"/>
      <c r="AB185" s="14"/>
      <c r="AC185" s="18"/>
      <c r="AD185" s="19"/>
      <c r="AE185" s="18"/>
      <c r="AF185" s="18"/>
      <c r="AG185" s="18"/>
      <c r="AH185" s="18"/>
      <c r="AI185" s="18"/>
      <c r="AJ185" s="18"/>
      <c r="AK185" s="18"/>
      <c r="AL185" s="18"/>
      <c r="AM185" s="18"/>
      <c r="AN185" s="18"/>
      <c r="AO185" s="19"/>
      <c r="AP185" s="18"/>
      <c r="AQ185" s="18"/>
      <c r="AR185" s="18"/>
      <c r="AS185" s="19"/>
      <c r="AT185" s="18"/>
      <c r="AU185" s="18"/>
      <c r="AV185" s="18"/>
      <c r="AW185" s="18"/>
      <c r="AX185" s="18"/>
      <c r="AY185" s="18"/>
      <c r="AZ185" s="19"/>
      <c r="BA185" s="18"/>
      <c r="BB185" s="18"/>
      <c r="BC185" s="18"/>
      <c r="BD185" s="18"/>
      <c r="BE185" s="19"/>
      <c r="BF185" s="18"/>
      <c r="BG185" s="18"/>
      <c r="BH185" s="19"/>
      <c r="BI185" s="19"/>
      <c r="BJ185" s="18"/>
      <c r="BK185" s="18"/>
      <c r="BL185" s="15"/>
      <c r="BM185" s="18"/>
      <c r="BN185" s="19"/>
      <c r="BO185" s="18"/>
      <c r="BP185" s="18"/>
      <c r="BQ185" s="15"/>
      <c r="BR185" s="19"/>
      <c r="BS185" s="19"/>
      <c r="BT185" s="19"/>
      <c r="BU185" s="15"/>
      <c r="BV185" s="14"/>
      <c r="BW185" s="14"/>
      <c r="BX185" s="14"/>
      <c r="BY185" s="20"/>
      <c r="BZ185" s="24"/>
      <c r="CA185" s="14"/>
      <c r="CB185" s="21"/>
      <c r="CC185" s="14"/>
      <c r="CD185" s="14"/>
      <c r="CE185" s="14"/>
      <c r="CF185" s="22"/>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row>
    <row r="186" spans="5:220">
      <c r="J186" s="15"/>
      <c r="K186" s="15"/>
      <c r="L186" s="15"/>
      <c r="M186" s="15"/>
      <c r="O186" s="16"/>
      <c r="P186" s="16"/>
      <c r="Q186" s="16"/>
      <c r="R186" s="16"/>
      <c r="S186" s="16"/>
      <c r="T186" s="16"/>
      <c r="U186" s="16"/>
      <c r="V186" s="16"/>
      <c r="X186" s="16"/>
      <c r="Y186" s="16"/>
      <c r="Z186" s="16"/>
      <c r="AA186" s="16"/>
      <c r="AC186" s="18"/>
      <c r="AE186" s="18"/>
      <c r="AF186" s="18"/>
      <c r="AG186" s="18"/>
      <c r="AH186" s="18"/>
      <c r="AI186" s="18"/>
      <c r="AJ186" s="18"/>
      <c r="AK186" s="18"/>
      <c r="AL186" s="18"/>
      <c r="AM186" s="18"/>
      <c r="AN186" s="18"/>
      <c r="AP186" s="18"/>
      <c r="AQ186" s="18"/>
      <c r="AR186" s="18"/>
      <c r="AT186" s="18"/>
      <c r="AU186" s="18"/>
      <c r="AV186" s="18"/>
      <c r="AW186" s="18"/>
      <c r="AX186" s="18"/>
      <c r="AY186" s="18"/>
      <c r="BA186" s="18"/>
      <c r="BB186" s="18"/>
      <c r="BC186" s="18"/>
      <c r="BD186" s="18"/>
      <c r="BF186" s="18"/>
      <c r="BG186" s="18"/>
      <c r="BJ186" s="18"/>
      <c r="BK186" s="18"/>
      <c r="BL186" s="15"/>
      <c r="BM186" s="18"/>
      <c r="BO186" s="18"/>
      <c r="BP186" s="18"/>
      <c r="BQ186" s="15"/>
      <c r="BU186" s="15"/>
      <c r="BY186" s="20"/>
      <c r="BZ186" s="24"/>
      <c r="CC186" s="1"/>
      <c r="CF186" s="22"/>
    </row>
    <row r="187" spans="5:220">
      <c r="J187" s="15"/>
      <c r="K187" s="15"/>
      <c r="L187" s="15"/>
      <c r="M187" s="15"/>
      <c r="O187" s="16"/>
      <c r="P187" s="16"/>
      <c r="Q187" s="16"/>
      <c r="R187" s="16"/>
      <c r="S187" s="16"/>
      <c r="T187" s="16"/>
      <c r="U187" s="16"/>
      <c r="V187" s="16"/>
      <c r="X187" s="16"/>
      <c r="Y187" s="16"/>
      <c r="Z187" s="16"/>
      <c r="AA187" s="16"/>
      <c r="AC187" s="18"/>
      <c r="AE187" s="18"/>
      <c r="AF187" s="18"/>
      <c r="AG187" s="18"/>
      <c r="AH187" s="18"/>
      <c r="AI187" s="18"/>
      <c r="AJ187" s="18"/>
      <c r="AK187" s="18"/>
      <c r="AL187" s="18"/>
      <c r="AM187" s="18"/>
      <c r="AN187" s="18"/>
      <c r="AP187" s="18"/>
      <c r="AQ187" s="18"/>
      <c r="AR187" s="18"/>
      <c r="AT187" s="18"/>
      <c r="AU187" s="18"/>
      <c r="AV187" s="18"/>
      <c r="AW187" s="18"/>
      <c r="AX187" s="18"/>
      <c r="AY187" s="18"/>
      <c r="BA187" s="18"/>
      <c r="BB187" s="18"/>
      <c r="BC187" s="18"/>
      <c r="BD187" s="18"/>
      <c r="BF187" s="18"/>
      <c r="BG187" s="18"/>
      <c r="BJ187" s="18"/>
      <c r="BK187" s="18"/>
      <c r="BL187" s="15"/>
      <c r="BM187" s="18"/>
      <c r="BO187" s="18"/>
      <c r="BP187" s="18"/>
      <c r="BQ187" s="15"/>
      <c r="BU187" s="15"/>
      <c r="BY187" s="20"/>
      <c r="BZ187" s="24"/>
      <c r="CC187" s="1"/>
      <c r="CF187" s="22"/>
    </row>
    <row r="188" spans="5:220">
      <c r="J188" s="15"/>
      <c r="K188" s="15"/>
      <c r="L188" s="15"/>
      <c r="M188" s="15"/>
      <c r="O188" s="16"/>
      <c r="P188" s="16"/>
      <c r="Q188" s="16"/>
      <c r="R188" s="16"/>
      <c r="S188" s="16"/>
      <c r="T188" s="16"/>
      <c r="U188" s="16"/>
      <c r="V188" s="16"/>
      <c r="X188" s="16"/>
      <c r="Y188" s="16"/>
      <c r="Z188" s="16"/>
      <c r="AA188" s="16"/>
      <c r="AC188" s="18"/>
      <c r="AE188" s="18"/>
      <c r="AF188" s="18"/>
      <c r="AG188" s="18"/>
      <c r="AH188" s="18"/>
      <c r="AI188" s="18"/>
      <c r="AJ188" s="18"/>
      <c r="AK188" s="18"/>
      <c r="AL188" s="18"/>
      <c r="AM188" s="18"/>
      <c r="AN188" s="18"/>
      <c r="AP188" s="18"/>
      <c r="AQ188" s="18"/>
      <c r="AR188" s="18"/>
      <c r="AT188" s="18"/>
      <c r="AU188" s="18"/>
      <c r="AV188" s="18"/>
      <c r="AW188" s="18"/>
      <c r="AX188" s="18"/>
      <c r="AY188" s="18"/>
      <c r="BA188" s="18"/>
      <c r="BB188" s="18"/>
      <c r="BC188" s="18"/>
      <c r="BD188" s="18"/>
      <c r="BF188" s="18"/>
      <c r="BG188" s="18"/>
      <c r="BJ188" s="18"/>
      <c r="BK188" s="18"/>
      <c r="BL188" s="15"/>
      <c r="BM188" s="18"/>
      <c r="BO188" s="18"/>
      <c r="BP188" s="18"/>
      <c r="BQ188" s="15"/>
      <c r="BU188" s="15"/>
      <c r="BY188" s="20"/>
      <c r="BZ188" s="24"/>
      <c r="CC188" s="1"/>
      <c r="CF188" s="22"/>
    </row>
    <row r="189" spans="5:220">
      <c r="J189" s="15"/>
      <c r="K189" s="15"/>
      <c r="L189" s="15"/>
      <c r="M189" s="15"/>
      <c r="O189" s="16"/>
      <c r="P189" s="16"/>
      <c r="Q189" s="16"/>
      <c r="R189" s="16"/>
      <c r="S189" s="16"/>
      <c r="T189" s="16"/>
      <c r="U189" s="16"/>
      <c r="V189" s="16"/>
      <c r="X189" s="16"/>
      <c r="Y189" s="16"/>
      <c r="Z189" s="16"/>
      <c r="AA189" s="16"/>
      <c r="AC189" s="18"/>
      <c r="AE189" s="18"/>
      <c r="AF189" s="18"/>
      <c r="AG189" s="18"/>
      <c r="AH189" s="18"/>
      <c r="AI189" s="18"/>
      <c r="AJ189" s="18"/>
      <c r="AK189" s="18"/>
      <c r="AL189" s="18"/>
      <c r="AM189" s="18"/>
      <c r="AN189" s="18"/>
      <c r="AP189" s="18"/>
      <c r="AQ189" s="18"/>
      <c r="AR189" s="18"/>
      <c r="AT189" s="18"/>
      <c r="AU189" s="18"/>
      <c r="AV189" s="18"/>
      <c r="AW189" s="18"/>
      <c r="AX189" s="18"/>
      <c r="AY189" s="18"/>
      <c r="BA189" s="18"/>
      <c r="BB189" s="18"/>
      <c r="BC189" s="18"/>
      <c r="BD189" s="18"/>
      <c r="BF189" s="18"/>
      <c r="BG189" s="18"/>
      <c r="BJ189" s="18"/>
      <c r="BK189" s="18"/>
      <c r="BL189" s="15"/>
      <c r="BM189" s="18"/>
      <c r="BO189" s="18"/>
      <c r="BP189" s="18"/>
      <c r="BQ189" s="15"/>
      <c r="BU189" s="15"/>
      <c r="BY189" s="20"/>
      <c r="BZ189" s="24"/>
      <c r="CC189" s="1"/>
      <c r="CF189" s="22"/>
    </row>
    <row r="190" spans="5:220" s="6" customFormat="1">
      <c r="E190" s="17"/>
      <c r="F190" s="17"/>
      <c r="G190" s="17"/>
      <c r="H190" s="17"/>
      <c r="I190" s="14"/>
      <c r="J190" s="15"/>
      <c r="K190" s="15"/>
      <c r="L190" s="15"/>
      <c r="M190" s="15"/>
      <c r="N190" s="14"/>
      <c r="O190" s="16"/>
      <c r="P190" s="16"/>
      <c r="Q190" s="16"/>
      <c r="R190" s="16"/>
      <c r="S190" s="16"/>
      <c r="T190" s="16"/>
      <c r="U190" s="16"/>
      <c r="V190" s="16"/>
      <c r="W190" s="17"/>
      <c r="X190" s="16"/>
      <c r="Y190" s="16"/>
      <c r="Z190" s="16"/>
      <c r="AA190" s="16"/>
      <c r="AB190" s="14"/>
      <c r="AC190" s="18"/>
      <c r="AD190" s="19"/>
      <c r="AE190" s="18"/>
      <c r="AF190" s="18"/>
      <c r="AG190" s="18"/>
      <c r="AH190" s="18"/>
      <c r="AI190" s="18"/>
      <c r="AJ190" s="18"/>
      <c r="AK190" s="18"/>
      <c r="AL190" s="18"/>
      <c r="AM190" s="18"/>
      <c r="AN190" s="18"/>
      <c r="AO190" s="19"/>
      <c r="AP190" s="18"/>
      <c r="AQ190" s="18"/>
      <c r="AR190" s="18"/>
      <c r="AS190" s="19"/>
      <c r="AT190" s="18"/>
      <c r="AU190" s="18"/>
      <c r="AV190" s="18"/>
      <c r="AW190" s="18"/>
      <c r="AX190" s="18"/>
      <c r="AY190" s="18"/>
      <c r="AZ190" s="19"/>
      <c r="BA190" s="18"/>
      <c r="BB190" s="18"/>
      <c r="BC190" s="18"/>
      <c r="BD190" s="18"/>
      <c r="BE190" s="19"/>
      <c r="BF190" s="18"/>
      <c r="BG190" s="18"/>
      <c r="BH190" s="19"/>
      <c r="BI190" s="19"/>
      <c r="BJ190" s="18"/>
      <c r="BK190" s="18"/>
      <c r="BL190" s="15"/>
      <c r="BM190" s="18"/>
      <c r="BN190" s="19"/>
      <c r="BO190" s="18"/>
      <c r="BP190" s="18"/>
      <c r="BQ190" s="15"/>
      <c r="BR190" s="19"/>
      <c r="BS190" s="19"/>
      <c r="BT190" s="19"/>
      <c r="BU190" s="15"/>
      <c r="BV190" s="14"/>
      <c r="BW190" s="14"/>
      <c r="BX190" s="14"/>
      <c r="BY190" s="20"/>
      <c r="BZ190" s="24"/>
      <c r="CA190" s="14"/>
      <c r="CB190" s="21"/>
      <c r="CC190" s="1"/>
      <c r="CD190" s="14"/>
      <c r="CE190" s="14"/>
      <c r="CF190" s="22"/>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row>
    <row r="191" spans="5:220">
      <c r="J191" s="15"/>
      <c r="K191" s="15"/>
      <c r="L191" s="15"/>
      <c r="M191" s="15"/>
      <c r="O191" s="16"/>
      <c r="P191" s="16"/>
      <c r="Q191" s="16"/>
      <c r="R191" s="16"/>
      <c r="S191" s="16"/>
      <c r="T191" s="16"/>
      <c r="U191" s="16"/>
      <c r="V191" s="16"/>
      <c r="X191" s="16"/>
      <c r="Y191" s="16"/>
      <c r="Z191" s="16"/>
      <c r="AA191" s="16"/>
      <c r="AC191" s="18"/>
      <c r="AE191" s="18"/>
      <c r="AF191" s="18"/>
      <c r="AG191" s="18"/>
      <c r="AH191" s="18"/>
      <c r="AI191" s="18"/>
      <c r="AJ191" s="18"/>
      <c r="AK191" s="18"/>
      <c r="AL191" s="18"/>
      <c r="AM191" s="18"/>
      <c r="AN191" s="18"/>
      <c r="AP191" s="18"/>
      <c r="AQ191" s="18"/>
      <c r="AR191" s="18"/>
      <c r="AT191" s="18"/>
      <c r="AU191" s="18"/>
      <c r="AV191" s="18"/>
      <c r="AW191" s="18"/>
      <c r="AX191" s="18"/>
      <c r="AY191" s="18"/>
      <c r="BA191" s="18"/>
      <c r="BB191" s="18"/>
      <c r="BC191" s="18"/>
      <c r="BD191" s="18"/>
      <c r="BF191" s="18"/>
      <c r="BG191" s="18"/>
      <c r="BJ191" s="18"/>
      <c r="BK191" s="18"/>
      <c r="BL191" s="15"/>
      <c r="BM191" s="18"/>
      <c r="BO191" s="18"/>
      <c r="BP191" s="18"/>
      <c r="BQ191" s="15"/>
      <c r="BU191" s="15"/>
      <c r="BY191" s="20"/>
      <c r="BZ191" s="24"/>
      <c r="CC191" s="1"/>
      <c r="CF191" s="22"/>
    </row>
    <row r="192" spans="5:220">
      <c r="J192" s="15"/>
      <c r="K192" s="15"/>
      <c r="L192" s="15"/>
      <c r="M192" s="15"/>
      <c r="O192" s="16"/>
      <c r="P192" s="16"/>
      <c r="Q192" s="16"/>
      <c r="R192" s="16"/>
      <c r="S192" s="16"/>
      <c r="T192" s="16"/>
      <c r="U192" s="16"/>
      <c r="V192" s="16"/>
      <c r="X192" s="16"/>
      <c r="Y192" s="16"/>
      <c r="Z192" s="16"/>
      <c r="AA192" s="16"/>
      <c r="AC192" s="18"/>
      <c r="AE192" s="18"/>
      <c r="AF192" s="18"/>
      <c r="AG192" s="18"/>
      <c r="AH192" s="18"/>
      <c r="AI192" s="18"/>
      <c r="AJ192" s="18"/>
      <c r="AK192" s="18"/>
      <c r="AL192" s="18"/>
      <c r="AM192" s="18"/>
      <c r="AN192" s="18"/>
      <c r="AP192" s="18"/>
      <c r="AQ192" s="18"/>
      <c r="AR192" s="18"/>
      <c r="AT192" s="18"/>
      <c r="AU192" s="18"/>
      <c r="AV192" s="18"/>
      <c r="AW192" s="18"/>
      <c r="AX192" s="18"/>
      <c r="AY192" s="18"/>
      <c r="BA192" s="18"/>
      <c r="BB192" s="18"/>
      <c r="BC192" s="18"/>
      <c r="BD192" s="18"/>
      <c r="BF192" s="18"/>
      <c r="BG192" s="18"/>
      <c r="BJ192" s="18"/>
      <c r="BK192" s="18"/>
      <c r="BL192" s="15"/>
      <c r="BM192" s="18"/>
      <c r="BO192" s="18"/>
      <c r="BP192" s="18"/>
      <c r="BQ192" s="15"/>
      <c r="BU192" s="15"/>
      <c r="BY192" s="20"/>
      <c r="BZ192" s="24"/>
      <c r="CC192" s="1"/>
      <c r="CF192" s="22"/>
    </row>
    <row r="193" spans="5:220">
      <c r="J193" s="15"/>
      <c r="K193" s="15"/>
      <c r="L193" s="15"/>
      <c r="M193" s="15"/>
      <c r="O193" s="16"/>
      <c r="P193" s="16"/>
      <c r="Q193" s="16"/>
      <c r="R193" s="16"/>
      <c r="S193" s="16"/>
      <c r="T193" s="16"/>
      <c r="U193" s="16"/>
      <c r="V193" s="16"/>
      <c r="X193" s="16"/>
      <c r="Y193" s="16"/>
      <c r="Z193" s="16"/>
      <c r="AA193" s="16"/>
      <c r="AC193" s="18"/>
      <c r="AE193" s="18"/>
      <c r="AF193" s="18"/>
      <c r="AG193" s="18"/>
      <c r="AH193" s="18"/>
      <c r="AI193" s="18"/>
      <c r="AJ193" s="18"/>
      <c r="AK193" s="18"/>
      <c r="AL193" s="18"/>
      <c r="AM193" s="18"/>
      <c r="AN193" s="18"/>
      <c r="AP193" s="18"/>
      <c r="AQ193" s="18"/>
      <c r="AR193" s="18"/>
      <c r="AT193" s="18"/>
      <c r="AU193" s="18"/>
      <c r="AV193" s="18"/>
      <c r="AW193" s="18"/>
      <c r="AX193" s="18"/>
      <c r="AY193" s="18"/>
      <c r="BA193" s="18"/>
      <c r="BB193" s="18"/>
      <c r="BC193" s="18"/>
      <c r="BD193" s="18"/>
      <c r="BF193" s="18"/>
      <c r="BG193" s="18"/>
      <c r="BJ193" s="18"/>
      <c r="BK193" s="18"/>
      <c r="BL193" s="15"/>
      <c r="BM193" s="18"/>
      <c r="BO193" s="18"/>
      <c r="BP193" s="18"/>
      <c r="BQ193" s="15"/>
      <c r="BU193" s="15"/>
      <c r="BY193" s="20"/>
      <c r="BZ193" s="24"/>
      <c r="CC193" s="1"/>
      <c r="CF193" s="22"/>
    </row>
    <row r="194" spans="5:220">
      <c r="J194" s="15"/>
      <c r="K194" s="15"/>
      <c r="L194" s="15"/>
      <c r="M194" s="15"/>
      <c r="O194" s="16"/>
      <c r="P194" s="16"/>
      <c r="Q194" s="16"/>
      <c r="R194" s="16"/>
      <c r="S194" s="16"/>
      <c r="T194" s="16"/>
      <c r="U194" s="16"/>
      <c r="V194" s="16"/>
      <c r="X194" s="16"/>
      <c r="Y194" s="16"/>
      <c r="Z194" s="16"/>
      <c r="AA194" s="16"/>
      <c r="AC194" s="18"/>
      <c r="AE194" s="18"/>
      <c r="AF194" s="18"/>
      <c r="AG194" s="18"/>
      <c r="AH194" s="18"/>
      <c r="AI194" s="18"/>
      <c r="AJ194" s="18"/>
      <c r="AK194" s="18"/>
      <c r="AL194" s="18"/>
      <c r="AM194" s="18"/>
      <c r="AN194" s="18"/>
      <c r="AP194" s="18"/>
      <c r="AQ194" s="18"/>
      <c r="AR194" s="18"/>
      <c r="AT194" s="18"/>
      <c r="AU194" s="18"/>
      <c r="AV194" s="18"/>
      <c r="AW194" s="18"/>
      <c r="AX194" s="18"/>
      <c r="AY194" s="18"/>
      <c r="BA194" s="18"/>
      <c r="BB194" s="18"/>
      <c r="BC194" s="18"/>
      <c r="BD194" s="18"/>
      <c r="BF194" s="18"/>
      <c r="BG194" s="18"/>
      <c r="BJ194" s="18"/>
      <c r="BK194" s="18"/>
      <c r="BL194" s="15"/>
      <c r="BM194" s="18"/>
      <c r="BO194" s="18"/>
      <c r="BP194" s="18"/>
      <c r="BQ194" s="15"/>
      <c r="BU194" s="15"/>
      <c r="BY194" s="20"/>
      <c r="BZ194" s="24"/>
      <c r="CC194" s="1"/>
      <c r="CF194" s="22"/>
    </row>
    <row r="195" spans="5:220" s="7" customFormat="1" ht="17.45" customHeight="1">
      <c r="E195" s="17"/>
      <c r="F195" s="17"/>
      <c r="G195" s="17"/>
      <c r="H195" s="17"/>
      <c r="I195" s="14"/>
      <c r="J195" s="15"/>
      <c r="K195" s="15"/>
      <c r="L195" s="15"/>
      <c r="M195" s="15"/>
      <c r="N195" s="14"/>
      <c r="O195" s="16"/>
      <c r="P195" s="16"/>
      <c r="Q195" s="16"/>
      <c r="R195" s="16"/>
      <c r="S195" s="16"/>
      <c r="T195" s="16"/>
      <c r="U195" s="16"/>
      <c r="V195" s="16"/>
      <c r="W195" s="17"/>
      <c r="X195" s="16"/>
      <c r="Y195" s="16"/>
      <c r="Z195" s="16"/>
      <c r="AA195" s="16"/>
      <c r="AB195" s="14"/>
      <c r="AC195" s="18"/>
      <c r="AD195" s="19"/>
      <c r="AE195" s="18"/>
      <c r="AF195" s="18"/>
      <c r="AG195" s="18"/>
      <c r="AH195" s="18"/>
      <c r="AI195" s="18"/>
      <c r="AJ195" s="18"/>
      <c r="AK195" s="18"/>
      <c r="AL195" s="18"/>
      <c r="AM195" s="18"/>
      <c r="AN195" s="18"/>
      <c r="AO195" s="19"/>
      <c r="AP195" s="18"/>
      <c r="AQ195" s="18"/>
      <c r="AR195" s="18"/>
      <c r="AS195" s="19"/>
      <c r="AT195" s="18"/>
      <c r="AU195" s="18"/>
      <c r="AV195" s="18"/>
      <c r="AW195" s="18"/>
      <c r="AX195" s="18"/>
      <c r="AY195" s="18"/>
      <c r="AZ195" s="19"/>
      <c r="BA195" s="18"/>
      <c r="BB195" s="18"/>
      <c r="BC195" s="18"/>
      <c r="BD195" s="18"/>
      <c r="BE195" s="19"/>
      <c r="BF195" s="18"/>
      <c r="BG195" s="18"/>
      <c r="BH195" s="19"/>
      <c r="BI195" s="19"/>
      <c r="BJ195" s="18"/>
      <c r="BK195" s="18"/>
      <c r="BL195" s="15"/>
      <c r="BM195" s="18"/>
      <c r="BN195" s="19"/>
      <c r="BO195" s="18"/>
      <c r="BP195" s="18"/>
      <c r="BQ195" s="15"/>
      <c r="BR195" s="19"/>
      <c r="BS195" s="19"/>
      <c r="BT195" s="19"/>
      <c r="BU195" s="15"/>
      <c r="BV195" s="14"/>
      <c r="BW195" s="14"/>
      <c r="BX195" s="14"/>
      <c r="BY195" s="20"/>
      <c r="BZ195" s="24"/>
      <c r="CA195" s="14"/>
      <c r="CB195" s="21"/>
      <c r="CC195" s="14"/>
      <c r="CD195" s="14"/>
      <c r="CE195" s="14"/>
      <c r="CF195" s="22"/>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row>
    <row r="196" spans="5:220" s="33" customFormat="1">
      <c r="E196" s="17"/>
      <c r="F196" s="17"/>
      <c r="G196" s="17"/>
      <c r="H196" s="17"/>
      <c r="I196" s="14"/>
      <c r="J196" s="15"/>
      <c r="K196" s="15"/>
      <c r="L196" s="15"/>
      <c r="M196" s="15"/>
      <c r="N196" s="14"/>
      <c r="O196" s="16"/>
      <c r="P196" s="16"/>
      <c r="Q196" s="16"/>
      <c r="R196" s="16"/>
      <c r="S196" s="16"/>
      <c r="T196" s="16"/>
      <c r="U196" s="16"/>
      <c r="V196" s="16"/>
      <c r="W196" s="17"/>
      <c r="X196" s="16"/>
      <c r="Y196" s="16"/>
      <c r="Z196" s="16"/>
      <c r="AA196" s="16"/>
      <c r="AB196" s="14"/>
      <c r="AC196" s="18"/>
      <c r="AD196" s="19"/>
      <c r="AE196" s="18"/>
      <c r="AF196" s="18"/>
      <c r="AG196" s="18"/>
      <c r="AH196" s="18"/>
      <c r="AI196" s="18"/>
      <c r="AJ196" s="18"/>
      <c r="AK196" s="18"/>
      <c r="AL196" s="18"/>
      <c r="AM196" s="18"/>
      <c r="AN196" s="18"/>
      <c r="AO196" s="19"/>
      <c r="AP196" s="18"/>
      <c r="AQ196" s="18"/>
      <c r="AR196" s="18"/>
      <c r="AS196" s="19"/>
      <c r="AT196" s="18"/>
      <c r="AU196" s="18"/>
      <c r="AV196" s="18"/>
      <c r="AW196" s="18"/>
      <c r="AX196" s="18"/>
      <c r="AY196" s="18"/>
      <c r="AZ196" s="19"/>
      <c r="BA196" s="18"/>
      <c r="BB196" s="18"/>
      <c r="BC196" s="18"/>
      <c r="BD196" s="18"/>
      <c r="BE196" s="19"/>
      <c r="BF196" s="18"/>
      <c r="BG196" s="18"/>
      <c r="BH196" s="19"/>
      <c r="BI196" s="19"/>
      <c r="BJ196" s="18"/>
      <c r="BK196" s="18"/>
      <c r="BL196" s="15"/>
      <c r="BM196" s="18"/>
      <c r="BN196" s="19"/>
      <c r="BO196" s="18"/>
      <c r="BP196" s="18"/>
      <c r="BQ196" s="15"/>
      <c r="BR196" s="19"/>
      <c r="BS196" s="19"/>
      <c r="BT196" s="19"/>
      <c r="BU196" s="15"/>
      <c r="BV196" s="14"/>
      <c r="BW196" s="14"/>
      <c r="BX196" s="14"/>
      <c r="BY196" s="20"/>
      <c r="BZ196" s="24"/>
      <c r="CA196" s="14"/>
      <c r="CB196" s="21"/>
      <c r="CC196" s="1"/>
      <c r="CD196" s="14"/>
      <c r="CE196" s="14"/>
      <c r="CF196" s="22"/>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row>
    <row r="197" spans="5:220">
      <c r="J197" s="15"/>
      <c r="K197" s="15"/>
      <c r="L197" s="15"/>
      <c r="M197" s="15"/>
      <c r="AC197" s="18"/>
      <c r="AE197" s="18"/>
      <c r="AF197" s="18"/>
      <c r="AH197" s="18"/>
      <c r="AI197" s="18"/>
      <c r="AJ197" s="18"/>
      <c r="AL197" s="18"/>
      <c r="AM197" s="18"/>
      <c r="AN197" s="18"/>
      <c r="AP197" s="18"/>
      <c r="AQ197" s="18"/>
      <c r="AR197" s="18"/>
      <c r="AT197" s="18"/>
      <c r="AU197" s="18"/>
      <c r="AV197" s="18"/>
      <c r="AW197" s="18"/>
      <c r="AX197" s="18"/>
      <c r="AY197" s="18"/>
      <c r="BA197" s="18"/>
      <c r="BB197" s="18"/>
      <c r="BC197" s="18"/>
      <c r="BD197" s="18"/>
      <c r="BF197" s="18"/>
      <c r="BG197" s="18"/>
      <c r="BJ197" s="18"/>
      <c r="BK197" s="18"/>
      <c r="BL197" s="15"/>
      <c r="BM197" s="18"/>
      <c r="BO197" s="18"/>
      <c r="BP197" s="18"/>
      <c r="BQ197" s="15"/>
      <c r="BU197" s="15"/>
      <c r="CF197" s="22"/>
    </row>
    <row r="198" spans="5:220">
      <c r="J198" s="15"/>
      <c r="K198" s="15"/>
      <c r="L198" s="15"/>
      <c r="M198" s="15"/>
      <c r="AC198" s="18"/>
      <c r="AE198" s="18"/>
      <c r="AF198" s="18"/>
      <c r="AH198" s="18"/>
      <c r="AI198" s="18"/>
      <c r="AJ198" s="18"/>
      <c r="AL198" s="18"/>
      <c r="AM198" s="18"/>
      <c r="AN198" s="18"/>
      <c r="AP198" s="18"/>
      <c r="AQ198" s="18"/>
      <c r="AR198" s="18"/>
      <c r="AT198" s="18"/>
      <c r="AU198" s="18"/>
      <c r="AV198" s="18"/>
      <c r="AW198" s="18"/>
      <c r="AX198" s="18"/>
      <c r="AY198" s="18"/>
      <c r="BA198" s="18"/>
      <c r="BB198" s="18"/>
      <c r="BC198" s="18"/>
      <c r="BD198" s="18"/>
      <c r="BF198" s="18"/>
      <c r="BG198" s="18"/>
      <c r="BJ198" s="18"/>
      <c r="BK198" s="18"/>
      <c r="BL198" s="15"/>
      <c r="BM198" s="18"/>
      <c r="BO198" s="18"/>
      <c r="BP198" s="18"/>
      <c r="BQ198" s="15"/>
      <c r="BU198" s="15"/>
      <c r="CF198" s="22"/>
    </row>
    <row r="199" spans="5:220">
      <c r="J199" s="15"/>
      <c r="K199" s="15"/>
      <c r="L199" s="15"/>
      <c r="M199" s="15"/>
      <c r="AC199" s="18"/>
      <c r="AE199" s="18"/>
      <c r="AF199" s="18"/>
      <c r="AH199" s="18"/>
      <c r="AI199" s="18"/>
      <c r="AJ199" s="18"/>
      <c r="AL199" s="18"/>
      <c r="AM199" s="18"/>
      <c r="AN199" s="18"/>
      <c r="AP199" s="18"/>
      <c r="AQ199" s="18"/>
      <c r="AR199" s="18"/>
      <c r="AT199" s="18"/>
      <c r="AU199" s="18"/>
      <c r="AV199" s="18"/>
      <c r="AW199" s="18"/>
      <c r="AX199" s="18"/>
      <c r="AY199" s="18"/>
      <c r="BA199" s="18"/>
      <c r="BB199" s="18"/>
      <c r="BC199" s="18"/>
      <c r="BD199" s="18"/>
      <c r="BF199" s="18"/>
      <c r="BG199" s="18"/>
      <c r="BJ199" s="18"/>
      <c r="BK199" s="18"/>
      <c r="BL199" s="15"/>
      <c r="BM199" s="18"/>
      <c r="BO199" s="18"/>
      <c r="BP199" s="18"/>
      <c r="BQ199" s="15"/>
      <c r="BU199" s="15"/>
      <c r="CF199" s="22"/>
    </row>
    <row r="200" spans="5:220">
      <c r="J200" s="15"/>
      <c r="K200" s="15"/>
      <c r="L200" s="15"/>
      <c r="M200" s="15"/>
      <c r="AC200" s="18"/>
      <c r="AE200" s="18"/>
      <c r="AF200" s="18"/>
      <c r="AH200" s="18"/>
      <c r="AI200" s="18"/>
      <c r="AJ200" s="18"/>
      <c r="AL200" s="18"/>
      <c r="AM200" s="18"/>
      <c r="AN200" s="18"/>
      <c r="AP200" s="18"/>
      <c r="AQ200" s="18"/>
      <c r="AR200" s="18"/>
      <c r="AT200" s="18"/>
      <c r="AU200" s="18"/>
      <c r="AV200" s="18"/>
      <c r="AW200" s="18"/>
      <c r="AX200" s="18"/>
      <c r="AY200" s="18"/>
      <c r="BA200" s="18"/>
      <c r="BB200" s="18"/>
      <c r="BC200" s="18"/>
      <c r="BD200" s="18"/>
      <c r="BF200" s="18"/>
      <c r="BG200" s="18"/>
      <c r="BJ200" s="18"/>
      <c r="BK200" s="18"/>
      <c r="BL200" s="15"/>
      <c r="BM200" s="18"/>
      <c r="BO200" s="18"/>
      <c r="BP200" s="18"/>
      <c r="BQ200" s="15"/>
      <c r="BU200" s="15"/>
      <c r="CF200" s="22"/>
    </row>
    <row r="201" spans="5:220">
      <c r="J201" s="15"/>
      <c r="K201" s="15"/>
      <c r="L201" s="15"/>
      <c r="M201" s="15"/>
      <c r="AC201" s="18"/>
      <c r="AE201" s="18"/>
      <c r="AF201" s="18"/>
      <c r="AH201" s="18"/>
      <c r="AI201" s="18"/>
      <c r="AJ201" s="18"/>
      <c r="AL201" s="18"/>
      <c r="AM201" s="18"/>
      <c r="AN201" s="18"/>
      <c r="AP201" s="18"/>
      <c r="AQ201" s="18"/>
      <c r="AR201" s="18"/>
      <c r="AT201" s="18"/>
      <c r="AU201" s="18"/>
      <c r="AV201" s="18"/>
      <c r="AW201" s="18"/>
      <c r="AX201" s="18"/>
      <c r="AY201" s="18"/>
      <c r="BA201" s="18"/>
      <c r="BB201" s="18"/>
      <c r="BC201" s="18"/>
      <c r="BD201" s="18"/>
      <c r="BF201" s="18"/>
      <c r="BG201" s="18"/>
      <c r="BJ201" s="18"/>
      <c r="BK201" s="18"/>
      <c r="BL201" s="15"/>
      <c r="BM201" s="18"/>
      <c r="BO201" s="18"/>
      <c r="BP201" s="18"/>
      <c r="BQ201" s="15"/>
      <c r="BU201" s="15"/>
      <c r="CF201" s="22"/>
    </row>
    <row r="202" spans="5:220">
      <c r="J202" s="15"/>
      <c r="K202" s="15"/>
      <c r="L202" s="15"/>
      <c r="M202" s="15"/>
      <c r="AC202" s="18"/>
      <c r="AE202" s="18"/>
      <c r="AF202" s="18"/>
      <c r="AH202" s="18"/>
      <c r="AI202" s="18"/>
      <c r="AJ202" s="18"/>
      <c r="AL202" s="18"/>
      <c r="AM202" s="18"/>
      <c r="AN202" s="18"/>
      <c r="AP202" s="18"/>
      <c r="AQ202" s="18"/>
      <c r="AR202" s="18"/>
      <c r="AT202" s="18"/>
      <c r="AU202" s="18"/>
      <c r="AV202" s="18"/>
      <c r="AW202" s="18"/>
      <c r="AX202" s="18"/>
      <c r="AY202" s="18"/>
      <c r="BA202" s="18"/>
      <c r="BB202" s="18"/>
      <c r="BC202" s="18"/>
      <c r="BD202" s="18"/>
      <c r="BF202" s="18"/>
      <c r="BG202" s="18"/>
      <c r="BJ202" s="18"/>
      <c r="BK202" s="18"/>
      <c r="BL202" s="15"/>
      <c r="BM202" s="18"/>
      <c r="BO202" s="18"/>
      <c r="BP202" s="18"/>
      <c r="BQ202" s="15"/>
      <c r="BU202" s="15"/>
      <c r="CF202" s="22"/>
    </row>
    <row r="203" spans="5:220">
      <c r="J203" s="15"/>
      <c r="K203" s="15"/>
      <c r="L203" s="15"/>
      <c r="M203" s="15"/>
      <c r="AC203" s="18"/>
      <c r="AE203" s="18"/>
      <c r="AF203" s="18"/>
      <c r="AH203" s="18"/>
      <c r="AI203" s="18"/>
      <c r="AJ203" s="18"/>
      <c r="AL203" s="18"/>
      <c r="AM203" s="18"/>
      <c r="AN203" s="18"/>
      <c r="AP203" s="18"/>
      <c r="AQ203" s="18"/>
      <c r="AR203" s="18"/>
      <c r="AT203" s="18"/>
      <c r="AU203" s="18"/>
      <c r="AV203" s="18"/>
      <c r="AW203" s="18"/>
      <c r="AX203" s="18"/>
      <c r="AY203" s="18"/>
      <c r="BA203" s="18"/>
      <c r="BB203" s="18"/>
      <c r="BC203" s="18"/>
      <c r="BD203" s="18"/>
      <c r="BF203" s="18"/>
      <c r="BG203" s="18"/>
      <c r="BJ203" s="18"/>
      <c r="BK203" s="18"/>
      <c r="BL203" s="15"/>
      <c r="BM203" s="18"/>
      <c r="BO203" s="18"/>
      <c r="BP203" s="18"/>
      <c r="BQ203" s="15"/>
      <c r="BU203" s="15"/>
      <c r="CF203" s="22"/>
    </row>
    <row r="204" spans="5:220">
      <c r="J204" s="15"/>
      <c r="K204" s="15"/>
      <c r="L204" s="15"/>
      <c r="M204" s="15"/>
      <c r="AC204" s="18"/>
      <c r="AE204" s="18"/>
      <c r="AF204" s="18"/>
      <c r="AH204" s="18"/>
      <c r="AI204" s="18"/>
      <c r="AJ204" s="18"/>
      <c r="AL204" s="18"/>
      <c r="AM204" s="18"/>
      <c r="AN204" s="18"/>
      <c r="AP204" s="18"/>
      <c r="AQ204" s="18"/>
      <c r="AR204" s="18"/>
      <c r="AT204" s="18"/>
      <c r="AU204" s="18"/>
      <c r="AV204" s="18"/>
      <c r="AW204" s="18"/>
      <c r="AX204" s="18"/>
      <c r="AY204" s="18"/>
      <c r="BA204" s="18"/>
      <c r="BB204" s="18"/>
      <c r="BC204" s="18"/>
      <c r="BD204" s="18"/>
      <c r="BF204" s="18"/>
      <c r="BG204" s="18"/>
      <c r="BJ204" s="18"/>
      <c r="BK204" s="18"/>
      <c r="BL204" s="15"/>
      <c r="BM204" s="18"/>
      <c r="BO204" s="18"/>
      <c r="BP204" s="18"/>
      <c r="BQ204" s="15"/>
      <c r="BU204" s="15"/>
      <c r="CF204" s="22"/>
    </row>
    <row r="205" spans="5:220">
      <c r="J205" s="15"/>
      <c r="K205" s="15"/>
      <c r="L205" s="15"/>
      <c r="M205" s="15"/>
      <c r="AC205" s="18"/>
      <c r="AE205" s="18"/>
      <c r="AF205" s="18"/>
      <c r="AH205" s="18"/>
      <c r="AI205" s="18"/>
      <c r="AJ205" s="18"/>
      <c r="AL205" s="18"/>
      <c r="AM205" s="18"/>
      <c r="AN205" s="18"/>
      <c r="AP205" s="18"/>
      <c r="AQ205" s="18"/>
      <c r="AR205" s="18"/>
      <c r="AT205" s="18"/>
      <c r="AU205" s="18"/>
      <c r="AV205" s="18"/>
      <c r="AW205" s="18"/>
      <c r="AX205" s="18"/>
      <c r="AY205" s="18"/>
      <c r="BA205" s="18"/>
      <c r="BB205" s="18"/>
      <c r="BC205" s="18"/>
      <c r="BD205" s="18"/>
      <c r="BF205" s="18"/>
      <c r="BG205" s="18"/>
      <c r="BJ205" s="18"/>
      <c r="BK205" s="18"/>
      <c r="BL205" s="15"/>
      <c r="BM205" s="18"/>
      <c r="BO205" s="18"/>
      <c r="BP205" s="18"/>
      <c r="BQ205" s="15"/>
      <c r="BU205" s="15"/>
      <c r="CF205" s="22"/>
    </row>
    <row r="206" spans="5:220">
      <c r="J206" s="15"/>
      <c r="K206" s="15"/>
      <c r="L206" s="15"/>
      <c r="M206" s="15"/>
      <c r="AC206" s="18"/>
      <c r="AE206" s="18"/>
      <c r="AF206" s="18"/>
      <c r="AH206" s="18"/>
      <c r="AI206" s="18"/>
      <c r="AJ206" s="18"/>
      <c r="AL206" s="18"/>
      <c r="AM206" s="18"/>
      <c r="AN206" s="18"/>
      <c r="AP206" s="18"/>
      <c r="AQ206" s="18"/>
      <c r="AR206" s="18"/>
      <c r="AT206" s="18"/>
      <c r="AU206" s="18"/>
      <c r="AV206" s="18"/>
      <c r="AW206" s="18"/>
      <c r="AX206" s="18"/>
      <c r="AY206" s="18"/>
      <c r="BA206" s="18"/>
      <c r="BB206" s="18"/>
      <c r="BC206" s="18"/>
      <c r="BD206" s="18"/>
      <c r="BF206" s="18"/>
      <c r="BG206" s="18"/>
      <c r="BJ206" s="18"/>
      <c r="BK206" s="18"/>
      <c r="BL206" s="15"/>
      <c r="BM206" s="18"/>
      <c r="BO206" s="18"/>
      <c r="BP206" s="18"/>
      <c r="BQ206" s="15"/>
      <c r="BU206" s="15"/>
      <c r="CF206" s="22"/>
    </row>
    <row r="207" spans="5:220">
      <c r="J207" s="15"/>
      <c r="K207" s="15"/>
      <c r="L207" s="15"/>
      <c r="M207" s="15"/>
      <c r="AC207" s="18"/>
      <c r="AE207" s="18"/>
      <c r="AF207" s="18"/>
      <c r="AH207" s="18"/>
      <c r="AI207" s="18"/>
      <c r="AJ207" s="18"/>
      <c r="AL207" s="18"/>
      <c r="AM207" s="18"/>
      <c r="AN207" s="18"/>
      <c r="AP207" s="18"/>
      <c r="AQ207" s="18"/>
      <c r="AR207" s="18"/>
      <c r="AT207" s="18"/>
      <c r="AU207" s="18"/>
      <c r="AV207" s="18"/>
      <c r="AW207" s="18"/>
      <c r="AX207" s="18"/>
      <c r="AY207" s="18"/>
      <c r="BA207" s="18"/>
      <c r="BB207" s="18"/>
      <c r="BC207" s="18"/>
      <c r="BD207" s="18"/>
      <c r="BF207" s="18"/>
      <c r="BG207" s="18"/>
      <c r="BJ207" s="18"/>
      <c r="BK207" s="18"/>
      <c r="BL207" s="15"/>
      <c r="BM207" s="18"/>
      <c r="BO207" s="18"/>
      <c r="BP207" s="18"/>
      <c r="BQ207" s="15"/>
      <c r="BU207" s="15"/>
      <c r="CF207" s="22"/>
    </row>
    <row r="208" spans="5:220">
      <c r="J208" s="15"/>
      <c r="K208" s="15"/>
      <c r="L208" s="15"/>
      <c r="M208" s="15"/>
      <c r="O208" s="16"/>
      <c r="P208" s="16"/>
      <c r="Q208" s="16"/>
      <c r="R208" s="16"/>
      <c r="S208" s="16"/>
      <c r="T208" s="16"/>
      <c r="U208" s="16"/>
      <c r="V208" s="16"/>
      <c r="X208" s="16"/>
      <c r="Y208" s="16"/>
      <c r="Z208" s="16"/>
      <c r="AA208" s="16"/>
      <c r="AC208" s="18"/>
      <c r="AE208" s="18"/>
      <c r="AF208" s="18"/>
      <c r="AG208" s="18"/>
      <c r="AH208" s="18"/>
      <c r="AI208" s="18"/>
      <c r="AJ208" s="18"/>
      <c r="AK208" s="18"/>
      <c r="AL208" s="18"/>
      <c r="AM208" s="18"/>
      <c r="AN208" s="18"/>
      <c r="AP208" s="18"/>
      <c r="AQ208" s="18"/>
      <c r="AR208" s="18"/>
      <c r="AT208" s="18"/>
      <c r="AU208" s="18"/>
      <c r="AV208" s="18"/>
      <c r="AW208" s="18"/>
      <c r="AX208" s="18"/>
      <c r="AY208" s="18"/>
      <c r="BA208" s="18"/>
      <c r="BB208" s="18"/>
      <c r="BC208" s="18"/>
      <c r="BD208" s="18"/>
      <c r="BF208" s="18"/>
      <c r="BG208" s="18"/>
      <c r="BJ208" s="18"/>
      <c r="BK208" s="18"/>
      <c r="BL208" s="15"/>
      <c r="BM208" s="18"/>
      <c r="BO208" s="18"/>
      <c r="BP208" s="18"/>
      <c r="BQ208" s="15"/>
      <c r="BU208" s="15"/>
      <c r="BY208" s="20"/>
      <c r="BZ208" s="24"/>
      <c r="CC208" s="1"/>
      <c r="CF208" s="22"/>
    </row>
    <row r="209" spans="5:220">
      <c r="J209" s="15"/>
      <c r="K209" s="15"/>
      <c r="L209" s="15"/>
      <c r="M209" s="15"/>
      <c r="O209" s="16"/>
      <c r="P209" s="16"/>
      <c r="Q209" s="16"/>
      <c r="R209" s="16"/>
      <c r="S209" s="16"/>
      <c r="T209" s="16"/>
      <c r="U209" s="16"/>
      <c r="V209" s="16"/>
      <c r="X209" s="16"/>
      <c r="Y209" s="16"/>
      <c r="Z209" s="16"/>
      <c r="AA209" s="16"/>
      <c r="AC209" s="18"/>
      <c r="AE209" s="18"/>
      <c r="AF209" s="18"/>
      <c r="AG209" s="18"/>
      <c r="AH209" s="18"/>
      <c r="AI209" s="18"/>
      <c r="AJ209" s="18"/>
      <c r="AK209" s="18"/>
      <c r="AL209" s="18"/>
      <c r="AM209" s="18"/>
      <c r="AN209" s="18"/>
      <c r="AP209" s="18"/>
      <c r="AQ209" s="18"/>
      <c r="AR209" s="18"/>
      <c r="AT209" s="18"/>
      <c r="AU209" s="18"/>
      <c r="AV209" s="18"/>
      <c r="AW209" s="18"/>
      <c r="AX209" s="18"/>
      <c r="AY209" s="18"/>
      <c r="BA209" s="18"/>
      <c r="BB209" s="18"/>
      <c r="BC209" s="18"/>
      <c r="BD209" s="18"/>
      <c r="BF209" s="18"/>
      <c r="BG209" s="18"/>
      <c r="BJ209" s="18"/>
      <c r="BK209" s="18"/>
      <c r="BL209" s="15"/>
      <c r="BM209" s="18"/>
      <c r="BO209" s="18"/>
      <c r="BP209" s="18"/>
      <c r="BQ209" s="15"/>
      <c r="BU209" s="15"/>
      <c r="BY209" s="20"/>
      <c r="BZ209" s="24"/>
      <c r="CC209" s="1"/>
      <c r="CF209" s="22"/>
    </row>
    <row r="210" spans="5:220">
      <c r="J210" s="15"/>
      <c r="K210" s="15"/>
      <c r="L210" s="15"/>
      <c r="M210" s="15"/>
      <c r="O210" s="16"/>
      <c r="P210" s="16"/>
      <c r="Q210" s="16"/>
      <c r="R210" s="16"/>
      <c r="S210" s="16"/>
      <c r="T210" s="16"/>
      <c r="U210" s="16"/>
      <c r="V210" s="16"/>
      <c r="X210" s="16"/>
      <c r="Y210" s="16"/>
      <c r="Z210" s="16"/>
      <c r="AA210" s="16"/>
      <c r="AC210" s="18"/>
      <c r="AE210" s="18"/>
      <c r="AF210" s="18"/>
      <c r="AG210" s="18"/>
      <c r="AH210" s="18"/>
      <c r="AI210" s="18"/>
      <c r="AJ210" s="18"/>
      <c r="AK210" s="18"/>
      <c r="AL210" s="18"/>
      <c r="AM210" s="18"/>
      <c r="AN210" s="18"/>
      <c r="AP210" s="18"/>
      <c r="AQ210" s="18"/>
      <c r="AR210" s="18"/>
      <c r="AT210" s="18"/>
      <c r="AU210" s="18"/>
      <c r="AV210" s="18"/>
      <c r="AW210" s="18"/>
      <c r="AX210" s="18"/>
      <c r="AY210" s="18"/>
      <c r="BA210" s="18"/>
      <c r="BB210" s="18"/>
      <c r="BC210" s="18"/>
      <c r="BD210" s="18"/>
      <c r="BF210" s="18"/>
      <c r="BG210" s="18"/>
      <c r="BJ210" s="18"/>
      <c r="BK210" s="18"/>
      <c r="BL210" s="15"/>
      <c r="BM210" s="18"/>
      <c r="BO210" s="18"/>
      <c r="BP210" s="18"/>
      <c r="BQ210" s="15"/>
      <c r="BU210" s="15"/>
      <c r="BY210" s="20"/>
      <c r="BZ210" s="24"/>
      <c r="CC210" s="1"/>
      <c r="CF210" s="22"/>
    </row>
    <row r="211" spans="5:220">
      <c r="J211" s="15"/>
      <c r="K211" s="15"/>
      <c r="L211" s="15"/>
      <c r="M211" s="15"/>
      <c r="O211" s="16"/>
      <c r="P211" s="16"/>
      <c r="Q211" s="16"/>
      <c r="R211" s="16"/>
      <c r="S211" s="16"/>
      <c r="T211" s="16"/>
      <c r="U211" s="16"/>
      <c r="V211" s="16"/>
      <c r="X211" s="16"/>
      <c r="Y211" s="16"/>
      <c r="Z211" s="16"/>
      <c r="AA211" s="16"/>
      <c r="AC211" s="18"/>
      <c r="AE211" s="18"/>
      <c r="AF211" s="18"/>
      <c r="AG211" s="18"/>
      <c r="AH211" s="18"/>
      <c r="AI211" s="18"/>
      <c r="AJ211" s="18"/>
      <c r="AK211" s="18"/>
      <c r="AL211" s="18"/>
      <c r="AM211" s="18"/>
      <c r="AN211" s="18"/>
      <c r="AP211" s="18"/>
      <c r="AQ211" s="18"/>
      <c r="AR211" s="18"/>
      <c r="AT211" s="18"/>
      <c r="AU211" s="18"/>
      <c r="AV211" s="18"/>
      <c r="AW211" s="18"/>
      <c r="AX211" s="18"/>
      <c r="AY211" s="18"/>
      <c r="BA211" s="18"/>
      <c r="BB211" s="18"/>
      <c r="BC211" s="18"/>
      <c r="BD211" s="18"/>
      <c r="BF211" s="18"/>
      <c r="BG211" s="18"/>
      <c r="BJ211" s="18"/>
      <c r="BK211" s="18"/>
      <c r="BL211" s="15"/>
      <c r="BM211" s="18"/>
      <c r="BO211" s="18"/>
      <c r="BP211" s="18"/>
      <c r="BQ211" s="15"/>
      <c r="BU211" s="15"/>
      <c r="BY211" s="20"/>
      <c r="BZ211" s="24"/>
      <c r="CC211" s="1"/>
      <c r="CF211" s="22"/>
    </row>
    <row r="212" spans="5:220">
      <c r="J212" s="15"/>
      <c r="K212" s="15"/>
      <c r="L212" s="15"/>
      <c r="M212" s="15"/>
      <c r="O212" s="16"/>
      <c r="P212" s="16"/>
      <c r="Q212" s="16"/>
      <c r="R212" s="16"/>
      <c r="S212" s="16"/>
      <c r="T212" s="16"/>
      <c r="U212" s="16"/>
      <c r="V212" s="16"/>
      <c r="X212" s="16"/>
      <c r="Y212" s="16"/>
      <c r="Z212" s="16"/>
      <c r="AA212" s="16"/>
      <c r="AC212" s="18"/>
      <c r="AE212" s="18"/>
      <c r="AF212" s="18"/>
      <c r="AG212" s="18"/>
      <c r="AH212" s="18"/>
      <c r="AI212" s="18"/>
      <c r="AJ212" s="18"/>
      <c r="AK212" s="18"/>
      <c r="AL212" s="18"/>
      <c r="AM212" s="18"/>
      <c r="AN212" s="18"/>
      <c r="AP212" s="18"/>
      <c r="AQ212" s="18"/>
      <c r="AR212" s="18"/>
      <c r="AT212" s="18"/>
      <c r="AU212" s="18"/>
      <c r="AV212" s="18"/>
      <c r="AW212" s="18"/>
      <c r="AX212" s="18"/>
      <c r="AY212" s="18"/>
      <c r="BA212" s="18"/>
      <c r="BB212" s="18"/>
      <c r="BC212" s="18"/>
      <c r="BD212" s="18"/>
      <c r="BF212" s="18"/>
      <c r="BG212" s="18"/>
      <c r="BJ212" s="18"/>
      <c r="BK212" s="18"/>
      <c r="BL212" s="15"/>
      <c r="BM212" s="18"/>
      <c r="BO212" s="18"/>
      <c r="BP212" s="18"/>
      <c r="BQ212" s="15"/>
      <c r="BU212" s="15"/>
      <c r="BY212" s="20"/>
      <c r="BZ212" s="24"/>
      <c r="CC212" s="1"/>
      <c r="CF212" s="22"/>
    </row>
    <row r="213" spans="5:220">
      <c r="J213" s="15"/>
      <c r="K213" s="15"/>
      <c r="L213" s="15"/>
      <c r="M213" s="15"/>
      <c r="O213" s="16"/>
      <c r="P213" s="16"/>
      <c r="Q213" s="16"/>
      <c r="R213" s="16"/>
      <c r="S213" s="16"/>
      <c r="T213" s="16"/>
      <c r="U213" s="16"/>
      <c r="V213" s="16"/>
      <c r="X213" s="16"/>
      <c r="Y213" s="16"/>
      <c r="Z213" s="16"/>
      <c r="AA213" s="16"/>
      <c r="AC213" s="18"/>
      <c r="AE213" s="18"/>
      <c r="AF213" s="18"/>
      <c r="AG213" s="18"/>
      <c r="AH213" s="18"/>
      <c r="AI213" s="18"/>
      <c r="AJ213" s="18"/>
      <c r="AK213" s="18"/>
      <c r="AL213" s="18"/>
      <c r="AM213" s="18"/>
      <c r="AN213" s="18"/>
      <c r="AP213" s="18"/>
      <c r="AQ213" s="18"/>
      <c r="AR213" s="18"/>
      <c r="AT213" s="18"/>
      <c r="AU213" s="18"/>
      <c r="AV213" s="18"/>
      <c r="AW213" s="18"/>
      <c r="AX213" s="18"/>
      <c r="AY213" s="18"/>
      <c r="BA213" s="18"/>
      <c r="BB213" s="18"/>
      <c r="BC213" s="18"/>
      <c r="BD213" s="18"/>
      <c r="BF213" s="18"/>
      <c r="BG213" s="18"/>
      <c r="BJ213" s="18"/>
      <c r="BK213" s="18"/>
      <c r="BL213" s="15"/>
      <c r="BM213" s="18"/>
      <c r="BO213" s="18"/>
      <c r="BP213" s="18"/>
      <c r="BQ213" s="15"/>
      <c r="BU213" s="15"/>
      <c r="BY213" s="20"/>
      <c r="BZ213" s="24"/>
      <c r="CF213" s="22"/>
    </row>
    <row r="214" spans="5:220" s="7" customFormat="1" ht="17.45" customHeight="1">
      <c r="E214" s="17"/>
      <c r="F214" s="17"/>
      <c r="G214" s="17"/>
      <c r="H214" s="17"/>
      <c r="I214" s="14"/>
      <c r="J214" s="15"/>
      <c r="K214" s="15"/>
      <c r="L214" s="15"/>
      <c r="M214" s="15"/>
      <c r="N214" s="14"/>
      <c r="O214" s="16"/>
      <c r="P214" s="16"/>
      <c r="Q214" s="16"/>
      <c r="R214" s="16"/>
      <c r="S214" s="16"/>
      <c r="T214" s="16"/>
      <c r="U214" s="16"/>
      <c r="V214" s="16"/>
      <c r="W214" s="17"/>
      <c r="X214" s="16"/>
      <c r="Y214" s="16"/>
      <c r="Z214" s="16"/>
      <c r="AA214" s="16"/>
      <c r="AB214" s="14"/>
      <c r="AC214" s="18"/>
      <c r="AD214" s="19"/>
      <c r="AE214" s="18"/>
      <c r="AF214" s="18"/>
      <c r="AG214" s="18"/>
      <c r="AH214" s="18"/>
      <c r="AI214" s="18"/>
      <c r="AJ214" s="18"/>
      <c r="AK214" s="18"/>
      <c r="AL214" s="18"/>
      <c r="AM214" s="18"/>
      <c r="AN214" s="18"/>
      <c r="AO214" s="19"/>
      <c r="AP214" s="18"/>
      <c r="AQ214" s="18"/>
      <c r="AR214" s="18"/>
      <c r="AS214" s="19"/>
      <c r="AT214" s="18"/>
      <c r="AU214" s="18"/>
      <c r="AV214" s="18"/>
      <c r="AW214" s="18"/>
      <c r="AX214" s="18"/>
      <c r="AY214" s="18"/>
      <c r="AZ214" s="19"/>
      <c r="BA214" s="18"/>
      <c r="BB214" s="18"/>
      <c r="BC214" s="18"/>
      <c r="BD214" s="18"/>
      <c r="BE214" s="19"/>
      <c r="BF214" s="18"/>
      <c r="BG214" s="18"/>
      <c r="BH214" s="19"/>
      <c r="BI214" s="19"/>
      <c r="BJ214" s="18"/>
      <c r="BK214" s="18"/>
      <c r="BL214" s="15"/>
      <c r="BM214" s="18"/>
      <c r="BN214" s="19"/>
      <c r="BO214" s="18"/>
      <c r="BP214" s="18"/>
      <c r="BQ214" s="15"/>
      <c r="BR214" s="19"/>
      <c r="BS214" s="19"/>
      <c r="BT214" s="19"/>
      <c r="BU214" s="15"/>
      <c r="BV214" s="14"/>
      <c r="BW214" s="14"/>
      <c r="BX214" s="14"/>
      <c r="BY214" s="20"/>
      <c r="BZ214" s="24"/>
      <c r="CA214" s="14"/>
      <c r="CB214" s="21"/>
      <c r="CC214" s="14"/>
      <c r="CD214" s="14"/>
      <c r="CE214" s="14"/>
      <c r="CF214" s="22"/>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row>
    <row r="215" spans="5:220">
      <c r="J215" s="15"/>
      <c r="K215" s="15"/>
      <c r="L215" s="15"/>
      <c r="M215" s="15"/>
      <c r="AC215" s="18"/>
      <c r="AE215" s="18"/>
      <c r="AF215" s="18"/>
      <c r="AH215" s="18"/>
      <c r="AI215" s="18"/>
      <c r="AJ215" s="18"/>
      <c r="AL215" s="18"/>
      <c r="AM215" s="18"/>
      <c r="AN215" s="18"/>
      <c r="AP215" s="18"/>
      <c r="AQ215" s="18"/>
      <c r="AR215" s="18"/>
      <c r="AT215" s="18"/>
      <c r="AU215" s="18"/>
      <c r="AV215" s="18"/>
      <c r="AW215" s="18"/>
      <c r="AX215" s="18"/>
      <c r="AY215" s="18"/>
      <c r="BA215" s="18"/>
      <c r="BB215" s="18"/>
      <c r="BC215" s="18"/>
      <c r="BD215" s="18"/>
      <c r="BF215" s="18"/>
      <c r="BG215" s="18"/>
      <c r="BJ215" s="18"/>
      <c r="BK215" s="18"/>
      <c r="BL215" s="15"/>
      <c r="BM215" s="18"/>
      <c r="BO215" s="18"/>
      <c r="BP215" s="18"/>
      <c r="BQ215" s="15"/>
      <c r="BU215" s="15"/>
      <c r="BY215" s="20"/>
      <c r="BZ215" s="24"/>
      <c r="CF215" s="22"/>
    </row>
    <row r="216" spans="5:220">
      <c r="J216" s="15"/>
      <c r="K216" s="15"/>
      <c r="L216" s="15"/>
      <c r="M216" s="15"/>
      <c r="AC216" s="18"/>
      <c r="AE216" s="18"/>
      <c r="AF216" s="18"/>
      <c r="AH216" s="18"/>
      <c r="AI216" s="18"/>
      <c r="AJ216" s="18"/>
      <c r="AL216" s="18"/>
      <c r="AM216" s="18"/>
      <c r="AN216" s="18"/>
      <c r="AP216" s="18"/>
      <c r="AQ216" s="18"/>
      <c r="AR216" s="18"/>
      <c r="AT216" s="18"/>
      <c r="AU216" s="18"/>
      <c r="AV216" s="18"/>
      <c r="AW216" s="18"/>
      <c r="AX216" s="18"/>
      <c r="AY216" s="18"/>
      <c r="BA216" s="18"/>
      <c r="BB216" s="18"/>
      <c r="BC216" s="18"/>
      <c r="BD216" s="18"/>
      <c r="BF216" s="18"/>
      <c r="BG216" s="18"/>
      <c r="BJ216" s="18"/>
      <c r="BK216" s="18"/>
      <c r="BL216" s="15"/>
      <c r="BM216" s="18"/>
      <c r="BO216" s="18"/>
      <c r="BP216" s="18"/>
      <c r="BQ216" s="15"/>
      <c r="BU216" s="15"/>
      <c r="CF216" s="22"/>
    </row>
    <row r="217" spans="5:220">
      <c r="J217" s="15"/>
      <c r="K217" s="15"/>
      <c r="L217" s="15"/>
      <c r="M217" s="15"/>
      <c r="AC217" s="18"/>
      <c r="AE217" s="18"/>
      <c r="AF217" s="18"/>
      <c r="AH217" s="18"/>
      <c r="AI217" s="18"/>
      <c r="AJ217" s="18"/>
      <c r="AL217" s="18"/>
      <c r="AM217" s="18"/>
      <c r="AN217" s="18"/>
      <c r="AP217" s="18"/>
      <c r="AQ217" s="18"/>
      <c r="AR217" s="18"/>
      <c r="AT217" s="18"/>
      <c r="AU217" s="18"/>
      <c r="AV217" s="18"/>
      <c r="AW217" s="18"/>
      <c r="AX217" s="18"/>
      <c r="AY217" s="18"/>
      <c r="BA217" s="18"/>
      <c r="BB217" s="18"/>
      <c r="BC217" s="18"/>
      <c r="BD217" s="18"/>
      <c r="BF217" s="18"/>
      <c r="BG217" s="18"/>
      <c r="BJ217" s="18"/>
      <c r="BK217" s="18"/>
      <c r="BL217" s="15"/>
      <c r="BM217" s="18"/>
      <c r="BO217" s="18"/>
      <c r="BP217" s="18"/>
      <c r="BQ217" s="15"/>
      <c r="BU217" s="15"/>
      <c r="CF217" s="22"/>
    </row>
    <row r="218" spans="5:220">
      <c r="J218" s="15"/>
      <c r="K218" s="15"/>
      <c r="L218" s="15"/>
      <c r="M218" s="15"/>
      <c r="AC218" s="18"/>
      <c r="AE218" s="18"/>
      <c r="AF218" s="18"/>
      <c r="AH218" s="18"/>
      <c r="AI218" s="18"/>
      <c r="AJ218" s="18"/>
      <c r="AL218" s="18"/>
      <c r="AM218" s="18"/>
      <c r="AN218" s="18"/>
      <c r="AP218" s="18"/>
      <c r="AQ218" s="18"/>
      <c r="AR218" s="18"/>
      <c r="AT218" s="18"/>
      <c r="AU218" s="18"/>
      <c r="AV218" s="18"/>
      <c r="AW218" s="18"/>
      <c r="AX218" s="18"/>
      <c r="AY218" s="18"/>
      <c r="BA218" s="18"/>
      <c r="BB218" s="18"/>
      <c r="BC218" s="18"/>
      <c r="BD218" s="18"/>
      <c r="BF218" s="18"/>
      <c r="BG218" s="18"/>
      <c r="BJ218" s="18"/>
      <c r="BK218" s="18"/>
      <c r="BL218" s="15"/>
      <c r="BM218" s="18"/>
      <c r="BO218" s="18"/>
      <c r="BP218" s="18"/>
      <c r="BQ218" s="15"/>
      <c r="BU218" s="15"/>
      <c r="CF218" s="22"/>
    </row>
    <row r="219" spans="5:220">
      <c r="J219" s="15"/>
      <c r="K219" s="15"/>
      <c r="L219" s="15"/>
      <c r="M219" s="15"/>
      <c r="AC219" s="18"/>
      <c r="AE219" s="18"/>
      <c r="AF219" s="18"/>
      <c r="AH219" s="18"/>
      <c r="AI219" s="18"/>
      <c r="AJ219" s="18"/>
      <c r="AL219" s="18"/>
      <c r="AM219" s="18"/>
      <c r="AN219" s="18"/>
      <c r="AP219" s="18"/>
      <c r="AQ219" s="18"/>
      <c r="AR219" s="18"/>
      <c r="AT219" s="18"/>
      <c r="AU219" s="18"/>
      <c r="AV219" s="18"/>
      <c r="AW219" s="18"/>
      <c r="AX219" s="18"/>
      <c r="AY219" s="18"/>
      <c r="BA219" s="18"/>
      <c r="BB219" s="18"/>
      <c r="BC219" s="18"/>
      <c r="BD219" s="18"/>
      <c r="BF219" s="18"/>
      <c r="BG219" s="18"/>
      <c r="BJ219" s="18"/>
      <c r="BK219" s="18"/>
      <c r="BL219" s="15"/>
      <c r="BM219" s="18"/>
      <c r="BO219" s="18"/>
      <c r="BP219" s="18"/>
      <c r="BQ219" s="15"/>
      <c r="BU219" s="15"/>
      <c r="CF219" s="22"/>
    </row>
    <row r="220" spans="5:220">
      <c r="J220" s="15"/>
      <c r="K220" s="15"/>
      <c r="L220" s="15"/>
      <c r="M220" s="15"/>
      <c r="AC220" s="18"/>
      <c r="AE220" s="18"/>
      <c r="AF220" s="18"/>
      <c r="AH220" s="18"/>
      <c r="AI220" s="18"/>
      <c r="AJ220" s="18"/>
      <c r="AL220" s="18"/>
      <c r="AM220" s="18"/>
      <c r="AN220" s="18"/>
      <c r="AP220" s="18"/>
      <c r="AQ220" s="18"/>
      <c r="AR220" s="18"/>
      <c r="AT220" s="18"/>
      <c r="AU220" s="18"/>
      <c r="AV220" s="18"/>
      <c r="AW220" s="18"/>
      <c r="AX220" s="18"/>
      <c r="AY220" s="18"/>
      <c r="BA220" s="18"/>
      <c r="BB220" s="18"/>
      <c r="BC220" s="18"/>
      <c r="BD220" s="18"/>
      <c r="BF220" s="18"/>
      <c r="BG220" s="18"/>
      <c r="BJ220" s="18"/>
      <c r="BK220" s="18"/>
      <c r="BL220" s="15"/>
      <c r="BM220" s="18"/>
      <c r="BO220" s="18"/>
      <c r="BP220" s="18"/>
      <c r="BQ220" s="15"/>
      <c r="BU220" s="15"/>
      <c r="CF220" s="22"/>
    </row>
    <row r="221" spans="5:220">
      <c r="J221" s="15"/>
      <c r="K221" s="15"/>
      <c r="L221" s="15"/>
      <c r="M221" s="15"/>
      <c r="O221" s="16"/>
      <c r="P221" s="16"/>
      <c r="Q221" s="16"/>
      <c r="R221" s="16"/>
      <c r="S221" s="16"/>
      <c r="T221" s="16"/>
      <c r="U221" s="16"/>
      <c r="V221" s="16"/>
      <c r="X221" s="16"/>
      <c r="Y221" s="16"/>
      <c r="Z221" s="16"/>
      <c r="AA221" s="16"/>
      <c r="AC221" s="18"/>
      <c r="AE221" s="18"/>
      <c r="AF221" s="18"/>
      <c r="AG221" s="18"/>
      <c r="AH221" s="18"/>
      <c r="AI221" s="18"/>
      <c r="AJ221" s="18"/>
      <c r="AK221" s="18"/>
      <c r="AL221" s="18"/>
      <c r="AM221" s="18"/>
      <c r="AN221" s="18"/>
      <c r="AP221" s="18"/>
      <c r="AQ221" s="18"/>
      <c r="AR221" s="18"/>
      <c r="AT221" s="18"/>
      <c r="AU221" s="18"/>
      <c r="AV221" s="18"/>
      <c r="AW221" s="18"/>
      <c r="AX221" s="18"/>
      <c r="AY221" s="18"/>
      <c r="BA221" s="18"/>
      <c r="BB221" s="18"/>
      <c r="BC221" s="18"/>
      <c r="BD221" s="18"/>
      <c r="BF221" s="18"/>
      <c r="BG221" s="18"/>
      <c r="BJ221" s="18"/>
      <c r="BK221" s="18"/>
      <c r="BL221" s="15"/>
      <c r="BM221" s="18"/>
      <c r="BO221" s="18"/>
      <c r="BP221" s="18"/>
      <c r="BQ221" s="15"/>
      <c r="BU221" s="15"/>
      <c r="BY221" s="20"/>
      <c r="BZ221" s="24"/>
      <c r="CC221" s="1"/>
      <c r="CF221" s="22"/>
    </row>
    <row r="222" spans="5:220">
      <c r="J222" s="15"/>
      <c r="K222" s="15"/>
      <c r="L222" s="15"/>
      <c r="M222" s="15"/>
      <c r="O222" s="16"/>
      <c r="P222" s="16"/>
      <c r="Q222" s="16"/>
      <c r="R222" s="16"/>
      <c r="S222" s="16"/>
      <c r="T222" s="16"/>
      <c r="U222" s="16"/>
      <c r="V222" s="16"/>
      <c r="X222" s="16"/>
      <c r="Y222" s="16"/>
      <c r="Z222" s="16"/>
      <c r="AA222" s="16"/>
      <c r="AC222" s="18"/>
      <c r="AE222" s="18"/>
      <c r="AF222" s="18"/>
      <c r="AG222" s="18"/>
      <c r="AH222" s="18"/>
      <c r="AI222" s="18"/>
      <c r="AJ222" s="18"/>
      <c r="AK222" s="18"/>
      <c r="AL222" s="18"/>
      <c r="AM222" s="18"/>
      <c r="AN222" s="18"/>
      <c r="AP222" s="18"/>
      <c r="AQ222" s="18"/>
      <c r="AR222" s="18"/>
      <c r="AT222" s="18"/>
      <c r="AU222" s="18"/>
      <c r="AV222" s="18"/>
      <c r="AW222" s="18"/>
      <c r="AX222" s="18"/>
      <c r="AY222" s="18"/>
      <c r="BA222" s="18"/>
      <c r="BB222" s="18"/>
      <c r="BC222" s="18"/>
      <c r="BD222" s="18"/>
      <c r="BF222" s="18"/>
      <c r="BG222" s="18"/>
      <c r="BJ222" s="18"/>
      <c r="BK222" s="18"/>
      <c r="BL222" s="15"/>
      <c r="BM222" s="18"/>
      <c r="BO222" s="18"/>
      <c r="BP222" s="18"/>
      <c r="BQ222" s="15"/>
      <c r="BU222" s="15"/>
      <c r="BY222" s="20"/>
      <c r="BZ222" s="24"/>
      <c r="CC222" s="1"/>
      <c r="CF222" s="22"/>
    </row>
    <row r="223" spans="5:220">
      <c r="J223" s="15"/>
      <c r="K223" s="15"/>
      <c r="L223" s="15"/>
      <c r="M223" s="15"/>
      <c r="O223" s="16"/>
      <c r="P223" s="16"/>
      <c r="Q223" s="16"/>
      <c r="R223" s="16"/>
      <c r="S223" s="16"/>
      <c r="T223" s="16"/>
      <c r="U223" s="16"/>
      <c r="V223" s="16"/>
      <c r="X223" s="16"/>
      <c r="Y223" s="16"/>
      <c r="Z223" s="16"/>
      <c r="AA223" s="16"/>
      <c r="AC223" s="18"/>
      <c r="AE223" s="18"/>
      <c r="AF223" s="18"/>
      <c r="AG223" s="18"/>
      <c r="AH223" s="18"/>
      <c r="AI223" s="18"/>
      <c r="AJ223" s="18"/>
      <c r="AK223" s="18"/>
      <c r="AL223" s="18"/>
      <c r="AM223" s="18"/>
      <c r="AN223" s="18"/>
      <c r="AP223" s="18"/>
      <c r="AQ223" s="18"/>
      <c r="AR223" s="18"/>
      <c r="AT223" s="18"/>
      <c r="AU223" s="18"/>
      <c r="AV223" s="18"/>
      <c r="AW223" s="18"/>
      <c r="AX223" s="18"/>
      <c r="AY223" s="18"/>
      <c r="BA223" s="18"/>
      <c r="BB223" s="18"/>
      <c r="BC223" s="18"/>
      <c r="BD223" s="18"/>
      <c r="BF223" s="18"/>
      <c r="BG223" s="18"/>
      <c r="BJ223" s="18"/>
      <c r="BK223" s="18"/>
      <c r="BL223" s="15"/>
      <c r="BM223" s="18"/>
      <c r="BO223" s="18"/>
      <c r="BP223" s="18"/>
      <c r="BQ223" s="15"/>
      <c r="BU223" s="15"/>
      <c r="BY223" s="20"/>
      <c r="BZ223" s="24"/>
      <c r="CC223" s="1"/>
      <c r="CF223" s="22"/>
    </row>
    <row r="224" spans="5:220">
      <c r="J224" s="15"/>
      <c r="K224" s="15"/>
      <c r="L224" s="15"/>
      <c r="M224" s="15"/>
      <c r="O224" s="16"/>
      <c r="P224" s="16"/>
      <c r="Q224" s="16"/>
      <c r="R224" s="16"/>
      <c r="S224" s="16"/>
      <c r="T224" s="16"/>
      <c r="U224" s="16"/>
      <c r="V224" s="16"/>
      <c r="X224" s="16"/>
      <c r="Y224" s="16"/>
      <c r="Z224" s="16"/>
      <c r="AA224" s="16"/>
      <c r="AC224" s="18"/>
      <c r="AE224" s="18"/>
      <c r="AF224" s="18"/>
      <c r="AG224" s="18"/>
      <c r="AH224" s="18"/>
      <c r="AI224" s="18"/>
      <c r="AJ224" s="18"/>
      <c r="AK224" s="18"/>
      <c r="AL224" s="18"/>
      <c r="AM224" s="18"/>
      <c r="AN224" s="18"/>
      <c r="AP224" s="18"/>
      <c r="AQ224" s="18"/>
      <c r="AR224" s="18"/>
      <c r="AT224" s="18"/>
      <c r="AU224" s="18"/>
      <c r="AV224" s="18"/>
      <c r="AW224" s="18"/>
      <c r="AX224" s="18"/>
      <c r="AY224" s="18"/>
      <c r="BA224" s="18"/>
      <c r="BB224" s="18"/>
      <c r="BC224" s="18"/>
      <c r="BD224" s="18"/>
      <c r="BF224" s="18"/>
      <c r="BG224" s="18"/>
      <c r="BJ224" s="18"/>
      <c r="BK224" s="18"/>
      <c r="BL224" s="15"/>
      <c r="BM224" s="18"/>
      <c r="BO224" s="18"/>
      <c r="BP224" s="18"/>
      <c r="BQ224" s="15"/>
      <c r="BU224" s="15"/>
      <c r="BY224" s="20"/>
      <c r="BZ224" s="24"/>
      <c r="CF224" s="22"/>
    </row>
    <row r="225" spans="5:220" s="7" customFormat="1" ht="17.45" customHeight="1">
      <c r="E225" s="17"/>
      <c r="F225" s="17"/>
      <c r="G225" s="17"/>
      <c r="H225" s="17"/>
      <c r="I225" s="14"/>
      <c r="J225" s="15"/>
      <c r="K225" s="15"/>
      <c r="L225" s="15"/>
      <c r="M225" s="15"/>
      <c r="N225" s="14"/>
      <c r="O225" s="16"/>
      <c r="P225" s="16"/>
      <c r="Q225" s="16"/>
      <c r="R225" s="16"/>
      <c r="S225" s="16"/>
      <c r="T225" s="16"/>
      <c r="U225" s="16"/>
      <c r="V225" s="16"/>
      <c r="W225" s="17"/>
      <c r="X225" s="16"/>
      <c r="Y225" s="16"/>
      <c r="Z225" s="16"/>
      <c r="AA225" s="16"/>
      <c r="AB225" s="14"/>
      <c r="AC225" s="18"/>
      <c r="AD225" s="19"/>
      <c r="AE225" s="18"/>
      <c r="AF225" s="18"/>
      <c r="AG225" s="19"/>
      <c r="AH225" s="18"/>
      <c r="AI225" s="18"/>
      <c r="AJ225" s="18"/>
      <c r="AK225" s="19"/>
      <c r="AL225" s="18"/>
      <c r="AM225" s="18"/>
      <c r="AN225" s="18"/>
      <c r="AO225" s="19"/>
      <c r="AP225" s="18"/>
      <c r="AQ225" s="18"/>
      <c r="AR225" s="18"/>
      <c r="AS225" s="19"/>
      <c r="AT225" s="18"/>
      <c r="AU225" s="18"/>
      <c r="AV225" s="18"/>
      <c r="AW225" s="18"/>
      <c r="AX225" s="18"/>
      <c r="AY225" s="18"/>
      <c r="AZ225" s="19"/>
      <c r="BA225" s="18"/>
      <c r="BB225" s="18"/>
      <c r="BC225" s="18"/>
      <c r="BD225" s="18"/>
      <c r="BE225" s="19"/>
      <c r="BF225" s="18"/>
      <c r="BG225" s="18"/>
      <c r="BH225" s="19"/>
      <c r="BI225" s="19"/>
      <c r="BJ225" s="18"/>
      <c r="BK225" s="18"/>
      <c r="BL225" s="15"/>
      <c r="BM225" s="18"/>
      <c r="BN225" s="19"/>
      <c r="BO225" s="18"/>
      <c r="BP225" s="18"/>
      <c r="BQ225" s="15"/>
      <c r="BR225" s="19"/>
      <c r="BS225" s="19"/>
      <c r="BT225" s="19"/>
      <c r="BU225" s="15"/>
      <c r="BV225" s="14"/>
      <c r="BW225" s="14"/>
      <c r="BX225" s="14"/>
      <c r="BY225" s="20"/>
      <c r="BZ225" s="24"/>
      <c r="CA225" s="14"/>
      <c r="CB225" s="21"/>
      <c r="CC225" s="14"/>
      <c r="CD225" s="14"/>
      <c r="CE225" s="14"/>
      <c r="CF225" s="22"/>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row>
    <row r="226" spans="5:220">
      <c r="J226" s="15"/>
      <c r="K226" s="15"/>
      <c r="L226" s="15"/>
      <c r="M226" s="15"/>
      <c r="O226" s="16"/>
      <c r="P226" s="16"/>
      <c r="Q226" s="16"/>
      <c r="R226" s="16"/>
      <c r="S226" s="16"/>
      <c r="T226" s="16"/>
      <c r="U226" s="16"/>
      <c r="V226" s="16"/>
      <c r="X226" s="16"/>
      <c r="Y226" s="16"/>
      <c r="Z226" s="16"/>
      <c r="AA226" s="16"/>
      <c r="AC226" s="18"/>
      <c r="AE226" s="18"/>
      <c r="AF226" s="18"/>
      <c r="AG226" s="18"/>
      <c r="AH226" s="18"/>
      <c r="AI226" s="18"/>
      <c r="AJ226" s="18"/>
      <c r="AK226" s="18"/>
      <c r="AL226" s="18"/>
      <c r="AM226" s="18"/>
      <c r="AN226" s="18"/>
      <c r="AP226" s="18"/>
      <c r="AQ226" s="18"/>
      <c r="AR226" s="18"/>
      <c r="AT226" s="18"/>
      <c r="AU226" s="18"/>
      <c r="AV226" s="18"/>
      <c r="AW226" s="18"/>
      <c r="AX226" s="18"/>
      <c r="AY226" s="18"/>
      <c r="BA226" s="18"/>
      <c r="BB226" s="18"/>
      <c r="BC226" s="18"/>
      <c r="BD226" s="18"/>
      <c r="BF226" s="18"/>
      <c r="BG226" s="18"/>
      <c r="BJ226" s="18"/>
      <c r="BK226" s="18"/>
      <c r="BL226" s="15"/>
      <c r="BM226" s="18"/>
      <c r="BO226" s="18"/>
      <c r="BP226" s="18"/>
      <c r="BQ226" s="15"/>
      <c r="BU226" s="15"/>
      <c r="BY226" s="20"/>
      <c r="BZ226" s="24"/>
      <c r="CC226" s="1"/>
      <c r="CF226" s="22"/>
    </row>
    <row r="227" spans="5:220">
      <c r="J227" s="15"/>
      <c r="K227" s="15"/>
      <c r="L227" s="15"/>
      <c r="M227" s="15"/>
      <c r="O227" s="16"/>
      <c r="P227" s="16"/>
      <c r="Q227" s="16"/>
      <c r="R227" s="16"/>
      <c r="S227" s="16"/>
      <c r="T227" s="16"/>
      <c r="U227" s="16"/>
      <c r="V227" s="16"/>
      <c r="X227" s="16"/>
      <c r="Y227" s="16"/>
      <c r="Z227" s="16"/>
      <c r="AA227" s="16"/>
      <c r="AC227" s="18"/>
      <c r="AE227" s="18"/>
      <c r="AF227" s="18"/>
      <c r="AG227" s="18"/>
      <c r="AH227" s="18"/>
      <c r="AI227" s="18"/>
      <c r="AJ227" s="18"/>
      <c r="AK227" s="18"/>
      <c r="AL227" s="18"/>
      <c r="AM227" s="18"/>
      <c r="AN227" s="18"/>
      <c r="AP227" s="18"/>
      <c r="AQ227" s="18"/>
      <c r="AR227" s="18"/>
      <c r="AT227" s="18"/>
      <c r="AU227" s="18"/>
      <c r="AV227" s="18"/>
      <c r="AW227" s="18"/>
      <c r="AX227" s="18"/>
      <c r="AY227" s="18"/>
      <c r="BA227" s="18"/>
      <c r="BB227" s="18"/>
      <c r="BC227" s="18"/>
      <c r="BD227" s="18"/>
      <c r="BF227" s="18"/>
      <c r="BG227" s="18"/>
      <c r="BJ227" s="18"/>
      <c r="BK227" s="18"/>
      <c r="BL227" s="15"/>
      <c r="BM227" s="18"/>
      <c r="BO227" s="18"/>
      <c r="BP227" s="18"/>
      <c r="BQ227" s="15"/>
      <c r="BU227" s="15"/>
      <c r="BY227" s="20"/>
      <c r="BZ227" s="24"/>
      <c r="CC227" s="1"/>
      <c r="CF227" s="22"/>
    </row>
    <row r="228" spans="5:220">
      <c r="J228" s="15"/>
      <c r="K228" s="15"/>
      <c r="L228" s="15"/>
      <c r="M228" s="15"/>
      <c r="O228" s="16"/>
      <c r="P228" s="16"/>
      <c r="Q228" s="16"/>
      <c r="R228" s="16"/>
      <c r="S228" s="16"/>
      <c r="T228" s="16"/>
      <c r="U228" s="16"/>
      <c r="V228" s="16"/>
      <c r="X228" s="16"/>
      <c r="Y228" s="16"/>
      <c r="Z228" s="16"/>
      <c r="AA228" s="16"/>
      <c r="AC228" s="18"/>
      <c r="AE228" s="18"/>
      <c r="AF228" s="18"/>
      <c r="AG228" s="18"/>
      <c r="AH228" s="18"/>
      <c r="AI228" s="18"/>
      <c r="AJ228" s="18"/>
      <c r="AK228" s="18"/>
      <c r="AL228" s="18"/>
      <c r="AM228" s="18"/>
      <c r="AN228" s="18"/>
      <c r="AP228" s="18"/>
      <c r="AQ228" s="18"/>
      <c r="AR228" s="18"/>
      <c r="AT228" s="18"/>
      <c r="AU228" s="18"/>
      <c r="AV228" s="18"/>
      <c r="AW228" s="18"/>
      <c r="AX228" s="18"/>
      <c r="AY228" s="18"/>
      <c r="BA228" s="18"/>
      <c r="BB228" s="18"/>
      <c r="BC228" s="18"/>
      <c r="BD228" s="18"/>
      <c r="BF228" s="18"/>
      <c r="BG228" s="18"/>
      <c r="BJ228" s="18"/>
      <c r="BK228" s="18"/>
      <c r="BL228" s="15"/>
      <c r="BM228" s="18"/>
      <c r="BO228" s="18"/>
      <c r="BP228" s="18"/>
      <c r="BQ228" s="15"/>
      <c r="BU228" s="15"/>
      <c r="BY228" s="20"/>
      <c r="BZ228" s="24"/>
      <c r="CC228" s="1"/>
      <c r="CF228" s="22"/>
    </row>
    <row r="229" spans="5:220">
      <c r="J229" s="15"/>
      <c r="K229" s="15"/>
      <c r="L229" s="15"/>
      <c r="M229" s="15"/>
      <c r="O229" s="16"/>
      <c r="P229" s="16"/>
      <c r="Q229" s="16"/>
      <c r="R229" s="16"/>
      <c r="S229" s="16"/>
      <c r="T229" s="16"/>
      <c r="U229" s="16"/>
      <c r="V229" s="16"/>
      <c r="X229" s="16"/>
      <c r="Y229" s="16"/>
      <c r="Z229" s="16"/>
      <c r="AA229" s="16"/>
      <c r="AC229" s="18"/>
      <c r="AE229" s="18"/>
      <c r="AF229" s="18"/>
      <c r="AG229" s="18"/>
      <c r="AH229" s="18"/>
      <c r="AI229" s="18"/>
      <c r="AJ229" s="18"/>
      <c r="AK229" s="18"/>
      <c r="AL229" s="18"/>
      <c r="AM229" s="18"/>
      <c r="AN229" s="18"/>
      <c r="AP229" s="18"/>
      <c r="AQ229" s="18"/>
      <c r="AR229" s="18"/>
      <c r="AT229" s="18"/>
      <c r="AU229" s="18"/>
      <c r="AV229" s="18"/>
      <c r="AW229" s="18"/>
      <c r="AX229" s="18"/>
      <c r="AY229" s="18"/>
      <c r="BA229" s="18"/>
      <c r="BB229" s="18"/>
      <c r="BC229" s="18"/>
      <c r="BD229" s="18"/>
      <c r="BF229" s="18"/>
      <c r="BG229" s="18"/>
      <c r="BJ229" s="18"/>
      <c r="BK229" s="18"/>
      <c r="BL229" s="15"/>
      <c r="BM229" s="18"/>
      <c r="BO229" s="18"/>
      <c r="BP229" s="18"/>
      <c r="BQ229" s="15"/>
      <c r="BU229" s="15"/>
      <c r="BY229" s="20"/>
      <c r="BZ229" s="24"/>
      <c r="CC229" s="1"/>
      <c r="CF229" s="22"/>
    </row>
    <row r="230" spans="5:220" s="33" customFormat="1">
      <c r="E230" s="17"/>
      <c r="F230" s="17"/>
      <c r="G230" s="17"/>
      <c r="H230" s="17"/>
      <c r="I230" s="14"/>
      <c r="J230" s="15"/>
      <c r="K230" s="15"/>
      <c r="L230" s="15"/>
      <c r="M230" s="15"/>
      <c r="N230" s="14"/>
      <c r="O230" s="16"/>
      <c r="P230" s="16"/>
      <c r="Q230" s="16"/>
      <c r="R230" s="16"/>
      <c r="S230" s="16"/>
      <c r="T230" s="16"/>
      <c r="U230" s="16"/>
      <c r="V230" s="16"/>
      <c r="W230" s="17"/>
      <c r="X230" s="16"/>
      <c r="Y230" s="16"/>
      <c r="Z230" s="16"/>
      <c r="AA230" s="16"/>
      <c r="AB230" s="14"/>
      <c r="AC230" s="18"/>
      <c r="AD230" s="19"/>
      <c r="AE230" s="18"/>
      <c r="AF230" s="18"/>
      <c r="AG230" s="18"/>
      <c r="AH230" s="18"/>
      <c r="AI230" s="18"/>
      <c r="AJ230" s="18"/>
      <c r="AK230" s="18"/>
      <c r="AL230" s="18"/>
      <c r="AM230" s="18"/>
      <c r="AN230" s="18"/>
      <c r="AO230" s="19"/>
      <c r="AP230" s="18"/>
      <c r="AQ230" s="18"/>
      <c r="AR230" s="18"/>
      <c r="AS230" s="19"/>
      <c r="AT230" s="18"/>
      <c r="AU230" s="18"/>
      <c r="AV230" s="18"/>
      <c r="AW230" s="18"/>
      <c r="AX230" s="18"/>
      <c r="AY230" s="18"/>
      <c r="AZ230" s="19"/>
      <c r="BA230" s="18"/>
      <c r="BB230" s="18"/>
      <c r="BC230" s="18"/>
      <c r="BD230" s="18"/>
      <c r="BE230" s="19"/>
      <c r="BF230" s="18"/>
      <c r="BG230" s="18"/>
      <c r="BH230" s="19"/>
      <c r="BI230" s="19"/>
      <c r="BJ230" s="18"/>
      <c r="BK230" s="18"/>
      <c r="BL230" s="15"/>
      <c r="BM230" s="18"/>
      <c r="BN230" s="19"/>
      <c r="BO230" s="18"/>
      <c r="BP230" s="18"/>
      <c r="BQ230" s="15"/>
      <c r="BR230" s="19"/>
      <c r="BS230" s="19"/>
      <c r="BT230" s="19"/>
      <c r="BU230" s="15"/>
      <c r="BV230" s="14"/>
      <c r="BW230" s="14"/>
      <c r="BX230" s="14"/>
      <c r="BY230" s="20"/>
      <c r="BZ230" s="24"/>
      <c r="CA230" s="14"/>
      <c r="CB230" s="21"/>
      <c r="CC230" s="1"/>
      <c r="CD230" s="14"/>
      <c r="CE230" s="14"/>
      <c r="CF230" s="22"/>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row>
    <row r="231" spans="5:220" s="33" customFormat="1">
      <c r="E231" s="17"/>
      <c r="F231" s="17"/>
      <c r="G231" s="17"/>
      <c r="H231" s="17"/>
      <c r="I231" s="14"/>
      <c r="J231" s="15"/>
      <c r="K231" s="15"/>
      <c r="L231" s="15"/>
      <c r="M231" s="15"/>
      <c r="N231" s="14"/>
      <c r="O231" s="16"/>
      <c r="P231" s="16"/>
      <c r="Q231" s="16"/>
      <c r="R231" s="16"/>
      <c r="S231" s="16"/>
      <c r="T231" s="16"/>
      <c r="U231" s="16"/>
      <c r="V231" s="16"/>
      <c r="W231" s="17"/>
      <c r="X231" s="16"/>
      <c r="Y231" s="16"/>
      <c r="Z231" s="16"/>
      <c r="AA231" s="16"/>
      <c r="AB231" s="14"/>
      <c r="AC231" s="18"/>
      <c r="AD231" s="19"/>
      <c r="AE231" s="18"/>
      <c r="AF231" s="18"/>
      <c r="AG231" s="18"/>
      <c r="AH231" s="18"/>
      <c r="AI231" s="18"/>
      <c r="AJ231" s="18"/>
      <c r="AK231" s="18"/>
      <c r="AL231" s="18"/>
      <c r="AM231" s="18"/>
      <c r="AN231" s="18"/>
      <c r="AO231" s="19"/>
      <c r="AP231" s="18"/>
      <c r="AQ231" s="18"/>
      <c r="AR231" s="18"/>
      <c r="AS231" s="19"/>
      <c r="AT231" s="18"/>
      <c r="AU231" s="18"/>
      <c r="AV231" s="18"/>
      <c r="AW231" s="18"/>
      <c r="AX231" s="18"/>
      <c r="AY231" s="18"/>
      <c r="AZ231" s="19"/>
      <c r="BA231" s="18"/>
      <c r="BB231" s="18"/>
      <c r="BC231" s="18"/>
      <c r="BD231" s="18"/>
      <c r="BE231" s="19"/>
      <c r="BF231" s="18"/>
      <c r="BG231" s="18"/>
      <c r="BH231" s="19"/>
      <c r="BI231" s="19"/>
      <c r="BJ231" s="18"/>
      <c r="BK231" s="18"/>
      <c r="BL231" s="15"/>
      <c r="BM231" s="18"/>
      <c r="BN231" s="19"/>
      <c r="BO231" s="18"/>
      <c r="BP231" s="18"/>
      <c r="BQ231" s="15"/>
      <c r="BR231" s="19"/>
      <c r="BS231" s="19"/>
      <c r="BT231" s="19"/>
      <c r="BU231" s="15"/>
      <c r="BV231" s="14"/>
      <c r="BW231" s="14"/>
      <c r="BX231" s="14"/>
      <c r="BY231" s="20"/>
      <c r="BZ231" s="24"/>
      <c r="CA231" s="14"/>
      <c r="CB231" s="21"/>
      <c r="CC231" s="1"/>
      <c r="CD231" s="14"/>
      <c r="CE231" s="14"/>
      <c r="CF231" s="22"/>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row>
    <row r="232" spans="5:220">
      <c r="J232" s="15"/>
      <c r="K232" s="15"/>
      <c r="L232" s="15"/>
      <c r="M232" s="15"/>
      <c r="O232" s="16"/>
      <c r="P232" s="16"/>
      <c r="Q232" s="16"/>
      <c r="R232" s="16"/>
      <c r="S232" s="16"/>
      <c r="T232" s="16"/>
      <c r="U232" s="16"/>
      <c r="V232" s="16"/>
      <c r="X232" s="16"/>
      <c r="Y232" s="16"/>
      <c r="Z232" s="16"/>
      <c r="AA232" s="16"/>
      <c r="AC232" s="18"/>
      <c r="AE232" s="18"/>
      <c r="AF232" s="18"/>
      <c r="AG232" s="18"/>
      <c r="AH232" s="18"/>
      <c r="AI232" s="18"/>
      <c r="AJ232" s="18"/>
      <c r="AK232" s="18"/>
      <c r="AL232" s="18"/>
      <c r="AM232" s="18"/>
      <c r="AN232" s="18"/>
      <c r="AP232" s="18"/>
      <c r="AQ232" s="18"/>
      <c r="AR232" s="18"/>
      <c r="AT232" s="18"/>
      <c r="AU232" s="18"/>
      <c r="AV232" s="18"/>
      <c r="AW232" s="18"/>
      <c r="AX232" s="18"/>
      <c r="AY232" s="18"/>
      <c r="BA232" s="18"/>
      <c r="BB232" s="18"/>
      <c r="BC232" s="18"/>
      <c r="BD232" s="18"/>
      <c r="BF232" s="18"/>
      <c r="BG232" s="18"/>
      <c r="BJ232" s="18"/>
      <c r="BK232" s="18"/>
      <c r="BL232" s="15"/>
      <c r="BM232" s="18"/>
      <c r="BO232" s="18"/>
      <c r="BP232" s="18"/>
      <c r="BQ232" s="15"/>
      <c r="BU232" s="15"/>
      <c r="BY232" s="20"/>
      <c r="BZ232" s="24"/>
      <c r="CC232" s="1"/>
      <c r="CF232" s="22"/>
    </row>
    <row r="233" spans="5:220">
      <c r="J233" s="15"/>
      <c r="K233" s="15"/>
      <c r="L233" s="15"/>
      <c r="M233" s="15"/>
      <c r="O233" s="16"/>
      <c r="P233" s="16"/>
      <c r="Q233" s="16"/>
      <c r="R233" s="16"/>
      <c r="S233" s="16"/>
      <c r="T233" s="16"/>
      <c r="U233" s="16"/>
      <c r="V233" s="16"/>
      <c r="X233" s="16"/>
      <c r="Y233" s="16"/>
      <c r="Z233" s="16"/>
      <c r="AA233" s="16"/>
      <c r="AC233" s="18"/>
      <c r="AE233" s="18"/>
      <c r="AF233" s="18"/>
      <c r="AG233" s="18"/>
      <c r="AH233" s="18"/>
      <c r="AI233" s="18"/>
      <c r="AJ233" s="18"/>
      <c r="AK233" s="18"/>
      <c r="AL233" s="18"/>
      <c r="AM233" s="18"/>
      <c r="AN233" s="18"/>
      <c r="AP233" s="18"/>
      <c r="AQ233" s="18"/>
      <c r="AR233" s="18"/>
      <c r="AT233" s="18"/>
      <c r="AU233" s="18"/>
      <c r="AV233" s="18"/>
      <c r="AW233" s="18"/>
      <c r="AX233" s="18"/>
      <c r="AY233" s="18"/>
      <c r="BA233" s="18"/>
      <c r="BB233" s="18"/>
      <c r="BC233" s="18"/>
      <c r="BD233" s="18"/>
      <c r="BF233" s="18"/>
      <c r="BG233" s="18"/>
      <c r="BJ233" s="18"/>
      <c r="BK233" s="18"/>
      <c r="BL233" s="15"/>
      <c r="BM233" s="18"/>
      <c r="BO233" s="18"/>
      <c r="BP233" s="18"/>
      <c r="BQ233" s="15"/>
      <c r="BU233" s="15"/>
      <c r="BY233" s="20"/>
      <c r="BZ233" s="24"/>
      <c r="CC233" s="1"/>
      <c r="CF233" s="22"/>
    </row>
    <row r="234" spans="5:220">
      <c r="J234" s="15"/>
      <c r="K234" s="15"/>
      <c r="L234" s="15"/>
      <c r="M234" s="15"/>
      <c r="O234" s="16"/>
      <c r="P234" s="16"/>
      <c r="Q234" s="16"/>
      <c r="R234" s="16"/>
      <c r="S234" s="16"/>
      <c r="T234" s="16"/>
      <c r="U234" s="16"/>
      <c r="V234" s="16"/>
      <c r="X234" s="16"/>
      <c r="Y234" s="16"/>
      <c r="Z234" s="16"/>
      <c r="AA234" s="16"/>
      <c r="AC234" s="18"/>
      <c r="AE234" s="18"/>
      <c r="AF234" s="18"/>
      <c r="AG234" s="18"/>
      <c r="AH234" s="18"/>
      <c r="AI234" s="18"/>
      <c r="AJ234" s="18"/>
      <c r="AK234" s="18"/>
      <c r="AL234" s="18"/>
      <c r="AM234" s="18"/>
      <c r="AN234" s="18"/>
      <c r="AP234" s="18"/>
      <c r="AQ234" s="18"/>
      <c r="AR234" s="18"/>
      <c r="AT234" s="18"/>
      <c r="AU234" s="18"/>
      <c r="AV234" s="18"/>
      <c r="AW234" s="18"/>
      <c r="AX234" s="18"/>
      <c r="AY234" s="18"/>
      <c r="BA234" s="18"/>
      <c r="BB234" s="18"/>
      <c r="BC234" s="18"/>
      <c r="BD234" s="18"/>
      <c r="BF234" s="18"/>
      <c r="BG234" s="18"/>
      <c r="BJ234" s="18"/>
      <c r="BK234" s="18"/>
      <c r="BL234" s="15"/>
      <c r="BM234" s="18"/>
      <c r="BO234" s="18"/>
      <c r="BP234" s="18"/>
      <c r="BQ234" s="15"/>
      <c r="BU234" s="15"/>
      <c r="BY234" s="20"/>
      <c r="BZ234" s="24"/>
      <c r="CC234" s="1"/>
      <c r="CF234" s="22"/>
    </row>
    <row r="235" spans="5:220">
      <c r="J235" s="15"/>
      <c r="K235" s="15"/>
      <c r="L235" s="15"/>
      <c r="M235" s="15"/>
      <c r="O235" s="16"/>
      <c r="P235" s="16"/>
      <c r="Q235" s="16"/>
      <c r="R235" s="16"/>
      <c r="S235" s="16"/>
      <c r="T235" s="16"/>
      <c r="U235" s="16"/>
      <c r="V235" s="16"/>
      <c r="X235" s="16"/>
      <c r="Y235" s="16"/>
      <c r="Z235" s="16"/>
      <c r="AA235" s="16"/>
      <c r="AC235" s="18"/>
      <c r="AE235" s="18"/>
      <c r="AF235" s="18"/>
      <c r="AG235" s="18"/>
      <c r="AH235" s="18"/>
      <c r="AI235" s="18"/>
      <c r="AJ235" s="18"/>
      <c r="AK235" s="18"/>
      <c r="AL235" s="18"/>
      <c r="AM235" s="18"/>
      <c r="AN235" s="18"/>
      <c r="AP235" s="18"/>
      <c r="AQ235" s="18"/>
      <c r="AR235" s="18"/>
      <c r="AT235" s="18"/>
      <c r="AU235" s="18"/>
      <c r="AV235" s="18"/>
      <c r="AW235" s="18"/>
      <c r="AX235" s="18"/>
      <c r="AY235" s="18"/>
      <c r="BA235" s="18"/>
      <c r="BB235" s="18"/>
      <c r="BC235" s="18"/>
      <c r="BD235" s="18"/>
      <c r="BF235" s="18"/>
      <c r="BG235" s="18"/>
      <c r="BJ235" s="18"/>
      <c r="BK235" s="18"/>
      <c r="BL235" s="15"/>
      <c r="BM235" s="18"/>
      <c r="BO235" s="18"/>
      <c r="BP235" s="18"/>
      <c r="BQ235" s="15"/>
      <c r="BU235" s="15"/>
      <c r="BY235" s="20"/>
      <c r="BZ235" s="24"/>
      <c r="CF235" s="22"/>
    </row>
    <row r="236" spans="5:220">
      <c r="J236" s="15"/>
      <c r="K236" s="15"/>
      <c r="L236" s="15"/>
      <c r="M236" s="15"/>
      <c r="O236" s="16"/>
      <c r="P236" s="16"/>
      <c r="Q236" s="16"/>
      <c r="R236" s="16"/>
      <c r="S236" s="16"/>
      <c r="T236" s="16"/>
      <c r="U236" s="16"/>
      <c r="V236" s="16"/>
      <c r="X236" s="16"/>
      <c r="Y236" s="16"/>
      <c r="Z236" s="16"/>
      <c r="AA236" s="16"/>
      <c r="AC236" s="18"/>
      <c r="AE236" s="18"/>
      <c r="AF236" s="18"/>
      <c r="AG236" s="18"/>
      <c r="AH236" s="18"/>
      <c r="AI236" s="18"/>
      <c r="AJ236" s="18"/>
      <c r="AK236" s="18"/>
      <c r="AL236" s="18"/>
      <c r="AM236" s="18"/>
      <c r="AN236" s="18"/>
      <c r="AP236" s="18"/>
      <c r="AQ236" s="18"/>
      <c r="AR236" s="18"/>
      <c r="AT236" s="18"/>
      <c r="AU236" s="18"/>
      <c r="AV236" s="18"/>
      <c r="AW236" s="18"/>
      <c r="AX236" s="18"/>
      <c r="AY236" s="18"/>
      <c r="BA236" s="18"/>
      <c r="BB236" s="18"/>
      <c r="BC236" s="18"/>
      <c r="BD236" s="18"/>
      <c r="BF236" s="18"/>
      <c r="BG236" s="18"/>
      <c r="BJ236" s="18"/>
      <c r="BK236" s="18"/>
      <c r="BL236" s="15"/>
      <c r="BM236" s="18"/>
      <c r="BO236" s="18"/>
      <c r="BP236" s="18"/>
      <c r="BQ236" s="15"/>
      <c r="BU236" s="15"/>
      <c r="BY236" s="20"/>
      <c r="BZ236" s="24"/>
      <c r="CF236" s="22"/>
    </row>
    <row r="237" spans="5:220">
      <c r="J237" s="15"/>
      <c r="K237" s="15"/>
      <c r="L237" s="15"/>
      <c r="M237" s="15"/>
      <c r="O237" s="16"/>
      <c r="P237" s="16"/>
      <c r="Q237" s="16"/>
      <c r="R237" s="16"/>
      <c r="S237" s="16"/>
      <c r="T237" s="16"/>
      <c r="U237" s="16"/>
      <c r="V237" s="16"/>
      <c r="X237" s="16"/>
      <c r="Y237" s="16"/>
      <c r="Z237" s="16"/>
      <c r="AA237" s="16"/>
      <c r="AC237" s="18"/>
      <c r="AE237" s="18"/>
      <c r="AF237" s="18"/>
      <c r="AH237" s="18"/>
      <c r="AI237" s="18"/>
      <c r="AJ237" s="18"/>
      <c r="AL237" s="18"/>
      <c r="AM237" s="18"/>
      <c r="AN237" s="18"/>
      <c r="AP237" s="18"/>
      <c r="AQ237" s="18"/>
      <c r="AR237" s="18"/>
      <c r="AT237" s="18"/>
      <c r="AU237" s="18"/>
      <c r="AV237" s="18"/>
      <c r="AW237" s="18"/>
      <c r="AX237" s="18"/>
      <c r="AY237" s="18"/>
      <c r="BA237" s="18"/>
      <c r="BB237" s="18"/>
      <c r="BC237" s="18"/>
      <c r="BD237" s="18"/>
      <c r="BF237" s="18"/>
      <c r="BG237" s="18"/>
      <c r="BJ237" s="18"/>
      <c r="BK237" s="18"/>
      <c r="BL237" s="15"/>
      <c r="BM237" s="18"/>
      <c r="BO237" s="18"/>
      <c r="BP237" s="18"/>
      <c r="BQ237" s="15"/>
      <c r="BU237" s="15"/>
      <c r="BY237" s="20"/>
      <c r="BZ237" s="24"/>
      <c r="CC237" s="1"/>
      <c r="CF237" s="22"/>
    </row>
    <row r="238" spans="5:220">
      <c r="J238" s="15"/>
      <c r="K238" s="15"/>
      <c r="L238" s="15"/>
      <c r="M238" s="15"/>
      <c r="O238" s="16"/>
      <c r="P238" s="16"/>
      <c r="Q238" s="16"/>
      <c r="R238" s="16"/>
      <c r="S238" s="16"/>
      <c r="T238" s="16"/>
      <c r="U238" s="16"/>
      <c r="V238" s="16"/>
      <c r="X238" s="16"/>
      <c r="Y238" s="16"/>
      <c r="Z238" s="16"/>
      <c r="AA238" s="16"/>
      <c r="AC238" s="18"/>
      <c r="AE238" s="18"/>
      <c r="AF238" s="18"/>
      <c r="AH238" s="18"/>
      <c r="AI238" s="18"/>
      <c r="AJ238" s="18"/>
      <c r="AL238" s="18"/>
      <c r="AM238" s="18"/>
      <c r="AN238" s="18"/>
      <c r="AP238" s="18"/>
      <c r="AQ238" s="18"/>
      <c r="AR238" s="18"/>
      <c r="AT238" s="18"/>
      <c r="AU238" s="18"/>
      <c r="AV238" s="18"/>
      <c r="AW238" s="18"/>
      <c r="AX238" s="18"/>
      <c r="AY238" s="18"/>
      <c r="BA238" s="18"/>
      <c r="BB238" s="18"/>
      <c r="BC238" s="18"/>
      <c r="BD238" s="18"/>
      <c r="BF238" s="18"/>
      <c r="BG238" s="18"/>
      <c r="BJ238" s="18"/>
      <c r="BK238" s="18"/>
      <c r="BL238" s="15"/>
      <c r="BM238" s="18"/>
      <c r="BO238" s="18"/>
      <c r="BP238" s="18"/>
      <c r="BQ238" s="15"/>
      <c r="BU238" s="15"/>
      <c r="BY238" s="20"/>
      <c r="BZ238" s="24"/>
      <c r="CC238" s="1"/>
      <c r="CF238" s="22"/>
    </row>
    <row r="239" spans="5:220">
      <c r="J239" s="15"/>
      <c r="K239" s="15"/>
      <c r="L239" s="15"/>
      <c r="M239" s="15"/>
      <c r="O239" s="16"/>
      <c r="P239" s="16"/>
      <c r="Q239" s="16"/>
      <c r="R239" s="16"/>
      <c r="S239" s="16"/>
      <c r="T239" s="16"/>
      <c r="U239" s="16"/>
      <c r="V239" s="16"/>
      <c r="X239" s="16"/>
      <c r="Y239" s="16"/>
      <c r="Z239" s="16"/>
      <c r="AA239" s="16"/>
      <c r="AC239" s="18"/>
      <c r="AE239" s="18"/>
      <c r="AF239" s="18"/>
      <c r="AH239" s="18"/>
      <c r="AI239" s="18"/>
      <c r="AJ239" s="18"/>
      <c r="AL239" s="18"/>
      <c r="AM239" s="18"/>
      <c r="AN239" s="18"/>
      <c r="AP239" s="18"/>
      <c r="AQ239" s="18"/>
      <c r="AR239" s="18"/>
      <c r="AT239" s="18"/>
      <c r="AU239" s="18"/>
      <c r="AV239" s="18"/>
      <c r="AW239" s="18"/>
      <c r="AX239" s="18"/>
      <c r="AY239" s="18"/>
      <c r="BA239" s="18"/>
      <c r="BB239" s="18"/>
      <c r="BC239" s="18"/>
      <c r="BD239" s="18"/>
      <c r="BF239" s="18"/>
      <c r="BG239" s="18"/>
      <c r="BJ239" s="18"/>
      <c r="BK239" s="18"/>
      <c r="BL239" s="15"/>
      <c r="BM239" s="18"/>
      <c r="BO239" s="18"/>
      <c r="BP239" s="18"/>
      <c r="BQ239" s="15"/>
      <c r="BU239" s="15"/>
      <c r="BY239" s="20"/>
      <c r="BZ239" s="24"/>
      <c r="CF239" s="22"/>
    </row>
    <row r="240" spans="5:220" s="14" customFormat="1">
      <c r="E240" s="17"/>
      <c r="F240" s="17"/>
      <c r="G240" s="17"/>
      <c r="H240" s="17"/>
      <c r="J240" s="15"/>
      <c r="K240" s="15"/>
      <c r="L240" s="15"/>
      <c r="M240" s="15"/>
      <c r="O240" s="16"/>
      <c r="P240" s="16"/>
      <c r="Q240" s="16"/>
      <c r="R240" s="16"/>
      <c r="S240" s="16"/>
      <c r="T240" s="16"/>
      <c r="U240" s="16"/>
      <c r="V240" s="16"/>
      <c r="W240" s="17"/>
      <c r="X240" s="16"/>
      <c r="Y240" s="16"/>
      <c r="Z240" s="16"/>
      <c r="AA240" s="16"/>
      <c r="AC240" s="18"/>
      <c r="AD240" s="19"/>
      <c r="AE240" s="18"/>
      <c r="AF240" s="18"/>
      <c r="AG240" s="19"/>
      <c r="AH240" s="18"/>
      <c r="AI240" s="18"/>
      <c r="AJ240" s="18"/>
      <c r="AK240" s="19"/>
      <c r="AL240" s="18"/>
      <c r="AM240" s="18"/>
      <c r="AN240" s="18"/>
      <c r="AO240" s="19"/>
      <c r="AP240" s="18"/>
      <c r="AQ240" s="18"/>
      <c r="AR240" s="18"/>
      <c r="AS240" s="19"/>
      <c r="AT240" s="18"/>
      <c r="AU240" s="18"/>
      <c r="AV240" s="18"/>
      <c r="AW240" s="18"/>
      <c r="AX240" s="18"/>
      <c r="AY240" s="18"/>
      <c r="AZ240" s="19"/>
      <c r="BA240" s="18"/>
      <c r="BB240" s="18"/>
      <c r="BC240" s="18"/>
      <c r="BD240" s="18"/>
      <c r="BE240" s="19"/>
      <c r="BF240" s="18"/>
      <c r="BG240" s="18"/>
      <c r="BH240" s="19"/>
      <c r="BI240" s="19"/>
      <c r="BJ240" s="18"/>
      <c r="BK240" s="18"/>
      <c r="BL240" s="15"/>
      <c r="BM240" s="18"/>
      <c r="BN240" s="19"/>
      <c r="BO240" s="18"/>
      <c r="BP240" s="18"/>
      <c r="BQ240" s="15"/>
      <c r="BR240" s="19"/>
      <c r="BS240" s="19"/>
      <c r="BT240" s="19"/>
      <c r="BU240" s="15"/>
      <c r="BY240" s="20"/>
      <c r="BZ240" s="24"/>
      <c r="CB240" s="21"/>
      <c r="CF240" s="22"/>
    </row>
    <row r="241" spans="5:220" s="7" customFormat="1" ht="17.45" customHeight="1">
      <c r="E241" s="17"/>
      <c r="F241" s="17"/>
      <c r="G241" s="17"/>
      <c r="H241" s="17"/>
      <c r="I241" s="14"/>
      <c r="J241" s="15"/>
      <c r="K241" s="15"/>
      <c r="L241" s="15"/>
      <c r="M241" s="15"/>
      <c r="N241" s="14"/>
      <c r="O241" s="16"/>
      <c r="P241" s="16"/>
      <c r="Q241" s="16"/>
      <c r="R241" s="16"/>
      <c r="S241" s="16"/>
      <c r="T241" s="16"/>
      <c r="U241" s="16"/>
      <c r="V241" s="16"/>
      <c r="W241" s="17"/>
      <c r="X241" s="16"/>
      <c r="Y241" s="16"/>
      <c r="Z241" s="16"/>
      <c r="AA241" s="16"/>
      <c r="AB241" s="14"/>
      <c r="AC241" s="18"/>
      <c r="AD241" s="19"/>
      <c r="AE241" s="18"/>
      <c r="AF241" s="18"/>
      <c r="AG241" s="18"/>
      <c r="AH241" s="18"/>
      <c r="AI241" s="18"/>
      <c r="AJ241" s="18"/>
      <c r="AK241" s="18"/>
      <c r="AL241" s="18"/>
      <c r="AM241" s="18"/>
      <c r="AN241" s="18"/>
      <c r="AO241" s="19"/>
      <c r="AP241" s="18"/>
      <c r="AQ241" s="18"/>
      <c r="AR241" s="18"/>
      <c r="AS241" s="19"/>
      <c r="AT241" s="18"/>
      <c r="AU241" s="18"/>
      <c r="AV241" s="18"/>
      <c r="AW241" s="18"/>
      <c r="AX241" s="18"/>
      <c r="AY241" s="18"/>
      <c r="AZ241" s="19"/>
      <c r="BA241" s="18"/>
      <c r="BB241" s="18"/>
      <c r="BC241" s="18"/>
      <c r="BD241" s="18"/>
      <c r="BE241" s="19"/>
      <c r="BF241" s="18"/>
      <c r="BG241" s="18"/>
      <c r="BH241" s="19"/>
      <c r="BI241" s="19"/>
      <c r="BJ241" s="18"/>
      <c r="BK241" s="18"/>
      <c r="BL241" s="15"/>
      <c r="BM241" s="18"/>
      <c r="BN241" s="19"/>
      <c r="BO241" s="18"/>
      <c r="BP241" s="18"/>
      <c r="BQ241" s="15"/>
      <c r="BR241" s="19"/>
      <c r="BS241" s="19"/>
      <c r="BT241" s="19"/>
      <c r="BU241" s="15"/>
      <c r="BV241" s="14"/>
      <c r="BW241" s="14"/>
      <c r="BX241" s="14"/>
      <c r="BY241" s="20"/>
      <c r="BZ241" s="24"/>
      <c r="CA241" s="14"/>
      <c r="CB241" s="21"/>
      <c r="CC241" s="14"/>
      <c r="CD241" s="14"/>
      <c r="CE241" s="14"/>
      <c r="CF241" s="22"/>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row>
    <row r="242" spans="5:220" s="14" customFormat="1">
      <c r="E242" s="17"/>
      <c r="F242" s="17"/>
      <c r="G242" s="17"/>
      <c r="H242" s="17"/>
      <c r="J242" s="15"/>
      <c r="K242" s="15"/>
      <c r="L242" s="15"/>
      <c r="M242" s="15"/>
      <c r="O242" s="16"/>
      <c r="P242" s="16"/>
      <c r="Q242" s="16"/>
      <c r="R242" s="16"/>
      <c r="S242" s="16"/>
      <c r="T242" s="16"/>
      <c r="U242" s="16"/>
      <c r="V242" s="16"/>
      <c r="W242" s="17"/>
      <c r="X242" s="16"/>
      <c r="Y242" s="16"/>
      <c r="Z242" s="16"/>
      <c r="AA242" s="16"/>
      <c r="AC242" s="18"/>
      <c r="AD242" s="19"/>
      <c r="AE242" s="18"/>
      <c r="AF242" s="18"/>
      <c r="AG242" s="19"/>
      <c r="AH242" s="18"/>
      <c r="AI242" s="18"/>
      <c r="AJ242" s="18"/>
      <c r="AK242" s="19"/>
      <c r="AL242" s="18"/>
      <c r="AM242" s="18"/>
      <c r="AN242" s="18"/>
      <c r="AO242" s="19"/>
      <c r="AP242" s="18"/>
      <c r="AQ242" s="18"/>
      <c r="AR242" s="18"/>
      <c r="AS242" s="19"/>
      <c r="AT242" s="18"/>
      <c r="AU242" s="18"/>
      <c r="AV242" s="18"/>
      <c r="AW242" s="18"/>
      <c r="AX242" s="18"/>
      <c r="AY242" s="18"/>
      <c r="AZ242" s="19"/>
      <c r="BA242" s="18"/>
      <c r="BB242" s="18"/>
      <c r="BC242" s="18"/>
      <c r="BD242" s="18"/>
      <c r="BE242" s="19"/>
      <c r="BF242" s="18"/>
      <c r="BG242" s="18"/>
      <c r="BH242" s="19"/>
      <c r="BI242" s="19"/>
      <c r="BJ242" s="18"/>
      <c r="BK242" s="18"/>
      <c r="BL242" s="15"/>
      <c r="BM242" s="18"/>
      <c r="BN242" s="19"/>
      <c r="BO242" s="18"/>
      <c r="BP242" s="18"/>
      <c r="BQ242" s="15"/>
      <c r="BR242" s="19"/>
      <c r="BS242" s="19"/>
      <c r="BT242" s="19"/>
      <c r="BU242" s="15"/>
      <c r="BY242" s="20"/>
      <c r="BZ242" s="24"/>
      <c r="CB242" s="21"/>
      <c r="CF242" s="22"/>
    </row>
    <row r="243" spans="5:220" s="19" customFormat="1">
      <c r="E243" s="17"/>
      <c r="F243" s="17"/>
      <c r="G243" s="17"/>
      <c r="H243" s="17"/>
      <c r="I243" s="14"/>
      <c r="J243" s="15"/>
      <c r="K243" s="15"/>
      <c r="L243" s="15"/>
      <c r="M243" s="15"/>
      <c r="N243" s="14"/>
      <c r="O243" s="16"/>
      <c r="P243" s="16"/>
      <c r="Q243" s="16"/>
      <c r="R243" s="16"/>
      <c r="S243" s="16"/>
      <c r="T243" s="16"/>
      <c r="U243" s="16"/>
      <c r="V243" s="16"/>
      <c r="W243" s="17"/>
      <c r="X243" s="16"/>
      <c r="Y243" s="16"/>
      <c r="Z243" s="16"/>
      <c r="AA243" s="16"/>
      <c r="AB243" s="14"/>
      <c r="AC243" s="18"/>
      <c r="AE243" s="18"/>
      <c r="AF243" s="18"/>
      <c r="AH243" s="18"/>
      <c r="AI243" s="18"/>
      <c r="AJ243" s="18"/>
      <c r="AL243" s="18"/>
      <c r="AM243" s="18"/>
      <c r="AN243" s="18"/>
      <c r="AP243" s="18"/>
      <c r="AQ243" s="18"/>
      <c r="AR243" s="18"/>
      <c r="AT243" s="18"/>
      <c r="AU243" s="18"/>
      <c r="AV243" s="18"/>
      <c r="AW243" s="18"/>
      <c r="AX243" s="18"/>
      <c r="AY243" s="18"/>
      <c r="BA243" s="18"/>
      <c r="BB243" s="18"/>
      <c r="BC243" s="18"/>
      <c r="BD243" s="18"/>
      <c r="BF243" s="18"/>
      <c r="BG243" s="18"/>
      <c r="BJ243" s="18"/>
      <c r="BK243" s="18"/>
      <c r="BL243" s="15"/>
      <c r="BM243" s="18"/>
      <c r="BO243" s="18"/>
      <c r="BP243" s="18"/>
      <c r="BQ243" s="15"/>
      <c r="BU243" s="15"/>
      <c r="BV243" s="14"/>
      <c r="BW243" s="14"/>
      <c r="BX243" s="14"/>
      <c r="BY243" s="20"/>
      <c r="BZ243" s="24"/>
      <c r="CA243" s="14"/>
      <c r="CB243" s="21"/>
      <c r="CC243" s="14"/>
      <c r="CD243" s="14"/>
      <c r="CE243" s="14"/>
      <c r="CF243" s="22"/>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row>
    <row r="244" spans="5:220" s="14" customFormat="1">
      <c r="E244" s="17"/>
      <c r="F244" s="17"/>
      <c r="G244" s="17"/>
      <c r="H244" s="17"/>
      <c r="J244" s="15"/>
      <c r="K244" s="15"/>
      <c r="L244" s="15"/>
      <c r="M244" s="15"/>
      <c r="O244" s="16"/>
      <c r="P244" s="16"/>
      <c r="Q244" s="16"/>
      <c r="R244" s="16"/>
      <c r="S244" s="16"/>
      <c r="T244" s="16"/>
      <c r="U244" s="16"/>
      <c r="V244" s="16"/>
      <c r="W244" s="17"/>
      <c r="X244" s="16"/>
      <c r="Y244" s="16"/>
      <c r="Z244" s="16"/>
      <c r="AA244" s="16"/>
      <c r="AC244" s="18"/>
      <c r="AD244" s="19"/>
      <c r="AE244" s="18"/>
      <c r="AF244" s="18"/>
      <c r="AG244" s="19"/>
      <c r="AH244" s="18"/>
      <c r="AI244" s="18"/>
      <c r="AJ244" s="18"/>
      <c r="AK244" s="19"/>
      <c r="AL244" s="18"/>
      <c r="AM244" s="18"/>
      <c r="AN244" s="18"/>
      <c r="AO244" s="19"/>
      <c r="AP244" s="18"/>
      <c r="AQ244" s="18"/>
      <c r="AR244" s="18"/>
      <c r="AS244" s="19"/>
      <c r="AT244" s="18"/>
      <c r="AU244" s="18"/>
      <c r="AV244" s="18"/>
      <c r="AW244" s="18"/>
      <c r="AX244" s="18"/>
      <c r="AY244" s="18"/>
      <c r="AZ244" s="19"/>
      <c r="BA244" s="18"/>
      <c r="BB244" s="18"/>
      <c r="BC244" s="18"/>
      <c r="BD244" s="18"/>
      <c r="BE244" s="19"/>
      <c r="BF244" s="18"/>
      <c r="BG244" s="18"/>
      <c r="BH244" s="19"/>
      <c r="BI244" s="19"/>
      <c r="BJ244" s="18"/>
      <c r="BK244" s="18"/>
      <c r="BL244" s="15"/>
      <c r="BM244" s="18"/>
      <c r="BN244" s="19"/>
      <c r="BO244" s="18"/>
      <c r="BP244" s="18"/>
      <c r="BQ244" s="15"/>
      <c r="BR244" s="19"/>
      <c r="BS244" s="19"/>
      <c r="BT244" s="19"/>
      <c r="BU244" s="15"/>
      <c r="BY244" s="20"/>
      <c r="BZ244" s="24"/>
      <c r="CB244" s="21"/>
      <c r="CF244" s="22"/>
    </row>
    <row r="245" spans="5:220" s="14" customFormat="1">
      <c r="E245" s="17"/>
      <c r="F245" s="17"/>
      <c r="G245" s="17"/>
      <c r="H245" s="17"/>
      <c r="J245" s="15"/>
      <c r="K245" s="15"/>
      <c r="L245" s="15"/>
      <c r="M245" s="15"/>
      <c r="O245" s="16"/>
      <c r="P245" s="16"/>
      <c r="Q245" s="16"/>
      <c r="R245" s="16"/>
      <c r="S245" s="16"/>
      <c r="T245" s="16"/>
      <c r="U245" s="16"/>
      <c r="V245" s="16"/>
      <c r="W245" s="17"/>
      <c r="X245" s="16"/>
      <c r="Y245" s="16"/>
      <c r="Z245" s="16"/>
      <c r="AA245" s="16"/>
      <c r="AC245" s="18"/>
      <c r="AD245" s="19"/>
      <c r="AE245" s="18"/>
      <c r="AF245" s="18"/>
      <c r="AG245" s="19"/>
      <c r="AH245" s="18"/>
      <c r="AI245" s="18"/>
      <c r="AJ245" s="18"/>
      <c r="AK245" s="19"/>
      <c r="AL245" s="18"/>
      <c r="AM245" s="18"/>
      <c r="AN245" s="18"/>
      <c r="AO245" s="19"/>
      <c r="AP245" s="18"/>
      <c r="AQ245" s="18"/>
      <c r="AR245" s="18"/>
      <c r="AS245" s="19"/>
      <c r="AT245" s="18"/>
      <c r="AU245" s="18"/>
      <c r="AV245" s="18"/>
      <c r="AW245" s="18"/>
      <c r="AX245" s="18"/>
      <c r="AY245" s="18"/>
      <c r="AZ245" s="19"/>
      <c r="BA245" s="18"/>
      <c r="BB245" s="18"/>
      <c r="BC245" s="18"/>
      <c r="BD245" s="18"/>
      <c r="BE245" s="19"/>
      <c r="BF245" s="18"/>
      <c r="BG245" s="18"/>
      <c r="BH245" s="19"/>
      <c r="BI245" s="19"/>
      <c r="BJ245" s="18"/>
      <c r="BK245" s="18"/>
      <c r="BL245" s="15"/>
      <c r="BM245" s="18"/>
      <c r="BN245" s="19"/>
      <c r="BO245" s="18"/>
      <c r="BP245" s="18"/>
      <c r="BQ245" s="15"/>
      <c r="BR245" s="19"/>
      <c r="BS245" s="19"/>
      <c r="BT245" s="19"/>
      <c r="BU245" s="15"/>
      <c r="BY245" s="20"/>
      <c r="BZ245" s="24"/>
      <c r="CB245" s="21"/>
      <c r="CF245" s="22"/>
    </row>
    <row r="246" spans="5:220">
      <c r="J246" s="15"/>
      <c r="K246" s="15"/>
      <c r="L246" s="15"/>
      <c r="M246" s="15"/>
      <c r="O246" s="16"/>
      <c r="P246" s="16"/>
      <c r="Q246" s="16"/>
      <c r="R246" s="16"/>
      <c r="S246" s="16"/>
      <c r="T246" s="16"/>
      <c r="U246" s="16"/>
      <c r="V246" s="16"/>
      <c r="X246" s="16"/>
      <c r="Y246" s="16"/>
      <c r="Z246" s="16"/>
      <c r="AA246" s="16"/>
      <c r="AC246" s="18"/>
      <c r="AE246" s="18"/>
      <c r="AF246" s="18"/>
      <c r="AH246" s="18"/>
      <c r="AI246" s="18"/>
      <c r="AJ246" s="18"/>
      <c r="AL246" s="18"/>
      <c r="AM246" s="18"/>
      <c r="AN246" s="18"/>
      <c r="AP246" s="18"/>
      <c r="AQ246" s="18"/>
      <c r="AR246" s="18"/>
      <c r="AT246" s="18"/>
      <c r="AU246" s="18"/>
      <c r="AV246" s="18"/>
      <c r="AW246" s="18"/>
      <c r="AX246" s="18"/>
      <c r="AY246" s="18"/>
      <c r="BA246" s="18"/>
      <c r="BB246" s="18"/>
      <c r="BC246" s="18"/>
      <c r="BD246" s="18"/>
      <c r="BF246" s="18"/>
      <c r="BG246" s="18"/>
      <c r="BJ246" s="18"/>
      <c r="BK246" s="18"/>
      <c r="BL246" s="15"/>
      <c r="BM246" s="18"/>
      <c r="BO246" s="18"/>
      <c r="BP246" s="18"/>
      <c r="BQ246" s="15"/>
      <c r="BU246" s="15"/>
      <c r="BY246" s="20"/>
      <c r="BZ246" s="24"/>
      <c r="CF246" s="22"/>
    </row>
    <row r="247" spans="5:220" s="7" customFormat="1" ht="17.45" customHeight="1">
      <c r="E247" s="17"/>
      <c r="F247" s="17"/>
      <c r="G247" s="17"/>
      <c r="H247" s="17"/>
      <c r="I247" s="14"/>
      <c r="J247" s="15"/>
      <c r="K247" s="15"/>
      <c r="L247" s="15"/>
      <c r="M247" s="15"/>
      <c r="N247" s="14"/>
      <c r="O247" s="16"/>
      <c r="P247" s="16"/>
      <c r="Q247" s="16"/>
      <c r="R247" s="16"/>
      <c r="S247" s="16"/>
      <c r="T247" s="16"/>
      <c r="U247" s="16"/>
      <c r="V247" s="16"/>
      <c r="W247" s="17"/>
      <c r="X247" s="16"/>
      <c r="Y247" s="16"/>
      <c r="Z247" s="16"/>
      <c r="AA247" s="16"/>
      <c r="AB247" s="14"/>
      <c r="AC247" s="18"/>
      <c r="AD247" s="19"/>
      <c r="AE247" s="18"/>
      <c r="AF247" s="18"/>
      <c r="AG247" s="18"/>
      <c r="AH247" s="18"/>
      <c r="AI247" s="18"/>
      <c r="AJ247" s="18"/>
      <c r="AK247" s="18"/>
      <c r="AL247" s="18"/>
      <c r="AM247" s="18"/>
      <c r="AN247" s="18"/>
      <c r="AO247" s="19"/>
      <c r="AP247" s="18"/>
      <c r="AQ247" s="18"/>
      <c r="AR247" s="18"/>
      <c r="AS247" s="19"/>
      <c r="AT247" s="18"/>
      <c r="AU247" s="18"/>
      <c r="AV247" s="18"/>
      <c r="AW247" s="18"/>
      <c r="AX247" s="18"/>
      <c r="AY247" s="18"/>
      <c r="AZ247" s="19"/>
      <c r="BA247" s="18"/>
      <c r="BB247" s="18"/>
      <c r="BC247" s="18"/>
      <c r="BD247" s="18"/>
      <c r="BE247" s="19"/>
      <c r="BF247" s="18"/>
      <c r="BG247" s="18"/>
      <c r="BH247" s="19"/>
      <c r="BI247" s="19"/>
      <c r="BJ247" s="18"/>
      <c r="BK247" s="18"/>
      <c r="BL247" s="15"/>
      <c r="BM247" s="18"/>
      <c r="BN247" s="19"/>
      <c r="BO247" s="18"/>
      <c r="BP247" s="18"/>
      <c r="BQ247" s="15"/>
      <c r="BR247" s="19"/>
      <c r="BS247" s="19"/>
      <c r="BT247" s="19"/>
      <c r="BU247" s="15"/>
      <c r="BV247" s="14"/>
      <c r="BW247" s="14"/>
      <c r="BX247" s="14"/>
      <c r="BY247" s="20"/>
      <c r="BZ247" s="24"/>
      <c r="CA247" s="14"/>
      <c r="CB247" s="21"/>
      <c r="CC247" s="14"/>
      <c r="CD247" s="14"/>
      <c r="CE247" s="14"/>
      <c r="CF247" s="22"/>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row>
    <row r="248" spans="5:220">
      <c r="J248" s="15"/>
      <c r="K248" s="15"/>
      <c r="L248" s="15"/>
      <c r="M248" s="15"/>
      <c r="O248" s="16"/>
      <c r="P248" s="16"/>
      <c r="Q248" s="16"/>
      <c r="R248" s="16"/>
      <c r="S248" s="16"/>
      <c r="T248" s="16"/>
      <c r="U248" s="16"/>
      <c r="V248" s="16"/>
      <c r="X248" s="16"/>
      <c r="Y248" s="16"/>
      <c r="Z248" s="16"/>
      <c r="AA248" s="16"/>
      <c r="AC248" s="18"/>
      <c r="AE248" s="18"/>
      <c r="AF248" s="18"/>
      <c r="AH248" s="18"/>
      <c r="AI248" s="18"/>
      <c r="AJ248" s="18"/>
      <c r="AL248" s="18"/>
      <c r="AM248" s="18"/>
      <c r="AN248" s="18"/>
      <c r="AP248" s="18"/>
      <c r="AQ248" s="18"/>
      <c r="AR248" s="18"/>
      <c r="AT248" s="18"/>
      <c r="AU248" s="18"/>
      <c r="AV248" s="18"/>
      <c r="AW248" s="18"/>
      <c r="AX248" s="18"/>
      <c r="AY248" s="18"/>
      <c r="BA248" s="18"/>
      <c r="BB248" s="18"/>
      <c r="BC248" s="18"/>
      <c r="BD248" s="18"/>
      <c r="BF248" s="18"/>
      <c r="BG248" s="18"/>
      <c r="BJ248" s="18"/>
      <c r="BK248" s="18"/>
      <c r="BL248" s="15"/>
      <c r="BM248" s="18"/>
      <c r="BO248" s="18"/>
      <c r="BP248" s="18"/>
      <c r="BQ248" s="15"/>
      <c r="BU248" s="15"/>
      <c r="BY248" s="20"/>
      <c r="BZ248" s="24"/>
      <c r="CC248" s="1"/>
      <c r="CF248" s="22"/>
    </row>
    <row r="249" spans="5:220">
      <c r="J249" s="15"/>
      <c r="K249" s="15"/>
      <c r="L249" s="15"/>
      <c r="M249" s="15"/>
      <c r="O249" s="16"/>
      <c r="P249" s="16"/>
      <c r="Q249" s="16"/>
      <c r="R249" s="16"/>
      <c r="S249" s="16"/>
      <c r="T249" s="16"/>
      <c r="U249" s="16"/>
      <c r="V249" s="16"/>
      <c r="X249" s="16"/>
      <c r="Y249" s="16"/>
      <c r="Z249" s="16"/>
      <c r="AA249" s="16"/>
      <c r="AC249" s="18"/>
      <c r="AE249" s="18"/>
      <c r="AF249" s="18"/>
      <c r="AH249" s="18"/>
      <c r="AI249" s="18"/>
      <c r="AJ249" s="18"/>
      <c r="AL249" s="18"/>
      <c r="AM249" s="18"/>
      <c r="AN249" s="18"/>
      <c r="AP249" s="18"/>
      <c r="AQ249" s="18"/>
      <c r="AR249" s="18"/>
      <c r="AT249" s="18"/>
      <c r="AU249" s="18"/>
      <c r="AV249" s="18"/>
      <c r="AW249" s="18"/>
      <c r="AX249" s="18"/>
      <c r="AY249" s="18"/>
      <c r="BA249" s="18"/>
      <c r="BB249" s="18"/>
      <c r="BC249" s="18"/>
      <c r="BD249" s="18"/>
      <c r="BF249" s="18"/>
      <c r="BG249" s="18"/>
      <c r="BJ249" s="18"/>
      <c r="BK249" s="18"/>
      <c r="BL249" s="15"/>
      <c r="BM249" s="18"/>
      <c r="BO249" s="18"/>
      <c r="BP249" s="18"/>
      <c r="BQ249" s="15"/>
      <c r="BU249" s="15"/>
      <c r="BY249" s="20"/>
      <c r="BZ249" s="24"/>
      <c r="CC249" s="1"/>
      <c r="CF249" s="22"/>
    </row>
    <row r="250" spans="5:220" s="23" customFormat="1">
      <c r="E250" s="17"/>
      <c r="F250" s="17"/>
      <c r="G250" s="17"/>
      <c r="H250" s="17"/>
      <c r="I250" s="14"/>
      <c r="J250" s="15"/>
      <c r="K250" s="15"/>
      <c r="L250" s="15"/>
      <c r="M250" s="15"/>
      <c r="N250" s="14"/>
      <c r="O250" s="16"/>
      <c r="P250" s="16"/>
      <c r="Q250" s="16"/>
      <c r="R250" s="16"/>
      <c r="S250" s="16"/>
      <c r="T250" s="16"/>
      <c r="U250" s="16"/>
      <c r="V250" s="16"/>
      <c r="W250" s="17"/>
      <c r="X250" s="16"/>
      <c r="Y250" s="16"/>
      <c r="Z250" s="16"/>
      <c r="AA250" s="16"/>
      <c r="AB250" s="14"/>
      <c r="AC250" s="18"/>
      <c r="AD250" s="19"/>
      <c r="AE250" s="18"/>
      <c r="AF250" s="18"/>
      <c r="AG250" s="19"/>
      <c r="AH250" s="18"/>
      <c r="AI250" s="18"/>
      <c r="AJ250" s="18"/>
      <c r="AK250" s="19"/>
      <c r="AL250" s="18"/>
      <c r="AM250" s="18"/>
      <c r="AN250" s="18"/>
      <c r="AO250" s="19"/>
      <c r="AP250" s="18"/>
      <c r="AQ250" s="18"/>
      <c r="AR250" s="18"/>
      <c r="AS250" s="19"/>
      <c r="AT250" s="18"/>
      <c r="AU250" s="18"/>
      <c r="AV250" s="18"/>
      <c r="AW250" s="18"/>
      <c r="AX250" s="18"/>
      <c r="AY250" s="18"/>
      <c r="AZ250" s="19"/>
      <c r="BA250" s="18"/>
      <c r="BB250" s="18"/>
      <c r="BC250" s="18"/>
      <c r="BD250" s="18"/>
      <c r="BE250" s="19"/>
      <c r="BF250" s="18"/>
      <c r="BG250" s="18"/>
      <c r="BH250" s="19"/>
      <c r="BI250" s="19"/>
      <c r="BJ250" s="18"/>
      <c r="BK250" s="18"/>
      <c r="BL250" s="15"/>
      <c r="BM250" s="18"/>
      <c r="BN250" s="19"/>
      <c r="BO250" s="18"/>
      <c r="BP250" s="18"/>
      <c r="BQ250" s="15"/>
      <c r="BR250" s="19"/>
      <c r="BS250" s="19"/>
      <c r="BT250" s="19"/>
      <c r="BU250" s="15"/>
      <c r="BV250" s="14"/>
      <c r="BW250" s="14"/>
      <c r="BX250" s="14"/>
      <c r="BY250" s="20"/>
      <c r="BZ250" s="24"/>
      <c r="CA250" s="14"/>
      <c r="CB250" s="21"/>
      <c r="CC250" s="1"/>
      <c r="CD250" s="14"/>
      <c r="CE250" s="14"/>
      <c r="CF250" s="22"/>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row>
    <row r="251" spans="5:220">
      <c r="J251" s="15"/>
      <c r="K251" s="15"/>
      <c r="L251" s="15"/>
      <c r="M251" s="15"/>
      <c r="O251" s="16"/>
      <c r="P251" s="16"/>
      <c r="Q251" s="16"/>
      <c r="R251" s="16"/>
      <c r="S251" s="16"/>
      <c r="T251" s="16"/>
      <c r="U251" s="16"/>
      <c r="V251" s="16"/>
      <c r="X251" s="16"/>
      <c r="Y251" s="16"/>
      <c r="Z251" s="16"/>
      <c r="AA251" s="16"/>
      <c r="AC251" s="18"/>
      <c r="AE251" s="18"/>
      <c r="AF251" s="18"/>
      <c r="AH251" s="18"/>
      <c r="AI251" s="18"/>
      <c r="AJ251" s="18"/>
      <c r="AL251" s="18"/>
      <c r="AM251" s="18"/>
      <c r="AN251" s="18"/>
      <c r="AP251" s="18"/>
      <c r="AQ251" s="18"/>
      <c r="AR251" s="18"/>
      <c r="AT251" s="18"/>
      <c r="AU251" s="18"/>
      <c r="AV251" s="18"/>
      <c r="AW251" s="18"/>
      <c r="AX251" s="18"/>
      <c r="AY251" s="18"/>
      <c r="BA251" s="18"/>
      <c r="BB251" s="18"/>
      <c r="BC251" s="18"/>
      <c r="BD251" s="18"/>
      <c r="BF251" s="18"/>
      <c r="BG251" s="18"/>
      <c r="BJ251" s="18"/>
      <c r="BK251" s="18"/>
      <c r="BL251" s="15"/>
      <c r="BM251" s="18"/>
      <c r="BO251" s="18"/>
      <c r="BP251" s="18"/>
      <c r="BQ251" s="15"/>
      <c r="BU251" s="15"/>
      <c r="BY251" s="20"/>
      <c r="BZ251" s="24"/>
      <c r="CC251" s="1"/>
      <c r="CF251" s="22"/>
    </row>
    <row r="252" spans="5:220">
      <c r="J252" s="15"/>
      <c r="K252" s="15"/>
      <c r="L252" s="15"/>
      <c r="M252" s="15"/>
      <c r="O252" s="16"/>
      <c r="P252" s="16"/>
      <c r="Q252" s="16"/>
      <c r="R252" s="16"/>
      <c r="S252" s="16"/>
      <c r="T252" s="16"/>
      <c r="U252" s="16"/>
      <c r="V252" s="16"/>
      <c r="X252" s="16"/>
      <c r="Y252" s="16"/>
      <c r="Z252" s="16"/>
      <c r="AA252" s="16"/>
      <c r="AC252" s="18"/>
      <c r="AE252" s="18"/>
      <c r="AF252" s="18"/>
      <c r="AH252" s="18"/>
      <c r="AI252" s="18"/>
      <c r="AJ252" s="18"/>
      <c r="AL252" s="18"/>
      <c r="AM252" s="18"/>
      <c r="AN252" s="18"/>
      <c r="AP252" s="18"/>
      <c r="AQ252" s="18"/>
      <c r="AR252" s="18"/>
      <c r="AT252" s="18"/>
      <c r="AU252" s="18"/>
      <c r="AV252" s="18"/>
      <c r="AW252" s="18"/>
      <c r="AX252" s="18"/>
      <c r="AY252" s="18"/>
      <c r="BA252" s="18"/>
      <c r="BB252" s="18"/>
      <c r="BC252" s="18"/>
      <c r="BD252" s="18"/>
      <c r="BF252" s="18"/>
      <c r="BG252" s="18"/>
      <c r="BJ252" s="18"/>
      <c r="BK252" s="18"/>
      <c r="BL252" s="15"/>
      <c r="BM252" s="18"/>
      <c r="BO252" s="18"/>
      <c r="BP252" s="18"/>
      <c r="BQ252" s="15"/>
      <c r="BU252" s="15"/>
      <c r="BY252" s="20"/>
      <c r="BZ252" s="24"/>
      <c r="CC252" s="1"/>
      <c r="CF252" s="22"/>
    </row>
    <row r="253" spans="5:220" s="23" customFormat="1">
      <c r="E253" s="17"/>
      <c r="F253" s="17"/>
      <c r="G253" s="17"/>
      <c r="H253" s="17"/>
      <c r="I253" s="14"/>
      <c r="J253" s="15"/>
      <c r="K253" s="15"/>
      <c r="L253" s="15"/>
      <c r="M253" s="15"/>
      <c r="N253" s="14"/>
      <c r="O253" s="16"/>
      <c r="P253" s="16"/>
      <c r="Q253" s="16"/>
      <c r="R253" s="16"/>
      <c r="S253" s="16"/>
      <c r="T253" s="16"/>
      <c r="U253" s="16"/>
      <c r="V253" s="16"/>
      <c r="W253" s="17"/>
      <c r="X253" s="16"/>
      <c r="Y253" s="16"/>
      <c r="Z253" s="16"/>
      <c r="AA253" s="16"/>
      <c r="AB253" s="14"/>
      <c r="AC253" s="18"/>
      <c r="AD253" s="19"/>
      <c r="AE253" s="18"/>
      <c r="AF253" s="18"/>
      <c r="AG253" s="19"/>
      <c r="AH253" s="18"/>
      <c r="AI253" s="18"/>
      <c r="AJ253" s="18"/>
      <c r="AK253" s="19"/>
      <c r="AL253" s="18"/>
      <c r="AM253" s="18"/>
      <c r="AN253" s="18"/>
      <c r="AO253" s="19"/>
      <c r="AP253" s="18"/>
      <c r="AQ253" s="18"/>
      <c r="AR253" s="18"/>
      <c r="AS253" s="19"/>
      <c r="AT253" s="18"/>
      <c r="AU253" s="18"/>
      <c r="AV253" s="18"/>
      <c r="AW253" s="18"/>
      <c r="AX253" s="18"/>
      <c r="AY253" s="18"/>
      <c r="AZ253" s="19"/>
      <c r="BA253" s="18"/>
      <c r="BB253" s="18"/>
      <c r="BC253" s="18"/>
      <c r="BD253" s="18"/>
      <c r="BE253" s="19"/>
      <c r="BF253" s="18"/>
      <c r="BG253" s="18"/>
      <c r="BH253" s="19"/>
      <c r="BI253" s="19"/>
      <c r="BJ253" s="18"/>
      <c r="BK253" s="18"/>
      <c r="BL253" s="15"/>
      <c r="BM253" s="18"/>
      <c r="BN253" s="19"/>
      <c r="BO253" s="18"/>
      <c r="BP253" s="18"/>
      <c r="BQ253" s="15"/>
      <c r="BR253" s="19"/>
      <c r="BS253" s="19"/>
      <c r="BT253" s="19"/>
      <c r="BU253" s="15"/>
      <c r="BV253" s="14"/>
      <c r="BW253" s="14"/>
      <c r="BX253" s="14"/>
      <c r="BY253" s="20"/>
      <c r="BZ253" s="24"/>
      <c r="CA253" s="14"/>
      <c r="CB253" s="21"/>
      <c r="CC253" s="1"/>
      <c r="CD253" s="14"/>
      <c r="CE253" s="14"/>
      <c r="CF253" s="22"/>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row>
    <row r="254" spans="5:220">
      <c r="J254" s="15"/>
      <c r="K254" s="15"/>
      <c r="L254" s="15"/>
      <c r="M254" s="15"/>
      <c r="O254" s="16"/>
      <c r="P254" s="16"/>
      <c r="Q254" s="16"/>
      <c r="R254" s="16"/>
      <c r="S254" s="16"/>
      <c r="T254" s="16"/>
      <c r="U254" s="16"/>
      <c r="V254" s="16"/>
      <c r="X254" s="16"/>
      <c r="Y254" s="16"/>
      <c r="Z254" s="16"/>
      <c r="AA254" s="16"/>
      <c r="AC254" s="18"/>
      <c r="AE254" s="18"/>
      <c r="AF254" s="18"/>
      <c r="AH254" s="18"/>
      <c r="AI254" s="18"/>
      <c r="AJ254" s="18"/>
      <c r="AL254" s="18"/>
      <c r="AM254" s="18"/>
      <c r="AN254" s="18"/>
      <c r="AP254" s="18"/>
      <c r="AQ254" s="18"/>
      <c r="AR254" s="18"/>
      <c r="AT254" s="18"/>
      <c r="AU254" s="18"/>
      <c r="AV254" s="18"/>
      <c r="AW254" s="18"/>
      <c r="AX254" s="18"/>
      <c r="AY254" s="18"/>
      <c r="BA254" s="18"/>
      <c r="BB254" s="18"/>
      <c r="BC254" s="18"/>
      <c r="BD254" s="18"/>
      <c r="BF254" s="18"/>
      <c r="BG254" s="18"/>
      <c r="BJ254" s="18"/>
      <c r="BK254" s="18"/>
      <c r="BL254" s="15"/>
      <c r="BM254" s="18"/>
      <c r="BO254" s="18"/>
      <c r="BP254" s="18"/>
      <c r="BQ254" s="15"/>
      <c r="BU254" s="15"/>
      <c r="BY254" s="20"/>
      <c r="BZ254" s="24"/>
      <c r="CC254" s="1"/>
      <c r="CF254" s="22"/>
    </row>
    <row r="255" spans="5:220">
      <c r="J255" s="15"/>
      <c r="K255" s="15"/>
      <c r="L255" s="15"/>
      <c r="M255" s="15"/>
      <c r="O255" s="16"/>
      <c r="P255" s="16"/>
      <c r="Q255" s="16"/>
      <c r="R255" s="16"/>
      <c r="S255" s="16"/>
      <c r="T255" s="16"/>
      <c r="U255" s="16"/>
      <c r="V255" s="16"/>
      <c r="X255" s="16"/>
      <c r="Y255" s="16"/>
      <c r="Z255" s="16"/>
      <c r="AA255" s="16"/>
      <c r="AC255" s="18"/>
      <c r="AE255" s="18"/>
      <c r="AF255" s="18"/>
      <c r="AH255" s="18"/>
      <c r="AI255" s="18"/>
      <c r="AJ255" s="18"/>
      <c r="AL255" s="18"/>
      <c r="AM255" s="18"/>
      <c r="AN255" s="18"/>
      <c r="AP255" s="18"/>
      <c r="AQ255" s="18"/>
      <c r="AR255" s="18"/>
      <c r="AT255" s="18"/>
      <c r="AU255" s="18"/>
      <c r="AV255" s="18"/>
      <c r="AW255" s="18"/>
      <c r="AX255" s="18"/>
      <c r="AY255" s="18"/>
      <c r="BA255" s="18"/>
      <c r="BB255" s="18"/>
      <c r="BC255" s="18"/>
      <c r="BD255" s="18"/>
      <c r="BF255" s="18"/>
      <c r="BG255" s="18"/>
      <c r="BJ255" s="18"/>
      <c r="BK255" s="18"/>
      <c r="BL255" s="15"/>
      <c r="BM255" s="18"/>
      <c r="BO255" s="18"/>
      <c r="BP255" s="18"/>
      <c r="BQ255" s="15"/>
      <c r="BU255" s="15"/>
      <c r="BY255" s="20"/>
      <c r="BZ255" s="24"/>
      <c r="CF255" s="22"/>
    </row>
    <row r="256" spans="5:220" s="7" customFormat="1" ht="17.45" customHeight="1">
      <c r="E256" s="17"/>
      <c r="F256" s="17"/>
      <c r="G256" s="17"/>
      <c r="H256" s="17"/>
      <c r="I256" s="14"/>
      <c r="J256" s="15"/>
      <c r="K256" s="15"/>
      <c r="L256" s="15"/>
      <c r="M256" s="15"/>
      <c r="N256" s="14"/>
      <c r="O256" s="16"/>
      <c r="P256" s="16"/>
      <c r="Q256" s="16"/>
      <c r="R256" s="16"/>
      <c r="S256" s="16"/>
      <c r="T256" s="16"/>
      <c r="U256" s="16"/>
      <c r="V256" s="16"/>
      <c r="W256" s="17"/>
      <c r="X256" s="16"/>
      <c r="Y256" s="16"/>
      <c r="Z256" s="16"/>
      <c r="AA256" s="16"/>
      <c r="AB256" s="14"/>
      <c r="AC256" s="18"/>
      <c r="AD256" s="19"/>
      <c r="AE256" s="18"/>
      <c r="AF256" s="18"/>
      <c r="AG256" s="18"/>
      <c r="AH256" s="18"/>
      <c r="AI256" s="18"/>
      <c r="AJ256" s="18"/>
      <c r="AK256" s="18"/>
      <c r="AL256" s="18"/>
      <c r="AM256" s="18"/>
      <c r="AN256" s="18"/>
      <c r="AO256" s="19"/>
      <c r="AP256" s="18"/>
      <c r="AQ256" s="18"/>
      <c r="AR256" s="18"/>
      <c r="AS256" s="19"/>
      <c r="AT256" s="18"/>
      <c r="AU256" s="18"/>
      <c r="AV256" s="18"/>
      <c r="AW256" s="18"/>
      <c r="AX256" s="18"/>
      <c r="AY256" s="18"/>
      <c r="AZ256" s="19"/>
      <c r="BA256" s="18"/>
      <c r="BB256" s="18"/>
      <c r="BC256" s="18"/>
      <c r="BD256" s="18"/>
      <c r="BE256" s="19"/>
      <c r="BF256" s="18"/>
      <c r="BG256" s="18"/>
      <c r="BH256" s="19"/>
      <c r="BI256" s="19"/>
      <c r="BJ256" s="18"/>
      <c r="BK256" s="18"/>
      <c r="BL256" s="15"/>
      <c r="BM256" s="18"/>
      <c r="BN256" s="19"/>
      <c r="BO256" s="18"/>
      <c r="BP256" s="18"/>
      <c r="BQ256" s="15"/>
      <c r="BR256" s="19"/>
      <c r="BS256" s="19"/>
      <c r="BT256" s="19"/>
      <c r="BU256" s="15"/>
      <c r="BV256" s="14"/>
      <c r="BW256" s="14"/>
      <c r="BX256" s="14"/>
      <c r="BY256" s="20"/>
      <c r="BZ256" s="24"/>
      <c r="CA256" s="14"/>
      <c r="CB256" s="21"/>
      <c r="CC256" s="14"/>
      <c r="CD256" s="14"/>
      <c r="CE256" s="14"/>
      <c r="CF256" s="22"/>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row>
    <row r="257" spans="5:220" s="34" customFormat="1">
      <c r="E257" s="17"/>
      <c r="F257" s="17"/>
      <c r="G257" s="17"/>
      <c r="H257" s="17"/>
      <c r="I257" s="14"/>
      <c r="J257" s="15"/>
      <c r="K257" s="15"/>
      <c r="L257" s="15"/>
      <c r="M257" s="15"/>
      <c r="N257" s="14"/>
      <c r="O257" s="16"/>
      <c r="P257" s="16"/>
      <c r="Q257" s="16"/>
      <c r="R257" s="16"/>
      <c r="S257" s="16"/>
      <c r="T257" s="16"/>
      <c r="U257" s="16"/>
      <c r="V257" s="16"/>
      <c r="W257" s="17"/>
      <c r="X257" s="16"/>
      <c r="Y257" s="16"/>
      <c r="Z257" s="16"/>
      <c r="AA257" s="16"/>
      <c r="AB257" s="14"/>
      <c r="AC257" s="18"/>
      <c r="AD257" s="19"/>
      <c r="AE257" s="18"/>
      <c r="AF257" s="18"/>
      <c r="AG257" s="18"/>
      <c r="AH257" s="18"/>
      <c r="AI257" s="18"/>
      <c r="AJ257" s="18"/>
      <c r="AK257" s="18"/>
      <c r="AL257" s="18"/>
      <c r="AM257" s="18"/>
      <c r="AN257" s="18"/>
      <c r="AO257" s="19"/>
      <c r="AP257" s="18"/>
      <c r="AQ257" s="18"/>
      <c r="AR257" s="18"/>
      <c r="AS257" s="19"/>
      <c r="AT257" s="18"/>
      <c r="AU257" s="18"/>
      <c r="AV257" s="18"/>
      <c r="AW257" s="18"/>
      <c r="AX257" s="18"/>
      <c r="AY257" s="18"/>
      <c r="AZ257" s="19"/>
      <c r="BA257" s="18"/>
      <c r="BB257" s="18"/>
      <c r="BC257" s="18"/>
      <c r="BD257" s="18"/>
      <c r="BE257" s="19"/>
      <c r="BF257" s="18"/>
      <c r="BG257" s="18"/>
      <c r="BH257" s="19"/>
      <c r="BI257" s="19"/>
      <c r="BJ257" s="18"/>
      <c r="BK257" s="18"/>
      <c r="BL257" s="15"/>
      <c r="BM257" s="18"/>
      <c r="BN257" s="19"/>
      <c r="BO257" s="18"/>
      <c r="BP257" s="18"/>
      <c r="BQ257" s="15"/>
      <c r="BR257" s="19"/>
      <c r="BS257" s="19"/>
      <c r="BT257" s="19"/>
      <c r="BU257" s="15"/>
      <c r="BV257" s="14"/>
      <c r="BW257" s="14"/>
      <c r="BX257" s="14"/>
      <c r="BY257" s="20"/>
      <c r="BZ257" s="24"/>
      <c r="CA257" s="14"/>
      <c r="CB257" s="21"/>
      <c r="CC257" s="1"/>
      <c r="CD257" s="14"/>
      <c r="CE257" s="14"/>
      <c r="CF257" s="22"/>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row>
    <row r="258" spans="5:220" s="35" customFormat="1">
      <c r="E258" s="17"/>
      <c r="F258" s="17"/>
      <c r="G258" s="17"/>
      <c r="H258" s="17"/>
      <c r="I258" s="14"/>
      <c r="J258" s="15"/>
      <c r="K258" s="15"/>
      <c r="L258" s="15"/>
      <c r="M258" s="15"/>
      <c r="N258" s="14"/>
      <c r="O258" s="16"/>
      <c r="P258" s="16"/>
      <c r="Q258" s="16"/>
      <c r="R258" s="16"/>
      <c r="S258" s="16"/>
      <c r="T258" s="16"/>
      <c r="U258" s="16"/>
      <c r="V258" s="16"/>
      <c r="W258" s="17"/>
      <c r="X258" s="16"/>
      <c r="Y258" s="16"/>
      <c r="Z258" s="16"/>
      <c r="AA258" s="16"/>
      <c r="AB258" s="14"/>
      <c r="AC258" s="18"/>
      <c r="AD258" s="19"/>
      <c r="AE258" s="18"/>
      <c r="AF258" s="18"/>
      <c r="AG258" s="19"/>
      <c r="AH258" s="18"/>
      <c r="AI258" s="18"/>
      <c r="AJ258" s="18"/>
      <c r="AK258" s="19"/>
      <c r="AL258" s="18"/>
      <c r="AM258" s="18"/>
      <c r="AN258" s="18"/>
      <c r="AO258" s="19"/>
      <c r="AP258" s="18"/>
      <c r="AQ258" s="18"/>
      <c r="AR258" s="18"/>
      <c r="AS258" s="19"/>
      <c r="AT258" s="18"/>
      <c r="AU258" s="18"/>
      <c r="AV258" s="18"/>
      <c r="AW258" s="18"/>
      <c r="AX258" s="18"/>
      <c r="AY258" s="18"/>
      <c r="AZ258" s="19"/>
      <c r="BA258" s="18"/>
      <c r="BB258" s="18"/>
      <c r="BC258" s="18"/>
      <c r="BD258" s="18"/>
      <c r="BE258" s="19"/>
      <c r="BF258" s="18"/>
      <c r="BG258" s="18"/>
      <c r="BH258" s="19"/>
      <c r="BI258" s="19"/>
      <c r="BJ258" s="18"/>
      <c r="BK258" s="18"/>
      <c r="BL258" s="15"/>
      <c r="BM258" s="18"/>
      <c r="BN258" s="19"/>
      <c r="BO258" s="18"/>
      <c r="BP258" s="18"/>
      <c r="BQ258" s="15"/>
      <c r="BR258" s="19"/>
      <c r="BS258" s="19"/>
      <c r="BT258" s="19"/>
      <c r="BU258" s="15"/>
      <c r="BV258" s="14"/>
      <c r="BW258" s="14"/>
      <c r="BX258" s="14"/>
      <c r="BY258" s="20"/>
      <c r="BZ258" s="24"/>
      <c r="CA258" s="14"/>
      <c r="CB258" s="21"/>
      <c r="CC258" s="1"/>
      <c r="CD258" s="14"/>
      <c r="CE258" s="14"/>
      <c r="CF258" s="22"/>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row>
    <row r="259" spans="5:220" s="23" customFormat="1">
      <c r="E259" s="17"/>
      <c r="F259" s="17"/>
      <c r="G259" s="17"/>
      <c r="H259" s="17"/>
      <c r="I259" s="14"/>
      <c r="J259" s="15"/>
      <c r="K259" s="15"/>
      <c r="L259" s="15"/>
      <c r="M259" s="15"/>
      <c r="N259" s="14"/>
      <c r="O259" s="16"/>
      <c r="P259" s="16"/>
      <c r="Q259" s="16"/>
      <c r="R259" s="16"/>
      <c r="S259" s="16"/>
      <c r="T259" s="16"/>
      <c r="U259" s="16"/>
      <c r="V259" s="16"/>
      <c r="W259" s="17"/>
      <c r="X259" s="16"/>
      <c r="Y259" s="16"/>
      <c r="Z259" s="16"/>
      <c r="AA259" s="16"/>
      <c r="AB259" s="14"/>
      <c r="AC259" s="18"/>
      <c r="AD259" s="19"/>
      <c r="AE259" s="18"/>
      <c r="AF259" s="18"/>
      <c r="AG259" s="19"/>
      <c r="AH259" s="18"/>
      <c r="AI259" s="18"/>
      <c r="AJ259" s="18"/>
      <c r="AK259" s="19"/>
      <c r="AL259" s="18"/>
      <c r="AM259" s="18"/>
      <c r="AN259" s="18"/>
      <c r="AO259" s="19"/>
      <c r="AP259" s="18"/>
      <c r="AQ259" s="18"/>
      <c r="AR259" s="18"/>
      <c r="AS259" s="19"/>
      <c r="AT259" s="18"/>
      <c r="AU259" s="18"/>
      <c r="AV259" s="18"/>
      <c r="AW259" s="18"/>
      <c r="AX259" s="18"/>
      <c r="AY259" s="18"/>
      <c r="AZ259" s="19"/>
      <c r="BA259" s="18"/>
      <c r="BB259" s="18"/>
      <c r="BC259" s="18"/>
      <c r="BD259" s="18"/>
      <c r="BE259" s="19"/>
      <c r="BF259" s="18"/>
      <c r="BG259" s="18"/>
      <c r="BH259" s="19"/>
      <c r="BI259" s="19"/>
      <c r="BJ259" s="18"/>
      <c r="BK259" s="18"/>
      <c r="BL259" s="15"/>
      <c r="BM259" s="18"/>
      <c r="BN259" s="19"/>
      <c r="BO259" s="18"/>
      <c r="BP259" s="18"/>
      <c r="BQ259" s="15"/>
      <c r="BR259" s="19"/>
      <c r="BS259" s="19"/>
      <c r="BT259" s="19"/>
      <c r="BU259" s="15"/>
      <c r="BV259" s="14"/>
      <c r="BW259" s="14"/>
      <c r="BX259" s="14"/>
      <c r="BY259" s="20"/>
      <c r="BZ259" s="24"/>
      <c r="CA259" s="14"/>
      <c r="CB259" s="21"/>
      <c r="CC259" s="1"/>
      <c r="CD259" s="14"/>
      <c r="CE259" s="14"/>
      <c r="CF259" s="22"/>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row>
    <row r="260" spans="5:220" s="23" customFormat="1">
      <c r="E260" s="17"/>
      <c r="F260" s="17"/>
      <c r="G260" s="17"/>
      <c r="H260" s="17"/>
      <c r="I260" s="14"/>
      <c r="J260" s="15"/>
      <c r="K260" s="15"/>
      <c r="L260" s="15"/>
      <c r="M260" s="15"/>
      <c r="N260" s="14"/>
      <c r="O260" s="16"/>
      <c r="P260" s="16"/>
      <c r="Q260" s="16"/>
      <c r="R260" s="16"/>
      <c r="S260" s="16"/>
      <c r="T260" s="16"/>
      <c r="U260" s="16"/>
      <c r="V260" s="16"/>
      <c r="W260" s="17"/>
      <c r="X260" s="16"/>
      <c r="Y260" s="16"/>
      <c r="Z260" s="16"/>
      <c r="AA260" s="16"/>
      <c r="AB260" s="14"/>
      <c r="AC260" s="18"/>
      <c r="AD260" s="19"/>
      <c r="AE260" s="18"/>
      <c r="AF260" s="18"/>
      <c r="AG260" s="19"/>
      <c r="AH260" s="18"/>
      <c r="AI260" s="18"/>
      <c r="AJ260" s="18"/>
      <c r="AK260" s="19"/>
      <c r="AL260" s="18"/>
      <c r="AM260" s="18"/>
      <c r="AN260" s="18"/>
      <c r="AO260" s="19"/>
      <c r="AP260" s="18"/>
      <c r="AQ260" s="18"/>
      <c r="AR260" s="18"/>
      <c r="AS260" s="19"/>
      <c r="AT260" s="18"/>
      <c r="AU260" s="18"/>
      <c r="AV260" s="18"/>
      <c r="AW260" s="18"/>
      <c r="AX260" s="18"/>
      <c r="AY260" s="18"/>
      <c r="AZ260" s="19"/>
      <c r="BA260" s="18"/>
      <c r="BB260" s="18"/>
      <c r="BC260" s="18"/>
      <c r="BD260" s="18"/>
      <c r="BE260" s="19"/>
      <c r="BF260" s="18"/>
      <c r="BG260" s="18"/>
      <c r="BH260" s="19"/>
      <c r="BI260" s="19"/>
      <c r="BJ260" s="18"/>
      <c r="BK260" s="18"/>
      <c r="BL260" s="15"/>
      <c r="BM260" s="18"/>
      <c r="BN260" s="19"/>
      <c r="BO260" s="18"/>
      <c r="BP260" s="18"/>
      <c r="BQ260" s="15"/>
      <c r="BR260" s="19"/>
      <c r="BS260" s="19"/>
      <c r="BT260" s="19"/>
      <c r="BU260" s="15"/>
      <c r="BV260" s="14"/>
      <c r="BW260" s="14"/>
      <c r="BX260" s="14"/>
      <c r="BY260" s="20"/>
      <c r="BZ260" s="24"/>
      <c r="CA260" s="14"/>
      <c r="CB260" s="21"/>
      <c r="CC260" s="1"/>
      <c r="CD260" s="14"/>
      <c r="CE260" s="14"/>
      <c r="CF260" s="22"/>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row>
    <row r="261" spans="5:220" s="36" customFormat="1">
      <c r="E261" s="17"/>
      <c r="F261" s="17"/>
      <c r="G261" s="17"/>
      <c r="H261" s="17"/>
      <c r="I261" s="14"/>
      <c r="J261" s="15"/>
      <c r="K261" s="15"/>
      <c r="L261" s="15"/>
      <c r="M261" s="15"/>
      <c r="N261" s="14"/>
      <c r="O261" s="16"/>
      <c r="P261" s="16"/>
      <c r="Q261" s="16"/>
      <c r="R261" s="16"/>
      <c r="S261" s="16"/>
      <c r="T261" s="16"/>
      <c r="U261" s="16"/>
      <c r="V261" s="16"/>
      <c r="W261" s="17"/>
      <c r="X261" s="16"/>
      <c r="Y261" s="16"/>
      <c r="Z261" s="16"/>
      <c r="AA261" s="16"/>
      <c r="AB261" s="14"/>
      <c r="AC261" s="18"/>
      <c r="AD261" s="19"/>
      <c r="AE261" s="18"/>
      <c r="AF261" s="18"/>
      <c r="AG261" s="19"/>
      <c r="AH261" s="18"/>
      <c r="AI261" s="18"/>
      <c r="AJ261" s="18"/>
      <c r="AK261" s="19"/>
      <c r="AL261" s="18"/>
      <c r="AM261" s="18"/>
      <c r="AN261" s="18"/>
      <c r="AO261" s="19"/>
      <c r="AP261" s="18"/>
      <c r="AQ261" s="18"/>
      <c r="AR261" s="18"/>
      <c r="AS261" s="19"/>
      <c r="AT261" s="18"/>
      <c r="AU261" s="18"/>
      <c r="AV261" s="18"/>
      <c r="AW261" s="18"/>
      <c r="AX261" s="18"/>
      <c r="AY261" s="18"/>
      <c r="AZ261" s="19"/>
      <c r="BA261" s="18"/>
      <c r="BB261" s="18"/>
      <c r="BC261" s="18"/>
      <c r="BD261" s="18"/>
      <c r="BE261" s="19"/>
      <c r="BF261" s="18"/>
      <c r="BG261" s="18"/>
      <c r="BH261" s="19"/>
      <c r="BI261" s="19"/>
      <c r="BJ261" s="18"/>
      <c r="BK261" s="18"/>
      <c r="BL261" s="15"/>
      <c r="BM261" s="18"/>
      <c r="BN261" s="19"/>
      <c r="BO261" s="18"/>
      <c r="BP261" s="18"/>
      <c r="BQ261" s="15"/>
      <c r="BR261" s="19"/>
      <c r="BS261" s="19"/>
      <c r="BT261" s="19"/>
      <c r="BU261" s="15"/>
      <c r="BV261" s="14"/>
      <c r="BW261" s="14"/>
      <c r="BX261" s="14"/>
      <c r="BY261" s="20"/>
      <c r="BZ261" s="24"/>
      <c r="CA261" s="14"/>
      <c r="CB261" s="21"/>
      <c r="CC261" s="1"/>
      <c r="CD261" s="14"/>
      <c r="CE261" s="14"/>
      <c r="CF261" s="22"/>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row>
    <row r="262" spans="5:220" s="32" customFormat="1">
      <c r="E262" s="17"/>
      <c r="F262" s="17"/>
      <c r="G262" s="17"/>
      <c r="H262" s="17"/>
      <c r="I262" s="14"/>
      <c r="J262" s="15"/>
      <c r="K262" s="15"/>
      <c r="L262" s="15"/>
      <c r="M262" s="15"/>
      <c r="N262" s="14"/>
      <c r="O262" s="16"/>
      <c r="P262" s="16"/>
      <c r="Q262" s="16"/>
      <c r="R262" s="16"/>
      <c r="S262" s="16"/>
      <c r="T262" s="16"/>
      <c r="U262" s="16"/>
      <c r="V262" s="16"/>
      <c r="W262" s="17"/>
      <c r="X262" s="16"/>
      <c r="Y262" s="16"/>
      <c r="Z262" s="16"/>
      <c r="AA262" s="16"/>
      <c r="AB262" s="14"/>
      <c r="AC262" s="18"/>
      <c r="AD262" s="19"/>
      <c r="AE262" s="18"/>
      <c r="AF262" s="18"/>
      <c r="AG262" s="19"/>
      <c r="AH262" s="18"/>
      <c r="AI262" s="18"/>
      <c r="AJ262" s="18"/>
      <c r="AK262" s="19"/>
      <c r="AL262" s="18"/>
      <c r="AM262" s="18"/>
      <c r="AN262" s="18"/>
      <c r="AO262" s="19"/>
      <c r="AP262" s="18"/>
      <c r="AQ262" s="18"/>
      <c r="AR262" s="18"/>
      <c r="AS262" s="19"/>
      <c r="AT262" s="18"/>
      <c r="AU262" s="18"/>
      <c r="AV262" s="18"/>
      <c r="AW262" s="18"/>
      <c r="AX262" s="18"/>
      <c r="AY262" s="18"/>
      <c r="AZ262" s="19"/>
      <c r="BA262" s="18"/>
      <c r="BB262" s="18"/>
      <c r="BC262" s="18"/>
      <c r="BD262" s="18"/>
      <c r="BE262" s="19"/>
      <c r="BF262" s="18"/>
      <c r="BG262" s="18"/>
      <c r="BH262" s="19"/>
      <c r="BI262" s="19"/>
      <c r="BJ262" s="18"/>
      <c r="BK262" s="18"/>
      <c r="BL262" s="15"/>
      <c r="BM262" s="18"/>
      <c r="BN262" s="19"/>
      <c r="BO262" s="18"/>
      <c r="BP262" s="18"/>
      <c r="BQ262" s="15"/>
      <c r="BR262" s="19"/>
      <c r="BS262" s="19"/>
      <c r="BT262" s="19"/>
      <c r="BU262" s="15"/>
      <c r="BV262" s="14"/>
      <c r="BW262" s="14"/>
      <c r="BX262" s="14"/>
      <c r="BY262" s="20"/>
      <c r="BZ262" s="24"/>
      <c r="CA262" s="14"/>
      <c r="CB262" s="21"/>
      <c r="CC262" s="1"/>
      <c r="CD262" s="14"/>
      <c r="CE262" s="14"/>
      <c r="CF262" s="22"/>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row>
    <row r="263" spans="5:220" s="33" customFormat="1">
      <c r="E263" s="17"/>
      <c r="F263" s="17"/>
      <c r="G263" s="17"/>
      <c r="H263" s="17"/>
      <c r="I263" s="14"/>
      <c r="J263" s="15"/>
      <c r="K263" s="15"/>
      <c r="L263" s="15"/>
      <c r="M263" s="15"/>
      <c r="N263" s="14"/>
      <c r="O263" s="16"/>
      <c r="P263" s="16"/>
      <c r="Q263" s="16"/>
      <c r="R263" s="16"/>
      <c r="S263" s="16"/>
      <c r="T263" s="16"/>
      <c r="U263" s="16"/>
      <c r="V263" s="16"/>
      <c r="W263" s="17"/>
      <c r="X263" s="16"/>
      <c r="Y263" s="16"/>
      <c r="Z263" s="16"/>
      <c r="AA263" s="16"/>
      <c r="AB263" s="14"/>
      <c r="AC263" s="18"/>
      <c r="AD263" s="19"/>
      <c r="AE263" s="18"/>
      <c r="AF263" s="18"/>
      <c r="AG263" s="19"/>
      <c r="AH263" s="18"/>
      <c r="AI263" s="18"/>
      <c r="AJ263" s="18"/>
      <c r="AK263" s="19"/>
      <c r="AL263" s="18"/>
      <c r="AM263" s="18"/>
      <c r="AN263" s="18"/>
      <c r="AO263" s="19"/>
      <c r="AP263" s="18"/>
      <c r="AQ263" s="18"/>
      <c r="AR263" s="18"/>
      <c r="AS263" s="19"/>
      <c r="AT263" s="18"/>
      <c r="AU263" s="18"/>
      <c r="AV263" s="18"/>
      <c r="AW263" s="18"/>
      <c r="AX263" s="18"/>
      <c r="AY263" s="18"/>
      <c r="AZ263" s="19"/>
      <c r="BA263" s="18"/>
      <c r="BB263" s="18"/>
      <c r="BC263" s="18"/>
      <c r="BD263" s="18"/>
      <c r="BE263" s="19"/>
      <c r="BF263" s="18"/>
      <c r="BG263" s="18"/>
      <c r="BH263" s="19"/>
      <c r="BI263" s="19"/>
      <c r="BJ263" s="18"/>
      <c r="BK263" s="18"/>
      <c r="BL263" s="15"/>
      <c r="BM263" s="18"/>
      <c r="BN263" s="19"/>
      <c r="BO263" s="18"/>
      <c r="BP263" s="18"/>
      <c r="BQ263" s="15"/>
      <c r="BR263" s="19"/>
      <c r="BS263" s="19"/>
      <c r="BT263" s="19"/>
      <c r="BU263" s="15"/>
      <c r="BV263" s="14"/>
      <c r="BW263" s="14"/>
      <c r="BX263" s="14"/>
      <c r="BY263" s="20"/>
      <c r="BZ263" s="24"/>
      <c r="CA263" s="14"/>
      <c r="CB263" s="21"/>
      <c r="CC263" s="1"/>
      <c r="CD263" s="14"/>
      <c r="CE263" s="14"/>
      <c r="CF263" s="22"/>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row>
    <row r="264" spans="5:220" s="33" customFormat="1">
      <c r="E264" s="17"/>
      <c r="F264" s="17"/>
      <c r="G264" s="17"/>
      <c r="H264" s="17"/>
      <c r="I264" s="14"/>
      <c r="J264" s="15"/>
      <c r="K264" s="15"/>
      <c r="L264" s="15"/>
      <c r="M264" s="15"/>
      <c r="N264" s="14"/>
      <c r="O264" s="16"/>
      <c r="P264" s="16"/>
      <c r="Q264" s="16"/>
      <c r="R264" s="16"/>
      <c r="S264" s="16"/>
      <c r="T264" s="16"/>
      <c r="U264" s="16"/>
      <c r="V264" s="16"/>
      <c r="W264" s="17"/>
      <c r="X264" s="16"/>
      <c r="Y264" s="16"/>
      <c r="Z264" s="16"/>
      <c r="AA264" s="16"/>
      <c r="AB264" s="14"/>
      <c r="AC264" s="18"/>
      <c r="AD264" s="19"/>
      <c r="AE264" s="18"/>
      <c r="AF264" s="18"/>
      <c r="AG264" s="19"/>
      <c r="AH264" s="18"/>
      <c r="AI264" s="18"/>
      <c r="AJ264" s="18"/>
      <c r="AK264" s="19"/>
      <c r="AL264" s="18"/>
      <c r="AM264" s="18"/>
      <c r="AN264" s="18"/>
      <c r="AO264" s="19"/>
      <c r="AP264" s="18"/>
      <c r="AQ264" s="18"/>
      <c r="AR264" s="18"/>
      <c r="AS264" s="19"/>
      <c r="AT264" s="18"/>
      <c r="AU264" s="18"/>
      <c r="AV264" s="18"/>
      <c r="AW264" s="18"/>
      <c r="AX264" s="18"/>
      <c r="AY264" s="18"/>
      <c r="AZ264" s="19"/>
      <c r="BA264" s="18"/>
      <c r="BB264" s="18"/>
      <c r="BC264" s="18"/>
      <c r="BD264" s="18"/>
      <c r="BE264" s="19"/>
      <c r="BF264" s="18"/>
      <c r="BG264" s="18"/>
      <c r="BH264" s="19"/>
      <c r="BI264" s="19"/>
      <c r="BJ264" s="18"/>
      <c r="BK264" s="18"/>
      <c r="BL264" s="15"/>
      <c r="BM264" s="18"/>
      <c r="BN264" s="19"/>
      <c r="BO264" s="18"/>
      <c r="BP264" s="18"/>
      <c r="BQ264" s="15"/>
      <c r="BR264" s="19"/>
      <c r="BS264" s="19"/>
      <c r="BT264" s="19"/>
      <c r="BU264" s="15"/>
      <c r="BV264" s="14"/>
      <c r="BW264" s="14"/>
      <c r="BX264" s="14"/>
      <c r="BY264" s="20"/>
      <c r="BZ264" s="24"/>
      <c r="CA264" s="14"/>
      <c r="CB264" s="21"/>
      <c r="CC264" s="1"/>
      <c r="CD264" s="14"/>
      <c r="CE264" s="14"/>
      <c r="CF264" s="22"/>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row>
    <row r="265" spans="5:220" s="6" customFormat="1">
      <c r="E265" s="17"/>
      <c r="F265" s="17"/>
      <c r="G265" s="17"/>
      <c r="H265" s="17"/>
      <c r="I265" s="14"/>
      <c r="J265" s="15"/>
      <c r="K265" s="15"/>
      <c r="L265" s="15"/>
      <c r="M265" s="15"/>
      <c r="N265" s="14"/>
      <c r="O265" s="16"/>
      <c r="P265" s="16"/>
      <c r="Q265" s="16"/>
      <c r="R265" s="16"/>
      <c r="S265" s="16"/>
      <c r="T265" s="16"/>
      <c r="U265" s="16"/>
      <c r="V265" s="16"/>
      <c r="W265" s="17"/>
      <c r="X265" s="16"/>
      <c r="Y265" s="16"/>
      <c r="Z265" s="16"/>
      <c r="AA265" s="16"/>
      <c r="AB265" s="14"/>
      <c r="AC265" s="18"/>
      <c r="AD265" s="19"/>
      <c r="AE265" s="18"/>
      <c r="AF265" s="18"/>
      <c r="AG265" s="19"/>
      <c r="AH265" s="18"/>
      <c r="AI265" s="18"/>
      <c r="AJ265" s="18"/>
      <c r="AK265" s="19"/>
      <c r="AL265" s="18"/>
      <c r="AM265" s="18"/>
      <c r="AN265" s="18"/>
      <c r="AO265" s="19"/>
      <c r="AP265" s="18"/>
      <c r="AQ265" s="18"/>
      <c r="AR265" s="18"/>
      <c r="AS265" s="19"/>
      <c r="AT265" s="18"/>
      <c r="AU265" s="18"/>
      <c r="AV265" s="18"/>
      <c r="AW265" s="18"/>
      <c r="AX265" s="18"/>
      <c r="AY265" s="18"/>
      <c r="AZ265" s="19"/>
      <c r="BA265" s="18"/>
      <c r="BB265" s="18"/>
      <c r="BC265" s="18"/>
      <c r="BD265" s="18"/>
      <c r="BE265" s="19"/>
      <c r="BF265" s="18"/>
      <c r="BG265" s="18"/>
      <c r="BH265" s="19"/>
      <c r="BI265" s="19"/>
      <c r="BJ265" s="18"/>
      <c r="BK265" s="18"/>
      <c r="BL265" s="15"/>
      <c r="BM265" s="18"/>
      <c r="BN265" s="19"/>
      <c r="BO265" s="18"/>
      <c r="BP265" s="18"/>
      <c r="BQ265" s="15"/>
      <c r="BR265" s="19"/>
      <c r="BS265" s="19"/>
      <c r="BT265" s="19"/>
      <c r="BU265" s="15"/>
      <c r="BV265" s="14"/>
      <c r="BW265" s="14"/>
      <c r="BX265" s="14"/>
      <c r="BY265" s="20"/>
      <c r="BZ265" s="24"/>
      <c r="CA265" s="14"/>
      <c r="CB265" s="21"/>
      <c r="CC265" s="1"/>
      <c r="CD265" s="14"/>
      <c r="CE265" s="14"/>
      <c r="CF265" s="22"/>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row>
    <row r="266" spans="5:220">
      <c r="J266" s="15"/>
      <c r="K266" s="15"/>
      <c r="L266" s="15"/>
      <c r="M266" s="15"/>
      <c r="O266" s="16"/>
      <c r="P266" s="16"/>
      <c r="Q266" s="16"/>
      <c r="R266" s="16"/>
      <c r="S266" s="16"/>
      <c r="T266" s="16"/>
      <c r="U266" s="16"/>
      <c r="V266" s="16"/>
      <c r="X266" s="16"/>
      <c r="Y266" s="16"/>
      <c r="Z266" s="16"/>
      <c r="AA266" s="16"/>
      <c r="AC266" s="18"/>
      <c r="AE266" s="18"/>
      <c r="AF266" s="18"/>
      <c r="AH266" s="18"/>
      <c r="AI266" s="18"/>
      <c r="AJ266" s="18"/>
      <c r="AL266" s="18"/>
      <c r="AM266" s="18"/>
      <c r="AN266" s="18"/>
      <c r="AP266" s="18"/>
      <c r="AQ266" s="18"/>
      <c r="AR266" s="18"/>
      <c r="AT266" s="18"/>
      <c r="AU266" s="18"/>
      <c r="AV266" s="18"/>
      <c r="AW266" s="18"/>
      <c r="AX266" s="18"/>
      <c r="AY266" s="18"/>
      <c r="BA266" s="18"/>
      <c r="BB266" s="18"/>
      <c r="BC266" s="18"/>
      <c r="BD266" s="18"/>
      <c r="BF266" s="18"/>
      <c r="BG266" s="18"/>
      <c r="BJ266" s="18"/>
      <c r="BK266" s="18"/>
      <c r="BL266" s="15"/>
      <c r="BM266" s="18"/>
      <c r="BO266" s="18"/>
      <c r="BP266" s="18"/>
      <c r="BQ266" s="15"/>
      <c r="BU266" s="15"/>
      <c r="BY266" s="20"/>
      <c r="BZ266" s="24"/>
      <c r="CF266" s="22"/>
    </row>
    <row r="267" spans="5:220">
      <c r="J267" s="15"/>
      <c r="K267" s="15"/>
      <c r="L267" s="15"/>
      <c r="M267" s="15"/>
      <c r="O267" s="16"/>
      <c r="P267" s="16"/>
      <c r="Q267" s="16"/>
      <c r="R267" s="16"/>
      <c r="S267" s="16"/>
      <c r="T267" s="16"/>
      <c r="U267" s="16"/>
      <c r="V267" s="16"/>
      <c r="X267" s="16"/>
      <c r="Y267" s="16"/>
      <c r="Z267" s="16"/>
      <c r="AA267" s="16"/>
      <c r="AC267" s="18"/>
      <c r="AE267" s="18"/>
      <c r="AF267" s="18"/>
      <c r="AH267" s="18"/>
      <c r="AI267" s="18"/>
      <c r="AJ267" s="18"/>
      <c r="AL267" s="18"/>
      <c r="AM267" s="18"/>
      <c r="AN267" s="18"/>
      <c r="AP267" s="18"/>
      <c r="AQ267" s="18"/>
      <c r="AR267" s="18"/>
      <c r="AT267" s="18"/>
      <c r="AU267" s="18"/>
      <c r="AV267" s="18"/>
      <c r="AW267" s="18"/>
      <c r="AX267" s="18"/>
      <c r="AY267" s="18"/>
      <c r="BA267" s="18"/>
      <c r="BB267" s="18"/>
      <c r="BC267" s="18"/>
      <c r="BD267" s="18"/>
      <c r="BF267" s="18"/>
      <c r="BG267" s="18"/>
      <c r="BJ267" s="18"/>
      <c r="BK267" s="18"/>
      <c r="BL267" s="15"/>
      <c r="BM267" s="18"/>
      <c r="BO267" s="18"/>
      <c r="BP267" s="18"/>
      <c r="BQ267" s="15"/>
      <c r="BU267" s="15"/>
      <c r="BY267" s="20"/>
      <c r="BZ267" s="24"/>
      <c r="CF267" s="22"/>
    </row>
    <row r="268" spans="5:220" s="7" customFormat="1" ht="17.45" customHeight="1">
      <c r="E268" s="17"/>
      <c r="F268" s="17"/>
      <c r="G268" s="17"/>
      <c r="H268" s="17"/>
      <c r="I268" s="14"/>
      <c r="J268" s="15"/>
      <c r="K268" s="15"/>
      <c r="L268" s="15"/>
      <c r="M268" s="15"/>
      <c r="N268" s="14"/>
      <c r="O268" s="16"/>
      <c r="P268" s="16"/>
      <c r="Q268" s="16"/>
      <c r="R268" s="16"/>
      <c r="S268" s="16"/>
      <c r="T268" s="16"/>
      <c r="U268" s="16"/>
      <c r="V268" s="16"/>
      <c r="W268" s="17"/>
      <c r="X268" s="16"/>
      <c r="Y268" s="16"/>
      <c r="Z268" s="16"/>
      <c r="AA268" s="16"/>
      <c r="AB268" s="14"/>
      <c r="AC268" s="18"/>
      <c r="AD268" s="19"/>
      <c r="AE268" s="18"/>
      <c r="AF268" s="18"/>
      <c r="AG268" s="18"/>
      <c r="AH268" s="18"/>
      <c r="AI268" s="18"/>
      <c r="AJ268" s="18"/>
      <c r="AK268" s="18"/>
      <c r="AL268" s="18"/>
      <c r="AM268" s="18"/>
      <c r="AN268" s="18"/>
      <c r="AO268" s="19"/>
      <c r="AP268" s="18"/>
      <c r="AQ268" s="18"/>
      <c r="AR268" s="18"/>
      <c r="AS268" s="19"/>
      <c r="AT268" s="18"/>
      <c r="AU268" s="18"/>
      <c r="AV268" s="18"/>
      <c r="AW268" s="18"/>
      <c r="AX268" s="18"/>
      <c r="AY268" s="18"/>
      <c r="AZ268" s="19"/>
      <c r="BA268" s="18"/>
      <c r="BB268" s="18"/>
      <c r="BC268" s="18"/>
      <c r="BD268" s="18"/>
      <c r="BE268" s="19"/>
      <c r="BF268" s="18"/>
      <c r="BG268" s="18"/>
      <c r="BH268" s="19"/>
      <c r="BI268" s="19"/>
      <c r="BJ268" s="18"/>
      <c r="BK268" s="18"/>
      <c r="BL268" s="15"/>
      <c r="BM268" s="18"/>
      <c r="BN268" s="19"/>
      <c r="BO268" s="18"/>
      <c r="BP268" s="18"/>
      <c r="BQ268" s="15"/>
      <c r="BR268" s="19"/>
      <c r="BS268" s="19"/>
      <c r="BT268" s="19"/>
      <c r="BU268" s="15"/>
      <c r="BV268" s="14"/>
      <c r="BW268" s="14"/>
      <c r="BX268" s="14"/>
      <c r="BY268" s="20"/>
      <c r="BZ268" s="24"/>
      <c r="CA268" s="14"/>
      <c r="CB268" s="21"/>
      <c r="CC268" s="14"/>
      <c r="CD268" s="14"/>
      <c r="CE268" s="14"/>
      <c r="CF268" s="22"/>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row>
    <row r="269" spans="5:220">
      <c r="J269" s="15"/>
      <c r="K269" s="15"/>
      <c r="L269" s="15"/>
      <c r="M269" s="15"/>
      <c r="O269" s="16"/>
      <c r="P269" s="16"/>
      <c r="Q269" s="16"/>
      <c r="R269" s="16"/>
      <c r="S269" s="16"/>
      <c r="T269" s="16"/>
      <c r="U269" s="16"/>
      <c r="V269" s="16"/>
      <c r="X269" s="16"/>
      <c r="Y269" s="16"/>
      <c r="Z269" s="16"/>
      <c r="AA269" s="16"/>
      <c r="AC269" s="18"/>
      <c r="AE269" s="18"/>
      <c r="AF269" s="18"/>
      <c r="AH269" s="18"/>
      <c r="AI269" s="18"/>
      <c r="AJ269" s="18"/>
      <c r="AL269" s="18"/>
      <c r="AM269" s="18"/>
      <c r="AN269" s="18"/>
      <c r="AP269" s="18"/>
      <c r="AQ269" s="18"/>
      <c r="AR269" s="18"/>
      <c r="AT269" s="18"/>
      <c r="AU269" s="18"/>
      <c r="AV269" s="18"/>
      <c r="AW269" s="18"/>
      <c r="AX269" s="18"/>
      <c r="AY269" s="18"/>
      <c r="BA269" s="18"/>
      <c r="BB269" s="18"/>
      <c r="BC269" s="18"/>
      <c r="BD269" s="18"/>
      <c r="BF269" s="18"/>
      <c r="BG269" s="18"/>
      <c r="BJ269" s="18"/>
      <c r="BK269" s="18"/>
      <c r="BL269" s="15"/>
      <c r="BM269" s="18"/>
      <c r="BO269" s="18"/>
      <c r="BP269" s="18"/>
      <c r="BQ269" s="15"/>
      <c r="BU269" s="15"/>
      <c r="BY269" s="20"/>
      <c r="BZ269" s="24"/>
      <c r="CC269" s="1"/>
      <c r="CF269" s="22"/>
    </row>
    <row r="270" spans="5:220">
      <c r="J270" s="15"/>
      <c r="K270" s="15"/>
      <c r="L270" s="15"/>
      <c r="M270" s="15"/>
      <c r="O270" s="16"/>
      <c r="P270" s="16"/>
      <c r="Q270" s="16"/>
      <c r="R270" s="16"/>
      <c r="S270" s="16"/>
      <c r="T270" s="16"/>
      <c r="U270" s="16"/>
      <c r="V270" s="16"/>
      <c r="X270" s="16"/>
      <c r="Y270" s="16"/>
      <c r="Z270" s="16"/>
      <c r="AA270" s="16"/>
      <c r="AC270" s="18"/>
      <c r="AE270" s="18"/>
      <c r="AF270" s="18"/>
      <c r="AH270" s="18"/>
      <c r="AI270" s="18"/>
      <c r="AJ270" s="18"/>
      <c r="AL270" s="18"/>
      <c r="AM270" s="18"/>
      <c r="AN270" s="18"/>
      <c r="AP270" s="18"/>
      <c r="AQ270" s="18"/>
      <c r="AR270" s="18"/>
      <c r="AT270" s="18"/>
      <c r="AU270" s="18"/>
      <c r="AV270" s="18"/>
      <c r="AW270" s="18"/>
      <c r="AX270" s="18"/>
      <c r="AY270" s="18"/>
      <c r="BA270" s="18"/>
      <c r="BB270" s="18"/>
      <c r="BC270" s="18"/>
      <c r="BD270" s="18"/>
      <c r="BF270" s="18"/>
      <c r="BG270" s="18"/>
      <c r="BJ270" s="18"/>
      <c r="BK270" s="18"/>
      <c r="BL270" s="15"/>
      <c r="BM270" s="18"/>
      <c r="BO270" s="18"/>
      <c r="BP270" s="18"/>
      <c r="BQ270" s="15"/>
      <c r="BU270" s="15"/>
      <c r="BY270" s="20"/>
      <c r="BZ270" s="24"/>
      <c r="CC270" s="1"/>
      <c r="CF270" s="22"/>
    </row>
    <row r="271" spans="5:220">
      <c r="J271" s="15"/>
      <c r="K271" s="15"/>
      <c r="L271" s="15"/>
      <c r="M271" s="15"/>
      <c r="O271" s="16"/>
      <c r="P271" s="16"/>
      <c r="Q271" s="16"/>
      <c r="R271" s="16"/>
      <c r="S271" s="16"/>
      <c r="T271" s="16"/>
      <c r="U271" s="16"/>
      <c r="V271" s="16"/>
      <c r="X271" s="16"/>
      <c r="Y271" s="16"/>
      <c r="Z271" s="16"/>
      <c r="AA271" s="16"/>
      <c r="AC271" s="18"/>
      <c r="AE271" s="18"/>
      <c r="AF271" s="18"/>
      <c r="AH271" s="18"/>
      <c r="AI271" s="18"/>
      <c r="AJ271" s="18"/>
      <c r="AL271" s="18"/>
      <c r="AM271" s="18"/>
      <c r="AN271" s="18"/>
      <c r="AP271" s="18"/>
      <c r="AQ271" s="18"/>
      <c r="AR271" s="18"/>
      <c r="AT271" s="18"/>
      <c r="AU271" s="18"/>
      <c r="AV271" s="18"/>
      <c r="AW271" s="18"/>
      <c r="AX271" s="18"/>
      <c r="AY271" s="18"/>
      <c r="BA271" s="18"/>
      <c r="BB271" s="18"/>
      <c r="BC271" s="18"/>
      <c r="BD271" s="18"/>
      <c r="BF271" s="18"/>
      <c r="BG271" s="18"/>
      <c r="BJ271" s="18"/>
      <c r="BK271" s="18"/>
      <c r="BL271" s="15"/>
      <c r="BM271" s="18"/>
      <c r="BO271" s="18"/>
      <c r="BP271" s="18"/>
      <c r="BQ271" s="15"/>
      <c r="BU271" s="15"/>
      <c r="BY271" s="20"/>
      <c r="BZ271" s="24"/>
      <c r="CC271" s="1"/>
      <c r="CF271" s="22"/>
    </row>
    <row r="272" spans="5:220">
      <c r="J272" s="15"/>
      <c r="K272" s="15"/>
      <c r="L272" s="15"/>
      <c r="M272" s="15"/>
      <c r="O272" s="16"/>
      <c r="P272" s="16"/>
      <c r="Q272" s="16"/>
      <c r="R272" s="16"/>
      <c r="S272" s="16"/>
      <c r="T272" s="16"/>
      <c r="U272" s="16"/>
      <c r="V272" s="16"/>
      <c r="X272" s="16"/>
      <c r="Y272" s="16"/>
      <c r="Z272" s="16"/>
      <c r="AA272" s="16"/>
      <c r="AC272" s="18"/>
      <c r="AE272" s="18"/>
      <c r="AF272" s="18"/>
      <c r="AH272" s="18"/>
      <c r="AI272" s="18"/>
      <c r="AJ272" s="18"/>
      <c r="AL272" s="18"/>
      <c r="AM272" s="18"/>
      <c r="AN272" s="18"/>
      <c r="AP272" s="18"/>
      <c r="AQ272" s="18"/>
      <c r="AR272" s="18"/>
      <c r="AT272" s="18"/>
      <c r="AU272" s="18"/>
      <c r="AV272" s="18"/>
      <c r="AW272" s="18"/>
      <c r="AX272" s="18"/>
      <c r="AY272" s="18"/>
      <c r="BA272" s="18"/>
      <c r="BB272" s="18"/>
      <c r="BC272" s="18"/>
      <c r="BD272" s="18"/>
      <c r="BF272" s="18"/>
      <c r="BG272" s="18"/>
      <c r="BJ272" s="18"/>
      <c r="BK272" s="18"/>
      <c r="BL272" s="15"/>
      <c r="BM272" s="18"/>
      <c r="BO272" s="18"/>
      <c r="BP272" s="18"/>
      <c r="BQ272" s="15"/>
      <c r="BU272" s="15"/>
      <c r="BY272" s="20"/>
      <c r="BZ272" s="24"/>
      <c r="CC272" s="1"/>
      <c r="CF272" s="22"/>
    </row>
    <row r="273" spans="5:220">
      <c r="J273" s="15"/>
      <c r="K273" s="15"/>
      <c r="L273" s="15"/>
      <c r="M273" s="15"/>
      <c r="O273" s="16"/>
      <c r="P273" s="16"/>
      <c r="Q273" s="16"/>
      <c r="R273" s="16"/>
      <c r="S273" s="16"/>
      <c r="T273" s="16"/>
      <c r="U273" s="16"/>
      <c r="V273" s="16"/>
      <c r="X273" s="16"/>
      <c r="Y273" s="16"/>
      <c r="Z273" s="16"/>
      <c r="AA273" s="16"/>
      <c r="AC273" s="18"/>
      <c r="AE273" s="18"/>
      <c r="AF273" s="18"/>
      <c r="AH273" s="18"/>
      <c r="AI273" s="18"/>
      <c r="AJ273" s="18"/>
      <c r="AL273" s="18"/>
      <c r="AM273" s="18"/>
      <c r="AN273" s="18"/>
      <c r="AP273" s="18"/>
      <c r="AQ273" s="18"/>
      <c r="AR273" s="18"/>
      <c r="AT273" s="18"/>
      <c r="AU273" s="18"/>
      <c r="AV273" s="18"/>
      <c r="AW273" s="18"/>
      <c r="AX273" s="18"/>
      <c r="AY273" s="18"/>
      <c r="BA273" s="18"/>
      <c r="BB273" s="18"/>
      <c r="BC273" s="18"/>
      <c r="BD273" s="18"/>
      <c r="BF273" s="18"/>
      <c r="BG273" s="18"/>
      <c r="BJ273" s="18"/>
      <c r="BK273" s="18"/>
      <c r="BL273" s="15"/>
      <c r="BM273" s="18"/>
      <c r="BO273" s="18"/>
      <c r="BP273" s="18"/>
      <c r="BQ273" s="15"/>
      <c r="BU273" s="15"/>
      <c r="BY273" s="20"/>
      <c r="BZ273" s="24"/>
      <c r="CC273" s="1"/>
      <c r="CF273" s="22"/>
    </row>
    <row r="274" spans="5:220">
      <c r="J274" s="15"/>
      <c r="K274" s="15"/>
      <c r="L274" s="15"/>
      <c r="M274" s="15"/>
      <c r="O274" s="16"/>
      <c r="P274" s="16"/>
      <c r="Q274" s="16"/>
      <c r="R274" s="16"/>
      <c r="S274" s="16"/>
      <c r="T274" s="16"/>
      <c r="U274" s="16"/>
      <c r="V274" s="16"/>
      <c r="X274" s="16"/>
      <c r="Y274" s="16"/>
      <c r="Z274" s="16"/>
      <c r="AA274" s="16"/>
      <c r="AC274" s="18"/>
      <c r="AE274" s="18"/>
      <c r="AF274" s="18"/>
      <c r="AH274" s="18"/>
      <c r="AI274" s="18"/>
      <c r="AJ274" s="18"/>
      <c r="AL274" s="18"/>
      <c r="AM274" s="18"/>
      <c r="AN274" s="18"/>
      <c r="AP274" s="18"/>
      <c r="AQ274" s="18"/>
      <c r="AR274" s="18"/>
      <c r="AT274" s="18"/>
      <c r="AU274" s="18"/>
      <c r="AV274" s="18"/>
      <c r="AW274" s="18"/>
      <c r="AX274" s="18"/>
      <c r="AY274" s="18"/>
      <c r="BA274" s="18"/>
      <c r="BB274" s="18"/>
      <c r="BC274" s="18"/>
      <c r="BD274" s="18"/>
      <c r="BF274" s="18"/>
      <c r="BG274" s="18"/>
      <c r="BJ274" s="18"/>
      <c r="BK274" s="18"/>
      <c r="BL274" s="15"/>
      <c r="BM274" s="18"/>
      <c r="BO274" s="18"/>
      <c r="BP274" s="18"/>
      <c r="BQ274" s="15"/>
      <c r="BU274" s="15"/>
      <c r="BY274" s="20"/>
      <c r="BZ274" s="24"/>
      <c r="CC274" s="1"/>
      <c r="CF274" s="22"/>
    </row>
    <row r="275" spans="5:220">
      <c r="J275" s="15"/>
      <c r="K275" s="15"/>
      <c r="L275" s="15"/>
      <c r="M275" s="15"/>
      <c r="O275" s="16"/>
      <c r="P275" s="16"/>
      <c r="Q275" s="16"/>
      <c r="R275" s="16"/>
      <c r="S275" s="16"/>
      <c r="T275" s="16"/>
      <c r="U275" s="16"/>
      <c r="V275" s="16"/>
      <c r="X275" s="16"/>
      <c r="Y275" s="16"/>
      <c r="Z275" s="16"/>
      <c r="AA275" s="16"/>
      <c r="AC275" s="18"/>
      <c r="AE275" s="18"/>
      <c r="AF275" s="18"/>
      <c r="AH275" s="18"/>
      <c r="AI275" s="18"/>
      <c r="AJ275" s="18"/>
      <c r="AL275" s="18"/>
      <c r="AM275" s="18"/>
      <c r="AN275" s="18"/>
      <c r="AP275" s="18"/>
      <c r="AQ275" s="18"/>
      <c r="AR275" s="18"/>
      <c r="AT275" s="18"/>
      <c r="AU275" s="18"/>
      <c r="AV275" s="18"/>
      <c r="AW275" s="18"/>
      <c r="AX275" s="18"/>
      <c r="AY275" s="18"/>
      <c r="BA275" s="18"/>
      <c r="BB275" s="18"/>
      <c r="BC275" s="18"/>
      <c r="BD275" s="18"/>
      <c r="BF275" s="18"/>
      <c r="BG275" s="18"/>
      <c r="BJ275" s="18"/>
      <c r="BK275" s="18"/>
      <c r="BL275" s="15"/>
      <c r="BM275" s="18"/>
      <c r="BO275" s="18"/>
      <c r="BP275" s="18"/>
      <c r="BQ275" s="15"/>
      <c r="BU275" s="15"/>
      <c r="BY275" s="20"/>
      <c r="BZ275" s="24"/>
      <c r="CF275" s="22"/>
    </row>
    <row r="276" spans="5:220">
      <c r="J276" s="15"/>
      <c r="K276" s="15"/>
      <c r="L276" s="15"/>
      <c r="M276" s="15"/>
      <c r="O276" s="16"/>
      <c r="P276" s="16"/>
      <c r="Q276" s="16"/>
      <c r="R276" s="16"/>
      <c r="S276" s="16"/>
      <c r="T276" s="16"/>
      <c r="U276" s="16"/>
      <c r="V276" s="16"/>
      <c r="X276" s="16"/>
      <c r="Y276" s="16"/>
      <c r="Z276" s="16"/>
      <c r="AA276" s="16"/>
      <c r="AC276" s="18"/>
      <c r="AE276" s="18"/>
      <c r="AF276" s="18"/>
      <c r="AH276" s="18"/>
      <c r="AI276" s="18"/>
      <c r="AJ276" s="18"/>
      <c r="AL276" s="18"/>
      <c r="AM276" s="18"/>
      <c r="AN276" s="18"/>
      <c r="AP276" s="18"/>
      <c r="AQ276" s="18"/>
      <c r="AR276" s="18"/>
      <c r="AT276" s="18"/>
      <c r="AU276" s="18"/>
      <c r="AV276" s="18"/>
      <c r="AW276" s="18"/>
      <c r="AX276" s="18"/>
      <c r="AY276" s="18"/>
      <c r="BA276" s="18"/>
      <c r="BB276" s="18"/>
      <c r="BC276" s="18"/>
      <c r="BD276" s="18"/>
      <c r="BF276" s="18"/>
      <c r="BG276" s="18"/>
      <c r="BJ276" s="18"/>
      <c r="BK276" s="18"/>
      <c r="BL276" s="15"/>
      <c r="BM276" s="18"/>
      <c r="BO276" s="18"/>
      <c r="BP276" s="18"/>
      <c r="BQ276" s="15"/>
      <c r="BU276" s="15"/>
      <c r="BY276" s="20"/>
      <c r="BZ276" s="24"/>
      <c r="CC276" s="1"/>
      <c r="CF276" s="22"/>
    </row>
    <row r="277" spans="5:220">
      <c r="J277" s="15"/>
      <c r="K277" s="15"/>
      <c r="L277" s="15"/>
      <c r="M277" s="15"/>
      <c r="O277" s="16"/>
      <c r="P277" s="16"/>
      <c r="Q277" s="16"/>
      <c r="R277" s="16"/>
      <c r="S277" s="16"/>
      <c r="T277" s="16"/>
      <c r="U277" s="16"/>
      <c r="V277" s="16"/>
      <c r="X277" s="16"/>
      <c r="Y277" s="16"/>
      <c r="Z277" s="16"/>
      <c r="AA277" s="16"/>
      <c r="AC277" s="18"/>
      <c r="AE277" s="18"/>
      <c r="AF277" s="18"/>
      <c r="AH277" s="18"/>
      <c r="AI277" s="18"/>
      <c r="AJ277" s="18"/>
      <c r="AL277" s="18"/>
      <c r="AM277" s="18"/>
      <c r="AN277" s="18"/>
      <c r="AP277" s="18"/>
      <c r="AQ277" s="18"/>
      <c r="AR277" s="18"/>
      <c r="AT277" s="18"/>
      <c r="AU277" s="18"/>
      <c r="AV277" s="18"/>
      <c r="AW277" s="18"/>
      <c r="AX277" s="18"/>
      <c r="AY277" s="18"/>
      <c r="BA277" s="18"/>
      <c r="BB277" s="18"/>
      <c r="BC277" s="18"/>
      <c r="BD277" s="18"/>
      <c r="BF277" s="18"/>
      <c r="BG277" s="18"/>
      <c r="BJ277" s="18"/>
      <c r="BK277" s="18"/>
      <c r="BL277" s="15"/>
      <c r="BM277" s="18"/>
      <c r="BO277" s="18"/>
      <c r="BP277" s="18"/>
      <c r="BQ277" s="15"/>
      <c r="BU277" s="15"/>
      <c r="BY277" s="20"/>
      <c r="BZ277" s="24"/>
      <c r="CC277" s="1"/>
      <c r="CF277" s="22"/>
    </row>
    <row r="278" spans="5:220">
      <c r="J278" s="15"/>
      <c r="K278" s="15"/>
      <c r="L278" s="15"/>
      <c r="M278" s="15"/>
      <c r="O278" s="16"/>
      <c r="P278" s="16"/>
      <c r="Q278" s="16"/>
      <c r="R278" s="16"/>
      <c r="S278" s="16"/>
      <c r="T278" s="16"/>
      <c r="U278" s="16"/>
      <c r="V278" s="16"/>
      <c r="X278" s="16"/>
      <c r="Y278" s="16"/>
      <c r="Z278" s="16"/>
      <c r="AA278" s="16"/>
      <c r="AC278" s="18"/>
      <c r="AE278" s="18"/>
      <c r="AF278" s="18"/>
      <c r="AH278" s="18"/>
      <c r="AI278" s="18"/>
      <c r="AJ278" s="18"/>
      <c r="AL278" s="18"/>
      <c r="AM278" s="18"/>
      <c r="AN278" s="18"/>
      <c r="AP278" s="18"/>
      <c r="AQ278" s="18"/>
      <c r="AR278" s="18"/>
      <c r="AT278" s="18"/>
      <c r="AU278" s="18"/>
      <c r="AV278" s="18"/>
      <c r="AW278" s="18"/>
      <c r="AX278" s="18"/>
      <c r="AY278" s="18"/>
      <c r="BA278" s="18"/>
      <c r="BB278" s="18"/>
      <c r="BC278" s="18"/>
      <c r="BD278" s="18"/>
      <c r="BF278" s="18"/>
      <c r="BG278" s="18"/>
      <c r="BJ278" s="18"/>
      <c r="BK278" s="18"/>
      <c r="BL278" s="15"/>
      <c r="BM278" s="18"/>
      <c r="BO278" s="18"/>
      <c r="BP278" s="18"/>
      <c r="BQ278" s="15"/>
      <c r="BU278" s="15"/>
      <c r="BY278" s="20"/>
      <c r="BZ278" s="24"/>
      <c r="CC278" s="1"/>
      <c r="CF278" s="22"/>
    </row>
    <row r="279" spans="5:220" s="7" customFormat="1" ht="17.45" customHeight="1">
      <c r="E279" s="17"/>
      <c r="F279" s="17"/>
      <c r="G279" s="17"/>
      <c r="H279" s="17"/>
      <c r="I279" s="14"/>
      <c r="J279" s="15"/>
      <c r="K279" s="15"/>
      <c r="L279" s="15"/>
      <c r="M279" s="15"/>
      <c r="N279" s="14"/>
      <c r="O279" s="16"/>
      <c r="P279" s="16"/>
      <c r="Q279" s="16"/>
      <c r="R279" s="16"/>
      <c r="S279" s="16"/>
      <c r="T279" s="16"/>
      <c r="U279" s="16"/>
      <c r="V279" s="16"/>
      <c r="W279" s="17"/>
      <c r="X279" s="16"/>
      <c r="Y279" s="16"/>
      <c r="Z279" s="16"/>
      <c r="AA279" s="16"/>
      <c r="AB279" s="14"/>
      <c r="AC279" s="18"/>
      <c r="AD279" s="19"/>
      <c r="AE279" s="18"/>
      <c r="AF279" s="18"/>
      <c r="AG279" s="18"/>
      <c r="AH279" s="18"/>
      <c r="AI279" s="18"/>
      <c r="AJ279" s="18"/>
      <c r="AK279" s="18"/>
      <c r="AL279" s="18"/>
      <c r="AM279" s="18"/>
      <c r="AN279" s="18"/>
      <c r="AO279" s="19"/>
      <c r="AP279" s="18"/>
      <c r="AQ279" s="18"/>
      <c r="AR279" s="18"/>
      <c r="AS279" s="19"/>
      <c r="AT279" s="18"/>
      <c r="AU279" s="18"/>
      <c r="AV279" s="18"/>
      <c r="AW279" s="18"/>
      <c r="AX279" s="18"/>
      <c r="AY279" s="18"/>
      <c r="AZ279" s="19"/>
      <c r="BA279" s="18"/>
      <c r="BB279" s="18"/>
      <c r="BC279" s="18"/>
      <c r="BD279" s="18"/>
      <c r="BE279" s="19"/>
      <c r="BF279" s="18"/>
      <c r="BG279" s="18"/>
      <c r="BH279" s="19"/>
      <c r="BI279" s="19"/>
      <c r="BJ279" s="18"/>
      <c r="BK279" s="18"/>
      <c r="BL279" s="15"/>
      <c r="BM279" s="18"/>
      <c r="BN279" s="19"/>
      <c r="BO279" s="18"/>
      <c r="BP279" s="18"/>
      <c r="BQ279" s="15"/>
      <c r="BR279" s="19"/>
      <c r="BS279" s="19"/>
      <c r="BT279" s="19"/>
      <c r="BU279" s="15"/>
      <c r="BV279" s="14"/>
      <c r="BW279" s="14"/>
      <c r="BX279" s="14"/>
      <c r="BY279" s="20"/>
      <c r="BZ279" s="24"/>
      <c r="CA279" s="14"/>
      <c r="CB279" s="21"/>
      <c r="CC279" s="14"/>
      <c r="CD279" s="14"/>
      <c r="CE279" s="14"/>
      <c r="CF279" s="22"/>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row>
    <row r="280" spans="5:220" s="6" customFormat="1">
      <c r="E280" s="17"/>
      <c r="F280" s="17"/>
      <c r="G280" s="17"/>
      <c r="H280" s="17"/>
      <c r="I280" s="14"/>
      <c r="J280" s="15"/>
      <c r="K280" s="15"/>
      <c r="L280" s="15"/>
      <c r="M280" s="15"/>
      <c r="N280" s="14"/>
      <c r="O280" s="16"/>
      <c r="P280" s="16"/>
      <c r="Q280" s="16"/>
      <c r="R280" s="16"/>
      <c r="S280" s="16"/>
      <c r="T280" s="16"/>
      <c r="U280" s="16"/>
      <c r="V280" s="16"/>
      <c r="W280" s="17"/>
      <c r="X280" s="16"/>
      <c r="Y280" s="16"/>
      <c r="Z280" s="16"/>
      <c r="AA280" s="16"/>
      <c r="AB280" s="14"/>
      <c r="AC280" s="18"/>
      <c r="AD280" s="19"/>
      <c r="AE280" s="18"/>
      <c r="AF280" s="18"/>
      <c r="AG280" s="18"/>
      <c r="AH280" s="18"/>
      <c r="AI280" s="18"/>
      <c r="AJ280" s="18"/>
      <c r="AK280" s="18"/>
      <c r="AL280" s="18"/>
      <c r="AM280" s="18"/>
      <c r="AN280" s="18"/>
      <c r="AO280" s="19"/>
      <c r="AP280" s="18"/>
      <c r="AQ280" s="18"/>
      <c r="AR280" s="18"/>
      <c r="AS280" s="19"/>
      <c r="AT280" s="18"/>
      <c r="AU280" s="18"/>
      <c r="AV280" s="18"/>
      <c r="AW280" s="18"/>
      <c r="AX280" s="18"/>
      <c r="AY280" s="18"/>
      <c r="AZ280" s="19"/>
      <c r="BA280" s="18"/>
      <c r="BB280" s="18"/>
      <c r="BC280" s="18"/>
      <c r="BD280" s="18"/>
      <c r="BE280" s="19"/>
      <c r="BF280" s="18"/>
      <c r="BG280" s="18"/>
      <c r="BH280" s="19"/>
      <c r="BI280" s="19"/>
      <c r="BJ280" s="18"/>
      <c r="BK280" s="18"/>
      <c r="BL280" s="15"/>
      <c r="BM280" s="18"/>
      <c r="BN280" s="19"/>
      <c r="BO280" s="18"/>
      <c r="BP280" s="18"/>
      <c r="BQ280" s="15"/>
      <c r="BR280" s="19"/>
      <c r="BS280" s="19"/>
      <c r="BT280" s="19"/>
      <c r="BU280" s="15"/>
      <c r="BV280" s="14"/>
      <c r="BW280" s="14"/>
      <c r="BX280" s="14"/>
      <c r="BY280" s="20"/>
      <c r="BZ280" s="24"/>
      <c r="CA280" s="14"/>
      <c r="CB280" s="21"/>
      <c r="CC280" s="1"/>
      <c r="CD280" s="14"/>
      <c r="CE280" s="14"/>
      <c r="CF280" s="22"/>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row>
    <row r="281" spans="5:220" s="6" customFormat="1">
      <c r="E281" s="17"/>
      <c r="F281" s="17"/>
      <c r="G281" s="17"/>
      <c r="H281" s="17"/>
      <c r="I281" s="14"/>
      <c r="J281" s="15"/>
      <c r="K281" s="15"/>
      <c r="L281" s="15"/>
      <c r="M281" s="15"/>
      <c r="N281" s="14"/>
      <c r="O281" s="16"/>
      <c r="P281" s="16"/>
      <c r="Q281" s="16"/>
      <c r="R281" s="16"/>
      <c r="S281" s="16"/>
      <c r="T281" s="16"/>
      <c r="U281" s="16"/>
      <c r="V281" s="16"/>
      <c r="W281" s="17"/>
      <c r="X281" s="16"/>
      <c r="Y281" s="16"/>
      <c r="Z281" s="16"/>
      <c r="AA281" s="16"/>
      <c r="AB281" s="14"/>
      <c r="AC281" s="18"/>
      <c r="AD281" s="19"/>
      <c r="AE281" s="18"/>
      <c r="AF281" s="18"/>
      <c r="AG281" s="18"/>
      <c r="AH281" s="18"/>
      <c r="AI281" s="18"/>
      <c r="AJ281" s="18"/>
      <c r="AK281" s="18"/>
      <c r="AL281" s="18"/>
      <c r="AM281" s="18"/>
      <c r="AN281" s="18"/>
      <c r="AO281" s="19"/>
      <c r="AP281" s="18"/>
      <c r="AQ281" s="18"/>
      <c r="AR281" s="18"/>
      <c r="AS281" s="19"/>
      <c r="AT281" s="18"/>
      <c r="AU281" s="18"/>
      <c r="AV281" s="18"/>
      <c r="AW281" s="18"/>
      <c r="AX281" s="18"/>
      <c r="AY281" s="18"/>
      <c r="AZ281" s="19"/>
      <c r="BA281" s="18"/>
      <c r="BB281" s="18"/>
      <c r="BC281" s="18"/>
      <c r="BD281" s="18"/>
      <c r="BE281" s="19"/>
      <c r="BF281" s="18"/>
      <c r="BG281" s="18"/>
      <c r="BH281" s="19"/>
      <c r="BI281" s="19"/>
      <c r="BJ281" s="18"/>
      <c r="BK281" s="18"/>
      <c r="BL281" s="15"/>
      <c r="BM281" s="18"/>
      <c r="BN281" s="19"/>
      <c r="BO281" s="18"/>
      <c r="BP281" s="18"/>
      <c r="BQ281" s="15"/>
      <c r="BR281" s="19"/>
      <c r="BS281" s="19"/>
      <c r="BT281" s="19"/>
      <c r="BU281" s="15"/>
      <c r="BV281" s="14"/>
      <c r="BW281" s="14"/>
      <c r="BX281" s="14"/>
      <c r="BY281" s="20"/>
      <c r="BZ281" s="24"/>
      <c r="CA281" s="14"/>
      <c r="CB281" s="21"/>
      <c r="CC281" s="1"/>
      <c r="CD281" s="14"/>
      <c r="CE281" s="14"/>
      <c r="CF281" s="22"/>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row>
    <row r="282" spans="5:220" s="6" customFormat="1">
      <c r="E282" s="17"/>
      <c r="F282" s="17"/>
      <c r="G282" s="17"/>
      <c r="H282" s="17"/>
      <c r="I282" s="14"/>
      <c r="J282" s="15"/>
      <c r="K282" s="15"/>
      <c r="L282" s="15"/>
      <c r="M282" s="15"/>
      <c r="N282" s="14"/>
      <c r="O282" s="16"/>
      <c r="P282" s="16"/>
      <c r="Q282" s="16"/>
      <c r="R282" s="16"/>
      <c r="S282" s="16"/>
      <c r="T282" s="16"/>
      <c r="U282" s="16"/>
      <c r="V282" s="16"/>
      <c r="W282" s="17"/>
      <c r="X282" s="16"/>
      <c r="Y282" s="16"/>
      <c r="Z282" s="16"/>
      <c r="AA282" s="16"/>
      <c r="AB282" s="14"/>
      <c r="AC282" s="18"/>
      <c r="AD282" s="19"/>
      <c r="AE282" s="18"/>
      <c r="AF282" s="18"/>
      <c r="AG282" s="18"/>
      <c r="AH282" s="18"/>
      <c r="AI282" s="18"/>
      <c r="AJ282" s="18"/>
      <c r="AK282" s="18"/>
      <c r="AL282" s="18"/>
      <c r="AM282" s="18"/>
      <c r="AN282" s="18"/>
      <c r="AO282" s="19"/>
      <c r="AP282" s="18"/>
      <c r="AQ282" s="18"/>
      <c r="AR282" s="18"/>
      <c r="AS282" s="19"/>
      <c r="AT282" s="18"/>
      <c r="AU282" s="18"/>
      <c r="AV282" s="18"/>
      <c r="AW282" s="18"/>
      <c r="AX282" s="18"/>
      <c r="AY282" s="18"/>
      <c r="AZ282" s="19"/>
      <c r="BA282" s="18"/>
      <c r="BB282" s="18"/>
      <c r="BC282" s="18"/>
      <c r="BD282" s="18"/>
      <c r="BE282" s="19"/>
      <c r="BF282" s="18"/>
      <c r="BG282" s="18"/>
      <c r="BH282" s="19"/>
      <c r="BI282" s="19"/>
      <c r="BJ282" s="18"/>
      <c r="BK282" s="18"/>
      <c r="BL282" s="15"/>
      <c r="BM282" s="18"/>
      <c r="BN282" s="19"/>
      <c r="BO282" s="18"/>
      <c r="BP282" s="18"/>
      <c r="BQ282" s="15"/>
      <c r="BR282" s="19"/>
      <c r="BS282" s="19"/>
      <c r="BT282" s="19"/>
      <c r="BU282" s="15"/>
      <c r="BV282" s="14"/>
      <c r="BW282" s="14"/>
      <c r="BX282" s="14"/>
      <c r="BY282" s="20"/>
      <c r="BZ282" s="24"/>
      <c r="CA282" s="14"/>
      <c r="CB282" s="21"/>
      <c r="CC282" s="1"/>
      <c r="CD282" s="14"/>
      <c r="CE282" s="14"/>
      <c r="CF282" s="22"/>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row>
    <row r="283" spans="5:220" s="6" customFormat="1">
      <c r="E283" s="17"/>
      <c r="F283" s="17"/>
      <c r="G283" s="17"/>
      <c r="H283" s="17"/>
      <c r="I283" s="14"/>
      <c r="J283" s="15"/>
      <c r="K283" s="15"/>
      <c r="L283" s="15"/>
      <c r="M283" s="15"/>
      <c r="N283" s="14"/>
      <c r="O283" s="16"/>
      <c r="P283" s="16"/>
      <c r="Q283" s="16"/>
      <c r="R283" s="16"/>
      <c r="S283" s="16"/>
      <c r="T283" s="16"/>
      <c r="U283" s="16"/>
      <c r="V283" s="16"/>
      <c r="W283" s="17"/>
      <c r="X283" s="16"/>
      <c r="Y283" s="16"/>
      <c r="Z283" s="16"/>
      <c r="AA283" s="16"/>
      <c r="AB283" s="14"/>
      <c r="AC283" s="18"/>
      <c r="AD283" s="19"/>
      <c r="AE283" s="18"/>
      <c r="AF283" s="18"/>
      <c r="AG283" s="18"/>
      <c r="AH283" s="18"/>
      <c r="AI283" s="18"/>
      <c r="AJ283" s="18"/>
      <c r="AK283" s="18"/>
      <c r="AL283" s="18"/>
      <c r="AM283" s="18"/>
      <c r="AN283" s="18"/>
      <c r="AO283" s="19"/>
      <c r="AP283" s="18"/>
      <c r="AQ283" s="18"/>
      <c r="AR283" s="18"/>
      <c r="AS283" s="19"/>
      <c r="AT283" s="18"/>
      <c r="AU283" s="18"/>
      <c r="AV283" s="18"/>
      <c r="AW283" s="18"/>
      <c r="AX283" s="18"/>
      <c r="AY283" s="18"/>
      <c r="AZ283" s="19"/>
      <c r="BA283" s="18"/>
      <c r="BB283" s="18"/>
      <c r="BC283" s="18"/>
      <c r="BD283" s="18"/>
      <c r="BE283" s="19"/>
      <c r="BF283" s="18"/>
      <c r="BG283" s="18"/>
      <c r="BH283" s="19"/>
      <c r="BI283" s="19"/>
      <c r="BJ283" s="18"/>
      <c r="BK283" s="18"/>
      <c r="BL283" s="15"/>
      <c r="BM283" s="18"/>
      <c r="BN283" s="19"/>
      <c r="BO283" s="18"/>
      <c r="BP283" s="18"/>
      <c r="BQ283" s="15"/>
      <c r="BR283" s="19"/>
      <c r="BS283" s="19"/>
      <c r="BT283" s="19"/>
      <c r="BU283" s="15"/>
      <c r="BV283" s="14"/>
      <c r="BW283" s="14"/>
      <c r="BX283" s="14"/>
      <c r="BY283" s="20"/>
      <c r="BZ283" s="24"/>
      <c r="CA283" s="14"/>
      <c r="CB283" s="21"/>
      <c r="CC283" s="1"/>
      <c r="CD283" s="14"/>
      <c r="CE283" s="14"/>
      <c r="CF283" s="22"/>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row>
    <row r="284" spans="5:220" s="6" customFormat="1">
      <c r="E284" s="17"/>
      <c r="F284" s="17"/>
      <c r="G284" s="17"/>
      <c r="H284" s="17"/>
      <c r="I284" s="14"/>
      <c r="J284" s="15"/>
      <c r="K284" s="15"/>
      <c r="L284" s="15"/>
      <c r="M284" s="15"/>
      <c r="N284" s="14"/>
      <c r="O284" s="16"/>
      <c r="P284" s="16"/>
      <c r="Q284" s="16"/>
      <c r="R284" s="16"/>
      <c r="S284" s="16"/>
      <c r="T284" s="16"/>
      <c r="U284" s="16"/>
      <c r="V284" s="16"/>
      <c r="W284" s="17"/>
      <c r="X284" s="16"/>
      <c r="Y284" s="16"/>
      <c r="Z284" s="16"/>
      <c r="AA284" s="16"/>
      <c r="AB284" s="14"/>
      <c r="AC284" s="18"/>
      <c r="AD284" s="19"/>
      <c r="AE284" s="18"/>
      <c r="AF284" s="18"/>
      <c r="AG284" s="18"/>
      <c r="AH284" s="18"/>
      <c r="AI284" s="18"/>
      <c r="AJ284" s="18"/>
      <c r="AK284" s="18"/>
      <c r="AL284" s="18"/>
      <c r="AM284" s="18"/>
      <c r="AN284" s="18"/>
      <c r="AO284" s="19"/>
      <c r="AP284" s="18"/>
      <c r="AQ284" s="18"/>
      <c r="AR284" s="18"/>
      <c r="AS284" s="19"/>
      <c r="AT284" s="18"/>
      <c r="AU284" s="18"/>
      <c r="AV284" s="18"/>
      <c r="AW284" s="18"/>
      <c r="AX284" s="18"/>
      <c r="AY284" s="18"/>
      <c r="AZ284" s="19"/>
      <c r="BA284" s="18"/>
      <c r="BB284" s="18"/>
      <c r="BC284" s="18"/>
      <c r="BD284" s="18"/>
      <c r="BE284" s="19"/>
      <c r="BF284" s="18"/>
      <c r="BG284" s="18"/>
      <c r="BH284" s="19"/>
      <c r="BI284" s="19"/>
      <c r="BJ284" s="18"/>
      <c r="BK284" s="18"/>
      <c r="BL284" s="15"/>
      <c r="BM284" s="18"/>
      <c r="BN284" s="19"/>
      <c r="BO284" s="18"/>
      <c r="BP284" s="18"/>
      <c r="BQ284" s="15"/>
      <c r="BR284" s="19"/>
      <c r="BS284" s="19"/>
      <c r="BT284" s="19"/>
      <c r="BU284" s="15"/>
      <c r="BV284" s="14"/>
      <c r="BW284" s="14"/>
      <c r="BX284" s="14"/>
      <c r="BY284" s="20"/>
      <c r="BZ284" s="24"/>
      <c r="CA284" s="14"/>
      <c r="CB284" s="21"/>
      <c r="CC284" s="1"/>
      <c r="CD284" s="14"/>
      <c r="CE284" s="14"/>
      <c r="CF284" s="22"/>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row>
    <row r="285" spans="5:220" s="6" customFormat="1">
      <c r="E285" s="17"/>
      <c r="F285" s="17"/>
      <c r="G285" s="17"/>
      <c r="H285" s="17"/>
      <c r="I285" s="14"/>
      <c r="J285" s="15"/>
      <c r="K285" s="15"/>
      <c r="L285" s="15"/>
      <c r="M285" s="15"/>
      <c r="N285" s="14"/>
      <c r="O285" s="16"/>
      <c r="P285" s="16"/>
      <c r="Q285" s="16"/>
      <c r="R285" s="16"/>
      <c r="S285" s="16"/>
      <c r="T285" s="16"/>
      <c r="U285" s="16"/>
      <c r="V285" s="16"/>
      <c r="W285" s="17"/>
      <c r="X285" s="16"/>
      <c r="Y285" s="16"/>
      <c r="Z285" s="16"/>
      <c r="AA285" s="16"/>
      <c r="AB285" s="14"/>
      <c r="AC285" s="18"/>
      <c r="AD285" s="19"/>
      <c r="AE285" s="18"/>
      <c r="AF285" s="18"/>
      <c r="AG285" s="18"/>
      <c r="AH285" s="18"/>
      <c r="AI285" s="18"/>
      <c r="AJ285" s="18"/>
      <c r="AK285" s="18"/>
      <c r="AL285" s="18"/>
      <c r="AM285" s="18"/>
      <c r="AN285" s="18"/>
      <c r="AO285" s="19"/>
      <c r="AP285" s="18"/>
      <c r="AQ285" s="18"/>
      <c r="AR285" s="18"/>
      <c r="AS285" s="19"/>
      <c r="AT285" s="18"/>
      <c r="AU285" s="18"/>
      <c r="AV285" s="18"/>
      <c r="AW285" s="18"/>
      <c r="AX285" s="18"/>
      <c r="AY285" s="18"/>
      <c r="AZ285" s="19"/>
      <c r="BA285" s="18"/>
      <c r="BB285" s="18"/>
      <c r="BC285" s="18"/>
      <c r="BD285" s="18"/>
      <c r="BE285" s="19"/>
      <c r="BF285" s="18"/>
      <c r="BG285" s="18"/>
      <c r="BH285" s="19"/>
      <c r="BI285" s="19"/>
      <c r="BJ285" s="18"/>
      <c r="BK285" s="18"/>
      <c r="BL285" s="15"/>
      <c r="BM285" s="18"/>
      <c r="BN285" s="19"/>
      <c r="BO285" s="18"/>
      <c r="BP285" s="18"/>
      <c r="BQ285" s="15"/>
      <c r="BR285" s="19"/>
      <c r="BS285" s="19"/>
      <c r="BT285" s="19"/>
      <c r="BU285" s="15"/>
      <c r="BV285" s="14"/>
      <c r="BW285" s="14"/>
      <c r="BX285" s="14"/>
      <c r="BY285" s="20"/>
      <c r="BZ285" s="24"/>
      <c r="CA285" s="14"/>
      <c r="CB285" s="21"/>
      <c r="CC285" s="1"/>
      <c r="CD285" s="14"/>
      <c r="CE285" s="14"/>
      <c r="CF285" s="22"/>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row>
    <row r="286" spans="5:220" s="6" customFormat="1">
      <c r="E286" s="17"/>
      <c r="F286" s="17"/>
      <c r="G286" s="17"/>
      <c r="H286" s="17"/>
      <c r="I286" s="14"/>
      <c r="J286" s="15"/>
      <c r="K286" s="15"/>
      <c r="L286" s="15"/>
      <c r="M286" s="15"/>
      <c r="N286" s="14"/>
      <c r="O286" s="16"/>
      <c r="P286" s="16"/>
      <c r="Q286" s="16"/>
      <c r="R286" s="16"/>
      <c r="S286" s="16"/>
      <c r="T286" s="16"/>
      <c r="U286" s="16"/>
      <c r="V286" s="16"/>
      <c r="W286" s="17"/>
      <c r="X286" s="16"/>
      <c r="Y286" s="16"/>
      <c r="Z286" s="16"/>
      <c r="AA286" s="16"/>
      <c r="AB286" s="14"/>
      <c r="AC286" s="18"/>
      <c r="AD286" s="19"/>
      <c r="AE286" s="18"/>
      <c r="AF286" s="18"/>
      <c r="AG286" s="18"/>
      <c r="AH286" s="18"/>
      <c r="AI286" s="18"/>
      <c r="AJ286" s="18"/>
      <c r="AK286" s="18"/>
      <c r="AL286" s="18"/>
      <c r="AM286" s="18"/>
      <c r="AN286" s="18"/>
      <c r="AO286" s="19"/>
      <c r="AP286" s="18"/>
      <c r="AQ286" s="18"/>
      <c r="AR286" s="18"/>
      <c r="AS286" s="19"/>
      <c r="AT286" s="18"/>
      <c r="AU286" s="18"/>
      <c r="AV286" s="18"/>
      <c r="AW286" s="18"/>
      <c r="AX286" s="18"/>
      <c r="AY286" s="18"/>
      <c r="AZ286" s="19"/>
      <c r="BA286" s="18"/>
      <c r="BB286" s="18"/>
      <c r="BC286" s="18"/>
      <c r="BD286" s="18"/>
      <c r="BE286" s="19"/>
      <c r="BF286" s="18"/>
      <c r="BG286" s="18"/>
      <c r="BH286" s="19"/>
      <c r="BI286" s="19"/>
      <c r="BJ286" s="18"/>
      <c r="BK286" s="18"/>
      <c r="BL286" s="15"/>
      <c r="BM286" s="18"/>
      <c r="BN286" s="19"/>
      <c r="BO286" s="18"/>
      <c r="BP286" s="18"/>
      <c r="BQ286" s="15"/>
      <c r="BR286" s="19"/>
      <c r="BS286" s="19"/>
      <c r="BT286" s="19"/>
      <c r="BU286" s="15"/>
      <c r="BV286" s="14"/>
      <c r="BW286" s="14"/>
      <c r="BX286" s="14"/>
      <c r="BY286" s="20"/>
      <c r="BZ286" s="24"/>
      <c r="CA286" s="14"/>
      <c r="CB286" s="21"/>
      <c r="CC286" s="1"/>
      <c r="CD286" s="14"/>
      <c r="CE286" s="14"/>
      <c r="CF286" s="22"/>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row>
    <row r="287" spans="5:220" s="6" customFormat="1">
      <c r="E287" s="17"/>
      <c r="F287" s="17"/>
      <c r="G287" s="17"/>
      <c r="H287" s="17"/>
      <c r="I287" s="14"/>
      <c r="J287" s="15"/>
      <c r="K287" s="15"/>
      <c r="L287" s="15"/>
      <c r="M287" s="15"/>
      <c r="N287" s="14"/>
      <c r="O287" s="16"/>
      <c r="P287" s="16"/>
      <c r="Q287" s="16"/>
      <c r="R287" s="16"/>
      <c r="S287" s="16"/>
      <c r="T287" s="16"/>
      <c r="U287" s="16"/>
      <c r="V287" s="16"/>
      <c r="W287" s="17"/>
      <c r="X287" s="16"/>
      <c r="Y287" s="16"/>
      <c r="Z287" s="16"/>
      <c r="AA287" s="16"/>
      <c r="AB287" s="14"/>
      <c r="AC287" s="18"/>
      <c r="AD287" s="19"/>
      <c r="AE287" s="18"/>
      <c r="AF287" s="18"/>
      <c r="AG287" s="18"/>
      <c r="AH287" s="18"/>
      <c r="AI287" s="18"/>
      <c r="AJ287" s="18"/>
      <c r="AK287" s="18"/>
      <c r="AL287" s="18"/>
      <c r="AM287" s="18"/>
      <c r="AN287" s="18"/>
      <c r="AO287" s="19"/>
      <c r="AP287" s="18"/>
      <c r="AQ287" s="18"/>
      <c r="AR287" s="18"/>
      <c r="AS287" s="19"/>
      <c r="AT287" s="18"/>
      <c r="AU287" s="18"/>
      <c r="AV287" s="18"/>
      <c r="AW287" s="18"/>
      <c r="AX287" s="18"/>
      <c r="AY287" s="18"/>
      <c r="AZ287" s="19"/>
      <c r="BA287" s="18"/>
      <c r="BB287" s="18"/>
      <c r="BC287" s="18"/>
      <c r="BD287" s="18"/>
      <c r="BE287" s="19"/>
      <c r="BF287" s="18"/>
      <c r="BG287" s="18"/>
      <c r="BH287" s="19"/>
      <c r="BI287" s="19"/>
      <c r="BJ287" s="18"/>
      <c r="BK287" s="18"/>
      <c r="BL287" s="15"/>
      <c r="BM287" s="18"/>
      <c r="BN287" s="19"/>
      <c r="BO287" s="18"/>
      <c r="BP287" s="18"/>
      <c r="BQ287" s="15"/>
      <c r="BR287" s="19"/>
      <c r="BS287" s="19"/>
      <c r="BT287" s="19"/>
      <c r="BU287" s="15"/>
      <c r="BV287" s="14"/>
      <c r="BW287" s="14"/>
      <c r="BX287" s="14"/>
      <c r="BY287" s="20"/>
      <c r="BZ287" s="24"/>
      <c r="CA287" s="14"/>
      <c r="CB287" s="21"/>
      <c r="CC287" s="1"/>
      <c r="CD287" s="14"/>
      <c r="CE287" s="14"/>
      <c r="CF287" s="22"/>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row>
    <row r="288" spans="5:220" s="6" customFormat="1">
      <c r="E288" s="17"/>
      <c r="F288" s="17"/>
      <c r="G288" s="17"/>
      <c r="H288" s="17"/>
      <c r="I288" s="14"/>
      <c r="J288" s="15"/>
      <c r="K288" s="15"/>
      <c r="L288" s="15"/>
      <c r="M288" s="15"/>
      <c r="N288" s="14"/>
      <c r="O288" s="16"/>
      <c r="P288" s="16"/>
      <c r="Q288" s="16"/>
      <c r="R288" s="16"/>
      <c r="S288" s="16"/>
      <c r="T288" s="16"/>
      <c r="U288" s="16"/>
      <c r="V288" s="16"/>
      <c r="W288" s="17"/>
      <c r="X288" s="16"/>
      <c r="Y288" s="16"/>
      <c r="Z288" s="16"/>
      <c r="AA288" s="16"/>
      <c r="AB288" s="14"/>
      <c r="AC288" s="18"/>
      <c r="AD288" s="19"/>
      <c r="AE288" s="18"/>
      <c r="AF288" s="18"/>
      <c r="AG288" s="18"/>
      <c r="AH288" s="18"/>
      <c r="AI288" s="18"/>
      <c r="AJ288" s="18"/>
      <c r="AK288" s="18"/>
      <c r="AL288" s="18"/>
      <c r="AM288" s="18"/>
      <c r="AN288" s="18"/>
      <c r="AO288" s="19"/>
      <c r="AP288" s="18"/>
      <c r="AQ288" s="18"/>
      <c r="AR288" s="18"/>
      <c r="AS288" s="19"/>
      <c r="AT288" s="18"/>
      <c r="AU288" s="18"/>
      <c r="AV288" s="18"/>
      <c r="AW288" s="18"/>
      <c r="AX288" s="18"/>
      <c r="AY288" s="18"/>
      <c r="AZ288" s="19"/>
      <c r="BA288" s="18"/>
      <c r="BB288" s="18"/>
      <c r="BC288" s="18"/>
      <c r="BD288" s="18"/>
      <c r="BE288" s="19"/>
      <c r="BF288" s="18"/>
      <c r="BG288" s="18"/>
      <c r="BH288" s="19"/>
      <c r="BI288" s="19"/>
      <c r="BJ288" s="18"/>
      <c r="BK288" s="18"/>
      <c r="BL288" s="15"/>
      <c r="BM288" s="18"/>
      <c r="BN288" s="19"/>
      <c r="BO288" s="18"/>
      <c r="BP288" s="18"/>
      <c r="BQ288" s="15"/>
      <c r="BR288" s="19"/>
      <c r="BS288" s="19"/>
      <c r="BT288" s="19"/>
      <c r="BU288" s="15"/>
      <c r="BV288" s="14"/>
      <c r="BW288" s="14"/>
      <c r="BX288" s="14"/>
      <c r="BY288" s="20"/>
      <c r="BZ288" s="24"/>
      <c r="CA288" s="14"/>
      <c r="CB288" s="21"/>
      <c r="CC288" s="1"/>
      <c r="CD288" s="14"/>
      <c r="CE288" s="14"/>
      <c r="CF288" s="22"/>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row>
    <row r="289" spans="5:220" s="6" customFormat="1">
      <c r="E289" s="17"/>
      <c r="F289" s="17"/>
      <c r="G289" s="17"/>
      <c r="H289" s="17"/>
      <c r="I289" s="14"/>
      <c r="J289" s="15"/>
      <c r="K289" s="15"/>
      <c r="L289" s="15"/>
      <c r="M289" s="15"/>
      <c r="N289" s="14"/>
      <c r="O289" s="16"/>
      <c r="P289" s="16"/>
      <c r="Q289" s="16"/>
      <c r="R289" s="16"/>
      <c r="S289" s="16"/>
      <c r="T289" s="16"/>
      <c r="U289" s="16"/>
      <c r="V289" s="16"/>
      <c r="W289" s="17"/>
      <c r="X289" s="16"/>
      <c r="Y289" s="16"/>
      <c r="Z289" s="16"/>
      <c r="AA289" s="16"/>
      <c r="AB289" s="14"/>
      <c r="AC289" s="18"/>
      <c r="AD289" s="19"/>
      <c r="AE289" s="18"/>
      <c r="AF289" s="18"/>
      <c r="AG289" s="18"/>
      <c r="AH289" s="18"/>
      <c r="AI289" s="18"/>
      <c r="AJ289" s="18"/>
      <c r="AK289" s="18"/>
      <c r="AL289" s="18"/>
      <c r="AM289" s="18"/>
      <c r="AN289" s="18"/>
      <c r="AO289" s="19"/>
      <c r="AP289" s="18"/>
      <c r="AQ289" s="18"/>
      <c r="AR289" s="18"/>
      <c r="AS289" s="19"/>
      <c r="AT289" s="18"/>
      <c r="AU289" s="18"/>
      <c r="AV289" s="18"/>
      <c r="AW289" s="18"/>
      <c r="AX289" s="18"/>
      <c r="AY289" s="18"/>
      <c r="AZ289" s="19"/>
      <c r="BA289" s="18"/>
      <c r="BB289" s="18"/>
      <c r="BC289" s="18"/>
      <c r="BD289" s="18"/>
      <c r="BE289" s="19"/>
      <c r="BF289" s="18"/>
      <c r="BG289" s="18"/>
      <c r="BH289" s="19"/>
      <c r="BI289" s="19"/>
      <c r="BJ289" s="18"/>
      <c r="BK289" s="18"/>
      <c r="BL289" s="15"/>
      <c r="BM289" s="18"/>
      <c r="BN289" s="19"/>
      <c r="BO289" s="18"/>
      <c r="BP289" s="18"/>
      <c r="BQ289" s="15"/>
      <c r="BR289" s="19"/>
      <c r="BS289" s="19"/>
      <c r="BT289" s="19"/>
      <c r="BU289" s="15"/>
      <c r="BV289" s="14"/>
      <c r="BW289" s="14"/>
      <c r="BX289" s="14"/>
      <c r="BY289" s="20"/>
      <c r="BZ289" s="24"/>
      <c r="CA289" s="14"/>
      <c r="CB289" s="21"/>
      <c r="CC289" s="1"/>
      <c r="CD289" s="14"/>
      <c r="CE289" s="14"/>
      <c r="CF289" s="22"/>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row>
    <row r="290" spans="5:220" s="6" customFormat="1">
      <c r="E290" s="17"/>
      <c r="F290" s="17"/>
      <c r="G290" s="17"/>
      <c r="H290" s="17"/>
      <c r="I290" s="14"/>
      <c r="J290" s="15"/>
      <c r="K290" s="15"/>
      <c r="L290" s="15"/>
      <c r="M290" s="15"/>
      <c r="N290" s="14"/>
      <c r="O290" s="16"/>
      <c r="P290" s="16"/>
      <c r="Q290" s="16"/>
      <c r="R290" s="16"/>
      <c r="S290" s="16"/>
      <c r="T290" s="16"/>
      <c r="U290" s="16"/>
      <c r="V290" s="16"/>
      <c r="W290" s="17"/>
      <c r="X290" s="16"/>
      <c r="Y290" s="16"/>
      <c r="Z290" s="16"/>
      <c r="AA290" s="16"/>
      <c r="AB290" s="14"/>
      <c r="AC290" s="18"/>
      <c r="AD290" s="19"/>
      <c r="AE290" s="18"/>
      <c r="AF290" s="18"/>
      <c r="AG290" s="18"/>
      <c r="AH290" s="18"/>
      <c r="AI290" s="18"/>
      <c r="AJ290" s="18"/>
      <c r="AK290" s="18"/>
      <c r="AL290" s="18"/>
      <c r="AM290" s="18"/>
      <c r="AN290" s="18"/>
      <c r="AO290" s="19"/>
      <c r="AP290" s="18"/>
      <c r="AQ290" s="18"/>
      <c r="AR290" s="18"/>
      <c r="AS290" s="19"/>
      <c r="AT290" s="18"/>
      <c r="AU290" s="18"/>
      <c r="AV290" s="18"/>
      <c r="AW290" s="18"/>
      <c r="AX290" s="18"/>
      <c r="AY290" s="18"/>
      <c r="AZ290" s="19"/>
      <c r="BA290" s="18"/>
      <c r="BB290" s="18"/>
      <c r="BC290" s="18"/>
      <c r="BD290" s="18"/>
      <c r="BE290" s="19"/>
      <c r="BF290" s="18"/>
      <c r="BG290" s="18"/>
      <c r="BH290" s="19"/>
      <c r="BI290" s="19"/>
      <c r="BJ290" s="18"/>
      <c r="BK290" s="18"/>
      <c r="BL290" s="15"/>
      <c r="BM290" s="18"/>
      <c r="BN290" s="19"/>
      <c r="BO290" s="18"/>
      <c r="BP290" s="18"/>
      <c r="BQ290" s="15"/>
      <c r="BR290" s="19"/>
      <c r="BS290" s="19"/>
      <c r="BT290" s="19"/>
      <c r="BU290" s="15"/>
      <c r="BV290" s="14"/>
      <c r="BW290" s="14"/>
      <c r="BX290" s="14"/>
      <c r="BY290" s="20"/>
      <c r="BZ290" s="24"/>
      <c r="CA290" s="14"/>
      <c r="CB290" s="21"/>
      <c r="CC290" s="1"/>
      <c r="CD290" s="14"/>
      <c r="CE290" s="14"/>
      <c r="CF290" s="22"/>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row>
    <row r="291" spans="5:220" s="6" customFormat="1">
      <c r="E291" s="17"/>
      <c r="F291" s="17"/>
      <c r="G291" s="17"/>
      <c r="H291" s="17"/>
      <c r="I291" s="14"/>
      <c r="J291" s="15"/>
      <c r="K291" s="15"/>
      <c r="L291" s="15"/>
      <c r="M291" s="15"/>
      <c r="N291" s="14"/>
      <c r="O291" s="16"/>
      <c r="P291" s="16"/>
      <c r="Q291" s="16"/>
      <c r="R291" s="16"/>
      <c r="S291" s="16"/>
      <c r="T291" s="16"/>
      <c r="U291" s="16"/>
      <c r="V291" s="16"/>
      <c r="W291" s="17"/>
      <c r="X291" s="16"/>
      <c r="Y291" s="16"/>
      <c r="Z291" s="16"/>
      <c r="AA291" s="16"/>
      <c r="AB291" s="14"/>
      <c r="AC291" s="18"/>
      <c r="AD291" s="19"/>
      <c r="AE291" s="18"/>
      <c r="AF291" s="18"/>
      <c r="AG291" s="18"/>
      <c r="AH291" s="18"/>
      <c r="AI291" s="18"/>
      <c r="AJ291" s="18"/>
      <c r="AK291" s="18"/>
      <c r="AL291" s="18"/>
      <c r="AM291" s="18"/>
      <c r="AN291" s="18"/>
      <c r="AO291" s="19"/>
      <c r="AP291" s="18"/>
      <c r="AQ291" s="18"/>
      <c r="AR291" s="18"/>
      <c r="AS291" s="19"/>
      <c r="AT291" s="18"/>
      <c r="AU291" s="18"/>
      <c r="AV291" s="18"/>
      <c r="AW291" s="18"/>
      <c r="AX291" s="18"/>
      <c r="AY291" s="18"/>
      <c r="AZ291" s="19"/>
      <c r="BA291" s="18"/>
      <c r="BB291" s="18"/>
      <c r="BC291" s="18"/>
      <c r="BD291" s="18"/>
      <c r="BE291" s="19"/>
      <c r="BF291" s="18"/>
      <c r="BG291" s="18"/>
      <c r="BH291" s="19"/>
      <c r="BI291" s="19"/>
      <c r="BJ291" s="18"/>
      <c r="BK291" s="18"/>
      <c r="BL291" s="15"/>
      <c r="BM291" s="18"/>
      <c r="BN291" s="19"/>
      <c r="BO291" s="18"/>
      <c r="BP291" s="18"/>
      <c r="BQ291" s="15"/>
      <c r="BR291" s="19"/>
      <c r="BS291" s="19"/>
      <c r="BT291" s="19"/>
      <c r="BU291" s="15"/>
      <c r="BV291" s="14"/>
      <c r="BW291" s="14"/>
      <c r="BX291" s="14"/>
      <c r="BY291" s="20"/>
      <c r="BZ291" s="24"/>
      <c r="CA291" s="14"/>
      <c r="CB291" s="21"/>
      <c r="CC291" s="1"/>
      <c r="CD291" s="14"/>
      <c r="CE291" s="14"/>
      <c r="CF291" s="22"/>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row>
    <row r="292" spans="5:220" s="6" customFormat="1">
      <c r="E292" s="17"/>
      <c r="F292" s="17"/>
      <c r="G292" s="17"/>
      <c r="H292" s="17"/>
      <c r="I292" s="14"/>
      <c r="J292" s="15"/>
      <c r="K292" s="15"/>
      <c r="L292" s="15"/>
      <c r="M292" s="15"/>
      <c r="N292" s="14"/>
      <c r="O292" s="16"/>
      <c r="P292" s="16"/>
      <c r="Q292" s="16"/>
      <c r="R292" s="16"/>
      <c r="S292" s="16"/>
      <c r="T292" s="16"/>
      <c r="U292" s="16"/>
      <c r="V292" s="16"/>
      <c r="W292" s="17"/>
      <c r="X292" s="16"/>
      <c r="Y292" s="16"/>
      <c r="Z292" s="16"/>
      <c r="AA292" s="16"/>
      <c r="AB292" s="14"/>
      <c r="AC292" s="18"/>
      <c r="AD292" s="19"/>
      <c r="AE292" s="18"/>
      <c r="AF292" s="18"/>
      <c r="AG292" s="18"/>
      <c r="AH292" s="18"/>
      <c r="AI292" s="18"/>
      <c r="AJ292" s="18"/>
      <c r="AK292" s="18"/>
      <c r="AL292" s="18"/>
      <c r="AM292" s="18"/>
      <c r="AN292" s="18"/>
      <c r="AO292" s="19"/>
      <c r="AP292" s="18"/>
      <c r="AQ292" s="18"/>
      <c r="AR292" s="18"/>
      <c r="AS292" s="19"/>
      <c r="AT292" s="18"/>
      <c r="AU292" s="18"/>
      <c r="AV292" s="18"/>
      <c r="AW292" s="18"/>
      <c r="AX292" s="18"/>
      <c r="AY292" s="18"/>
      <c r="AZ292" s="19"/>
      <c r="BA292" s="18"/>
      <c r="BB292" s="18"/>
      <c r="BC292" s="18"/>
      <c r="BD292" s="18"/>
      <c r="BE292" s="19"/>
      <c r="BF292" s="18"/>
      <c r="BG292" s="18"/>
      <c r="BH292" s="19"/>
      <c r="BI292" s="19"/>
      <c r="BJ292" s="18"/>
      <c r="BK292" s="18"/>
      <c r="BL292" s="15"/>
      <c r="BM292" s="18"/>
      <c r="BN292" s="19"/>
      <c r="BO292" s="18"/>
      <c r="BP292" s="18"/>
      <c r="BQ292" s="15"/>
      <c r="BR292" s="19"/>
      <c r="BS292" s="19"/>
      <c r="BT292" s="19"/>
      <c r="BU292" s="15"/>
      <c r="BV292" s="14"/>
      <c r="BW292" s="14"/>
      <c r="BX292" s="14"/>
      <c r="BY292" s="20"/>
      <c r="BZ292" s="24"/>
      <c r="CA292" s="14"/>
      <c r="CB292" s="21"/>
      <c r="CC292" s="1"/>
      <c r="CD292" s="14"/>
      <c r="CE292" s="14"/>
      <c r="CF292" s="22"/>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row>
    <row r="293" spans="5:220">
      <c r="J293" s="15"/>
      <c r="K293" s="15"/>
      <c r="L293" s="15"/>
      <c r="M293" s="15"/>
      <c r="O293" s="16"/>
      <c r="P293" s="16"/>
      <c r="Q293" s="16"/>
      <c r="R293" s="16"/>
      <c r="S293" s="16"/>
      <c r="T293" s="16"/>
      <c r="U293" s="16"/>
      <c r="V293" s="16"/>
      <c r="X293" s="16"/>
      <c r="Y293" s="16"/>
      <c r="Z293" s="16"/>
      <c r="AA293" s="16"/>
      <c r="AC293" s="18"/>
      <c r="AE293" s="18"/>
      <c r="AF293" s="18"/>
      <c r="AH293" s="18"/>
      <c r="AI293" s="18"/>
      <c r="AJ293" s="18"/>
      <c r="AL293" s="18"/>
      <c r="AM293" s="18"/>
      <c r="AN293" s="18"/>
      <c r="AP293" s="18"/>
      <c r="AQ293" s="18"/>
      <c r="AR293" s="18"/>
      <c r="AT293" s="18"/>
      <c r="AU293" s="18"/>
      <c r="AV293" s="18"/>
      <c r="AW293" s="18"/>
      <c r="AX293" s="18"/>
      <c r="AY293" s="18"/>
      <c r="BA293" s="18"/>
      <c r="BB293" s="18"/>
      <c r="BC293" s="18"/>
      <c r="BD293" s="18"/>
      <c r="BF293" s="18"/>
      <c r="BG293" s="18"/>
      <c r="BJ293" s="18"/>
      <c r="BK293" s="18"/>
      <c r="BL293" s="15"/>
      <c r="BM293" s="18"/>
      <c r="BO293" s="18"/>
      <c r="BP293" s="18"/>
      <c r="BQ293" s="15"/>
      <c r="BU293" s="15"/>
      <c r="BY293" s="20"/>
      <c r="BZ293" s="24"/>
      <c r="CF293" s="22"/>
    </row>
    <row r="294" spans="5:220">
      <c r="J294" s="15"/>
      <c r="K294" s="15"/>
      <c r="L294" s="15"/>
      <c r="M294" s="15"/>
      <c r="O294" s="16"/>
      <c r="P294" s="16"/>
      <c r="Q294" s="16"/>
      <c r="R294" s="16"/>
      <c r="S294" s="16"/>
      <c r="T294" s="16"/>
      <c r="U294" s="16"/>
      <c r="V294" s="16"/>
      <c r="X294" s="16"/>
      <c r="Y294" s="16"/>
      <c r="Z294" s="16"/>
      <c r="AA294" s="16"/>
      <c r="AC294" s="18"/>
      <c r="AE294" s="18"/>
      <c r="AF294" s="18"/>
      <c r="AH294" s="18"/>
      <c r="AI294" s="18"/>
      <c r="AJ294" s="18"/>
      <c r="AL294" s="18"/>
      <c r="AM294" s="18"/>
      <c r="AN294" s="18"/>
      <c r="AP294" s="18"/>
      <c r="AQ294" s="18"/>
      <c r="AR294" s="18"/>
      <c r="AT294" s="18"/>
      <c r="AU294" s="18"/>
      <c r="AV294" s="18"/>
      <c r="AW294" s="18"/>
      <c r="AX294" s="18"/>
      <c r="AY294" s="18"/>
      <c r="BA294" s="18"/>
      <c r="BB294" s="18"/>
      <c r="BC294" s="18"/>
      <c r="BD294" s="18"/>
      <c r="BF294" s="18"/>
      <c r="BG294" s="18"/>
      <c r="BJ294" s="18"/>
      <c r="BK294" s="18"/>
      <c r="BL294" s="15"/>
      <c r="BM294" s="18"/>
      <c r="BO294" s="18"/>
      <c r="BP294" s="18"/>
      <c r="BQ294" s="15"/>
      <c r="BU294" s="15"/>
      <c r="BY294" s="20"/>
      <c r="BZ294" s="24"/>
      <c r="CC294" s="1"/>
      <c r="CF294" s="22"/>
    </row>
    <row r="295" spans="5:220">
      <c r="J295" s="15"/>
      <c r="K295" s="15"/>
      <c r="L295" s="15"/>
      <c r="M295" s="15"/>
      <c r="O295" s="16"/>
      <c r="P295" s="16"/>
      <c r="Q295" s="16"/>
      <c r="R295" s="16"/>
      <c r="S295" s="16"/>
      <c r="T295" s="16"/>
      <c r="U295" s="16"/>
      <c r="V295" s="16"/>
      <c r="X295" s="16"/>
      <c r="Y295" s="16"/>
      <c r="Z295" s="16"/>
      <c r="AA295" s="16"/>
      <c r="AC295" s="18"/>
      <c r="AE295" s="18"/>
      <c r="AF295" s="18"/>
      <c r="AH295" s="18"/>
      <c r="AI295" s="18"/>
      <c r="AJ295" s="18"/>
      <c r="AL295" s="18"/>
      <c r="AM295" s="18"/>
      <c r="AN295" s="18"/>
      <c r="AP295" s="18"/>
      <c r="AQ295" s="18"/>
      <c r="AR295" s="18"/>
      <c r="AT295" s="18"/>
      <c r="AU295" s="18"/>
      <c r="AV295" s="18"/>
      <c r="AW295" s="18"/>
      <c r="AX295" s="18"/>
      <c r="AY295" s="18"/>
      <c r="BA295" s="18"/>
      <c r="BB295" s="18"/>
      <c r="BC295" s="18"/>
      <c r="BD295" s="18"/>
      <c r="BF295" s="18"/>
      <c r="BG295" s="18"/>
      <c r="BJ295" s="18"/>
      <c r="BK295" s="18"/>
      <c r="BL295" s="15"/>
      <c r="BM295" s="18"/>
      <c r="BO295" s="18"/>
      <c r="BP295" s="18"/>
      <c r="BQ295" s="15"/>
      <c r="BU295" s="15"/>
      <c r="BY295" s="20"/>
      <c r="BZ295" s="24"/>
      <c r="CF295" s="22"/>
    </row>
    <row r="296" spans="5:220" s="7" customFormat="1" ht="17.45" customHeight="1">
      <c r="E296" s="17"/>
      <c r="F296" s="17"/>
      <c r="G296" s="17"/>
      <c r="H296" s="17"/>
      <c r="I296" s="14"/>
      <c r="J296" s="15"/>
      <c r="K296" s="15"/>
      <c r="L296" s="15"/>
      <c r="M296" s="15"/>
      <c r="N296" s="14"/>
      <c r="O296" s="16"/>
      <c r="P296" s="16"/>
      <c r="Q296" s="16"/>
      <c r="R296" s="16"/>
      <c r="S296" s="16"/>
      <c r="T296" s="16"/>
      <c r="U296" s="16"/>
      <c r="V296" s="16"/>
      <c r="W296" s="17"/>
      <c r="X296" s="16"/>
      <c r="Y296" s="16"/>
      <c r="Z296" s="16"/>
      <c r="AA296" s="16"/>
      <c r="AB296" s="14"/>
      <c r="AC296" s="18"/>
      <c r="AD296" s="19"/>
      <c r="AE296" s="18"/>
      <c r="AF296" s="18"/>
      <c r="AG296" s="18"/>
      <c r="AH296" s="18"/>
      <c r="AI296" s="18"/>
      <c r="AJ296" s="18"/>
      <c r="AK296" s="18"/>
      <c r="AL296" s="18"/>
      <c r="AM296" s="18"/>
      <c r="AN296" s="18"/>
      <c r="AO296" s="19"/>
      <c r="AP296" s="18"/>
      <c r="AQ296" s="18"/>
      <c r="AR296" s="18"/>
      <c r="AS296" s="19"/>
      <c r="AT296" s="18"/>
      <c r="AU296" s="18"/>
      <c r="AV296" s="18"/>
      <c r="AW296" s="18"/>
      <c r="AX296" s="18"/>
      <c r="AY296" s="18"/>
      <c r="AZ296" s="19"/>
      <c r="BA296" s="18"/>
      <c r="BB296" s="18"/>
      <c r="BC296" s="18"/>
      <c r="BD296" s="18"/>
      <c r="BE296" s="19"/>
      <c r="BF296" s="18"/>
      <c r="BG296" s="18"/>
      <c r="BH296" s="19"/>
      <c r="BI296" s="19"/>
      <c r="BJ296" s="18"/>
      <c r="BK296" s="18"/>
      <c r="BL296" s="15"/>
      <c r="BM296" s="18"/>
      <c r="BN296" s="19"/>
      <c r="BO296" s="18"/>
      <c r="BP296" s="18"/>
      <c r="BQ296" s="15"/>
      <c r="BR296" s="19"/>
      <c r="BS296" s="19"/>
      <c r="BT296" s="19"/>
      <c r="BU296" s="15"/>
      <c r="BV296" s="14"/>
      <c r="BW296" s="14"/>
      <c r="BX296" s="14"/>
      <c r="BY296" s="20"/>
      <c r="BZ296" s="24"/>
      <c r="CA296" s="14"/>
      <c r="CB296" s="21"/>
      <c r="CC296" s="14"/>
      <c r="CD296" s="14"/>
      <c r="CE296" s="14"/>
      <c r="CF296" s="22"/>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row>
    <row r="297" spans="5:220">
      <c r="J297" s="15"/>
      <c r="K297" s="15"/>
      <c r="L297" s="15"/>
      <c r="M297" s="15"/>
      <c r="O297" s="16"/>
      <c r="P297" s="16"/>
      <c r="Q297" s="16"/>
      <c r="R297" s="16"/>
      <c r="S297" s="16"/>
      <c r="T297" s="16"/>
      <c r="U297" s="16"/>
      <c r="V297" s="16"/>
      <c r="X297" s="16"/>
      <c r="Y297" s="16"/>
      <c r="Z297" s="16"/>
      <c r="AA297" s="16"/>
      <c r="AC297" s="18"/>
      <c r="AE297" s="18"/>
      <c r="AF297" s="18"/>
      <c r="AG297" s="18"/>
      <c r="AH297" s="18"/>
      <c r="AI297" s="18"/>
      <c r="AJ297" s="18"/>
      <c r="AK297" s="18"/>
      <c r="AL297" s="18"/>
      <c r="AM297" s="18"/>
      <c r="AN297" s="18"/>
      <c r="AP297" s="18"/>
      <c r="AQ297" s="18"/>
      <c r="AR297" s="18"/>
      <c r="AT297" s="18"/>
      <c r="AU297" s="18"/>
      <c r="AV297" s="18"/>
      <c r="AW297" s="18"/>
      <c r="AX297" s="18"/>
      <c r="AY297" s="18"/>
      <c r="BA297" s="18"/>
      <c r="BB297" s="18"/>
      <c r="BC297" s="18"/>
      <c r="BD297" s="18"/>
      <c r="BF297" s="18"/>
      <c r="BG297" s="18"/>
      <c r="BJ297" s="18"/>
      <c r="BK297" s="18"/>
      <c r="BL297" s="15"/>
      <c r="BM297" s="18"/>
      <c r="BO297" s="18"/>
      <c r="BP297" s="18"/>
      <c r="BQ297" s="15"/>
      <c r="BU297" s="15"/>
      <c r="BY297" s="20"/>
      <c r="BZ297" s="24"/>
      <c r="CC297" s="1"/>
      <c r="CF297" s="22"/>
    </row>
    <row r="298" spans="5:220">
      <c r="J298" s="15"/>
      <c r="K298" s="15"/>
      <c r="L298" s="15"/>
      <c r="M298" s="15"/>
      <c r="O298" s="16"/>
      <c r="P298" s="16"/>
      <c r="Q298" s="16"/>
      <c r="R298" s="16"/>
      <c r="S298" s="16"/>
      <c r="T298" s="16"/>
      <c r="U298" s="16"/>
      <c r="V298" s="16"/>
      <c r="X298" s="16"/>
      <c r="Y298" s="16"/>
      <c r="Z298" s="16"/>
      <c r="AA298" s="16"/>
      <c r="AC298" s="18"/>
      <c r="AE298" s="18"/>
      <c r="AF298" s="18"/>
      <c r="AG298" s="18"/>
      <c r="AH298" s="18"/>
      <c r="AI298" s="18"/>
      <c r="AJ298" s="18"/>
      <c r="AK298" s="18"/>
      <c r="AL298" s="18"/>
      <c r="AM298" s="18"/>
      <c r="AN298" s="18"/>
      <c r="AP298" s="18"/>
      <c r="AQ298" s="18"/>
      <c r="AR298" s="18"/>
      <c r="AT298" s="18"/>
      <c r="AU298" s="18"/>
      <c r="AV298" s="18"/>
      <c r="AW298" s="18"/>
      <c r="AX298" s="18"/>
      <c r="AY298" s="18"/>
      <c r="BA298" s="18"/>
      <c r="BB298" s="18"/>
      <c r="BC298" s="18"/>
      <c r="BD298" s="18"/>
      <c r="BF298" s="18"/>
      <c r="BG298" s="18"/>
      <c r="BJ298" s="18"/>
      <c r="BK298" s="18"/>
      <c r="BL298" s="15"/>
      <c r="BM298" s="18"/>
      <c r="BO298" s="18"/>
      <c r="BP298" s="18"/>
      <c r="BQ298" s="15"/>
      <c r="BU298" s="15"/>
      <c r="BY298" s="20"/>
      <c r="BZ298" s="24"/>
      <c r="CC298" s="1"/>
      <c r="CF298" s="22"/>
    </row>
    <row r="299" spans="5:220">
      <c r="J299" s="15"/>
      <c r="K299" s="15"/>
      <c r="L299" s="15"/>
      <c r="M299" s="15"/>
      <c r="O299" s="16"/>
      <c r="P299" s="16"/>
      <c r="Q299" s="16"/>
      <c r="R299" s="16"/>
      <c r="S299" s="16"/>
      <c r="T299" s="16"/>
      <c r="U299" s="16"/>
      <c r="V299" s="16"/>
      <c r="X299" s="16"/>
      <c r="Y299" s="16"/>
      <c r="Z299" s="16"/>
      <c r="AA299" s="16"/>
      <c r="AC299" s="18"/>
      <c r="AE299" s="18"/>
      <c r="AF299" s="18"/>
      <c r="AG299" s="18"/>
      <c r="AH299" s="18"/>
      <c r="AI299" s="18"/>
      <c r="AJ299" s="18"/>
      <c r="AK299" s="18"/>
      <c r="AL299" s="18"/>
      <c r="AM299" s="18"/>
      <c r="AN299" s="18"/>
      <c r="AP299" s="18"/>
      <c r="AQ299" s="18"/>
      <c r="AR299" s="18"/>
      <c r="AT299" s="18"/>
      <c r="AU299" s="18"/>
      <c r="AV299" s="18"/>
      <c r="AW299" s="18"/>
      <c r="AX299" s="18"/>
      <c r="AY299" s="18"/>
      <c r="BA299" s="18"/>
      <c r="BB299" s="18"/>
      <c r="BC299" s="18"/>
      <c r="BD299" s="18"/>
      <c r="BF299" s="18"/>
      <c r="BG299" s="18"/>
      <c r="BJ299" s="18"/>
      <c r="BK299" s="18"/>
      <c r="BL299" s="15"/>
      <c r="BM299" s="18"/>
      <c r="BO299" s="18"/>
      <c r="BP299" s="18"/>
      <c r="BQ299" s="15"/>
      <c r="BU299" s="15"/>
      <c r="BY299" s="20"/>
      <c r="BZ299" s="24"/>
      <c r="CC299" s="1"/>
      <c r="CF299" s="22"/>
    </row>
    <row r="300" spans="5:220">
      <c r="J300" s="15"/>
      <c r="K300" s="15"/>
      <c r="L300" s="15"/>
      <c r="M300" s="15"/>
      <c r="O300" s="16"/>
      <c r="P300" s="16"/>
      <c r="Q300" s="16"/>
      <c r="R300" s="16"/>
      <c r="S300" s="16"/>
      <c r="T300" s="16"/>
      <c r="U300" s="16"/>
      <c r="V300" s="16"/>
      <c r="X300" s="16"/>
      <c r="Y300" s="16"/>
      <c r="Z300" s="16"/>
      <c r="AA300" s="16"/>
      <c r="AC300" s="18"/>
      <c r="AE300" s="18"/>
      <c r="AF300" s="18"/>
      <c r="AG300" s="18"/>
      <c r="AH300" s="18"/>
      <c r="AI300" s="18"/>
      <c r="AJ300" s="18"/>
      <c r="AK300" s="18"/>
      <c r="AL300" s="18"/>
      <c r="AM300" s="18"/>
      <c r="AN300" s="18"/>
      <c r="AP300" s="18"/>
      <c r="AQ300" s="18"/>
      <c r="AR300" s="18"/>
      <c r="AT300" s="18"/>
      <c r="AU300" s="18"/>
      <c r="AV300" s="18"/>
      <c r="AW300" s="18"/>
      <c r="AX300" s="18"/>
      <c r="AY300" s="18"/>
      <c r="BA300" s="18"/>
      <c r="BB300" s="18"/>
      <c r="BC300" s="18"/>
      <c r="BD300" s="18"/>
      <c r="BF300" s="18"/>
      <c r="BG300" s="18"/>
      <c r="BJ300" s="18"/>
      <c r="BK300" s="18"/>
      <c r="BL300" s="15"/>
      <c r="BM300" s="18"/>
      <c r="BO300" s="18"/>
      <c r="BP300" s="18"/>
      <c r="BQ300" s="15"/>
      <c r="BU300" s="15"/>
      <c r="BY300" s="20"/>
      <c r="BZ300" s="24"/>
      <c r="CC300" s="1"/>
      <c r="CF300" s="22"/>
    </row>
    <row r="301" spans="5:220">
      <c r="J301" s="15"/>
      <c r="K301" s="15"/>
      <c r="L301" s="15"/>
      <c r="M301" s="15"/>
      <c r="O301" s="16"/>
      <c r="P301" s="16"/>
      <c r="Q301" s="16"/>
      <c r="R301" s="16"/>
      <c r="S301" s="16"/>
      <c r="T301" s="16"/>
      <c r="U301" s="16"/>
      <c r="V301" s="16"/>
      <c r="X301" s="16"/>
      <c r="Y301" s="16"/>
      <c r="Z301" s="16"/>
      <c r="AA301" s="16"/>
      <c r="AC301" s="18"/>
      <c r="AE301" s="18"/>
      <c r="AF301" s="18"/>
      <c r="AG301" s="18"/>
      <c r="AH301" s="18"/>
      <c r="AI301" s="18"/>
      <c r="AJ301" s="18"/>
      <c r="AK301" s="18"/>
      <c r="AL301" s="18"/>
      <c r="AM301" s="18"/>
      <c r="AN301" s="18"/>
      <c r="AP301" s="18"/>
      <c r="AQ301" s="18"/>
      <c r="AR301" s="18"/>
      <c r="AT301" s="18"/>
      <c r="AU301" s="18"/>
      <c r="AV301" s="18"/>
      <c r="AW301" s="18"/>
      <c r="AX301" s="18"/>
      <c r="AY301" s="18"/>
      <c r="BA301" s="18"/>
      <c r="BB301" s="18"/>
      <c r="BC301" s="18"/>
      <c r="BD301" s="18"/>
      <c r="BF301" s="18"/>
      <c r="BG301" s="18"/>
      <c r="BJ301" s="18"/>
      <c r="BK301" s="18"/>
      <c r="BL301" s="15"/>
      <c r="BM301" s="18"/>
      <c r="BO301" s="18"/>
      <c r="BP301" s="18"/>
      <c r="BQ301" s="15"/>
      <c r="BU301" s="15"/>
      <c r="BY301" s="20"/>
      <c r="BZ301" s="24"/>
      <c r="CC301" s="1"/>
      <c r="CF301" s="22"/>
    </row>
    <row r="302" spans="5:220">
      <c r="J302" s="15"/>
      <c r="K302" s="15"/>
      <c r="L302" s="15"/>
      <c r="M302" s="15"/>
      <c r="O302" s="16"/>
      <c r="P302" s="16"/>
      <c r="Q302" s="16"/>
      <c r="R302" s="16"/>
      <c r="S302" s="16"/>
      <c r="T302" s="16"/>
      <c r="U302" s="16"/>
      <c r="V302" s="16"/>
      <c r="X302" s="16"/>
      <c r="Y302" s="16"/>
      <c r="Z302" s="16"/>
      <c r="AA302" s="16"/>
      <c r="AC302" s="18"/>
      <c r="AE302" s="18"/>
      <c r="AF302" s="18"/>
      <c r="AH302" s="18"/>
      <c r="AI302" s="18"/>
      <c r="AJ302" s="18"/>
      <c r="AL302" s="18"/>
      <c r="AM302" s="18"/>
      <c r="AN302" s="18"/>
      <c r="AP302" s="18"/>
      <c r="AQ302" s="18"/>
      <c r="AR302" s="18"/>
      <c r="AT302" s="18"/>
      <c r="AU302" s="18"/>
      <c r="AV302" s="18"/>
      <c r="AW302" s="18"/>
      <c r="AX302" s="18"/>
      <c r="AY302" s="18"/>
      <c r="BA302" s="18"/>
      <c r="BB302" s="18"/>
      <c r="BC302" s="18"/>
      <c r="BD302" s="18"/>
      <c r="BF302" s="18"/>
      <c r="BG302" s="18"/>
      <c r="BJ302" s="18"/>
      <c r="BK302" s="18"/>
      <c r="BL302" s="15"/>
      <c r="BM302" s="18"/>
      <c r="BO302" s="18"/>
      <c r="BP302" s="18"/>
      <c r="BQ302" s="15"/>
      <c r="BU302" s="15"/>
      <c r="BY302" s="20"/>
      <c r="BZ302" s="24"/>
      <c r="CF302" s="22"/>
    </row>
    <row r="303" spans="5:220" s="37" customFormat="1">
      <c r="E303" s="17"/>
      <c r="F303" s="17"/>
      <c r="G303" s="17"/>
      <c r="H303" s="17"/>
      <c r="I303" s="14"/>
      <c r="J303" s="15"/>
      <c r="K303" s="15"/>
      <c r="L303" s="15"/>
      <c r="M303" s="15"/>
      <c r="N303" s="14"/>
      <c r="O303" s="16"/>
      <c r="P303" s="16"/>
      <c r="Q303" s="16"/>
      <c r="R303" s="16"/>
      <c r="S303" s="16"/>
      <c r="T303" s="16"/>
      <c r="U303" s="16"/>
      <c r="V303" s="16"/>
      <c r="W303" s="17"/>
      <c r="X303" s="16"/>
      <c r="Y303" s="16"/>
      <c r="Z303" s="16"/>
      <c r="AA303" s="16"/>
      <c r="AB303" s="14"/>
      <c r="AC303" s="18"/>
      <c r="AD303" s="19"/>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9"/>
      <c r="BA303" s="18"/>
      <c r="BB303" s="18"/>
      <c r="BC303" s="18"/>
      <c r="BD303" s="18"/>
      <c r="BE303" s="19"/>
      <c r="BF303" s="18"/>
      <c r="BG303" s="18"/>
      <c r="BH303" s="19"/>
      <c r="BI303" s="19"/>
      <c r="BJ303" s="18"/>
      <c r="BK303" s="18"/>
      <c r="BL303" s="15"/>
      <c r="BM303" s="18"/>
      <c r="BN303" s="19"/>
      <c r="BO303" s="18"/>
      <c r="BP303" s="18"/>
      <c r="BQ303" s="15"/>
      <c r="BR303" s="19"/>
      <c r="BS303" s="19"/>
      <c r="BT303" s="19"/>
      <c r="BU303" s="15"/>
      <c r="BV303" s="14"/>
      <c r="BW303" s="14"/>
      <c r="BX303" s="14"/>
      <c r="BY303" s="20"/>
      <c r="BZ303" s="24"/>
      <c r="CA303" s="14"/>
      <c r="CB303" s="21"/>
      <c r="CC303" s="1"/>
      <c r="CD303" s="14"/>
      <c r="CE303" s="14"/>
      <c r="CF303" s="22"/>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row>
    <row r="304" spans="5:220" s="37" customFormat="1">
      <c r="E304" s="17"/>
      <c r="F304" s="17"/>
      <c r="G304" s="17"/>
      <c r="H304" s="17"/>
      <c r="I304" s="14"/>
      <c r="J304" s="15"/>
      <c r="K304" s="15"/>
      <c r="L304" s="15"/>
      <c r="M304" s="15"/>
      <c r="N304" s="14"/>
      <c r="O304" s="16"/>
      <c r="P304" s="16"/>
      <c r="Q304" s="16"/>
      <c r="R304" s="16"/>
      <c r="S304" s="16"/>
      <c r="T304" s="16"/>
      <c r="U304" s="16"/>
      <c r="V304" s="16"/>
      <c r="W304" s="17"/>
      <c r="X304" s="16"/>
      <c r="Y304" s="16"/>
      <c r="Z304" s="16"/>
      <c r="AA304" s="16"/>
      <c r="AB304" s="14"/>
      <c r="AC304" s="18"/>
      <c r="AD304" s="19"/>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9"/>
      <c r="BA304" s="18"/>
      <c r="BB304" s="18"/>
      <c r="BC304" s="18"/>
      <c r="BD304" s="18"/>
      <c r="BE304" s="19"/>
      <c r="BF304" s="18"/>
      <c r="BG304" s="18"/>
      <c r="BH304" s="19"/>
      <c r="BI304" s="19"/>
      <c r="BJ304" s="18"/>
      <c r="BK304" s="18"/>
      <c r="BL304" s="15"/>
      <c r="BM304" s="18"/>
      <c r="BN304" s="19"/>
      <c r="BO304" s="18"/>
      <c r="BP304" s="18"/>
      <c r="BQ304" s="15"/>
      <c r="BR304" s="19"/>
      <c r="BS304" s="19"/>
      <c r="BT304" s="19"/>
      <c r="BU304" s="15"/>
      <c r="BV304" s="14"/>
      <c r="BW304" s="14"/>
      <c r="BX304" s="14"/>
      <c r="BY304" s="20"/>
      <c r="BZ304" s="24"/>
      <c r="CA304" s="14"/>
      <c r="CB304" s="21"/>
      <c r="CC304" s="1"/>
      <c r="CD304" s="14"/>
      <c r="CE304" s="14"/>
      <c r="CF304" s="22"/>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row>
    <row r="305" spans="5:220" s="37" customFormat="1">
      <c r="E305" s="17"/>
      <c r="F305" s="17"/>
      <c r="G305" s="17"/>
      <c r="H305" s="17"/>
      <c r="I305" s="14"/>
      <c r="J305" s="15"/>
      <c r="K305" s="15"/>
      <c r="L305" s="15"/>
      <c r="M305" s="15"/>
      <c r="N305" s="14"/>
      <c r="O305" s="16"/>
      <c r="P305" s="16"/>
      <c r="Q305" s="16"/>
      <c r="R305" s="16"/>
      <c r="S305" s="16"/>
      <c r="T305" s="16"/>
      <c r="U305" s="16"/>
      <c r="V305" s="16"/>
      <c r="W305" s="17"/>
      <c r="X305" s="16"/>
      <c r="Y305" s="16"/>
      <c r="Z305" s="16"/>
      <c r="AA305" s="16"/>
      <c r="AB305" s="14"/>
      <c r="AC305" s="18"/>
      <c r="AD305" s="19"/>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9"/>
      <c r="BA305" s="18"/>
      <c r="BB305" s="18"/>
      <c r="BC305" s="18"/>
      <c r="BD305" s="18"/>
      <c r="BE305" s="19"/>
      <c r="BF305" s="18"/>
      <c r="BG305" s="18"/>
      <c r="BH305" s="19"/>
      <c r="BI305" s="19"/>
      <c r="BJ305" s="18"/>
      <c r="BK305" s="18"/>
      <c r="BL305" s="15"/>
      <c r="BM305" s="18"/>
      <c r="BN305" s="19"/>
      <c r="BO305" s="18"/>
      <c r="BP305" s="18"/>
      <c r="BQ305" s="15"/>
      <c r="BR305" s="19"/>
      <c r="BS305" s="19"/>
      <c r="BT305" s="19"/>
      <c r="BU305" s="15"/>
      <c r="BV305" s="14"/>
      <c r="BW305" s="14"/>
      <c r="BX305" s="14"/>
      <c r="BY305" s="20"/>
      <c r="BZ305" s="24"/>
      <c r="CA305" s="14"/>
      <c r="CB305" s="21"/>
      <c r="CC305" s="1"/>
      <c r="CD305" s="14"/>
      <c r="CE305" s="14"/>
      <c r="CF305" s="22"/>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row>
    <row r="306" spans="5:220" s="37" customFormat="1">
      <c r="E306" s="17"/>
      <c r="F306" s="38"/>
      <c r="G306" s="17"/>
      <c r="H306" s="17"/>
      <c r="I306" s="14"/>
      <c r="J306" s="15"/>
      <c r="K306" s="15"/>
      <c r="L306" s="15"/>
      <c r="M306" s="15"/>
      <c r="N306" s="14"/>
      <c r="O306" s="16"/>
      <c r="P306" s="16"/>
      <c r="Q306" s="16"/>
      <c r="R306" s="16"/>
      <c r="S306" s="16"/>
      <c r="T306" s="16"/>
      <c r="U306" s="16"/>
      <c r="V306" s="16"/>
      <c r="W306" s="38"/>
      <c r="X306" s="16"/>
      <c r="Y306" s="16"/>
      <c r="Z306" s="16"/>
      <c r="AA306" s="16"/>
      <c r="AB306" s="14"/>
      <c r="AC306" s="18"/>
      <c r="AD306" s="19"/>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9"/>
      <c r="BA306" s="18"/>
      <c r="BB306" s="18"/>
      <c r="BC306" s="18"/>
      <c r="BD306" s="18"/>
      <c r="BE306" s="19"/>
      <c r="BF306" s="18"/>
      <c r="BG306" s="18"/>
      <c r="BH306" s="19"/>
      <c r="BI306" s="19"/>
      <c r="BJ306" s="18"/>
      <c r="BK306" s="18"/>
      <c r="BL306" s="15"/>
      <c r="BM306" s="18"/>
      <c r="BN306" s="19"/>
      <c r="BO306" s="18"/>
      <c r="BP306" s="18"/>
      <c r="BQ306" s="15"/>
      <c r="BR306" s="19"/>
      <c r="BS306" s="19"/>
      <c r="BT306" s="19"/>
      <c r="BU306" s="15"/>
      <c r="BV306" s="14"/>
      <c r="BW306" s="14"/>
      <c r="BX306" s="14"/>
      <c r="BY306" s="20"/>
      <c r="BZ306" s="24"/>
      <c r="CA306" s="14"/>
      <c r="CB306" s="21"/>
      <c r="CC306" s="1"/>
      <c r="CD306" s="14"/>
      <c r="CE306" s="39"/>
      <c r="CF306" s="22"/>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row>
    <row r="307" spans="5:220" s="37" customFormat="1">
      <c r="E307" s="17"/>
      <c r="F307" s="38"/>
      <c r="G307" s="17"/>
      <c r="H307" s="17"/>
      <c r="I307" s="14"/>
      <c r="J307" s="15"/>
      <c r="K307" s="15"/>
      <c r="L307" s="15"/>
      <c r="M307" s="15"/>
      <c r="N307" s="14"/>
      <c r="O307" s="16"/>
      <c r="P307" s="16"/>
      <c r="Q307" s="16"/>
      <c r="R307" s="16"/>
      <c r="S307" s="16"/>
      <c r="T307" s="16"/>
      <c r="U307" s="16"/>
      <c r="V307" s="16"/>
      <c r="W307" s="38"/>
      <c r="X307" s="16"/>
      <c r="Y307" s="16"/>
      <c r="Z307" s="16"/>
      <c r="AA307" s="16"/>
      <c r="AB307" s="14"/>
      <c r="AC307" s="18"/>
      <c r="AD307" s="19"/>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9"/>
      <c r="BA307" s="18"/>
      <c r="BB307" s="18"/>
      <c r="BC307" s="18"/>
      <c r="BD307" s="18"/>
      <c r="BE307" s="19"/>
      <c r="BF307" s="18"/>
      <c r="BG307" s="18"/>
      <c r="BH307" s="19"/>
      <c r="BI307" s="19"/>
      <c r="BJ307" s="18"/>
      <c r="BK307" s="18"/>
      <c r="BL307" s="15"/>
      <c r="BM307" s="18"/>
      <c r="BN307" s="19"/>
      <c r="BO307" s="18"/>
      <c r="BP307" s="18"/>
      <c r="BQ307" s="15"/>
      <c r="BR307" s="19"/>
      <c r="BS307" s="19"/>
      <c r="BT307" s="19"/>
      <c r="BU307" s="15"/>
      <c r="BV307" s="14"/>
      <c r="BW307" s="14"/>
      <c r="BX307" s="14"/>
      <c r="BY307" s="20"/>
      <c r="BZ307" s="24"/>
      <c r="CA307" s="14"/>
      <c r="CB307" s="21"/>
      <c r="CC307" s="1"/>
      <c r="CD307" s="14"/>
      <c r="CE307" s="39"/>
      <c r="CF307" s="22"/>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row>
    <row r="308" spans="5:220" s="37" customFormat="1">
      <c r="E308" s="17"/>
      <c r="F308" s="17"/>
      <c r="G308" s="17"/>
      <c r="H308" s="17"/>
      <c r="I308" s="14"/>
      <c r="J308" s="15"/>
      <c r="K308" s="15"/>
      <c r="L308" s="15"/>
      <c r="M308" s="15"/>
      <c r="N308" s="14"/>
      <c r="O308" s="16"/>
      <c r="P308" s="16"/>
      <c r="Q308" s="16"/>
      <c r="R308" s="16"/>
      <c r="S308" s="16"/>
      <c r="T308" s="16"/>
      <c r="U308" s="16"/>
      <c r="V308" s="16"/>
      <c r="W308" s="17"/>
      <c r="X308" s="16"/>
      <c r="Y308" s="16"/>
      <c r="Z308" s="16"/>
      <c r="AA308" s="16"/>
      <c r="AB308" s="14"/>
      <c r="AC308" s="18"/>
      <c r="AD308" s="19"/>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9"/>
      <c r="BA308" s="18"/>
      <c r="BB308" s="18"/>
      <c r="BC308" s="18"/>
      <c r="BD308" s="18"/>
      <c r="BE308" s="19"/>
      <c r="BF308" s="18"/>
      <c r="BG308" s="18"/>
      <c r="BH308" s="19"/>
      <c r="BI308" s="19"/>
      <c r="BJ308" s="18"/>
      <c r="BK308" s="18"/>
      <c r="BL308" s="15"/>
      <c r="BM308" s="18"/>
      <c r="BN308" s="19"/>
      <c r="BO308" s="18"/>
      <c r="BP308" s="18"/>
      <c r="BQ308" s="15"/>
      <c r="BR308" s="19"/>
      <c r="BS308" s="19"/>
      <c r="BT308" s="19"/>
      <c r="BU308" s="15"/>
      <c r="BV308" s="14"/>
      <c r="BW308" s="14"/>
      <c r="BX308" s="14"/>
      <c r="BY308" s="20"/>
      <c r="BZ308" s="24"/>
      <c r="CA308" s="14"/>
      <c r="CB308" s="21"/>
      <c r="CC308" s="1"/>
      <c r="CD308" s="14"/>
      <c r="CE308" s="14"/>
      <c r="CF308" s="22"/>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row>
    <row r="309" spans="5:220" s="37" customFormat="1">
      <c r="E309" s="17"/>
      <c r="F309" s="17"/>
      <c r="G309" s="17"/>
      <c r="H309" s="17"/>
      <c r="I309" s="14"/>
      <c r="J309" s="15"/>
      <c r="K309" s="15"/>
      <c r="L309" s="15"/>
      <c r="M309" s="15"/>
      <c r="N309" s="14"/>
      <c r="O309" s="16"/>
      <c r="P309" s="16"/>
      <c r="Q309" s="16"/>
      <c r="R309" s="16"/>
      <c r="S309" s="16"/>
      <c r="T309" s="16"/>
      <c r="U309" s="16"/>
      <c r="V309" s="16"/>
      <c r="W309" s="17"/>
      <c r="X309" s="16"/>
      <c r="Y309" s="16"/>
      <c r="Z309" s="16"/>
      <c r="AA309" s="16"/>
      <c r="AB309" s="14"/>
      <c r="AC309" s="18"/>
      <c r="AD309" s="19"/>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9"/>
      <c r="BA309" s="18"/>
      <c r="BB309" s="18"/>
      <c r="BC309" s="18"/>
      <c r="BD309" s="18"/>
      <c r="BE309" s="19"/>
      <c r="BF309" s="18"/>
      <c r="BG309" s="18"/>
      <c r="BH309" s="19"/>
      <c r="BI309" s="19"/>
      <c r="BJ309" s="18"/>
      <c r="BK309" s="18"/>
      <c r="BL309" s="15"/>
      <c r="BM309" s="18"/>
      <c r="BN309" s="19"/>
      <c r="BO309" s="18"/>
      <c r="BP309" s="18"/>
      <c r="BQ309" s="15"/>
      <c r="BR309" s="19"/>
      <c r="BS309" s="19"/>
      <c r="BT309" s="19"/>
      <c r="BU309" s="15"/>
      <c r="BV309" s="14"/>
      <c r="BW309" s="14"/>
      <c r="BX309" s="14"/>
      <c r="BY309" s="20"/>
      <c r="BZ309" s="24"/>
      <c r="CA309" s="14"/>
      <c r="CB309" s="21"/>
      <c r="CC309" s="1"/>
      <c r="CD309" s="14"/>
      <c r="CE309" s="14"/>
      <c r="CF309" s="22"/>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row>
    <row r="310" spans="5:220" s="37" customFormat="1">
      <c r="E310" s="17"/>
      <c r="F310" s="17"/>
      <c r="G310" s="17"/>
      <c r="H310" s="17"/>
      <c r="I310" s="14"/>
      <c r="J310" s="15"/>
      <c r="K310" s="15"/>
      <c r="L310" s="15"/>
      <c r="M310" s="15"/>
      <c r="N310" s="24"/>
      <c r="O310" s="16"/>
      <c r="P310" s="16"/>
      <c r="Q310" s="16"/>
      <c r="R310" s="16"/>
      <c r="S310" s="16"/>
      <c r="T310" s="16"/>
      <c r="U310" s="16"/>
      <c r="V310" s="16"/>
      <c r="W310" s="17"/>
      <c r="X310" s="16"/>
      <c r="Y310" s="16"/>
      <c r="Z310" s="16"/>
      <c r="AA310" s="16"/>
      <c r="AB310" s="14"/>
      <c r="AC310" s="18"/>
      <c r="AD310" s="19"/>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9"/>
      <c r="BA310" s="18"/>
      <c r="BB310" s="18"/>
      <c r="BC310" s="18"/>
      <c r="BD310" s="18"/>
      <c r="BE310" s="19"/>
      <c r="BF310" s="18"/>
      <c r="BG310" s="18"/>
      <c r="BH310" s="19"/>
      <c r="BI310" s="19"/>
      <c r="BJ310" s="18"/>
      <c r="BK310" s="18"/>
      <c r="BL310" s="15"/>
      <c r="BM310" s="18"/>
      <c r="BN310" s="19"/>
      <c r="BO310" s="18"/>
      <c r="BP310" s="18"/>
      <c r="BQ310" s="15"/>
      <c r="BR310" s="19"/>
      <c r="BS310" s="19"/>
      <c r="BT310" s="19"/>
      <c r="BU310" s="15"/>
      <c r="BV310" s="14"/>
      <c r="BW310" s="14"/>
      <c r="BX310" s="14"/>
      <c r="BY310" s="20"/>
      <c r="BZ310" s="24"/>
      <c r="CA310" s="14"/>
      <c r="CB310" s="21"/>
      <c r="CC310" s="1"/>
      <c r="CD310" s="14"/>
      <c r="CE310" s="14"/>
      <c r="CF310" s="22"/>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row>
    <row r="311" spans="5:220" s="40" customFormat="1">
      <c r="E311" s="17"/>
      <c r="F311" s="17"/>
      <c r="G311" s="17"/>
      <c r="H311" s="17"/>
      <c r="I311" s="14"/>
      <c r="J311" s="15"/>
      <c r="K311" s="15"/>
      <c r="L311" s="15"/>
      <c r="M311" s="15"/>
      <c r="N311" s="24"/>
      <c r="O311" s="16"/>
      <c r="P311" s="16"/>
      <c r="Q311" s="16"/>
      <c r="R311" s="16"/>
      <c r="S311" s="16"/>
      <c r="T311" s="16"/>
      <c r="U311" s="16"/>
      <c r="V311" s="16"/>
      <c r="W311" s="17"/>
      <c r="X311" s="16"/>
      <c r="Y311" s="16"/>
      <c r="Z311" s="16"/>
      <c r="AA311" s="16"/>
      <c r="AB311" s="14"/>
      <c r="AC311" s="18"/>
      <c r="AD311" s="19"/>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9"/>
      <c r="BA311" s="18"/>
      <c r="BB311" s="18"/>
      <c r="BC311" s="18"/>
      <c r="BD311" s="18"/>
      <c r="BE311" s="19"/>
      <c r="BF311" s="18"/>
      <c r="BG311" s="18"/>
      <c r="BH311" s="19"/>
      <c r="BI311" s="19"/>
      <c r="BJ311" s="18"/>
      <c r="BK311" s="18"/>
      <c r="BL311" s="15"/>
      <c r="BM311" s="18"/>
      <c r="BN311" s="19"/>
      <c r="BO311" s="18"/>
      <c r="BP311" s="18"/>
      <c r="BQ311" s="15"/>
      <c r="BR311" s="19"/>
      <c r="BS311" s="19"/>
      <c r="BT311" s="19"/>
      <c r="BU311" s="15"/>
      <c r="BV311" s="14"/>
      <c r="BW311" s="14"/>
      <c r="BX311" s="14"/>
      <c r="BY311" s="20"/>
      <c r="BZ311" s="24"/>
      <c r="CA311" s="14"/>
      <c r="CB311" s="21"/>
      <c r="CC311" s="1"/>
      <c r="CD311" s="14"/>
      <c r="CE311" s="14"/>
      <c r="CF311" s="22"/>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row>
    <row r="312" spans="5:220" s="40" customFormat="1">
      <c r="E312" s="17"/>
      <c r="F312" s="17"/>
      <c r="G312" s="17"/>
      <c r="H312" s="17"/>
      <c r="I312" s="14"/>
      <c r="J312" s="15"/>
      <c r="K312" s="15"/>
      <c r="L312" s="15"/>
      <c r="M312" s="15"/>
      <c r="N312" s="24"/>
      <c r="O312" s="16"/>
      <c r="P312" s="16"/>
      <c r="Q312" s="16"/>
      <c r="R312" s="16"/>
      <c r="S312" s="16"/>
      <c r="T312" s="16"/>
      <c r="U312" s="16"/>
      <c r="V312" s="16"/>
      <c r="W312" s="17"/>
      <c r="X312" s="16"/>
      <c r="Y312" s="16"/>
      <c r="Z312" s="16"/>
      <c r="AA312" s="16"/>
      <c r="AB312" s="14"/>
      <c r="AC312" s="18"/>
      <c r="AD312" s="19"/>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9"/>
      <c r="BA312" s="18"/>
      <c r="BB312" s="18"/>
      <c r="BC312" s="18"/>
      <c r="BD312" s="18"/>
      <c r="BE312" s="19"/>
      <c r="BF312" s="18"/>
      <c r="BG312" s="18"/>
      <c r="BH312" s="19"/>
      <c r="BI312" s="19"/>
      <c r="BJ312" s="18"/>
      <c r="BK312" s="18"/>
      <c r="BL312" s="15"/>
      <c r="BM312" s="18"/>
      <c r="BN312" s="19"/>
      <c r="BO312" s="18"/>
      <c r="BP312" s="18"/>
      <c r="BQ312" s="15"/>
      <c r="BR312" s="19"/>
      <c r="BS312" s="19"/>
      <c r="BT312" s="19"/>
      <c r="BU312" s="15"/>
      <c r="BV312" s="14"/>
      <c r="BW312" s="14"/>
      <c r="BX312" s="14"/>
      <c r="BY312" s="20"/>
      <c r="BZ312" s="24"/>
      <c r="CA312" s="14"/>
      <c r="CB312" s="21"/>
      <c r="CC312" s="1"/>
      <c r="CD312" s="14"/>
      <c r="CE312" s="14"/>
      <c r="CF312" s="22"/>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row>
    <row r="313" spans="5:220" s="40" customFormat="1">
      <c r="E313" s="17"/>
      <c r="F313" s="17"/>
      <c r="G313" s="17"/>
      <c r="H313" s="17"/>
      <c r="I313" s="14"/>
      <c r="J313" s="15"/>
      <c r="K313" s="15"/>
      <c r="L313" s="15"/>
      <c r="M313" s="15"/>
      <c r="N313" s="24"/>
      <c r="O313" s="16"/>
      <c r="P313" s="16"/>
      <c r="Q313" s="16"/>
      <c r="R313" s="16"/>
      <c r="S313" s="16"/>
      <c r="T313" s="16"/>
      <c r="U313" s="16"/>
      <c r="V313" s="16"/>
      <c r="W313" s="17"/>
      <c r="X313" s="16"/>
      <c r="Y313" s="16"/>
      <c r="Z313" s="16"/>
      <c r="AA313" s="16"/>
      <c r="AB313" s="14"/>
      <c r="AC313" s="18"/>
      <c r="AD313" s="19"/>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9"/>
      <c r="BA313" s="18"/>
      <c r="BB313" s="18"/>
      <c r="BC313" s="18"/>
      <c r="BD313" s="18"/>
      <c r="BE313" s="19"/>
      <c r="BF313" s="18"/>
      <c r="BG313" s="18"/>
      <c r="BH313" s="19"/>
      <c r="BI313" s="19"/>
      <c r="BJ313" s="18"/>
      <c r="BK313" s="18"/>
      <c r="BL313" s="15"/>
      <c r="BM313" s="18"/>
      <c r="BN313" s="19"/>
      <c r="BO313" s="18"/>
      <c r="BP313" s="18"/>
      <c r="BQ313" s="15"/>
      <c r="BR313" s="19"/>
      <c r="BS313" s="19"/>
      <c r="BT313" s="19"/>
      <c r="BU313" s="15"/>
      <c r="BV313" s="14"/>
      <c r="BW313" s="14"/>
      <c r="BX313" s="14"/>
      <c r="BY313" s="20"/>
      <c r="BZ313" s="24"/>
      <c r="CA313" s="14"/>
      <c r="CB313" s="21"/>
      <c r="CC313" s="1"/>
      <c r="CD313" s="14"/>
      <c r="CE313" s="14"/>
      <c r="CF313" s="22"/>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row>
    <row r="314" spans="5:220" s="27" customFormat="1">
      <c r="E314" s="17"/>
      <c r="F314" s="17"/>
      <c r="G314" s="17"/>
      <c r="H314" s="17"/>
      <c r="I314" s="14"/>
      <c r="J314" s="15"/>
      <c r="K314" s="15"/>
      <c r="L314" s="15"/>
      <c r="M314" s="15"/>
      <c r="N314" s="24"/>
      <c r="O314" s="16"/>
      <c r="P314" s="16"/>
      <c r="Q314" s="16"/>
      <c r="R314" s="16"/>
      <c r="S314" s="16"/>
      <c r="T314" s="16"/>
      <c r="U314" s="16"/>
      <c r="V314" s="16"/>
      <c r="W314" s="17"/>
      <c r="X314" s="16"/>
      <c r="Y314" s="16"/>
      <c r="Z314" s="16"/>
      <c r="AA314" s="16"/>
      <c r="AB314" s="14"/>
      <c r="AC314" s="18"/>
      <c r="AD314" s="19"/>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9"/>
      <c r="BA314" s="18"/>
      <c r="BB314" s="18"/>
      <c r="BC314" s="18"/>
      <c r="BD314" s="18"/>
      <c r="BE314" s="19"/>
      <c r="BF314" s="18"/>
      <c r="BG314" s="18"/>
      <c r="BH314" s="19"/>
      <c r="BI314" s="19"/>
      <c r="BJ314" s="18"/>
      <c r="BK314" s="18"/>
      <c r="BL314" s="15"/>
      <c r="BM314" s="18"/>
      <c r="BN314" s="19"/>
      <c r="BO314" s="18"/>
      <c r="BP314" s="18"/>
      <c r="BQ314" s="15"/>
      <c r="BR314" s="19"/>
      <c r="BS314" s="19"/>
      <c r="BT314" s="19"/>
      <c r="BU314" s="15"/>
      <c r="BV314" s="14"/>
      <c r="BW314" s="14"/>
      <c r="BX314" s="14"/>
      <c r="BY314" s="20"/>
      <c r="BZ314" s="24"/>
      <c r="CA314" s="14"/>
      <c r="CB314" s="21"/>
      <c r="CC314" s="1"/>
      <c r="CD314" s="14"/>
      <c r="CE314" s="14"/>
      <c r="CF314" s="22"/>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row>
    <row r="315" spans="5:220" s="40" customFormat="1">
      <c r="E315" s="17"/>
      <c r="F315" s="17"/>
      <c r="G315" s="17"/>
      <c r="H315" s="17"/>
      <c r="I315" s="14"/>
      <c r="J315" s="15"/>
      <c r="K315" s="15"/>
      <c r="L315" s="15"/>
      <c r="M315" s="15"/>
      <c r="N315" s="24"/>
      <c r="O315" s="16"/>
      <c r="P315" s="16"/>
      <c r="Q315" s="16"/>
      <c r="R315" s="16"/>
      <c r="S315" s="16"/>
      <c r="T315" s="16"/>
      <c r="U315" s="16"/>
      <c r="V315" s="16"/>
      <c r="W315" s="17"/>
      <c r="X315" s="16"/>
      <c r="Y315" s="16"/>
      <c r="Z315" s="16"/>
      <c r="AA315" s="16"/>
      <c r="AB315" s="14"/>
      <c r="AC315" s="18"/>
      <c r="AD315" s="19"/>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9"/>
      <c r="BA315" s="18"/>
      <c r="BB315" s="18"/>
      <c r="BC315" s="18"/>
      <c r="BD315" s="18"/>
      <c r="BE315" s="19"/>
      <c r="BF315" s="18"/>
      <c r="BG315" s="18"/>
      <c r="BH315" s="19"/>
      <c r="BI315" s="19"/>
      <c r="BJ315" s="18"/>
      <c r="BK315" s="18"/>
      <c r="BL315" s="15"/>
      <c r="BM315" s="18"/>
      <c r="BN315" s="19"/>
      <c r="BO315" s="18"/>
      <c r="BP315" s="18"/>
      <c r="BQ315" s="15"/>
      <c r="BR315" s="19"/>
      <c r="BS315" s="19"/>
      <c r="BT315" s="19"/>
      <c r="BU315" s="15"/>
      <c r="BV315" s="14"/>
      <c r="BW315" s="14"/>
      <c r="BX315" s="14"/>
      <c r="BY315" s="20"/>
      <c r="BZ315" s="24"/>
      <c r="CA315" s="14"/>
      <c r="CB315" s="21"/>
      <c r="CC315" s="1"/>
      <c r="CD315" s="14"/>
      <c r="CE315" s="14"/>
      <c r="CF315" s="22"/>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row>
    <row r="316" spans="5:220" s="27" customFormat="1">
      <c r="E316" s="17"/>
      <c r="F316" s="17"/>
      <c r="G316" s="17"/>
      <c r="H316" s="17"/>
      <c r="I316" s="14"/>
      <c r="J316" s="15"/>
      <c r="K316" s="15"/>
      <c r="L316" s="15"/>
      <c r="M316" s="15"/>
      <c r="N316" s="24"/>
      <c r="O316" s="16"/>
      <c r="P316" s="16"/>
      <c r="Q316" s="16"/>
      <c r="R316" s="16"/>
      <c r="S316" s="16"/>
      <c r="T316" s="16"/>
      <c r="U316" s="16"/>
      <c r="V316" s="16"/>
      <c r="W316" s="17"/>
      <c r="X316" s="16"/>
      <c r="Y316" s="16"/>
      <c r="Z316" s="16"/>
      <c r="AA316" s="16"/>
      <c r="AB316" s="14"/>
      <c r="AC316" s="18"/>
      <c r="AD316" s="19"/>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9"/>
      <c r="BA316" s="18"/>
      <c r="BB316" s="18"/>
      <c r="BC316" s="18"/>
      <c r="BD316" s="18"/>
      <c r="BE316" s="19"/>
      <c r="BF316" s="18"/>
      <c r="BG316" s="18"/>
      <c r="BH316" s="19"/>
      <c r="BI316" s="19"/>
      <c r="BJ316" s="18"/>
      <c r="BK316" s="18"/>
      <c r="BL316" s="15"/>
      <c r="BM316" s="18"/>
      <c r="BN316" s="19"/>
      <c r="BO316" s="18"/>
      <c r="BP316" s="18"/>
      <c r="BQ316" s="15"/>
      <c r="BR316" s="19"/>
      <c r="BS316" s="19"/>
      <c r="BT316" s="19"/>
      <c r="BU316" s="15"/>
      <c r="BV316" s="14"/>
      <c r="BW316" s="14"/>
      <c r="BX316" s="14"/>
      <c r="BY316" s="20"/>
      <c r="BZ316" s="24"/>
      <c r="CA316" s="14"/>
      <c r="CB316" s="21"/>
      <c r="CC316" s="1"/>
      <c r="CD316" s="14"/>
      <c r="CE316" s="14"/>
      <c r="CF316" s="22"/>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row>
    <row r="317" spans="5:220" s="27" customFormat="1">
      <c r="E317" s="17"/>
      <c r="F317" s="17"/>
      <c r="G317" s="17"/>
      <c r="H317" s="17"/>
      <c r="I317" s="14"/>
      <c r="J317" s="15"/>
      <c r="K317" s="15"/>
      <c r="L317" s="15"/>
      <c r="M317" s="15"/>
      <c r="N317" s="24"/>
      <c r="O317" s="16"/>
      <c r="P317" s="16"/>
      <c r="Q317" s="16"/>
      <c r="R317" s="16"/>
      <c r="S317" s="16"/>
      <c r="T317" s="16"/>
      <c r="U317" s="16"/>
      <c r="V317" s="16"/>
      <c r="W317" s="17"/>
      <c r="X317" s="16"/>
      <c r="Y317" s="16"/>
      <c r="Z317" s="16"/>
      <c r="AA317" s="16"/>
      <c r="AB317" s="14"/>
      <c r="AC317" s="18"/>
      <c r="AD317" s="19"/>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9"/>
      <c r="BA317" s="18"/>
      <c r="BB317" s="18"/>
      <c r="BC317" s="18"/>
      <c r="BD317" s="18"/>
      <c r="BE317" s="19"/>
      <c r="BF317" s="18"/>
      <c r="BG317" s="18"/>
      <c r="BH317" s="19"/>
      <c r="BI317" s="19"/>
      <c r="BJ317" s="18"/>
      <c r="BK317" s="18"/>
      <c r="BL317" s="15"/>
      <c r="BM317" s="18"/>
      <c r="BN317" s="19"/>
      <c r="BO317" s="18"/>
      <c r="BP317" s="18"/>
      <c r="BQ317" s="15"/>
      <c r="BR317" s="19"/>
      <c r="BS317" s="19"/>
      <c r="BT317" s="19"/>
      <c r="BU317" s="15"/>
      <c r="BV317" s="14"/>
      <c r="BW317" s="14"/>
      <c r="BX317" s="14"/>
      <c r="BY317" s="20"/>
      <c r="BZ317" s="24"/>
      <c r="CA317" s="14"/>
      <c r="CB317" s="21"/>
      <c r="CC317" s="1"/>
      <c r="CD317" s="14"/>
      <c r="CE317" s="14"/>
      <c r="CF317" s="22"/>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row>
    <row r="318" spans="5:220" s="27" customFormat="1">
      <c r="E318" s="17"/>
      <c r="F318" s="17"/>
      <c r="G318" s="17"/>
      <c r="H318" s="17"/>
      <c r="I318" s="14"/>
      <c r="J318" s="15"/>
      <c r="K318" s="15"/>
      <c r="L318" s="15"/>
      <c r="M318" s="15"/>
      <c r="N318" s="24"/>
      <c r="O318" s="16"/>
      <c r="P318" s="16"/>
      <c r="Q318" s="16"/>
      <c r="R318" s="16"/>
      <c r="S318" s="16"/>
      <c r="T318" s="16"/>
      <c r="U318" s="16"/>
      <c r="V318" s="16"/>
      <c r="W318" s="17"/>
      <c r="X318" s="16"/>
      <c r="Y318" s="16"/>
      <c r="Z318" s="16"/>
      <c r="AA318" s="16"/>
      <c r="AB318" s="14"/>
      <c r="AC318" s="18"/>
      <c r="AD318" s="19"/>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9"/>
      <c r="BA318" s="18"/>
      <c r="BB318" s="18"/>
      <c r="BC318" s="18"/>
      <c r="BD318" s="18"/>
      <c r="BE318" s="19"/>
      <c r="BF318" s="18"/>
      <c r="BG318" s="18"/>
      <c r="BH318" s="19"/>
      <c r="BI318" s="19"/>
      <c r="BJ318" s="18"/>
      <c r="BK318" s="18"/>
      <c r="BL318" s="15"/>
      <c r="BM318" s="18"/>
      <c r="BN318" s="19"/>
      <c r="BO318" s="18"/>
      <c r="BP318" s="18"/>
      <c r="BQ318" s="15"/>
      <c r="BR318" s="19"/>
      <c r="BS318" s="19"/>
      <c r="BT318" s="19"/>
      <c r="BU318" s="15"/>
      <c r="BV318" s="14"/>
      <c r="BW318" s="14"/>
      <c r="BX318" s="14"/>
      <c r="BY318" s="20"/>
      <c r="BZ318" s="24"/>
      <c r="CA318" s="14"/>
      <c r="CB318" s="21"/>
      <c r="CC318" s="1"/>
      <c r="CD318" s="14"/>
      <c r="CE318" s="14"/>
      <c r="CF318" s="22"/>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row>
    <row r="319" spans="5:220" s="27" customFormat="1">
      <c r="E319" s="17"/>
      <c r="F319" s="17"/>
      <c r="G319" s="17"/>
      <c r="H319" s="17"/>
      <c r="I319" s="14"/>
      <c r="J319" s="15"/>
      <c r="K319" s="15"/>
      <c r="L319" s="15"/>
      <c r="M319" s="15"/>
      <c r="N319" s="24"/>
      <c r="O319" s="16"/>
      <c r="P319" s="16"/>
      <c r="Q319" s="16"/>
      <c r="R319" s="16"/>
      <c r="S319" s="16"/>
      <c r="T319" s="16"/>
      <c r="U319" s="16"/>
      <c r="V319" s="16"/>
      <c r="W319" s="17"/>
      <c r="X319" s="16"/>
      <c r="Y319" s="16"/>
      <c r="Z319" s="16"/>
      <c r="AA319" s="16"/>
      <c r="AB319" s="14"/>
      <c r="AC319" s="18"/>
      <c r="AD319" s="19"/>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9"/>
      <c r="BA319" s="18"/>
      <c r="BB319" s="18"/>
      <c r="BC319" s="18"/>
      <c r="BD319" s="18"/>
      <c r="BE319" s="19"/>
      <c r="BF319" s="18"/>
      <c r="BG319" s="18"/>
      <c r="BH319" s="19"/>
      <c r="BI319" s="19"/>
      <c r="BJ319" s="18"/>
      <c r="BK319" s="18"/>
      <c r="BL319" s="15"/>
      <c r="BM319" s="18"/>
      <c r="BN319" s="19"/>
      <c r="BO319" s="18"/>
      <c r="BP319" s="18"/>
      <c r="BQ319" s="15"/>
      <c r="BR319" s="19"/>
      <c r="BS319" s="19"/>
      <c r="BT319" s="19"/>
      <c r="BU319" s="15"/>
      <c r="BV319" s="14"/>
      <c r="BW319" s="14"/>
      <c r="BX319" s="14"/>
      <c r="BY319" s="20"/>
      <c r="BZ319" s="24"/>
      <c r="CA319" s="14"/>
      <c r="CB319" s="21"/>
      <c r="CC319" s="1"/>
      <c r="CD319" s="14"/>
      <c r="CE319" s="14"/>
      <c r="CF319" s="22"/>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row>
    <row r="320" spans="5:220" s="27" customFormat="1">
      <c r="E320" s="17"/>
      <c r="F320" s="17"/>
      <c r="G320" s="17"/>
      <c r="H320" s="17"/>
      <c r="I320" s="14"/>
      <c r="J320" s="15"/>
      <c r="K320" s="15"/>
      <c r="L320" s="15"/>
      <c r="M320" s="15"/>
      <c r="N320" s="24"/>
      <c r="O320" s="16"/>
      <c r="P320" s="16"/>
      <c r="Q320" s="16"/>
      <c r="R320" s="16"/>
      <c r="S320" s="16"/>
      <c r="T320" s="16"/>
      <c r="U320" s="16"/>
      <c r="V320" s="16"/>
      <c r="W320" s="17"/>
      <c r="X320" s="16"/>
      <c r="Y320" s="16"/>
      <c r="Z320" s="16"/>
      <c r="AA320" s="16"/>
      <c r="AB320" s="14"/>
      <c r="AC320" s="18"/>
      <c r="AD320" s="19"/>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9"/>
      <c r="BA320" s="18"/>
      <c r="BB320" s="18"/>
      <c r="BC320" s="18"/>
      <c r="BD320" s="18"/>
      <c r="BE320" s="19"/>
      <c r="BF320" s="18"/>
      <c r="BG320" s="18"/>
      <c r="BH320" s="19"/>
      <c r="BI320" s="19"/>
      <c r="BJ320" s="18"/>
      <c r="BK320" s="18"/>
      <c r="BL320" s="15"/>
      <c r="BM320" s="18"/>
      <c r="BN320" s="19"/>
      <c r="BO320" s="18"/>
      <c r="BP320" s="18"/>
      <c r="BQ320" s="15"/>
      <c r="BR320" s="19"/>
      <c r="BS320" s="19"/>
      <c r="BT320" s="19"/>
      <c r="BU320" s="15"/>
      <c r="BV320" s="14"/>
      <c r="BW320" s="14"/>
      <c r="BX320" s="14"/>
      <c r="BY320" s="20"/>
      <c r="BZ320" s="24"/>
      <c r="CA320" s="14"/>
      <c r="CB320" s="21"/>
      <c r="CC320" s="1"/>
      <c r="CD320" s="14"/>
      <c r="CE320" s="14"/>
      <c r="CF320" s="22"/>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row>
    <row r="321" spans="5:220" s="27" customFormat="1">
      <c r="E321" s="17"/>
      <c r="F321" s="17"/>
      <c r="G321" s="17"/>
      <c r="H321" s="17"/>
      <c r="I321" s="14"/>
      <c r="J321" s="15"/>
      <c r="K321" s="15"/>
      <c r="L321" s="15"/>
      <c r="M321" s="15"/>
      <c r="N321" s="24"/>
      <c r="O321" s="16"/>
      <c r="P321" s="16"/>
      <c r="Q321" s="16"/>
      <c r="R321" s="16"/>
      <c r="S321" s="16"/>
      <c r="T321" s="16"/>
      <c r="U321" s="16"/>
      <c r="V321" s="16"/>
      <c r="W321" s="17"/>
      <c r="X321" s="16"/>
      <c r="Y321" s="16"/>
      <c r="Z321" s="16"/>
      <c r="AA321" s="16"/>
      <c r="AB321" s="14"/>
      <c r="AC321" s="18"/>
      <c r="AD321" s="19"/>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9"/>
      <c r="BA321" s="18"/>
      <c r="BB321" s="18"/>
      <c r="BC321" s="18"/>
      <c r="BD321" s="18"/>
      <c r="BE321" s="19"/>
      <c r="BF321" s="18"/>
      <c r="BG321" s="18"/>
      <c r="BH321" s="19"/>
      <c r="BI321" s="19"/>
      <c r="BJ321" s="18"/>
      <c r="BK321" s="18"/>
      <c r="BL321" s="15"/>
      <c r="BM321" s="18"/>
      <c r="BN321" s="19"/>
      <c r="BO321" s="18"/>
      <c r="BP321" s="18"/>
      <c r="BQ321" s="15"/>
      <c r="BR321" s="19"/>
      <c r="BS321" s="19"/>
      <c r="BT321" s="19"/>
      <c r="BU321" s="15"/>
      <c r="BV321" s="14"/>
      <c r="BW321" s="14"/>
      <c r="BX321" s="14"/>
      <c r="BY321" s="20"/>
      <c r="BZ321" s="24"/>
      <c r="CA321" s="14"/>
      <c r="CB321" s="21"/>
      <c r="CC321" s="1"/>
      <c r="CD321" s="14"/>
      <c r="CE321" s="14"/>
      <c r="CF321" s="22"/>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row>
    <row r="322" spans="5:220" s="27" customFormat="1">
      <c r="E322" s="17"/>
      <c r="F322" s="17"/>
      <c r="G322" s="17"/>
      <c r="H322" s="17"/>
      <c r="I322" s="14"/>
      <c r="J322" s="15"/>
      <c r="K322" s="15"/>
      <c r="L322" s="15"/>
      <c r="M322" s="15"/>
      <c r="N322" s="24"/>
      <c r="O322" s="16"/>
      <c r="P322" s="16"/>
      <c r="Q322" s="16"/>
      <c r="R322" s="16"/>
      <c r="S322" s="16"/>
      <c r="T322" s="16"/>
      <c r="U322" s="16"/>
      <c r="V322" s="16"/>
      <c r="W322" s="17"/>
      <c r="X322" s="16"/>
      <c r="Y322" s="16"/>
      <c r="Z322" s="16"/>
      <c r="AA322" s="16"/>
      <c r="AB322" s="14"/>
      <c r="AC322" s="18"/>
      <c r="AD322" s="19"/>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9"/>
      <c r="BA322" s="18"/>
      <c r="BB322" s="18"/>
      <c r="BC322" s="18"/>
      <c r="BD322" s="18"/>
      <c r="BE322" s="19"/>
      <c r="BF322" s="18"/>
      <c r="BG322" s="18"/>
      <c r="BH322" s="19"/>
      <c r="BI322" s="19"/>
      <c r="BJ322" s="18"/>
      <c r="BK322" s="18"/>
      <c r="BL322" s="15"/>
      <c r="BM322" s="18"/>
      <c r="BN322" s="19"/>
      <c r="BO322" s="18"/>
      <c r="BP322" s="18"/>
      <c r="BQ322" s="15"/>
      <c r="BR322" s="19"/>
      <c r="BS322" s="19"/>
      <c r="BT322" s="19"/>
      <c r="BU322" s="15"/>
      <c r="BV322" s="14"/>
      <c r="BW322" s="14"/>
      <c r="BX322" s="14"/>
      <c r="BY322" s="20"/>
      <c r="BZ322" s="24"/>
      <c r="CA322" s="14"/>
      <c r="CB322" s="21"/>
      <c r="CC322" s="1"/>
      <c r="CD322" s="14"/>
      <c r="CE322" s="14"/>
      <c r="CF322" s="22"/>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row>
    <row r="323" spans="5:220" s="27" customFormat="1">
      <c r="E323" s="17"/>
      <c r="F323" s="17"/>
      <c r="G323" s="17"/>
      <c r="H323" s="17"/>
      <c r="I323" s="14"/>
      <c r="J323" s="15"/>
      <c r="K323" s="15"/>
      <c r="L323" s="15"/>
      <c r="M323" s="15"/>
      <c r="N323" s="24"/>
      <c r="O323" s="16"/>
      <c r="P323" s="16"/>
      <c r="Q323" s="16"/>
      <c r="R323" s="16"/>
      <c r="S323" s="16"/>
      <c r="T323" s="16"/>
      <c r="U323" s="16"/>
      <c r="V323" s="16"/>
      <c r="W323" s="17"/>
      <c r="X323" s="16"/>
      <c r="Y323" s="16"/>
      <c r="Z323" s="16"/>
      <c r="AA323" s="16"/>
      <c r="AB323" s="14"/>
      <c r="AC323" s="18"/>
      <c r="AD323" s="19"/>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9"/>
      <c r="BA323" s="18"/>
      <c r="BB323" s="18"/>
      <c r="BC323" s="18"/>
      <c r="BD323" s="18"/>
      <c r="BE323" s="19"/>
      <c r="BF323" s="18"/>
      <c r="BG323" s="18"/>
      <c r="BH323" s="19"/>
      <c r="BI323" s="19"/>
      <c r="BJ323" s="18"/>
      <c r="BK323" s="18"/>
      <c r="BL323" s="15"/>
      <c r="BM323" s="18"/>
      <c r="BN323" s="19"/>
      <c r="BO323" s="18"/>
      <c r="BP323" s="18"/>
      <c r="BQ323" s="15"/>
      <c r="BR323" s="19"/>
      <c r="BS323" s="19"/>
      <c r="BT323" s="19"/>
      <c r="BU323" s="15"/>
      <c r="BV323" s="14"/>
      <c r="BW323" s="14"/>
      <c r="BX323" s="14"/>
      <c r="BY323" s="20"/>
      <c r="BZ323" s="24"/>
      <c r="CA323" s="14"/>
      <c r="CB323" s="21"/>
      <c r="CC323" s="1"/>
      <c r="CD323" s="14"/>
      <c r="CE323" s="14"/>
      <c r="CF323" s="22"/>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row>
    <row r="324" spans="5:220" s="27" customFormat="1">
      <c r="E324" s="17"/>
      <c r="F324" s="17"/>
      <c r="G324" s="17"/>
      <c r="H324" s="17"/>
      <c r="I324" s="14"/>
      <c r="J324" s="15"/>
      <c r="K324" s="15"/>
      <c r="L324" s="15"/>
      <c r="M324" s="15"/>
      <c r="N324" s="24"/>
      <c r="O324" s="16"/>
      <c r="P324" s="16"/>
      <c r="Q324" s="16"/>
      <c r="R324" s="16"/>
      <c r="S324" s="16"/>
      <c r="T324" s="16"/>
      <c r="U324" s="16"/>
      <c r="V324" s="16"/>
      <c r="W324" s="17"/>
      <c r="X324" s="16"/>
      <c r="Y324" s="16"/>
      <c r="Z324" s="16"/>
      <c r="AA324" s="16"/>
      <c r="AB324" s="14"/>
      <c r="AC324" s="18"/>
      <c r="AD324" s="19"/>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9"/>
      <c r="BA324" s="18"/>
      <c r="BB324" s="18"/>
      <c r="BC324" s="18"/>
      <c r="BD324" s="18"/>
      <c r="BE324" s="19"/>
      <c r="BF324" s="18"/>
      <c r="BG324" s="18"/>
      <c r="BH324" s="19"/>
      <c r="BI324" s="19"/>
      <c r="BJ324" s="18"/>
      <c r="BK324" s="18"/>
      <c r="BL324" s="15"/>
      <c r="BM324" s="18"/>
      <c r="BN324" s="19"/>
      <c r="BO324" s="18"/>
      <c r="BP324" s="18"/>
      <c r="BQ324" s="15"/>
      <c r="BR324" s="19"/>
      <c r="BS324" s="19"/>
      <c r="BT324" s="19"/>
      <c r="BU324" s="15"/>
      <c r="BV324" s="14"/>
      <c r="BW324" s="14"/>
      <c r="BX324" s="14"/>
      <c r="BY324" s="20"/>
      <c r="BZ324" s="24"/>
      <c r="CA324" s="14"/>
      <c r="CB324" s="21"/>
      <c r="CC324" s="1"/>
      <c r="CD324" s="14"/>
      <c r="CE324" s="14"/>
      <c r="CF324" s="22"/>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row>
    <row r="325" spans="5:220" s="37" customFormat="1">
      <c r="E325" s="17"/>
      <c r="F325" s="17"/>
      <c r="G325" s="17"/>
      <c r="H325" s="17"/>
      <c r="I325" s="14"/>
      <c r="J325" s="15"/>
      <c r="K325" s="15"/>
      <c r="L325" s="15"/>
      <c r="M325" s="15"/>
      <c r="N325" s="24"/>
      <c r="O325" s="16"/>
      <c r="P325" s="16"/>
      <c r="Q325" s="16"/>
      <c r="R325" s="16"/>
      <c r="S325" s="16"/>
      <c r="T325" s="16"/>
      <c r="U325" s="16"/>
      <c r="V325" s="16"/>
      <c r="W325" s="17"/>
      <c r="X325" s="16"/>
      <c r="Y325" s="16"/>
      <c r="Z325" s="16"/>
      <c r="AA325" s="16"/>
      <c r="AB325" s="14"/>
      <c r="AC325" s="18"/>
      <c r="AD325" s="19"/>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9"/>
      <c r="BA325" s="18"/>
      <c r="BB325" s="18"/>
      <c r="BC325" s="18"/>
      <c r="BD325" s="18"/>
      <c r="BE325" s="19"/>
      <c r="BF325" s="18"/>
      <c r="BG325" s="18"/>
      <c r="BH325" s="19"/>
      <c r="BI325" s="19"/>
      <c r="BJ325" s="18"/>
      <c r="BK325" s="18"/>
      <c r="BL325" s="15"/>
      <c r="BM325" s="18"/>
      <c r="BN325" s="19"/>
      <c r="BO325" s="18"/>
      <c r="BP325" s="18"/>
      <c r="BQ325" s="15"/>
      <c r="BR325" s="19"/>
      <c r="BS325" s="19"/>
      <c r="BT325" s="19"/>
      <c r="BU325" s="15"/>
      <c r="BV325" s="14"/>
      <c r="BW325" s="14"/>
      <c r="BX325" s="14"/>
      <c r="BY325" s="20"/>
      <c r="BZ325" s="24"/>
      <c r="CA325" s="14"/>
      <c r="CB325" s="21"/>
      <c r="CC325" s="1"/>
      <c r="CD325" s="14"/>
      <c r="CE325" s="14"/>
      <c r="CF325" s="22"/>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row>
    <row r="326" spans="5:220" s="37" customFormat="1">
      <c r="E326" s="17"/>
      <c r="F326" s="17"/>
      <c r="G326" s="17"/>
      <c r="H326" s="17"/>
      <c r="I326" s="14"/>
      <c r="J326" s="15"/>
      <c r="K326" s="15"/>
      <c r="L326" s="15"/>
      <c r="M326" s="15"/>
      <c r="N326" s="24"/>
      <c r="O326" s="16"/>
      <c r="P326" s="16"/>
      <c r="Q326" s="16"/>
      <c r="R326" s="16"/>
      <c r="S326" s="16"/>
      <c r="T326" s="16"/>
      <c r="U326" s="16"/>
      <c r="V326" s="16"/>
      <c r="W326" s="17"/>
      <c r="X326" s="16"/>
      <c r="Y326" s="16"/>
      <c r="Z326" s="16"/>
      <c r="AA326" s="16"/>
      <c r="AB326" s="14"/>
      <c r="AC326" s="18"/>
      <c r="AD326" s="19"/>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9"/>
      <c r="BA326" s="18"/>
      <c r="BB326" s="18"/>
      <c r="BC326" s="18"/>
      <c r="BD326" s="18"/>
      <c r="BE326" s="19"/>
      <c r="BF326" s="18"/>
      <c r="BG326" s="18"/>
      <c r="BH326" s="19"/>
      <c r="BI326" s="19"/>
      <c r="BJ326" s="18"/>
      <c r="BK326" s="18"/>
      <c r="BL326" s="15"/>
      <c r="BM326" s="18"/>
      <c r="BN326" s="19"/>
      <c r="BO326" s="18"/>
      <c r="BP326" s="18"/>
      <c r="BQ326" s="15"/>
      <c r="BR326" s="19"/>
      <c r="BS326" s="19"/>
      <c r="BT326" s="19"/>
      <c r="BU326" s="15"/>
      <c r="BV326" s="14"/>
      <c r="BW326" s="14"/>
      <c r="BX326" s="14"/>
      <c r="BY326" s="20"/>
      <c r="BZ326" s="24"/>
      <c r="CA326" s="14"/>
      <c r="CB326" s="21"/>
      <c r="CC326" s="1"/>
      <c r="CD326" s="14"/>
      <c r="CE326" s="14"/>
      <c r="CF326" s="22"/>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row>
    <row r="327" spans="5:220" s="37" customFormat="1">
      <c r="E327" s="17"/>
      <c r="F327" s="17"/>
      <c r="G327" s="17"/>
      <c r="H327" s="17"/>
      <c r="I327" s="14"/>
      <c r="J327" s="15"/>
      <c r="K327" s="15"/>
      <c r="L327" s="15"/>
      <c r="M327" s="15"/>
      <c r="N327" s="24"/>
      <c r="O327" s="16"/>
      <c r="P327" s="16"/>
      <c r="Q327" s="16"/>
      <c r="R327" s="16"/>
      <c r="S327" s="16"/>
      <c r="T327" s="16"/>
      <c r="U327" s="16"/>
      <c r="V327" s="16"/>
      <c r="W327" s="17"/>
      <c r="X327" s="16"/>
      <c r="Y327" s="16"/>
      <c r="Z327" s="16"/>
      <c r="AA327" s="16"/>
      <c r="AB327" s="14"/>
      <c r="AC327" s="18"/>
      <c r="AD327" s="19"/>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9"/>
      <c r="BA327" s="18"/>
      <c r="BB327" s="18"/>
      <c r="BC327" s="18"/>
      <c r="BD327" s="18"/>
      <c r="BE327" s="19"/>
      <c r="BF327" s="18"/>
      <c r="BG327" s="18"/>
      <c r="BH327" s="19"/>
      <c r="BI327" s="19"/>
      <c r="BJ327" s="18"/>
      <c r="BK327" s="18"/>
      <c r="BL327" s="15"/>
      <c r="BM327" s="18"/>
      <c r="BN327" s="19"/>
      <c r="BO327" s="18"/>
      <c r="BP327" s="18"/>
      <c r="BQ327" s="15"/>
      <c r="BR327" s="19"/>
      <c r="BS327" s="19"/>
      <c r="BT327" s="19"/>
      <c r="BU327" s="15"/>
      <c r="BV327" s="14"/>
      <c r="BW327" s="14"/>
      <c r="BX327" s="14"/>
      <c r="BY327" s="20"/>
      <c r="BZ327" s="24"/>
      <c r="CA327" s="14"/>
      <c r="CB327" s="21"/>
      <c r="CC327" s="1"/>
      <c r="CD327" s="14"/>
      <c r="CE327" s="14"/>
      <c r="CF327" s="22"/>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row>
    <row r="328" spans="5:220" s="37" customFormat="1">
      <c r="E328" s="17"/>
      <c r="F328" s="17"/>
      <c r="G328" s="17"/>
      <c r="H328" s="17"/>
      <c r="I328" s="14"/>
      <c r="J328" s="15"/>
      <c r="K328" s="15"/>
      <c r="L328" s="15"/>
      <c r="M328" s="15"/>
      <c r="N328" s="24"/>
      <c r="O328" s="16"/>
      <c r="P328" s="16"/>
      <c r="Q328" s="16"/>
      <c r="R328" s="16"/>
      <c r="S328" s="16"/>
      <c r="T328" s="16"/>
      <c r="U328" s="16"/>
      <c r="V328" s="16"/>
      <c r="W328" s="17"/>
      <c r="X328" s="16"/>
      <c r="Y328" s="16"/>
      <c r="Z328" s="16"/>
      <c r="AA328" s="16"/>
      <c r="AB328" s="14"/>
      <c r="AC328" s="18"/>
      <c r="AD328" s="19"/>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9"/>
      <c r="BA328" s="18"/>
      <c r="BB328" s="18"/>
      <c r="BC328" s="18"/>
      <c r="BD328" s="18"/>
      <c r="BE328" s="19"/>
      <c r="BF328" s="18"/>
      <c r="BG328" s="18"/>
      <c r="BH328" s="19"/>
      <c r="BI328" s="19"/>
      <c r="BJ328" s="18"/>
      <c r="BK328" s="18"/>
      <c r="BL328" s="15"/>
      <c r="BM328" s="18"/>
      <c r="BN328" s="19"/>
      <c r="BO328" s="18"/>
      <c r="BP328" s="18"/>
      <c r="BQ328" s="15"/>
      <c r="BR328" s="19"/>
      <c r="BS328" s="19"/>
      <c r="BT328" s="19"/>
      <c r="BU328" s="15"/>
      <c r="BV328" s="14"/>
      <c r="BW328" s="14"/>
      <c r="BX328" s="14"/>
      <c r="BY328" s="20"/>
      <c r="BZ328" s="24"/>
      <c r="CA328" s="14"/>
      <c r="CB328" s="21"/>
      <c r="CC328" s="1"/>
      <c r="CD328" s="14"/>
      <c r="CE328" s="14"/>
      <c r="CF328" s="22"/>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row>
    <row r="329" spans="5:220" s="37" customFormat="1">
      <c r="E329" s="17"/>
      <c r="F329" s="17"/>
      <c r="G329" s="17"/>
      <c r="H329" s="17"/>
      <c r="I329" s="14"/>
      <c r="J329" s="15"/>
      <c r="K329" s="15"/>
      <c r="L329" s="15"/>
      <c r="M329" s="15"/>
      <c r="N329" s="24"/>
      <c r="O329" s="16"/>
      <c r="P329" s="16"/>
      <c r="Q329" s="16"/>
      <c r="R329" s="16"/>
      <c r="S329" s="16"/>
      <c r="T329" s="16"/>
      <c r="U329" s="16"/>
      <c r="V329" s="16"/>
      <c r="W329" s="17"/>
      <c r="X329" s="16"/>
      <c r="Y329" s="16"/>
      <c r="Z329" s="16"/>
      <c r="AA329" s="16"/>
      <c r="AB329" s="14"/>
      <c r="AC329" s="18"/>
      <c r="AD329" s="19"/>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9"/>
      <c r="BA329" s="18"/>
      <c r="BB329" s="18"/>
      <c r="BC329" s="18"/>
      <c r="BD329" s="18"/>
      <c r="BE329" s="19"/>
      <c r="BF329" s="18"/>
      <c r="BG329" s="18"/>
      <c r="BH329" s="19"/>
      <c r="BI329" s="19"/>
      <c r="BJ329" s="18"/>
      <c r="BK329" s="18"/>
      <c r="BL329" s="15"/>
      <c r="BM329" s="18"/>
      <c r="BN329" s="19"/>
      <c r="BO329" s="18"/>
      <c r="BP329" s="18"/>
      <c r="BQ329" s="15"/>
      <c r="BR329" s="19"/>
      <c r="BS329" s="19"/>
      <c r="BT329" s="19"/>
      <c r="BU329" s="15"/>
      <c r="BV329" s="14"/>
      <c r="BW329" s="14"/>
      <c r="BX329" s="14"/>
      <c r="BY329" s="20"/>
      <c r="BZ329" s="24"/>
      <c r="CA329" s="14"/>
      <c r="CB329" s="21"/>
      <c r="CC329" s="1"/>
      <c r="CD329" s="14"/>
      <c r="CE329" s="14"/>
      <c r="CF329" s="22"/>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row>
    <row r="330" spans="5:220" s="37" customFormat="1">
      <c r="E330" s="17"/>
      <c r="F330" s="17"/>
      <c r="G330" s="17"/>
      <c r="H330" s="17"/>
      <c r="I330" s="14"/>
      <c r="J330" s="15"/>
      <c r="K330" s="15"/>
      <c r="L330" s="15"/>
      <c r="M330" s="15"/>
      <c r="N330" s="24"/>
      <c r="O330" s="16"/>
      <c r="P330" s="16"/>
      <c r="Q330" s="16"/>
      <c r="R330" s="16"/>
      <c r="S330" s="16"/>
      <c r="T330" s="16"/>
      <c r="U330" s="16"/>
      <c r="V330" s="16"/>
      <c r="W330" s="17"/>
      <c r="X330" s="16"/>
      <c r="Y330" s="16"/>
      <c r="Z330" s="16"/>
      <c r="AA330" s="16"/>
      <c r="AB330" s="14"/>
      <c r="AC330" s="18"/>
      <c r="AD330" s="19"/>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9"/>
      <c r="BA330" s="18"/>
      <c r="BB330" s="18"/>
      <c r="BC330" s="18"/>
      <c r="BD330" s="18"/>
      <c r="BE330" s="19"/>
      <c r="BF330" s="18"/>
      <c r="BG330" s="18"/>
      <c r="BH330" s="19"/>
      <c r="BI330" s="19"/>
      <c r="BJ330" s="18"/>
      <c r="BK330" s="18"/>
      <c r="BL330" s="15"/>
      <c r="BM330" s="18"/>
      <c r="BN330" s="19"/>
      <c r="BO330" s="18"/>
      <c r="BP330" s="18"/>
      <c r="BQ330" s="15"/>
      <c r="BR330" s="19"/>
      <c r="BS330" s="19"/>
      <c r="BT330" s="19"/>
      <c r="BU330" s="15"/>
      <c r="BV330" s="14"/>
      <c r="BW330" s="14"/>
      <c r="BX330" s="14"/>
      <c r="BY330" s="20"/>
      <c r="BZ330" s="24"/>
      <c r="CA330" s="14"/>
      <c r="CB330" s="21"/>
      <c r="CC330" s="1"/>
      <c r="CD330" s="14"/>
      <c r="CE330" s="14"/>
      <c r="CF330" s="22"/>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row>
    <row r="331" spans="5:220" s="23" customFormat="1">
      <c r="E331" s="17"/>
      <c r="F331" s="17"/>
      <c r="G331" s="17"/>
      <c r="H331" s="17"/>
      <c r="I331" s="14"/>
      <c r="J331" s="15"/>
      <c r="K331" s="15"/>
      <c r="L331" s="15"/>
      <c r="M331" s="15"/>
      <c r="N331" s="14"/>
      <c r="O331" s="16"/>
      <c r="P331" s="16"/>
      <c r="Q331" s="16"/>
      <c r="R331" s="16"/>
      <c r="S331" s="16"/>
      <c r="T331" s="16"/>
      <c r="U331" s="16"/>
      <c r="V331" s="16"/>
      <c r="W331" s="17"/>
      <c r="X331" s="16"/>
      <c r="Y331" s="16"/>
      <c r="Z331" s="16"/>
      <c r="AA331" s="16"/>
      <c r="AB331" s="14"/>
      <c r="AC331" s="18"/>
      <c r="AD331" s="19"/>
      <c r="AE331" s="18"/>
      <c r="AF331" s="18"/>
      <c r="AG331" s="19"/>
      <c r="AH331" s="18"/>
      <c r="AI331" s="18"/>
      <c r="AJ331" s="18"/>
      <c r="AK331" s="19"/>
      <c r="AL331" s="18"/>
      <c r="AM331" s="18"/>
      <c r="AN331" s="18"/>
      <c r="AO331" s="19"/>
      <c r="AP331" s="18"/>
      <c r="AQ331" s="18"/>
      <c r="AR331" s="18"/>
      <c r="AS331" s="19"/>
      <c r="AT331" s="18"/>
      <c r="AU331" s="18"/>
      <c r="AV331" s="18"/>
      <c r="AW331" s="18"/>
      <c r="AX331" s="18"/>
      <c r="AY331" s="18"/>
      <c r="AZ331" s="19"/>
      <c r="BA331" s="18"/>
      <c r="BB331" s="18"/>
      <c r="BC331" s="18"/>
      <c r="BD331" s="18"/>
      <c r="BE331" s="19"/>
      <c r="BF331" s="18"/>
      <c r="BG331" s="18"/>
      <c r="BH331" s="19"/>
      <c r="BI331" s="19"/>
      <c r="BJ331" s="18"/>
      <c r="BK331" s="18"/>
      <c r="BL331" s="15"/>
      <c r="BM331" s="18"/>
      <c r="BN331" s="19"/>
      <c r="BO331" s="18"/>
      <c r="BP331" s="18"/>
      <c r="BQ331" s="15"/>
      <c r="BR331" s="19"/>
      <c r="BS331" s="19"/>
      <c r="BT331" s="19"/>
      <c r="BU331" s="15"/>
      <c r="BV331" s="14"/>
      <c r="BW331" s="14"/>
      <c r="BX331" s="14"/>
      <c r="BY331" s="20"/>
      <c r="BZ331" s="24"/>
      <c r="CA331" s="14"/>
      <c r="CB331" s="21"/>
      <c r="CC331" s="1"/>
      <c r="CD331" s="14"/>
      <c r="CE331" s="14"/>
      <c r="CF331" s="22"/>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row>
    <row r="332" spans="5:220" s="23" customFormat="1">
      <c r="E332" s="17"/>
      <c r="F332" s="17"/>
      <c r="G332" s="17"/>
      <c r="H332" s="17"/>
      <c r="I332" s="14"/>
      <c r="J332" s="15"/>
      <c r="K332" s="15"/>
      <c r="L332" s="15"/>
      <c r="M332" s="15"/>
      <c r="N332" s="14"/>
      <c r="O332" s="16"/>
      <c r="P332" s="16"/>
      <c r="Q332" s="16"/>
      <c r="R332" s="16"/>
      <c r="S332" s="16"/>
      <c r="T332" s="16"/>
      <c r="U332" s="16"/>
      <c r="V332" s="16"/>
      <c r="W332" s="17"/>
      <c r="X332" s="16"/>
      <c r="Y332" s="16"/>
      <c r="Z332" s="16"/>
      <c r="AA332" s="16"/>
      <c r="AB332" s="14"/>
      <c r="AC332" s="18"/>
      <c r="AD332" s="19"/>
      <c r="AE332" s="18"/>
      <c r="AF332" s="18"/>
      <c r="AG332" s="19"/>
      <c r="AH332" s="18"/>
      <c r="AI332" s="18"/>
      <c r="AJ332" s="18"/>
      <c r="AK332" s="19"/>
      <c r="AL332" s="18"/>
      <c r="AM332" s="18"/>
      <c r="AN332" s="18"/>
      <c r="AO332" s="19"/>
      <c r="AP332" s="18"/>
      <c r="AQ332" s="18"/>
      <c r="AR332" s="18"/>
      <c r="AS332" s="19"/>
      <c r="AT332" s="18"/>
      <c r="AU332" s="18"/>
      <c r="AV332" s="18"/>
      <c r="AW332" s="18"/>
      <c r="AX332" s="18"/>
      <c r="AY332" s="18"/>
      <c r="AZ332" s="19"/>
      <c r="BA332" s="18"/>
      <c r="BB332" s="18"/>
      <c r="BC332" s="18"/>
      <c r="BD332" s="18"/>
      <c r="BE332" s="19"/>
      <c r="BF332" s="18"/>
      <c r="BG332" s="18"/>
      <c r="BH332" s="19"/>
      <c r="BI332" s="19"/>
      <c r="BJ332" s="18"/>
      <c r="BK332" s="18"/>
      <c r="BL332" s="15"/>
      <c r="BM332" s="18"/>
      <c r="BN332" s="19"/>
      <c r="BO332" s="18"/>
      <c r="BP332" s="18"/>
      <c r="BQ332" s="15"/>
      <c r="BR332" s="19"/>
      <c r="BS332" s="19"/>
      <c r="BT332" s="19"/>
      <c r="BU332" s="15"/>
      <c r="BV332" s="14"/>
      <c r="BW332" s="14"/>
      <c r="BX332" s="14"/>
      <c r="BY332" s="20"/>
      <c r="BZ332" s="24"/>
      <c r="CA332" s="14"/>
      <c r="CB332" s="21"/>
      <c r="CC332" s="1"/>
      <c r="CD332" s="14"/>
      <c r="CE332" s="14"/>
      <c r="CF332" s="22"/>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row>
    <row r="333" spans="5:220" s="23" customFormat="1">
      <c r="E333" s="17"/>
      <c r="F333" s="17"/>
      <c r="G333" s="17"/>
      <c r="H333" s="17"/>
      <c r="I333" s="14"/>
      <c r="J333" s="15"/>
      <c r="K333" s="15"/>
      <c r="L333" s="15"/>
      <c r="M333" s="15"/>
      <c r="N333" s="14"/>
      <c r="O333" s="16"/>
      <c r="P333" s="16"/>
      <c r="Q333" s="16"/>
      <c r="R333" s="16"/>
      <c r="S333" s="16"/>
      <c r="T333" s="16"/>
      <c r="U333" s="16"/>
      <c r="V333" s="16"/>
      <c r="W333" s="17"/>
      <c r="X333" s="16"/>
      <c r="Y333" s="16"/>
      <c r="Z333" s="16"/>
      <c r="AA333" s="16"/>
      <c r="AB333" s="14"/>
      <c r="AC333" s="18"/>
      <c r="AD333" s="19"/>
      <c r="AE333" s="18"/>
      <c r="AF333" s="18"/>
      <c r="AG333" s="19"/>
      <c r="AH333" s="18"/>
      <c r="AI333" s="18"/>
      <c r="AJ333" s="18"/>
      <c r="AK333" s="19"/>
      <c r="AL333" s="18"/>
      <c r="AM333" s="18"/>
      <c r="AN333" s="18"/>
      <c r="AO333" s="19"/>
      <c r="AP333" s="18"/>
      <c r="AQ333" s="18"/>
      <c r="AR333" s="18"/>
      <c r="AS333" s="19"/>
      <c r="AT333" s="18"/>
      <c r="AU333" s="18"/>
      <c r="AV333" s="18"/>
      <c r="AW333" s="18"/>
      <c r="AX333" s="18"/>
      <c r="AY333" s="18"/>
      <c r="AZ333" s="19"/>
      <c r="BA333" s="18"/>
      <c r="BB333" s="18"/>
      <c r="BC333" s="18"/>
      <c r="BD333" s="18"/>
      <c r="BE333" s="19"/>
      <c r="BF333" s="18"/>
      <c r="BG333" s="18"/>
      <c r="BH333" s="19"/>
      <c r="BI333" s="19"/>
      <c r="BJ333" s="18"/>
      <c r="BK333" s="18"/>
      <c r="BL333" s="15"/>
      <c r="BM333" s="18"/>
      <c r="BN333" s="19"/>
      <c r="BO333" s="18"/>
      <c r="BP333" s="18"/>
      <c r="BQ333" s="15"/>
      <c r="BR333" s="19"/>
      <c r="BS333" s="19"/>
      <c r="BT333" s="19"/>
      <c r="BU333" s="15"/>
      <c r="BV333" s="14"/>
      <c r="BW333" s="14"/>
      <c r="BX333" s="14"/>
      <c r="BY333" s="20"/>
      <c r="BZ333" s="24"/>
      <c r="CA333" s="14"/>
      <c r="CB333" s="21"/>
      <c r="CC333" s="1"/>
      <c r="CD333" s="14"/>
      <c r="CE333" s="14"/>
      <c r="CF333" s="22"/>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row>
    <row r="334" spans="5:220" s="23" customFormat="1">
      <c r="E334" s="17"/>
      <c r="F334" s="17"/>
      <c r="G334" s="17"/>
      <c r="H334" s="17"/>
      <c r="I334" s="14"/>
      <c r="J334" s="15"/>
      <c r="K334" s="15"/>
      <c r="L334" s="15"/>
      <c r="M334" s="15"/>
      <c r="N334" s="14"/>
      <c r="O334" s="16"/>
      <c r="P334" s="16"/>
      <c r="Q334" s="16"/>
      <c r="R334" s="16"/>
      <c r="S334" s="16"/>
      <c r="T334" s="16"/>
      <c r="U334" s="16"/>
      <c r="V334" s="16"/>
      <c r="W334" s="17"/>
      <c r="X334" s="16"/>
      <c r="Y334" s="16"/>
      <c r="Z334" s="16"/>
      <c r="AA334" s="16"/>
      <c r="AB334" s="14"/>
      <c r="AC334" s="18"/>
      <c r="AD334" s="19"/>
      <c r="AE334" s="18"/>
      <c r="AF334" s="18"/>
      <c r="AG334" s="19"/>
      <c r="AH334" s="18"/>
      <c r="AI334" s="18"/>
      <c r="AJ334" s="18"/>
      <c r="AK334" s="19"/>
      <c r="AL334" s="18"/>
      <c r="AM334" s="18"/>
      <c r="AN334" s="18"/>
      <c r="AO334" s="19"/>
      <c r="AP334" s="18"/>
      <c r="AQ334" s="18"/>
      <c r="AR334" s="18"/>
      <c r="AS334" s="19"/>
      <c r="AT334" s="18"/>
      <c r="AU334" s="18"/>
      <c r="AV334" s="18"/>
      <c r="AW334" s="18"/>
      <c r="AX334" s="18"/>
      <c r="AY334" s="18"/>
      <c r="AZ334" s="19"/>
      <c r="BA334" s="18"/>
      <c r="BB334" s="18"/>
      <c r="BC334" s="18"/>
      <c r="BD334" s="18"/>
      <c r="BE334" s="19"/>
      <c r="BF334" s="18"/>
      <c r="BG334" s="18"/>
      <c r="BH334" s="19"/>
      <c r="BI334" s="19"/>
      <c r="BJ334" s="18"/>
      <c r="BK334" s="18"/>
      <c r="BL334" s="15"/>
      <c r="BM334" s="18"/>
      <c r="BN334" s="19"/>
      <c r="BO334" s="18"/>
      <c r="BP334" s="18"/>
      <c r="BQ334" s="15"/>
      <c r="BR334" s="19"/>
      <c r="BS334" s="19"/>
      <c r="BT334" s="19"/>
      <c r="BU334" s="15"/>
      <c r="BV334" s="14"/>
      <c r="BW334" s="14"/>
      <c r="BX334" s="14"/>
      <c r="BY334" s="20"/>
      <c r="BZ334" s="24"/>
      <c r="CA334" s="14"/>
      <c r="CB334" s="21"/>
      <c r="CC334" s="1"/>
      <c r="CD334" s="14"/>
      <c r="CE334" s="14"/>
      <c r="CF334" s="22"/>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row>
    <row r="335" spans="5:220" s="7" customFormat="1" ht="17.45" customHeight="1">
      <c r="E335" s="17"/>
      <c r="F335" s="17"/>
      <c r="G335" s="17"/>
      <c r="H335" s="17"/>
      <c r="I335" s="14"/>
      <c r="J335" s="15"/>
      <c r="K335" s="15"/>
      <c r="L335" s="15"/>
      <c r="M335" s="15"/>
      <c r="N335" s="14"/>
      <c r="O335" s="16"/>
      <c r="P335" s="16"/>
      <c r="Q335" s="16"/>
      <c r="R335" s="16"/>
      <c r="S335" s="16"/>
      <c r="T335" s="16"/>
      <c r="U335" s="16"/>
      <c r="V335" s="16"/>
      <c r="W335" s="17"/>
      <c r="X335" s="16"/>
      <c r="Y335" s="16"/>
      <c r="Z335" s="16"/>
      <c r="AA335" s="16"/>
      <c r="AB335" s="14"/>
      <c r="AC335" s="18"/>
      <c r="AD335" s="19"/>
      <c r="AE335" s="18"/>
      <c r="AF335" s="18"/>
      <c r="AG335" s="18"/>
      <c r="AH335" s="18"/>
      <c r="AI335" s="18"/>
      <c r="AJ335" s="18"/>
      <c r="AK335" s="18"/>
      <c r="AL335" s="18"/>
      <c r="AM335" s="18"/>
      <c r="AN335" s="18"/>
      <c r="AO335" s="19"/>
      <c r="AP335" s="18"/>
      <c r="AQ335" s="18"/>
      <c r="AR335" s="18"/>
      <c r="AS335" s="19"/>
      <c r="AT335" s="18"/>
      <c r="AU335" s="18"/>
      <c r="AV335" s="18"/>
      <c r="AW335" s="18"/>
      <c r="AX335" s="18"/>
      <c r="AY335" s="18"/>
      <c r="AZ335" s="19"/>
      <c r="BA335" s="18"/>
      <c r="BB335" s="18"/>
      <c r="BC335" s="18"/>
      <c r="BD335" s="18"/>
      <c r="BE335" s="19"/>
      <c r="BF335" s="18"/>
      <c r="BG335" s="18"/>
      <c r="BH335" s="19"/>
      <c r="BI335" s="19"/>
      <c r="BJ335" s="18"/>
      <c r="BK335" s="18"/>
      <c r="BL335" s="15"/>
      <c r="BM335" s="18"/>
      <c r="BN335" s="19"/>
      <c r="BO335" s="18"/>
      <c r="BP335" s="18"/>
      <c r="BQ335" s="15"/>
      <c r="BR335" s="19"/>
      <c r="BS335" s="19"/>
      <c r="BT335" s="19"/>
      <c r="BU335" s="15"/>
      <c r="BV335" s="14"/>
      <c r="BW335" s="14"/>
      <c r="BX335" s="14"/>
      <c r="BY335" s="20"/>
      <c r="BZ335" s="24"/>
      <c r="CA335" s="14"/>
      <c r="CB335" s="21"/>
      <c r="CC335" s="14"/>
      <c r="CD335" s="14"/>
      <c r="CE335" s="14"/>
      <c r="CF335" s="22"/>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row>
    <row r="336" spans="5:220">
      <c r="J336" s="15"/>
      <c r="K336" s="15"/>
      <c r="L336" s="15"/>
      <c r="M336" s="15"/>
      <c r="O336" s="16"/>
      <c r="P336" s="16"/>
      <c r="Q336" s="16"/>
      <c r="R336" s="16"/>
      <c r="S336" s="16"/>
      <c r="T336" s="16"/>
      <c r="U336" s="16"/>
      <c r="V336" s="16"/>
      <c r="X336" s="16"/>
      <c r="Y336" s="16"/>
      <c r="Z336" s="16"/>
      <c r="AA336" s="16"/>
      <c r="AC336" s="18"/>
      <c r="AE336" s="18"/>
      <c r="AF336" s="18"/>
      <c r="AH336" s="18"/>
      <c r="AI336" s="18"/>
      <c r="AJ336" s="18"/>
      <c r="AL336" s="18"/>
      <c r="AM336" s="18"/>
      <c r="AN336" s="18"/>
      <c r="AP336" s="18"/>
      <c r="AQ336" s="18"/>
      <c r="AR336" s="18"/>
      <c r="AT336" s="18"/>
      <c r="AU336" s="18"/>
      <c r="AV336" s="18"/>
      <c r="AW336" s="18"/>
      <c r="AX336" s="18"/>
      <c r="AY336" s="18"/>
      <c r="BA336" s="18"/>
      <c r="BB336" s="18"/>
      <c r="BC336" s="18"/>
      <c r="BD336" s="18"/>
      <c r="BF336" s="18"/>
      <c r="BG336" s="18"/>
      <c r="BJ336" s="18"/>
      <c r="BK336" s="18"/>
      <c r="BL336" s="15"/>
      <c r="BM336" s="18"/>
      <c r="BO336" s="18"/>
      <c r="BP336" s="18"/>
      <c r="BQ336" s="15"/>
      <c r="BU336" s="15"/>
      <c r="BY336" s="20"/>
      <c r="BZ336" s="24"/>
      <c r="CC336" s="1"/>
      <c r="CF336" s="22"/>
    </row>
    <row r="337" spans="5:220">
      <c r="J337" s="15"/>
      <c r="K337" s="15"/>
      <c r="L337" s="15"/>
      <c r="M337" s="15"/>
      <c r="O337" s="16"/>
      <c r="P337" s="16"/>
      <c r="Q337" s="16"/>
      <c r="R337" s="16"/>
      <c r="S337" s="16"/>
      <c r="T337" s="16"/>
      <c r="U337" s="16"/>
      <c r="V337" s="16"/>
      <c r="X337" s="16"/>
      <c r="Y337" s="16"/>
      <c r="Z337" s="16"/>
      <c r="AA337" s="16"/>
      <c r="AC337" s="18"/>
      <c r="AE337" s="18"/>
      <c r="AF337" s="18"/>
      <c r="AH337" s="18"/>
      <c r="AI337" s="18"/>
      <c r="AJ337" s="18"/>
      <c r="AL337" s="18"/>
      <c r="AM337" s="18"/>
      <c r="AN337" s="18"/>
      <c r="AP337" s="18"/>
      <c r="AQ337" s="18"/>
      <c r="AR337" s="18"/>
      <c r="AT337" s="18"/>
      <c r="AU337" s="18"/>
      <c r="AV337" s="18"/>
      <c r="AW337" s="18"/>
      <c r="AX337" s="18"/>
      <c r="AY337" s="18"/>
      <c r="BA337" s="18"/>
      <c r="BB337" s="18"/>
      <c r="BC337" s="18"/>
      <c r="BD337" s="18"/>
      <c r="BF337" s="18"/>
      <c r="BG337" s="18"/>
      <c r="BJ337" s="18"/>
      <c r="BK337" s="18"/>
      <c r="BL337" s="15"/>
      <c r="BM337" s="18"/>
      <c r="BO337" s="18"/>
      <c r="BP337" s="18"/>
      <c r="BQ337" s="15"/>
      <c r="BU337" s="15"/>
      <c r="BY337" s="20"/>
      <c r="BZ337" s="24"/>
      <c r="CC337" s="1"/>
      <c r="CF337" s="22"/>
    </row>
    <row r="338" spans="5:220">
      <c r="J338" s="15"/>
      <c r="K338" s="15"/>
      <c r="L338" s="15"/>
      <c r="M338" s="15"/>
      <c r="O338" s="16"/>
      <c r="P338" s="16"/>
      <c r="Q338" s="16"/>
      <c r="R338" s="16"/>
      <c r="S338" s="16"/>
      <c r="T338" s="16"/>
      <c r="U338" s="16"/>
      <c r="V338" s="16"/>
      <c r="X338" s="16"/>
      <c r="Y338" s="16"/>
      <c r="Z338" s="16"/>
      <c r="AA338" s="16"/>
      <c r="AC338" s="18"/>
      <c r="AE338" s="18"/>
      <c r="AF338" s="18"/>
      <c r="AH338" s="18"/>
      <c r="AI338" s="18"/>
      <c r="AJ338" s="18"/>
      <c r="AL338" s="18"/>
      <c r="AM338" s="18"/>
      <c r="AN338" s="18"/>
      <c r="AP338" s="18"/>
      <c r="AQ338" s="18"/>
      <c r="AR338" s="18"/>
      <c r="AT338" s="18"/>
      <c r="AU338" s="18"/>
      <c r="AV338" s="18"/>
      <c r="AW338" s="18"/>
      <c r="AX338" s="18"/>
      <c r="AY338" s="18"/>
      <c r="BA338" s="18"/>
      <c r="BB338" s="18"/>
      <c r="BC338" s="18"/>
      <c r="BD338" s="18"/>
      <c r="BF338" s="18"/>
      <c r="BG338" s="18"/>
      <c r="BJ338" s="18"/>
      <c r="BK338" s="18"/>
      <c r="BL338" s="15"/>
      <c r="BM338" s="18"/>
      <c r="BO338" s="18"/>
      <c r="BP338" s="18"/>
      <c r="BQ338" s="15"/>
      <c r="BU338" s="15"/>
      <c r="BY338" s="20"/>
      <c r="BZ338" s="24"/>
      <c r="CC338" s="1"/>
      <c r="CF338" s="22"/>
    </row>
    <row r="339" spans="5:220">
      <c r="J339" s="15"/>
      <c r="K339" s="15"/>
      <c r="L339" s="15"/>
      <c r="M339" s="15"/>
      <c r="O339" s="16"/>
      <c r="P339" s="16"/>
      <c r="Q339" s="16"/>
      <c r="R339" s="16"/>
      <c r="S339" s="16"/>
      <c r="T339" s="16"/>
      <c r="U339" s="16"/>
      <c r="V339" s="16"/>
      <c r="X339" s="16"/>
      <c r="Y339" s="16"/>
      <c r="Z339" s="16"/>
      <c r="AA339" s="16"/>
      <c r="AC339" s="18"/>
      <c r="AE339" s="18"/>
      <c r="AF339" s="18"/>
      <c r="AH339" s="18"/>
      <c r="AI339" s="18"/>
      <c r="AJ339" s="18"/>
      <c r="AL339" s="18"/>
      <c r="AM339" s="18"/>
      <c r="AN339" s="18"/>
      <c r="AP339" s="18"/>
      <c r="AQ339" s="18"/>
      <c r="AR339" s="18"/>
      <c r="AT339" s="18"/>
      <c r="AU339" s="18"/>
      <c r="AV339" s="18"/>
      <c r="AW339" s="18"/>
      <c r="AX339" s="18"/>
      <c r="AY339" s="18"/>
      <c r="BA339" s="18"/>
      <c r="BB339" s="18"/>
      <c r="BC339" s="18"/>
      <c r="BD339" s="18"/>
      <c r="BF339" s="18"/>
      <c r="BG339" s="18"/>
      <c r="BJ339" s="18"/>
      <c r="BK339" s="18"/>
      <c r="BL339" s="15"/>
      <c r="BM339" s="18"/>
      <c r="BO339" s="18"/>
      <c r="BP339" s="18"/>
      <c r="BQ339" s="15"/>
      <c r="BU339" s="15"/>
      <c r="BY339" s="20"/>
      <c r="BZ339" s="24"/>
      <c r="CC339" s="1"/>
      <c r="CF339" s="22"/>
    </row>
    <row r="340" spans="5:220">
      <c r="J340" s="15"/>
      <c r="K340" s="15"/>
      <c r="L340" s="15"/>
      <c r="M340" s="15"/>
      <c r="O340" s="16"/>
      <c r="P340" s="16"/>
      <c r="Q340" s="16"/>
      <c r="R340" s="16"/>
      <c r="S340" s="16"/>
      <c r="T340" s="16"/>
      <c r="U340" s="16"/>
      <c r="V340" s="16"/>
      <c r="X340" s="16"/>
      <c r="Y340" s="16"/>
      <c r="Z340" s="16"/>
      <c r="AA340" s="16"/>
      <c r="AC340" s="18"/>
      <c r="AE340" s="18"/>
      <c r="AF340" s="18"/>
      <c r="AH340" s="18"/>
      <c r="AI340" s="18"/>
      <c r="AJ340" s="18"/>
      <c r="AL340" s="18"/>
      <c r="AM340" s="18"/>
      <c r="AN340" s="18"/>
      <c r="AP340" s="18"/>
      <c r="AQ340" s="18"/>
      <c r="AR340" s="18"/>
      <c r="AT340" s="18"/>
      <c r="AU340" s="18"/>
      <c r="AV340" s="18"/>
      <c r="AW340" s="18"/>
      <c r="AX340" s="18"/>
      <c r="AY340" s="18"/>
      <c r="BA340" s="18"/>
      <c r="BB340" s="18"/>
      <c r="BC340" s="18"/>
      <c r="BD340" s="18"/>
      <c r="BF340" s="18"/>
      <c r="BG340" s="18"/>
      <c r="BJ340" s="18"/>
      <c r="BK340" s="18"/>
      <c r="BL340" s="15"/>
      <c r="BM340" s="18"/>
      <c r="BO340" s="18"/>
      <c r="BP340" s="18"/>
      <c r="BQ340" s="15"/>
      <c r="BU340" s="15"/>
      <c r="BY340" s="20"/>
      <c r="BZ340" s="24"/>
      <c r="CC340" s="1"/>
      <c r="CF340" s="22"/>
    </row>
    <row r="341" spans="5:220" s="7" customFormat="1" ht="17.45" customHeight="1">
      <c r="E341" s="17"/>
      <c r="F341" s="17"/>
      <c r="G341" s="17"/>
      <c r="H341" s="17"/>
      <c r="I341" s="14"/>
      <c r="J341" s="15"/>
      <c r="K341" s="15"/>
      <c r="L341" s="15"/>
      <c r="M341" s="15"/>
      <c r="N341" s="14"/>
      <c r="O341" s="16"/>
      <c r="P341" s="16"/>
      <c r="Q341" s="16"/>
      <c r="R341" s="16"/>
      <c r="S341" s="16"/>
      <c r="T341" s="16"/>
      <c r="U341" s="16"/>
      <c r="V341" s="16"/>
      <c r="W341" s="17"/>
      <c r="X341" s="16"/>
      <c r="Y341" s="16"/>
      <c r="Z341" s="16"/>
      <c r="AA341" s="16"/>
      <c r="AB341" s="14"/>
      <c r="AC341" s="18"/>
      <c r="AD341" s="19"/>
      <c r="AE341" s="18"/>
      <c r="AF341" s="18"/>
      <c r="AG341" s="18"/>
      <c r="AH341" s="18"/>
      <c r="AI341" s="18"/>
      <c r="AJ341" s="18"/>
      <c r="AK341" s="18"/>
      <c r="AL341" s="18"/>
      <c r="AM341" s="18"/>
      <c r="AN341" s="18"/>
      <c r="AO341" s="19"/>
      <c r="AP341" s="18"/>
      <c r="AQ341" s="18"/>
      <c r="AR341" s="18"/>
      <c r="AS341" s="19"/>
      <c r="AT341" s="18"/>
      <c r="AU341" s="18"/>
      <c r="AV341" s="18"/>
      <c r="AW341" s="18"/>
      <c r="AX341" s="18"/>
      <c r="AY341" s="18"/>
      <c r="AZ341" s="19"/>
      <c r="BA341" s="18"/>
      <c r="BB341" s="18"/>
      <c r="BC341" s="18"/>
      <c r="BD341" s="18"/>
      <c r="BE341" s="19"/>
      <c r="BF341" s="18"/>
      <c r="BG341" s="18"/>
      <c r="BH341" s="19"/>
      <c r="BI341" s="19"/>
      <c r="BJ341" s="18"/>
      <c r="BK341" s="18"/>
      <c r="BL341" s="15"/>
      <c r="BM341" s="18"/>
      <c r="BN341" s="19"/>
      <c r="BO341" s="18"/>
      <c r="BP341" s="18"/>
      <c r="BQ341" s="15"/>
      <c r="BR341" s="19"/>
      <c r="BS341" s="19"/>
      <c r="BT341" s="19"/>
      <c r="BU341" s="15"/>
      <c r="BV341" s="14"/>
      <c r="BW341" s="14"/>
      <c r="BX341" s="14"/>
      <c r="BY341" s="20"/>
      <c r="BZ341" s="24"/>
      <c r="CA341" s="14"/>
      <c r="CB341" s="21"/>
      <c r="CC341" s="14"/>
      <c r="CD341" s="14"/>
      <c r="CE341" s="14"/>
      <c r="CF341" s="22"/>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row>
    <row r="342" spans="5:220" s="23" customFormat="1">
      <c r="E342" s="17"/>
      <c r="F342" s="17"/>
      <c r="G342" s="17"/>
      <c r="H342" s="17"/>
      <c r="I342" s="14"/>
      <c r="J342" s="15"/>
      <c r="K342" s="15"/>
      <c r="L342" s="15"/>
      <c r="M342" s="15"/>
      <c r="N342" s="14"/>
      <c r="O342" s="16"/>
      <c r="P342" s="16"/>
      <c r="Q342" s="16"/>
      <c r="R342" s="16"/>
      <c r="S342" s="16"/>
      <c r="T342" s="16"/>
      <c r="U342" s="16"/>
      <c r="V342" s="16"/>
      <c r="W342" s="17"/>
      <c r="X342" s="16"/>
      <c r="Y342" s="16"/>
      <c r="Z342" s="16"/>
      <c r="AA342" s="16"/>
      <c r="AB342" s="14"/>
      <c r="AC342" s="18"/>
      <c r="AD342" s="19"/>
      <c r="AE342" s="18"/>
      <c r="AF342" s="18"/>
      <c r="AG342" s="18"/>
      <c r="AH342" s="18"/>
      <c r="AI342" s="18"/>
      <c r="AJ342" s="18"/>
      <c r="AK342" s="18"/>
      <c r="AL342" s="18"/>
      <c r="AM342" s="18"/>
      <c r="AN342" s="18"/>
      <c r="AO342" s="19"/>
      <c r="AP342" s="18"/>
      <c r="AQ342" s="18"/>
      <c r="AR342" s="18"/>
      <c r="AS342" s="19"/>
      <c r="AT342" s="18"/>
      <c r="AU342" s="18"/>
      <c r="AV342" s="18"/>
      <c r="AW342" s="18"/>
      <c r="AX342" s="18"/>
      <c r="AY342" s="18"/>
      <c r="AZ342" s="19"/>
      <c r="BA342" s="18"/>
      <c r="BB342" s="18"/>
      <c r="BC342" s="18"/>
      <c r="BD342" s="18"/>
      <c r="BE342" s="19"/>
      <c r="BF342" s="18"/>
      <c r="BG342" s="18"/>
      <c r="BH342" s="19"/>
      <c r="BI342" s="19"/>
      <c r="BJ342" s="18"/>
      <c r="BK342" s="18"/>
      <c r="BL342" s="15"/>
      <c r="BM342" s="18"/>
      <c r="BN342" s="19"/>
      <c r="BO342" s="18"/>
      <c r="BP342" s="18"/>
      <c r="BQ342" s="15"/>
      <c r="BR342" s="19"/>
      <c r="BS342" s="19"/>
      <c r="BT342" s="19"/>
      <c r="BU342" s="15"/>
      <c r="BV342" s="14"/>
      <c r="BW342" s="14"/>
      <c r="BX342" s="14"/>
      <c r="BY342" s="20"/>
      <c r="BZ342" s="24"/>
      <c r="CA342" s="14"/>
      <c r="CB342" s="21"/>
      <c r="CC342" s="1"/>
      <c r="CD342" s="14"/>
      <c r="CE342" s="14"/>
      <c r="CF342" s="22"/>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row>
    <row r="343" spans="5:220" s="23" customFormat="1">
      <c r="E343" s="17"/>
      <c r="F343" s="17"/>
      <c r="G343" s="17"/>
      <c r="H343" s="17"/>
      <c r="I343" s="14"/>
      <c r="J343" s="15"/>
      <c r="K343" s="15"/>
      <c r="L343" s="15"/>
      <c r="M343" s="15"/>
      <c r="N343" s="14"/>
      <c r="O343" s="16"/>
      <c r="P343" s="16"/>
      <c r="Q343" s="16"/>
      <c r="R343" s="16"/>
      <c r="S343" s="16"/>
      <c r="T343" s="16"/>
      <c r="U343" s="16"/>
      <c r="V343" s="16"/>
      <c r="W343" s="17"/>
      <c r="X343" s="16"/>
      <c r="Y343" s="16"/>
      <c r="Z343" s="16"/>
      <c r="AA343" s="16"/>
      <c r="AB343" s="14"/>
      <c r="AC343" s="18"/>
      <c r="AD343" s="19"/>
      <c r="AE343" s="18"/>
      <c r="AF343" s="18"/>
      <c r="AG343" s="18"/>
      <c r="AH343" s="18"/>
      <c r="AI343" s="18"/>
      <c r="AJ343" s="18"/>
      <c r="AK343" s="18"/>
      <c r="AL343" s="18"/>
      <c r="AM343" s="18"/>
      <c r="AN343" s="18"/>
      <c r="AO343" s="19"/>
      <c r="AP343" s="18"/>
      <c r="AQ343" s="18"/>
      <c r="AR343" s="18"/>
      <c r="AS343" s="19"/>
      <c r="AT343" s="18"/>
      <c r="AU343" s="18"/>
      <c r="AV343" s="18"/>
      <c r="AW343" s="18"/>
      <c r="AX343" s="18"/>
      <c r="AY343" s="18"/>
      <c r="AZ343" s="19"/>
      <c r="BA343" s="18"/>
      <c r="BB343" s="18"/>
      <c r="BC343" s="18"/>
      <c r="BD343" s="18"/>
      <c r="BE343" s="19"/>
      <c r="BF343" s="18"/>
      <c r="BG343" s="18"/>
      <c r="BH343" s="19"/>
      <c r="BI343" s="19"/>
      <c r="BJ343" s="18"/>
      <c r="BK343" s="18"/>
      <c r="BL343" s="15"/>
      <c r="BM343" s="18"/>
      <c r="BN343" s="19"/>
      <c r="BO343" s="18"/>
      <c r="BP343" s="18"/>
      <c r="BQ343" s="15"/>
      <c r="BR343" s="19"/>
      <c r="BS343" s="19"/>
      <c r="BT343" s="19"/>
      <c r="BU343" s="15"/>
      <c r="BV343" s="14"/>
      <c r="BW343" s="14"/>
      <c r="BX343" s="14"/>
      <c r="BY343" s="20"/>
      <c r="BZ343" s="24"/>
      <c r="CA343" s="14"/>
      <c r="CB343" s="21"/>
      <c r="CC343" s="1"/>
      <c r="CD343" s="14"/>
      <c r="CE343" s="14"/>
      <c r="CF343" s="22"/>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row>
    <row r="344" spans="5:220" s="36" customFormat="1">
      <c r="E344" s="17"/>
      <c r="F344" s="17"/>
      <c r="G344" s="17"/>
      <c r="H344" s="17"/>
      <c r="I344" s="14"/>
      <c r="J344" s="15"/>
      <c r="K344" s="15"/>
      <c r="L344" s="15"/>
      <c r="M344" s="15"/>
      <c r="N344" s="14"/>
      <c r="O344" s="16"/>
      <c r="P344" s="16"/>
      <c r="Q344" s="16"/>
      <c r="R344" s="16"/>
      <c r="S344" s="16"/>
      <c r="T344" s="16"/>
      <c r="U344" s="16"/>
      <c r="V344" s="16"/>
      <c r="W344" s="17"/>
      <c r="X344" s="16"/>
      <c r="Y344" s="16"/>
      <c r="Z344" s="16"/>
      <c r="AA344" s="16"/>
      <c r="AB344" s="14"/>
      <c r="AC344" s="18"/>
      <c r="AD344" s="19"/>
      <c r="AE344" s="18"/>
      <c r="AF344" s="18"/>
      <c r="AG344" s="18"/>
      <c r="AH344" s="18"/>
      <c r="AI344" s="18"/>
      <c r="AJ344" s="18"/>
      <c r="AK344" s="18"/>
      <c r="AL344" s="18"/>
      <c r="AM344" s="18"/>
      <c r="AN344" s="18"/>
      <c r="AO344" s="19"/>
      <c r="AP344" s="18"/>
      <c r="AQ344" s="18"/>
      <c r="AR344" s="18"/>
      <c r="AS344" s="19"/>
      <c r="AT344" s="18"/>
      <c r="AU344" s="18"/>
      <c r="AV344" s="18"/>
      <c r="AW344" s="18"/>
      <c r="AX344" s="18"/>
      <c r="AY344" s="18"/>
      <c r="AZ344" s="19"/>
      <c r="BA344" s="18"/>
      <c r="BB344" s="18"/>
      <c r="BC344" s="18"/>
      <c r="BD344" s="18"/>
      <c r="BE344" s="19"/>
      <c r="BF344" s="18"/>
      <c r="BG344" s="18"/>
      <c r="BH344" s="19"/>
      <c r="BI344" s="19"/>
      <c r="BJ344" s="18"/>
      <c r="BK344" s="18"/>
      <c r="BL344" s="15"/>
      <c r="BM344" s="18"/>
      <c r="BN344" s="19"/>
      <c r="BO344" s="18"/>
      <c r="BP344" s="18"/>
      <c r="BQ344" s="15"/>
      <c r="BR344" s="19"/>
      <c r="BS344" s="19"/>
      <c r="BT344" s="19"/>
      <c r="BU344" s="15"/>
      <c r="BV344" s="14"/>
      <c r="BW344" s="14"/>
      <c r="BX344" s="14"/>
      <c r="BY344" s="20"/>
      <c r="BZ344" s="24"/>
      <c r="CA344" s="14"/>
      <c r="CB344" s="21"/>
      <c r="CC344" s="1"/>
      <c r="CD344" s="14"/>
      <c r="CE344" s="14"/>
      <c r="CF344" s="22"/>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row>
    <row r="345" spans="5:220" s="36" customFormat="1">
      <c r="E345" s="17"/>
      <c r="F345" s="17"/>
      <c r="G345" s="17"/>
      <c r="H345" s="17"/>
      <c r="I345" s="14"/>
      <c r="J345" s="15"/>
      <c r="K345" s="15"/>
      <c r="L345" s="15"/>
      <c r="M345" s="15"/>
      <c r="N345" s="14"/>
      <c r="O345" s="16"/>
      <c r="P345" s="16"/>
      <c r="Q345" s="16"/>
      <c r="R345" s="16"/>
      <c r="S345" s="16"/>
      <c r="T345" s="16"/>
      <c r="U345" s="16"/>
      <c r="V345" s="16"/>
      <c r="W345" s="17"/>
      <c r="X345" s="16"/>
      <c r="Y345" s="16"/>
      <c r="Z345" s="16"/>
      <c r="AA345" s="16"/>
      <c r="AB345" s="14"/>
      <c r="AC345" s="18"/>
      <c r="AD345" s="19"/>
      <c r="AE345" s="18"/>
      <c r="AF345" s="18"/>
      <c r="AG345" s="18"/>
      <c r="AH345" s="18"/>
      <c r="AI345" s="18"/>
      <c r="AJ345" s="18"/>
      <c r="AK345" s="18"/>
      <c r="AL345" s="18"/>
      <c r="AM345" s="18"/>
      <c r="AN345" s="18"/>
      <c r="AO345" s="19"/>
      <c r="AP345" s="18"/>
      <c r="AQ345" s="18"/>
      <c r="AR345" s="18"/>
      <c r="AS345" s="19"/>
      <c r="AT345" s="18"/>
      <c r="AU345" s="18"/>
      <c r="AV345" s="18"/>
      <c r="AW345" s="18"/>
      <c r="AX345" s="18"/>
      <c r="AY345" s="18"/>
      <c r="AZ345" s="19"/>
      <c r="BA345" s="18"/>
      <c r="BB345" s="18"/>
      <c r="BC345" s="18"/>
      <c r="BD345" s="18"/>
      <c r="BE345" s="19"/>
      <c r="BF345" s="18"/>
      <c r="BG345" s="18"/>
      <c r="BH345" s="19"/>
      <c r="BI345" s="19"/>
      <c r="BJ345" s="18"/>
      <c r="BK345" s="18"/>
      <c r="BL345" s="15"/>
      <c r="BM345" s="18"/>
      <c r="BN345" s="19"/>
      <c r="BO345" s="18"/>
      <c r="BP345" s="18"/>
      <c r="BQ345" s="15"/>
      <c r="BR345" s="19"/>
      <c r="BS345" s="19"/>
      <c r="BT345" s="19"/>
      <c r="BU345" s="15"/>
      <c r="BV345" s="14"/>
      <c r="BW345" s="14"/>
      <c r="BX345" s="14"/>
      <c r="BY345" s="20"/>
      <c r="BZ345" s="24"/>
      <c r="CA345" s="14"/>
      <c r="CB345" s="21"/>
      <c r="CC345" s="1"/>
      <c r="CD345" s="14"/>
      <c r="CE345" s="14"/>
      <c r="CF345" s="22"/>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row>
    <row r="346" spans="5:220" s="36" customFormat="1">
      <c r="E346" s="17"/>
      <c r="F346" s="17"/>
      <c r="G346" s="17"/>
      <c r="H346" s="17"/>
      <c r="I346" s="14"/>
      <c r="J346" s="15"/>
      <c r="K346" s="15"/>
      <c r="L346" s="15"/>
      <c r="M346" s="15"/>
      <c r="N346" s="14"/>
      <c r="O346" s="16"/>
      <c r="P346" s="16"/>
      <c r="Q346" s="16"/>
      <c r="R346" s="16"/>
      <c r="S346" s="16"/>
      <c r="T346" s="16"/>
      <c r="U346" s="16"/>
      <c r="V346" s="16"/>
      <c r="W346" s="17"/>
      <c r="X346" s="16"/>
      <c r="Y346" s="16"/>
      <c r="Z346" s="16"/>
      <c r="AA346" s="16"/>
      <c r="AB346" s="14"/>
      <c r="AC346" s="18"/>
      <c r="AD346" s="19"/>
      <c r="AE346" s="18"/>
      <c r="AF346" s="18"/>
      <c r="AG346" s="18"/>
      <c r="AH346" s="18"/>
      <c r="AI346" s="18"/>
      <c r="AJ346" s="18"/>
      <c r="AK346" s="18"/>
      <c r="AL346" s="18"/>
      <c r="AM346" s="18"/>
      <c r="AN346" s="18"/>
      <c r="AO346" s="19"/>
      <c r="AP346" s="18"/>
      <c r="AQ346" s="18"/>
      <c r="AR346" s="18"/>
      <c r="AS346" s="19"/>
      <c r="AT346" s="18"/>
      <c r="AU346" s="18"/>
      <c r="AV346" s="18"/>
      <c r="AW346" s="18"/>
      <c r="AX346" s="18"/>
      <c r="AY346" s="18"/>
      <c r="AZ346" s="19"/>
      <c r="BA346" s="18"/>
      <c r="BB346" s="18"/>
      <c r="BC346" s="18"/>
      <c r="BD346" s="18"/>
      <c r="BE346" s="19"/>
      <c r="BF346" s="18"/>
      <c r="BG346" s="18"/>
      <c r="BH346" s="19"/>
      <c r="BI346" s="19"/>
      <c r="BJ346" s="18"/>
      <c r="BK346" s="18"/>
      <c r="BL346" s="15"/>
      <c r="BM346" s="18"/>
      <c r="BN346" s="19"/>
      <c r="BO346" s="18"/>
      <c r="BP346" s="18"/>
      <c r="BQ346" s="15"/>
      <c r="BR346" s="19"/>
      <c r="BS346" s="19"/>
      <c r="BT346" s="19"/>
      <c r="BU346" s="15"/>
      <c r="BV346" s="14"/>
      <c r="BW346" s="14"/>
      <c r="BX346" s="14"/>
      <c r="BY346" s="20"/>
      <c r="BZ346" s="24"/>
      <c r="CA346" s="14"/>
      <c r="CB346" s="21"/>
      <c r="CC346" s="1"/>
      <c r="CD346" s="14"/>
      <c r="CE346" s="14"/>
      <c r="CF346" s="22"/>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row>
    <row r="347" spans="5:220" s="36" customFormat="1">
      <c r="E347" s="17"/>
      <c r="F347" s="17"/>
      <c r="G347" s="17"/>
      <c r="H347" s="17"/>
      <c r="I347" s="14"/>
      <c r="J347" s="15"/>
      <c r="K347" s="15"/>
      <c r="L347" s="15"/>
      <c r="M347" s="15"/>
      <c r="N347" s="14"/>
      <c r="O347" s="16"/>
      <c r="P347" s="16"/>
      <c r="Q347" s="16"/>
      <c r="R347" s="16"/>
      <c r="S347" s="16"/>
      <c r="T347" s="16"/>
      <c r="U347" s="16"/>
      <c r="V347" s="16"/>
      <c r="W347" s="17"/>
      <c r="X347" s="16"/>
      <c r="Y347" s="16"/>
      <c r="Z347" s="16"/>
      <c r="AA347" s="16"/>
      <c r="AB347" s="14"/>
      <c r="AC347" s="18"/>
      <c r="AD347" s="19"/>
      <c r="AE347" s="18"/>
      <c r="AF347" s="18"/>
      <c r="AG347" s="18"/>
      <c r="AH347" s="18"/>
      <c r="AI347" s="18"/>
      <c r="AJ347" s="18"/>
      <c r="AK347" s="18"/>
      <c r="AL347" s="18"/>
      <c r="AM347" s="18"/>
      <c r="AN347" s="18"/>
      <c r="AO347" s="19"/>
      <c r="AP347" s="18"/>
      <c r="AQ347" s="18"/>
      <c r="AR347" s="18"/>
      <c r="AS347" s="19"/>
      <c r="AT347" s="18"/>
      <c r="AU347" s="18"/>
      <c r="AV347" s="18"/>
      <c r="AW347" s="18"/>
      <c r="AX347" s="18"/>
      <c r="AY347" s="18"/>
      <c r="AZ347" s="19"/>
      <c r="BA347" s="18"/>
      <c r="BB347" s="18"/>
      <c r="BC347" s="18"/>
      <c r="BD347" s="18"/>
      <c r="BE347" s="19"/>
      <c r="BF347" s="18"/>
      <c r="BG347" s="18"/>
      <c r="BH347" s="19"/>
      <c r="BI347" s="19"/>
      <c r="BJ347" s="18"/>
      <c r="BK347" s="18"/>
      <c r="BL347" s="15"/>
      <c r="BM347" s="18"/>
      <c r="BN347" s="19"/>
      <c r="BO347" s="18"/>
      <c r="BP347" s="18"/>
      <c r="BQ347" s="15"/>
      <c r="BR347" s="19"/>
      <c r="BS347" s="19"/>
      <c r="BT347" s="19"/>
      <c r="BU347" s="15"/>
      <c r="BV347" s="14"/>
      <c r="BW347" s="14"/>
      <c r="BX347" s="14"/>
      <c r="BY347" s="20"/>
      <c r="BZ347" s="24"/>
      <c r="CA347" s="14"/>
      <c r="CB347" s="21"/>
      <c r="CC347" s="1"/>
      <c r="CD347" s="14"/>
      <c r="CE347" s="14"/>
      <c r="CF347" s="22"/>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row>
    <row r="348" spans="5:220" s="36" customFormat="1">
      <c r="E348" s="17"/>
      <c r="F348" s="17"/>
      <c r="G348" s="17"/>
      <c r="H348" s="17"/>
      <c r="I348" s="14"/>
      <c r="J348" s="15"/>
      <c r="K348" s="15"/>
      <c r="L348" s="15"/>
      <c r="M348" s="15"/>
      <c r="N348" s="14"/>
      <c r="O348" s="16"/>
      <c r="P348" s="16"/>
      <c r="Q348" s="16"/>
      <c r="R348" s="16"/>
      <c r="S348" s="16"/>
      <c r="T348" s="16"/>
      <c r="U348" s="16"/>
      <c r="V348" s="16"/>
      <c r="W348" s="17"/>
      <c r="X348" s="16"/>
      <c r="Y348" s="16"/>
      <c r="Z348" s="16"/>
      <c r="AA348" s="16"/>
      <c r="AB348" s="14"/>
      <c r="AC348" s="18"/>
      <c r="AD348" s="19"/>
      <c r="AE348" s="18"/>
      <c r="AF348" s="18"/>
      <c r="AG348" s="18"/>
      <c r="AH348" s="18"/>
      <c r="AI348" s="18"/>
      <c r="AJ348" s="18"/>
      <c r="AK348" s="18"/>
      <c r="AL348" s="18"/>
      <c r="AM348" s="18"/>
      <c r="AN348" s="18"/>
      <c r="AO348" s="19"/>
      <c r="AP348" s="18"/>
      <c r="AQ348" s="18"/>
      <c r="AR348" s="18"/>
      <c r="AS348" s="19"/>
      <c r="AT348" s="18"/>
      <c r="AU348" s="18"/>
      <c r="AV348" s="18"/>
      <c r="AW348" s="18"/>
      <c r="AX348" s="18"/>
      <c r="AY348" s="18"/>
      <c r="AZ348" s="19"/>
      <c r="BA348" s="18"/>
      <c r="BB348" s="18"/>
      <c r="BC348" s="18"/>
      <c r="BD348" s="18"/>
      <c r="BE348" s="19"/>
      <c r="BF348" s="18"/>
      <c r="BG348" s="18"/>
      <c r="BH348" s="19"/>
      <c r="BI348" s="19"/>
      <c r="BJ348" s="18"/>
      <c r="BK348" s="18"/>
      <c r="BL348" s="15"/>
      <c r="BM348" s="18"/>
      <c r="BN348" s="19"/>
      <c r="BO348" s="18"/>
      <c r="BP348" s="18"/>
      <c r="BQ348" s="15"/>
      <c r="BR348" s="19"/>
      <c r="BS348" s="19"/>
      <c r="BT348" s="19"/>
      <c r="BU348" s="15"/>
      <c r="BV348" s="14"/>
      <c r="BW348" s="14"/>
      <c r="BX348" s="14"/>
      <c r="BY348" s="20"/>
      <c r="BZ348" s="24"/>
      <c r="CA348" s="14"/>
      <c r="CB348" s="21"/>
      <c r="CC348" s="1"/>
      <c r="CD348" s="14"/>
      <c r="CE348" s="14"/>
      <c r="CF348" s="22"/>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row>
    <row r="349" spans="5:220" s="33" customFormat="1">
      <c r="E349" s="17"/>
      <c r="F349" s="17"/>
      <c r="G349" s="17"/>
      <c r="H349" s="17"/>
      <c r="I349" s="14"/>
      <c r="J349" s="15"/>
      <c r="K349" s="15"/>
      <c r="L349" s="15"/>
      <c r="M349" s="15"/>
      <c r="N349" s="14"/>
      <c r="O349" s="16"/>
      <c r="P349" s="16"/>
      <c r="Q349" s="16"/>
      <c r="R349" s="16"/>
      <c r="S349" s="16"/>
      <c r="T349" s="16"/>
      <c r="U349" s="16"/>
      <c r="V349" s="16"/>
      <c r="W349" s="17"/>
      <c r="X349" s="16"/>
      <c r="Y349" s="16"/>
      <c r="Z349" s="16"/>
      <c r="AA349" s="16"/>
      <c r="AB349" s="14"/>
      <c r="AC349" s="18"/>
      <c r="AD349" s="19"/>
      <c r="AE349" s="18"/>
      <c r="AF349" s="18"/>
      <c r="AG349" s="18"/>
      <c r="AH349" s="18"/>
      <c r="AI349" s="18"/>
      <c r="AJ349" s="18"/>
      <c r="AK349" s="18"/>
      <c r="AL349" s="18"/>
      <c r="AM349" s="18"/>
      <c r="AN349" s="18"/>
      <c r="AO349" s="19"/>
      <c r="AP349" s="18"/>
      <c r="AQ349" s="18"/>
      <c r="AR349" s="18"/>
      <c r="AS349" s="19"/>
      <c r="AT349" s="18"/>
      <c r="AU349" s="18"/>
      <c r="AV349" s="18"/>
      <c r="AW349" s="18"/>
      <c r="AX349" s="18"/>
      <c r="AY349" s="18"/>
      <c r="AZ349" s="19"/>
      <c r="BA349" s="18"/>
      <c r="BB349" s="18"/>
      <c r="BC349" s="18"/>
      <c r="BD349" s="18"/>
      <c r="BE349" s="19"/>
      <c r="BF349" s="18"/>
      <c r="BG349" s="18"/>
      <c r="BH349" s="19"/>
      <c r="BI349" s="19"/>
      <c r="BJ349" s="18"/>
      <c r="BK349" s="18"/>
      <c r="BL349" s="15"/>
      <c r="BM349" s="18"/>
      <c r="BN349" s="19"/>
      <c r="BO349" s="18"/>
      <c r="BP349" s="18"/>
      <c r="BQ349" s="15"/>
      <c r="BR349" s="19"/>
      <c r="BS349" s="19"/>
      <c r="BT349" s="19"/>
      <c r="BU349" s="15"/>
      <c r="BV349" s="14"/>
      <c r="BW349" s="14"/>
      <c r="BX349" s="14"/>
      <c r="BY349" s="20"/>
      <c r="BZ349" s="24"/>
      <c r="CA349" s="14"/>
      <c r="CB349" s="21"/>
      <c r="CC349" s="1"/>
      <c r="CD349" s="14"/>
      <c r="CE349" s="14"/>
      <c r="CF349" s="22"/>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row>
    <row r="350" spans="5:220">
      <c r="J350" s="15"/>
      <c r="K350" s="15"/>
      <c r="L350" s="15"/>
      <c r="M350" s="15"/>
      <c r="O350" s="16"/>
      <c r="P350" s="16"/>
      <c r="Q350" s="16"/>
      <c r="R350" s="16"/>
      <c r="S350" s="16"/>
      <c r="T350" s="16"/>
      <c r="U350" s="16"/>
      <c r="V350" s="16"/>
      <c r="X350" s="16"/>
      <c r="Y350" s="16"/>
      <c r="Z350" s="16"/>
      <c r="AA350" s="16"/>
      <c r="AC350" s="18"/>
      <c r="AE350" s="18"/>
      <c r="AF350" s="18"/>
      <c r="AH350" s="18"/>
      <c r="AI350" s="18"/>
      <c r="AJ350" s="18"/>
      <c r="AL350" s="18"/>
      <c r="AM350" s="18"/>
      <c r="AN350" s="18"/>
      <c r="AP350" s="18"/>
      <c r="AQ350" s="18"/>
      <c r="AR350" s="18"/>
      <c r="AT350" s="18"/>
      <c r="AU350" s="18"/>
      <c r="AV350" s="18"/>
      <c r="AW350" s="18"/>
      <c r="AX350" s="18"/>
      <c r="AY350" s="18"/>
      <c r="BA350" s="18"/>
      <c r="BB350" s="18"/>
      <c r="BC350" s="18"/>
      <c r="BD350" s="18"/>
      <c r="BF350" s="18"/>
      <c r="BG350" s="18"/>
      <c r="BJ350" s="18"/>
      <c r="BK350" s="18"/>
      <c r="BL350" s="15"/>
      <c r="BM350" s="18"/>
      <c r="BO350" s="18"/>
      <c r="BP350" s="18"/>
      <c r="BQ350" s="15"/>
      <c r="BU350" s="15"/>
      <c r="BY350" s="20"/>
      <c r="BZ350" s="24"/>
      <c r="CF350" s="22"/>
    </row>
    <row r="351" spans="5:220" s="7" customFormat="1" ht="17.45" customHeight="1">
      <c r="E351" s="17"/>
      <c r="F351" s="17"/>
      <c r="G351" s="17"/>
      <c r="H351" s="17"/>
      <c r="I351" s="14"/>
      <c r="J351" s="15"/>
      <c r="K351" s="15"/>
      <c r="L351" s="15"/>
      <c r="M351" s="15"/>
      <c r="N351" s="14"/>
      <c r="O351" s="16"/>
      <c r="P351" s="16"/>
      <c r="Q351" s="16"/>
      <c r="R351" s="16"/>
      <c r="S351" s="16"/>
      <c r="T351" s="16"/>
      <c r="U351" s="16"/>
      <c r="V351" s="16"/>
      <c r="W351" s="17"/>
      <c r="X351" s="16"/>
      <c r="Y351" s="16"/>
      <c r="Z351" s="16"/>
      <c r="AA351" s="16"/>
      <c r="AB351" s="14"/>
      <c r="AC351" s="18"/>
      <c r="AD351" s="19"/>
      <c r="AE351" s="18"/>
      <c r="AF351" s="18"/>
      <c r="AG351" s="18"/>
      <c r="AH351" s="18"/>
      <c r="AI351" s="18"/>
      <c r="AJ351" s="18"/>
      <c r="AK351" s="18"/>
      <c r="AL351" s="18"/>
      <c r="AM351" s="18"/>
      <c r="AN351" s="18"/>
      <c r="AO351" s="19"/>
      <c r="AP351" s="18"/>
      <c r="AQ351" s="18"/>
      <c r="AR351" s="18"/>
      <c r="AS351" s="19"/>
      <c r="AT351" s="18"/>
      <c r="AU351" s="18"/>
      <c r="AV351" s="18"/>
      <c r="AW351" s="18"/>
      <c r="AX351" s="18"/>
      <c r="AY351" s="18"/>
      <c r="AZ351" s="19"/>
      <c r="BA351" s="18"/>
      <c r="BB351" s="18"/>
      <c r="BC351" s="18"/>
      <c r="BD351" s="18"/>
      <c r="BE351" s="19"/>
      <c r="BF351" s="18"/>
      <c r="BG351" s="18"/>
      <c r="BH351" s="19"/>
      <c r="BI351" s="19"/>
      <c r="BJ351" s="18"/>
      <c r="BK351" s="18"/>
      <c r="BL351" s="15"/>
      <c r="BM351" s="18"/>
      <c r="BN351" s="19"/>
      <c r="BO351" s="18"/>
      <c r="BP351" s="18"/>
      <c r="BQ351" s="15"/>
      <c r="BR351" s="19"/>
      <c r="BS351" s="19"/>
      <c r="BT351" s="19"/>
      <c r="BU351" s="15"/>
      <c r="BV351" s="14"/>
      <c r="BW351" s="14"/>
      <c r="BX351" s="14"/>
      <c r="BY351" s="20"/>
      <c r="BZ351" s="24"/>
      <c r="CA351" s="14"/>
      <c r="CB351" s="21"/>
      <c r="CC351" s="14"/>
      <c r="CD351" s="14"/>
      <c r="CE351" s="14"/>
      <c r="CF351" s="22"/>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row>
    <row r="352" spans="5:220" s="5" customFormat="1" ht="17.45" customHeight="1">
      <c r="E352" s="17"/>
      <c r="F352" s="17"/>
      <c r="G352" s="17"/>
      <c r="H352" s="17"/>
      <c r="I352" s="14"/>
      <c r="J352" s="15"/>
      <c r="K352" s="15"/>
      <c r="L352" s="15"/>
      <c r="M352" s="15"/>
      <c r="N352" s="14"/>
      <c r="O352" s="16"/>
      <c r="P352" s="16"/>
      <c r="Q352" s="16"/>
      <c r="R352" s="16"/>
      <c r="S352" s="16"/>
      <c r="T352" s="16"/>
      <c r="U352" s="16"/>
      <c r="V352" s="16"/>
      <c r="W352" s="17"/>
      <c r="X352" s="16"/>
      <c r="Y352" s="16"/>
      <c r="Z352" s="16"/>
      <c r="AA352" s="16"/>
      <c r="AB352" s="14"/>
      <c r="AC352" s="18"/>
      <c r="AD352" s="19"/>
      <c r="AE352" s="18"/>
      <c r="AF352" s="18"/>
      <c r="AG352" s="18"/>
      <c r="AH352" s="18"/>
      <c r="AI352" s="18"/>
      <c r="AJ352" s="18"/>
      <c r="AK352" s="18"/>
      <c r="AL352" s="18"/>
      <c r="AM352" s="18"/>
      <c r="AN352" s="18"/>
      <c r="AO352" s="19"/>
      <c r="AP352" s="18"/>
      <c r="AQ352" s="18"/>
      <c r="AR352" s="18"/>
      <c r="AS352" s="19"/>
      <c r="AT352" s="18"/>
      <c r="AU352" s="18"/>
      <c r="AV352" s="18"/>
      <c r="AW352" s="18"/>
      <c r="AX352" s="18"/>
      <c r="AY352" s="18"/>
      <c r="AZ352" s="19"/>
      <c r="BA352" s="18"/>
      <c r="BB352" s="18"/>
      <c r="BC352" s="18"/>
      <c r="BD352" s="18"/>
      <c r="BE352" s="19"/>
      <c r="BF352" s="18"/>
      <c r="BG352" s="18"/>
      <c r="BH352" s="19"/>
      <c r="BI352" s="19"/>
      <c r="BJ352" s="18"/>
      <c r="BK352" s="18"/>
      <c r="BL352" s="15"/>
      <c r="BM352" s="18"/>
      <c r="BN352" s="19"/>
      <c r="BO352" s="18"/>
      <c r="BP352" s="18"/>
      <c r="BQ352" s="15"/>
      <c r="BR352" s="19"/>
      <c r="BS352" s="19"/>
      <c r="BT352" s="19"/>
      <c r="BU352" s="15"/>
      <c r="BV352" s="14"/>
      <c r="BW352" s="14"/>
      <c r="BX352" s="14"/>
      <c r="BY352" s="20"/>
      <c r="BZ352" s="24"/>
      <c r="CA352" s="14"/>
      <c r="CB352" s="21"/>
      <c r="CC352" s="1"/>
      <c r="CD352" s="14"/>
      <c r="CE352" s="14"/>
      <c r="CF352" s="22"/>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row>
    <row r="353" spans="5:220" s="5" customFormat="1" ht="17.45" customHeight="1">
      <c r="E353" s="17"/>
      <c r="F353" s="17"/>
      <c r="G353" s="17"/>
      <c r="H353" s="17"/>
      <c r="I353" s="14"/>
      <c r="J353" s="15"/>
      <c r="K353" s="15"/>
      <c r="L353" s="15"/>
      <c r="M353" s="15"/>
      <c r="N353" s="14"/>
      <c r="O353" s="16"/>
      <c r="P353" s="16"/>
      <c r="Q353" s="16"/>
      <c r="R353" s="16"/>
      <c r="S353" s="16"/>
      <c r="T353" s="16"/>
      <c r="U353" s="16"/>
      <c r="V353" s="16"/>
      <c r="W353" s="17"/>
      <c r="X353" s="16"/>
      <c r="Y353" s="16"/>
      <c r="Z353" s="16"/>
      <c r="AA353" s="16"/>
      <c r="AB353" s="14"/>
      <c r="AC353" s="18"/>
      <c r="AD353" s="19"/>
      <c r="AE353" s="18"/>
      <c r="AF353" s="18"/>
      <c r="AG353" s="18"/>
      <c r="AH353" s="18"/>
      <c r="AI353" s="18"/>
      <c r="AJ353" s="18"/>
      <c r="AK353" s="18"/>
      <c r="AL353" s="18"/>
      <c r="AM353" s="18"/>
      <c r="AN353" s="18"/>
      <c r="AO353" s="19"/>
      <c r="AP353" s="18"/>
      <c r="AQ353" s="18"/>
      <c r="AR353" s="18"/>
      <c r="AS353" s="19"/>
      <c r="AT353" s="18"/>
      <c r="AU353" s="18"/>
      <c r="AV353" s="18"/>
      <c r="AW353" s="18"/>
      <c r="AX353" s="18"/>
      <c r="AY353" s="18"/>
      <c r="AZ353" s="19"/>
      <c r="BA353" s="18"/>
      <c r="BB353" s="18"/>
      <c r="BC353" s="18"/>
      <c r="BD353" s="18"/>
      <c r="BE353" s="19"/>
      <c r="BF353" s="18"/>
      <c r="BG353" s="18"/>
      <c r="BH353" s="19"/>
      <c r="BI353" s="19"/>
      <c r="BJ353" s="18"/>
      <c r="BK353" s="18"/>
      <c r="BL353" s="15"/>
      <c r="BM353" s="18"/>
      <c r="BN353" s="19"/>
      <c r="BO353" s="18"/>
      <c r="BP353" s="18"/>
      <c r="BQ353" s="15"/>
      <c r="BR353" s="19"/>
      <c r="BS353" s="19"/>
      <c r="BT353" s="19"/>
      <c r="BU353" s="15"/>
      <c r="BV353" s="14"/>
      <c r="BW353" s="14"/>
      <c r="BX353" s="14"/>
      <c r="BY353" s="20"/>
      <c r="BZ353" s="24"/>
      <c r="CA353" s="14"/>
      <c r="CB353" s="21"/>
      <c r="CC353" s="1"/>
      <c r="CD353" s="14"/>
      <c r="CE353" s="14"/>
      <c r="CF353" s="22"/>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row>
    <row r="354" spans="5:220" s="5" customFormat="1" ht="17.45" customHeight="1">
      <c r="E354" s="17"/>
      <c r="F354" s="17"/>
      <c r="G354" s="17"/>
      <c r="H354" s="17"/>
      <c r="I354" s="14"/>
      <c r="J354" s="15"/>
      <c r="K354" s="15"/>
      <c r="L354" s="15"/>
      <c r="M354" s="15"/>
      <c r="N354" s="14"/>
      <c r="O354" s="16"/>
      <c r="P354" s="16"/>
      <c r="Q354" s="16"/>
      <c r="R354" s="16"/>
      <c r="S354" s="16"/>
      <c r="T354" s="16"/>
      <c r="U354" s="16"/>
      <c r="V354" s="16"/>
      <c r="W354" s="17"/>
      <c r="X354" s="16"/>
      <c r="Y354" s="16"/>
      <c r="Z354" s="16"/>
      <c r="AA354" s="16"/>
      <c r="AB354" s="14"/>
      <c r="AC354" s="18"/>
      <c r="AD354" s="19"/>
      <c r="AE354" s="18"/>
      <c r="AF354" s="18"/>
      <c r="AG354" s="18"/>
      <c r="AH354" s="18"/>
      <c r="AI354" s="18"/>
      <c r="AJ354" s="18"/>
      <c r="AK354" s="18"/>
      <c r="AL354" s="18"/>
      <c r="AM354" s="18"/>
      <c r="AN354" s="18"/>
      <c r="AO354" s="19"/>
      <c r="AP354" s="18"/>
      <c r="AQ354" s="18"/>
      <c r="AR354" s="18"/>
      <c r="AS354" s="19"/>
      <c r="AT354" s="18"/>
      <c r="AU354" s="18"/>
      <c r="AV354" s="18"/>
      <c r="AW354" s="18"/>
      <c r="AX354" s="18"/>
      <c r="AY354" s="18"/>
      <c r="AZ354" s="19"/>
      <c r="BA354" s="18"/>
      <c r="BB354" s="18"/>
      <c r="BC354" s="18"/>
      <c r="BD354" s="18"/>
      <c r="BE354" s="19"/>
      <c r="BF354" s="18"/>
      <c r="BG354" s="18"/>
      <c r="BH354" s="19"/>
      <c r="BI354" s="19"/>
      <c r="BJ354" s="18"/>
      <c r="BK354" s="18"/>
      <c r="BL354" s="15"/>
      <c r="BM354" s="18"/>
      <c r="BN354" s="19"/>
      <c r="BO354" s="18"/>
      <c r="BP354" s="18"/>
      <c r="BQ354" s="15"/>
      <c r="BR354" s="19"/>
      <c r="BS354" s="19"/>
      <c r="BT354" s="19"/>
      <c r="BU354" s="15"/>
      <c r="BV354" s="14"/>
      <c r="BW354" s="14"/>
      <c r="BX354" s="14"/>
      <c r="BY354" s="20"/>
      <c r="BZ354" s="24"/>
      <c r="CA354" s="14"/>
      <c r="CB354" s="21"/>
      <c r="CC354" s="1"/>
      <c r="CD354" s="14"/>
      <c r="CE354" s="14"/>
      <c r="CF354" s="22"/>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row>
    <row r="355" spans="5:220" s="7" customFormat="1" ht="17.45" customHeight="1">
      <c r="E355" s="17"/>
      <c r="F355" s="17"/>
      <c r="G355" s="17"/>
      <c r="H355" s="17"/>
      <c r="I355" s="14"/>
      <c r="J355" s="15"/>
      <c r="K355" s="15"/>
      <c r="L355" s="15"/>
      <c r="M355" s="15"/>
      <c r="N355" s="14"/>
      <c r="O355" s="16"/>
      <c r="P355" s="16"/>
      <c r="Q355" s="16"/>
      <c r="R355" s="16"/>
      <c r="S355" s="16"/>
      <c r="T355" s="16"/>
      <c r="U355" s="16"/>
      <c r="V355" s="16"/>
      <c r="W355" s="17"/>
      <c r="X355" s="16"/>
      <c r="Y355" s="16"/>
      <c r="Z355" s="16"/>
      <c r="AA355" s="16"/>
      <c r="AB355" s="14"/>
      <c r="AC355" s="18"/>
      <c r="AD355" s="19"/>
      <c r="AE355" s="18"/>
      <c r="AF355" s="18"/>
      <c r="AG355" s="18"/>
      <c r="AH355" s="18"/>
      <c r="AI355" s="18"/>
      <c r="AJ355" s="18"/>
      <c r="AK355" s="18"/>
      <c r="AL355" s="18"/>
      <c r="AM355" s="18"/>
      <c r="AN355" s="18"/>
      <c r="AO355" s="19"/>
      <c r="AP355" s="18"/>
      <c r="AQ355" s="18"/>
      <c r="AR355" s="18"/>
      <c r="AS355" s="19"/>
      <c r="AT355" s="18"/>
      <c r="AU355" s="18"/>
      <c r="AV355" s="18"/>
      <c r="AW355" s="18"/>
      <c r="AX355" s="18"/>
      <c r="AY355" s="18"/>
      <c r="AZ355" s="19"/>
      <c r="BA355" s="18"/>
      <c r="BB355" s="18"/>
      <c r="BC355" s="18"/>
      <c r="BD355" s="18"/>
      <c r="BE355" s="19"/>
      <c r="BF355" s="18"/>
      <c r="BG355" s="18"/>
      <c r="BH355" s="19"/>
      <c r="BI355" s="19"/>
      <c r="BJ355" s="18"/>
      <c r="BK355" s="18"/>
      <c r="BL355" s="15"/>
      <c r="BM355" s="18"/>
      <c r="BN355" s="19"/>
      <c r="BO355" s="18"/>
      <c r="BP355" s="18"/>
      <c r="BQ355" s="15"/>
      <c r="BR355" s="19"/>
      <c r="BS355" s="19"/>
      <c r="BT355" s="19"/>
      <c r="BU355" s="15"/>
      <c r="BV355" s="14"/>
      <c r="BW355" s="14"/>
      <c r="BX355" s="14"/>
      <c r="BY355" s="20"/>
      <c r="BZ355" s="24"/>
      <c r="CA355" s="14"/>
      <c r="CB355" s="21"/>
      <c r="CC355" s="1"/>
      <c r="CD355" s="14"/>
      <c r="CE355" s="14"/>
      <c r="CF355" s="22"/>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row>
    <row r="356" spans="5:220" s="5" customFormat="1" ht="17.45" customHeight="1">
      <c r="E356" s="17"/>
      <c r="F356" s="17"/>
      <c r="G356" s="17"/>
      <c r="H356" s="17"/>
      <c r="I356" s="14"/>
      <c r="J356" s="15"/>
      <c r="K356" s="15"/>
      <c r="L356" s="15"/>
      <c r="M356" s="15"/>
      <c r="N356" s="14"/>
      <c r="O356" s="16"/>
      <c r="P356" s="16"/>
      <c r="Q356" s="16"/>
      <c r="R356" s="16"/>
      <c r="S356" s="16"/>
      <c r="T356" s="16"/>
      <c r="U356" s="16"/>
      <c r="V356" s="16"/>
      <c r="W356" s="17"/>
      <c r="X356" s="16"/>
      <c r="Y356" s="16"/>
      <c r="Z356" s="16"/>
      <c r="AA356" s="16"/>
      <c r="AB356" s="14"/>
      <c r="AC356" s="18"/>
      <c r="AD356" s="19"/>
      <c r="AE356" s="18"/>
      <c r="AF356" s="18"/>
      <c r="AG356" s="18"/>
      <c r="AH356" s="18"/>
      <c r="AI356" s="18"/>
      <c r="AJ356" s="18"/>
      <c r="AK356" s="18"/>
      <c r="AL356" s="18"/>
      <c r="AM356" s="18"/>
      <c r="AN356" s="18"/>
      <c r="AO356" s="19"/>
      <c r="AP356" s="18"/>
      <c r="AQ356" s="18"/>
      <c r="AR356" s="18"/>
      <c r="AS356" s="19"/>
      <c r="AT356" s="18"/>
      <c r="AU356" s="18"/>
      <c r="AV356" s="18"/>
      <c r="AW356" s="18"/>
      <c r="AX356" s="18"/>
      <c r="AY356" s="18"/>
      <c r="AZ356" s="19"/>
      <c r="BA356" s="18"/>
      <c r="BB356" s="18"/>
      <c r="BC356" s="18"/>
      <c r="BD356" s="18"/>
      <c r="BE356" s="19"/>
      <c r="BF356" s="18"/>
      <c r="BG356" s="18"/>
      <c r="BH356" s="19"/>
      <c r="BI356" s="19"/>
      <c r="BJ356" s="18"/>
      <c r="BK356" s="18"/>
      <c r="BL356" s="15"/>
      <c r="BM356" s="18"/>
      <c r="BN356" s="19"/>
      <c r="BO356" s="18"/>
      <c r="BP356" s="18"/>
      <c r="BQ356" s="15"/>
      <c r="BR356" s="19"/>
      <c r="BS356" s="19"/>
      <c r="BT356" s="19"/>
      <c r="BU356" s="15"/>
      <c r="BV356" s="14"/>
      <c r="BW356" s="14"/>
      <c r="BX356" s="14"/>
      <c r="BY356" s="20"/>
      <c r="BZ356" s="24"/>
      <c r="CA356" s="14"/>
      <c r="CB356" s="21"/>
      <c r="CC356" s="1"/>
      <c r="CD356" s="14"/>
      <c r="CE356" s="14"/>
      <c r="CF356" s="22"/>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row>
    <row r="357" spans="5:220" s="5" customFormat="1" ht="17.45" customHeight="1">
      <c r="E357" s="17"/>
      <c r="F357" s="17"/>
      <c r="G357" s="17"/>
      <c r="H357" s="17"/>
      <c r="I357" s="14"/>
      <c r="J357" s="15"/>
      <c r="K357" s="15"/>
      <c r="L357" s="15"/>
      <c r="M357" s="15"/>
      <c r="N357" s="14"/>
      <c r="O357" s="16"/>
      <c r="P357" s="16"/>
      <c r="Q357" s="16"/>
      <c r="R357" s="16"/>
      <c r="S357" s="16"/>
      <c r="T357" s="16"/>
      <c r="U357" s="16"/>
      <c r="V357" s="16"/>
      <c r="W357" s="17"/>
      <c r="X357" s="16"/>
      <c r="Y357" s="16"/>
      <c r="Z357" s="16"/>
      <c r="AA357" s="16"/>
      <c r="AB357" s="14"/>
      <c r="AC357" s="18"/>
      <c r="AD357" s="19"/>
      <c r="AE357" s="18"/>
      <c r="AF357" s="18"/>
      <c r="AG357" s="18"/>
      <c r="AH357" s="18"/>
      <c r="AI357" s="18"/>
      <c r="AJ357" s="18"/>
      <c r="AK357" s="18"/>
      <c r="AL357" s="18"/>
      <c r="AM357" s="18"/>
      <c r="AN357" s="18"/>
      <c r="AO357" s="19"/>
      <c r="AP357" s="18"/>
      <c r="AQ357" s="18"/>
      <c r="AR357" s="18"/>
      <c r="AS357" s="19"/>
      <c r="AT357" s="18"/>
      <c r="AU357" s="18"/>
      <c r="AV357" s="18"/>
      <c r="AW357" s="18"/>
      <c r="AX357" s="18"/>
      <c r="AY357" s="18"/>
      <c r="AZ357" s="19"/>
      <c r="BA357" s="18"/>
      <c r="BB357" s="18"/>
      <c r="BC357" s="18"/>
      <c r="BD357" s="18"/>
      <c r="BE357" s="19"/>
      <c r="BF357" s="18"/>
      <c r="BG357" s="18"/>
      <c r="BH357" s="19"/>
      <c r="BI357" s="19"/>
      <c r="BJ357" s="18"/>
      <c r="BK357" s="18"/>
      <c r="BL357" s="15"/>
      <c r="BM357" s="18"/>
      <c r="BN357" s="19"/>
      <c r="BO357" s="18"/>
      <c r="BP357" s="18"/>
      <c r="BQ357" s="15"/>
      <c r="BR357" s="19"/>
      <c r="BS357" s="19"/>
      <c r="BT357" s="19"/>
      <c r="BU357" s="15"/>
      <c r="BV357" s="14"/>
      <c r="BW357" s="14"/>
      <c r="BX357" s="14"/>
      <c r="BY357" s="20"/>
      <c r="BZ357" s="24"/>
      <c r="CA357" s="14"/>
      <c r="CB357" s="21"/>
      <c r="CC357" s="1"/>
      <c r="CD357" s="14"/>
      <c r="CE357" s="14"/>
      <c r="CF357" s="22"/>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row>
    <row r="358" spans="5:220" s="4" customFormat="1" ht="17.45" customHeight="1">
      <c r="E358" s="17"/>
      <c r="F358" s="17"/>
      <c r="G358" s="17"/>
      <c r="H358" s="17"/>
      <c r="I358" s="14"/>
      <c r="J358" s="15"/>
      <c r="K358" s="15"/>
      <c r="L358" s="15"/>
      <c r="M358" s="15"/>
      <c r="N358" s="14"/>
      <c r="O358" s="16"/>
      <c r="P358" s="16"/>
      <c r="Q358" s="16"/>
      <c r="R358" s="16"/>
      <c r="S358" s="16"/>
      <c r="T358" s="16"/>
      <c r="U358" s="16"/>
      <c r="V358" s="16"/>
      <c r="W358" s="17"/>
      <c r="X358" s="16"/>
      <c r="Y358" s="16"/>
      <c r="Z358" s="16"/>
      <c r="AA358" s="16"/>
      <c r="AB358" s="14"/>
      <c r="AC358" s="18"/>
      <c r="AD358" s="19"/>
      <c r="AE358" s="18"/>
      <c r="AF358" s="18"/>
      <c r="AG358" s="18"/>
      <c r="AH358" s="18"/>
      <c r="AI358" s="18"/>
      <c r="AJ358" s="18"/>
      <c r="AK358" s="18"/>
      <c r="AL358" s="18"/>
      <c r="AM358" s="18"/>
      <c r="AN358" s="18"/>
      <c r="AO358" s="19"/>
      <c r="AP358" s="18"/>
      <c r="AQ358" s="18"/>
      <c r="AR358" s="18"/>
      <c r="AS358" s="19"/>
      <c r="AT358" s="18"/>
      <c r="AU358" s="18"/>
      <c r="AV358" s="18"/>
      <c r="AW358" s="18"/>
      <c r="AX358" s="18"/>
      <c r="AY358" s="18"/>
      <c r="AZ358" s="19"/>
      <c r="BA358" s="18"/>
      <c r="BB358" s="18"/>
      <c r="BC358" s="18"/>
      <c r="BD358" s="18"/>
      <c r="BE358" s="19"/>
      <c r="BF358" s="18"/>
      <c r="BG358" s="18"/>
      <c r="BH358" s="19"/>
      <c r="BI358" s="19"/>
      <c r="BJ358" s="18"/>
      <c r="BK358" s="18"/>
      <c r="BL358" s="15"/>
      <c r="BM358" s="18"/>
      <c r="BN358" s="19"/>
      <c r="BO358" s="18"/>
      <c r="BP358" s="18"/>
      <c r="BQ358" s="15"/>
      <c r="BR358" s="19"/>
      <c r="BS358" s="19"/>
      <c r="BT358" s="19"/>
      <c r="BU358" s="15"/>
      <c r="BV358" s="14"/>
      <c r="BW358" s="14"/>
      <c r="BX358" s="14"/>
      <c r="BY358" s="20"/>
      <c r="BZ358" s="24"/>
      <c r="CA358" s="14"/>
      <c r="CB358" s="21"/>
      <c r="CC358" s="1"/>
      <c r="CD358" s="14"/>
      <c r="CE358" s="14"/>
      <c r="CF358" s="22"/>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row>
    <row r="359" spans="5:220" s="5" customFormat="1" ht="17.45" customHeight="1">
      <c r="E359" s="17"/>
      <c r="F359" s="17"/>
      <c r="G359" s="17"/>
      <c r="H359" s="17"/>
      <c r="I359" s="14"/>
      <c r="J359" s="15"/>
      <c r="K359" s="15"/>
      <c r="L359" s="15"/>
      <c r="M359" s="15"/>
      <c r="N359" s="14"/>
      <c r="O359" s="16"/>
      <c r="P359" s="16"/>
      <c r="Q359" s="16"/>
      <c r="R359" s="16"/>
      <c r="S359" s="16"/>
      <c r="T359" s="16"/>
      <c r="U359" s="16"/>
      <c r="V359" s="16"/>
      <c r="W359" s="17"/>
      <c r="X359" s="16"/>
      <c r="Y359" s="16"/>
      <c r="Z359" s="16"/>
      <c r="AA359" s="16"/>
      <c r="AB359" s="14"/>
      <c r="AC359" s="18"/>
      <c r="AD359" s="19"/>
      <c r="AE359" s="18"/>
      <c r="AF359" s="18"/>
      <c r="AG359" s="18"/>
      <c r="AH359" s="18"/>
      <c r="AI359" s="18"/>
      <c r="AJ359" s="18"/>
      <c r="AK359" s="18"/>
      <c r="AL359" s="18"/>
      <c r="AM359" s="18"/>
      <c r="AN359" s="18"/>
      <c r="AO359" s="19"/>
      <c r="AP359" s="18"/>
      <c r="AQ359" s="18"/>
      <c r="AR359" s="18"/>
      <c r="AS359" s="19"/>
      <c r="AT359" s="18"/>
      <c r="AU359" s="18"/>
      <c r="AV359" s="18"/>
      <c r="AW359" s="18"/>
      <c r="AX359" s="18"/>
      <c r="AY359" s="18"/>
      <c r="AZ359" s="19"/>
      <c r="BA359" s="18"/>
      <c r="BB359" s="18"/>
      <c r="BC359" s="18"/>
      <c r="BD359" s="18"/>
      <c r="BE359" s="19"/>
      <c r="BF359" s="18"/>
      <c r="BG359" s="18"/>
      <c r="BH359" s="19"/>
      <c r="BI359" s="19"/>
      <c r="BJ359" s="18"/>
      <c r="BK359" s="18"/>
      <c r="BL359" s="15"/>
      <c r="BM359" s="18"/>
      <c r="BN359" s="19"/>
      <c r="BO359" s="18"/>
      <c r="BP359" s="18"/>
      <c r="BQ359" s="15"/>
      <c r="BR359" s="19"/>
      <c r="BS359" s="19"/>
      <c r="BT359" s="19"/>
      <c r="BU359" s="15"/>
      <c r="BV359" s="14"/>
      <c r="BW359" s="14"/>
      <c r="BX359" s="14"/>
      <c r="BY359" s="20"/>
      <c r="BZ359" s="24"/>
      <c r="CA359" s="14"/>
      <c r="CB359" s="21"/>
      <c r="CC359" s="1"/>
      <c r="CD359" s="14"/>
      <c r="CE359" s="14"/>
      <c r="CF359" s="22"/>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row>
    <row r="360" spans="5:220" s="4" customFormat="1" ht="17.45" customHeight="1">
      <c r="E360" s="17"/>
      <c r="F360" s="17"/>
      <c r="G360" s="17"/>
      <c r="H360" s="17"/>
      <c r="I360" s="14"/>
      <c r="J360" s="15"/>
      <c r="K360" s="15"/>
      <c r="L360" s="15"/>
      <c r="M360" s="15"/>
      <c r="N360" s="14"/>
      <c r="O360" s="16"/>
      <c r="P360" s="16"/>
      <c r="Q360" s="16"/>
      <c r="R360" s="16"/>
      <c r="S360" s="16"/>
      <c r="T360" s="16"/>
      <c r="U360" s="16"/>
      <c r="V360" s="16"/>
      <c r="W360" s="17"/>
      <c r="X360" s="16"/>
      <c r="Y360" s="16"/>
      <c r="Z360" s="16"/>
      <c r="AA360" s="16"/>
      <c r="AB360" s="14"/>
      <c r="AC360" s="18"/>
      <c r="AD360" s="19"/>
      <c r="AE360" s="18"/>
      <c r="AF360" s="18"/>
      <c r="AG360" s="18"/>
      <c r="AH360" s="18"/>
      <c r="AI360" s="18"/>
      <c r="AJ360" s="18"/>
      <c r="AK360" s="18"/>
      <c r="AL360" s="18"/>
      <c r="AM360" s="18"/>
      <c r="AN360" s="18"/>
      <c r="AO360" s="19"/>
      <c r="AP360" s="18"/>
      <c r="AQ360" s="18"/>
      <c r="AR360" s="18"/>
      <c r="AS360" s="19"/>
      <c r="AT360" s="18"/>
      <c r="AU360" s="18"/>
      <c r="AV360" s="18"/>
      <c r="AW360" s="18"/>
      <c r="AX360" s="18"/>
      <c r="AY360" s="18"/>
      <c r="AZ360" s="19"/>
      <c r="BA360" s="18"/>
      <c r="BB360" s="18"/>
      <c r="BC360" s="18"/>
      <c r="BD360" s="18"/>
      <c r="BE360" s="19"/>
      <c r="BF360" s="18"/>
      <c r="BG360" s="18"/>
      <c r="BH360" s="19"/>
      <c r="BI360" s="19"/>
      <c r="BJ360" s="18"/>
      <c r="BK360" s="18"/>
      <c r="BL360" s="15"/>
      <c r="BM360" s="18"/>
      <c r="BN360" s="19"/>
      <c r="BO360" s="18"/>
      <c r="BP360" s="18"/>
      <c r="BQ360" s="15"/>
      <c r="BR360" s="19"/>
      <c r="BS360" s="19"/>
      <c r="BT360" s="19"/>
      <c r="BU360" s="15"/>
      <c r="BV360" s="14"/>
      <c r="BW360" s="14"/>
      <c r="BX360" s="14"/>
      <c r="BY360" s="20"/>
      <c r="BZ360" s="24"/>
      <c r="CA360" s="14"/>
      <c r="CB360" s="21"/>
      <c r="CC360" s="1"/>
      <c r="CD360" s="14"/>
      <c r="CE360" s="14"/>
      <c r="CF360" s="22"/>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row>
    <row r="361" spans="5:220" s="5" customFormat="1" ht="17.45" customHeight="1">
      <c r="E361" s="17"/>
      <c r="F361" s="17"/>
      <c r="G361" s="17"/>
      <c r="H361" s="17"/>
      <c r="I361" s="14"/>
      <c r="J361" s="15"/>
      <c r="K361" s="15"/>
      <c r="L361" s="15"/>
      <c r="M361" s="15"/>
      <c r="N361" s="14"/>
      <c r="O361" s="16"/>
      <c r="P361" s="16"/>
      <c r="Q361" s="16"/>
      <c r="R361" s="16"/>
      <c r="S361" s="16"/>
      <c r="T361" s="16"/>
      <c r="U361" s="16"/>
      <c r="V361" s="16"/>
      <c r="W361" s="17"/>
      <c r="X361" s="16"/>
      <c r="Y361" s="16"/>
      <c r="Z361" s="16"/>
      <c r="AA361" s="16"/>
      <c r="AB361" s="14"/>
      <c r="AC361" s="18"/>
      <c r="AD361" s="19"/>
      <c r="AE361" s="18"/>
      <c r="AF361" s="18"/>
      <c r="AG361" s="18"/>
      <c r="AH361" s="18"/>
      <c r="AI361" s="18"/>
      <c r="AJ361" s="18"/>
      <c r="AK361" s="18"/>
      <c r="AL361" s="18"/>
      <c r="AM361" s="18"/>
      <c r="AN361" s="18"/>
      <c r="AO361" s="19"/>
      <c r="AP361" s="18"/>
      <c r="AQ361" s="18"/>
      <c r="AR361" s="18"/>
      <c r="AS361" s="19"/>
      <c r="AT361" s="18"/>
      <c r="AU361" s="18"/>
      <c r="AV361" s="18"/>
      <c r="AW361" s="18"/>
      <c r="AX361" s="18"/>
      <c r="AY361" s="18"/>
      <c r="AZ361" s="19"/>
      <c r="BA361" s="18"/>
      <c r="BB361" s="18"/>
      <c r="BC361" s="18"/>
      <c r="BD361" s="18"/>
      <c r="BE361" s="19"/>
      <c r="BF361" s="18"/>
      <c r="BG361" s="18"/>
      <c r="BH361" s="19"/>
      <c r="BI361" s="19"/>
      <c r="BJ361" s="18"/>
      <c r="BK361" s="18"/>
      <c r="BL361" s="15"/>
      <c r="BM361" s="18"/>
      <c r="BN361" s="19"/>
      <c r="BO361" s="18"/>
      <c r="BP361" s="18"/>
      <c r="BQ361" s="15"/>
      <c r="BR361" s="19"/>
      <c r="BS361" s="19"/>
      <c r="BT361" s="19"/>
      <c r="BU361" s="15"/>
      <c r="BV361" s="14"/>
      <c r="BW361" s="14"/>
      <c r="BX361" s="14"/>
      <c r="BY361" s="20"/>
      <c r="BZ361" s="24"/>
      <c r="CA361" s="14"/>
      <c r="CB361" s="21"/>
      <c r="CC361" s="1"/>
      <c r="CD361" s="14"/>
      <c r="CE361" s="14"/>
      <c r="CF361" s="22"/>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row>
    <row r="362" spans="5:220" s="5" customFormat="1" ht="17.45" customHeight="1">
      <c r="E362" s="17"/>
      <c r="F362" s="17"/>
      <c r="G362" s="17"/>
      <c r="H362" s="17"/>
      <c r="I362" s="14"/>
      <c r="J362" s="15"/>
      <c r="K362" s="15"/>
      <c r="L362" s="15"/>
      <c r="M362" s="15"/>
      <c r="N362" s="14"/>
      <c r="O362" s="16"/>
      <c r="P362" s="16"/>
      <c r="Q362" s="16"/>
      <c r="R362" s="16"/>
      <c r="S362" s="16"/>
      <c r="T362" s="16"/>
      <c r="U362" s="16"/>
      <c r="V362" s="16"/>
      <c r="W362" s="17"/>
      <c r="X362" s="16"/>
      <c r="Y362" s="16"/>
      <c r="Z362" s="16"/>
      <c r="AA362" s="16"/>
      <c r="AB362" s="14"/>
      <c r="AC362" s="18"/>
      <c r="AD362" s="19"/>
      <c r="AE362" s="18"/>
      <c r="AF362" s="18"/>
      <c r="AG362" s="18"/>
      <c r="AH362" s="18"/>
      <c r="AI362" s="18"/>
      <c r="AJ362" s="18"/>
      <c r="AK362" s="18"/>
      <c r="AL362" s="18"/>
      <c r="AM362" s="18"/>
      <c r="AN362" s="18"/>
      <c r="AO362" s="19"/>
      <c r="AP362" s="18"/>
      <c r="AQ362" s="18"/>
      <c r="AR362" s="18"/>
      <c r="AS362" s="19"/>
      <c r="AT362" s="18"/>
      <c r="AU362" s="18"/>
      <c r="AV362" s="18"/>
      <c r="AW362" s="18"/>
      <c r="AX362" s="18"/>
      <c r="AY362" s="18"/>
      <c r="AZ362" s="19"/>
      <c r="BA362" s="18"/>
      <c r="BB362" s="18"/>
      <c r="BC362" s="18"/>
      <c r="BD362" s="18"/>
      <c r="BE362" s="19"/>
      <c r="BF362" s="18"/>
      <c r="BG362" s="18"/>
      <c r="BH362" s="19"/>
      <c r="BI362" s="19"/>
      <c r="BJ362" s="18"/>
      <c r="BK362" s="18"/>
      <c r="BL362" s="15"/>
      <c r="BM362" s="18"/>
      <c r="BN362" s="19"/>
      <c r="BO362" s="18"/>
      <c r="BP362" s="18"/>
      <c r="BQ362" s="15"/>
      <c r="BR362" s="19"/>
      <c r="BS362" s="19"/>
      <c r="BT362" s="19"/>
      <c r="BU362" s="15"/>
      <c r="BV362" s="14"/>
      <c r="BW362" s="14"/>
      <c r="BX362" s="14"/>
      <c r="BY362" s="20"/>
      <c r="BZ362" s="24"/>
      <c r="CA362" s="14"/>
      <c r="CB362" s="21"/>
      <c r="CC362" s="1"/>
      <c r="CD362" s="14"/>
      <c r="CE362" s="14"/>
      <c r="CF362" s="22"/>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row>
    <row r="363" spans="5:220" s="5" customFormat="1" ht="17.45" customHeight="1">
      <c r="E363" s="17"/>
      <c r="F363" s="17"/>
      <c r="G363" s="17"/>
      <c r="H363" s="17"/>
      <c r="I363" s="14"/>
      <c r="J363" s="15"/>
      <c r="K363" s="15"/>
      <c r="L363" s="15"/>
      <c r="M363" s="15"/>
      <c r="N363" s="14"/>
      <c r="O363" s="16"/>
      <c r="P363" s="16"/>
      <c r="Q363" s="16"/>
      <c r="R363" s="16"/>
      <c r="S363" s="16"/>
      <c r="T363" s="16"/>
      <c r="U363" s="16"/>
      <c r="V363" s="16"/>
      <c r="W363" s="17"/>
      <c r="X363" s="16"/>
      <c r="Y363" s="16"/>
      <c r="Z363" s="16"/>
      <c r="AA363" s="16"/>
      <c r="AB363" s="14"/>
      <c r="AC363" s="18"/>
      <c r="AD363" s="19"/>
      <c r="AE363" s="18"/>
      <c r="AF363" s="18"/>
      <c r="AG363" s="18"/>
      <c r="AH363" s="18"/>
      <c r="AI363" s="18"/>
      <c r="AJ363" s="18"/>
      <c r="AK363" s="18"/>
      <c r="AL363" s="18"/>
      <c r="AM363" s="18"/>
      <c r="AN363" s="18"/>
      <c r="AO363" s="19"/>
      <c r="AP363" s="18"/>
      <c r="AQ363" s="18"/>
      <c r="AR363" s="18"/>
      <c r="AS363" s="19"/>
      <c r="AT363" s="18"/>
      <c r="AU363" s="18"/>
      <c r="AV363" s="18"/>
      <c r="AW363" s="18"/>
      <c r="AX363" s="18"/>
      <c r="AY363" s="18"/>
      <c r="AZ363" s="19"/>
      <c r="BA363" s="18"/>
      <c r="BB363" s="18"/>
      <c r="BC363" s="18"/>
      <c r="BD363" s="18"/>
      <c r="BE363" s="19"/>
      <c r="BF363" s="18"/>
      <c r="BG363" s="18"/>
      <c r="BH363" s="19"/>
      <c r="BI363" s="19"/>
      <c r="BJ363" s="18"/>
      <c r="BK363" s="18"/>
      <c r="BL363" s="15"/>
      <c r="BM363" s="18"/>
      <c r="BN363" s="19"/>
      <c r="BO363" s="18"/>
      <c r="BP363" s="18"/>
      <c r="BQ363" s="15"/>
      <c r="BR363" s="19"/>
      <c r="BS363" s="19"/>
      <c r="BT363" s="19"/>
      <c r="BU363" s="15"/>
      <c r="BV363" s="14"/>
      <c r="BW363" s="14"/>
      <c r="BX363" s="14"/>
      <c r="BY363" s="20"/>
      <c r="BZ363" s="24"/>
      <c r="CA363" s="14"/>
      <c r="CB363" s="21"/>
      <c r="CC363" s="1"/>
      <c r="CD363" s="14"/>
      <c r="CE363" s="14"/>
      <c r="CF363" s="22"/>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row>
    <row r="364" spans="5:220">
      <c r="J364" s="15"/>
      <c r="K364" s="15"/>
      <c r="L364" s="15"/>
      <c r="M364" s="15"/>
      <c r="O364" s="16"/>
      <c r="P364" s="16"/>
      <c r="Q364" s="16"/>
      <c r="R364" s="16"/>
      <c r="S364" s="16"/>
      <c r="T364" s="16"/>
      <c r="U364" s="16"/>
      <c r="V364" s="16"/>
      <c r="X364" s="16"/>
      <c r="Y364" s="16"/>
      <c r="Z364" s="16"/>
      <c r="AA364" s="16"/>
      <c r="AC364" s="18"/>
      <c r="AE364" s="18"/>
      <c r="AF364" s="18"/>
      <c r="AH364" s="18"/>
      <c r="AI364" s="18"/>
      <c r="AJ364" s="18"/>
      <c r="AL364" s="18"/>
      <c r="AM364" s="18"/>
      <c r="AN364" s="18"/>
      <c r="AP364" s="18"/>
      <c r="AQ364" s="18"/>
      <c r="AR364" s="18"/>
      <c r="AT364" s="18"/>
      <c r="AU364" s="18"/>
      <c r="AV364" s="18"/>
      <c r="AW364" s="18"/>
      <c r="AX364" s="18"/>
      <c r="AY364" s="18"/>
      <c r="BA364" s="18"/>
      <c r="BB364" s="18"/>
      <c r="BC364" s="18"/>
      <c r="BD364" s="18"/>
      <c r="BF364" s="18"/>
      <c r="BG364" s="18"/>
      <c r="BJ364" s="18"/>
      <c r="BK364" s="18"/>
      <c r="BL364" s="15"/>
      <c r="BM364" s="18"/>
      <c r="BO364" s="18"/>
      <c r="BP364" s="18"/>
      <c r="BQ364" s="15"/>
      <c r="BU364" s="15"/>
      <c r="BY364" s="20"/>
      <c r="BZ364" s="24"/>
      <c r="CF364" s="22"/>
    </row>
    <row r="365" spans="5:220">
      <c r="J365" s="15"/>
      <c r="K365" s="15"/>
      <c r="L365" s="15"/>
      <c r="M365" s="15"/>
      <c r="O365" s="16"/>
      <c r="P365" s="16"/>
      <c r="Q365" s="16"/>
      <c r="R365" s="16"/>
      <c r="S365" s="16"/>
      <c r="T365" s="16"/>
      <c r="U365" s="16"/>
      <c r="V365" s="16"/>
      <c r="X365" s="16"/>
      <c r="Y365" s="16"/>
      <c r="Z365" s="16"/>
      <c r="AA365" s="16"/>
      <c r="AC365" s="18"/>
      <c r="AE365" s="18"/>
      <c r="AF365" s="18"/>
      <c r="AH365" s="18"/>
      <c r="AI365" s="18"/>
      <c r="AJ365" s="18"/>
      <c r="AL365" s="18"/>
      <c r="AM365" s="18"/>
      <c r="AN365" s="18"/>
      <c r="AP365" s="18"/>
      <c r="AQ365" s="18"/>
      <c r="AR365" s="18"/>
      <c r="AT365" s="18"/>
      <c r="AU365" s="18"/>
      <c r="AV365" s="18"/>
      <c r="AW365" s="18"/>
      <c r="AX365" s="18"/>
      <c r="AY365" s="18"/>
      <c r="BA365" s="18"/>
      <c r="BB365" s="18"/>
      <c r="BC365" s="18"/>
      <c r="BD365" s="18"/>
      <c r="BF365" s="18"/>
      <c r="BG365" s="18"/>
      <c r="BJ365" s="18"/>
      <c r="BK365" s="18"/>
      <c r="BL365" s="15"/>
      <c r="BM365" s="18"/>
      <c r="BO365" s="18"/>
      <c r="BP365" s="18"/>
      <c r="BQ365" s="15"/>
      <c r="BU365" s="15"/>
      <c r="BY365" s="20"/>
      <c r="BZ365" s="24"/>
      <c r="CC365" s="1"/>
      <c r="CF365" s="22"/>
    </row>
    <row r="366" spans="5:220">
      <c r="J366" s="15"/>
      <c r="K366" s="15"/>
      <c r="L366" s="15"/>
      <c r="M366" s="15"/>
      <c r="O366" s="16"/>
      <c r="P366" s="16"/>
      <c r="Q366" s="16"/>
      <c r="R366" s="16"/>
      <c r="S366" s="16"/>
      <c r="T366" s="16"/>
      <c r="U366" s="16"/>
      <c r="V366" s="16"/>
      <c r="X366" s="16"/>
      <c r="Y366" s="16"/>
      <c r="Z366" s="16"/>
      <c r="AA366" s="16"/>
      <c r="AC366" s="18"/>
      <c r="AE366" s="18"/>
      <c r="AF366" s="18"/>
      <c r="AH366" s="18"/>
      <c r="AI366" s="18"/>
      <c r="AJ366" s="18"/>
      <c r="AL366" s="18"/>
      <c r="AM366" s="18"/>
      <c r="AN366" s="18"/>
      <c r="AP366" s="18"/>
      <c r="AQ366" s="18"/>
      <c r="AR366" s="18"/>
      <c r="AT366" s="18"/>
      <c r="AU366" s="18"/>
      <c r="AV366" s="18"/>
      <c r="AW366" s="18"/>
      <c r="AX366" s="18"/>
      <c r="AY366" s="18"/>
      <c r="BA366" s="18"/>
      <c r="BB366" s="18"/>
      <c r="BC366" s="18"/>
      <c r="BD366" s="18"/>
      <c r="BF366" s="18"/>
      <c r="BG366" s="18"/>
      <c r="BJ366" s="18"/>
      <c r="BK366" s="18"/>
      <c r="BL366" s="15"/>
      <c r="BM366" s="18"/>
      <c r="BO366" s="18"/>
      <c r="BP366" s="18"/>
      <c r="BQ366" s="15"/>
      <c r="BU366" s="15"/>
      <c r="BY366" s="20"/>
      <c r="BZ366" s="24"/>
      <c r="CC366" s="1"/>
      <c r="CF366" s="22"/>
    </row>
    <row r="367" spans="5:220">
      <c r="J367" s="15"/>
      <c r="K367" s="15"/>
      <c r="L367" s="15"/>
      <c r="M367" s="15"/>
      <c r="O367" s="16"/>
      <c r="P367" s="16"/>
      <c r="Q367" s="16"/>
      <c r="R367" s="16"/>
      <c r="S367" s="16"/>
      <c r="T367" s="16"/>
      <c r="U367" s="16"/>
      <c r="V367" s="16"/>
      <c r="X367" s="16"/>
      <c r="Y367" s="16"/>
      <c r="Z367" s="16"/>
      <c r="AA367" s="16"/>
      <c r="AC367" s="18"/>
      <c r="AE367" s="18"/>
      <c r="AF367" s="18"/>
      <c r="AH367" s="18"/>
      <c r="AI367" s="18"/>
      <c r="AJ367" s="18"/>
      <c r="AL367" s="18"/>
      <c r="AM367" s="18"/>
      <c r="AN367" s="18"/>
      <c r="AP367" s="18"/>
      <c r="AQ367" s="18"/>
      <c r="AR367" s="18"/>
      <c r="AT367" s="18"/>
      <c r="AU367" s="18"/>
      <c r="AV367" s="18"/>
      <c r="AW367" s="18"/>
      <c r="AX367" s="18"/>
      <c r="AY367" s="18"/>
      <c r="BA367" s="18"/>
      <c r="BB367" s="18"/>
      <c r="BC367" s="18"/>
      <c r="BD367" s="18"/>
      <c r="BF367" s="18"/>
      <c r="BG367" s="18"/>
      <c r="BJ367" s="18"/>
      <c r="BK367" s="18"/>
      <c r="BL367" s="15"/>
      <c r="BM367" s="18"/>
      <c r="BO367" s="18"/>
      <c r="BP367" s="18"/>
      <c r="BQ367" s="15"/>
      <c r="BU367" s="15"/>
      <c r="BY367" s="20"/>
      <c r="BZ367" s="24"/>
      <c r="CC367" s="1"/>
      <c r="CF367" s="22"/>
    </row>
    <row r="368" spans="5:220">
      <c r="J368" s="15"/>
      <c r="K368" s="15"/>
      <c r="L368" s="15"/>
      <c r="M368" s="15"/>
      <c r="O368" s="16"/>
      <c r="P368" s="16"/>
      <c r="Q368" s="16"/>
      <c r="R368" s="16"/>
      <c r="S368" s="16"/>
      <c r="T368" s="16"/>
      <c r="U368" s="16"/>
      <c r="V368" s="16"/>
      <c r="X368" s="16"/>
      <c r="Y368" s="16"/>
      <c r="Z368" s="16"/>
      <c r="AA368" s="16"/>
      <c r="AC368" s="18"/>
      <c r="AE368" s="18"/>
      <c r="AF368" s="18"/>
      <c r="AH368" s="18"/>
      <c r="AI368" s="18"/>
      <c r="AJ368" s="18"/>
      <c r="AL368" s="18"/>
      <c r="AM368" s="18"/>
      <c r="AN368" s="18"/>
      <c r="AP368" s="18"/>
      <c r="AQ368" s="18"/>
      <c r="AR368" s="18"/>
      <c r="AT368" s="18"/>
      <c r="AU368" s="18"/>
      <c r="AV368" s="18"/>
      <c r="AW368" s="18"/>
      <c r="AX368" s="18"/>
      <c r="AY368" s="18"/>
      <c r="BA368" s="18"/>
      <c r="BB368" s="18"/>
      <c r="BC368" s="18"/>
      <c r="BD368" s="18"/>
      <c r="BF368" s="18"/>
      <c r="BG368" s="18"/>
      <c r="BJ368" s="18"/>
      <c r="BK368" s="18"/>
      <c r="BL368" s="15"/>
      <c r="BM368" s="18"/>
      <c r="BO368" s="18"/>
      <c r="BP368" s="18"/>
      <c r="BQ368" s="15"/>
      <c r="BU368" s="15"/>
      <c r="BY368" s="20"/>
      <c r="BZ368" s="24"/>
      <c r="CC368" s="1"/>
      <c r="CF368" s="22"/>
    </row>
    <row r="369" spans="10:84">
      <c r="J369" s="15"/>
      <c r="K369" s="15"/>
      <c r="L369" s="15"/>
      <c r="M369" s="15"/>
      <c r="O369" s="16"/>
      <c r="P369" s="16"/>
      <c r="Q369" s="16"/>
      <c r="R369" s="16"/>
      <c r="S369" s="16"/>
      <c r="T369" s="16"/>
      <c r="U369" s="16"/>
      <c r="V369" s="16"/>
      <c r="X369" s="16"/>
      <c r="Y369" s="16"/>
      <c r="Z369" s="16"/>
      <c r="AA369" s="16"/>
      <c r="AC369" s="18"/>
      <c r="AE369" s="18"/>
      <c r="AF369" s="18"/>
      <c r="AH369" s="18"/>
      <c r="AI369" s="18"/>
      <c r="AJ369" s="18"/>
      <c r="AL369" s="18"/>
      <c r="AM369" s="18"/>
      <c r="AN369" s="18"/>
      <c r="AP369" s="18"/>
      <c r="AQ369" s="18"/>
      <c r="AR369" s="18"/>
      <c r="AT369" s="18"/>
      <c r="AU369" s="18"/>
      <c r="AV369" s="18"/>
      <c r="AW369" s="18"/>
      <c r="AX369" s="18"/>
      <c r="AY369" s="18"/>
      <c r="BA369" s="18"/>
      <c r="BB369" s="18"/>
      <c r="BC369" s="18"/>
      <c r="BD369" s="18"/>
      <c r="BF369" s="18"/>
      <c r="BG369" s="18"/>
      <c r="BJ369" s="18"/>
      <c r="BK369" s="18"/>
      <c r="BL369" s="15"/>
      <c r="BM369" s="18"/>
      <c r="BO369" s="18"/>
      <c r="BP369" s="18"/>
      <c r="BQ369" s="15"/>
      <c r="BU369" s="15"/>
      <c r="BY369" s="20"/>
      <c r="BZ369" s="24"/>
      <c r="CC369" s="1"/>
      <c r="CF369" s="22"/>
    </row>
    <row r="370" spans="10:84">
      <c r="J370" s="15"/>
      <c r="K370" s="15"/>
      <c r="L370" s="15"/>
      <c r="M370" s="15"/>
      <c r="O370" s="16"/>
      <c r="P370" s="16"/>
      <c r="Q370" s="16"/>
      <c r="R370" s="16"/>
      <c r="S370" s="16"/>
      <c r="T370" s="16"/>
      <c r="U370" s="16"/>
      <c r="V370" s="16"/>
      <c r="X370" s="16"/>
      <c r="Y370" s="16"/>
      <c r="Z370" s="16"/>
      <c r="AA370" s="16"/>
      <c r="AC370" s="18"/>
      <c r="AE370" s="18"/>
      <c r="AF370" s="18"/>
      <c r="AH370" s="18"/>
      <c r="AI370" s="18"/>
      <c r="AJ370" s="18"/>
      <c r="AL370" s="18"/>
      <c r="AM370" s="18"/>
      <c r="AN370" s="18"/>
      <c r="AP370" s="18"/>
      <c r="AQ370" s="18"/>
      <c r="AR370" s="18"/>
      <c r="AT370" s="18"/>
      <c r="AU370" s="18"/>
      <c r="AV370" s="18"/>
      <c r="AW370" s="18"/>
      <c r="AX370" s="18"/>
      <c r="AY370" s="18"/>
      <c r="BA370" s="18"/>
      <c r="BB370" s="18"/>
      <c r="BC370" s="18"/>
      <c r="BD370" s="18"/>
      <c r="BF370" s="18"/>
      <c r="BG370" s="18"/>
      <c r="BJ370" s="18"/>
      <c r="BK370" s="18"/>
      <c r="BL370" s="15"/>
      <c r="BM370" s="18"/>
      <c r="BO370" s="18"/>
      <c r="BP370" s="18"/>
      <c r="BQ370" s="15"/>
      <c r="BU370" s="15"/>
      <c r="BY370" s="20"/>
      <c r="BZ370" s="24"/>
      <c r="CC370" s="1"/>
      <c r="CF370" s="22"/>
    </row>
    <row r="371" spans="10:84">
      <c r="J371" s="15"/>
      <c r="K371" s="15"/>
      <c r="L371" s="15"/>
      <c r="M371" s="15"/>
      <c r="O371" s="16"/>
      <c r="P371" s="16"/>
      <c r="Q371" s="16"/>
      <c r="R371" s="16"/>
      <c r="S371" s="16"/>
      <c r="T371" s="16"/>
      <c r="U371" s="16"/>
      <c r="V371" s="16"/>
      <c r="X371" s="16"/>
      <c r="Y371" s="16"/>
      <c r="Z371" s="16"/>
      <c r="AA371" s="16"/>
      <c r="AC371" s="18"/>
      <c r="AE371" s="18"/>
      <c r="AF371" s="18"/>
      <c r="AH371" s="18"/>
      <c r="AI371" s="18"/>
      <c r="AJ371" s="18"/>
      <c r="AL371" s="18"/>
      <c r="AM371" s="18"/>
      <c r="AN371" s="18"/>
      <c r="AP371" s="18"/>
      <c r="AQ371" s="18"/>
      <c r="AR371" s="18"/>
      <c r="AT371" s="18"/>
      <c r="AU371" s="18"/>
      <c r="AV371" s="18"/>
      <c r="AW371" s="18"/>
      <c r="AX371" s="18"/>
      <c r="AY371" s="18"/>
      <c r="BA371" s="18"/>
      <c r="BB371" s="18"/>
      <c r="BC371" s="18"/>
      <c r="BD371" s="18"/>
      <c r="BF371" s="18"/>
      <c r="BG371" s="18"/>
      <c r="BJ371" s="18"/>
      <c r="BK371" s="18"/>
      <c r="BL371" s="15"/>
      <c r="BM371" s="18"/>
      <c r="BO371" s="18"/>
      <c r="BP371" s="18"/>
      <c r="BQ371" s="15"/>
      <c r="BU371" s="15"/>
      <c r="BY371" s="20"/>
      <c r="BZ371" s="24"/>
      <c r="CC371" s="1"/>
      <c r="CF371" s="22"/>
    </row>
    <row r="372" spans="10:84">
      <c r="J372" s="15"/>
      <c r="K372" s="15"/>
      <c r="L372" s="15"/>
      <c r="M372" s="15"/>
      <c r="AC372" s="18"/>
      <c r="AE372" s="18"/>
      <c r="AF372" s="18"/>
      <c r="AH372" s="18"/>
      <c r="AI372" s="18"/>
      <c r="AJ372" s="18"/>
      <c r="AL372" s="18"/>
      <c r="AM372" s="18"/>
      <c r="AN372" s="18"/>
      <c r="AP372" s="18"/>
      <c r="AQ372" s="18"/>
      <c r="AR372" s="18"/>
      <c r="AT372" s="18"/>
      <c r="AU372" s="18"/>
      <c r="AV372" s="18"/>
      <c r="AW372" s="18"/>
      <c r="AX372" s="18"/>
      <c r="AY372" s="18"/>
      <c r="BA372" s="18"/>
      <c r="BB372" s="18"/>
      <c r="BC372" s="18"/>
      <c r="BD372" s="18"/>
      <c r="BF372" s="18"/>
      <c r="BG372" s="18"/>
      <c r="BJ372" s="18"/>
      <c r="BK372" s="18"/>
      <c r="BL372" s="15"/>
      <c r="BM372" s="18"/>
      <c r="BO372" s="18"/>
      <c r="BP372" s="18"/>
      <c r="BQ372" s="15"/>
      <c r="BU372" s="15"/>
      <c r="CF372" s="22"/>
    </row>
    <row r="373" spans="10:84">
      <c r="J373" s="15"/>
      <c r="K373" s="15"/>
      <c r="L373" s="15"/>
      <c r="M373" s="15"/>
      <c r="AC373" s="18"/>
      <c r="AE373" s="18"/>
      <c r="AF373" s="18"/>
      <c r="AH373" s="18"/>
      <c r="AI373" s="18"/>
      <c r="AJ373" s="18"/>
      <c r="AL373" s="18"/>
      <c r="AM373" s="18"/>
      <c r="AN373" s="18"/>
      <c r="AP373" s="18"/>
      <c r="AQ373" s="18"/>
      <c r="AR373" s="18"/>
      <c r="AT373" s="18"/>
      <c r="AU373" s="18"/>
      <c r="AV373" s="18"/>
      <c r="AW373" s="18"/>
      <c r="AX373" s="18"/>
      <c r="AY373" s="18"/>
      <c r="BA373" s="18"/>
      <c r="BB373" s="18"/>
      <c r="BC373" s="18"/>
      <c r="BD373" s="18"/>
      <c r="BF373" s="18"/>
      <c r="BG373" s="18"/>
      <c r="BJ373" s="18"/>
      <c r="BK373" s="18"/>
      <c r="BL373" s="15"/>
      <c r="BM373" s="18"/>
      <c r="BO373" s="18"/>
      <c r="BP373" s="18"/>
      <c r="BQ373" s="15"/>
      <c r="BU373" s="15"/>
      <c r="CF373" s="22"/>
    </row>
    <row r="374" spans="10:84">
      <c r="J374" s="15"/>
      <c r="K374" s="15"/>
      <c r="L374" s="15"/>
      <c r="M374" s="15"/>
      <c r="AC374" s="18"/>
      <c r="AE374" s="18"/>
      <c r="AF374" s="18"/>
      <c r="AH374" s="18"/>
      <c r="AI374" s="18"/>
      <c r="AJ374" s="18"/>
      <c r="AL374" s="18"/>
      <c r="AM374" s="18"/>
      <c r="AN374" s="18"/>
      <c r="AP374" s="18"/>
      <c r="AQ374" s="18"/>
      <c r="AR374" s="18"/>
      <c r="AT374" s="18"/>
      <c r="AU374" s="18"/>
      <c r="AV374" s="18"/>
      <c r="AW374" s="18"/>
      <c r="AX374" s="18"/>
      <c r="AY374" s="18"/>
      <c r="BA374" s="18"/>
      <c r="BB374" s="18"/>
      <c r="BC374" s="18"/>
      <c r="BD374" s="18"/>
      <c r="BF374" s="18"/>
      <c r="BG374" s="18"/>
      <c r="BJ374" s="18"/>
      <c r="BK374" s="18"/>
      <c r="BL374" s="15"/>
      <c r="BM374" s="18"/>
      <c r="BO374" s="18"/>
      <c r="BP374" s="18"/>
      <c r="BQ374" s="15"/>
      <c r="BU374" s="15"/>
      <c r="CF374" s="22"/>
    </row>
    <row r="375" spans="10:84">
      <c r="J375" s="15"/>
      <c r="K375" s="15"/>
      <c r="L375" s="15"/>
      <c r="M375" s="15"/>
      <c r="AC375" s="18"/>
      <c r="AE375" s="18"/>
      <c r="AF375" s="18"/>
      <c r="AH375" s="18"/>
      <c r="AI375" s="18"/>
      <c r="AJ375" s="18"/>
      <c r="AL375" s="18"/>
      <c r="AM375" s="18"/>
      <c r="AN375" s="18"/>
      <c r="AP375" s="18"/>
      <c r="AQ375" s="18"/>
      <c r="AR375" s="18"/>
      <c r="AT375" s="18"/>
      <c r="AU375" s="18"/>
      <c r="AV375" s="18"/>
      <c r="AW375" s="18"/>
      <c r="AX375" s="18"/>
      <c r="AY375" s="18"/>
      <c r="BA375" s="18"/>
      <c r="BB375" s="18"/>
      <c r="BC375" s="18"/>
      <c r="BD375" s="18"/>
      <c r="BF375" s="18"/>
      <c r="BG375" s="18"/>
      <c r="BJ375" s="18"/>
      <c r="BK375" s="18"/>
      <c r="BL375" s="15"/>
      <c r="BM375" s="18"/>
      <c r="BO375" s="18"/>
      <c r="BP375" s="18"/>
      <c r="BQ375" s="15"/>
      <c r="BU375" s="15"/>
      <c r="CF375" s="22"/>
    </row>
    <row r="376" spans="10:84">
      <c r="J376" s="15"/>
      <c r="K376" s="15"/>
      <c r="L376" s="15"/>
      <c r="M376" s="15"/>
      <c r="AC376" s="18"/>
      <c r="AE376" s="18"/>
      <c r="AF376" s="18"/>
      <c r="AH376" s="18"/>
      <c r="AI376" s="18"/>
      <c r="AJ376" s="18"/>
      <c r="AL376" s="18"/>
      <c r="AM376" s="18"/>
      <c r="AN376" s="18"/>
      <c r="AP376" s="18"/>
      <c r="AQ376" s="18"/>
      <c r="AR376" s="18"/>
      <c r="AT376" s="18"/>
      <c r="AU376" s="18"/>
      <c r="AV376" s="18"/>
      <c r="AW376" s="18"/>
      <c r="AX376" s="18"/>
      <c r="AY376" s="18"/>
      <c r="BA376" s="18"/>
      <c r="BB376" s="18"/>
      <c r="BC376" s="18"/>
      <c r="BD376" s="18"/>
      <c r="BF376" s="18"/>
      <c r="BG376" s="18"/>
      <c r="BJ376" s="18"/>
      <c r="BK376" s="18"/>
      <c r="BL376" s="15"/>
      <c r="BM376" s="18"/>
      <c r="BO376" s="18"/>
      <c r="BP376" s="18"/>
      <c r="BQ376" s="15"/>
      <c r="BU376" s="15"/>
      <c r="CF376" s="22"/>
    </row>
    <row r="377" spans="10:84">
      <c r="J377" s="15"/>
      <c r="K377" s="15"/>
      <c r="L377" s="15"/>
      <c r="M377" s="15"/>
      <c r="AC377" s="18"/>
      <c r="AE377" s="18"/>
      <c r="AF377" s="18"/>
      <c r="AH377" s="18"/>
      <c r="AI377" s="18"/>
      <c r="AJ377" s="18"/>
      <c r="AL377" s="18"/>
      <c r="AM377" s="18"/>
      <c r="AN377" s="18"/>
      <c r="AP377" s="18"/>
      <c r="AQ377" s="18"/>
      <c r="AR377" s="18"/>
      <c r="AT377" s="18"/>
      <c r="AU377" s="18"/>
      <c r="AV377" s="18"/>
      <c r="AW377" s="18"/>
      <c r="AX377" s="18"/>
      <c r="AY377" s="18"/>
      <c r="BA377" s="18"/>
      <c r="BB377" s="18"/>
      <c r="BC377" s="18"/>
      <c r="BD377" s="18"/>
      <c r="BF377" s="18"/>
      <c r="BG377" s="18"/>
      <c r="BJ377" s="18"/>
      <c r="BK377" s="18"/>
      <c r="BL377" s="15"/>
      <c r="BM377" s="18"/>
      <c r="BO377" s="18"/>
      <c r="BP377" s="18"/>
      <c r="BQ377" s="15"/>
      <c r="BU377" s="15"/>
      <c r="CF377" s="22"/>
    </row>
    <row r="378" spans="10:84">
      <c r="J378" s="15"/>
      <c r="K378" s="15"/>
      <c r="L378" s="15"/>
      <c r="M378" s="15"/>
      <c r="AC378" s="18"/>
      <c r="AE378" s="18"/>
      <c r="AF378" s="18"/>
      <c r="AH378" s="18"/>
      <c r="AI378" s="18"/>
      <c r="AJ378" s="18"/>
      <c r="AL378" s="18"/>
      <c r="AM378" s="18"/>
      <c r="AN378" s="18"/>
      <c r="AP378" s="18"/>
      <c r="AQ378" s="18"/>
      <c r="AR378" s="18"/>
      <c r="AT378" s="18"/>
      <c r="AU378" s="18"/>
      <c r="AV378" s="18"/>
      <c r="AW378" s="18"/>
      <c r="AX378" s="18"/>
      <c r="AY378" s="18"/>
      <c r="BA378" s="18"/>
      <c r="BB378" s="18"/>
      <c r="BC378" s="18"/>
      <c r="BD378" s="18"/>
      <c r="BF378" s="18"/>
      <c r="BG378" s="18"/>
      <c r="BJ378" s="18"/>
      <c r="BK378" s="18"/>
      <c r="BL378" s="15"/>
      <c r="BM378" s="18"/>
      <c r="BO378" s="18"/>
      <c r="BP378" s="18"/>
      <c r="BQ378" s="15"/>
      <c r="BU378" s="15"/>
      <c r="CF378" s="22"/>
    </row>
    <row r="379" spans="10:84">
      <c r="J379" s="15"/>
      <c r="K379" s="15"/>
      <c r="L379" s="15"/>
      <c r="M379" s="15"/>
      <c r="O379" s="16"/>
      <c r="P379" s="16"/>
      <c r="Q379" s="16"/>
      <c r="R379" s="16"/>
      <c r="S379" s="16"/>
      <c r="T379" s="16"/>
      <c r="U379" s="16"/>
      <c r="V379" s="16"/>
      <c r="X379" s="16"/>
      <c r="Y379" s="16"/>
      <c r="Z379" s="16"/>
      <c r="AA379" s="16"/>
      <c r="AC379" s="18"/>
      <c r="AE379" s="18"/>
      <c r="AF379" s="18"/>
      <c r="AH379" s="18"/>
      <c r="AI379" s="18"/>
      <c r="AJ379" s="18"/>
      <c r="AL379" s="18"/>
      <c r="AM379" s="18"/>
      <c r="AN379" s="18"/>
      <c r="AP379" s="18"/>
      <c r="AQ379" s="18"/>
      <c r="AR379" s="18"/>
      <c r="AT379" s="18"/>
      <c r="AU379" s="18"/>
      <c r="AV379" s="18"/>
      <c r="AW379" s="18"/>
      <c r="AX379" s="18"/>
      <c r="AY379" s="18"/>
      <c r="BA379" s="18"/>
      <c r="BB379" s="18"/>
      <c r="BC379" s="18"/>
      <c r="BD379" s="18"/>
      <c r="BF379" s="18"/>
      <c r="BG379" s="18"/>
      <c r="BJ379" s="18"/>
      <c r="BK379" s="18"/>
      <c r="BL379" s="15"/>
      <c r="BM379" s="18"/>
      <c r="BO379" s="18"/>
      <c r="BP379" s="18"/>
      <c r="BQ379" s="15"/>
      <c r="BU379" s="15"/>
      <c r="BY379" s="20"/>
      <c r="BZ379" s="24"/>
      <c r="CC379" s="1"/>
      <c r="CF379" s="22"/>
    </row>
    <row r="380" spans="10:84">
      <c r="J380" s="15"/>
      <c r="K380" s="15"/>
      <c r="L380" s="15"/>
      <c r="M380" s="15"/>
      <c r="AC380" s="18"/>
      <c r="AE380" s="18"/>
      <c r="AF380" s="18"/>
      <c r="AH380" s="18"/>
      <c r="AI380" s="18"/>
      <c r="AJ380" s="18"/>
      <c r="AL380" s="18"/>
      <c r="AM380" s="18"/>
      <c r="AN380" s="18"/>
      <c r="AP380" s="18"/>
      <c r="AQ380" s="18"/>
      <c r="AR380" s="18"/>
      <c r="AT380" s="18"/>
      <c r="AU380" s="18"/>
      <c r="AV380" s="18"/>
      <c r="AW380" s="18"/>
      <c r="AX380" s="18"/>
      <c r="AY380" s="18"/>
      <c r="BA380" s="18"/>
      <c r="BB380" s="18"/>
      <c r="BC380" s="18"/>
      <c r="BD380" s="18"/>
      <c r="BF380" s="18"/>
      <c r="BG380" s="18"/>
      <c r="BJ380" s="18"/>
      <c r="BK380" s="18"/>
      <c r="BL380" s="15"/>
      <c r="BM380" s="18"/>
      <c r="BO380" s="18"/>
      <c r="BP380" s="18"/>
      <c r="BQ380" s="15"/>
      <c r="BU380" s="15"/>
      <c r="CF380" s="22"/>
    </row>
    <row r="381" spans="10:84">
      <c r="J381" s="15"/>
      <c r="K381" s="15"/>
      <c r="L381" s="15"/>
      <c r="M381" s="15"/>
      <c r="AC381" s="18"/>
      <c r="AE381" s="18"/>
      <c r="AF381" s="18"/>
      <c r="AH381" s="18"/>
      <c r="AI381" s="18"/>
      <c r="AJ381" s="18"/>
      <c r="AL381" s="18"/>
      <c r="AM381" s="18"/>
      <c r="AN381" s="18"/>
      <c r="AP381" s="18"/>
      <c r="AQ381" s="18"/>
      <c r="AR381" s="18"/>
      <c r="AT381" s="18"/>
      <c r="AU381" s="18"/>
      <c r="AV381" s="18"/>
      <c r="AW381" s="18"/>
      <c r="AX381" s="18"/>
      <c r="AY381" s="18"/>
      <c r="BA381" s="18"/>
      <c r="BB381" s="18"/>
      <c r="BC381" s="18"/>
      <c r="BD381" s="18"/>
      <c r="BF381" s="18"/>
      <c r="BG381" s="18"/>
      <c r="BJ381" s="18"/>
      <c r="BK381" s="18"/>
      <c r="BL381" s="15"/>
      <c r="BM381" s="18"/>
      <c r="BO381" s="18"/>
      <c r="BP381" s="18"/>
      <c r="BQ381" s="15"/>
      <c r="BU381" s="15"/>
      <c r="CF381" s="22"/>
    </row>
    <row r="382" spans="10:84">
      <c r="J382" s="15"/>
      <c r="K382" s="15"/>
      <c r="L382" s="15"/>
      <c r="M382" s="15"/>
      <c r="AC382" s="18"/>
      <c r="AE382" s="18"/>
      <c r="AF382" s="18"/>
      <c r="AH382" s="18"/>
      <c r="AI382" s="18"/>
      <c r="AJ382" s="18"/>
      <c r="AL382" s="18"/>
      <c r="AM382" s="18"/>
      <c r="AN382" s="18"/>
      <c r="AP382" s="18"/>
      <c r="AQ382" s="18"/>
      <c r="AR382" s="18"/>
      <c r="AT382" s="18"/>
      <c r="AU382" s="18"/>
      <c r="AV382" s="18"/>
      <c r="AW382" s="18"/>
      <c r="AX382" s="18"/>
      <c r="AY382" s="18"/>
      <c r="BA382" s="18"/>
      <c r="BB382" s="18"/>
      <c r="BC382" s="18"/>
      <c r="BD382" s="18"/>
      <c r="BF382" s="18"/>
      <c r="BG382" s="18"/>
      <c r="BJ382" s="18"/>
      <c r="BK382" s="18"/>
      <c r="BL382" s="15"/>
      <c r="BM382" s="18"/>
      <c r="BO382" s="18"/>
      <c r="BP382" s="18"/>
      <c r="BQ382" s="15"/>
      <c r="BU382" s="15"/>
      <c r="CF382" s="22"/>
    </row>
    <row r="383" spans="10:84">
      <c r="J383" s="15"/>
      <c r="K383" s="15"/>
      <c r="L383" s="15"/>
      <c r="M383" s="15"/>
      <c r="AC383" s="18"/>
      <c r="AE383" s="18"/>
      <c r="AF383" s="18"/>
      <c r="AH383" s="18"/>
      <c r="AI383" s="18"/>
      <c r="AJ383" s="18"/>
      <c r="AL383" s="18"/>
      <c r="AM383" s="18"/>
      <c r="AN383" s="18"/>
      <c r="AP383" s="18"/>
      <c r="AQ383" s="18"/>
      <c r="AR383" s="18"/>
      <c r="AT383" s="18"/>
      <c r="AU383" s="18"/>
      <c r="AV383" s="18"/>
      <c r="AW383" s="18"/>
      <c r="AX383" s="18"/>
      <c r="AY383" s="18"/>
      <c r="BA383" s="18"/>
      <c r="BB383" s="18"/>
      <c r="BC383" s="18"/>
      <c r="BD383" s="18"/>
      <c r="BF383" s="18"/>
      <c r="BG383" s="18"/>
      <c r="BJ383" s="18"/>
      <c r="BK383" s="18"/>
      <c r="BL383" s="15"/>
      <c r="BM383" s="18"/>
      <c r="BO383" s="18"/>
      <c r="BP383" s="18"/>
      <c r="BQ383" s="15"/>
      <c r="BU383" s="15"/>
      <c r="CF383" s="22"/>
    </row>
    <row r="384" spans="10:84">
      <c r="J384" s="15"/>
      <c r="K384" s="15"/>
      <c r="L384" s="15"/>
      <c r="M384" s="15"/>
      <c r="AC384" s="18"/>
      <c r="AE384" s="18"/>
      <c r="AF384" s="18"/>
      <c r="AH384" s="18"/>
      <c r="AI384" s="18"/>
      <c r="AJ384" s="18"/>
      <c r="AL384" s="18"/>
      <c r="AM384" s="18"/>
      <c r="AN384" s="18"/>
      <c r="AP384" s="18"/>
      <c r="AQ384" s="18"/>
      <c r="AR384" s="18"/>
      <c r="AT384" s="18"/>
      <c r="AU384" s="18"/>
      <c r="AV384" s="18"/>
      <c r="AW384" s="18"/>
      <c r="AX384" s="18"/>
      <c r="AY384" s="18"/>
      <c r="BA384" s="18"/>
      <c r="BB384" s="18"/>
      <c r="BC384" s="18"/>
      <c r="BD384" s="18"/>
      <c r="BF384" s="18"/>
      <c r="BG384" s="18"/>
      <c r="BJ384" s="18"/>
      <c r="BK384" s="18"/>
      <c r="BL384" s="15"/>
      <c r="BM384" s="18"/>
      <c r="BO384" s="18"/>
      <c r="BP384" s="18"/>
      <c r="BQ384" s="15"/>
      <c r="BU384" s="15"/>
      <c r="CF384" s="22"/>
    </row>
    <row r="385" spans="5:220">
      <c r="J385" s="15"/>
      <c r="K385" s="15"/>
      <c r="L385" s="15"/>
      <c r="M385" s="15"/>
      <c r="AC385" s="18"/>
      <c r="AE385" s="18"/>
      <c r="AF385" s="18"/>
      <c r="AH385" s="18"/>
      <c r="AI385" s="18"/>
      <c r="AJ385" s="18"/>
      <c r="AL385" s="18"/>
      <c r="AM385" s="18"/>
      <c r="AN385" s="18"/>
      <c r="AP385" s="18"/>
      <c r="AQ385" s="18"/>
      <c r="AR385" s="18"/>
      <c r="AT385" s="18"/>
      <c r="AU385" s="18"/>
      <c r="AV385" s="18"/>
      <c r="AW385" s="18"/>
      <c r="AX385" s="18"/>
      <c r="AY385" s="18"/>
      <c r="BA385" s="18"/>
      <c r="BB385" s="18"/>
      <c r="BC385" s="18"/>
      <c r="BD385" s="18"/>
      <c r="BF385" s="18"/>
      <c r="BG385" s="18"/>
      <c r="BJ385" s="18"/>
      <c r="BK385" s="18"/>
      <c r="BL385" s="15"/>
      <c r="BM385" s="18"/>
      <c r="BO385" s="18"/>
      <c r="BP385" s="18"/>
      <c r="BQ385" s="15"/>
      <c r="BU385" s="15"/>
      <c r="CF385" s="22"/>
    </row>
    <row r="386" spans="5:220">
      <c r="J386" s="15"/>
      <c r="K386" s="15"/>
      <c r="L386" s="15"/>
      <c r="M386" s="15"/>
      <c r="AC386" s="18"/>
      <c r="AE386" s="18"/>
      <c r="AF386" s="18"/>
      <c r="AH386" s="18"/>
      <c r="AI386" s="18"/>
      <c r="AJ386" s="18"/>
      <c r="AL386" s="18"/>
      <c r="AM386" s="18"/>
      <c r="AN386" s="18"/>
      <c r="AP386" s="18"/>
      <c r="AQ386" s="18"/>
      <c r="AR386" s="18"/>
      <c r="AT386" s="18"/>
      <c r="AU386" s="18"/>
      <c r="AV386" s="18"/>
      <c r="AW386" s="18"/>
      <c r="AX386" s="18"/>
      <c r="AY386" s="18"/>
      <c r="BA386" s="18"/>
      <c r="BB386" s="18"/>
      <c r="BC386" s="18"/>
      <c r="BD386" s="18"/>
      <c r="BF386" s="18"/>
      <c r="BG386" s="18"/>
      <c r="BJ386" s="18"/>
      <c r="BK386" s="18"/>
      <c r="BL386" s="15"/>
      <c r="BM386" s="18"/>
      <c r="BO386" s="18"/>
      <c r="BP386" s="18"/>
      <c r="BQ386" s="15"/>
      <c r="BU386" s="15"/>
      <c r="CF386" s="22"/>
    </row>
    <row r="387" spans="5:220">
      <c r="J387" s="15"/>
      <c r="K387" s="15"/>
      <c r="L387" s="15"/>
      <c r="M387" s="15"/>
      <c r="O387" s="16"/>
      <c r="P387" s="16"/>
      <c r="Q387" s="16"/>
      <c r="R387" s="16"/>
      <c r="S387" s="16"/>
      <c r="T387" s="16"/>
      <c r="U387" s="16"/>
      <c r="V387" s="16"/>
      <c r="X387" s="16"/>
      <c r="Y387" s="16"/>
      <c r="Z387" s="16"/>
      <c r="AA387" s="16"/>
      <c r="AC387" s="18"/>
      <c r="AE387" s="18"/>
      <c r="AF387" s="18"/>
      <c r="AH387" s="18"/>
      <c r="AI387" s="18"/>
      <c r="AJ387" s="18"/>
      <c r="AL387" s="18"/>
      <c r="AM387" s="18"/>
      <c r="AN387" s="18"/>
      <c r="AP387" s="18"/>
      <c r="AQ387" s="18"/>
      <c r="AR387" s="18"/>
      <c r="AT387" s="18"/>
      <c r="AU387" s="18"/>
      <c r="AV387" s="18"/>
      <c r="AW387" s="18"/>
      <c r="AX387" s="18"/>
      <c r="AY387" s="18"/>
      <c r="BA387" s="18"/>
      <c r="BB387" s="18"/>
      <c r="BC387" s="18"/>
      <c r="BD387" s="18"/>
      <c r="BF387" s="18"/>
      <c r="BG387" s="18"/>
      <c r="BJ387" s="18"/>
      <c r="BK387" s="18"/>
      <c r="BL387" s="15"/>
      <c r="BM387" s="18"/>
      <c r="BO387" s="18"/>
      <c r="BP387" s="18"/>
      <c r="BQ387" s="15"/>
      <c r="BU387" s="15"/>
      <c r="BY387" s="20"/>
      <c r="BZ387" s="24"/>
      <c r="CC387" s="1"/>
      <c r="CF387" s="22"/>
    </row>
    <row r="388" spans="5:220">
      <c r="J388" s="15"/>
      <c r="K388" s="15"/>
      <c r="L388" s="15"/>
      <c r="M388" s="15"/>
      <c r="O388" s="16"/>
      <c r="P388" s="16"/>
      <c r="Q388" s="16"/>
      <c r="R388" s="16"/>
      <c r="S388" s="16"/>
      <c r="T388" s="16"/>
      <c r="U388" s="16"/>
      <c r="V388" s="16"/>
      <c r="X388" s="16"/>
      <c r="Y388" s="16"/>
      <c r="Z388" s="16"/>
      <c r="AA388" s="16"/>
      <c r="AC388" s="18"/>
      <c r="AE388" s="18"/>
      <c r="AF388" s="18"/>
      <c r="AH388" s="18"/>
      <c r="AI388" s="18"/>
      <c r="AJ388" s="18"/>
      <c r="AL388" s="18"/>
      <c r="AM388" s="18"/>
      <c r="AN388" s="18"/>
      <c r="AP388" s="18"/>
      <c r="AQ388" s="18"/>
      <c r="AR388" s="18"/>
      <c r="AT388" s="18"/>
      <c r="AU388" s="18"/>
      <c r="AV388" s="18"/>
      <c r="AW388" s="18"/>
      <c r="AX388" s="18"/>
      <c r="AY388" s="18"/>
      <c r="BA388" s="18"/>
      <c r="BB388" s="18"/>
      <c r="BC388" s="18"/>
      <c r="BD388" s="18"/>
      <c r="BF388" s="18"/>
      <c r="BG388" s="18"/>
      <c r="BJ388" s="18"/>
      <c r="BK388" s="18"/>
      <c r="BL388" s="15"/>
      <c r="BM388" s="18"/>
      <c r="BO388" s="18"/>
      <c r="BP388" s="18"/>
      <c r="BQ388" s="15"/>
      <c r="BU388" s="15"/>
      <c r="BY388" s="20"/>
      <c r="BZ388" s="24"/>
      <c r="CC388" s="1"/>
      <c r="CF388" s="22"/>
    </row>
    <row r="389" spans="5:220" s="34" customFormat="1">
      <c r="E389" s="17"/>
      <c r="F389" s="17"/>
      <c r="G389" s="17"/>
      <c r="H389" s="17"/>
      <c r="I389" s="14"/>
      <c r="J389" s="15"/>
      <c r="K389" s="15"/>
      <c r="L389" s="15"/>
      <c r="M389" s="15"/>
      <c r="N389" s="14"/>
      <c r="O389" s="16"/>
      <c r="P389" s="16"/>
      <c r="Q389" s="16"/>
      <c r="R389" s="16"/>
      <c r="S389" s="16"/>
      <c r="T389" s="16"/>
      <c r="U389" s="16"/>
      <c r="V389" s="16"/>
      <c r="W389" s="17"/>
      <c r="X389" s="16"/>
      <c r="Y389" s="16"/>
      <c r="Z389" s="16"/>
      <c r="AA389" s="16"/>
      <c r="AB389" s="14"/>
      <c r="AC389" s="18"/>
      <c r="AD389" s="19"/>
      <c r="AE389" s="18"/>
      <c r="AF389" s="18"/>
      <c r="AG389" s="19"/>
      <c r="AH389" s="18"/>
      <c r="AI389" s="18"/>
      <c r="AJ389" s="18"/>
      <c r="AK389" s="19"/>
      <c r="AL389" s="18"/>
      <c r="AM389" s="18"/>
      <c r="AN389" s="18"/>
      <c r="AO389" s="19"/>
      <c r="AP389" s="18"/>
      <c r="AQ389" s="18"/>
      <c r="AR389" s="18"/>
      <c r="AS389" s="19"/>
      <c r="AT389" s="18"/>
      <c r="AU389" s="18"/>
      <c r="AV389" s="18"/>
      <c r="AW389" s="18"/>
      <c r="AX389" s="18"/>
      <c r="AY389" s="18"/>
      <c r="AZ389" s="19"/>
      <c r="BA389" s="18"/>
      <c r="BB389" s="18"/>
      <c r="BC389" s="18"/>
      <c r="BD389" s="18"/>
      <c r="BE389" s="19"/>
      <c r="BF389" s="18"/>
      <c r="BG389" s="18"/>
      <c r="BH389" s="19"/>
      <c r="BI389" s="19"/>
      <c r="BJ389" s="18"/>
      <c r="BK389" s="18"/>
      <c r="BL389" s="15"/>
      <c r="BM389" s="18"/>
      <c r="BN389" s="19"/>
      <c r="BO389" s="18"/>
      <c r="BP389" s="18"/>
      <c r="BQ389" s="15"/>
      <c r="BR389" s="19"/>
      <c r="BS389" s="19"/>
      <c r="BT389" s="19"/>
      <c r="BU389" s="15"/>
      <c r="BV389" s="14"/>
      <c r="BW389" s="14"/>
      <c r="BX389" s="14"/>
      <c r="BY389" s="20"/>
      <c r="BZ389" s="24"/>
      <c r="CA389" s="14"/>
      <c r="CB389" s="21"/>
      <c r="CC389" s="1"/>
      <c r="CD389" s="14"/>
      <c r="CE389" s="14"/>
      <c r="CF389" s="22"/>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row>
    <row r="390" spans="5:220" s="23" customFormat="1">
      <c r="E390" s="17"/>
      <c r="F390" s="17"/>
      <c r="G390" s="17"/>
      <c r="H390" s="17"/>
      <c r="I390" s="14"/>
      <c r="J390" s="15"/>
      <c r="K390" s="15"/>
      <c r="L390" s="15"/>
      <c r="M390" s="15"/>
      <c r="N390" s="14"/>
      <c r="O390" s="16"/>
      <c r="P390" s="16"/>
      <c r="Q390" s="16"/>
      <c r="R390" s="16"/>
      <c r="S390" s="16"/>
      <c r="T390" s="16"/>
      <c r="U390" s="16"/>
      <c r="V390" s="16"/>
      <c r="W390" s="17"/>
      <c r="X390" s="16"/>
      <c r="Y390" s="16"/>
      <c r="Z390" s="16"/>
      <c r="AA390" s="16"/>
      <c r="AB390" s="14"/>
      <c r="AC390" s="18"/>
      <c r="AD390" s="19"/>
      <c r="AE390" s="18"/>
      <c r="AF390" s="18"/>
      <c r="AG390" s="19"/>
      <c r="AH390" s="18"/>
      <c r="AI390" s="18"/>
      <c r="AJ390" s="18"/>
      <c r="AK390" s="19"/>
      <c r="AL390" s="18"/>
      <c r="AM390" s="18"/>
      <c r="AN390" s="18"/>
      <c r="AO390" s="19"/>
      <c r="AP390" s="18"/>
      <c r="AQ390" s="18"/>
      <c r="AR390" s="18"/>
      <c r="AS390" s="19"/>
      <c r="AT390" s="18"/>
      <c r="AU390" s="18"/>
      <c r="AV390" s="18"/>
      <c r="AW390" s="18"/>
      <c r="AX390" s="18"/>
      <c r="AY390" s="18"/>
      <c r="AZ390" s="19"/>
      <c r="BA390" s="18"/>
      <c r="BB390" s="18"/>
      <c r="BC390" s="18"/>
      <c r="BD390" s="18"/>
      <c r="BE390" s="19"/>
      <c r="BF390" s="18"/>
      <c r="BG390" s="18"/>
      <c r="BH390" s="19"/>
      <c r="BI390" s="19"/>
      <c r="BJ390" s="18"/>
      <c r="BK390" s="18"/>
      <c r="BL390" s="15"/>
      <c r="BM390" s="18"/>
      <c r="BN390" s="19"/>
      <c r="BO390" s="18"/>
      <c r="BP390" s="18"/>
      <c r="BQ390" s="15"/>
      <c r="BR390" s="19"/>
      <c r="BS390" s="19"/>
      <c r="BT390" s="19"/>
      <c r="BU390" s="15"/>
      <c r="BV390" s="14"/>
      <c r="BW390" s="14"/>
      <c r="BX390" s="14"/>
      <c r="BY390" s="20"/>
      <c r="BZ390" s="24"/>
      <c r="CA390" s="14"/>
      <c r="CB390" s="21"/>
      <c r="CC390" s="1"/>
      <c r="CD390" s="14"/>
      <c r="CE390" s="14"/>
      <c r="CF390" s="22"/>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row>
    <row r="391" spans="5:220" s="23" customFormat="1">
      <c r="E391" s="17"/>
      <c r="F391" s="17"/>
      <c r="G391" s="17"/>
      <c r="H391" s="17"/>
      <c r="I391" s="14"/>
      <c r="J391" s="15"/>
      <c r="K391" s="15"/>
      <c r="L391" s="15"/>
      <c r="M391" s="15"/>
      <c r="N391" s="14"/>
      <c r="O391" s="16"/>
      <c r="P391" s="16"/>
      <c r="Q391" s="16"/>
      <c r="R391" s="16"/>
      <c r="S391" s="16"/>
      <c r="T391" s="16"/>
      <c r="U391" s="16"/>
      <c r="V391" s="16"/>
      <c r="W391" s="17"/>
      <c r="X391" s="16"/>
      <c r="Y391" s="16"/>
      <c r="Z391" s="16"/>
      <c r="AA391" s="16"/>
      <c r="AB391" s="14"/>
      <c r="AC391" s="18"/>
      <c r="AD391" s="19"/>
      <c r="AE391" s="18"/>
      <c r="AF391" s="18"/>
      <c r="AG391" s="19"/>
      <c r="AH391" s="18"/>
      <c r="AI391" s="18"/>
      <c r="AJ391" s="18"/>
      <c r="AK391" s="19"/>
      <c r="AL391" s="18"/>
      <c r="AM391" s="18"/>
      <c r="AN391" s="18"/>
      <c r="AO391" s="19"/>
      <c r="AP391" s="18"/>
      <c r="AQ391" s="18"/>
      <c r="AR391" s="18"/>
      <c r="AS391" s="19"/>
      <c r="AT391" s="18"/>
      <c r="AU391" s="18"/>
      <c r="AV391" s="18"/>
      <c r="AW391" s="18"/>
      <c r="AX391" s="18"/>
      <c r="AY391" s="18"/>
      <c r="AZ391" s="19"/>
      <c r="BA391" s="18"/>
      <c r="BB391" s="18"/>
      <c r="BC391" s="18"/>
      <c r="BD391" s="18"/>
      <c r="BE391" s="19"/>
      <c r="BF391" s="18"/>
      <c r="BG391" s="18"/>
      <c r="BH391" s="19"/>
      <c r="BI391" s="19"/>
      <c r="BJ391" s="18"/>
      <c r="BK391" s="18"/>
      <c r="BL391" s="15"/>
      <c r="BM391" s="18"/>
      <c r="BN391" s="19"/>
      <c r="BO391" s="18"/>
      <c r="BP391" s="18"/>
      <c r="BQ391" s="15"/>
      <c r="BR391" s="19"/>
      <c r="BS391" s="19"/>
      <c r="BT391" s="19"/>
      <c r="BU391" s="15"/>
      <c r="BV391" s="14"/>
      <c r="BW391" s="14"/>
      <c r="BX391" s="14"/>
      <c r="BY391" s="20"/>
      <c r="BZ391" s="24"/>
      <c r="CA391" s="14"/>
      <c r="CB391" s="21"/>
      <c r="CC391" s="1"/>
      <c r="CD391" s="14"/>
      <c r="CE391" s="14"/>
      <c r="CF391" s="22"/>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row>
    <row r="392" spans="5:220" s="23" customFormat="1">
      <c r="E392" s="17"/>
      <c r="F392" s="17"/>
      <c r="G392" s="17"/>
      <c r="H392" s="17"/>
      <c r="I392" s="14"/>
      <c r="J392" s="15"/>
      <c r="K392" s="15"/>
      <c r="L392" s="15"/>
      <c r="M392" s="15"/>
      <c r="N392" s="14"/>
      <c r="O392" s="16"/>
      <c r="P392" s="16"/>
      <c r="Q392" s="16"/>
      <c r="R392" s="16"/>
      <c r="S392" s="16"/>
      <c r="T392" s="16"/>
      <c r="U392" s="16"/>
      <c r="V392" s="16"/>
      <c r="W392" s="17"/>
      <c r="X392" s="16"/>
      <c r="Y392" s="16"/>
      <c r="Z392" s="16"/>
      <c r="AA392" s="16"/>
      <c r="AB392" s="14"/>
      <c r="AC392" s="18"/>
      <c r="AD392" s="19"/>
      <c r="AE392" s="18"/>
      <c r="AF392" s="18"/>
      <c r="AG392" s="19"/>
      <c r="AH392" s="18"/>
      <c r="AI392" s="18"/>
      <c r="AJ392" s="18"/>
      <c r="AK392" s="19"/>
      <c r="AL392" s="18"/>
      <c r="AM392" s="18"/>
      <c r="AN392" s="18"/>
      <c r="AO392" s="19"/>
      <c r="AP392" s="18"/>
      <c r="AQ392" s="18"/>
      <c r="AR392" s="18"/>
      <c r="AS392" s="19"/>
      <c r="AT392" s="18"/>
      <c r="AU392" s="18"/>
      <c r="AV392" s="18"/>
      <c r="AW392" s="18"/>
      <c r="AX392" s="18"/>
      <c r="AY392" s="18"/>
      <c r="AZ392" s="19"/>
      <c r="BA392" s="18"/>
      <c r="BB392" s="18"/>
      <c r="BC392" s="18"/>
      <c r="BD392" s="18"/>
      <c r="BE392" s="19"/>
      <c r="BF392" s="18"/>
      <c r="BG392" s="18"/>
      <c r="BH392" s="19"/>
      <c r="BI392" s="19"/>
      <c r="BJ392" s="18"/>
      <c r="BK392" s="18"/>
      <c r="BL392" s="15"/>
      <c r="BM392" s="18"/>
      <c r="BN392" s="19"/>
      <c r="BO392" s="18"/>
      <c r="BP392" s="18"/>
      <c r="BQ392" s="15"/>
      <c r="BR392" s="19"/>
      <c r="BS392" s="19"/>
      <c r="BT392" s="19"/>
      <c r="BU392" s="15"/>
      <c r="BV392" s="14"/>
      <c r="BW392" s="14"/>
      <c r="BX392" s="14"/>
      <c r="BY392" s="20"/>
      <c r="BZ392" s="24"/>
      <c r="CA392" s="14"/>
      <c r="CB392" s="21"/>
      <c r="CC392" s="1"/>
      <c r="CD392" s="14"/>
      <c r="CE392" s="14"/>
      <c r="CF392" s="22"/>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row>
    <row r="393" spans="5:220" s="23" customFormat="1">
      <c r="E393" s="17"/>
      <c r="F393" s="17"/>
      <c r="G393" s="17"/>
      <c r="H393" s="17"/>
      <c r="I393" s="14"/>
      <c r="J393" s="15"/>
      <c r="K393" s="15"/>
      <c r="L393" s="15"/>
      <c r="M393" s="15"/>
      <c r="N393" s="14"/>
      <c r="O393" s="16"/>
      <c r="P393" s="16"/>
      <c r="Q393" s="16"/>
      <c r="R393" s="16"/>
      <c r="S393" s="16"/>
      <c r="T393" s="16"/>
      <c r="U393" s="16"/>
      <c r="V393" s="16"/>
      <c r="W393" s="17"/>
      <c r="X393" s="16"/>
      <c r="Y393" s="16"/>
      <c r="Z393" s="16"/>
      <c r="AA393" s="16"/>
      <c r="AB393" s="14"/>
      <c r="AC393" s="18"/>
      <c r="AD393" s="19"/>
      <c r="AE393" s="18"/>
      <c r="AF393" s="18"/>
      <c r="AG393" s="19"/>
      <c r="AH393" s="18"/>
      <c r="AI393" s="18"/>
      <c r="AJ393" s="18"/>
      <c r="AK393" s="19"/>
      <c r="AL393" s="18"/>
      <c r="AM393" s="18"/>
      <c r="AN393" s="18"/>
      <c r="AO393" s="19"/>
      <c r="AP393" s="18"/>
      <c r="AQ393" s="18"/>
      <c r="AR393" s="18"/>
      <c r="AS393" s="19"/>
      <c r="AT393" s="18"/>
      <c r="AU393" s="18"/>
      <c r="AV393" s="18"/>
      <c r="AW393" s="18"/>
      <c r="AX393" s="18"/>
      <c r="AY393" s="18"/>
      <c r="AZ393" s="19"/>
      <c r="BA393" s="18"/>
      <c r="BB393" s="18"/>
      <c r="BC393" s="18"/>
      <c r="BD393" s="18"/>
      <c r="BE393" s="19"/>
      <c r="BF393" s="18"/>
      <c r="BG393" s="18"/>
      <c r="BH393" s="19"/>
      <c r="BI393" s="19"/>
      <c r="BJ393" s="18"/>
      <c r="BK393" s="18"/>
      <c r="BL393" s="15"/>
      <c r="BM393" s="18"/>
      <c r="BN393" s="19"/>
      <c r="BO393" s="18"/>
      <c r="BP393" s="18"/>
      <c r="BQ393" s="15"/>
      <c r="BR393" s="19"/>
      <c r="BS393" s="19"/>
      <c r="BT393" s="19"/>
      <c r="BU393" s="15"/>
      <c r="BV393" s="14"/>
      <c r="BW393" s="14"/>
      <c r="BX393" s="14"/>
      <c r="BY393" s="20"/>
      <c r="BZ393" s="24"/>
      <c r="CA393" s="14"/>
      <c r="CB393" s="21"/>
      <c r="CC393" s="1"/>
      <c r="CD393" s="14"/>
      <c r="CE393" s="14"/>
      <c r="CF393" s="22"/>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row>
    <row r="394" spans="5:220" s="23" customFormat="1">
      <c r="E394" s="17"/>
      <c r="F394" s="17"/>
      <c r="G394" s="17"/>
      <c r="H394" s="17"/>
      <c r="I394" s="14"/>
      <c r="J394" s="15"/>
      <c r="K394" s="15"/>
      <c r="L394" s="15"/>
      <c r="M394" s="15"/>
      <c r="N394" s="14"/>
      <c r="O394" s="16"/>
      <c r="P394" s="16"/>
      <c r="Q394" s="16"/>
      <c r="R394" s="16"/>
      <c r="S394" s="16"/>
      <c r="T394" s="16"/>
      <c r="U394" s="16"/>
      <c r="V394" s="16"/>
      <c r="W394" s="17"/>
      <c r="X394" s="16"/>
      <c r="Y394" s="16"/>
      <c r="Z394" s="16"/>
      <c r="AA394" s="16"/>
      <c r="AB394" s="14"/>
      <c r="AC394" s="18"/>
      <c r="AD394" s="19"/>
      <c r="AE394" s="18"/>
      <c r="AF394" s="18"/>
      <c r="AG394" s="19"/>
      <c r="AH394" s="18"/>
      <c r="AI394" s="18"/>
      <c r="AJ394" s="18"/>
      <c r="AK394" s="19"/>
      <c r="AL394" s="18"/>
      <c r="AM394" s="18"/>
      <c r="AN394" s="18"/>
      <c r="AO394" s="19"/>
      <c r="AP394" s="18"/>
      <c r="AQ394" s="18"/>
      <c r="AR394" s="18"/>
      <c r="AS394" s="19"/>
      <c r="AT394" s="18"/>
      <c r="AU394" s="18"/>
      <c r="AV394" s="18"/>
      <c r="AW394" s="18"/>
      <c r="AX394" s="18"/>
      <c r="AY394" s="18"/>
      <c r="AZ394" s="19"/>
      <c r="BA394" s="18"/>
      <c r="BB394" s="18"/>
      <c r="BC394" s="18"/>
      <c r="BD394" s="18"/>
      <c r="BE394" s="19"/>
      <c r="BF394" s="18"/>
      <c r="BG394" s="18"/>
      <c r="BH394" s="19"/>
      <c r="BI394" s="19"/>
      <c r="BJ394" s="18"/>
      <c r="BK394" s="18"/>
      <c r="BL394" s="15"/>
      <c r="BM394" s="18"/>
      <c r="BN394" s="19"/>
      <c r="BO394" s="18"/>
      <c r="BP394" s="18"/>
      <c r="BQ394" s="15"/>
      <c r="BR394" s="19"/>
      <c r="BS394" s="19"/>
      <c r="BT394" s="19"/>
      <c r="BU394" s="15"/>
      <c r="BV394" s="14"/>
      <c r="BW394" s="14"/>
      <c r="BX394" s="14"/>
      <c r="BY394" s="20"/>
      <c r="BZ394" s="24"/>
      <c r="CA394" s="14"/>
      <c r="CB394" s="21"/>
      <c r="CC394" s="1"/>
      <c r="CD394" s="14"/>
      <c r="CE394" s="14"/>
      <c r="CF394" s="22"/>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row>
    <row r="395" spans="5:220" s="33" customFormat="1">
      <c r="E395" s="17"/>
      <c r="F395" s="17"/>
      <c r="G395" s="17"/>
      <c r="H395" s="17"/>
      <c r="I395" s="14"/>
      <c r="J395" s="15"/>
      <c r="K395" s="15"/>
      <c r="L395" s="15"/>
      <c r="M395" s="15"/>
      <c r="N395" s="14"/>
      <c r="O395" s="16"/>
      <c r="P395" s="16"/>
      <c r="Q395" s="16"/>
      <c r="R395" s="16"/>
      <c r="S395" s="16"/>
      <c r="T395" s="16"/>
      <c r="U395" s="16"/>
      <c r="V395" s="16"/>
      <c r="W395" s="17"/>
      <c r="X395" s="16"/>
      <c r="Y395" s="16"/>
      <c r="Z395" s="16"/>
      <c r="AA395" s="16"/>
      <c r="AB395" s="14"/>
      <c r="AC395" s="18"/>
      <c r="AD395" s="19"/>
      <c r="AE395" s="18"/>
      <c r="AF395" s="18"/>
      <c r="AG395" s="19"/>
      <c r="AH395" s="18"/>
      <c r="AI395" s="18"/>
      <c r="AJ395" s="18"/>
      <c r="AK395" s="19"/>
      <c r="AL395" s="18"/>
      <c r="AM395" s="18"/>
      <c r="AN395" s="18"/>
      <c r="AO395" s="19"/>
      <c r="AP395" s="18"/>
      <c r="AQ395" s="18"/>
      <c r="AR395" s="18"/>
      <c r="AS395" s="19"/>
      <c r="AT395" s="18"/>
      <c r="AU395" s="18"/>
      <c r="AV395" s="18"/>
      <c r="AW395" s="18"/>
      <c r="AX395" s="18"/>
      <c r="AY395" s="18"/>
      <c r="AZ395" s="19"/>
      <c r="BA395" s="18"/>
      <c r="BB395" s="18"/>
      <c r="BC395" s="18"/>
      <c r="BD395" s="18"/>
      <c r="BE395" s="19"/>
      <c r="BF395" s="18"/>
      <c r="BG395" s="18"/>
      <c r="BH395" s="19"/>
      <c r="BI395" s="19"/>
      <c r="BJ395" s="18"/>
      <c r="BK395" s="18"/>
      <c r="BL395" s="15"/>
      <c r="BM395" s="18"/>
      <c r="BN395" s="19"/>
      <c r="BO395" s="18"/>
      <c r="BP395" s="18"/>
      <c r="BQ395" s="15"/>
      <c r="BR395" s="19"/>
      <c r="BS395" s="19"/>
      <c r="BT395" s="19"/>
      <c r="BU395" s="15"/>
      <c r="BV395" s="14"/>
      <c r="BW395" s="14"/>
      <c r="BX395" s="14"/>
      <c r="BY395" s="20"/>
      <c r="BZ395" s="24"/>
      <c r="CA395" s="14"/>
      <c r="CB395" s="21"/>
      <c r="CC395" s="1"/>
      <c r="CD395" s="14"/>
      <c r="CE395" s="14"/>
      <c r="CF395" s="22"/>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row>
    <row r="396" spans="5:220" s="33" customFormat="1">
      <c r="E396" s="17"/>
      <c r="F396" s="17"/>
      <c r="G396" s="17"/>
      <c r="H396" s="17"/>
      <c r="I396" s="14"/>
      <c r="J396" s="15"/>
      <c r="K396" s="15"/>
      <c r="L396" s="15"/>
      <c r="M396" s="15"/>
      <c r="N396" s="14"/>
      <c r="O396" s="16"/>
      <c r="P396" s="16"/>
      <c r="Q396" s="16"/>
      <c r="R396" s="16"/>
      <c r="S396" s="16"/>
      <c r="T396" s="16"/>
      <c r="U396" s="16"/>
      <c r="V396" s="16"/>
      <c r="W396" s="17"/>
      <c r="X396" s="16"/>
      <c r="Y396" s="16"/>
      <c r="Z396" s="16"/>
      <c r="AA396" s="16"/>
      <c r="AB396" s="14"/>
      <c r="AC396" s="18"/>
      <c r="AD396" s="19"/>
      <c r="AE396" s="18"/>
      <c r="AF396" s="18"/>
      <c r="AG396" s="19"/>
      <c r="AH396" s="18"/>
      <c r="AI396" s="18"/>
      <c r="AJ396" s="18"/>
      <c r="AK396" s="19"/>
      <c r="AL396" s="18"/>
      <c r="AM396" s="18"/>
      <c r="AN396" s="18"/>
      <c r="AO396" s="19"/>
      <c r="AP396" s="18"/>
      <c r="AQ396" s="18"/>
      <c r="AR396" s="18"/>
      <c r="AS396" s="19"/>
      <c r="AT396" s="18"/>
      <c r="AU396" s="18"/>
      <c r="AV396" s="18"/>
      <c r="AW396" s="18"/>
      <c r="AX396" s="18"/>
      <c r="AY396" s="18"/>
      <c r="AZ396" s="19"/>
      <c r="BA396" s="18"/>
      <c r="BB396" s="18"/>
      <c r="BC396" s="18"/>
      <c r="BD396" s="18"/>
      <c r="BE396" s="19"/>
      <c r="BF396" s="18"/>
      <c r="BG396" s="18"/>
      <c r="BH396" s="19"/>
      <c r="BI396" s="19"/>
      <c r="BJ396" s="18"/>
      <c r="BK396" s="18"/>
      <c r="BL396" s="15"/>
      <c r="BM396" s="18"/>
      <c r="BN396" s="19"/>
      <c r="BO396" s="18"/>
      <c r="BP396" s="18"/>
      <c r="BQ396" s="15"/>
      <c r="BR396" s="19"/>
      <c r="BS396" s="19"/>
      <c r="BT396" s="19"/>
      <c r="BU396" s="15"/>
      <c r="BV396" s="14"/>
      <c r="BW396" s="14"/>
      <c r="BX396" s="14"/>
      <c r="BY396" s="20"/>
      <c r="BZ396" s="24"/>
      <c r="CA396" s="14"/>
      <c r="CB396" s="21"/>
      <c r="CC396" s="1"/>
      <c r="CD396" s="14"/>
      <c r="CE396" s="14"/>
      <c r="CF396" s="22"/>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row>
    <row r="397" spans="5:220" s="33" customFormat="1">
      <c r="E397" s="17"/>
      <c r="F397" s="17"/>
      <c r="G397" s="17"/>
      <c r="H397" s="17"/>
      <c r="I397" s="14"/>
      <c r="J397" s="15"/>
      <c r="K397" s="15"/>
      <c r="L397" s="15"/>
      <c r="M397" s="15"/>
      <c r="N397" s="14"/>
      <c r="O397" s="16"/>
      <c r="P397" s="16"/>
      <c r="Q397" s="16"/>
      <c r="R397" s="16"/>
      <c r="S397" s="16"/>
      <c r="T397" s="16"/>
      <c r="U397" s="16"/>
      <c r="V397" s="16"/>
      <c r="W397" s="17"/>
      <c r="X397" s="16"/>
      <c r="Y397" s="16"/>
      <c r="Z397" s="16"/>
      <c r="AA397" s="16"/>
      <c r="AB397" s="14"/>
      <c r="AC397" s="18"/>
      <c r="AD397" s="19"/>
      <c r="AE397" s="18"/>
      <c r="AF397" s="18"/>
      <c r="AG397" s="19"/>
      <c r="AH397" s="18"/>
      <c r="AI397" s="18"/>
      <c r="AJ397" s="18"/>
      <c r="AK397" s="19"/>
      <c r="AL397" s="18"/>
      <c r="AM397" s="18"/>
      <c r="AN397" s="18"/>
      <c r="AO397" s="19"/>
      <c r="AP397" s="18"/>
      <c r="AQ397" s="18"/>
      <c r="AR397" s="18"/>
      <c r="AS397" s="19"/>
      <c r="AT397" s="18"/>
      <c r="AU397" s="18"/>
      <c r="AV397" s="18"/>
      <c r="AW397" s="18"/>
      <c r="AX397" s="18"/>
      <c r="AY397" s="18"/>
      <c r="AZ397" s="19"/>
      <c r="BA397" s="18"/>
      <c r="BB397" s="18"/>
      <c r="BC397" s="18"/>
      <c r="BD397" s="18"/>
      <c r="BE397" s="19"/>
      <c r="BF397" s="18"/>
      <c r="BG397" s="18"/>
      <c r="BH397" s="19"/>
      <c r="BI397" s="19"/>
      <c r="BJ397" s="18"/>
      <c r="BK397" s="18"/>
      <c r="BL397" s="15"/>
      <c r="BM397" s="18"/>
      <c r="BN397" s="19"/>
      <c r="BO397" s="18"/>
      <c r="BP397" s="18"/>
      <c r="BQ397" s="15"/>
      <c r="BR397" s="19"/>
      <c r="BS397" s="19"/>
      <c r="BT397" s="19"/>
      <c r="BU397" s="15"/>
      <c r="BV397" s="14"/>
      <c r="BW397" s="14"/>
      <c r="BX397" s="14"/>
      <c r="BY397" s="20"/>
      <c r="BZ397" s="24"/>
      <c r="CA397" s="14"/>
      <c r="CB397" s="21"/>
      <c r="CC397" s="1"/>
      <c r="CD397" s="14"/>
      <c r="CE397" s="14"/>
      <c r="CF397" s="22"/>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row>
    <row r="398" spans="5:220" s="33" customFormat="1">
      <c r="E398" s="17"/>
      <c r="F398" s="17"/>
      <c r="G398" s="17"/>
      <c r="H398" s="17"/>
      <c r="I398" s="14"/>
      <c r="J398" s="15"/>
      <c r="K398" s="15"/>
      <c r="L398" s="15"/>
      <c r="M398" s="15"/>
      <c r="N398" s="14"/>
      <c r="O398" s="16"/>
      <c r="P398" s="16"/>
      <c r="Q398" s="16"/>
      <c r="R398" s="16"/>
      <c r="S398" s="16"/>
      <c r="T398" s="16"/>
      <c r="U398" s="16"/>
      <c r="V398" s="16"/>
      <c r="W398" s="17"/>
      <c r="X398" s="16"/>
      <c r="Y398" s="16"/>
      <c r="Z398" s="16"/>
      <c r="AA398" s="16"/>
      <c r="AB398" s="14"/>
      <c r="AC398" s="18"/>
      <c r="AD398" s="19"/>
      <c r="AE398" s="18"/>
      <c r="AF398" s="18"/>
      <c r="AG398" s="19"/>
      <c r="AH398" s="18"/>
      <c r="AI398" s="18"/>
      <c r="AJ398" s="18"/>
      <c r="AK398" s="19"/>
      <c r="AL398" s="18"/>
      <c r="AM398" s="18"/>
      <c r="AN398" s="18"/>
      <c r="AO398" s="19"/>
      <c r="AP398" s="18"/>
      <c r="AQ398" s="18"/>
      <c r="AR398" s="18"/>
      <c r="AS398" s="19"/>
      <c r="AT398" s="18"/>
      <c r="AU398" s="18"/>
      <c r="AV398" s="18"/>
      <c r="AW398" s="18"/>
      <c r="AX398" s="18"/>
      <c r="AY398" s="18"/>
      <c r="AZ398" s="19"/>
      <c r="BA398" s="18"/>
      <c r="BB398" s="18"/>
      <c r="BC398" s="18"/>
      <c r="BD398" s="18"/>
      <c r="BE398" s="19"/>
      <c r="BF398" s="18"/>
      <c r="BG398" s="18"/>
      <c r="BH398" s="19"/>
      <c r="BI398" s="19"/>
      <c r="BJ398" s="18"/>
      <c r="BK398" s="18"/>
      <c r="BL398" s="15"/>
      <c r="BM398" s="18"/>
      <c r="BN398" s="19"/>
      <c r="BO398" s="18"/>
      <c r="BP398" s="18"/>
      <c r="BQ398" s="15"/>
      <c r="BR398" s="19"/>
      <c r="BS398" s="19"/>
      <c r="BT398" s="19"/>
      <c r="BU398" s="15"/>
      <c r="BV398" s="14"/>
      <c r="BW398" s="14"/>
      <c r="BX398" s="14"/>
      <c r="BY398" s="20"/>
      <c r="BZ398" s="24"/>
      <c r="CA398" s="14"/>
      <c r="CB398" s="21"/>
      <c r="CC398" s="1"/>
      <c r="CD398" s="14"/>
      <c r="CE398" s="14"/>
      <c r="CF398" s="22"/>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row>
    <row r="399" spans="5:220" s="33" customFormat="1">
      <c r="E399" s="17"/>
      <c r="F399" s="17"/>
      <c r="G399" s="17"/>
      <c r="H399" s="17"/>
      <c r="I399" s="14"/>
      <c r="J399" s="15"/>
      <c r="K399" s="15"/>
      <c r="L399" s="15"/>
      <c r="M399" s="15"/>
      <c r="N399" s="14"/>
      <c r="O399" s="16"/>
      <c r="P399" s="16"/>
      <c r="Q399" s="16"/>
      <c r="R399" s="16"/>
      <c r="S399" s="16"/>
      <c r="T399" s="16"/>
      <c r="U399" s="16"/>
      <c r="V399" s="16"/>
      <c r="W399" s="17"/>
      <c r="X399" s="16"/>
      <c r="Y399" s="16"/>
      <c r="Z399" s="16"/>
      <c r="AA399" s="16"/>
      <c r="AB399" s="14"/>
      <c r="AC399" s="18"/>
      <c r="AD399" s="19"/>
      <c r="AE399" s="18"/>
      <c r="AF399" s="18"/>
      <c r="AG399" s="19"/>
      <c r="AH399" s="18"/>
      <c r="AI399" s="18"/>
      <c r="AJ399" s="18"/>
      <c r="AK399" s="19"/>
      <c r="AL399" s="18"/>
      <c r="AM399" s="18"/>
      <c r="AN399" s="18"/>
      <c r="AO399" s="19"/>
      <c r="AP399" s="18"/>
      <c r="AQ399" s="18"/>
      <c r="AR399" s="18"/>
      <c r="AS399" s="19"/>
      <c r="AT399" s="18"/>
      <c r="AU399" s="18"/>
      <c r="AV399" s="18"/>
      <c r="AW399" s="18"/>
      <c r="AX399" s="18"/>
      <c r="AY399" s="18"/>
      <c r="AZ399" s="19"/>
      <c r="BA399" s="18"/>
      <c r="BB399" s="18"/>
      <c r="BC399" s="18"/>
      <c r="BD399" s="18"/>
      <c r="BE399" s="19"/>
      <c r="BF399" s="18"/>
      <c r="BG399" s="18"/>
      <c r="BH399" s="19"/>
      <c r="BI399" s="19"/>
      <c r="BJ399" s="18"/>
      <c r="BK399" s="18"/>
      <c r="BL399" s="15"/>
      <c r="BM399" s="18"/>
      <c r="BN399" s="19"/>
      <c r="BO399" s="18"/>
      <c r="BP399" s="18"/>
      <c r="BQ399" s="15"/>
      <c r="BR399" s="19"/>
      <c r="BS399" s="19"/>
      <c r="BT399" s="19"/>
      <c r="BU399" s="15"/>
      <c r="BV399" s="14"/>
      <c r="BW399" s="14"/>
      <c r="BX399" s="14"/>
      <c r="BY399" s="20"/>
      <c r="BZ399" s="24"/>
      <c r="CA399" s="14"/>
      <c r="CB399" s="21"/>
      <c r="CC399" s="1"/>
      <c r="CD399" s="14"/>
      <c r="CE399" s="14"/>
      <c r="CF399" s="22"/>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row>
    <row r="400" spans="5:220" s="33" customFormat="1">
      <c r="E400" s="17"/>
      <c r="F400" s="17"/>
      <c r="G400" s="17"/>
      <c r="H400" s="17"/>
      <c r="I400" s="14"/>
      <c r="J400" s="15"/>
      <c r="K400" s="15"/>
      <c r="L400" s="15"/>
      <c r="M400" s="15"/>
      <c r="N400" s="14"/>
      <c r="O400" s="16"/>
      <c r="P400" s="16"/>
      <c r="Q400" s="16"/>
      <c r="R400" s="16"/>
      <c r="S400" s="16"/>
      <c r="T400" s="16"/>
      <c r="U400" s="16"/>
      <c r="V400" s="16"/>
      <c r="W400" s="17"/>
      <c r="X400" s="16"/>
      <c r="Y400" s="16"/>
      <c r="Z400" s="16"/>
      <c r="AA400" s="16"/>
      <c r="AB400" s="14"/>
      <c r="AC400" s="18"/>
      <c r="AD400" s="19"/>
      <c r="AE400" s="18"/>
      <c r="AF400" s="18"/>
      <c r="AG400" s="19"/>
      <c r="AH400" s="18"/>
      <c r="AI400" s="18"/>
      <c r="AJ400" s="18"/>
      <c r="AK400" s="19"/>
      <c r="AL400" s="18"/>
      <c r="AM400" s="18"/>
      <c r="AN400" s="18"/>
      <c r="AO400" s="19"/>
      <c r="AP400" s="18"/>
      <c r="AQ400" s="18"/>
      <c r="AR400" s="18"/>
      <c r="AS400" s="19"/>
      <c r="AT400" s="18"/>
      <c r="AU400" s="18"/>
      <c r="AV400" s="18"/>
      <c r="AW400" s="18"/>
      <c r="AX400" s="18"/>
      <c r="AY400" s="18"/>
      <c r="AZ400" s="19"/>
      <c r="BA400" s="18"/>
      <c r="BB400" s="18"/>
      <c r="BC400" s="18"/>
      <c r="BD400" s="18"/>
      <c r="BE400" s="19"/>
      <c r="BF400" s="18"/>
      <c r="BG400" s="18"/>
      <c r="BH400" s="19"/>
      <c r="BI400" s="19"/>
      <c r="BJ400" s="18"/>
      <c r="BK400" s="18"/>
      <c r="BL400" s="15"/>
      <c r="BM400" s="18"/>
      <c r="BN400" s="19"/>
      <c r="BO400" s="18"/>
      <c r="BP400" s="18"/>
      <c r="BQ400" s="15"/>
      <c r="BR400" s="19"/>
      <c r="BS400" s="19"/>
      <c r="BT400" s="19"/>
      <c r="BU400" s="15"/>
      <c r="BV400" s="14"/>
      <c r="BW400" s="14"/>
      <c r="BX400" s="14"/>
      <c r="BY400" s="20"/>
      <c r="BZ400" s="24"/>
      <c r="CA400" s="14"/>
      <c r="CB400" s="21"/>
      <c r="CC400" s="1"/>
      <c r="CD400" s="14"/>
      <c r="CE400" s="14"/>
      <c r="CF400" s="22"/>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row>
    <row r="401" spans="5:220" s="23" customFormat="1">
      <c r="E401" s="17"/>
      <c r="F401" s="17"/>
      <c r="G401" s="17"/>
      <c r="H401" s="17"/>
      <c r="I401" s="14"/>
      <c r="J401" s="15"/>
      <c r="K401" s="15"/>
      <c r="L401" s="15"/>
      <c r="M401" s="15"/>
      <c r="N401" s="14"/>
      <c r="O401" s="16"/>
      <c r="P401" s="16"/>
      <c r="Q401" s="16"/>
      <c r="R401" s="16"/>
      <c r="S401" s="16"/>
      <c r="T401" s="16"/>
      <c r="U401" s="16"/>
      <c r="V401" s="16"/>
      <c r="W401" s="17"/>
      <c r="X401" s="16"/>
      <c r="Y401" s="16"/>
      <c r="Z401" s="16"/>
      <c r="AA401" s="16"/>
      <c r="AB401" s="14"/>
      <c r="AC401" s="18"/>
      <c r="AD401" s="19"/>
      <c r="AE401" s="18"/>
      <c r="AF401" s="18"/>
      <c r="AG401" s="19"/>
      <c r="AH401" s="18"/>
      <c r="AI401" s="18"/>
      <c r="AJ401" s="18"/>
      <c r="AK401" s="19"/>
      <c r="AL401" s="18"/>
      <c r="AM401" s="18"/>
      <c r="AN401" s="18"/>
      <c r="AO401" s="19"/>
      <c r="AP401" s="18"/>
      <c r="AQ401" s="18"/>
      <c r="AR401" s="18"/>
      <c r="AS401" s="19"/>
      <c r="AT401" s="18"/>
      <c r="AU401" s="18"/>
      <c r="AV401" s="18"/>
      <c r="AW401" s="18"/>
      <c r="AX401" s="18"/>
      <c r="AY401" s="18"/>
      <c r="AZ401" s="19"/>
      <c r="BA401" s="18"/>
      <c r="BB401" s="18"/>
      <c r="BC401" s="18"/>
      <c r="BD401" s="18"/>
      <c r="BE401" s="19"/>
      <c r="BF401" s="18"/>
      <c r="BG401" s="18"/>
      <c r="BH401" s="19"/>
      <c r="BI401" s="19"/>
      <c r="BJ401" s="18"/>
      <c r="BK401" s="18"/>
      <c r="BL401" s="15"/>
      <c r="BM401" s="18"/>
      <c r="BN401" s="19"/>
      <c r="BO401" s="18"/>
      <c r="BP401" s="18"/>
      <c r="BQ401" s="15"/>
      <c r="BR401" s="19"/>
      <c r="BS401" s="19"/>
      <c r="BT401" s="19"/>
      <c r="BU401" s="15"/>
      <c r="BV401" s="14"/>
      <c r="BW401" s="14"/>
      <c r="BX401" s="14"/>
      <c r="BY401" s="20"/>
      <c r="BZ401" s="24"/>
      <c r="CA401" s="14"/>
      <c r="CB401" s="21"/>
      <c r="CC401" s="1"/>
      <c r="CD401" s="14"/>
      <c r="CE401" s="14"/>
      <c r="CF401" s="22"/>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row>
    <row r="402" spans="5:220" s="23" customFormat="1">
      <c r="E402" s="17"/>
      <c r="F402" s="17"/>
      <c r="G402" s="17"/>
      <c r="H402" s="17"/>
      <c r="I402" s="14"/>
      <c r="J402" s="15"/>
      <c r="K402" s="15"/>
      <c r="L402" s="15"/>
      <c r="M402" s="15"/>
      <c r="N402" s="14"/>
      <c r="O402" s="16"/>
      <c r="P402" s="16"/>
      <c r="Q402" s="16"/>
      <c r="R402" s="16"/>
      <c r="S402" s="16"/>
      <c r="T402" s="16"/>
      <c r="U402" s="16"/>
      <c r="V402" s="16"/>
      <c r="W402" s="17"/>
      <c r="X402" s="16"/>
      <c r="Y402" s="16"/>
      <c r="Z402" s="16"/>
      <c r="AA402" s="16"/>
      <c r="AB402" s="14"/>
      <c r="AC402" s="18"/>
      <c r="AD402" s="19"/>
      <c r="AE402" s="18"/>
      <c r="AF402" s="18"/>
      <c r="AG402" s="19"/>
      <c r="AH402" s="18"/>
      <c r="AI402" s="18"/>
      <c r="AJ402" s="18"/>
      <c r="AK402" s="19"/>
      <c r="AL402" s="18"/>
      <c r="AM402" s="18"/>
      <c r="AN402" s="18"/>
      <c r="AO402" s="19"/>
      <c r="AP402" s="18"/>
      <c r="AQ402" s="18"/>
      <c r="AR402" s="18"/>
      <c r="AS402" s="19"/>
      <c r="AT402" s="18"/>
      <c r="AU402" s="18"/>
      <c r="AV402" s="18"/>
      <c r="AW402" s="18"/>
      <c r="AX402" s="18"/>
      <c r="AY402" s="18"/>
      <c r="AZ402" s="19"/>
      <c r="BA402" s="18"/>
      <c r="BB402" s="18"/>
      <c r="BC402" s="18"/>
      <c r="BD402" s="18"/>
      <c r="BE402" s="19"/>
      <c r="BF402" s="18"/>
      <c r="BG402" s="18"/>
      <c r="BH402" s="19"/>
      <c r="BI402" s="19"/>
      <c r="BJ402" s="18"/>
      <c r="BK402" s="18"/>
      <c r="BL402" s="15"/>
      <c r="BM402" s="18"/>
      <c r="BN402" s="19"/>
      <c r="BO402" s="18"/>
      <c r="BP402" s="18"/>
      <c r="BQ402" s="15"/>
      <c r="BR402" s="19"/>
      <c r="BS402" s="19"/>
      <c r="BT402" s="19"/>
      <c r="BU402" s="15"/>
      <c r="BV402" s="14"/>
      <c r="BW402" s="14"/>
      <c r="BX402" s="14"/>
      <c r="BY402" s="20"/>
      <c r="BZ402" s="24"/>
      <c r="CA402" s="14"/>
      <c r="CB402" s="21"/>
      <c r="CC402" s="1"/>
      <c r="CD402" s="14"/>
      <c r="CE402" s="14"/>
      <c r="CF402" s="22"/>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row>
    <row r="403" spans="5:220" s="23" customFormat="1">
      <c r="E403" s="17"/>
      <c r="F403" s="38"/>
      <c r="G403" s="17"/>
      <c r="H403" s="17"/>
      <c r="I403" s="14"/>
      <c r="J403" s="15"/>
      <c r="K403" s="15"/>
      <c r="L403" s="15"/>
      <c r="M403" s="15"/>
      <c r="N403" s="14"/>
      <c r="O403" s="16"/>
      <c r="P403" s="16"/>
      <c r="Q403" s="16"/>
      <c r="R403" s="16"/>
      <c r="S403" s="16"/>
      <c r="T403" s="16"/>
      <c r="U403" s="16"/>
      <c r="V403" s="16"/>
      <c r="W403" s="38"/>
      <c r="X403" s="16"/>
      <c r="Y403" s="16"/>
      <c r="Z403" s="16"/>
      <c r="AA403" s="16"/>
      <c r="AB403" s="14"/>
      <c r="AC403" s="18"/>
      <c r="AD403" s="19"/>
      <c r="AE403" s="18"/>
      <c r="AF403" s="18"/>
      <c r="AG403" s="19"/>
      <c r="AH403" s="18"/>
      <c r="AI403" s="18"/>
      <c r="AJ403" s="18"/>
      <c r="AK403" s="19"/>
      <c r="AL403" s="18"/>
      <c r="AM403" s="18"/>
      <c r="AN403" s="18"/>
      <c r="AO403" s="19"/>
      <c r="AP403" s="18"/>
      <c r="AQ403" s="18"/>
      <c r="AR403" s="18"/>
      <c r="AS403" s="19"/>
      <c r="AT403" s="18"/>
      <c r="AU403" s="18"/>
      <c r="AV403" s="18"/>
      <c r="AW403" s="18"/>
      <c r="AX403" s="18"/>
      <c r="AY403" s="18"/>
      <c r="AZ403" s="19"/>
      <c r="BA403" s="18"/>
      <c r="BB403" s="18"/>
      <c r="BC403" s="18"/>
      <c r="BD403" s="18"/>
      <c r="BE403" s="19"/>
      <c r="BF403" s="18"/>
      <c r="BG403" s="18"/>
      <c r="BH403" s="19"/>
      <c r="BI403" s="19"/>
      <c r="BJ403" s="18"/>
      <c r="BK403" s="18"/>
      <c r="BL403" s="15"/>
      <c r="BM403" s="18"/>
      <c r="BN403" s="19"/>
      <c r="BO403" s="18"/>
      <c r="BP403" s="18"/>
      <c r="BQ403" s="15"/>
      <c r="BR403" s="19"/>
      <c r="BS403" s="19"/>
      <c r="BT403" s="19"/>
      <c r="BU403" s="15"/>
      <c r="BV403" s="14"/>
      <c r="BW403" s="14"/>
      <c r="BX403" s="14"/>
      <c r="BY403" s="20"/>
      <c r="BZ403" s="24"/>
      <c r="CA403" s="14"/>
      <c r="CB403" s="21"/>
      <c r="CC403" s="1"/>
      <c r="CD403" s="14"/>
      <c r="CE403" s="39"/>
      <c r="CF403" s="22"/>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row>
    <row r="404" spans="5:220" s="23" customFormat="1">
      <c r="E404" s="17"/>
      <c r="F404" s="38"/>
      <c r="G404" s="17"/>
      <c r="H404" s="17"/>
      <c r="I404" s="14"/>
      <c r="J404" s="15"/>
      <c r="K404" s="15"/>
      <c r="L404" s="15"/>
      <c r="M404" s="15"/>
      <c r="N404" s="14"/>
      <c r="O404" s="16"/>
      <c r="P404" s="16"/>
      <c r="Q404" s="16"/>
      <c r="R404" s="16"/>
      <c r="S404" s="16"/>
      <c r="T404" s="16"/>
      <c r="U404" s="16"/>
      <c r="V404" s="16"/>
      <c r="W404" s="38"/>
      <c r="X404" s="16"/>
      <c r="Y404" s="16"/>
      <c r="Z404" s="16"/>
      <c r="AA404" s="16"/>
      <c r="AB404" s="14"/>
      <c r="AC404" s="18"/>
      <c r="AD404" s="19"/>
      <c r="AE404" s="18"/>
      <c r="AF404" s="18"/>
      <c r="AG404" s="19"/>
      <c r="AH404" s="18"/>
      <c r="AI404" s="18"/>
      <c r="AJ404" s="18"/>
      <c r="AK404" s="19"/>
      <c r="AL404" s="18"/>
      <c r="AM404" s="18"/>
      <c r="AN404" s="18"/>
      <c r="AO404" s="19"/>
      <c r="AP404" s="18"/>
      <c r="AQ404" s="18"/>
      <c r="AR404" s="18"/>
      <c r="AS404" s="19"/>
      <c r="AT404" s="18"/>
      <c r="AU404" s="18"/>
      <c r="AV404" s="18"/>
      <c r="AW404" s="18"/>
      <c r="AX404" s="18"/>
      <c r="AY404" s="18"/>
      <c r="AZ404" s="19"/>
      <c r="BA404" s="18"/>
      <c r="BB404" s="18"/>
      <c r="BC404" s="18"/>
      <c r="BD404" s="18"/>
      <c r="BE404" s="19"/>
      <c r="BF404" s="18"/>
      <c r="BG404" s="18"/>
      <c r="BH404" s="19"/>
      <c r="BI404" s="19"/>
      <c r="BJ404" s="18"/>
      <c r="BK404" s="18"/>
      <c r="BL404" s="15"/>
      <c r="BM404" s="18"/>
      <c r="BN404" s="19"/>
      <c r="BO404" s="18"/>
      <c r="BP404" s="18"/>
      <c r="BQ404" s="15"/>
      <c r="BR404" s="19"/>
      <c r="BS404" s="19"/>
      <c r="BT404" s="19"/>
      <c r="BU404" s="15"/>
      <c r="BV404" s="14"/>
      <c r="BW404" s="14"/>
      <c r="BX404" s="14"/>
      <c r="BY404" s="20"/>
      <c r="BZ404" s="24"/>
      <c r="CA404" s="14"/>
      <c r="CB404" s="21"/>
      <c r="CC404" s="1"/>
      <c r="CD404" s="14"/>
      <c r="CE404" s="39"/>
      <c r="CF404" s="22"/>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row>
    <row r="405" spans="5:220" s="23" customFormat="1">
      <c r="E405" s="17"/>
      <c r="F405" s="17"/>
      <c r="G405" s="17"/>
      <c r="H405" s="17"/>
      <c r="I405" s="14"/>
      <c r="J405" s="15"/>
      <c r="K405" s="15"/>
      <c r="L405" s="15"/>
      <c r="M405" s="15"/>
      <c r="N405" s="14"/>
      <c r="O405" s="16"/>
      <c r="P405" s="16"/>
      <c r="Q405" s="16"/>
      <c r="R405" s="16"/>
      <c r="S405" s="16"/>
      <c r="T405" s="16"/>
      <c r="U405" s="16"/>
      <c r="V405" s="16"/>
      <c r="W405" s="17"/>
      <c r="X405" s="16"/>
      <c r="Y405" s="16"/>
      <c r="Z405" s="16"/>
      <c r="AA405" s="16"/>
      <c r="AB405" s="14"/>
      <c r="AC405" s="18"/>
      <c r="AD405" s="19"/>
      <c r="AE405" s="18"/>
      <c r="AF405" s="18"/>
      <c r="AG405" s="19"/>
      <c r="AH405" s="18"/>
      <c r="AI405" s="18"/>
      <c r="AJ405" s="18"/>
      <c r="AK405" s="19"/>
      <c r="AL405" s="18"/>
      <c r="AM405" s="18"/>
      <c r="AN405" s="18"/>
      <c r="AO405" s="19"/>
      <c r="AP405" s="18"/>
      <c r="AQ405" s="18"/>
      <c r="AR405" s="18"/>
      <c r="AS405" s="19"/>
      <c r="AT405" s="18"/>
      <c r="AU405" s="18"/>
      <c r="AV405" s="18"/>
      <c r="AW405" s="18"/>
      <c r="AX405" s="18"/>
      <c r="AY405" s="18"/>
      <c r="AZ405" s="19"/>
      <c r="BA405" s="18"/>
      <c r="BB405" s="18"/>
      <c r="BC405" s="18"/>
      <c r="BD405" s="18"/>
      <c r="BE405" s="19"/>
      <c r="BF405" s="18"/>
      <c r="BG405" s="18"/>
      <c r="BH405" s="19"/>
      <c r="BI405" s="19"/>
      <c r="BJ405" s="18"/>
      <c r="BK405" s="18"/>
      <c r="BL405" s="15"/>
      <c r="BM405" s="18"/>
      <c r="BN405" s="19"/>
      <c r="BO405" s="18"/>
      <c r="BP405" s="18"/>
      <c r="BQ405" s="15"/>
      <c r="BR405" s="19"/>
      <c r="BS405" s="19"/>
      <c r="BT405" s="19"/>
      <c r="BU405" s="15"/>
      <c r="BV405" s="14"/>
      <c r="BW405" s="14"/>
      <c r="BX405" s="14"/>
      <c r="BY405" s="20"/>
      <c r="BZ405" s="24"/>
      <c r="CA405" s="14"/>
      <c r="CB405" s="21"/>
      <c r="CC405" s="1"/>
      <c r="CD405" s="14"/>
      <c r="CE405" s="14"/>
      <c r="CF405" s="22"/>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row>
    <row r="406" spans="5:220" s="23" customFormat="1">
      <c r="E406" s="17"/>
      <c r="F406" s="17"/>
      <c r="G406" s="17"/>
      <c r="H406" s="17"/>
      <c r="I406" s="14"/>
      <c r="J406" s="15"/>
      <c r="K406" s="15"/>
      <c r="L406" s="15"/>
      <c r="M406" s="15"/>
      <c r="N406" s="14"/>
      <c r="O406" s="16"/>
      <c r="P406" s="16"/>
      <c r="Q406" s="16"/>
      <c r="R406" s="16"/>
      <c r="S406" s="16"/>
      <c r="T406" s="16"/>
      <c r="U406" s="16"/>
      <c r="V406" s="16"/>
      <c r="W406" s="17"/>
      <c r="X406" s="16"/>
      <c r="Y406" s="16"/>
      <c r="Z406" s="16"/>
      <c r="AA406" s="16"/>
      <c r="AB406" s="14"/>
      <c r="AC406" s="18"/>
      <c r="AD406" s="19"/>
      <c r="AE406" s="18"/>
      <c r="AF406" s="18"/>
      <c r="AG406" s="19"/>
      <c r="AH406" s="18"/>
      <c r="AI406" s="18"/>
      <c r="AJ406" s="18"/>
      <c r="AK406" s="19"/>
      <c r="AL406" s="18"/>
      <c r="AM406" s="18"/>
      <c r="AN406" s="18"/>
      <c r="AO406" s="19"/>
      <c r="AP406" s="18"/>
      <c r="AQ406" s="18"/>
      <c r="AR406" s="18"/>
      <c r="AS406" s="19"/>
      <c r="AT406" s="18"/>
      <c r="AU406" s="18"/>
      <c r="AV406" s="18"/>
      <c r="AW406" s="18"/>
      <c r="AX406" s="18"/>
      <c r="AY406" s="18"/>
      <c r="AZ406" s="19"/>
      <c r="BA406" s="18"/>
      <c r="BB406" s="18"/>
      <c r="BC406" s="18"/>
      <c r="BD406" s="18"/>
      <c r="BE406" s="19"/>
      <c r="BF406" s="18"/>
      <c r="BG406" s="18"/>
      <c r="BH406" s="19"/>
      <c r="BI406" s="19"/>
      <c r="BJ406" s="18"/>
      <c r="BK406" s="18"/>
      <c r="BL406" s="15"/>
      <c r="BM406" s="18"/>
      <c r="BN406" s="19"/>
      <c r="BO406" s="18"/>
      <c r="BP406" s="18"/>
      <c r="BQ406" s="15"/>
      <c r="BR406" s="19"/>
      <c r="BS406" s="19"/>
      <c r="BT406" s="19"/>
      <c r="BU406" s="15"/>
      <c r="BV406" s="14"/>
      <c r="BW406" s="14"/>
      <c r="BX406" s="14"/>
      <c r="BY406" s="20"/>
      <c r="BZ406" s="24"/>
      <c r="CA406" s="14"/>
      <c r="CB406" s="21"/>
      <c r="CC406" s="1"/>
      <c r="CD406" s="14"/>
      <c r="CE406" s="14"/>
      <c r="CF406" s="22"/>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row>
    <row r="407" spans="5:220" s="23" customFormat="1">
      <c r="E407" s="17"/>
      <c r="F407" s="17"/>
      <c r="G407" s="17"/>
      <c r="H407" s="17"/>
      <c r="I407" s="14"/>
      <c r="J407" s="15"/>
      <c r="K407" s="15"/>
      <c r="L407" s="15"/>
      <c r="M407" s="15"/>
      <c r="N407" s="14"/>
      <c r="O407" s="16"/>
      <c r="P407" s="16"/>
      <c r="Q407" s="16"/>
      <c r="R407" s="16"/>
      <c r="S407" s="16"/>
      <c r="T407" s="16"/>
      <c r="U407" s="16"/>
      <c r="V407" s="16"/>
      <c r="W407" s="17"/>
      <c r="X407" s="16"/>
      <c r="Y407" s="16"/>
      <c r="Z407" s="16"/>
      <c r="AA407" s="16"/>
      <c r="AB407" s="14"/>
      <c r="AC407" s="18"/>
      <c r="AD407" s="19"/>
      <c r="AE407" s="18"/>
      <c r="AF407" s="18"/>
      <c r="AG407" s="19"/>
      <c r="AH407" s="18"/>
      <c r="AI407" s="18"/>
      <c r="AJ407" s="18"/>
      <c r="AK407" s="19"/>
      <c r="AL407" s="18"/>
      <c r="AM407" s="18"/>
      <c r="AN407" s="18"/>
      <c r="AO407" s="19"/>
      <c r="AP407" s="18"/>
      <c r="AQ407" s="18"/>
      <c r="AR407" s="18"/>
      <c r="AS407" s="19"/>
      <c r="AT407" s="18"/>
      <c r="AU407" s="18"/>
      <c r="AV407" s="18"/>
      <c r="AW407" s="18"/>
      <c r="AX407" s="18"/>
      <c r="AY407" s="18"/>
      <c r="AZ407" s="19"/>
      <c r="BA407" s="18"/>
      <c r="BB407" s="18"/>
      <c r="BC407" s="18"/>
      <c r="BD407" s="18"/>
      <c r="BE407" s="19"/>
      <c r="BF407" s="18"/>
      <c r="BG407" s="18"/>
      <c r="BH407" s="19"/>
      <c r="BI407" s="19"/>
      <c r="BJ407" s="18"/>
      <c r="BK407" s="18"/>
      <c r="BL407" s="15"/>
      <c r="BM407" s="18"/>
      <c r="BN407" s="19"/>
      <c r="BO407" s="18"/>
      <c r="BP407" s="18"/>
      <c r="BQ407" s="15"/>
      <c r="BR407" s="19"/>
      <c r="BS407" s="19"/>
      <c r="BT407" s="19"/>
      <c r="BU407" s="15"/>
      <c r="BV407" s="14"/>
      <c r="BW407" s="14"/>
      <c r="BX407" s="14"/>
      <c r="BY407" s="20"/>
      <c r="BZ407" s="24"/>
      <c r="CA407" s="14"/>
      <c r="CB407" s="21"/>
      <c r="CC407" s="1"/>
      <c r="CD407" s="14"/>
      <c r="CE407" s="14"/>
      <c r="CF407" s="22"/>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row>
    <row r="408" spans="5:220" s="23" customFormat="1">
      <c r="E408" s="17"/>
      <c r="F408" s="17"/>
      <c r="G408" s="17"/>
      <c r="H408" s="17"/>
      <c r="I408" s="14"/>
      <c r="J408" s="15"/>
      <c r="K408" s="15"/>
      <c r="L408" s="15"/>
      <c r="M408" s="15"/>
      <c r="N408" s="14"/>
      <c r="O408" s="16"/>
      <c r="P408" s="16"/>
      <c r="Q408" s="16"/>
      <c r="R408" s="16"/>
      <c r="S408" s="16"/>
      <c r="T408" s="16"/>
      <c r="U408" s="16"/>
      <c r="V408" s="16"/>
      <c r="W408" s="17"/>
      <c r="X408" s="16"/>
      <c r="Y408" s="16"/>
      <c r="Z408" s="16"/>
      <c r="AA408" s="16"/>
      <c r="AB408" s="14"/>
      <c r="AC408" s="18"/>
      <c r="AD408" s="19"/>
      <c r="AE408" s="18"/>
      <c r="AF408" s="18"/>
      <c r="AG408" s="19"/>
      <c r="AH408" s="18"/>
      <c r="AI408" s="18"/>
      <c r="AJ408" s="18"/>
      <c r="AK408" s="19"/>
      <c r="AL408" s="18"/>
      <c r="AM408" s="18"/>
      <c r="AN408" s="18"/>
      <c r="AO408" s="19"/>
      <c r="AP408" s="18"/>
      <c r="AQ408" s="18"/>
      <c r="AR408" s="18"/>
      <c r="AS408" s="19"/>
      <c r="AT408" s="18"/>
      <c r="AU408" s="18"/>
      <c r="AV408" s="18"/>
      <c r="AW408" s="18"/>
      <c r="AX408" s="18"/>
      <c r="AY408" s="18"/>
      <c r="AZ408" s="19"/>
      <c r="BA408" s="18"/>
      <c r="BB408" s="18"/>
      <c r="BC408" s="18"/>
      <c r="BD408" s="18"/>
      <c r="BE408" s="19"/>
      <c r="BF408" s="18"/>
      <c r="BG408" s="18"/>
      <c r="BH408" s="19"/>
      <c r="BI408" s="19"/>
      <c r="BJ408" s="18"/>
      <c r="BK408" s="18"/>
      <c r="BL408" s="15"/>
      <c r="BM408" s="18"/>
      <c r="BN408" s="19"/>
      <c r="BO408" s="18"/>
      <c r="BP408" s="18"/>
      <c r="BQ408" s="15"/>
      <c r="BR408" s="19"/>
      <c r="BS408" s="19"/>
      <c r="BT408" s="19"/>
      <c r="BU408" s="15"/>
      <c r="BV408" s="14"/>
      <c r="BW408" s="14"/>
      <c r="BX408" s="14"/>
      <c r="BY408" s="20"/>
      <c r="BZ408" s="24"/>
      <c r="CA408" s="14"/>
      <c r="CB408" s="21"/>
      <c r="CC408" s="1"/>
      <c r="CD408" s="14"/>
      <c r="CE408" s="14"/>
      <c r="CF408" s="22"/>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row>
    <row r="409" spans="5:220" s="23" customFormat="1">
      <c r="E409" s="17"/>
      <c r="F409" s="17"/>
      <c r="G409" s="17"/>
      <c r="H409" s="17"/>
      <c r="I409" s="14"/>
      <c r="J409" s="15"/>
      <c r="K409" s="15"/>
      <c r="L409" s="15"/>
      <c r="M409" s="15"/>
      <c r="N409" s="14"/>
      <c r="O409" s="16"/>
      <c r="P409" s="16"/>
      <c r="Q409" s="16"/>
      <c r="R409" s="16"/>
      <c r="S409" s="16"/>
      <c r="T409" s="16"/>
      <c r="U409" s="16"/>
      <c r="V409" s="16"/>
      <c r="W409" s="17"/>
      <c r="X409" s="16"/>
      <c r="Y409" s="16"/>
      <c r="Z409" s="16"/>
      <c r="AA409" s="16"/>
      <c r="AB409" s="14"/>
      <c r="AC409" s="18"/>
      <c r="AD409" s="19"/>
      <c r="AE409" s="18"/>
      <c r="AF409" s="18"/>
      <c r="AG409" s="19"/>
      <c r="AH409" s="18"/>
      <c r="AI409" s="18"/>
      <c r="AJ409" s="18"/>
      <c r="AK409" s="19"/>
      <c r="AL409" s="18"/>
      <c r="AM409" s="18"/>
      <c r="AN409" s="18"/>
      <c r="AO409" s="19"/>
      <c r="AP409" s="18"/>
      <c r="AQ409" s="18"/>
      <c r="AR409" s="18"/>
      <c r="AS409" s="19"/>
      <c r="AT409" s="18"/>
      <c r="AU409" s="18"/>
      <c r="AV409" s="18"/>
      <c r="AW409" s="18"/>
      <c r="AX409" s="18"/>
      <c r="AY409" s="18"/>
      <c r="AZ409" s="19"/>
      <c r="BA409" s="18"/>
      <c r="BB409" s="18"/>
      <c r="BC409" s="18"/>
      <c r="BD409" s="18"/>
      <c r="BE409" s="19"/>
      <c r="BF409" s="18"/>
      <c r="BG409" s="18"/>
      <c r="BH409" s="19"/>
      <c r="BI409" s="19"/>
      <c r="BJ409" s="18"/>
      <c r="BK409" s="18"/>
      <c r="BL409" s="15"/>
      <c r="BM409" s="18"/>
      <c r="BN409" s="19"/>
      <c r="BO409" s="18"/>
      <c r="BP409" s="18"/>
      <c r="BQ409" s="15"/>
      <c r="BR409" s="19"/>
      <c r="BS409" s="19"/>
      <c r="BT409" s="19"/>
      <c r="BU409" s="15"/>
      <c r="BV409" s="14"/>
      <c r="BW409" s="14"/>
      <c r="BX409" s="14"/>
      <c r="BY409" s="20"/>
      <c r="BZ409" s="24"/>
      <c r="CA409" s="14"/>
      <c r="CB409" s="21"/>
      <c r="CC409" s="1"/>
      <c r="CD409" s="14"/>
      <c r="CE409" s="14"/>
      <c r="CF409" s="22"/>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row>
    <row r="410" spans="5:220" s="23" customFormat="1">
      <c r="E410" s="17"/>
      <c r="F410" s="17"/>
      <c r="G410" s="17"/>
      <c r="H410" s="17"/>
      <c r="I410" s="14"/>
      <c r="J410" s="15"/>
      <c r="K410" s="15"/>
      <c r="L410" s="15"/>
      <c r="M410" s="15"/>
      <c r="N410" s="14"/>
      <c r="O410" s="16"/>
      <c r="P410" s="16"/>
      <c r="Q410" s="16"/>
      <c r="R410" s="16"/>
      <c r="S410" s="16"/>
      <c r="T410" s="16"/>
      <c r="U410" s="16"/>
      <c r="V410" s="16"/>
      <c r="W410" s="17"/>
      <c r="X410" s="16"/>
      <c r="Y410" s="16"/>
      <c r="Z410" s="16"/>
      <c r="AA410" s="16"/>
      <c r="AB410" s="14"/>
      <c r="AC410" s="18"/>
      <c r="AD410" s="19"/>
      <c r="AE410" s="18"/>
      <c r="AF410" s="18"/>
      <c r="AG410" s="19"/>
      <c r="AH410" s="18"/>
      <c r="AI410" s="18"/>
      <c r="AJ410" s="18"/>
      <c r="AK410" s="19"/>
      <c r="AL410" s="18"/>
      <c r="AM410" s="18"/>
      <c r="AN410" s="18"/>
      <c r="AO410" s="19"/>
      <c r="AP410" s="18"/>
      <c r="AQ410" s="18"/>
      <c r="AR410" s="18"/>
      <c r="AS410" s="19"/>
      <c r="AT410" s="18"/>
      <c r="AU410" s="18"/>
      <c r="AV410" s="18"/>
      <c r="AW410" s="18"/>
      <c r="AX410" s="18"/>
      <c r="AY410" s="18"/>
      <c r="AZ410" s="19"/>
      <c r="BA410" s="18"/>
      <c r="BB410" s="18"/>
      <c r="BC410" s="18"/>
      <c r="BD410" s="18"/>
      <c r="BE410" s="19"/>
      <c r="BF410" s="18"/>
      <c r="BG410" s="18"/>
      <c r="BH410" s="19"/>
      <c r="BI410" s="19"/>
      <c r="BJ410" s="18"/>
      <c r="BK410" s="18"/>
      <c r="BL410" s="15"/>
      <c r="BM410" s="18"/>
      <c r="BN410" s="19"/>
      <c r="BO410" s="18"/>
      <c r="BP410" s="18"/>
      <c r="BQ410" s="15"/>
      <c r="BR410" s="19"/>
      <c r="BS410" s="19"/>
      <c r="BT410" s="19"/>
      <c r="BU410" s="15"/>
      <c r="BV410" s="14"/>
      <c r="BW410" s="14"/>
      <c r="BX410" s="14"/>
      <c r="BY410" s="20"/>
      <c r="BZ410" s="24"/>
      <c r="CA410" s="14"/>
      <c r="CB410" s="21"/>
      <c r="CC410" s="1"/>
      <c r="CD410" s="14"/>
      <c r="CE410" s="14"/>
      <c r="CF410" s="22"/>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row>
    <row r="411" spans="5:220">
      <c r="J411" s="15"/>
      <c r="K411" s="15"/>
      <c r="L411" s="15"/>
      <c r="M411" s="15"/>
      <c r="O411" s="16"/>
      <c r="P411" s="16"/>
      <c r="Q411" s="16"/>
      <c r="R411" s="16"/>
      <c r="S411" s="16"/>
      <c r="T411" s="16"/>
      <c r="U411" s="16"/>
      <c r="V411" s="16"/>
      <c r="X411" s="16"/>
      <c r="Y411" s="16"/>
      <c r="Z411" s="16"/>
      <c r="AA411" s="16"/>
      <c r="AC411" s="18"/>
      <c r="AE411" s="18"/>
      <c r="AF411" s="18"/>
      <c r="AH411" s="18"/>
      <c r="AI411" s="18"/>
      <c r="AJ411" s="18"/>
      <c r="AL411" s="18"/>
      <c r="AM411" s="18"/>
      <c r="AN411" s="18"/>
      <c r="AP411" s="18"/>
      <c r="AQ411" s="18"/>
      <c r="AR411" s="18"/>
      <c r="AT411" s="18"/>
      <c r="AU411" s="18"/>
      <c r="AV411" s="18"/>
      <c r="AW411" s="18"/>
      <c r="AX411" s="18"/>
      <c r="AY411" s="18"/>
      <c r="BA411" s="18"/>
      <c r="BB411" s="18"/>
      <c r="BC411" s="18"/>
      <c r="BD411" s="18"/>
      <c r="BF411" s="18"/>
      <c r="BG411" s="18"/>
      <c r="BJ411" s="18"/>
      <c r="BK411" s="18"/>
      <c r="BL411" s="15"/>
      <c r="BM411" s="18"/>
      <c r="BO411" s="18"/>
      <c r="BP411" s="18"/>
      <c r="BQ411" s="15"/>
      <c r="BU411" s="15"/>
      <c r="BY411" s="20"/>
      <c r="BZ411" s="24"/>
      <c r="CC411" s="1"/>
      <c r="CF411" s="22"/>
    </row>
    <row r="412" spans="5:220">
      <c r="J412" s="15"/>
      <c r="K412" s="15"/>
      <c r="L412" s="15"/>
      <c r="M412" s="15"/>
      <c r="O412" s="16"/>
      <c r="P412" s="16"/>
      <c r="Q412" s="16"/>
      <c r="R412" s="16"/>
      <c r="S412" s="16"/>
      <c r="T412" s="16"/>
      <c r="U412" s="16"/>
      <c r="V412" s="16"/>
      <c r="X412" s="16"/>
      <c r="Y412" s="16"/>
      <c r="Z412" s="16"/>
      <c r="AA412" s="16"/>
      <c r="AC412" s="18"/>
      <c r="AE412" s="18"/>
      <c r="AF412" s="18"/>
      <c r="AH412" s="18"/>
      <c r="AI412" s="18"/>
      <c r="AJ412" s="18"/>
      <c r="AL412" s="18"/>
      <c r="AM412" s="18"/>
      <c r="AN412" s="18"/>
      <c r="AP412" s="18"/>
      <c r="AQ412" s="18"/>
      <c r="AR412" s="18"/>
      <c r="AT412" s="18"/>
      <c r="AU412" s="18"/>
      <c r="AV412" s="18"/>
      <c r="AW412" s="18"/>
      <c r="AX412" s="18"/>
      <c r="AY412" s="18"/>
      <c r="BA412" s="18"/>
      <c r="BB412" s="18"/>
      <c r="BC412" s="18"/>
      <c r="BD412" s="18"/>
      <c r="BF412" s="18"/>
      <c r="BG412" s="18"/>
      <c r="BJ412" s="18"/>
      <c r="BK412" s="18"/>
      <c r="BL412" s="15"/>
      <c r="BM412" s="18"/>
      <c r="BO412" s="18"/>
      <c r="BP412" s="18"/>
      <c r="BQ412" s="15"/>
      <c r="BU412" s="15"/>
      <c r="BY412" s="20"/>
      <c r="BZ412" s="24"/>
      <c r="CC412" s="1"/>
      <c r="CF412" s="22"/>
    </row>
    <row r="413" spans="5:220">
      <c r="J413" s="15"/>
      <c r="K413" s="15"/>
      <c r="L413" s="15"/>
      <c r="M413" s="15"/>
      <c r="O413" s="16"/>
      <c r="P413" s="16"/>
      <c r="Q413" s="16"/>
      <c r="R413" s="16"/>
      <c r="S413" s="16"/>
      <c r="T413" s="16"/>
      <c r="U413" s="16"/>
      <c r="V413" s="16"/>
      <c r="X413" s="16"/>
      <c r="Y413" s="16"/>
      <c r="Z413" s="16"/>
      <c r="AA413" s="16"/>
      <c r="AC413" s="18"/>
      <c r="AE413" s="18"/>
      <c r="AF413" s="18"/>
      <c r="AH413" s="18"/>
      <c r="AI413" s="18"/>
      <c r="AJ413" s="18"/>
      <c r="AL413" s="18"/>
      <c r="AM413" s="18"/>
      <c r="AN413" s="18"/>
      <c r="AP413" s="18"/>
      <c r="AQ413" s="18"/>
      <c r="AR413" s="18"/>
      <c r="AT413" s="18"/>
      <c r="AU413" s="18"/>
      <c r="AV413" s="18"/>
      <c r="AW413" s="18"/>
      <c r="AX413" s="18"/>
      <c r="AY413" s="18"/>
      <c r="BA413" s="18"/>
      <c r="BB413" s="18"/>
      <c r="BC413" s="18"/>
      <c r="BD413" s="18"/>
      <c r="BF413" s="18"/>
      <c r="BG413" s="18"/>
      <c r="BJ413" s="18"/>
      <c r="BK413" s="18"/>
      <c r="BL413" s="15"/>
      <c r="BM413" s="18"/>
      <c r="BO413" s="18"/>
      <c r="BP413" s="18"/>
      <c r="BQ413" s="15"/>
      <c r="BU413" s="15"/>
      <c r="BY413" s="20"/>
      <c r="BZ413" s="24"/>
      <c r="CC413" s="1"/>
      <c r="CF413" s="22"/>
    </row>
    <row r="414" spans="5:220">
      <c r="J414" s="15"/>
      <c r="K414" s="15"/>
      <c r="L414" s="15"/>
      <c r="M414" s="15"/>
      <c r="O414" s="16"/>
      <c r="P414" s="16"/>
      <c r="Q414" s="16"/>
      <c r="R414" s="16"/>
      <c r="S414" s="16"/>
      <c r="T414" s="16"/>
      <c r="U414" s="16"/>
      <c r="V414" s="16"/>
      <c r="X414" s="16"/>
      <c r="Y414" s="16"/>
      <c r="Z414" s="16"/>
      <c r="AA414" s="16"/>
      <c r="AC414" s="18"/>
      <c r="AE414" s="18"/>
      <c r="AF414" s="18"/>
      <c r="AH414" s="18"/>
      <c r="AI414" s="18"/>
      <c r="AJ414" s="18"/>
      <c r="AL414" s="18"/>
      <c r="AM414" s="18"/>
      <c r="AN414" s="18"/>
      <c r="AP414" s="18"/>
      <c r="AQ414" s="18"/>
      <c r="AR414" s="18"/>
      <c r="AT414" s="18"/>
      <c r="AU414" s="18"/>
      <c r="AV414" s="18"/>
      <c r="AW414" s="18"/>
      <c r="AX414" s="18"/>
      <c r="AY414" s="18"/>
      <c r="BA414" s="18"/>
      <c r="BB414" s="18"/>
      <c r="BC414" s="18"/>
      <c r="BD414" s="18"/>
      <c r="BF414" s="18"/>
      <c r="BG414" s="18"/>
      <c r="BJ414" s="18"/>
      <c r="BK414" s="18"/>
      <c r="BL414" s="15"/>
      <c r="BM414" s="18"/>
      <c r="BO414" s="18"/>
      <c r="BP414" s="18"/>
      <c r="BQ414" s="15"/>
      <c r="BU414" s="15"/>
      <c r="BY414" s="20"/>
      <c r="BZ414" s="24"/>
      <c r="CC414" s="1"/>
      <c r="CF414" s="22"/>
    </row>
    <row r="415" spans="5:220">
      <c r="J415" s="15"/>
      <c r="K415" s="15"/>
      <c r="L415" s="15"/>
      <c r="M415" s="15"/>
      <c r="O415" s="16"/>
      <c r="P415" s="16"/>
      <c r="Q415" s="16"/>
      <c r="R415" s="16"/>
      <c r="S415" s="16"/>
      <c r="T415" s="16"/>
      <c r="U415" s="16"/>
      <c r="V415" s="16"/>
      <c r="X415" s="16"/>
      <c r="Y415" s="16"/>
      <c r="Z415" s="16"/>
      <c r="AA415" s="16"/>
      <c r="AC415" s="18"/>
      <c r="AE415" s="18"/>
      <c r="AF415" s="18"/>
      <c r="AH415" s="18"/>
      <c r="AI415" s="18"/>
      <c r="AJ415" s="18"/>
      <c r="AL415" s="18"/>
      <c r="AM415" s="18"/>
      <c r="AN415" s="18"/>
      <c r="AP415" s="18"/>
      <c r="AQ415" s="18"/>
      <c r="AR415" s="18"/>
      <c r="AT415" s="18"/>
      <c r="AU415" s="18"/>
      <c r="AV415" s="18"/>
      <c r="AW415" s="18"/>
      <c r="AX415" s="18"/>
      <c r="AY415" s="18"/>
      <c r="BA415" s="18"/>
      <c r="BB415" s="18"/>
      <c r="BC415" s="18"/>
      <c r="BD415" s="18"/>
      <c r="BF415" s="18"/>
      <c r="BG415" s="18"/>
      <c r="BJ415" s="18"/>
      <c r="BK415" s="18"/>
      <c r="BL415" s="15"/>
      <c r="BM415" s="18"/>
      <c r="BO415" s="18"/>
      <c r="BP415" s="18"/>
      <c r="BQ415" s="15"/>
      <c r="BU415" s="15"/>
      <c r="BY415" s="20"/>
      <c r="BZ415" s="24"/>
      <c r="CC415" s="1"/>
      <c r="CF415" s="22"/>
    </row>
    <row r="416" spans="5:220">
      <c r="J416" s="15"/>
      <c r="K416" s="15"/>
      <c r="L416" s="15"/>
      <c r="M416" s="15"/>
      <c r="O416" s="16"/>
      <c r="P416" s="16"/>
      <c r="Q416" s="16"/>
      <c r="R416" s="16"/>
      <c r="S416" s="16"/>
      <c r="T416" s="16"/>
      <c r="U416" s="16"/>
      <c r="V416" s="16"/>
      <c r="X416" s="16"/>
      <c r="Y416" s="16"/>
      <c r="Z416" s="16"/>
      <c r="AA416" s="16"/>
      <c r="AC416" s="18"/>
      <c r="AE416" s="18"/>
      <c r="AF416" s="18"/>
      <c r="AH416" s="18"/>
      <c r="AI416" s="18"/>
      <c r="AJ416" s="18"/>
      <c r="AL416" s="18"/>
      <c r="AM416" s="18"/>
      <c r="AN416" s="18"/>
      <c r="AP416" s="18"/>
      <c r="AQ416" s="18"/>
      <c r="AR416" s="18"/>
      <c r="AT416" s="18"/>
      <c r="AU416" s="18"/>
      <c r="AV416" s="18"/>
      <c r="AW416" s="18"/>
      <c r="AX416" s="18"/>
      <c r="AY416" s="18"/>
      <c r="BA416" s="18"/>
      <c r="BB416" s="18"/>
      <c r="BC416" s="18"/>
      <c r="BD416" s="18"/>
      <c r="BF416" s="18"/>
      <c r="BG416" s="18"/>
      <c r="BJ416" s="18"/>
      <c r="BK416" s="18"/>
      <c r="BL416" s="15"/>
      <c r="BM416" s="18"/>
      <c r="BO416" s="18"/>
      <c r="BP416" s="18"/>
      <c r="BQ416" s="15"/>
      <c r="BU416" s="15"/>
      <c r="BY416" s="20"/>
      <c r="BZ416" s="24"/>
      <c r="CC416" s="1"/>
      <c r="CF416" s="22"/>
    </row>
    <row r="417" spans="5:220">
      <c r="J417" s="15"/>
      <c r="K417" s="15"/>
      <c r="L417" s="15"/>
      <c r="M417" s="15"/>
      <c r="O417" s="16"/>
      <c r="P417" s="16"/>
      <c r="Q417" s="16"/>
      <c r="R417" s="16"/>
      <c r="S417" s="16"/>
      <c r="T417" s="16"/>
      <c r="U417" s="16"/>
      <c r="V417" s="16"/>
      <c r="X417" s="16"/>
      <c r="Y417" s="16"/>
      <c r="Z417" s="16"/>
      <c r="AA417" s="16"/>
      <c r="AC417" s="18"/>
      <c r="AE417" s="18"/>
      <c r="AF417" s="18"/>
      <c r="AH417" s="18"/>
      <c r="AI417" s="18"/>
      <c r="AJ417" s="18"/>
      <c r="AL417" s="18"/>
      <c r="AM417" s="18"/>
      <c r="AN417" s="18"/>
      <c r="AP417" s="18"/>
      <c r="AQ417" s="18"/>
      <c r="AR417" s="18"/>
      <c r="AT417" s="18"/>
      <c r="AU417" s="18"/>
      <c r="AV417" s="18"/>
      <c r="AW417" s="18"/>
      <c r="AX417" s="18"/>
      <c r="AY417" s="18"/>
      <c r="BA417" s="18"/>
      <c r="BB417" s="18"/>
      <c r="BC417" s="18"/>
      <c r="BD417" s="18"/>
      <c r="BF417" s="18"/>
      <c r="BG417" s="18"/>
      <c r="BJ417" s="18"/>
      <c r="BK417" s="18"/>
      <c r="BL417" s="15"/>
      <c r="BM417" s="18"/>
      <c r="BO417" s="18"/>
      <c r="BP417" s="18"/>
      <c r="BQ417" s="15"/>
      <c r="BU417" s="15"/>
      <c r="BY417" s="20"/>
      <c r="BZ417" s="24"/>
      <c r="CC417" s="1"/>
      <c r="CF417" s="22"/>
    </row>
    <row r="418" spans="5:220">
      <c r="J418" s="15"/>
      <c r="K418" s="15"/>
      <c r="L418" s="15"/>
      <c r="M418" s="15"/>
      <c r="O418" s="16"/>
      <c r="P418" s="16"/>
      <c r="Q418" s="16"/>
      <c r="R418" s="16"/>
      <c r="S418" s="16"/>
      <c r="T418" s="16"/>
      <c r="U418" s="16"/>
      <c r="V418" s="16"/>
      <c r="X418" s="16"/>
      <c r="Y418" s="16"/>
      <c r="Z418" s="16"/>
      <c r="AA418" s="16"/>
      <c r="AC418" s="18"/>
      <c r="AE418" s="18"/>
      <c r="AF418" s="18"/>
      <c r="AH418" s="18"/>
      <c r="AI418" s="18"/>
      <c r="AJ418" s="18"/>
      <c r="AL418" s="18"/>
      <c r="AM418" s="18"/>
      <c r="AN418" s="18"/>
      <c r="AP418" s="18"/>
      <c r="AQ418" s="18"/>
      <c r="AR418" s="18"/>
      <c r="AT418" s="18"/>
      <c r="AU418" s="18"/>
      <c r="AV418" s="18"/>
      <c r="AW418" s="18"/>
      <c r="AX418" s="18"/>
      <c r="AY418" s="18"/>
      <c r="BA418" s="18"/>
      <c r="BB418" s="18"/>
      <c r="BC418" s="18"/>
      <c r="BD418" s="18"/>
      <c r="BF418" s="18"/>
      <c r="BG418" s="18"/>
      <c r="BJ418" s="18"/>
      <c r="BK418" s="18"/>
      <c r="BL418" s="15"/>
      <c r="BM418" s="18"/>
      <c r="BO418" s="18"/>
      <c r="BP418" s="18"/>
      <c r="BQ418" s="15"/>
      <c r="BU418" s="15"/>
      <c r="BY418" s="20"/>
      <c r="BZ418" s="24"/>
      <c r="CC418" s="1"/>
      <c r="CF418" s="22"/>
    </row>
    <row r="419" spans="5:220">
      <c r="J419" s="15"/>
      <c r="K419" s="15"/>
      <c r="L419" s="15"/>
      <c r="M419" s="15"/>
      <c r="O419" s="16"/>
      <c r="P419" s="16"/>
      <c r="Q419" s="16"/>
      <c r="R419" s="16"/>
      <c r="S419" s="16"/>
      <c r="T419" s="16"/>
      <c r="U419" s="16"/>
      <c r="V419" s="16"/>
      <c r="X419" s="16"/>
      <c r="Y419" s="16"/>
      <c r="Z419" s="16"/>
      <c r="AA419" s="16"/>
      <c r="AC419" s="18"/>
      <c r="AE419" s="18"/>
      <c r="AF419" s="18"/>
      <c r="AH419" s="18"/>
      <c r="AI419" s="18"/>
      <c r="AJ419" s="18"/>
      <c r="AL419" s="18"/>
      <c r="AM419" s="18"/>
      <c r="AN419" s="18"/>
      <c r="AP419" s="18"/>
      <c r="AQ419" s="18"/>
      <c r="AR419" s="18"/>
      <c r="AT419" s="18"/>
      <c r="AU419" s="18"/>
      <c r="AV419" s="18"/>
      <c r="AW419" s="18"/>
      <c r="AX419" s="18"/>
      <c r="AY419" s="18"/>
      <c r="BA419" s="18"/>
      <c r="BB419" s="18"/>
      <c r="BC419" s="18"/>
      <c r="BD419" s="18"/>
      <c r="BF419" s="18"/>
      <c r="BG419" s="18"/>
      <c r="BJ419" s="18"/>
      <c r="BK419" s="18"/>
      <c r="BL419" s="15"/>
      <c r="BM419" s="18"/>
      <c r="BO419" s="18"/>
      <c r="BP419" s="18"/>
      <c r="BQ419" s="15"/>
      <c r="BU419" s="15"/>
      <c r="BY419" s="20"/>
      <c r="BZ419" s="24"/>
      <c r="CC419" s="1"/>
      <c r="CF419" s="22"/>
    </row>
    <row r="420" spans="5:220">
      <c r="J420" s="15"/>
      <c r="K420" s="15"/>
      <c r="L420" s="15"/>
      <c r="M420" s="15"/>
      <c r="O420" s="16"/>
      <c r="P420" s="16"/>
      <c r="Q420" s="16"/>
      <c r="R420" s="16"/>
      <c r="S420" s="16"/>
      <c r="T420" s="16"/>
      <c r="U420" s="16"/>
      <c r="V420" s="16"/>
      <c r="X420" s="16"/>
      <c r="Y420" s="16"/>
      <c r="Z420" s="16"/>
      <c r="AA420" s="16"/>
      <c r="AC420" s="18"/>
      <c r="AE420" s="18"/>
      <c r="AF420" s="18"/>
      <c r="AH420" s="18"/>
      <c r="AI420" s="18"/>
      <c r="AJ420" s="18"/>
      <c r="AL420" s="18"/>
      <c r="AM420" s="18"/>
      <c r="AN420" s="18"/>
      <c r="AP420" s="18"/>
      <c r="AQ420" s="18"/>
      <c r="AR420" s="18"/>
      <c r="AT420" s="18"/>
      <c r="AU420" s="18"/>
      <c r="AV420" s="18"/>
      <c r="AW420" s="18"/>
      <c r="AX420" s="18"/>
      <c r="AY420" s="18"/>
      <c r="BA420" s="18"/>
      <c r="BB420" s="18"/>
      <c r="BC420" s="18"/>
      <c r="BD420" s="18"/>
      <c r="BF420" s="18"/>
      <c r="BG420" s="18"/>
      <c r="BJ420" s="18"/>
      <c r="BK420" s="18"/>
      <c r="BL420" s="15"/>
      <c r="BM420" s="18"/>
      <c r="BO420" s="18"/>
      <c r="BP420" s="18"/>
      <c r="BQ420" s="15"/>
      <c r="BU420" s="15"/>
      <c r="BY420" s="20"/>
      <c r="BZ420" s="24"/>
      <c r="CC420" s="1"/>
      <c r="CF420" s="22"/>
    </row>
    <row r="421" spans="5:220">
      <c r="J421" s="15"/>
      <c r="K421" s="15"/>
      <c r="L421" s="15"/>
      <c r="M421" s="15"/>
      <c r="O421" s="16"/>
      <c r="P421" s="16"/>
      <c r="Q421" s="16"/>
      <c r="R421" s="16"/>
      <c r="S421" s="16"/>
      <c r="T421" s="16"/>
      <c r="U421" s="16"/>
      <c r="V421" s="16"/>
      <c r="X421" s="16"/>
      <c r="Y421" s="16"/>
      <c r="Z421" s="16"/>
      <c r="AA421" s="16"/>
      <c r="AC421" s="18"/>
      <c r="AE421" s="18"/>
      <c r="AF421" s="18"/>
      <c r="AH421" s="18"/>
      <c r="AI421" s="18"/>
      <c r="AJ421" s="18"/>
      <c r="AL421" s="18"/>
      <c r="AM421" s="18"/>
      <c r="AN421" s="18"/>
      <c r="AP421" s="18"/>
      <c r="AQ421" s="18"/>
      <c r="AR421" s="18"/>
      <c r="AT421" s="18"/>
      <c r="AU421" s="18"/>
      <c r="AV421" s="18"/>
      <c r="AW421" s="18"/>
      <c r="AX421" s="18"/>
      <c r="AY421" s="18"/>
      <c r="BA421" s="18"/>
      <c r="BB421" s="18"/>
      <c r="BC421" s="18"/>
      <c r="BD421" s="18"/>
      <c r="BF421" s="18"/>
      <c r="BG421" s="18"/>
      <c r="BJ421" s="18"/>
      <c r="BK421" s="18"/>
      <c r="BL421" s="15"/>
      <c r="BM421" s="18"/>
      <c r="BO421" s="18"/>
      <c r="BP421" s="18"/>
      <c r="BQ421" s="15"/>
      <c r="BU421" s="15"/>
      <c r="BY421" s="20"/>
      <c r="BZ421" s="24"/>
      <c r="CC421" s="1"/>
      <c r="CF421" s="22"/>
    </row>
    <row r="422" spans="5:220" s="41" customFormat="1">
      <c r="E422" s="17"/>
      <c r="F422" s="17"/>
      <c r="G422" s="17"/>
      <c r="H422" s="17"/>
      <c r="I422" s="14"/>
      <c r="J422" s="15"/>
      <c r="K422" s="15"/>
      <c r="L422" s="15"/>
      <c r="M422" s="15"/>
      <c r="N422" s="14"/>
      <c r="O422" s="16"/>
      <c r="P422" s="16"/>
      <c r="Q422" s="16"/>
      <c r="R422" s="16"/>
      <c r="S422" s="16"/>
      <c r="T422" s="16"/>
      <c r="U422" s="16"/>
      <c r="V422" s="16"/>
      <c r="W422" s="17"/>
      <c r="X422" s="16"/>
      <c r="Y422" s="16"/>
      <c r="Z422" s="16"/>
      <c r="AA422" s="16"/>
      <c r="AB422" s="14"/>
      <c r="AC422" s="18"/>
      <c r="AD422" s="19"/>
      <c r="AE422" s="18"/>
      <c r="AF422" s="18"/>
      <c r="AG422" s="18"/>
      <c r="AH422" s="18"/>
      <c r="AI422" s="18"/>
      <c r="AJ422" s="18"/>
      <c r="AK422" s="18"/>
      <c r="AL422" s="18"/>
      <c r="AM422" s="18"/>
      <c r="AN422" s="18"/>
      <c r="AO422" s="19"/>
      <c r="AP422" s="18"/>
      <c r="AQ422" s="18"/>
      <c r="AR422" s="18"/>
      <c r="AS422" s="19"/>
      <c r="AT422" s="18"/>
      <c r="AU422" s="18"/>
      <c r="AV422" s="18"/>
      <c r="AW422" s="18"/>
      <c r="AX422" s="18"/>
      <c r="AY422" s="18"/>
      <c r="AZ422" s="19"/>
      <c r="BA422" s="18"/>
      <c r="BB422" s="18"/>
      <c r="BC422" s="18"/>
      <c r="BD422" s="18"/>
      <c r="BE422" s="19"/>
      <c r="BF422" s="18"/>
      <c r="BG422" s="18"/>
      <c r="BH422" s="19"/>
      <c r="BI422" s="19"/>
      <c r="BJ422" s="18"/>
      <c r="BK422" s="18"/>
      <c r="BL422" s="15"/>
      <c r="BM422" s="18"/>
      <c r="BN422" s="19"/>
      <c r="BO422" s="18"/>
      <c r="BP422" s="18"/>
      <c r="BQ422" s="15"/>
      <c r="BR422" s="19"/>
      <c r="BS422" s="19"/>
      <c r="BT422" s="19"/>
      <c r="BU422" s="15"/>
      <c r="BV422" s="14"/>
      <c r="BW422" s="14"/>
      <c r="BX422" s="14"/>
      <c r="BY422" s="20"/>
      <c r="BZ422" s="24"/>
      <c r="CA422" s="14"/>
      <c r="CB422" s="21"/>
      <c r="CC422" s="21"/>
      <c r="CD422" s="14"/>
      <c r="CE422" s="14"/>
      <c r="CF422" s="22"/>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row>
    <row r="423" spans="5:220">
      <c r="J423" s="15"/>
      <c r="K423" s="15"/>
      <c r="L423" s="15"/>
      <c r="M423" s="15"/>
      <c r="AC423" s="18"/>
      <c r="AE423" s="18"/>
      <c r="AF423" s="18"/>
      <c r="AH423" s="18"/>
      <c r="AI423" s="18"/>
      <c r="AJ423" s="18"/>
      <c r="AL423" s="18"/>
      <c r="AM423" s="18"/>
      <c r="AN423" s="18"/>
      <c r="AP423" s="18"/>
      <c r="AQ423" s="18"/>
      <c r="AR423" s="18"/>
      <c r="AT423" s="18"/>
      <c r="AU423" s="18"/>
      <c r="AV423" s="18"/>
      <c r="AW423" s="18"/>
      <c r="AX423" s="18"/>
      <c r="AY423" s="18"/>
      <c r="BA423" s="18"/>
      <c r="BB423" s="18"/>
      <c r="BC423" s="18"/>
      <c r="BD423" s="18"/>
      <c r="BF423" s="18"/>
      <c r="BG423" s="18"/>
      <c r="BJ423" s="18"/>
      <c r="BK423" s="18"/>
      <c r="BL423" s="15"/>
      <c r="BM423" s="18"/>
      <c r="BO423" s="18"/>
      <c r="BP423" s="18"/>
      <c r="BQ423" s="15"/>
      <c r="BU423" s="15"/>
      <c r="BY423" s="20"/>
      <c r="BZ423" s="24"/>
      <c r="CC423" s="1"/>
      <c r="CF423" s="22"/>
    </row>
    <row r="424" spans="5:220">
      <c r="J424" s="15"/>
      <c r="K424" s="15"/>
      <c r="L424" s="15"/>
      <c r="M424" s="15"/>
      <c r="O424" s="16"/>
      <c r="P424" s="16"/>
      <c r="Q424" s="16"/>
      <c r="R424" s="16"/>
      <c r="S424" s="16"/>
      <c r="T424" s="16"/>
      <c r="U424" s="16"/>
      <c r="V424" s="16"/>
      <c r="X424" s="16"/>
      <c r="Y424" s="16"/>
      <c r="Z424" s="16"/>
      <c r="AA424" s="16"/>
      <c r="AC424" s="18"/>
      <c r="AE424" s="18"/>
      <c r="AF424" s="18"/>
      <c r="AG424" s="18"/>
      <c r="AH424" s="18"/>
      <c r="AI424" s="18"/>
      <c r="AJ424" s="18"/>
      <c r="AK424" s="18"/>
      <c r="AL424" s="18"/>
      <c r="AM424" s="18"/>
      <c r="AN424" s="18"/>
      <c r="AP424" s="18"/>
      <c r="AQ424" s="18"/>
      <c r="AR424" s="18"/>
      <c r="AT424" s="18"/>
      <c r="AU424" s="18"/>
      <c r="AV424" s="18"/>
      <c r="AW424" s="18"/>
      <c r="AX424" s="18"/>
      <c r="AY424" s="18"/>
      <c r="BA424" s="18"/>
      <c r="BB424" s="18"/>
      <c r="BC424" s="18"/>
      <c r="BD424" s="18"/>
      <c r="BF424" s="18"/>
      <c r="BG424" s="18"/>
      <c r="BJ424" s="18"/>
      <c r="BK424" s="18"/>
      <c r="BL424" s="15"/>
      <c r="BM424" s="18"/>
      <c r="BO424" s="18"/>
      <c r="BP424" s="18"/>
      <c r="BQ424" s="15"/>
      <c r="BU424" s="15"/>
      <c r="BY424" s="20"/>
      <c r="BZ424" s="24"/>
      <c r="CC424" s="1"/>
      <c r="CF424" s="22"/>
    </row>
    <row r="425" spans="5:220">
      <c r="J425" s="15"/>
      <c r="K425" s="15"/>
      <c r="L425" s="15"/>
      <c r="M425" s="15"/>
      <c r="O425" s="16"/>
      <c r="P425" s="16"/>
      <c r="Q425" s="16"/>
      <c r="R425" s="16"/>
      <c r="S425" s="16"/>
      <c r="T425" s="16"/>
      <c r="U425" s="16"/>
      <c r="V425" s="16"/>
      <c r="X425" s="16"/>
      <c r="Y425" s="16"/>
      <c r="Z425" s="16"/>
      <c r="AA425" s="16"/>
      <c r="AC425" s="18"/>
      <c r="AE425" s="18"/>
      <c r="AF425" s="18"/>
      <c r="AG425" s="18"/>
      <c r="AH425" s="18"/>
      <c r="AI425" s="18"/>
      <c r="AJ425" s="18"/>
      <c r="AK425" s="18"/>
      <c r="AL425" s="18"/>
      <c r="AM425" s="18"/>
      <c r="AN425" s="18"/>
      <c r="AP425" s="18"/>
      <c r="AQ425" s="18"/>
      <c r="AR425" s="18"/>
      <c r="AT425" s="18"/>
      <c r="AU425" s="18"/>
      <c r="AV425" s="18"/>
      <c r="AW425" s="18"/>
      <c r="AX425" s="18"/>
      <c r="AY425" s="18"/>
      <c r="BA425" s="18"/>
      <c r="BB425" s="18"/>
      <c r="BC425" s="18"/>
      <c r="BD425" s="18"/>
      <c r="BF425" s="18"/>
      <c r="BG425" s="18"/>
      <c r="BJ425" s="18"/>
      <c r="BK425" s="18"/>
      <c r="BL425" s="15"/>
      <c r="BM425" s="18"/>
      <c r="BO425" s="18"/>
      <c r="BP425" s="18"/>
      <c r="BQ425" s="15"/>
      <c r="BU425" s="15"/>
      <c r="BY425" s="20"/>
      <c r="BZ425" s="24"/>
      <c r="CF425" s="22"/>
    </row>
    <row r="426" spans="5:220" s="23" customFormat="1">
      <c r="E426" s="17"/>
      <c r="F426" s="17"/>
      <c r="G426" s="17"/>
      <c r="H426" s="17"/>
      <c r="I426" s="14"/>
      <c r="J426" s="15"/>
      <c r="K426" s="15"/>
      <c r="L426" s="15"/>
      <c r="M426" s="15"/>
      <c r="N426" s="14"/>
      <c r="O426" s="16"/>
      <c r="P426" s="16"/>
      <c r="Q426" s="16"/>
      <c r="R426" s="16"/>
      <c r="S426" s="16"/>
      <c r="T426" s="16"/>
      <c r="U426" s="16"/>
      <c r="V426" s="16"/>
      <c r="W426" s="17"/>
      <c r="X426" s="16"/>
      <c r="Y426" s="16"/>
      <c r="Z426" s="16"/>
      <c r="AA426" s="16"/>
      <c r="AB426" s="14"/>
      <c r="AC426" s="18"/>
      <c r="AD426" s="19"/>
      <c r="AE426" s="18"/>
      <c r="AF426" s="18"/>
      <c r="AG426" s="19"/>
      <c r="AH426" s="18"/>
      <c r="AI426" s="18"/>
      <c r="AJ426" s="18"/>
      <c r="AK426" s="19"/>
      <c r="AL426" s="18"/>
      <c r="AM426" s="18"/>
      <c r="AN426" s="18"/>
      <c r="AO426" s="19"/>
      <c r="AP426" s="18"/>
      <c r="AQ426" s="18"/>
      <c r="AR426" s="18"/>
      <c r="AS426" s="19"/>
      <c r="AT426" s="18"/>
      <c r="AU426" s="18"/>
      <c r="AV426" s="18"/>
      <c r="AW426" s="18"/>
      <c r="AX426" s="18"/>
      <c r="AY426" s="18"/>
      <c r="AZ426" s="19"/>
      <c r="BA426" s="18"/>
      <c r="BB426" s="18"/>
      <c r="BC426" s="18"/>
      <c r="BD426" s="18"/>
      <c r="BE426" s="19"/>
      <c r="BF426" s="18"/>
      <c r="BG426" s="18"/>
      <c r="BH426" s="19"/>
      <c r="BI426" s="19"/>
      <c r="BJ426" s="18"/>
      <c r="BK426" s="18"/>
      <c r="BL426" s="15"/>
      <c r="BM426" s="18"/>
      <c r="BN426" s="19"/>
      <c r="BO426" s="18"/>
      <c r="BP426" s="18"/>
      <c r="BQ426" s="15"/>
      <c r="BR426" s="19"/>
      <c r="BS426" s="19"/>
      <c r="BT426" s="19"/>
      <c r="BU426" s="15"/>
      <c r="BV426" s="14"/>
      <c r="BW426" s="14"/>
      <c r="BX426" s="14"/>
      <c r="BY426" s="20"/>
      <c r="BZ426" s="24"/>
      <c r="CA426" s="14"/>
      <c r="CB426" s="21"/>
      <c r="CC426" s="1"/>
      <c r="CD426" s="14"/>
      <c r="CE426" s="14"/>
      <c r="CF426" s="22"/>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row>
    <row r="427" spans="5:220" s="23" customFormat="1">
      <c r="E427" s="17"/>
      <c r="F427" s="17"/>
      <c r="G427" s="17"/>
      <c r="H427" s="17"/>
      <c r="I427" s="14"/>
      <c r="J427" s="15"/>
      <c r="K427" s="15"/>
      <c r="L427" s="15"/>
      <c r="M427" s="15"/>
      <c r="N427" s="14"/>
      <c r="O427" s="16"/>
      <c r="P427" s="16"/>
      <c r="Q427" s="16"/>
      <c r="R427" s="16"/>
      <c r="S427" s="16"/>
      <c r="T427" s="16"/>
      <c r="U427" s="16"/>
      <c r="V427" s="16"/>
      <c r="W427" s="17"/>
      <c r="X427" s="16"/>
      <c r="Y427" s="16"/>
      <c r="Z427" s="16"/>
      <c r="AA427" s="16"/>
      <c r="AB427" s="14"/>
      <c r="AC427" s="18"/>
      <c r="AD427" s="19"/>
      <c r="AE427" s="18"/>
      <c r="AF427" s="18"/>
      <c r="AG427" s="19"/>
      <c r="AH427" s="18"/>
      <c r="AI427" s="18"/>
      <c r="AJ427" s="18"/>
      <c r="AK427" s="19"/>
      <c r="AL427" s="18"/>
      <c r="AM427" s="18"/>
      <c r="AN427" s="18"/>
      <c r="AO427" s="19"/>
      <c r="AP427" s="18"/>
      <c r="AQ427" s="18"/>
      <c r="AR427" s="18"/>
      <c r="AS427" s="19"/>
      <c r="AT427" s="18"/>
      <c r="AU427" s="18"/>
      <c r="AV427" s="18"/>
      <c r="AW427" s="18"/>
      <c r="AX427" s="18"/>
      <c r="AY427" s="18"/>
      <c r="AZ427" s="19"/>
      <c r="BA427" s="18"/>
      <c r="BB427" s="18"/>
      <c r="BC427" s="18"/>
      <c r="BD427" s="18"/>
      <c r="BE427" s="19"/>
      <c r="BF427" s="18"/>
      <c r="BG427" s="18"/>
      <c r="BH427" s="19"/>
      <c r="BI427" s="19"/>
      <c r="BJ427" s="18"/>
      <c r="BK427" s="18"/>
      <c r="BL427" s="15"/>
      <c r="BM427" s="18"/>
      <c r="BN427" s="19"/>
      <c r="BO427" s="18"/>
      <c r="BP427" s="18"/>
      <c r="BQ427" s="15"/>
      <c r="BR427" s="19"/>
      <c r="BS427" s="19"/>
      <c r="BT427" s="19"/>
      <c r="BU427" s="15"/>
      <c r="BV427" s="14"/>
      <c r="BW427" s="14"/>
      <c r="BX427" s="14"/>
      <c r="BY427" s="20"/>
      <c r="BZ427" s="24"/>
      <c r="CA427" s="14"/>
      <c r="CB427" s="21"/>
      <c r="CC427" s="1"/>
      <c r="CD427" s="14"/>
      <c r="CE427" s="14"/>
      <c r="CF427" s="22"/>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row>
    <row r="428" spans="5:220" s="23" customFormat="1">
      <c r="E428" s="17"/>
      <c r="F428" s="17"/>
      <c r="G428" s="17"/>
      <c r="H428" s="17"/>
      <c r="I428" s="14"/>
      <c r="J428" s="15"/>
      <c r="K428" s="15"/>
      <c r="L428" s="15"/>
      <c r="M428" s="15"/>
      <c r="N428" s="14"/>
      <c r="O428" s="16"/>
      <c r="P428" s="16"/>
      <c r="Q428" s="16"/>
      <c r="R428" s="16"/>
      <c r="S428" s="16"/>
      <c r="T428" s="16"/>
      <c r="U428" s="16"/>
      <c r="V428" s="16"/>
      <c r="W428" s="17"/>
      <c r="X428" s="16"/>
      <c r="Y428" s="16"/>
      <c r="Z428" s="16"/>
      <c r="AA428" s="16"/>
      <c r="AB428" s="14"/>
      <c r="AC428" s="18"/>
      <c r="AD428" s="19"/>
      <c r="AE428" s="18"/>
      <c r="AF428" s="18"/>
      <c r="AG428" s="19"/>
      <c r="AH428" s="18"/>
      <c r="AI428" s="18"/>
      <c r="AJ428" s="18"/>
      <c r="AK428" s="19"/>
      <c r="AL428" s="18"/>
      <c r="AM428" s="18"/>
      <c r="AN428" s="18"/>
      <c r="AO428" s="19"/>
      <c r="AP428" s="18"/>
      <c r="AQ428" s="18"/>
      <c r="AR428" s="18"/>
      <c r="AS428" s="19"/>
      <c r="AT428" s="18"/>
      <c r="AU428" s="18"/>
      <c r="AV428" s="18"/>
      <c r="AW428" s="18"/>
      <c r="AX428" s="18"/>
      <c r="AY428" s="18"/>
      <c r="AZ428" s="19"/>
      <c r="BA428" s="18"/>
      <c r="BB428" s="18"/>
      <c r="BC428" s="18"/>
      <c r="BD428" s="18"/>
      <c r="BE428" s="19"/>
      <c r="BF428" s="18"/>
      <c r="BG428" s="18"/>
      <c r="BH428" s="19"/>
      <c r="BI428" s="19"/>
      <c r="BJ428" s="18"/>
      <c r="BK428" s="18"/>
      <c r="BL428" s="15"/>
      <c r="BM428" s="18"/>
      <c r="BN428" s="19"/>
      <c r="BO428" s="18"/>
      <c r="BP428" s="18"/>
      <c r="BQ428" s="15"/>
      <c r="BR428" s="19"/>
      <c r="BS428" s="19"/>
      <c r="BT428" s="19"/>
      <c r="BU428" s="15"/>
      <c r="BV428" s="14"/>
      <c r="BW428" s="14"/>
      <c r="BX428" s="14"/>
      <c r="BY428" s="20"/>
      <c r="BZ428" s="24"/>
      <c r="CA428" s="14"/>
      <c r="CB428" s="21"/>
      <c r="CC428" s="1"/>
      <c r="CD428" s="14"/>
      <c r="CE428" s="14"/>
      <c r="CF428" s="22"/>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row>
    <row r="429" spans="5:220" s="23" customFormat="1">
      <c r="E429" s="17"/>
      <c r="F429" s="17"/>
      <c r="G429" s="17"/>
      <c r="H429" s="17"/>
      <c r="I429" s="14"/>
      <c r="J429" s="15"/>
      <c r="K429" s="15"/>
      <c r="L429" s="15"/>
      <c r="M429" s="15"/>
      <c r="N429" s="14"/>
      <c r="O429" s="16"/>
      <c r="P429" s="16"/>
      <c r="Q429" s="16"/>
      <c r="R429" s="16"/>
      <c r="S429" s="16"/>
      <c r="T429" s="16"/>
      <c r="U429" s="16"/>
      <c r="V429" s="16"/>
      <c r="W429" s="17"/>
      <c r="X429" s="16"/>
      <c r="Y429" s="16"/>
      <c r="Z429" s="16"/>
      <c r="AA429" s="16"/>
      <c r="AB429" s="14"/>
      <c r="AC429" s="18"/>
      <c r="AD429" s="19"/>
      <c r="AE429" s="18"/>
      <c r="AF429" s="18"/>
      <c r="AG429" s="19"/>
      <c r="AH429" s="18"/>
      <c r="AI429" s="18"/>
      <c r="AJ429" s="18"/>
      <c r="AK429" s="19"/>
      <c r="AL429" s="18"/>
      <c r="AM429" s="18"/>
      <c r="AN429" s="18"/>
      <c r="AO429" s="19"/>
      <c r="AP429" s="18"/>
      <c r="AQ429" s="18"/>
      <c r="AR429" s="18"/>
      <c r="AS429" s="19"/>
      <c r="AT429" s="18"/>
      <c r="AU429" s="18"/>
      <c r="AV429" s="18"/>
      <c r="AW429" s="18"/>
      <c r="AX429" s="18"/>
      <c r="AY429" s="18"/>
      <c r="AZ429" s="19"/>
      <c r="BA429" s="18"/>
      <c r="BB429" s="18"/>
      <c r="BC429" s="18"/>
      <c r="BD429" s="18"/>
      <c r="BE429" s="19"/>
      <c r="BF429" s="18"/>
      <c r="BG429" s="18"/>
      <c r="BH429" s="19"/>
      <c r="BI429" s="19"/>
      <c r="BJ429" s="18"/>
      <c r="BK429" s="18"/>
      <c r="BL429" s="15"/>
      <c r="BM429" s="18"/>
      <c r="BN429" s="19"/>
      <c r="BO429" s="18"/>
      <c r="BP429" s="18"/>
      <c r="BQ429" s="15"/>
      <c r="BR429" s="19"/>
      <c r="BS429" s="19"/>
      <c r="BT429" s="19"/>
      <c r="BU429" s="15"/>
      <c r="BV429" s="14"/>
      <c r="BW429" s="14"/>
      <c r="BX429" s="14"/>
      <c r="BY429" s="20"/>
      <c r="BZ429" s="24"/>
      <c r="CA429" s="14"/>
      <c r="CB429" s="21"/>
      <c r="CC429" s="1"/>
      <c r="CD429" s="14"/>
      <c r="CE429" s="14"/>
      <c r="CF429" s="22"/>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row>
    <row r="430" spans="5:220" s="23" customFormat="1">
      <c r="E430" s="17"/>
      <c r="F430" s="17"/>
      <c r="G430" s="17"/>
      <c r="H430" s="17"/>
      <c r="I430" s="14"/>
      <c r="J430" s="15"/>
      <c r="K430" s="15"/>
      <c r="L430" s="15"/>
      <c r="M430" s="15"/>
      <c r="N430" s="14"/>
      <c r="O430" s="16"/>
      <c r="P430" s="16"/>
      <c r="Q430" s="16"/>
      <c r="R430" s="16"/>
      <c r="S430" s="16"/>
      <c r="T430" s="16"/>
      <c r="U430" s="16"/>
      <c r="V430" s="16"/>
      <c r="W430" s="17"/>
      <c r="X430" s="16"/>
      <c r="Y430" s="16"/>
      <c r="Z430" s="16"/>
      <c r="AA430" s="16"/>
      <c r="AB430" s="14"/>
      <c r="AC430" s="18"/>
      <c r="AD430" s="19"/>
      <c r="AE430" s="18"/>
      <c r="AF430" s="18"/>
      <c r="AG430" s="19"/>
      <c r="AH430" s="18"/>
      <c r="AI430" s="18"/>
      <c r="AJ430" s="18"/>
      <c r="AK430" s="19"/>
      <c r="AL430" s="18"/>
      <c r="AM430" s="18"/>
      <c r="AN430" s="18"/>
      <c r="AO430" s="19"/>
      <c r="AP430" s="18"/>
      <c r="AQ430" s="18"/>
      <c r="AR430" s="18"/>
      <c r="AS430" s="19"/>
      <c r="AT430" s="18"/>
      <c r="AU430" s="18"/>
      <c r="AV430" s="18"/>
      <c r="AW430" s="18"/>
      <c r="AX430" s="18"/>
      <c r="AY430" s="18"/>
      <c r="AZ430" s="19"/>
      <c r="BA430" s="18"/>
      <c r="BB430" s="18"/>
      <c r="BC430" s="18"/>
      <c r="BD430" s="18"/>
      <c r="BE430" s="19"/>
      <c r="BF430" s="18"/>
      <c r="BG430" s="18"/>
      <c r="BH430" s="19"/>
      <c r="BI430" s="19"/>
      <c r="BJ430" s="18"/>
      <c r="BK430" s="18"/>
      <c r="BL430" s="15"/>
      <c r="BM430" s="18"/>
      <c r="BN430" s="19"/>
      <c r="BO430" s="18"/>
      <c r="BP430" s="18"/>
      <c r="BQ430" s="15"/>
      <c r="BR430" s="19"/>
      <c r="BS430" s="19"/>
      <c r="BT430" s="19"/>
      <c r="BU430" s="15"/>
      <c r="BV430" s="14"/>
      <c r="BW430" s="14"/>
      <c r="BX430" s="14"/>
      <c r="BY430" s="20"/>
      <c r="BZ430" s="24"/>
      <c r="CA430" s="14"/>
      <c r="CB430" s="21"/>
      <c r="CC430" s="1"/>
      <c r="CD430" s="14"/>
      <c r="CE430" s="14"/>
      <c r="CF430" s="22"/>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row>
    <row r="431" spans="5:220" s="23" customFormat="1">
      <c r="E431" s="17"/>
      <c r="F431" s="17"/>
      <c r="G431" s="17"/>
      <c r="H431" s="17"/>
      <c r="I431" s="14"/>
      <c r="J431" s="15"/>
      <c r="K431" s="15"/>
      <c r="L431" s="15"/>
      <c r="M431" s="15"/>
      <c r="N431" s="14"/>
      <c r="O431" s="16"/>
      <c r="P431" s="16"/>
      <c r="Q431" s="16"/>
      <c r="R431" s="16"/>
      <c r="S431" s="16"/>
      <c r="T431" s="16"/>
      <c r="U431" s="16"/>
      <c r="V431" s="16"/>
      <c r="W431" s="17"/>
      <c r="X431" s="16"/>
      <c r="Y431" s="16"/>
      <c r="Z431" s="16"/>
      <c r="AA431" s="16"/>
      <c r="AB431" s="14"/>
      <c r="AC431" s="18"/>
      <c r="AD431" s="19"/>
      <c r="AE431" s="18"/>
      <c r="AF431" s="18"/>
      <c r="AG431" s="19"/>
      <c r="AH431" s="18"/>
      <c r="AI431" s="18"/>
      <c r="AJ431" s="18"/>
      <c r="AK431" s="19"/>
      <c r="AL431" s="18"/>
      <c r="AM431" s="18"/>
      <c r="AN431" s="18"/>
      <c r="AO431" s="19"/>
      <c r="AP431" s="18"/>
      <c r="AQ431" s="18"/>
      <c r="AR431" s="18"/>
      <c r="AS431" s="19"/>
      <c r="AT431" s="18"/>
      <c r="AU431" s="18"/>
      <c r="AV431" s="18"/>
      <c r="AW431" s="18"/>
      <c r="AX431" s="18"/>
      <c r="AY431" s="18"/>
      <c r="AZ431" s="19"/>
      <c r="BA431" s="18"/>
      <c r="BB431" s="18"/>
      <c r="BC431" s="18"/>
      <c r="BD431" s="18"/>
      <c r="BE431" s="19"/>
      <c r="BF431" s="18"/>
      <c r="BG431" s="18"/>
      <c r="BH431" s="19"/>
      <c r="BI431" s="19"/>
      <c r="BJ431" s="18"/>
      <c r="BK431" s="18"/>
      <c r="BL431" s="15"/>
      <c r="BM431" s="18"/>
      <c r="BN431" s="19"/>
      <c r="BO431" s="18"/>
      <c r="BP431" s="18"/>
      <c r="BQ431" s="15"/>
      <c r="BR431" s="19"/>
      <c r="BS431" s="19"/>
      <c r="BT431" s="19"/>
      <c r="BU431" s="15"/>
      <c r="BV431" s="14"/>
      <c r="BW431" s="14"/>
      <c r="BX431" s="14"/>
      <c r="BY431" s="20"/>
      <c r="BZ431" s="24"/>
      <c r="CA431" s="14"/>
      <c r="CB431" s="21"/>
      <c r="CC431" s="1"/>
      <c r="CD431" s="14"/>
      <c r="CE431" s="14"/>
      <c r="CF431" s="22"/>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row>
    <row r="432" spans="5:220">
      <c r="J432" s="15"/>
      <c r="K432" s="15"/>
      <c r="L432" s="15"/>
      <c r="M432" s="15"/>
      <c r="O432" s="16"/>
      <c r="P432" s="16"/>
      <c r="Q432" s="16"/>
      <c r="R432" s="16"/>
      <c r="S432" s="16"/>
      <c r="T432" s="16"/>
      <c r="U432" s="16"/>
      <c r="V432" s="16"/>
      <c r="X432" s="16"/>
      <c r="Y432" s="16"/>
      <c r="Z432" s="16"/>
      <c r="AA432" s="16"/>
      <c r="AC432" s="18"/>
      <c r="AE432" s="18"/>
      <c r="AF432" s="18"/>
      <c r="AH432" s="18"/>
      <c r="AI432" s="18"/>
      <c r="AJ432" s="18"/>
      <c r="AL432" s="18"/>
      <c r="AM432" s="18"/>
      <c r="AN432" s="18"/>
      <c r="AP432" s="18"/>
      <c r="AQ432" s="18"/>
      <c r="AR432" s="18"/>
      <c r="AT432" s="18"/>
      <c r="AU432" s="18"/>
      <c r="AV432" s="18"/>
      <c r="AW432" s="18"/>
      <c r="AX432" s="18"/>
      <c r="AY432" s="18"/>
      <c r="BA432" s="18"/>
      <c r="BB432" s="18"/>
      <c r="BC432" s="18"/>
      <c r="BD432" s="18"/>
      <c r="BF432" s="18"/>
      <c r="BG432" s="18"/>
      <c r="BJ432" s="18"/>
      <c r="BK432" s="18"/>
      <c r="BL432" s="15"/>
      <c r="BM432" s="18"/>
      <c r="BO432" s="18"/>
      <c r="BP432" s="18"/>
      <c r="BQ432" s="15"/>
      <c r="BU432" s="15"/>
      <c r="BY432" s="20"/>
      <c r="BZ432" s="24"/>
      <c r="CC432" s="1"/>
      <c r="CF432" s="22"/>
    </row>
    <row r="433" spans="5:220">
      <c r="J433" s="15"/>
      <c r="K433" s="15"/>
      <c r="L433" s="15"/>
      <c r="M433" s="15"/>
      <c r="O433" s="16"/>
      <c r="P433" s="16"/>
      <c r="Q433" s="16"/>
      <c r="R433" s="16"/>
      <c r="S433" s="16"/>
      <c r="T433" s="16"/>
      <c r="U433" s="16"/>
      <c r="V433" s="16"/>
      <c r="X433" s="16"/>
      <c r="Y433" s="16"/>
      <c r="Z433" s="16"/>
      <c r="AA433" s="16"/>
      <c r="AC433" s="18"/>
      <c r="AE433" s="18"/>
      <c r="AF433" s="18"/>
      <c r="AG433" s="18"/>
      <c r="AH433" s="18"/>
      <c r="AI433" s="18"/>
      <c r="AJ433" s="18"/>
      <c r="AK433" s="18"/>
      <c r="AL433" s="18"/>
      <c r="AM433" s="18"/>
      <c r="AN433" s="18"/>
      <c r="AP433" s="18"/>
      <c r="AQ433" s="18"/>
      <c r="AR433" s="18"/>
      <c r="AT433" s="18"/>
      <c r="AU433" s="18"/>
      <c r="AV433" s="18"/>
      <c r="AW433" s="18"/>
      <c r="AX433" s="18"/>
      <c r="AY433" s="18"/>
      <c r="BA433" s="18"/>
      <c r="BB433" s="18"/>
      <c r="BC433" s="18"/>
      <c r="BD433" s="18"/>
      <c r="BF433" s="18"/>
      <c r="BG433" s="18"/>
      <c r="BJ433" s="18"/>
      <c r="BK433" s="18"/>
      <c r="BL433" s="15"/>
      <c r="BM433" s="18"/>
      <c r="BO433" s="18"/>
      <c r="BP433" s="18"/>
      <c r="BQ433" s="15"/>
      <c r="BU433" s="15"/>
      <c r="BY433" s="20"/>
      <c r="BZ433" s="24"/>
      <c r="CC433" s="1"/>
      <c r="CF433" s="22"/>
    </row>
    <row r="434" spans="5:220">
      <c r="J434" s="15"/>
      <c r="K434" s="15"/>
      <c r="L434" s="15"/>
      <c r="M434" s="15"/>
      <c r="O434" s="16"/>
      <c r="P434" s="16"/>
      <c r="Q434" s="16"/>
      <c r="R434" s="16"/>
      <c r="S434" s="16"/>
      <c r="T434" s="16"/>
      <c r="U434" s="16"/>
      <c r="V434" s="16"/>
      <c r="X434" s="16"/>
      <c r="Y434" s="16"/>
      <c r="Z434" s="16"/>
      <c r="AA434" s="16"/>
      <c r="AC434" s="18"/>
      <c r="AE434" s="18"/>
      <c r="AF434" s="18"/>
      <c r="AG434" s="18"/>
      <c r="AH434" s="18"/>
      <c r="AI434" s="18"/>
      <c r="AJ434" s="18"/>
      <c r="AK434" s="18"/>
      <c r="AL434" s="18"/>
      <c r="AM434" s="18"/>
      <c r="AN434" s="18"/>
      <c r="AP434" s="18"/>
      <c r="AQ434" s="18"/>
      <c r="AR434" s="18"/>
      <c r="AT434" s="18"/>
      <c r="AU434" s="18"/>
      <c r="AV434" s="18"/>
      <c r="AW434" s="18"/>
      <c r="AX434" s="18"/>
      <c r="AY434" s="18"/>
      <c r="BA434" s="18"/>
      <c r="BB434" s="18"/>
      <c r="BC434" s="18"/>
      <c r="BD434" s="18"/>
      <c r="BF434" s="18"/>
      <c r="BG434" s="18"/>
      <c r="BJ434" s="18"/>
      <c r="BK434" s="18"/>
      <c r="BL434" s="15"/>
      <c r="BM434" s="18"/>
      <c r="BO434" s="18"/>
      <c r="BP434" s="18"/>
      <c r="BQ434" s="15"/>
      <c r="BU434" s="15"/>
      <c r="BY434" s="20"/>
      <c r="BZ434" s="24"/>
      <c r="CC434" s="1"/>
      <c r="CF434" s="22"/>
    </row>
    <row r="435" spans="5:220" s="37" customFormat="1">
      <c r="E435" s="17"/>
      <c r="F435" s="17"/>
      <c r="G435" s="17"/>
      <c r="H435" s="17"/>
      <c r="I435" s="14"/>
      <c r="J435" s="15"/>
      <c r="K435" s="15"/>
      <c r="L435" s="15"/>
      <c r="M435" s="15"/>
      <c r="N435" s="24"/>
      <c r="O435" s="16"/>
      <c r="P435" s="16"/>
      <c r="Q435" s="16"/>
      <c r="R435" s="16"/>
      <c r="S435" s="16"/>
      <c r="T435" s="16"/>
      <c r="U435" s="16"/>
      <c r="V435" s="16"/>
      <c r="W435" s="17"/>
      <c r="X435" s="16"/>
      <c r="Y435" s="16"/>
      <c r="Z435" s="16"/>
      <c r="AA435" s="16"/>
      <c r="AB435" s="14"/>
      <c r="AC435" s="18"/>
      <c r="AD435" s="19"/>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9"/>
      <c r="BA435" s="18"/>
      <c r="BB435" s="18"/>
      <c r="BC435" s="18"/>
      <c r="BD435" s="18"/>
      <c r="BE435" s="19"/>
      <c r="BF435" s="18"/>
      <c r="BG435" s="18"/>
      <c r="BH435" s="19"/>
      <c r="BI435" s="19"/>
      <c r="BJ435" s="18"/>
      <c r="BK435" s="18"/>
      <c r="BL435" s="15"/>
      <c r="BM435" s="18"/>
      <c r="BN435" s="19"/>
      <c r="BO435" s="18"/>
      <c r="BP435" s="18"/>
      <c r="BQ435" s="15"/>
      <c r="BR435" s="19"/>
      <c r="BS435" s="19"/>
      <c r="BT435" s="19"/>
      <c r="BU435" s="15"/>
      <c r="BV435" s="14"/>
      <c r="BW435" s="14"/>
      <c r="BX435" s="14"/>
      <c r="BY435" s="20"/>
      <c r="BZ435" s="24"/>
      <c r="CA435" s="14"/>
      <c r="CB435" s="21"/>
      <c r="CC435" s="1"/>
      <c r="CD435" s="14"/>
      <c r="CE435" s="14"/>
      <c r="CF435" s="22"/>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row>
    <row r="436" spans="5:220" s="37" customFormat="1">
      <c r="E436" s="17"/>
      <c r="F436" s="17"/>
      <c r="G436" s="17"/>
      <c r="H436" s="17"/>
      <c r="I436" s="14"/>
      <c r="J436" s="15"/>
      <c r="K436" s="15"/>
      <c r="L436" s="15"/>
      <c r="M436" s="15"/>
      <c r="N436" s="24"/>
      <c r="O436" s="16"/>
      <c r="P436" s="16"/>
      <c r="Q436" s="16"/>
      <c r="R436" s="16"/>
      <c r="S436" s="16"/>
      <c r="T436" s="16"/>
      <c r="U436" s="16"/>
      <c r="V436" s="16"/>
      <c r="W436" s="17"/>
      <c r="X436" s="16"/>
      <c r="Y436" s="16"/>
      <c r="Z436" s="16"/>
      <c r="AA436" s="16"/>
      <c r="AB436" s="14"/>
      <c r="AC436" s="18"/>
      <c r="AD436" s="19"/>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9"/>
      <c r="BA436" s="18"/>
      <c r="BB436" s="18"/>
      <c r="BC436" s="18"/>
      <c r="BD436" s="18"/>
      <c r="BE436" s="19"/>
      <c r="BF436" s="18"/>
      <c r="BG436" s="18"/>
      <c r="BH436" s="19"/>
      <c r="BI436" s="19"/>
      <c r="BJ436" s="18"/>
      <c r="BK436" s="18"/>
      <c r="BL436" s="15"/>
      <c r="BM436" s="18"/>
      <c r="BN436" s="19"/>
      <c r="BO436" s="18"/>
      <c r="BP436" s="18"/>
      <c r="BQ436" s="15"/>
      <c r="BR436" s="19"/>
      <c r="BS436" s="19"/>
      <c r="BT436" s="19"/>
      <c r="BU436" s="15"/>
      <c r="BV436" s="14"/>
      <c r="BW436" s="14"/>
      <c r="BX436" s="14"/>
      <c r="BY436" s="20"/>
      <c r="BZ436" s="24"/>
      <c r="CA436" s="14"/>
      <c r="CB436" s="21"/>
      <c r="CC436" s="1"/>
      <c r="CD436" s="14"/>
      <c r="CE436" s="14"/>
      <c r="CF436" s="22"/>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row>
    <row r="437" spans="5:220" s="37" customFormat="1">
      <c r="E437" s="17"/>
      <c r="F437" s="17"/>
      <c r="G437" s="17"/>
      <c r="H437" s="17"/>
      <c r="I437" s="14"/>
      <c r="J437" s="15"/>
      <c r="K437" s="15"/>
      <c r="L437" s="15"/>
      <c r="M437" s="15"/>
      <c r="N437" s="24"/>
      <c r="O437" s="16"/>
      <c r="P437" s="16"/>
      <c r="Q437" s="16"/>
      <c r="R437" s="16"/>
      <c r="S437" s="16"/>
      <c r="T437" s="16"/>
      <c r="U437" s="16"/>
      <c r="V437" s="16"/>
      <c r="W437" s="17"/>
      <c r="X437" s="16"/>
      <c r="Y437" s="16"/>
      <c r="Z437" s="16"/>
      <c r="AA437" s="16"/>
      <c r="AB437" s="14"/>
      <c r="AC437" s="18"/>
      <c r="AD437" s="19"/>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9"/>
      <c r="BA437" s="18"/>
      <c r="BB437" s="18"/>
      <c r="BC437" s="18"/>
      <c r="BD437" s="18"/>
      <c r="BE437" s="19"/>
      <c r="BF437" s="18"/>
      <c r="BG437" s="18"/>
      <c r="BH437" s="19"/>
      <c r="BI437" s="19"/>
      <c r="BJ437" s="18"/>
      <c r="BK437" s="18"/>
      <c r="BL437" s="15"/>
      <c r="BM437" s="18"/>
      <c r="BN437" s="19"/>
      <c r="BO437" s="18"/>
      <c r="BP437" s="18"/>
      <c r="BQ437" s="15"/>
      <c r="BR437" s="19"/>
      <c r="BS437" s="19"/>
      <c r="BT437" s="19"/>
      <c r="BU437" s="15"/>
      <c r="BV437" s="14"/>
      <c r="BW437" s="14"/>
      <c r="BX437" s="14"/>
      <c r="BY437" s="20"/>
      <c r="BZ437" s="24"/>
      <c r="CA437" s="14"/>
      <c r="CB437" s="21"/>
      <c r="CC437" s="1"/>
      <c r="CD437" s="14"/>
      <c r="CE437" s="14"/>
      <c r="CF437" s="22"/>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row>
    <row r="438" spans="5:220" s="37" customFormat="1">
      <c r="E438" s="17"/>
      <c r="F438" s="17"/>
      <c r="G438" s="17"/>
      <c r="H438" s="17"/>
      <c r="I438" s="14"/>
      <c r="J438" s="15"/>
      <c r="K438" s="15"/>
      <c r="L438" s="15"/>
      <c r="M438" s="15"/>
      <c r="N438" s="24"/>
      <c r="O438" s="16"/>
      <c r="P438" s="16"/>
      <c r="Q438" s="16"/>
      <c r="R438" s="16"/>
      <c r="S438" s="16"/>
      <c r="T438" s="16"/>
      <c r="U438" s="16"/>
      <c r="V438" s="16"/>
      <c r="W438" s="17"/>
      <c r="X438" s="16"/>
      <c r="Y438" s="16"/>
      <c r="Z438" s="16"/>
      <c r="AA438" s="16"/>
      <c r="AB438" s="14"/>
      <c r="AC438" s="18"/>
      <c r="AD438" s="19"/>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9"/>
      <c r="BA438" s="18"/>
      <c r="BB438" s="18"/>
      <c r="BC438" s="18"/>
      <c r="BD438" s="18"/>
      <c r="BE438" s="19"/>
      <c r="BF438" s="18"/>
      <c r="BG438" s="18"/>
      <c r="BH438" s="19"/>
      <c r="BI438" s="19"/>
      <c r="BJ438" s="18"/>
      <c r="BK438" s="18"/>
      <c r="BL438" s="15"/>
      <c r="BM438" s="18"/>
      <c r="BN438" s="19"/>
      <c r="BO438" s="18"/>
      <c r="BP438" s="18"/>
      <c r="BQ438" s="15"/>
      <c r="BR438" s="19"/>
      <c r="BS438" s="19"/>
      <c r="BT438" s="19"/>
      <c r="BU438" s="15"/>
      <c r="BV438" s="14"/>
      <c r="BW438" s="14"/>
      <c r="BX438" s="14"/>
      <c r="BY438" s="20"/>
      <c r="BZ438" s="24"/>
      <c r="CA438" s="14"/>
      <c r="CB438" s="21"/>
      <c r="CC438" s="1"/>
      <c r="CD438" s="14"/>
      <c r="CE438" s="14"/>
      <c r="CF438" s="22"/>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row>
    <row r="439" spans="5:220" s="37" customFormat="1">
      <c r="E439" s="17"/>
      <c r="F439" s="17"/>
      <c r="G439" s="17"/>
      <c r="H439" s="17"/>
      <c r="I439" s="14"/>
      <c r="J439" s="15"/>
      <c r="K439" s="15"/>
      <c r="L439" s="15"/>
      <c r="M439" s="15"/>
      <c r="N439" s="24"/>
      <c r="O439" s="16"/>
      <c r="P439" s="16"/>
      <c r="Q439" s="16"/>
      <c r="R439" s="16"/>
      <c r="S439" s="16"/>
      <c r="T439" s="16"/>
      <c r="U439" s="16"/>
      <c r="V439" s="16"/>
      <c r="W439" s="17"/>
      <c r="X439" s="16"/>
      <c r="Y439" s="16"/>
      <c r="Z439" s="16"/>
      <c r="AA439" s="16"/>
      <c r="AB439" s="14"/>
      <c r="AC439" s="18"/>
      <c r="AD439" s="19"/>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9"/>
      <c r="BA439" s="18"/>
      <c r="BB439" s="18"/>
      <c r="BC439" s="18"/>
      <c r="BD439" s="18"/>
      <c r="BE439" s="19"/>
      <c r="BF439" s="18"/>
      <c r="BG439" s="18"/>
      <c r="BH439" s="19"/>
      <c r="BI439" s="19"/>
      <c r="BJ439" s="18"/>
      <c r="BK439" s="18"/>
      <c r="BL439" s="15"/>
      <c r="BM439" s="18"/>
      <c r="BN439" s="19"/>
      <c r="BO439" s="18"/>
      <c r="BP439" s="18"/>
      <c r="BQ439" s="15"/>
      <c r="BR439" s="19"/>
      <c r="BS439" s="19"/>
      <c r="BT439" s="19"/>
      <c r="BU439" s="15"/>
      <c r="BV439" s="14"/>
      <c r="BW439" s="14"/>
      <c r="BX439" s="14"/>
      <c r="BY439" s="20"/>
      <c r="BZ439" s="24"/>
      <c r="CA439" s="14"/>
      <c r="CB439" s="21"/>
      <c r="CC439" s="1"/>
      <c r="CD439" s="14"/>
      <c r="CE439" s="14"/>
      <c r="CF439" s="22"/>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row>
    <row r="440" spans="5:220" s="37" customFormat="1">
      <c r="E440" s="17"/>
      <c r="F440" s="17"/>
      <c r="G440" s="17"/>
      <c r="H440" s="17"/>
      <c r="I440" s="14"/>
      <c r="J440" s="15"/>
      <c r="K440" s="15"/>
      <c r="L440" s="15"/>
      <c r="M440" s="15"/>
      <c r="N440" s="24"/>
      <c r="O440" s="16"/>
      <c r="P440" s="16"/>
      <c r="Q440" s="16"/>
      <c r="R440" s="16"/>
      <c r="S440" s="16"/>
      <c r="T440" s="16"/>
      <c r="U440" s="16"/>
      <c r="V440" s="16"/>
      <c r="W440" s="17"/>
      <c r="X440" s="16"/>
      <c r="Y440" s="16"/>
      <c r="Z440" s="16"/>
      <c r="AA440" s="16"/>
      <c r="AB440" s="14"/>
      <c r="AC440" s="18"/>
      <c r="AD440" s="19"/>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9"/>
      <c r="BA440" s="18"/>
      <c r="BB440" s="18"/>
      <c r="BC440" s="18"/>
      <c r="BD440" s="18"/>
      <c r="BE440" s="19"/>
      <c r="BF440" s="18"/>
      <c r="BG440" s="18"/>
      <c r="BH440" s="19"/>
      <c r="BI440" s="19"/>
      <c r="BJ440" s="18"/>
      <c r="BK440" s="18"/>
      <c r="BL440" s="15"/>
      <c r="BM440" s="18"/>
      <c r="BN440" s="19"/>
      <c r="BO440" s="18"/>
      <c r="BP440" s="18"/>
      <c r="BQ440" s="15"/>
      <c r="BR440" s="19"/>
      <c r="BS440" s="19"/>
      <c r="BT440" s="19"/>
      <c r="BU440" s="15"/>
      <c r="BV440" s="14"/>
      <c r="BW440" s="14"/>
      <c r="BX440" s="14"/>
      <c r="BY440" s="20"/>
      <c r="BZ440" s="24"/>
      <c r="CA440" s="14"/>
      <c r="CB440" s="21"/>
      <c r="CC440" s="1"/>
      <c r="CD440" s="14"/>
      <c r="CE440" s="14"/>
      <c r="CF440" s="22"/>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row>
    <row r="441" spans="5:220" s="37" customFormat="1">
      <c r="E441" s="17"/>
      <c r="F441" s="17"/>
      <c r="G441" s="17"/>
      <c r="H441" s="17"/>
      <c r="I441" s="14"/>
      <c r="J441" s="15"/>
      <c r="K441" s="15"/>
      <c r="L441" s="15"/>
      <c r="M441" s="15"/>
      <c r="N441" s="24"/>
      <c r="O441" s="16"/>
      <c r="P441" s="16"/>
      <c r="Q441" s="16"/>
      <c r="R441" s="16"/>
      <c r="S441" s="16"/>
      <c r="T441" s="16"/>
      <c r="U441" s="16"/>
      <c r="V441" s="16"/>
      <c r="W441" s="17"/>
      <c r="X441" s="16"/>
      <c r="Y441" s="16"/>
      <c r="Z441" s="16"/>
      <c r="AA441" s="16"/>
      <c r="AB441" s="14"/>
      <c r="AC441" s="18"/>
      <c r="AD441" s="19"/>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9"/>
      <c r="BA441" s="18"/>
      <c r="BB441" s="18"/>
      <c r="BC441" s="18"/>
      <c r="BD441" s="18"/>
      <c r="BE441" s="19"/>
      <c r="BF441" s="18"/>
      <c r="BG441" s="18"/>
      <c r="BH441" s="19"/>
      <c r="BI441" s="19"/>
      <c r="BJ441" s="18"/>
      <c r="BK441" s="18"/>
      <c r="BL441" s="15"/>
      <c r="BM441" s="18"/>
      <c r="BN441" s="19"/>
      <c r="BO441" s="18"/>
      <c r="BP441" s="18"/>
      <c r="BQ441" s="15"/>
      <c r="BR441" s="19"/>
      <c r="BS441" s="19"/>
      <c r="BT441" s="19"/>
      <c r="BU441" s="15"/>
      <c r="BV441" s="14"/>
      <c r="BW441" s="14"/>
      <c r="BX441" s="14"/>
      <c r="BY441" s="20"/>
      <c r="BZ441" s="24"/>
      <c r="CA441" s="14"/>
      <c r="CB441" s="21"/>
      <c r="CC441" s="1"/>
      <c r="CD441" s="14"/>
      <c r="CE441" s="14"/>
      <c r="CF441" s="22"/>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row>
    <row r="442" spans="5:220" s="42" customFormat="1">
      <c r="E442" s="17"/>
      <c r="F442" s="17"/>
      <c r="G442" s="17"/>
      <c r="H442" s="17"/>
      <c r="I442" s="14"/>
      <c r="J442" s="15"/>
      <c r="K442" s="15"/>
      <c r="L442" s="15"/>
      <c r="M442" s="15"/>
      <c r="N442" s="14"/>
      <c r="O442" s="16"/>
      <c r="P442" s="16"/>
      <c r="Q442" s="16"/>
      <c r="R442" s="16"/>
      <c r="S442" s="16"/>
      <c r="T442" s="16"/>
      <c r="U442" s="16"/>
      <c r="V442" s="16"/>
      <c r="W442" s="17"/>
      <c r="X442" s="16"/>
      <c r="Y442" s="16"/>
      <c r="Z442" s="16"/>
      <c r="AA442" s="16"/>
      <c r="AB442" s="14"/>
      <c r="AC442" s="18"/>
      <c r="AD442" s="19"/>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9"/>
      <c r="BA442" s="18"/>
      <c r="BB442" s="18"/>
      <c r="BC442" s="18"/>
      <c r="BD442" s="18"/>
      <c r="BE442" s="19"/>
      <c r="BF442" s="18"/>
      <c r="BG442" s="18"/>
      <c r="BH442" s="19"/>
      <c r="BI442" s="19"/>
      <c r="BJ442" s="18"/>
      <c r="BK442" s="18"/>
      <c r="BL442" s="15"/>
      <c r="BM442" s="18"/>
      <c r="BN442" s="19"/>
      <c r="BO442" s="18"/>
      <c r="BP442" s="18"/>
      <c r="BQ442" s="15"/>
      <c r="BR442" s="19"/>
      <c r="BS442" s="19"/>
      <c r="BT442" s="19"/>
      <c r="BU442" s="15"/>
      <c r="BV442" s="14"/>
      <c r="BW442" s="14"/>
      <c r="BX442" s="14"/>
      <c r="BY442" s="20"/>
      <c r="BZ442" s="24"/>
      <c r="CA442" s="14"/>
      <c r="CB442" s="21"/>
      <c r="CC442" s="21"/>
      <c r="CD442" s="14"/>
      <c r="CE442" s="14"/>
      <c r="CF442" s="22"/>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row>
    <row r="443" spans="5:220" s="5" customFormat="1" ht="17.45" customHeight="1">
      <c r="E443" s="17"/>
      <c r="F443" s="17"/>
      <c r="G443" s="17"/>
      <c r="H443" s="17"/>
      <c r="I443" s="14"/>
      <c r="J443" s="15"/>
      <c r="K443" s="15"/>
      <c r="L443" s="15"/>
      <c r="M443" s="15"/>
      <c r="N443" s="14"/>
      <c r="O443" s="16"/>
      <c r="P443" s="16"/>
      <c r="Q443" s="16"/>
      <c r="R443" s="16"/>
      <c r="S443" s="16"/>
      <c r="T443" s="16"/>
      <c r="U443" s="16"/>
      <c r="V443" s="16"/>
      <c r="W443" s="17"/>
      <c r="X443" s="16"/>
      <c r="Y443" s="16"/>
      <c r="Z443" s="16"/>
      <c r="AA443" s="16"/>
      <c r="AB443" s="14"/>
      <c r="AC443" s="18"/>
      <c r="AD443" s="19"/>
      <c r="AE443" s="18"/>
      <c r="AF443" s="18"/>
      <c r="AG443" s="18"/>
      <c r="AH443" s="18"/>
      <c r="AI443" s="18"/>
      <c r="AJ443" s="18"/>
      <c r="AK443" s="18"/>
      <c r="AL443" s="18"/>
      <c r="AM443" s="18"/>
      <c r="AN443" s="18"/>
      <c r="AO443" s="19"/>
      <c r="AP443" s="18"/>
      <c r="AQ443" s="18"/>
      <c r="AR443" s="18"/>
      <c r="AS443" s="19"/>
      <c r="AT443" s="18"/>
      <c r="AU443" s="18"/>
      <c r="AV443" s="18"/>
      <c r="AW443" s="18"/>
      <c r="AX443" s="18"/>
      <c r="AY443" s="18"/>
      <c r="AZ443" s="19"/>
      <c r="BA443" s="18"/>
      <c r="BB443" s="18"/>
      <c r="BC443" s="18"/>
      <c r="BD443" s="18"/>
      <c r="BE443" s="19"/>
      <c r="BF443" s="18"/>
      <c r="BG443" s="18"/>
      <c r="BH443" s="19"/>
      <c r="BI443" s="19"/>
      <c r="BJ443" s="18"/>
      <c r="BK443" s="18"/>
      <c r="BL443" s="15"/>
      <c r="BM443" s="18"/>
      <c r="BN443" s="19"/>
      <c r="BO443" s="18"/>
      <c r="BP443" s="18"/>
      <c r="BQ443" s="15"/>
      <c r="BR443" s="19"/>
      <c r="BS443" s="19"/>
      <c r="BT443" s="19"/>
      <c r="BU443" s="15"/>
      <c r="BV443" s="14"/>
      <c r="BW443" s="14"/>
      <c r="BX443" s="14"/>
      <c r="BY443" s="20"/>
      <c r="BZ443" s="24"/>
      <c r="CA443" s="14"/>
      <c r="CB443" s="21"/>
      <c r="CC443" s="14"/>
      <c r="CD443" s="14"/>
      <c r="CE443" s="14"/>
      <c r="CF443" s="22"/>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row>
    <row r="444" spans="5:220" s="37" customFormat="1">
      <c r="E444" s="17"/>
      <c r="F444" s="17"/>
      <c r="G444" s="17"/>
      <c r="H444" s="17"/>
      <c r="I444" s="14"/>
      <c r="J444" s="15"/>
      <c r="K444" s="15"/>
      <c r="L444" s="15"/>
      <c r="M444" s="15"/>
      <c r="N444" s="14"/>
      <c r="O444" s="16"/>
      <c r="P444" s="16"/>
      <c r="Q444" s="16"/>
      <c r="R444" s="16"/>
      <c r="S444" s="16"/>
      <c r="T444" s="16"/>
      <c r="U444" s="16"/>
      <c r="V444" s="16"/>
      <c r="W444" s="17"/>
      <c r="X444" s="16"/>
      <c r="Y444" s="16"/>
      <c r="Z444" s="16"/>
      <c r="AA444" s="16"/>
      <c r="AB444" s="14"/>
      <c r="AC444" s="18"/>
      <c r="AD444" s="19"/>
      <c r="AE444" s="18"/>
      <c r="AF444" s="18"/>
      <c r="AG444" s="18"/>
      <c r="AH444" s="18"/>
      <c r="AI444" s="18"/>
      <c r="AJ444" s="18"/>
      <c r="AK444" s="18"/>
      <c r="AL444" s="18"/>
      <c r="AM444" s="18"/>
      <c r="AN444" s="18"/>
      <c r="AO444" s="19"/>
      <c r="AP444" s="18"/>
      <c r="AQ444" s="18"/>
      <c r="AR444" s="18"/>
      <c r="AS444" s="19"/>
      <c r="AT444" s="18"/>
      <c r="AU444" s="18"/>
      <c r="AV444" s="18"/>
      <c r="AW444" s="18"/>
      <c r="AX444" s="18"/>
      <c r="AY444" s="18"/>
      <c r="AZ444" s="19"/>
      <c r="BA444" s="18"/>
      <c r="BB444" s="18"/>
      <c r="BC444" s="18"/>
      <c r="BD444" s="18"/>
      <c r="BE444" s="19"/>
      <c r="BF444" s="18"/>
      <c r="BG444" s="18"/>
      <c r="BH444" s="19"/>
      <c r="BI444" s="19"/>
      <c r="BJ444" s="18"/>
      <c r="BK444" s="18"/>
      <c r="BL444" s="15"/>
      <c r="BM444" s="18"/>
      <c r="BN444" s="19"/>
      <c r="BO444" s="18"/>
      <c r="BP444" s="18"/>
      <c r="BQ444" s="15"/>
      <c r="BR444" s="19"/>
      <c r="BS444" s="19"/>
      <c r="BT444" s="19"/>
      <c r="BU444" s="15"/>
      <c r="BV444" s="14"/>
      <c r="BW444" s="14"/>
      <c r="BX444" s="14"/>
      <c r="BY444" s="20"/>
      <c r="BZ444" s="24"/>
      <c r="CA444" s="14"/>
      <c r="CB444" s="21"/>
      <c r="CC444" s="1"/>
      <c r="CD444" s="14"/>
      <c r="CE444" s="14"/>
      <c r="CF444" s="22"/>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row>
    <row r="445" spans="5:220" s="37" customFormat="1">
      <c r="E445" s="17"/>
      <c r="F445" s="17"/>
      <c r="G445" s="17"/>
      <c r="H445" s="17"/>
      <c r="I445" s="14"/>
      <c r="J445" s="15"/>
      <c r="K445" s="15"/>
      <c r="L445" s="15"/>
      <c r="M445" s="15"/>
      <c r="N445" s="14"/>
      <c r="O445" s="16"/>
      <c r="P445" s="16"/>
      <c r="Q445" s="16"/>
      <c r="R445" s="16"/>
      <c r="S445" s="16"/>
      <c r="T445" s="16"/>
      <c r="U445" s="16"/>
      <c r="V445" s="16"/>
      <c r="W445" s="17"/>
      <c r="X445" s="16"/>
      <c r="Y445" s="16"/>
      <c r="Z445" s="16"/>
      <c r="AA445" s="16"/>
      <c r="AB445" s="14"/>
      <c r="AC445" s="18"/>
      <c r="AD445" s="19"/>
      <c r="AE445" s="18"/>
      <c r="AF445" s="18"/>
      <c r="AG445" s="18"/>
      <c r="AH445" s="18"/>
      <c r="AI445" s="18"/>
      <c r="AJ445" s="18"/>
      <c r="AK445" s="18"/>
      <c r="AL445" s="18"/>
      <c r="AM445" s="18"/>
      <c r="AN445" s="18"/>
      <c r="AO445" s="19"/>
      <c r="AP445" s="18"/>
      <c r="AQ445" s="18"/>
      <c r="AR445" s="18"/>
      <c r="AS445" s="19"/>
      <c r="AT445" s="18"/>
      <c r="AU445" s="18"/>
      <c r="AV445" s="18"/>
      <c r="AW445" s="18"/>
      <c r="AX445" s="18"/>
      <c r="AY445" s="18"/>
      <c r="AZ445" s="19"/>
      <c r="BA445" s="18"/>
      <c r="BB445" s="18"/>
      <c r="BC445" s="18"/>
      <c r="BD445" s="18"/>
      <c r="BE445" s="19"/>
      <c r="BF445" s="18"/>
      <c r="BG445" s="18"/>
      <c r="BH445" s="19"/>
      <c r="BI445" s="19"/>
      <c r="BJ445" s="18"/>
      <c r="BK445" s="18"/>
      <c r="BL445" s="15"/>
      <c r="BM445" s="18"/>
      <c r="BN445" s="19"/>
      <c r="BO445" s="18"/>
      <c r="BP445" s="18"/>
      <c r="BQ445" s="15"/>
      <c r="BR445" s="19"/>
      <c r="BS445" s="19"/>
      <c r="BT445" s="19"/>
      <c r="BU445" s="15"/>
      <c r="BV445" s="14"/>
      <c r="BW445" s="14"/>
      <c r="BX445" s="14"/>
      <c r="BY445" s="20"/>
      <c r="BZ445" s="24"/>
      <c r="CA445" s="14"/>
      <c r="CB445" s="21"/>
      <c r="CC445" s="1"/>
      <c r="CD445" s="14"/>
      <c r="CE445" s="14"/>
      <c r="CF445" s="22"/>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row>
    <row r="446" spans="5:220" s="37" customFormat="1">
      <c r="E446" s="17"/>
      <c r="F446" s="17"/>
      <c r="G446" s="17"/>
      <c r="H446" s="17"/>
      <c r="I446" s="14"/>
      <c r="J446" s="15"/>
      <c r="K446" s="15"/>
      <c r="L446" s="15"/>
      <c r="M446" s="15"/>
      <c r="N446" s="14"/>
      <c r="O446" s="16"/>
      <c r="P446" s="16"/>
      <c r="Q446" s="16"/>
      <c r="R446" s="16"/>
      <c r="S446" s="16"/>
      <c r="T446" s="16"/>
      <c r="U446" s="16"/>
      <c r="V446" s="16"/>
      <c r="W446" s="17"/>
      <c r="X446" s="16"/>
      <c r="Y446" s="16"/>
      <c r="Z446" s="16"/>
      <c r="AA446" s="16"/>
      <c r="AB446" s="14"/>
      <c r="AC446" s="18"/>
      <c r="AD446" s="19"/>
      <c r="AE446" s="18"/>
      <c r="AF446" s="18"/>
      <c r="AG446" s="18"/>
      <c r="AH446" s="18"/>
      <c r="AI446" s="18"/>
      <c r="AJ446" s="18"/>
      <c r="AK446" s="18"/>
      <c r="AL446" s="18"/>
      <c r="AM446" s="18"/>
      <c r="AN446" s="18"/>
      <c r="AO446" s="19"/>
      <c r="AP446" s="18"/>
      <c r="AQ446" s="18"/>
      <c r="AR446" s="18"/>
      <c r="AS446" s="19"/>
      <c r="AT446" s="18"/>
      <c r="AU446" s="18"/>
      <c r="AV446" s="18"/>
      <c r="AW446" s="18"/>
      <c r="AX446" s="18"/>
      <c r="AY446" s="18"/>
      <c r="AZ446" s="19"/>
      <c r="BA446" s="18"/>
      <c r="BB446" s="18"/>
      <c r="BC446" s="18"/>
      <c r="BD446" s="18"/>
      <c r="BE446" s="19"/>
      <c r="BF446" s="18"/>
      <c r="BG446" s="18"/>
      <c r="BH446" s="19"/>
      <c r="BI446" s="19"/>
      <c r="BJ446" s="18"/>
      <c r="BK446" s="18"/>
      <c r="BL446" s="15"/>
      <c r="BM446" s="18"/>
      <c r="BN446" s="19"/>
      <c r="BO446" s="18"/>
      <c r="BP446" s="18"/>
      <c r="BQ446" s="15"/>
      <c r="BR446" s="19"/>
      <c r="BS446" s="19"/>
      <c r="BT446" s="19"/>
      <c r="BU446" s="15"/>
      <c r="BV446" s="14"/>
      <c r="BW446" s="14"/>
      <c r="BX446" s="14"/>
      <c r="BY446" s="20"/>
      <c r="BZ446" s="24"/>
      <c r="CA446" s="14"/>
      <c r="CB446" s="21"/>
      <c r="CC446" s="1"/>
      <c r="CD446" s="14"/>
      <c r="CE446" s="14"/>
      <c r="CF446" s="22"/>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row>
    <row r="447" spans="5:220" s="37" customFormat="1">
      <c r="E447" s="17"/>
      <c r="F447" s="17"/>
      <c r="G447" s="17"/>
      <c r="H447" s="17"/>
      <c r="I447" s="14"/>
      <c r="J447" s="15"/>
      <c r="K447" s="15"/>
      <c r="L447" s="15"/>
      <c r="M447" s="15"/>
      <c r="N447" s="14"/>
      <c r="O447" s="16"/>
      <c r="P447" s="16"/>
      <c r="Q447" s="16"/>
      <c r="R447" s="16"/>
      <c r="S447" s="16"/>
      <c r="T447" s="16"/>
      <c r="U447" s="16"/>
      <c r="V447" s="16"/>
      <c r="W447" s="17"/>
      <c r="X447" s="16"/>
      <c r="Y447" s="16"/>
      <c r="Z447" s="16"/>
      <c r="AA447" s="16"/>
      <c r="AB447" s="14"/>
      <c r="AC447" s="18"/>
      <c r="AD447" s="19"/>
      <c r="AE447" s="18"/>
      <c r="AF447" s="18"/>
      <c r="AG447" s="18"/>
      <c r="AH447" s="18"/>
      <c r="AI447" s="18"/>
      <c r="AJ447" s="18"/>
      <c r="AK447" s="18"/>
      <c r="AL447" s="18"/>
      <c r="AM447" s="18"/>
      <c r="AN447" s="18"/>
      <c r="AO447" s="19"/>
      <c r="AP447" s="18"/>
      <c r="AQ447" s="18"/>
      <c r="AR447" s="18"/>
      <c r="AS447" s="19"/>
      <c r="AT447" s="18"/>
      <c r="AU447" s="18"/>
      <c r="AV447" s="18"/>
      <c r="AW447" s="18"/>
      <c r="AX447" s="18"/>
      <c r="AY447" s="18"/>
      <c r="AZ447" s="19"/>
      <c r="BA447" s="18"/>
      <c r="BB447" s="18"/>
      <c r="BC447" s="18"/>
      <c r="BD447" s="18"/>
      <c r="BE447" s="19"/>
      <c r="BF447" s="18"/>
      <c r="BG447" s="18"/>
      <c r="BH447" s="19"/>
      <c r="BI447" s="19"/>
      <c r="BJ447" s="18"/>
      <c r="BK447" s="18"/>
      <c r="BL447" s="15"/>
      <c r="BM447" s="18"/>
      <c r="BN447" s="19"/>
      <c r="BO447" s="18"/>
      <c r="BP447" s="18"/>
      <c r="BQ447" s="15"/>
      <c r="BR447" s="19"/>
      <c r="BS447" s="19"/>
      <c r="BT447" s="19"/>
      <c r="BU447" s="15"/>
      <c r="BV447" s="14"/>
      <c r="BW447" s="14"/>
      <c r="BX447" s="14"/>
      <c r="BY447" s="20"/>
      <c r="BZ447" s="24"/>
      <c r="CA447" s="14"/>
      <c r="CB447" s="21"/>
      <c r="CC447" s="1"/>
      <c r="CD447" s="14"/>
      <c r="CE447" s="14"/>
      <c r="CF447" s="22"/>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row>
    <row r="448" spans="5:220" s="37" customFormat="1">
      <c r="E448" s="17"/>
      <c r="F448" s="17"/>
      <c r="G448" s="17"/>
      <c r="H448" s="17"/>
      <c r="I448" s="14"/>
      <c r="J448" s="15"/>
      <c r="K448" s="15"/>
      <c r="L448" s="15"/>
      <c r="M448" s="15"/>
      <c r="N448" s="14"/>
      <c r="O448" s="16"/>
      <c r="P448" s="16"/>
      <c r="Q448" s="16"/>
      <c r="R448" s="16"/>
      <c r="S448" s="16"/>
      <c r="T448" s="16"/>
      <c r="U448" s="16"/>
      <c r="V448" s="16"/>
      <c r="W448" s="17"/>
      <c r="X448" s="16"/>
      <c r="Y448" s="16"/>
      <c r="Z448" s="16"/>
      <c r="AA448" s="16"/>
      <c r="AB448" s="14"/>
      <c r="AC448" s="18"/>
      <c r="AD448" s="19"/>
      <c r="AE448" s="18"/>
      <c r="AF448" s="18"/>
      <c r="AG448" s="18"/>
      <c r="AH448" s="18"/>
      <c r="AI448" s="18"/>
      <c r="AJ448" s="18"/>
      <c r="AK448" s="18"/>
      <c r="AL448" s="18"/>
      <c r="AM448" s="18"/>
      <c r="AN448" s="18"/>
      <c r="AO448" s="19"/>
      <c r="AP448" s="18"/>
      <c r="AQ448" s="18"/>
      <c r="AR448" s="18"/>
      <c r="AS448" s="19"/>
      <c r="AT448" s="18"/>
      <c r="AU448" s="18"/>
      <c r="AV448" s="18"/>
      <c r="AW448" s="18"/>
      <c r="AX448" s="18"/>
      <c r="AY448" s="18"/>
      <c r="AZ448" s="19"/>
      <c r="BA448" s="18"/>
      <c r="BB448" s="18"/>
      <c r="BC448" s="18"/>
      <c r="BD448" s="18"/>
      <c r="BE448" s="19"/>
      <c r="BF448" s="18"/>
      <c r="BG448" s="18"/>
      <c r="BH448" s="19"/>
      <c r="BI448" s="19"/>
      <c r="BJ448" s="18"/>
      <c r="BK448" s="18"/>
      <c r="BL448" s="15"/>
      <c r="BM448" s="18"/>
      <c r="BN448" s="19"/>
      <c r="BO448" s="18"/>
      <c r="BP448" s="18"/>
      <c r="BQ448" s="15"/>
      <c r="BR448" s="19"/>
      <c r="BS448" s="19"/>
      <c r="BT448" s="19"/>
      <c r="BU448" s="15"/>
      <c r="BV448" s="14"/>
      <c r="BW448" s="14"/>
      <c r="BX448" s="14"/>
      <c r="BY448" s="20"/>
      <c r="BZ448" s="24"/>
      <c r="CA448" s="14"/>
      <c r="CB448" s="21"/>
      <c r="CC448" s="1"/>
      <c r="CD448" s="14"/>
      <c r="CE448" s="14"/>
      <c r="CF448" s="22"/>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row>
    <row r="449" spans="5:220" s="37" customFormat="1">
      <c r="E449" s="17"/>
      <c r="F449" s="17"/>
      <c r="G449" s="17"/>
      <c r="H449" s="17"/>
      <c r="I449" s="14"/>
      <c r="J449" s="15"/>
      <c r="K449" s="15"/>
      <c r="L449" s="15"/>
      <c r="M449" s="15"/>
      <c r="N449" s="14"/>
      <c r="O449" s="16"/>
      <c r="P449" s="16"/>
      <c r="Q449" s="16"/>
      <c r="R449" s="16"/>
      <c r="S449" s="16"/>
      <c r="T449" s="16"/>
      <c r="U449" s="16"/>
      <c r="V449" s="16"/>
      <c r="W449" s="17"/>
      <c r="X449" s="16"/>
      <c r="Y449" s="16"/>
      <c r="Z449" s="16"/>
      <c r="AA449" s="16"/>
      <c r="AB449" s="14"/>
      <c r="AC449" s="18"/>
      <c r="AD449" s="19"/>
      <c r="AE449" s="18"/>
      <c r="AF449" s="18"/>
      <c r="AG449" s="18"/>
      <c r="AH449" s="18"/>
      <c r="AI449" s="18"/>
      <c r="AJ449" s="18"/>
      <c r="AK449" s="18"/>
      <c r="AL449" s="18"/>
      <c r="AM449" s="18"/>
      <c r="AN449" s="18"/>
      <c r="AO449" s="19"/>
      <c r="AP449" s="18"/>
      <c r="AQ449" s="18"/>
      <c r="AR449" s="18"/>
      <c r="AS449" s="19"/>
      <c r="AT449" s="18"/>
      <c r="AU449" s="18"/>
      <c r="AV449" s="18"/>
      <c r="AW449" s="18"/>
      <c r="AX449" s="18"/>
      <c r="AY449" s="18"/>
      <c r="AZ449" s="19"/>
      <c r="BA449" s="18"/>
      <c r="BB449" s="18"/>
      <c r="BC449" s="18"/>
      <c r="BD449" s="18"/>
      <c r="BE449" s="19"/>
      <c r="BF449" s="18"/>
      <c r="BG449" s="18"/>
      <c r="BH449" s="19"/>
      <c r="BI449" s="19"/>
      <c r="BJ449" s="18"/>
      <c r="BK449" s="18"/>
      <c r="BL449" s="15"/>
      <c r="BM449" s="18"/>
      <c r="BN449" s="19"/>
      <c r="BO449" s="18"/>
      <c r="BP449" s="18"/>
      <c r="BQ449" s="15"/>
      <c r="BR449" s="19"/>
      <c r="BS449" s="19"/>
      <c r="BT449" s="19"/>
      <c r="BU449" s="15"/>
      <c r="BV449" s="14"/>
      <c r="BW449" s="14"/>
      <c r="BX449" s="14"/>
      <c r="BY449" s="20"/>
      <c r="BZ449" s="24"/>
      <c r="CA449" s="14"/>
      <c r="CB449" s="21"/>
      <c r="CC449" s="1"/>
      <c r="CD449" s="14"/>
      <c r="CE449" s="14"/>
      <c r="CF449" s="22"/>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row>
    <row r="450" spans="5:220" s="37" customFormat="1">
      <c r="E450" s="17"/>
      <c r="F450" s="17"/>
      <c r="G450" s="17"/>
      <c r="H450" s="17"/>
      <c r="I450" s="14"/>
      <c r="J450" s="15"/>
      <c r="K450" s="15"/>
      <c r="L450" s="15"/>
      <c r="M450" s="15"/>
      <c r="N450" s="14"/>
      <c r="O450" s="16"/>
      <c r="P450" s="16"/>
      <c r="Q450" s="16"/>
      <c r="R450" s="16"/>
      <c r="S450" s="16"/>
      <c r="T450" s="16"/>
      <c r="U450" s="16"/>
      <c r="V450" s="16"/>
      <c r="W450" s="17"/>
      <c r="X450" s="16"/>
      <c r="Y450" s="16"/>
      <c r="Z450" s="16"/>
      <c r="AA450" s="16"/>
      <c r="AB450" s="14"/>
      <c r="AC450" s="18"/>
      <c r="AD450" s="19"/>
      <c r="AE450" s="18"/>
      <c r="AF450" s="18"/>
      <c r="AG450" s="18"/>
      <c r="AH450" s="18"/>
      <c r="AI450" s="18"/>
      <c r="AJ450" s="18"/>
      <c r="AK450" s="18"/>
      <c r="AL450" s="18"/>
      <c r="AM450" s="18"/>
      <c r="AN450" s="18"/>
      <c r="AO450" s="19"/>
      <c r="AP450" s="18"/>
      <c r="AQ450" s="18"/>
      <c r="AR450" s="18"/>
      <c r="AS450" s="19"/>
      <c r="AT450" s="18"/>
      <c r="AU450" s="18"/>
      <c r="AV450" s="18"/>
      <c r="AW450" s="18"/>
      <c r="AX450" s="18"/>
      <c r="AY450" s="18"/>
      <c r="AZ450" s="19"/>
      <c r="BA450" s="18"/>
      <c r="BB450" s="18"/>
      <c r="BC450" s="18"/>
      <c r="BD450" s="18"/>
      <c r="BE450" s="19"/>
      <c r="BF450" s="18"/>
      <c r="BG450" s="18"/>
      <c r="BH450" s="19"/>
      <c r="BI450" s="19"/>
      <c r="BJ450" s="18"/>
      <c r="BK450" s="18"/>
      <c r="BL450" s="15"/>
      <c r="BM450" s="18"/>
      <c r="BN450" s="19"/>
      <c r="BO450" s="18"/>
      <c r="BP450" s="18"/>
      <c r="BQ450" s="15"/>
      <c r="BR450" s="19"/>
      <c r="BS450" s="19"/>
      <c r="BT450" s="19"/>
      <c r="BU450" s="15"/>
      <c r="BV450" s="14"/>
      <c r="BW450" s="14"/>
      <c r="BX450" s="14"/>
      <c r="BY450" s="20"/>
      <c r="BZ450" s="24"/>
      <c r="CA450" s="14"/>
      <c r="CB450" s="21"/>
      <c r="CC450" s="1"/>
      <c r="CD450" s="14"/>
      <c r="CE450" s="14"/>
      <c r="CF450" s="22"/>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row>
    <row r="451" spans="5:220" s="37" customFormat="1">
      <c r="E451" s="17"/>
      <c r="F451" s="17"/>
      <c r="G451" s="17"/>
      <c r="H451" s="17"/>
      <c r="I451" s="14"/>
      <c r="J451" s="15"/>
      <c r="K451" s="15"/>
      <c r="L451" s="15"/>
      <c r="M451" s="15"/>
      <c r="N451" s="14"/>
      <c r="O451" s="16"/>
      <c r="P451" s="16"/>
      <c r="Q451" s="16"/>
      <c r="R451" s="16"/>
      <c r="S451" s="16"/>
      <c r="T451" s="16"/>
      <c r="U451" s="16"/>
      <c r="V451" s="16"/>
      <c r="W451" s="17"/>
      <c r="X451" s="16"/>
      <c r="Y451" s="16"/>
      <c r="Z451" s="16"/>
      <c r="AA451" s="16"/>
      <c r="AB451" s="14"/>
      <c r="AC451" s="18"/>
      <c r="AD451" s="19"/>
      <c r="AE451" s="18"/>
      <c r="AF451" s="18"/>
      <c r="AG451" s="18"/>
      <c r="AH451" s="18"/>
      <c r="AI451" s="18"/>
      <c r="AJ451" s="18"/>
      <c r="AK451" s="18"/>
      <c r="AL451" s="18"/>
      <c r="AM451" s="18"/>
      <c r="AN451" s="18"/>
      <c r="AO451" s="19"/>
      <c r="AP451" s="18"/>
      <c r="AQ451" s="18"/>
      <c r="AR451" s="18"/>
      <c r="AS451" s="19"/>
      <c r="AT451" s="18"/>
      <c r="AU451" s="18"/>
      <c r="AV451" s="18"/>
      <c r="AW451" s="18"/>
      <c r="AX451" s="18"/>
      <c r="AY451" s="18"/>
      <c r="AZ451" s="19"/>
      <c r="BA451" s="18"/>
      <c r="BB451" s="18"/>
      <c r="BC451" s="18"/>
      <c r="BD451" s="18"/>
      <c r="BE451" s="19"/>
      <c r="BF451" s="18"/>
      <c r="BG451" s="18"/>
      <c r="BH451" s="19"/>
      <c r="BI451" s="19"/>
      <c r="BJ451" s="18"/>
      <c r="BK451" s="18"/>
      <c r="BL451" s="15"/>
      <c r="BM451" s="18"/>
      <c r="BN451" s="19"/>
      <c r="BO451" s="18"/>
      <c r="BP451" s="18"/>
      <c r="BQ451" s="15"/>
      <c r="BR451" s="19"/>
      <c r="BS451" s="19"/>
      <c r="BT451" s="19"/>
      <c r="BU451" s="15"/>
      <c r="BV451" s="14"/>
      <c r="BW451" s="14"/>
      <c r="BX451" s="14"/>
      <c r="BY451" s="20"/>
      <c r="BZ451" s="24"/>
      <c r="CA451" s="14"/>
      <c r="CB451" s="21"/>
      <c r="CC451" s="1"/>
      <c r="CD451" s="14"/>
      <c r="CE451" s="14"/>
      <c r="CF451" s="22"/>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row>
    <row r="452" spans="5:220" s="43" customFormat="1">
      <c r="E452" s="17"/>
      <c r="F452" s="17"/>
      <c r="G452" s="17"/>
      <c r="H452" s="17"/>
      <c r="I452" s="14"/>
      <c r="J452" s="15"/>
      <c r="K452" s="15"/>
      <c r="L452" s="15"/>
      <c r="M452" s="15"/>
      <c r="N452" s="14"/>
      <c r="O452" s="16"/>
      <c r="P452" s="16"/>
      <c r="Q452" s="16"/>
      <c r="R452" s="16"/>
      <c r="S452" s="16"/>
      <c r="T452" s="16"/>
      <c r="U452" s="16"/>
      <c r="V452" s="16"/>
      <c r="W452" s="17"/>
      <c r="X452" s="16"/>
      <c r="Y452" s="16"/>
      <c r="Z452" s="16"/>
      <c r="AA452" s="16"/>
      <c r="AB452" s="14"/>
      <c r="AC452" s="18"/>
      <c r="AD452" s="19"/>
      <c r="AE452" s="18"/>
      <c r="AF452" s="18"/>
      <c r="AG452" s="18"/>
      <c r="AH452" s="18"/>
      <c r="AI452" s="18"/>
      <c r="AJ452" s="18"/>
      <c r="AK452" s="18"/>
      <c r="AL452" s="18"/>
      <c r="AM452" s="18"/>
      <c r="AN452" s="18"/>
      <c r="AO452" s="19"/>
      <c r="AP452" s="18"/>
      <c r="AQ452" s="18"/>
      <c r="AR452" s="18"/>
      <c r="AS452" s="19"/>
      <c r="AT452" s="18"/>
      <c r="AU452" s="18"/>
      <c r="AV452" s="18"/>
      <c r="AW452" s="18"/>
      <c r="AX452" s="18"/>
      <c r="AY452" s="18"/>
      <c r="AZ452" s="19"/>
      <c r="BA452" s="18"/>
      <c r="BB452" s="18"/>
      <c r="BC452" s="18"/>
      <c r="BD452" s="18"/>
      <c r="BE452" s="19"/>
      <c r="BF452" s="18"/>
      <c r="BG452" s="18"/>
      <c r="BH452" s="19"/>
      <c r="BI452" s="19"/>
      <c r="BJ452" s="18"/>
      <c r="BK452" s="18"/>
      <c r="BL452" s="15"/>
      <c r="BM452" s="18"/>
      <c r="BN452" s="19"/>
      <c r="BO452" s="18"/>
      <c r="BP452" s="18"/>
      <c r="BQ452" s="15"/>
      <c r="BR452" s="19"/>
      <c r="BS452" s="19"/>
      <c r="BT452" s="19"/>
      <c r="BU452" s="15"/>
      <c r="BV452" s="14"/>
      <c r="BW452" s="14"/>
      <c r="BX452" s="14"/>
      <c r="BY452" s="20"/>
      <c r="BZ452" s="24"/>
      <c r="CA452" s="14"/>
      <c r="CB452" s="21"/>
      <c r="CC452" s="1"/>
      <c r="CD452" s="14"/>
      <c r="CE452" s="14"/>
      <c r="CF452" s="22"/>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row>
    <row r="453" spans="5:220" s="43" customFormat="1">
      <c r="E453" s="17"/>
      <c r="F453" s="17"/>
      <c r="G453" s="17"/>
      <c r="H453" s="17"/>
      <c r="I453" s="14"/>
      <c r="J453" s="15"/>
      <c r="K453" s="15"/>
      <c r="L453" s="15"/>
      <c r="M453" s="15"/>
      <c r="N453" s="14"/>
      <c r="O453" s="16"/>
      <c r="P453" s="16"/>
      <c r="Q453" s="16"/>
      <c r="R453" s="16"/>
      <c r="S453" s="16"/>
      <c r="T453" s="16"/>
      <c r="U453" s="16"/>
      <c r="V453" s="16"/>
      <c r="W453" s="17"/>
      <c r="X453" s="16"/>
      <c r="Y453" s="16"/>
      <c r="Z453" s="16"/>
      <c r="AA453" s="16"/>
      <c r="AB453" s="14"/>
      <c r="AC453" s="18"/>
      <c r="AD453" s="19"/>
      <c r="AE453" s="18"/>
      <c r="AF453" s="18"/>
      <c r="AG453" s="18"/>
      <c r="AH453" s="18"/>
      <c r="AI453" s="18"/>
      <c r="AJ453" s="18"/>
      <c r="AK453" s="18"/>
      <c r="AL453" s="18"/>
      <c r="AM453" s="18"/>
      <c r="AN453" s="18"/>
      <c r="AO453" s="19"/>
      <c r="AP453" s="18"/>
      <c r="AQ453" s="18"/>
      <c r="AR453" s="18"/>
      <c r="AS453" s="19"/>
      <c r="AT453" s="18"/>
      <c r="AU453" s="18"/>
      <c r="AV453" s="18"/>
      <c r="AW453" s="18"/>
      <c r="AX453" s="18"/>
      <c r="AY453" s="18"/>
      <c r="AZ453" s="19"/>
      <c r="BA453" s="18"/>
      <c r="BB453" s="18"/>
      <c r="BC453" s="18"/>
      <c r="BD453" s="18"/>
      <c r="BE453" s="19"/>
      <c r="BF453" s="18"/>
      <c r="BG453" s="18"/>
      <c r="BH453" s="19"/>
      <c r="BI453" s="19"/>
      <c r="BJ453" s="18"/>
      <c r="BK453" s="18"/>
      <c r="BL453" s="15"/>
      <c r="BM453" s="18"/>
      <c r="BN453" s="19"/>
      <c r="BO453" s="18"/>
      <c r="BP453" s="18"/>
      <c r="BQ453" s="15"/>
      <c r="BR453" s="19"/>
      <c r="BS453" s="19"/>
      <c r="BT453" s="19"/>
      <c r="BU453" s="15"/>
      <c r="BV453" s="14"/>
      <c r="BW453" s="14"/>
      <c r="BX453" s="14"/>
      <c r="BY453" s="20"/>
      <c r="BZ453" s="24"/>
      <c r="CA453" s="14"/>
      <c r="CB453" s="21"/>
      <c r="CC453" s="1"/>
      <c r="CD453" s="14"/>
      <c r="CE453" s="14"/>
      <c r="CF453" s="22"/>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row>
    <row r="454" spans="5:220" s="43" customFormat="1">
      <c r="E454" s="17"/>
      <c r="F454" s="17"/>
      <c r="G454" s="17"/>
      <c r="H454" s="17"/>
      <c r="I454" s="14"/>
      <c r="J454" s="15"/>
      <c r="K454" s="15"/>
      <c r="L454" s="15"/>
      <c r="M454" s="15"/>
      <c r="N454" s="14"/>
      <c r="O454" s="16"/>
      <c r="P454" s="16"/>
      <c r="Q454" s="16"/>
      <c r="R454" s="16"/>
      <c r="S454" s="16"/>
      <c r="T454" s="16"/>
      <c r="U454" s="16"/>
      <c r="V454" s="16"/>
      <c r="W454" s="17"/>
      <c r="X454" s="16"/>
      <c r="Y454" s="16"/>
      <c r="Z454" s="16"/>
      <c r="AA454" s="16"/>
      <c r="AB454" s="14"/>
      <c r="AC454" s="18"/>
      <c r="AD454" s="19"/>
      <c r="AE454" s="18"/>
      <c r="AF454" s="18"/>
      <c r="AG454" s="18"/>
      <c r="AH454" s="18"/>
      <c r="AI454" s="18"/>
      <c r="AJ454" s="18"/>
      <c r="AK454" s="18"/>
      <c r="AL454" s="18"/>
      <c r="AM454" s="18"/>
      <c r="AN454" s="18"/>
      <c r="AO454" s="19"/>
      <c r="AP454" s="18"/>
      <c r="AQ454" s="18"/>
      <c r="AR454" s="18"/>
      <c r="AS454" s="19"/>
      <c r="AT454" s="18"/>
      <c r="AU454" s="18"/>
      <c r="AV454" s="18"/>
      <c r="AW454" s="18"/>
      <c r="AX454" s="18"/>
      <c r="AY454" s="18"/>
      <c r="AZ454" s="19"/>
      <c r="BA454" s="18"/>
      <c r="BB454" s="18"/>
      <c r="BC454" s="18"/>
      <c r="BD454" s="18"/>
      <c r="BE454" s="19"/>
      <c r="BF454" s="18"/>
      <c r="BG454" s="18"/>
      <c r="BH454" s="19"/>
      <c r="BI454" s="19"/>
      <c r="BJ454" s="18"/>
      <c r="BK454" s="18"/>
      <c r="BL454" s="15"/>
      <c r="BM454" s="18"/>
      <c r="BN454" s="19"/>
      <c r="BO454" s="18"/>
      <c r="BP454" s="18"/>
      <c r="BQ454" s="15"/>
      <c r="BR454" s="19"/>
      <c r="BS454" s="19"/>
      <c r="BT454" s="19"/>
      <c r="BU454" s="15"/>
      <c r="BV454" s="14"/>
      <c r="BW454" s="14"/>
      <c r="BX454" s="14"/>
      <c r="BY454" s="20"/>
      <c r="BZ454" s="24"/>
      <c r="CA454" s="14"/>
      <c r="CB454" s="21"/>
      <c r="CC454" s="1"/>
      <c r="CD454" s="14"/>
      <c r="CE454" s="14"/>
      <c r="CF454" s="22"/>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row>
    <row r="455" spans="5:220" s="43" customFormat="1">
      <c r="E455" s="17"/>
      <c r="F455" s="17"/>
      <c r="G455" s="17"/>
      <c r="H455" s="17"/>
      <c r="I455" s="14"/>
      <c r="J455" s="15"/>
      <c r="K455" s="15"/>
      <c r="L455" s="15"/>
      <c r="M455" s="15"/>
      <c r="N455" s="14"/>
      <c r="O455" s="16"/>
      <c r="P455" s="16"/>
      <c r="Q455" s="16"/>
      <c r="R455" s="16"/>
      <c r="S455" s="16"/>
      <c r="T455" s="16"/>
      <c r="U455" s="16"/>
      <c r="V455" s="16"/>
      <c r="W455" s="17"/>
      <c r="X455" s="16"/>
      <c r="Y455" s="16"/>
      <c r="Z455" s="16"/>
      <c r="AA455" s="16"/>
      <c r="AB455" s="14"/>
      <c r="AC455" s="18"/>
      <c r="AD455" s="19"/>
      <c r="AE455" s="18"/>
      <c r="AF455" s="18"/>
      <c r="AG455" s="18"/>
      <c r="AH455" s="18"/>
      <c r="AI455" s="18"/>
      <c r="AJ455" s="18"/>
      <c r="AK455" s="18"/>
      <c r="AL455" s="18"/>
      <c r="AM455" s="18"/>
      <c r="AN455" s="18"/>
      <c r="AO455" s="19"/>
      <c r="AP455" s="18"/>
      <c r="AQ455" s="18"/>
      <c r="AR455" s="18"/>
      <c r="AS455" s="19"/>
      <c r="AT455" s="18"/>
      <c r="AU455" s="18"/>
      <c r="AV455" s="18"/>
      <c r="AW455" s="18"/>
      <c r="AX455" s="18"/>
      <c r="AY455" s="18"/>
      <c r="AZ455" s="19"/>
      <c r="BA455" s="18"/>
      <c r="BB455" s="18"/>
      <c r="BC455" s="18"/>
      <c r="BD455" s="18"/>
      <c r="BE455" s="19"/>
      <c r="BF455" s="18"/>
      <c r="BG455" s="18"/>
      <c r="BH455" s="19"/>
      <c r="BI455" s="19"/>
      <c r="BJ455" s="18"/>
      <c r="BK455" s="18"/>
      <c r="BL455" s="15"/>
      <c r="BM455" s="18"/>
      <c r="BN455" s="19"/>
      <c r="BO455" s="18"/>
      <c r="BP455" s="18"/>
      <c r="BQ455" s="15"/>
      <c r="BR455" s="19"/>
      <c r="BS455" s="19"/>
      <c r="BT455" s="19"/>
      <c r="BU455" s="15"/>
      <c r="BV455" s="14"/>
      <c r="BW455" s="14"/>
      <c r="BX455" s="14"/>
      <c r="BY455" s="20"/>
      <c r="BZ455" s="24"/>
      <c r="CA455" s="14"/>
      <c r="CB455" s="21"/>
      <c r="CC455" s="1"/>
      <c r="CD455" s="14"/>
      <c r="CE455" s="14"/>
      <c r="CF455" s="22"/>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row>
    <row r="456" spans="5:220" s="43" customFormat="1">
      <c r="E456" s="17"/>
      <c r="F456" s="17"/>
      <c r="G456" s="17"/>
      <c r="H456" s="17"/>
      <c r="I456" s="14"/>
      <c r="J456" s="15"/>
      <c r="K456" s="15"/>
      <c r="L456" s="15"/>
      <c r="M456" s="15"/>
      <c r="N456" s="14"/>
      <c r="O456" s="16"/>
      <c r="P456" s="16"/>
      <c r="Q456" s="16"/>
      <c r="R456" s="16"/>
      <c r="S456" s="16"/>
      <c r="T456" s="16"/>
      <c r="U456" s="16"/>
      <c r="V456" s="16"/>
      <c r="W456" s="17"/>
      <c r="X456" s="16"/>
      <c r="Y456" s="16"/>
      <c r="Z456" s="16"/>
      <c r="AA456" s="16"/>
      <c r="AB456" s="14"/>
      <c r="AC456" s="18"/>
      <c r="AD456" s="19"/>
      <c r="AE456" s="18"/>
      <c r="AF456" s="18"/>
      <c r="AG456" s="18"/>
      <c r="AH456" s="18"/>
      <c r="AI456" s="18"/>
      <c r="AJ456" s="18"/>
      <c r="AK456" s="18"/>
      <c r="AL456" s="18"/>
      <c r="AM456" s="18"/>
      <c r="AN456" s="18"/>
      <c r="AO456" s="19"/>
      <c r="AP456" s="18"/>
      <c r="AQ456" s="18"/>
      <c r="AR456" s="18"/>
      <c r="AS456" s="19"/>
      <c r="AT456" s="18"/>
      <c r="AU456" s="18"/>
      <c r="AV456" s="18"/>
      <c r="AW456" s="18"/>
      <c r="AX456" s="18"/>
      <c r="AY456" s="18"/>
      <c r="AZ456" s="19"/>
      <c r="BA456" s="18"/>
      <c r="BB456" s="18"/>
      <c r="BC456" s="18"/>
      <c r="BD456" s="18"/>
      <c r="BE456" s="19"/>
      <c r="BF456" s="18"/>
      <c r="BG456" s="18"/>
      <c r="BH456" s="19"/>
      <c r="BI456" s="19"/>
      <c r="BJ456" s="18"/>
      <c r="BK456" s="18"/>
      <c r="BL456" s="15"/>
      <c r="BM456" s="18"/>
      <c r="BN456" s="19"/>
      <c r="BO456" s="18"/>
      <c r="BP456" s="18"/>
      <c r="BQ456" s="15"/>
      <c r="BR456" s="19"/>
      <c r="BS456" s="19"/>
      <c r="BT456" s="19"/>
      <c r="BU456" s="15"/>
      <c r="BV456" s="14"/>
      <c r="BW456" s="14"/>
      <c r="BX456" s="14"/>
      <c r="BY456" s="20"/>
      <c r="BZ456" s="24"/>
      <c r="CA456" s="14"/>
      <c r="CB456" s="21"/>
      <c r="CC456" s="1"/>
      <c r="CD456" s="14"/>
      <c r="CE456" s="14"/>
      <c r="CF456" s="22"/>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row>
    <row r="457" spans="5:220" s="43" customFormat="1">
      <c r="E457" s="17"/>
      <c r="F457" s="17"/>
      <c r="G457" s="17"/>
      <c r="H457" s="17"/>
      <c r="I457" s="14"/>
      <c r="J457" s="15"/>
      <c r="K457" s="15"/>
      <c r="L457" s="15"/>
      <c r="M457" s="15"/>
      <c r="N457" s="14"/>
      <c r="O457" s="16"/>
      <c r="P457" s="16"/>
      <c r="Q457" s="16"/>
      <c r="R457" s="16"/>
      <c r="S457" s="16"/>
      <c r="T457" s="16"/>
      <c r="U457" s="16"/>
      <c r="V457" s="16"/>
      <c r="W457" s="17"/>
      <c r="X457" s="16"/>
      <c r="Y457" s="16"/>
      <c r="Z457" s="16"/>
      <c r="AA457" s="16"/>
      <c r="AB457" s="14"/>
      <c r="AC457" s="18"/>
      <c r="AD457" s="19"/>
      <c r="AE457" s="18"/>
      <c r="AF457" s="18"/>
      <c r="AG457" s="18"/>
      <c r="AH457" s="18"/>
      <c r="AI457" s="18"/>
      <c r="AJ457" s="18"/>
      <c r="AK457" s="18"/>
      <c r="AL457" s="18"/>
      <c r="AM457" s="18"/>
      <c r="AN457" s="18"/>
      <c r="AO457" s="19"/>
      <c r="AP457" s="18"/>
      <c r="AQ457" s="18"/>
      <c r="AR457" s="18"/>
      <c r="AS457" s="19"/>
      <c r="AT457" s="18"/>
      <c r="AU457" s="18"/>
      <c r="AV457" s="18"/>
      <c r="AW457" s="18"/>
      <c r="AX457" s="18"/>
      <c r="AY457" s="18"/>
      <c r="AZ457" s="19"/>
      <c r="BA457" s="18"/>
      <c r="BB457" s="18"/>
      <c r="BC457" s="18"/>
      <c r="BD457" s="18"/>
      <c r="BE457" s="19"/>
      <c r="BF457" s="18"/>
      <c r="BG457" s="18"/>
      <c r="BH457" s="19"/>
      <c r="BI457" s="19"/>
      <c r="BJ457" s="18"/>
      <c r="BK457" s="18"/>
      <c r="BL457" s="15"/>
      <c r="BM457" s="18"/>
      <c r="BN457" s="19"/>
      <c r="BO457" s="18"/>
      <c r="BP457" s="18"/>
      <c r="BQ457" s="15"/>
      <c r="BR457" s="19"/>
      <c r="BS457" s="19"/>
      <c r="BT457" s="19"/>
      <c r="BU457" s="15"/>
      <c r="BV457" s="14"/>
      <c r="BW457" s="14"/>
      <c r="BX457" s="14"/>
      <c r="BY457" s="20"/>
      <c r="BZ457" s="24"/>
      <c r="CA457" s="14"/>
      <c r="CB457" s="21"/>
      <c r="CC457" s="1"/>
      <c r="CD457" s="14"/>
      <c r="CE457" s="14"/>
      <c r="CF457" s="22"/>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row>
    <row r="458" spans="5:220" s="27" customFormat="1">
      <c r="E458" s="17"/>
      <c r="F458" s="17"/>
      <c r="G458" s="17"/>
      <c r="H458" s="17"/>
      <c r="I458" s="14"/>
      <c r="J458" s="15"/>
      <c r="K458" s="15"/>
      <c r="L458" s="15"/>
      <c r="M458" s="15"/>
      <c r="N458" s="14"/>
      <c r="O458" s="16"/>
      <c r="P458" s="16"/>
      <c r="Q458" s="16"/>
      <c r="R458" s="16"/>
      <c r="S458" s="16"/>
      <c r="T458" s="16"/>
      <c r="U458" s="16"/>
      <c r="V458" s="16"/>
      <c r="W458" s="17"/>
      <c r="X458" s="16"/>
      <c r="Y458" s="16"/>
      <c r="Z458" s="16"/>
      <c r="AA458" s="16"/>
      <c r="AB458" s="14"/>
      <c r="AC458" s="18"/>
      <c r="AD458" s="19"/>
      <c r="AE458" s="18"/>
      <c r="AF458" s="18"/>
      <c r="AG458" s="18"/>
      <c r="AH458" s="18"/>
      <c r="AI458" s="18"/>
      <c r="AJ458" s="18"/>
      <c r="AK458" s="18"/>
      <c r="AL458" s="18"/>
      <c r="AM458" s="18"/>
      <c r="AN458" s="18"/>
      <c r="AO458" s="19"/>
      <c r="AP458" s="18"/>
      <c r="AQ458" s="18"/>
      <c r="AR458" s="18"/>
      <c r="AS458" s="19"/>
      <c r="AT458" s="18"/>
      <c r="AU458" s="18"/>
      <c r="AV458" s="18"/>
      <c r="AW458" s="18"/>
      <c r="AX458" s="18"/>
      <c r="AY458" s="18"/>
      <c r="AZ458" s="19"/>
      <c r="BA458" s="18"/>
      <c r="BB458" s="18"/>
      <c r="BC458" s="18"/>
      <c r="BD458" s="18"/>
      <c r="BE458" s="19"/>
      <c r="BF458" s="18"/>
      <c r="BG458" s="18"/>
      <c r="BH458" s="19"/>
      <c r="BI458" s="19"/>
      <c r="BJ458" s="18"/>
      <c r="BK458" s="18"/>
      <c r="BL458" s="15"/>
      <c r="BM458" s="18"/>
      <c r="BN458" s="19"/>
      <c r="BO458" s="18"/>
      <c r="BP458" s="18"/>
      <c r="BQ458" s="15"/>
      <c r="BR458" s="19"/>
      <c r="BS458" s="19"/>
      <c r="BT458" s="19"/>
      <c r="BU458" s="15"/>
      <c r="BV458" s="14"/>
      <c r="BW458" s="14"/>
      <c r="BX458" s="14"/>
      <c r="BY458" s="20"/>
      <c r="BZ458" s="24"/>
      <c r="CA458" s="14"/>
      <c r="CB458" s="21"/>
      <c r="CC458" s="1"/>
      <c r="CD458" s="14"/>
      <c r="CE458" s="14"/>
      <c r="CF458" s="22"/>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row>
    <row r="459" spans="5:220" s="27" customFormat="1">
      <c r="E459" s="17"/>
      <c r="F459" s="17"/>
      <c r="G459" s="17"/>
      <c r="H459" s="17"/>
      <c r="I459" s="14"/>
      <c r="J459" s="15"/>
      <c r="K459" s="15"/>
      <c r="L459" s="15"/>
      <c r="M459" s="15"/>
      <c r="N459" s="14"/>
      <c r="O459" s="16"/>
      <c r="P459" s="16"/>
      <c r="Q459" s="16"/>
      <c r="R459" s="16"/>
      <c r="S459" s="16"/>
      <c r="T459" s="16"/>
      <c r="U459" s="16"/>
      <c r="V459" s="16"/>
      <c r="W459" s="17"/>
      <c r="X459" s="16"/>
      <c r="Y459" s="16"/>
      <c r="Z459" s="16"/>
      <c r="AA459" s="16"/>
      <c r="AB459" s="14"/>
      <c r="AC459" s="18"/>
      <c r="AD459" s="19"/>
      <c r="AE459" s="18"/>
      <c r="AF459" s="18"/>
      <c r="AG459" s="18"/>
      <c r="AH459" s="18"/>
      <c r="AI459" s="18"/>
      <c r="AJ459" s="18"/>
      <c r="AK459" s="18"/>
      <c r="AL459" s="18"/>
      <c r="AM459" s="18"/>
      <c r="AN459" s="18"/>
      <c r="AO459" s="19"/>
      <c r="AP459" s="18"/>
      <c r="AQ459" s="18"/>
      <c r="AR459" s="18"/>
      <c r="AS459" s="19"/>
      <c r="AT459" s="18"/>
      <c r="AU459" s="18"/>
      <c r="AV459" s="18"/>
      <c r="AW459" s="18"/>
      <c r="AX459" s="18"/>
      <c r="AY459" s="18"/>
      <c r="AZ459" s="19"/>
      <c r="BA459" s="18"/>
      <c r="BB459" s="18"/>
      <c r="BC459" s="18"/>
      <c r="BD459" s="18"/>
      <c r="BE459" s="19"/>
      <c r="BF459" s="18"/>
      <c r="BG459" s="18"/>
      <c r="BH459" s="19"/>
      <c r="BI459" s="19"/>
      <c r="BJ459" s="18"/>
      <c r="BK459" s="18"/>
      <c r="BL459" s="15"/>
      <c r="BM459" s="18"/>
      <c r="BN459" s="19"/>
      <c r="BO459" s="18"/>
      <c r="BP459" s="18"/>
      <c r="BQ459" s="15"/>
      <c r="BR459" s="19"/>
      <c r="BS459" s="19"/>
      <c r="BT459" s="19"/>
      <c r="BU459" s="15"/>
      <c r="BV459" s="14"/>
      <c r="BW459" s="14"/>
      <c r="BX459" s="14"/>
      <c r="BY459" s="20"/>
      <c r="BZ459" s="24"/>
      <c r="CA459" s="14"/>
      <c r="CB459" s="21"/>
      <c r="CC459" s="1"/>
      <c r="CD459" s="14"/>
      <c r="CE459" s="14"/>
      <c r="CF459" s="22"/>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row>
    <row r="460" spans="5:220" s="27" customFormat="1">
      <c r="E460" s="17"/>
      <c r="F460" s="17"/>
      <c r="G460" s="17"/>
      <c r="H460" s="17"/>
      <c r="I460" s="14"/>
      <c r="J460" s="15"/>
      <c r="K460" s="15"/>
      <c r="L460" s="15"/>
      <c r="M460" s="15"/>
      <c r="N460" s="14"/>
      <c r="O460" s="16"/>
      <c r="P460" s="16"/>
      <c r="Q460" s="16"/>
      <c r="R460" s="16"/>
      <c r="S460" s="16"/>
      <c r="T460" s="16"/>
      <c r="U460" s="16"/>
      <c r="V460" s="16"/>
      <c r="W460" s="17"/>
      <c r="X460" s="16"/>
      <c r="Y460" s="16"/>
      <c r="Z460" s="16"/>
      <c r="AA460" s="16"/>
      <c r="AB460" s="14"/>
      <c r="AC460" s="18"/>
      <c r="AD460" s="19"/>
      <c r="AE460" s="18"/>
      <c r="AF460" s="18"/>
      <c r="AG460" s="18"/>
      <c r="AH460" s="18"/>
      <c r="AI460" s="18"/>
      <c r="AJ460" s="18"/>
      <c r="AK460" s="18"/>
      <c r="AL460" s="18"/>
      <c r="AM460" s="18"/>
      <c r="AN460" s="18"/>
      <c r="AO460" s="19"/>
      <c r="AP460" s="18"/>
      <c r="AQ460" s="18"/>
      <c r="AR460" s="18"/>
      <c r="AS460" s="19"/>
      <c r="AT460" s="18"/>
      <c r="AU460" s="18"/>
      <c r="AV460" s="18"/>
      <c r="AW460" s="18"/>
      <c r="AX460" s="18"/>
      <c r="AY460" s="18"/>
      <c r="AZ460" s="19"/>
      <c r="BA460" s="18"/>
      <c r="BB460" s="18"/>
      <c r="BC460" s="18"/>
      <c r="BD460" s="18"/>
      <c r="BE460" s="19"/>
      <c r="BF460" s="18"/>
      <c r="BG460" s="18"/>
      <c r="BH460" s="19"/>
      <c r="BI460" s="19"/>
      <c r="BJ460" s="18"/>
      <c r="BK460" s="18"/>
      <c r="BL460" s="15"/>
      <c r="BM460" s="18"/>
      <c r="BN460" s="19"/>
      <c r="BO460" s="18"/>
      <c r="BP460" s="18"/>
      <c r="BQ460" s="15"/>
      <c r="BR460" s="19"/>
      <c r="BS460" s="19"/>
      <c r="BT460" s="19"/>
      <c r="BU460" s="15"/>
      <c r="BV460" s="14"/>
      <c r="BW460" s="14"/>
      <c r="BX460" s="14"/>
      <c r="BY460" s="20"/>
      <c r="BZ460" s="24"/>
      <c r="CA460" s="14"/>
      <c r="CB460" s="21"/>
      <c r="CC460" s="1"/>
      <c r="CD460" s="14"/>
      <c r="CE460" s="14"/>
      <c r="CF460" s="22"/>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row>
    <row r="461" spans="5:220" s="27" customFormat="1">
      <c r="E461" s="17"/>
      <c r="F461" s="17"/>
      <c r="G461" s="17"/>
      <c r="H461" s="17"/>
      <c r="I461" s="14"/>
      <c r="J461" s="15"/>
      <c r="K461" s="15"/>
      <c r="L461" s="15"/>
      <c r="M461" s="15"/>
      <c r="N461" s="14"/>
      <c r="O461" s="16"/>
      <c r="P461" s="16"/>
      <c r="Q461" s="16"/>
      <c r="R461" s="16"/>
      <c r="S461" s="16"/>
      <c r="T461" s="16"/>
      <c r="U461" s="16"/>
      <c r="V461" s="16"/>
      <c r="W461" s="17"/>
      <c r="X461" s="16"/>
      <c r="Y461" s="16"/>
      <c r="Z461" s="16"/>
      <c r="AA461" s="16"/>
      <c r="AB461" s="14"/>
      <c r="AC461" s="18"/>
      <c r="AD461" s="19"/>
      <c r="AE461" s="18"/>
      <c r="AF461" s="18"/>
      <c r="AG461" s="18"/>
      <c r="AH461" s="18"/>
      <c r="AI461" s="18"/>
      <c r="AJ461" s="18"/>
      <c r="AK461" s="18"/>
      <c r="AL461" s="18"/>
      <c r="AM461" s="18"/>
      <c r="AN461" s="18"/>
      <c r="AO461" s="19"/>
      <c r="AP461" s="18"/>
      <c r="AQ461" s="18"/>
      <c r="AR461" s="18"/>
      <c r="AS461" s="19"/>
      <c r="AT461" s="18"/>
      <c r="AU461" s="18"/>
      <c r="AV461" s="18"/>
      <c r="AW461" s="18"/>
      <c r="AX461" s="18"/>
      <c r="AY461" s="18"/>
      <c r="AZ461" s="19"/>
      <c r="BA461" s="18"/>
      <c r="BB461" s="18"/>
      <c r="BC461" s="18"/>
      <c r="BD461" s="18"/>
      <c r="BE461" s="19"/>
      <c r="BF461" s="18"/>
      <c r="BG461" s="18"/>
      <c r="BH461" s="19"/>
      <c r="BI461" s="19"/>
      <c r="BJ461" s="18"/>
      <c r="BK461" s="18"/>
      <c r="BL461" s="15"/>
      <c r="BM461" s="18"/>
      <c r="BN461" s="19"/>
      <c r="BO461" s="18"/>
      <c r="BP461" s="18"/>
      <c r="BQ461" s="15"/>
      <c r="BR461" s="19"/>
      <c r="BS461" s="19"/>
      <c r="BT461" s="19"/>
      <c r="BU461" s="15"/>
      <c r="BV461" s="14"/>
      <c r="BW461" s="14"/>
      <c r="BX461" s="14"/>
      <c r="BY461" s="20"/>
      <c r="BZ461" s="24"/>
      <c r="CA461" s="14"/>
      <c r="CB461" s="21"/>
      <c r="CC461" s="1"/>
      <c r="CD461" s="14"/>
      <c r="CE461" s="14"/>
      <c r="CF461" s="22"/>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row>
    <row r="462" spans="5:220">
      <c r="J462" s="15"/>
      <c r="K462" s="15"/>
      <c r="L462" s="15"/>
      <c r="M462" s="15"/>
      <c r="O462" s="16"/>
      <c r="P462" s="16"/>
      <c r="Q462" s="16"/>
      <c r="R462" s="16"/>
      <c r="S462" s="16"/>
      <c r="T462" s="16"/>
      <c r="U462" s="16"/>
      <c r="V462" s="16"/>
      <c r="X462" s="16"/>
      <c r="Y462" s="16"/>
      <c r="Z462" s="16"/>
      <c r="AA462" s="16"/>
      <c r="AC462" s="18"/>
      <c r="AE462" s="18"/>
      <c r="AF462" s="18"/>
      <c r="AG462" s="18"/>
      <c r="AH462" s="18"/>
      <c r="AI462" s="18"/>
      <c r="AJ462" s="18"/>
      <c r="AK462" s="18"/>
      <c r="AL462" s="18"/>
      <c r="AM462" s="18"/>
      <c r="AN462" s="18"/>
      <c r="AP462" s="18"/>
      <c r="AQ462" s="18"/>
      <c r="AR462" s="18"/>
      <c r="AT462" s="18"/>
      <c r="AU462" s="18"/>
      <c r="AV462" s="18"/>
      <c r="AW462" s="18"/>
      <c r="AX462" s="18"/>
      <c r="AY462" s="18"/>
      <c r="BA462" s="18"/>
      <c r="BB462" s="18"/>
      <c r="BC462" s="18"/>
      <c r="BD462" s="18"/>
      <c r="BF462" s="18"/>
      <c r="BG462" s="18"/>
      <c r="BJ462" s="18"/>
      <c r="BK462" s="18"/>
      <c r="BL462" s="15"/>
      <c r="BM462" s="18"/>
      <c r="BO462" s="18"/>
      <c r="BP462" s="18"/>
      <c r="BQ462" s="15"/>
      <c r="BU462" s="15"/>
      <c r="BY462" s="20"/>
      <c r="BZ462" s="24"/>
      <c r="CF462" s="22"/>
    </row>
    <row r="463" spans="5:220">
      <c r="J463" s="15"/>
      <c r="K463" s="15"/>
      <c r="L463" s="15"/>
      <c r="M463" s="15"/>
      <c r="AC463" s="18"/>
      <c r="AE463" s="18"/>
      <c r="AF463" s="18"/>
      <c r="AH463" s="18"/>
      <c r="AI463" s="18"/>
      <c r="AJ463" s="18"/>
      <c r="AL463" s="18"/>
      <c r="AM463" s="18"/>
      <c r="AN463" s="18"/>
      <c r="AP463" s="18"/>
      <c r="AQ463" s="18"/>
      <c r="AR463" s="18"/>
      <c r="AT463" s="18"/>
      <c r="AU463" s="18"/>
      <c r="AV463" s="18"/>
      <c r="AW463" s="18"/>
      <c r="AX463" s="18"/>
      <c r="AY463" s="18"/>
      <c r="BA463" s="18"/>
      <c r="BB463" s="18"/>
      <c r="BC463" s="18"/>
      <c r="BD463" s="18"/>
      <c r="BF463" s="18"/>
      <c r="BG463" s="18"/>
      <c r="BJ463" s="18"/>
      <c r="BK463" s="18"/>
      <c r="BL463" s="15"/>
      <c r="BM463" s="18"/>
      <c r="BO463" s="18"/>
      <c r="BP463" s="18"/>
      <c r="BQ463" s="15"/>
      <c r="BU463" s="15"/>
      <c r="BY463" s="20"/>
      <c r="BZ463" s="24"/>
      <c r="CF463" s="22"/>
    </row>
    <row r="464" spans="5:220" s="37" customFormat="1">
      <c r="E464" s="17"/>
      <c r="F464" s="17"/>
      <c r="G464" s="17"/>
      <c r="H464" s="17"/>
      <c r="I464" s="14"/>
      <c r="J464" s="15"/>
      <c r="K464" s="15"/>
      <c r="L464" s="15"/>
      <c r="M464" s="15"/>
      <c r="N464" s="14"/>
      <c r="O464" s="16"/>
      <c r="P464" s="16"/>
      <c r="Q464" s="16"/>
      <c r="R464" s="16"/>
      <c r="S464" s="16"/>
      <c r="T464" s="16"/>
      <c r="U464" s="16"/>
      <c r="V464" s="16"/>
      <c r="W464" s="17"/>
      <c r="X464" s="16"/>
      <c r="Y464" s="16"/>
      <c r="Z464" s="16"/>
      <c r="AA464" s="16"/>
      <c r="AB464" s="14"/>
      <c r="AC464" s="18"/>
      <c r="AD464" s="19"/>
      <c r="AE464" s="18"/>
      <c r="AF464" s="18"/>
      <c r="AG464" s="18"/>
      <c r="AH464" s="18"/>
      <c r="AI464" s="18"/>
      <c r="AJ464" s="18"/>
      <c r="AK464" s="18"/>
      <c r="AL464" s="18"/>
      <c r="AM464" s="18"/>
      <c r="AN464" s="18"/>
      <c r="AO464" s="19"/>
      <c r="AP464" s="18"/>
      <c r="AQ464" s="18"/>
      <c r="AR464" s="18"/>
      <c r="AS464" s="19"/>
      <c r="AT464" s="18"/>
      <c r="AU464" s="18"/>
      <c r="AV464" s="18"/>
      <c r="AW464" s="18"/>
      <c r="AX464" s="18"/>
      <c r="AY464" s="18"/>
      <c r="AZ464" s="19"/>
      <c r="BA464" s="18"/>
      <c r="BB464" s="18"/>
      <c r="BC464" s="18"/>
      <c r="BD464" s="18"/>
      <c r="BE464" s="19"/>
      <c r="BF464" s="18"/>
      <c r="BG464" s="18"/>
      <c r="BH464" s="19"/>
      <c r="BI464" s="19"/>
      <c r="BJ464" s="18"/>
      <c r="BK464" s="18"/>
      <c r="BL464" s="15"/>
      <c r="BM464" s="18"/>
      <c r="BN464" s="19"/>
      <c r="BO464" s="18"/>
      <c r="BP464" s="18"/>
      <c r="BQ464" s="15"/>
      <c r="BR464" s="19"/>
      <c r="BS464" s="19"/>
      <c r="BT464" s="19"/>
      <c r="BU464" s="15"/>
      <c r="BV464" s="14"/>
      <c r="BW464" s="14"/>
      <c r="BX464" s="14"/>
      <c r="BY464" s="20"/>
      <c r="BZ464" s="24"/>
      <c r="CA464" s="14"/>
      <c r="CB464" s="21"/>
      <c r="CC464" s="21"/>
      <c r="CD464" s="14"/>
      <c r="CE464" s="14"/>
      <c r="CF464" s="22"/>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row>
    <row r="465" spans="5:220" s="37" customFormat="1">
      <c r="E465" s="17"/>
      <c r="F465" s="17"/>
      <c r="G465" s="17"/>
      <c r="H465" s="17"/>
      <c r="I465" s="14"/>
      <c r="J465" s="15"/>
      <c r="K465" s="15"/>
      <c r="L465" s="15"/>
      <c r="M465" s="15"/>
      <c r="N465" s="14"/>
      <c r="O465" s="16"/>
      <c r="P465" s="16"/>
      <c r="Q465" s="16"/>
      <c r="R465" s="16"/>
      <c r="S465" s="16"/>
      <c r="T465" s="16"/>
      <c r="U465" s="16"/>
      <c r="V465" s="16"/>
      <c r="W465" s="17"/>
      <c r="X465" s="16"/>
      <c r="Y465" s="16"/>
      <c r="Z465" s="16"/>
      <c r="AA465" s="16"/>
      <c r="AB465" s="14"/>
      <c r="AC465" s="18"/>
      <c r="AD465" s="19"/>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9"/>
      <c r="BA465" s="18"/>
      <c r="BB465" s="18"/>
      <c r="BC465" s="18"/>
      <c r="BD465" s="18"/>
      <c r="BE465" s="19"/>
      <c r="BF465" s="18"/>
      <c r="BG465" s="18"/>
      <c r="BH465" s="19"/>
      <c r="BI465" s="19"/>
      <c r="BJ465" s="18"/>
      <c r="BK465" s="18"/>
      <c r="BL465" s="15"/>
      <c r="BM465" s="18"/>
      <c r="BN465" s="19"/>
      <c r="BO465" s="18"/>
      <c r="BP465" s="18"/>
      <c r="BQ465" s="15"/>
      <c r="BR465" s="19"/>
      <c r="BS465" s="19"/>
      <c r="BT465" s="19"/>
      <c r="BU465" s="15"/>
      <c r="BV465" s="14"/>
      <c r="BW465" s="14"/>
      <c r="BX465" s="14"/>
      <c r="BY465" s="20"/>
      <c r="BZ465" s="24"/>
      <c r="CA465" s="14"/>
      <c r="CB465" s="21"/>
      <c r="CC465" s="21"/>
      <c r="CD465" s="14"/>
      <c r="CE465" s="14"/>
      <c r="CF465" s="22"/>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row>
    <row r="466" spans="5:220">
      <c r="J466" s="15"/>
      <c r="K466" s="15"/>
      <c r="L466" s="15"/>
      <c r="M466" s="15"/>
      <c r="AC466" s="18"/>
      <c r="AE466" s="18"/>
      <c r="AF466" s="18"/>
      <c r="AH466" s="18"/>
      <c r="AI466" s="18"/>
      <c r="AJ466" s="18"/>
      <c r="AL466" s="18"/>
      <c r="AM466" s="18"/>
      <c r="AN466" s="18"/>
      <c r="AP466" s="18"/>
      <c r="AQ466" s="18"/>
      <c r="AR466" s="18"/>
      <c r="AT466" s="18"/>
      <c r="AU466" s="18"/>
      <c r="AV466" s="18"/>
      <c r="AW466" s="18"/>
      <c r="AX466" s="18"/>
      <c r="AY466" s="18"/>
      <c r="BA466" s="18"/>
      <c r="BB466" s="18"/>
      <c r="BC466" s="18"/>
      <c r="BD466" s="18"/>
      <c r="BF466" s="18"/>
      <c r="BG466" s="18"/>
      <c r="BJ466" s="18"/>
      <c r="BK466" s="18"/>
      <c r="BL466" s="15"/>
      <c r="BM466" s="18"/>
      <c r="BO466" s="18"/>
      <c r="BP466" s="18"/>
      <c r="BQ466" s="15"/>
      <c r="BU466" s="15"/>
      <c r="CF466" s="22"/>
    </row>
    <row r="467" spans="5:220">
      <c r="J467" s="15"/>
      <c r="K467" s="15"/>
      <c r="L467" s="15"/>
      <c r="M467" s="15"/>
      <c r="AC467" s="18"/>
      <c r="AE467" s="18"/>
      <c r="AF467" s="18"/>
      <c r="AH467" s="18"/>
      <c r="AI467" s="18"/>
      <c r="AJ467" s="18"/>
      <c r="AL467" s="18"/>
      <c r="AM467" s="18"/>
      <c r="AN467" s="18"/>
      <c r="AP467" s="18"/>
      <c r="AQ467" s="18"/>
      <c r="AR467" s="18"/>
      <c r="AT467" s="18"/>
      <c r="AU467" s="18"/>
      <c r="AV467" s="18"/>
      <c r="AW467" s="18"/>
      <c r="AX467" s="18"/>
      <c r="AY467" s="18"/>
      <c r="BA467" s="18"/>
      <c r="BB467" s="18"/>
      <c r="BC467" s="18"/>
      <c r="BD467" s="18"/>
      <c r="BF467" s="18"/>
      <c r="BG467" s="18"/>
      <c r="BJ467" s="18"/>
      <c r="BK467" s="18"/>
      <c r="BL467" s="15"/>
      <c r="BM467" s="18"/>
      <c r="BO467" s="18"/>
      <c r="BP467" s="18"/>
      <c r="BQ467" s="15"/>
      <c r="BU467" s="15"/>
      <c r="CF467" s="22"/>
    </row>
    <row r="468" spans="5:220">
      <c r="J468" s="15"/>
      <c r="K468" s="15"/>
      <c r="L468" s="15"/>
      <c r="M468" s="15"/>
      <c r="AC468" s="18"/>
      <c r="AE468" s="18"/>
      <c r="AF468" s="18"/>
      <c r="AH468" s="18"/>
      <c r="AI468" s="18"/>
      <c r="AJ468" s="18"/>
      <c r="AL468" s="18"/>
      <c r="AM468" s="18"/>
      <c r="AN468" s="18"/>
      <c r="AP468" s="18"/>
      <c r="AQ468" s="18"/>
      <c r="AR468" s="18"/>
      <c r="AT468" s="18"/>
      <c r="AU468" s="18"/>
      <c r="AV468" s="18"/>
      <c r="AW468" s="18"/>
      <c r="AX468" s="18"/>
      <c r="AY468" s="18"/>
      <c r="BA468" s="18"/>
      <c r="BB468" s="18"/>
      <c r="BC468" s="18"/>
      <c r="BD468" s="18"/>
      <c r="BF468" s="18"/>
      <c r="BG468" s="18"/>
      <c r="BJ468" s="18"/>
      <c r="BK468" s="18"/>
      <c r="BL468" s="15"/>
      <c r="BM468" s="18"/>
      <c r="BO468" s="18"/>
      <c r="BP468" s="18"/>
      <c r="BQ468" s="15"/>
      <c r="BU468" s="15"/>
      <c r="CF468" s="22"/>
    </row>
    <row r="469" spans="5:220">
      <c r="J469" s="15"/>
      <c r="K469" s="15"/>
      <c r="L469" s="15"/>
      <c r="M469" s="15"/>
      <c r="AC469" s="18"/>
      <c r="AE469" s="18"/>
      <c r="AF469" s="18"/>
      <c r="AH469" s="18"/>
      <c r="AI469" s="18"/>
      <c r="AJ469" s="18"/>
      <c r="AL469" s="18"/>
      <c r="AM469" s="18"/>
      <c r="AN469" s="18"/>
      <c r="AP469" s="18"/>
      <c r="AQ469" s="18"/>
      <c r="AR469" s="18"/>
      <c r="AT469" s="18"/>
      <c r="AU469" s="18"/>
      <c r="AV469" s="18"/>
      <c r="AW469" s="18"/>
      <c r="AX469" s="18"/>
      <c r="AY469" s="18"/>
      <c r="BA469" s="18"/>
      <c r="BB469" s="18"/>
      <c r="BC469" s="18"/>
      <c r="BD469" s="18"/>
      <c r="BF469" s="18"/>
      <c r="BG469" s="18"/>
      <c r="BJ469" s="18"/>
      <c r="BK469" s="18"/>
      <c r="BL469" s="15"/>
      <c r="BM469" s="18"/>
      <c r="BO469" s="18"/>
      <c r="BP469" s="18"/>
      <c r="BQ469" s="15"/>
      <c r="BU469" s="15"/>
      <c r="CF469" s="22"/>
    </row>
    <row r="470" spans="5:220">
      <c r="J470" s="15"/>
      <c r="K470" s="15"/>
      <c r="L470" s="15"/>
      <c r="M470" s="15"/>
      <c r="AC470" s="18"/>
      <c r="AE470" s="18"/>
      <c r="AF470" s="18"/>
      <c r="AH470" s="18"/>
      <c r="AI470" s="18"/>
      <c r="AJ470" s="18"/>
      <c r="AL470" s="18"/>
      <c r="AM470" s="18"/>
      <c r="AN470" s="18"/>
      <c r="AP470" s="18"/>
      <c r="AQ470" s="18"/>
      <c r="AR470" s="18"/>
      <c r="AT470" s="18"/>
      <c r="AU470" s="18"/>
      <c r="AV470" s="18"/>
      <c r="AW470" s="18"/>
      <c r="AX470" s="18"/>
      <c r="AY470" s="18"/>
      <c r="BA470" s="18"/>
      <c r="BB470" s="18"/>
      <c r="BC470" s="18"/>
      <c r="BD470" s="18"/>
      <c r="BF470" s="18"/>
      <c r="BG470" s="18"/>
      <c r="BJ470" s="18"/>
      <c r="BK470" s="18"/>
      <c r="BL470" s="15"/>
      <c r="BM470" s="18"/>
      <c r="BO470" s="18"/>
      <c r="BP470" s="18"/>
      <c r="BQ470" s="15"/>
      <c r="BU470" s="15"/>
      <c r="CF470" s="22"/>
    </row>
    <row r="471" spans="5:220">
      <c r="J471" s="15"/>
      <c r="K471" s="15"/>
      <c r="L471" s="15"/>
      <c r="M471" s="15"/>
      <c r="AC471" s="18"/>
      <c r="AE471" s="18"/>
      <c r="AF471" s="18"/>
      <c r="AH471" s="18"/>
      <c r="AI471" s="18"/>
      <c r="AJ471" s="18"/>
      <c r="AL471" s="18"/>
      <c r="AM471" s="18"/>
      <c r="AN471" s="18"/>
      <c r="AP471" s="18"/>
      <c r="AQ471" s="18"/>
      <c r="AR471" s="18"/>
      <c r="AT471" s="18"/>
      <c r="AU471" s="18"/>
      <c r="AV471" s="18"/>
      <c r="AW471" s="18"/>
      <c r="AX471" s="18"/>
      <c r="AY471" s="18"/>
      <c r="BA471" s="18"/>
      <c r="BB471" s="18"/>
      <c r="BC471" s="18"/>
      <c r="BD471" s="18"/>
      <c r="BF471" s="18"/>
      <c r="BG471" s="18"/>
      <c r="BJ471" s="18"/>
      <c r="BK471" s="18"/>
      <c r="BL471" s="15"/>
      <c r="BM471" s="18"/>
      <c r="BO471" s="18"/>
      <c r="BP471" s="18"/>
      <c r="BQ471" s="15"/>
      <c r="BU471" s="15"/>
      <c r="CF471" s="22"/>
    </row>
    <row r="472" spans="5:220" s="41" customFormat="1">
      <c r="E472" s="17"/>
      <c r="F472" s="17"/>
      <c r="G472" s="17"/>
      <c r="H472" s="17"/>
      <c r="I472" s="14"/>
      <c r="J472" s="15"/>
      <c r="K472" s="15"/>
      <c r="L472" s="15"/>
      <c r="M472" s="15"/>
      <c r="N472" s="24"/>
      <c r="O472" s="16"/>
      <c r="P472" s="16"/>
      <c r="Q472" s="16"/>
      <c r="R472" s="16"/>
      <c r="S472" s="16"/>
      <c r="T472" s="16"/>
      <c r="U472" s="16"/>
      <c r="V472" s="16"/>
      <c r="W472" s="17"/>
      <c r="X472" s="16"/>
      <c r="Y472" s="16"/>
      <c r="Z472" s="16"/>
      <c r="AA472" s="16"/>
      <c r="AB472" s="14"/>
      <c r="AC472" s="18"/>
      <c r="AD472" s="19"/>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9"/>
      <c r="BA472" s="18"/>
      <c r="BB472" s="18"/>
      <c r="BC472" s="18"/>
      <c r="BD472" s="18"/>
      <c r="BE472" s="19"/>
      <c r="BF472" s="18"/>
      <c r="BG472" s="18"/>
      <c r="BH472" s="19"/>
      <c r="BI472" s="19"/>
      <c r="BJ472" s="18"/>
      <c r="BK472" s="18"/>
      <c r="BL472" s="15"/>
      <c r="BM472" s="18"/>
      <c r="BN472" s="19"/>
      <c r="BO472" s="18"/>
      <c r="BP472" s="18"/>
      <c r="BQ472" s="15"/>
      <c r="BR472" s="19"/>
      <c r="BS472" s="19"/>
      <c r="BT472" s="19"/>
      <c r="BU472" s="15"/>
      <c r="BV472" s="14"/>
      <c r="BW472" s="14"/>
      <c r="BX472" s="14"/>
      <c r="BY472" s="20"/>
      <c r="BZ472" s="24"/>
      <c r="CA472" s="14"/>
      <c r="CB472" s="21"/>
      <c r="CC472" s="21"/>
      <c r="CD472" s="14"/>
      <c r="CE472" s="14"/>
      <c r="CF472" s="22"/>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row>
    <row r="473" spans="5:220" s="37" customFormat="1">
      <c r="E473" s="17"/>
      <c r="F473" s="17"/>
      <c r="G473" s="17"/>
      <c r="H473" s="17"/>
      <c r="I473" s="14"/>
      <c r="J473" s="15"/>
      <c r="K473" s="15"/>
      <c r="L473" s="15"/>
      <c r="M473" s="15"/>
      <c r="N473" s="24"/>
      <c r="O473" s="16"/>
      <c r="P473" s="16"/>
      <c r="Q473" s="16"/>
      <c r="R473" s="16"/>
      <c r="S473" s="16"/>
      <c r="T473" s="16"/>
      <c r="U473" s="16"/>
      <c r="V473" s="16"/>
      <c r="W473" s="17"/>
      <c r="X473" s="16"/>
      <c r="Y473" s="16"/>
      <c r="Z473" s="16"/>
      <c r="AA473" s="16"/>
      <c r="AB473" s="14"/>
      <c r="AC473" s="18"/>
      <c r="AD473" s="19"/>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9"/>
      <c r="BA473" s="18"/>
      <c r="BB473" s="18"/>
      <c r="BC473" s="18"/>
      <c r="BD473" s="18"/>
      <c r="BE473" s="19"/>
      <c r="BF473" s="18"/>
      <c r="BG473" s="18"/>
      <c r="BH473" s="19"/>
      <c r="BI473" s="19"/>
      <c r="BJ473" s="18"/>
      <c r="BK473" s="18"/>
      <c r="BL473" s="15"/>
      <c r="BM473" s="18"/>
      <c r="BN473" s="19"/>
      <c r="BO473" s="18"/>
      <c r="BP473" s="18"/>
      <c r="BQ473" s="15"/>
      <c r="BR473" s="19"/>
      <c r="BS473" s="19"/>
      <c r="BT473" s="19"/>
      <c r="BU473" s="15"/>
      <c r="BV473" s="14"/>
      <c r="BW473" s="14"/>
      <c r="BX473" s="14"/>
      <c r="BY473" s="20"/>
      <c r="BZ473" s="24"/>
      <c r="CA473" s="14"/>
      <c r="CB473" s="21"/>
      <c r="CC473" s="1"/>
      <c r="CD473" s="14"/>
      <c r="CE473" s="14"/>
      <c r="CF473" s="22"/>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row>
    <row r="474" spans="5:220" s="37" customFormat="1">
      <c r="E474" s="17"/>
      <c r="F474" s="17"/>
      <c r="G474" s="17"/>
      <c r="H474" s="17"/>
      <c r="I474" s="14"/>
      <c r="J474" s="15"/>
      <c r="K474" s="15"/>
      <c r="L474" s="15"/>
      <c r="M474" s="15"/>
      <c r="N474" s="24"/>
      <c r="O474" s="16"/>
      <c r="P474" s="16"/>
      <c r="Q474" s="16"/>
      <c r="R474" s="16"/>
      <c r="S474" s="16"/>
      <c r="T474" s="16"/>
      <c r="U474" s="16"/>
      <c r="V474" s="16"/>
      <c r="W474" s="17"/>
      <c r="X474" s="16"/>
      <c r="Y474" s="16"/>
      <c r="Z474" s="16"/>
      <c r="AA474" s="16"/>
      <c r="AB474" s="14"/>
      <c r="AC474" s="18"/>
      <c r="AD474" s="19"/>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9"/>
      <c r="BA474" s="18"/>
      <c r="BB474" s="18"/>
      <c r="BC474" s="18"/>
      <c r="BD474" s="18"/>
      <c r="BE474" s="19"/>
      <c r="BF474" s="18"/>
      <c r="BG474" s="18"/>
      <c r="BH474" s="19"/>
      <c r="BI474" s="19"/>
      <c r="BJ474" s="18"/>
      <c r="BK474" s="18"/>
      <c r="BL474" s="15"/>
      <c r="BM474" s="18"/>
      <c r="BN474" s="19"/>
      <c r="BO474" s="18"/>
      <c r="BP474" s="18"/>
      <c r="BQ474" s="15"/>
      <c r="BR474" s="19"/>
      <c r="BS474" s="19"/>
      <c r="BT474" s="19"/>
      <c r="BU474" s="15"/>
      <c r="BV474" s="14"/>
      <c r="BW474" s="14"/>
      <c r="BX474" s="14"/>
      <c r="BY474" s="20"/>
      <c r="BZ474" s="24"/>
      <c r="CA474" s="14"/>
      <c r="CB474" s="21"/>
      <c r="CC474" s="1"/>
      <c r="CD474" s="14"/>
      <c r="CE474" s="14"/>
      <c r="CF474" s="22"/>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row>
    <row r="475" spans="5:220" s="37" customFormat="1">
      <c r="E475" s="17"/>
      <c r="F475" s="17"/>
      <c r="G475" s="17"/>
      <c r="H475" s="17"/>
      <c r="I475" s="14"/>
      <c r="J475" s="15"/>
      <c r="K475" s="15"/>
      <c r="L475" s="15"/>
      <c r="M475" s="15"/>
      <c r="N475" s="24"/>
      <c r="O475" s="16"/>
      <c r="P475" s="16"/>
      <c r="Q475" s="16"/>
      <c r="R475" s="16"/>
      <c r="S475" s="16"/>
      <c r="T475" s="16"/>
      <c r="U475" s="16"/>
      <c r="V475" s="16"/>
      <c r="W475" s="17"/>
      <c r="X475" s="16"/>
      <c r="Y475" s="16"/>
      <c r="Z475" s="16"/>
      <c r="AA475" s="16"/>
      <c r="AB475" s="14"/>
      <c r="AC475" s="18"/>
      <c r="AD475" s="19"/>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9"/>
      <c r="BA475" s="18"/>
      <c r="BB475" s="18"/>
      <c r="BC475" s="18"/>
      <c r="BD475" s="18"/>
      <c r="BE475" s="19"/>
      <c r="BF475" s="18"/>
      <c r="BG475" s="18"/>
      <c r="BH475" s="19"/>
      <c r="BI475" s="19"/>
      <c r="BJ475" s="18"/>
      <c r="BK475" s="18"/>
      <c r="BL475" s="15"/>
      <c r="BM475" s="18"/>
      <c r="BN475" s="19"/>
      <c r="BO475" s="18"/>
      <c r="BP475" s="18"/>
      <c r="BQ475" s="15"/>
      <c r="BR475" s="19"/>
      <c r="BS475" s="19"/>
      <c r="BT475" s="19"/>
      <c r="BU475" s="15"/>
      <c r="BV475" s="14"/>
      <c r="BW475" s="14"/>
      <c r="BX475" s="14"/>
      <c r="BY475" s="20"/>
      <c r="BZ475" s="24"/>
      <c r="CA475" s="14"/>
      <c r="CB475" s="21"/>
      <c r="CC475" s="1"/>
      <c r="CD475" s="14"/>
      <c r="CE475" s="14"/>
      <c r="CF475" s="22"/>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row>
    <row r="476" spans="5:220" s="27" customFormat="1">
      <c r="E476" s="17"/>
      <c r="F476" s="17"/>
      <c r="G476" s="17"/>
      <c r="H476" s="17"/>
      <c r="I476" s="14"/>
      <c r="J476" s="15"/>
      <c r="K476" s="15"/>
      <c r="L476" s="15"/>
      <c r="M476" s="15"/>
      <c r="N476" s="24"/>
      <c r="O476" s="16"/>
      <c r="P476" s="16"/>
      <c r="Q476" s="16"/>
      <c r="R476" s="16"/>
      <c r="S476" s="16"/>
      <c r="T476" s="16"/>
      <c r="U476" s="16"/>
      <c r="V476" s="16"/>
      <c r="W476" s="17"/>
      <c r="X476" s="16"/>
      <c r="Y476" s="16"/>
      <c r="Z476" s="16"/>
      <c r="AA476" s="16"/>
      <c r="AB476" s="14"/>
      <c r="AC476" s="18"/>
      <c r="AD476" s="19"/>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9"/>
      <c r="BA476" s="18"/>
      <c r="BB476" s="18"/>
      <c r="BC476" s="18"/>
      <c r="BD476" s="18"/>
      <c r="BE476" s="19"/>
      <c r="BF476" s="18"/>
      <c r="BG476" s="18"/>
      <c r="BH476" s="19"/>
      <c r="BI476" s="19"/>
      <c r="BJ476" s="18"/>
      <c r="BK476" s="18"/>
      <c r="BL476" s="15"/>
      <c r="BM476" s="18"/>
      <c r="BN476" s="19"/>
      <c r="BO476" s="18"/>
      <c r="BP476" s="18"/>
      <c r="BQ476" s="15"/>
      <c r="BR476" s="19"/>
      <c r="BS476" s="19"/>
      <c r="BT476" s="19"/>
      <c r="BU476" s="15"/>
      <c r="BV476" s="14"/>
      <c r="BW476" s="14"/>
      <c r="BX476" s="14"/>
      <c r="BY476" s="20"/>
      <c r="BZ476" s="24"/>
      <c r="CA476" s="14"/>
      <c r="CB476" s="21"/>
      <c r="CC476" s="1"/>
      <c r="CD476" s="14"/>
      <c r="CE476" s="14"/>
      <c r="CF476" s="22"/>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row>
    <row r="477" spans="5:220" s="27" customFormat="1">
      <c r="E477" s="17"/>
      <c r="F477" s="17"/>
      <c r="G477" s="17"/>
      <c r="H477" s="17"/>
      <c r="I477" s="14"/>
      <c r="J477" s="15"/>
      <c r="K477" s="15"/>
      <c r="L477" s="15"/>
      <c r="M477" s="15"/>
      <c r="N477" s="24"/>
      <c r="O477" s="16"/>
      <c r="P477" s="16"/>
      <c r="Q477" s="16"/>
      <c r="R477" s="16"/>
      <c r="S477" s="16"/>
      <c r="T477" s="16"/>
      <c r="U477" s="16"/>
      <c r="V477" s="16"/>
      <c r="W477" s="17"/>
      <c r="X477" s="16"/>
      <c r="Y477" s="16"/>
      <c r="Z477" s="16"/>
      <c r="AA477" s="16"/>
      <c r="AB477" s="14"/>
      <c r="AC477" s="18"/>
      <c r="AD477" s="19"/>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9"/>
      <c r="BA477" s="18"/>
      <c r="BB477" s="18"/>
      <c r="BC477" s="18"/>
      <c r="BD477" s="18"/>
      <c r="BE477" s="19"/>
      <c r="BF477" s="18"/>
      <c r="BG477" s="18"/>
      <c r="BH477" s="19"/>
      <c r="BI477" s="19"/>
      <c r="BJ477" s="18"/>
      <c r="BK477" s="18"/>
      <c r="BL477" s="15"/>
      <c r="BM477" s="18"/>
      <c r="BN477" s="19"/>
      <c r="BO477" s="18"/>
      <c r="BP477" s="18"/>
      <c r="BQ477" s="15"/>
      <c r="BR477" s="19"/>
      <c r="BS477" s="19"/>
      <c r="BT477" s="19"/>
      <c r="BU477" s="15"/>
      <c r="BV477" s="14"/>
      <c r="BW477" s="14"/>
      <c r="BX477" s="14"/>
      <c r="BY477" s="20"/>
      <c r="BZ477" s="24"/>
      <c r="CA477" s="14"/>
      <c r="CB477" s="21"/>
      <c r="CC477" s="1"/>
      <c r="CD477" s="14"/>
      <c r="CE477" s="14"/>
      <c r="CF477" s="22"/>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row>
    <row r="478" spans="5:220" s="37" customFormat="1">
      <c r="E478" s="17"/>
      <c r="F478" s="17"/>
      <c r="G478" s="17"/>
      <c r="H478" s="17"/>
      <c r="I478" s="14"/>
      <c r="J478" s="15"/>
      <c r="K478" s="15"/>
      <c r="L478" s="15"/>
      <c r="M478" s="15"/>
      <c r="N478" s="24"/>
      <c r="O478" s="16"/>
      <c r="P478" s="16"/>
      <c r="Q478" s="16"/>
      <c r="R478" s="16"/>
      <c r="S478" s="16"/>
      <c r="T478" s="16"/>
      <c r="U478" s="16"/>
      <c r="V478" s="16"/>
      <c r="W478" s="17"/>
      <c r="X478" s="16"/>
      <c r="Y478" s="16"/>
      <c r="Z478" s="16"/>
      <c r="AA478" s="16"/>
      <c r="AB478" s="14"/>
      <c r="AC478" s="18"/>
      <c r="AD478" s="19"/>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9"/>
      <c r="BA478" s="18"/>
      <c r="BB478" s="18"/>
      <c r="BC478" s="18"/>
      <c r="BD478" s="18"/>
      <c r="BE478" s="19"/>
      <c r="BF478" s="18"/>
      <c r="BG478" s="18"/>
      <c r="BH478" s="19"/>
      <c r="BI478" s="19"/>
      <c r="BJ478" s="18"/>
      <c r="BK478" s="18"/>
      <c r="BL478" s="15"/>
      <c r="BM478" s="18"/>
      <c r="BN478" s="19"/>
      <c r="BO478" s="18"/>
      <c r="BP478" s="18"/>
      <c r="BQ478" s="15"/>
      <c r="BR478" s="19"/>
      <c r="BS478" s="19"/>
      <c r="BT478" s="19"/>
      <c r="BU478" s="15"/>
      <c r="BV478" s="14"/>
      <c r="BW478" s="14"/>
      <c r="BX478" s="14"/>
      <c r="BY478" s="20"/>
      <c r="BZ478" s="24"/>
      <c r="CA478" s="14"/>
      <c r="CB478" s="21"/>
      <c r="CC478" s="21"/>
      <c r="CD478" s="14"/>
      <c r="CE478" s="14"/>
      <c r="CF478" s="22"/>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row>
    <row r="479" spans="5:220" s="7" customFormat="1" ht="17.45" customHeight="1">
      <c r="E479" s="17"/>
      <c r="F479" s="17"/>
      <c r="G479" s="17"/>
      <c r="H479" s="17"/>
      <c r="I479" s="14"/>
      <c r="J479" s="15"/>
      <c r="K479" s="15"/>
      <c r="L479" s="15"/>
      <c r="M479" s="15"/>
      <c r="N479" s="14"/>
      <c r="O479" s="16"/>
      <c r="P479" s="16"/>
      <c r="Q479" s="16"/>
      <c r="R479" s="16"/>
      <c r="S479" s="16"/>
      <c r="T479" s="16"/>
      <c r="U479" s="16"/>
      <c r="V479" s="16"/>
      <c r="W479" s="17"/>
      <c r="X479" s="16"/>
      <c r="Y479" s="16"/>
      <c r="Z479" s="16"/>
      <c r="AA479" s="16"/>
      <c r="AB479" s="14"/>
      <c r="AC479" s="18"/>
      <c r="AD479" s="19"/>
      <c r="AE479" s="18"/>
      <c r="AF479" s="18"/>
      <c r="AG479" s="18"/>
      <c r="AH479" s="18"/>
      <c r="AI479" s="18"/>
      <c r="AJ479" s="18"/>
      <c r="AK479" s="18"/>
      <c r="AL479" s="18"/>
      <c r="AM479" s="18"/>
      <c r="AN479" s="18"/>
      <c r="AO479" s="19"/>
      <c r="AP479" s="18"/>
      <c r="AQ479" s="18"/>
      <c r="AR479" s="18"/>
      <c r="AS479" s="19"/>
      <c r="AT479" s="18"/>
      <c r="AU479" s="18"/>
      <c r="AV479" s="18"/>
      <c r="AW479" s="18"/>
      <c r="AX479" s="18"/>
      <c r="AY479" s="18"/>
      <c r="AZ479" s="19"/>
      <c r="BA479" s="18"/>
      <c r="BB479" s="18"/>
      <c r="BC479" s="18"/>
      <c r="BD479" s="18"/>
      <c r="BE479" s="19"/>
      <c r="BF479" s="18"/>
      <c r="BG479" s="18"/>
      <c r="BH479" s="19"/>
      <c r="BI479" s="19"/>
      <c r="BJ479" s="18"/>
      <c r="BK479" s="18"/>
      <c r="BL479" s="15"/>
      <c r="BM479" s="18"/>
      <c r="BN479" s="19"/>
      <c r="BO479" s="18"/>
      <c r="BP479" s="18"/>
      <c r="BQ479" s="15"/>
      <c r="BR479" s="19"/>
      <c r="BS479" s="19"/>
      <c r="BT479" s="19"/>
      <c r="BU479" s="15"/>
      <c r="BV479" s="14"/>
      <c r="BW479" s="14"/>
      <c r="BX479" s="14"/>
      <c r="BY479" s="20"/>
      <c r="BZ479" s="24"/>
      <c r="CA479" s="14"/>
      <c r="CB479" s="21"/>
      <c r="CC479" s="14"/>
      <c r="CD479" s="14"/>
      <c r="CE479" s="14"/>
      <c r="CF479" s="22"/>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row>
    <row r="480" spans="5:220" s="37" customFormat="1">
      <c r="E480" s="17"/>
      <c r="F480" s="17"/>
      <c r="G480" s="17"/>
      <c r="H480" s="17"/>
      <c r="I480" s="14"/>
      <c r="J480" s="15"/>
      <c r="K480" s="15"/>
      <c r="L480" s="15"/>
      <c r="M480" s="15"/>
      <c r="N480" s="14"/>
      <c r="O480" s="16"/>
      <c r="P480" s="16"/>
      <c r="Q480" s="16"/>
      <c r="R480" s="16"/>
      <c r="S480" s="16"/>
      <c r="T480" s="16"/>
      <c r="U480" s="16"/>
      <c r="V480" s="16"/>
      <c r="W480" s="17"/>
      <c r="X480" s="16"/>
      <c r="Y480" s="16"/>
      <c r="Z480" s="16"/>
      <c r="AA480" s="16"/>
      <c r="AB480" s="14"/>
      <c r="AC480" s="18"/>
      <c r="AD480" s="19"/>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9"/>
      <c r="BA480" s="18"/>
      <c r="BB480" s="18"/>
      <c r="BC480" s="18"/>
      <c r="BD480" s="18"/>
      <c r="BE480" s="19"/>
      <c r="BF480" s="18"/>
      <c r="BG480" s="18"/>
      <c r="BH480" s="19"/>
      <c r="BI480" s="19"/>
      <c r="BJ480" s="18"/>
      <c r="BK480" s="18"/>
      <c r="BL480" s="15"/>
      <c r="BM480" s="18"/>
      <c r="BN480" s="19"/>
      <c r="BO480" s="18"/>
      <c r="BP480" s="18"/>
      <c r="BQ480" s="15"/>
      <c r="BR480" s="19"/>
      <c r="BS480" s="19"/>
      <c r="BT480" s="19"/>
      <c r="BU480" s="15"/>
      <c r="BV480" s="14"/>
      <c r="BW480" s="14"/>
      <c r="BX480" s="14"/>
      <c r="BY480" s="20"/>
      <c r="BZ480" s="24"/>
      <c r="CA480" s="14"/>
      <c r="CB480" s="21"/>
      <c r="CC480" s="1"/>
      <c r="CD480" s="14"/>
      <c r="CE480" s="14"/>
      <c r="CF480" s="22"/>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row>
    <row r="481" spans="5:220" s="37" customFormat="1">
      <c r="E481" s="17"/>
      <c r="F481" s="17"/>
      <c r="G481" s="17"/>
      <c r="H481" s="17"/>
      <c r="I481" s="14"/>
      <c r="J481" s="15"/>
      <c r="K481" s="15"/>
      <c r="L481" s="15"/>
      <c r="M481" s="15"/>
      <c r="N481" s="14"/>
      <c r="O481" s="16"/>
      <c r="P481" s="16"/>
      <c r="Q481" s="16"/>
      <c r="R481" s="16"/>
      <c r="S481" s="16"/>
      <c r="T481" s="16"/>
      <c r="U481" s="16"/>
      <c r="V481" s="16"/>
      <c r="W481" s="17"/>
      <c r="X481" s="16"/>
      <c r="Y481" s="16"/>
      <c r="Z481" s="16"/>
      <c r="AA481" s="16"/>
      <c r="AB481" s="14"/>
      <c r="AC481" s="18"/>
      <c r="AD481" s="19"/>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9"/>
      <c r="BA481" s="18"/>
      <c r="BB481" s="18"/>
      <c r="BC481" s="18"/>
      <c r="BD481" s="18"/>
      <c r="BE481" s="19"/>
      <c r="BF481" s="18"/>
      <c r="BG481" s="18"/>
      <c r="BH481" s="19"/>
      <c r="BI481" s="19"/>
      <c r="BJ481" s="18"/>
      <c r="BK481" s="18"/>
      <c r="BL481" s="15"/>
      <c r="BM481" s="18"/>
      <c r="BN481" s="19"/>
      <c r="BO481" s="18"/>
      <c r="BP481" s="18"/>
      <c r="BQ481" s="15"/>
      <c r="BR481" s="19"/>
      <c r="BS481" s="19"/>
      <c r="BT481" s="19"/>
      <c r="BU481" s="15"/>
      <c r="BV481" s="14"/>
      <c r="BW481" s="14"/>
      <c r="BX481" s="14"/>
      <c r="BY481" s="20"/>
      <c r="BZ481" s="24"/>
      <c r="CA481" s="14"/>
      <c r="CB481" s="21"/>
      <c r="CC481" s="1"/>
      <c r="CD481" s="14"/>
      <c r="CE481" s="14"/>
      <c r="CF481" s="22"/>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row>
    <row r="482" spans="5:220" s="43" customFormat="1">
      <c r="E482" s="17"/>
      <c r="F482" s="17"/>
      <c r="G482" s="17"/>
      <c r="H482" s="17"/>
      <c r="I482" s="14"/>
      <c r="J482" s="15"/>
      <c r="K482" s="15"/>
      <c r="L482" s="15"/>
      <c r="M482" s="15"/>
      <c r="N482" s="14"/>
      <c r="O482" s="16"/>
      <c r="P482" s="16"/>
      <c r="Q482" s="16"/>
      <c r="R482" s="16"/>
      <c r="S482" s="16"/>
      <c r="T482" s="16"/>
      <c r="U482" s="16"/>
      <c r="V482" s="16"/>
      <c r="W482" s="17"/>
      <c r="X482" s="16"/>
      <c r="Y482" s="16"/>
      <c r="Z482" s="16"/>
      <c r="AA482" s="16"/>
      <c r="AB482" s="14"/>
      <c r="AC482" s="18"/>
      <c r="AD482" s="19"/>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9"/>
      <c r="BA482" s="18"/>
      <c r="BB482" s="18"/>
      <c r="BC482" s="18"/>
      <c r="BD482" s="18"/>
      <c r="BE482" s="19"/>
      <c r="BF482" s="18"/>
      <c r="BG482" s="18"/>
      <c r="BH482" s="19"/>
      <c r="BI482" s="19"/>
      <c r="BJ482" s="18"/>
      <c r="BK482" s="18"/>
      <c r="BL482" s="15"/>
      <c r="BM482" s="18"/>
      <c r="BN482" s="19"/>
      <c r="BO482" s="18"/>
      <c r="BP482" s="18"/>
      <c r="BQ482" s="15"/>
      <c r="BR482" s="19"/>
      <c r="BS482" s="19"/>
      <c r="BT482" s="19"/>
      <c r="BU482" s="15"/>
      <c r="BV482" s="14"/>
      <c r="BW482" s="14"/>
      <c r="BX482" s="14"/>
      <c r="BY482" s="20"/>
      <c r="BZ482" s="24"/>
      <c r="CA482" s="14"/>
      <c r="CB482" s="21"/>
      <c r="CC482" s="1"/>
      <c r="CD482" s="14"/>
      <c r="CE482" s="14"/>
      <c r="CF482" s="22"/>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row>
    <row r="483" spans="5:220" s="43" customFormat="1">
      <c r="E483" s="17"/>
      <c r="F483" s="17"/>
      <c r="G483" s="17"/>
      <c r="H483" s="17"/>
      <c r="I483" s="14"/>
      <c r="J483" s="15"/>
      <c r="K483" s="15"/>
      <c r="L483" s="15"/>
      <c r="M483" s="15"/>
      <c r="N483" s="14"/>
      <c r="O483" s="16"/>
      <c r="P483" s="16"/>
      <c r="Q483" s="16"/>
      <c r="R483" s="16"/>
      <c r="S483" s="16"/>
      <c r="T483" s="16"/>
      <c r="U483" s="16"/>
      <c r="V483" s="16"/>
      <c r="W483" s="17"/>
      <c r="X483" s="16"/>
      <c r="Y483" s="16"/>
      <c r="Z483" s="16"/>
      <c r="AA483" s="16"/>
      <c r="AB483" s="14"/>
      <c r="AC483" s="18"/>
      <c r="AD483" s="19"/>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9"/>
      <c r="BA483" s="18"/>
      <c r="BB483" s="18"/>
      <c r="BC483" s="18"/>
      <c r="BD483" s="18"/>
      <c r="BE483" s="19"/>
      <c r="BF483" s="18"/>
      <c r="BG483" s="18"/>
      <c r="BH483" s="19"/>
      <c r="BI483" s="19"/>
      <c r="BJ483" s="18"/>
      <c r="BK483" s="18"/>
      <c r="BL483" s="15"/>
      <c r="BM483" s="18"/>
      <c r="BN483" s="19"/>
      <c r="BO483" s="18"/>
      <c r="BP483" s="18"/>
      <c r="BQ483" s="15"/>
      <c r="BR483" s="19"/>
      <c r="BS483" s="19"/>
      <c r="BT483" s="19"/>
      <c r="BU483" s="15"/>
      <c r="BV483" s="14"/>
      <c r="BW483" s="14"/>
      <c r="BX483" s="14"/>
      <c r="BY483" s="20"/>
      <c r="BZ483" s="24"/>
      <c r="CA483" s="14"/>
      <c r="CB483" s="21"/>
      <c r="CC483" s="1"/>
      <c r="CD483" s="14"/>
      <c r="CE483" s="14"/>
      <c r="CF483" s="22"/>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row>
    <row r="484" spans="5:220" s="43" customFormat="1">
      <c r="E484" s="17"/>
      <c r="F484" s="17"/>
      <c r="G484" s="17"/>
      <c r="H484" s="17"/>
      <c r="I484" s="14"/>
      <c r="J484" s="15"/>
      <c r="K484" s="15"/>
      <c r="L484" s="15"/>
      <c r="M484" s="15"/>
      <c r="N484" s="14"/>
      <c r="O484" s="16"/>
      <c r="P484" s="16"/>
      <c r="Q484" s="16"/>
      <c r="R484" s="16"/>
      <c r="S484" s="16"/>
      <c r="T484" s="16"/>
      <c r="U484" s="16"/>
      <c r="V484" s="16"/>
      <c r="W484" s="17"/>
      <c r="X484" s="16"/>
      <c r="Y484" s="16"/>
      <c r="Z484" s="16"/>
      <c r="AA484" s="16"/>
      <c r="AB484" s="14"/>
      <c r="AC484" s="18"/>
      <c r="AD484" s="19"/>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9"/>
      <c r="BA484" s="18"/>
      <c r="BB484" s="18"/>
      <c r="BC484" s="18"/>
      <c r="BD484" s="18"/>
      <c r="BE484" s="19"/>
      <c r="BF484" s="18"/>
      <c r="BG484" s="18"/>
      <c r="BH484" s="19"/>
      <c r="BI484" s="19"/>
      <c r="BJ484" s="18"/>
      <c r="BK484" s="18"/>
      <c r="BL484" s="15"/>
      <c r="BM484" s="18"/>
      <c r="BN484" s="19"/>
      <c r="BO484" s="18"/>
      <c r="BP484" s="18"/>
      <c r="BQ484" s="15"/>
      <c r="BR484" s="19"/>
      <c r="BS484" s="19"/>
      <c r="BT484" s="19"/>
      <c r="BU484" s="15"/>
      <c r="BV484" s="14"/>
      <c r="BW484" s="14"/>
      <c r="BX484" s="14"/>
      <c r="BY484" s="20"/>
      <c r="BZ484" s="24"/>
      <c r="CA484" s="14"/>
      <c r="CB484" s="21"/>
      <c r="CC484" s="1"/>
      <c r="CD484" s="14"/>
      <c r="CE484" s="14"/>
      <c r="CF484" s="22"/>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row>
    <row r="485" spans="5:220" s="27" customFormat="1">
      <c r="E485" s="17"/>
      <c r="F485" s="17"/>
      <c r="G485" s="17"/>
      <c r="H485" s="17"/>
      <c r="I485" s="14"/>
      <c r="J485" s="15"/>
      <c r="K485" s="15"/>
      <c r="L485" s="15"/>
      <c r="M485" s="15"/>
      <c r="N485" s="14"/>
      <c r="O485" s="16"/>
      <c r="P485" s="16"/>
      <c r="Q485" s="16"/>
      <c r="R485" s="16"/>
      <c r="S485" s="16"/>
      <c r="T485" s="16"/>
      <c r="U485" s="16"/>
      <c r="V485" s="16"/>
      <c r="W485" s="17"/>
      <c r="X485" s="16"/>
      <c r="Y485" s="16"/>
      <c r="Z485" s="16"/>
      <c r="AA485" s="16"/>
      <c r="AB485" s="14"/>
      <c r="AC485" s="18"/>
      <c r="AD485" s="19"/>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9"/>
      <c r="BA485" s="18"/>
      <c r="BB485" s="18"/>
      <c r="BC485" s="18"/>
      <c r="BD485" s="18"/>
      <c r="BE485" s="19"/>
      <c r="BF485" s="18"/>
      <c r="BG485" s="18"/>
      <c r="BH485" s="19"/>
      <c r="BI485" s="19"/>
      <c r="BJ485" s="18"/>
      <c r="BK485" s="18"/>
      <c r="BL485" s="15"/>
      <c r="BM485" s="18"/>
      <c r="BN485" s="19"/>
      <c r="BO485" s="18"/>
      <c r="BP485" s="18"/>
      <c r="BQ485" s="15"/>
      <c r="BR485" s="19"/>
      <c r="BS485" s="19"/>
      <c r="BT485" s="19"/>
      <c r="BU485" s="15"/>
      <c r="BV485" s="14"/>
      <c r="BW485" s="14"/>
      <c r="BX485" s="14"/>
      <c r="BY485" s="20"/>
      <c r="BZ485" s="24"/>
      <c r="CA485" s="14"/>
      <c r="CB485" s="21"/>
      <c r="CC485" s="1"/>
      <c r="CD485" s="14"/>
      <c r="CE485" s="14"/>
      <c r="CF485" s="22"/>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row>
    <row r="486" spans="5:220" s="44" customFormat="1">
      <c r="E486" s="17"/>
      <c r="F486" s="17"/>
      <c r="G486" s="17"/>
      <c r="H486" s="17"/>
      <c r="I486" s="14"/>
      <c r="J486" s="15"/>
      <c r="K486" s="15"/>
      <c r="L486" s="15"/>
      <c r="M486" s="15"/>
      <c r="N486" s="24"/>
      <c r="O486" s="16"/>
      <c r="P486" s="16"/>
      <c r="Q486" s="16"/>
      <c r="R486" s="16"/>
      <c r="S486" s="16"/>
      <c r="T486" s="16"/>
      <c r="U486" s="16"/>
      <c r="V486" s="16"/>
      <c r="W486" s="17"/>
      <c r="X486" s="16"/>
      <c r="Y486" s="16"/>
      <c r="Z486" s="16"/>
      <c r="AA486" s="16"/>
      <c r="AB486" s="14"/>
      <c r="AC486" s="18"/>
      <c r="AD486" s="19"/>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9"/>
      <c r="BA486" s="18"/>
      <c r="BB486" s="18"/>
      <c r="BC486" s="18"/>
      <c r="BD486" s="18"/>
      <c r="BE486" s="19"/>
      <c r="BF486" s="18"/>
      <c r="BG486" s="18"/>
      <c r="BH486" s="19"/>
      <c r="BI486" s="19"/>
      <c r="BJ486" s="18"/>
      <c r="BK486" s="18"/>
      <c r="BL486" s="15"/>
      <c r="BM486" s="18"/>
      <c r="BN486" s="19"/>
      <c r="BO486" s="18"/>
      <c r="BP486" s="18"/>
      <c r="BQ486" s="15"/>
      <c r="BR486" s="19"/>
      <c r="BS486" s="19"/>
      <c r="BT486" s="19"/>
      <c r="BU486" s="15"/>
      <c r="BV486" s="14"/>
      <c r="BW486" s="14"/>
      <c r="BX486" s="14"/>
      <c r="BY486" s="20"/>
      <c r="BZ486" s="24"/>
      <c r="CA486" s="14"/>
      <c r="CB486" s="21"/>
      <c r="CC486" s="21"/>
      <c r="CD486" s="14"/>
      <c r="CE486" s="14"/>
      <c r="CF486" s="22"/>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row>
    <row r="487" spans="5:220" s="7" customFormat="1" ht="17.45" customHeight="1">
      <c r="E487" s="17"/>
      <c r="F487" s="17"/>
      <c r="G487" s="17"/>
      <c r="H487" s="17"/>
      <c r="I487" s="14"/>
      <c r="J487" s="15"/>
      <c r="K487" s="15"/>
      <c r="L487" s="15"/>
      <c r="M487" s="15"/>
      <c r="N487" s="14"/>
      <c r="O487" s="17"/>
      <c r="P487" s="17"/>
      <c r="Q487" s="17"/>
      <c r="R487" s="17"/>
      <c r="S487" s="17"/>
      <c r="T487" s="17"/>
      <c r="U487" s="17"/>
      <c r="V487" s="17"/>
      <c r="W487" s="17"/>
      <c r="X487" s="17"/>
      <c r="Y487" s="17"/>
      <c r="Z487" s="17"/>
      <c r="AA487" s="17"/>
      <c r="AB487" s="14"/>
      <c r="AC487" s="18"/>
      <c r="AD487" s="19"/>
      <c r="AE487" s="18"/>
      <c r="AF487" s="18"/>
      <c r="AG487" s="19"/>
      <c r="AH487" s="18"/>
      <c r="AI487" s="18"/>
      <c r="AJ487" s="18"/>
      <c r="AK487" s="19"/>
      <c r="AL487" s="18"/>
      <c r="AM487" s="18"/>
      <c r="AN487" s="18"/>
      <c r="AO487" s="19"/>
      <c r="AP487" s="18"/>
      <c r="AQ487" s="18"/>
      <c r="AR487" s="18"/>
      <c r="AS487" s="19"/>
      <c r="AT487" s="18"/>
      <c r="AU487" s="18"/>
      <c r="AV487" s="18"/>
      <c r="AW487" s="18"/>
      <c r="AX487" s="18"/>
      <c r="AY487" s="18"/>
      <c r="AZ487" s="19"/>
      <c r="BA487" s="18"/>
      <c r="BB487" s="18"/>
      <c r="BC487" s="18"/>
      <c r="BD487" s="18"/>
      <c r="BE487" s="19"/>
      <c r="BF487" s="18"/>
      <c r="BG487" s="18"/>
      <c r="BH487" s="19"/>
      <c r="BI487" s="19"/>
      <c r="BJ487" s="18"/>
      <c r="BK487" s="18"/>
      <c r="BL487" s="15"/>
      <c r="BM487" s="18"/>
      <c r="BN487" s="19"/>
      <c r="BO487" s="18"/>
      <c r="BP487" s="18"/>
      <c r="BQ487" s="15"/>
      <c r="BR487" s="19"/>
      <c r="BS487" s="19"/>
      <c r="BT487" s="19"/>
      <c r="BU487" s="15"/>
      <c r="BV487" s="14"/>
      <c r="BW487" s="14"/>
      <c r="BX487" s="14"/>
      <c r="BY487" s="20"/>
      <c r="BZ487" s="14"/>
      <c r="CA487" s="14"/>
      <c r="CB487" s="21"/>
      <c r="CC487" s="14"/>
      <c r="CD487" s="14"/>
      <c r="CE487" s="14"/>
      <c r="CF487" s="22"/>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row>
    <row r="488" spans="5:220" s="44" customFormat="1">
      <c r="E488" s="17"/>
      <c r="F488" s="17"/>
      <c r="G488" s="17"/>
      <c r="H488" s="17"/>
      <c r="I488" s="14"/>
      <c r="J488" s="15"/>
      <c r="K488" s="15"/>
      <c r="L488" s="15"/>
      <c r="M488" s="15"/>
      <c r="N488" s="24"/>
      <c r="O488" s="16"/>
      <c r="P488" s="16"/>
      <c r="Q488" s="16"/>
      <c r="R488" s="16"/>
      <c r="S488" s="16"/>
      <c r="T488" s="16"/>
      <c r="U488" s="16"/>
      <c r="V488" s="16"/>
      <c r="W488" s="17"/>
      <c r="X488" s="16"/>
      <c r="Y488" s="16"/>
      <c r="Z488" s="16"/>
      <c r="AA488" s="16"/>
      <c r="AB488" s="14"/>
      <c r="AC488" s="18"/>
      <c r="AD488" s="19"/>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9"/>
      <c r="BA488" s="18"/>
      <c r="BB488" s="18"/>
      <c r="BC488" s="18"/>
      <c r="BD488" s="18"/>
      <c r="BE488" s="19"/>
      <c r="BF488" s="18"/>
      <c r="BG488" s="18"/>
      <c r="BH488" s="19"/>
      <c r="BI488" s="19"/>
      <c r="BJ488" s="18"/>
      <c r="BK488" s="18"/>
      <c r="BL488" s="15"/>
      <c r="BM488" s="18"/>
      <c r="BN488" s="19"/>
      <c r="BO488" s="18"/>
      <c r="BP488" s="18"/>
      <c r="BQ488" s="15"/>
      <c r="BR488" s="19"/>
      <c r="BS488" s="19"/>
      <c r="BT488" s="19"/>
      <c r="BU488" s="15"/>
      <c r="BV488" s="14"/>
      <c r="BW488" s="14"/>
      <c r="BX488" s="14"/>
      <c r="BY488" s="20"/>
      <c r="BZ488" s="24"/>
      <c r="CA488" s="14"/>
      <c r="CB488" s="21"/>
      <c r="CC488" s="21"/>
      <c r="CD488" s="14"/>
      <c r="CE488" s="14"/>
      <c r="CF488" s="22"/>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row>
    <row r="489" spans="5:220">
      <c r="J489" s="15"/>
      <c r="K489" s="15"/>
      <c r="L489" s="15"/>
      <c r="M489" s="15"/>
      <c r="AC489" s="18"/>
      <c r="AE489" s="18"/>
      <c r="AF489" s="18"/>
      <c r="AH489" s="18"/>
      <c r="AI489" s="18"/>
      <c r="AJ489" s="18"/>
      <c r="AL489" s="18"/>
      <c r="AM489" s="18"/>
      <c r="AN489" s="18"/>
      <c r="AP489" s="18"/>
      <c r="AQ489" s="18"/>
      <c r="AR489" s="18"/>
      <c r="AT489" s="18"/>
      <c r="AU489" s="18"/>
      <c r="AV489" s="18"/>
      <c r="AW489" s="18"/>
      <c r="AX489" s="18"/>
      <c r="AY489" s="18"/>
      <c r="BA489" s="18"/>
      <c r="BB489" s="18"/>
      <c r="BC489" s="18"/>
      <c r="BD489" s="18"/>
      <c r="BF489" s="18"/>
      <c r="BG489" s="18"/>
      <c r="BJ489" s="18"/>
      <c r="BK489" s="18"/>
      <c r="BL489" s="15"/>
      <c r="BM489" s="18"/>
      <c r="BO489" s="18"/>
      <c r="BP489" s="18"/>
      <c r="BQ489" s="15"/>
      <c r="BU489" s="15"/>
      <c r="CF489" s="22"/>
    </row>
    <row r="490" spans="5:220">
      <c r="J490" s="15"/>
      <c r="K490" s="15"/>
      <c r="L490" s="15"/>
      <c r="M490" s="15"/>
      <c r="AC490" s="18"/>
      <c r="AE490" s="18"/>
      <c r="AF490" s="18"/>
      <c r="AH490" s="18"/>
      <c r="AI490" s="18"/>
      <c r="AJ490" s="18"/>
      <c r="AL490" s="18"/>
      <c r="AM490" s="18"/>
      <c r="AN490" s="18"/>
      <c r="AP490" s="18"/>
      <c r="AQ490" s="18"/>
      <c r="AR490" s="18"/>
      <c r="AT490" s="18"/>
      <c r="AU490" s="18"/>
      <c r="AV490" s="18"/>
      <c r="AW490" s="18"/>
      <c r="AX490" s="18"/>
      <c r="AY490" s="18"/>
      <c r="BA490" s="18"/>
      <c r="BB490" s="18"/>
      <c r="BC490" s="18"/>
      <c r="BD490" s="18"/>
      <c r="BF490" s="18"/>
      <c r="BG490" s="18"/>
      <c r="BJ490" s="18"/>
      <c r="BK490" s="18"/>
      <c r="BL490" s="15"/>
      <c r="BM490" s="18"/>
      <c r="BO490" s="18"/>
      <c r="BP490" s="18"/>
      <c r="BQ490" s="15"/>
      <c r="BU490" s="15"/>
      <c r="CF490" s="22"/>
    </row>
    <row r="491" spans="5:220">
      <c r="J491" s="15"/>
      <c r="K491" s="15"/>
      <c r="L491" s="15"/>
      <c r="M491" s="15"/>
      <c r="AC491" s="18"/>
      <c r="AE491" s="18"/>
      <c r="AF491" s="18"/>
      <c r="AH491" s="18"/>
      <c r="AI491" s="18"/>
      <c r="AJ491" s="18"/>
      <c r="AL491" s="18"/>
      <c r="AM491" s="18"/>
      <c r="AN491" s="18"/>
      <c r="AP491" s="18"/>
      <c r="AQ491" s="18"/>
      <c r="AR491" s="18"/>
      <c r="AT491" s="18"/>
      <c r="AU491" s="18"/>
      <c r="AV491" s="18"/>
      <c r="AW491" s="18"/>
      <c r="AX491" s="18"/>
      <c r="AY491" s="18"/>
      <c r="BA491" s="18"/>
      <c r="BB491" s="18"/>
      <c r="BC491" s="18"/>
      <c r="BD491" s="18"/>
      <c r="BF491" s="18"/>
      <c r="BG491" s="18"/>
      <c r="BJ491" s="18"/>
      <c r="BK491" s="18"/>
      <c r="BL491" s="15"/>
      <c r="BM491" s="18"/>
      <c r="BO491" s="18"/>
      <c r="BP491" s="18"/>
      <c r="BQ491" s="15"/>
      <c r="BU491" s="15"/>
      <c r="CF491" s="22"/>
    </row>
    <row r="492" spans="5:220">
      <c r="J492" s="15"/>
      <c r="K492" s="15"/>
      <c r="L492" s="15"/>
      <c r="M492" s="15"/>
      <c r="AC492" s="18"/>
      <c r="AE492" s="18"/>
      <c r="AF492" s="18"/>
      <c r="AH492" s="18"/>
      <c r="AI492" s="18"/>
      <c r="AJ492" s="18"/>
      <c r="AL492" s="18"/>
      <c r="AM492" s="18"/>
      <c r="AN492" s="18"/>
      <c r="AP492" s="18"/>
      <c r="AQ492" s="18"/>
      <c r="AR492" s="18"/>
      <c r="AT492" s="18"/>
      <c r="AU492" s="18"/>
      <c r="AV492" s="18"/>
      <c r="AW492" s="18"/>
      <c r="AX492" s="18"/>
      <c r="AY492" s="18"/>
      <c r="BA492" s="18"/>
      <c r="BB492" s="18"/>
      <c r="BC492" s="18"/>
      <c r="BD492" s="18"/>
      <c r="BF492" s="18"/>
      <c r="BG492" s="18"/>
      <c r="BJ492" s="18"/>
      <c r="BK492" s="18"/>
      <c r="BL492" s="15"/>
      <c r="BM492" s="18"/>
      <c r="BO492" s="18"/>
      <c r="BP492" s="18"/>
      <c r="BQ492" s="15"/>
      <c r="BU492" s="15"/>
      <c r="CF492" s="22"/>
    </row>
    <row r="493" spans="5:220">
      <c r="J493" s="15"/>
      <c r="K493" s="15"/>
      <c r="L493" s="15"/>
      <c r="M493" s="15"/>
      <c r="AC493" s="18"/>
      <c r="AE493" s="18"/>
      <c r="AF493" s="18"/>
      <c r="AH493" s="18"/>
      <c r="AI493" s="18"/>
      <c r="AJ493" s="18"/>
      <c r="AL493" s="18"/>
      <c r="AM493" s="18"/>
      <c r="AN493" s="18"/>
      <c r="AP493" s="18"/>
      <c r="AQ493" s="18"/>
      <c r="AR493" s="18"/>
      <c r="AT493" s="18"/>
      <c r="AU493" s="18"/>
      <c r="AV493" s="18"/>
      <c r="AW493" s="18"/>
      <c r="AX493" s="18"/>
      <c r="AY493" s="18"/>
      <c r="BA493" s="18"/>
      <c r="BB493" s="18"/>
      <c r="BC493" s="18"/>
      <c r="BD493" s="18"/>
      <c r="BF493" s="18"/>
      <c r="BG493" s="18"/>
      <c r="BJ493" s="18"/>
      <c r="BK493" s="18"/>
      <c r="BL493" s="15"/>
      <c r="BM493" s="18"/>
      <c r="BO493" s="18"/>
      <c r="BP493" s="18"/>
      <c r="BQ493" s="15"/>
      <c r="BU493" s="15"/>
      <c r="CF493" s="22"/>
    </row>
    <row r="494" spans="5:220" s="43" customFormat="1">
      <c r="E494" s="17"/>
      <c r="F494" s="17"/>
      <c r="G494" s="17"/>
      <c r="H494" s="17"/>
      <c r="I494" s="14"/>
      <c r="J494" s="15"/>
      <c r="K494" s="15"/>
      <c r="L494" s="15"/>
      <c r="M494" s="15"/>
      <c r="N494" s="24"/>
      <c r="O494" s="16"/>
      <c r="P494" s="16"/>
      <c r="Q494" s="16"/>
      <c r="R494" s="16"/>
      <c r="S494" s="16"/>
      <c r="T494" s="16"/>
      <c r="U494" s="16"/>
      <c r="V494" s="16"/>
      <c r="W494" s="17"/>
      <c r="X494" s="16"/>
      <c r="Y494" s="16"/>
      <c r="Z494" s="16"/>
      <c r="AA494" s="16"/>
      <c r="AB494" s="14"/>
      <c r="AC494" s="18"/>
      <c r="AD494" s="19"/>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9"/>
      <c r="BA494" s="18"/>
      <c r="BB494" s="18"/>
      <c r="BC494" s="18"/>
      <c r="BD494" s="18"/>
      <c r="BE494" s="19"/>
      <c r="BF494" s="18"/>
      <c r="BG494" s="18"/>
      <c r="BH494" s="19"/>
      <c r="BI494" s="19"/>
      <c r="BJ494" s="18"/>
      <c r="BK494" s="18"/>
      <c r="BL494" s="15"/>
      <c r="BM494" s="18"/>
      <c r="BN494" s="19"/>
      <c r="BO494" s="18"/>
      <c r="BP494" s="18"/>
      <c r="BQ494" s="15"/>
      <c r="BR494" s="19"/>
      <c r="BS494" s="19"/>
      <c r="BT494" s="19"/>
      <c r="BU494" s="15"/>
      <c r="BV494" s="14"/>
      <c r="BW494" s="14"/>
      <c r="BX494" s="14"/>
      <c r="BY494" s="20"/>
      <c r="BZ494" s="24"/>
      <c r="CA494" s="14"/>
      <c r="CB494" s="21"/>
      <c r="CC494" s="21"/>
      <c r="CD494" s="14"/>
      <c r="CE494" s="14"/>
      <c r="CF494" s="22"/>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row>
    <row r="495" spans="5:220" s="7" customFormat="1" ht="17.45" customHeight="1">
      <c r="E495" s="17"/>
      <c r="F495" s="17"/>
      <c r="G495" s="17"/>
      <c r="H495" s="17"/>
      <c r="I495" s="14"/>
      <c r="J495" s="15"/>
      <c r="K495" s="15"/>
      <c r="L495" s="15"/>
      <c r="M495" s="15"/>
      <c r="N495" s="14"/>
      <c r="O495" s="16"/>
      <c r="P495" s="16"/>
      <c r="Q495" s="16"/>
      <c r="R495" s="16"/>
      <c r="S495" s="16"/>
      <c r="T495" s="16"/>
      <c r="U495" s="16"/>
      <c r="V495" s="16"/>
      <c r="W495" s="17"/>
      <c r="X495" s="16"/>
      <c r="Y495" s="16"/>
      <c r="Z495" s="16"/>
      <c r="AA495" s="16"/>
      <c r="AB495" s="14"/>
      <c r="AC495" s="18"/>
      <c r="AD495" s="19"/>
      <c r="AE495" s="18"/>
      <c r="AF495" s="18"/>
      <c r="AG495" s="18"/>
      <c r="AH495" s="18"/>
      <c r="AI495" s="18"/>
      <c r="AJ495" s="18"/>
      <c r="AK495" s="18"/>
      <c r="AL495" s="18"/>
      <c r="AM495" s="18"/>
      <c r="AN495" s="18"/>
      <c r="AO495" s="19"/>
      <c r="AP495" s="18"/>
      <c r="AQ495" s="18"/>
      <c r="AR495" s="18"/>
      <c r="AS495" s="19"/>
      <c r="AT495" s="18"/>
      <c r="AU495" s="18"/>
      <c r="AV495" s="18"/>
      <c r="AW495" s="18"/>
      <c r="AX495" s="18"/>
      <c r="AY495" s="18"/>
      <c r="AZ495" s="19"/>
      <c r="BA495" s="18"/>
      <c r="BB495" s="18"/>
      <c r="BC495" s="18"/>
      <c r="BD495" s="18"/>
      <c r="BE495" s="19"/>
      <c r="BF495" s="18"/>
      <c r="BG495" s="18"/>
      <c r="BH495" s="19"/>
      <c r="BI495" s="19"/>
      <c r="BJ495" s="18"/>
      <c r="BK495" s="18"/>
      <c r="BL495" s="15"/>
      <c r="BM495" s="18"/>
      <c r="BN495" s="19"/>
      <c r="BO495" s="18"/>
      <c r="BP495" s="18"/>
      <c r="BQ495" s="15"/>
      <c r="BR495" s="19"/>
      <c r="BS495" s="19"/>
      <c r="BT495" s="19"/>
      <c r="BU495" s="15"/>
      <c r="BV495" s="14"/>
      <c r="BW495" s="14"/>
      <c r="BX495" s="14"/>
      <c r="BY495" s="20"/>
      <c r="BZ495" s="24"/>
      <c r="CA495" s="14"/>
      <c r="CB495" s="21"/>
      <c r="CC495" s="14"/>
      <c r="CD495" s="14"/>
      <c r="CE495" s="14"/>
      <c r="CF495" s="22"/>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row>
    <row r="496" spans="5:220">
      <c r="J496" s="15"/>
      <c r="K496" s="15"/>
      <c r="L496" s="15"/>
      <c r="M496" s="15"/>
      <c r="AC496" s="18"/>
      <c r="AE496" s="18"/>
      <c r="AF496" s="18"/>
      <c r="AH496" s="18"/>
      <c r="AI496" s="18"/>
      <c r="AJ496" s="18"/>
      <c r="AL496" s="18"/>
      <c r="AM496" s="18"/>
      <c r="AN496" s="18"/>
      <c r="AP496" s="18"/>
      <c r="AQ496" s="18"/>
      <c r="AR496" s="18"/>
      <c r="AT496" s="18"/>
      <c r="AU496" s="18"/>
      <c r="AV496" s="18"/>
      <c r="AW496" s="18"/>
      <c r="AX496" s="18"/>
      <c r="AY496" s="18"/>
      <c r="BA496" s="18"/>
      <c r="BB496" s="18"/>
      <c r="BC496" s="18"/>
      <c r="BD496" s="18"/>
      <c r="BF496" s="18"/>
      <c r="BG496" s="18"/>
      <c r="BJ496" s="18"/>
      <c r="BK496" s="18"/>
      <c r="BL496" s="15"/>
      <c r="BM496" s="18"/>
      <c r="BO496" s="18"/>
      <c r="BP496" s="18"/>
      <c r="BQ496" s="15"/>
      <c r="BU496" s="15"/>
      <c r="BY496" s="20"/>
      <c r="BZ496" s="24"/>
      <c r="CF496" s="22"/>
    </row>
    <row r="497" spans="5:220" s="37" customFormat="1">
      <c r="E497" s="17"/>
      <c r="F497" s="17"/>
      <c r="G497" s="17"/>
      <c r="H497" s="17"/>
      <c r="I497" s="14"/>
      <c r="J497" s="15"/>
      <c r="K497" s="15"/>
      <c r="L497" s="15"/>
      <c r="M497" s="15"/>
      <c r="N497" s="24"/>
      <c r="O497" s="16"/>
      <c r="P497" s="16"/>
      <c r="Q497" s="16"/>
      <c r="R497" s="16"/>
      <c r="S497" s="16"/>
      <c r="T497" s="16"/>
      <c r="U497" s="16"/>
      <c r="V497" s="16"/>
      <c r="W497" s="17"/>
      <c r="X497" s="16"/>
      <c r="Y497" s="16"/>
      <c r="Z497" s="16"/>
      <c r="AA497" s="16"/>
      <c r="AB497" s="14"/>
      <c r="AC497" s="18"/>
      <c r="AD497" s="19"/>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9"/>
      <c r="BA497" s="18"/>
      <c r="BB497" s="18"/>
      <c r="BC497" s="18"/>
      <c r="BD497" s="18"/>
      <c r="BE497" s="19"/>
      <c r="BF497" s="18"/>
      <c r="BG497" s="18"/>
      <c r="BH497" s="19"/>
      <c r="BI497" s="19"/>
      <c r="BJ497" s="18"/>
      <c r="BK497" s="18"/>
      <c r="BL497" s="15"/>
      <c r="BM497" s="18"/>
      <c r="BN497" s="19"/>
      <c r="BO497" s="18"/>
      <c r="BP497" s="18"/>
      <c r="BQ497" s="15"/>
      <c r="BR497" s="19"/>
      <c r="BS497" s="19"/>
      <c r="BT497" s="19"/>
      <c r="BU497" s="15"/>
      <c r="BV497" s="14"/>
      <c r="BW497" s="14"/>
      <c r="BX497" s="14"/>
      <c r="BY497" s="20"/>
      <c r="BZ497" s="24"/>
      <c r="CA497" s="14"/>
      <c r="CB497" s="21"/>
      <c r="CC497" s="1"/>
      <c r="CD497" s="14"/>
      <c r="CE497" s="14"/>
      <c r="CF497" s="22"/>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row>
    <row r="498" spans="5:220" s="37" customFormat="1">
      <c r="E498" s="17"/>
      <c r="F498" s="17"/>
      <c r="G498" s="17"/>
      <c r="H498" s="17"/>
      <c r="I498" s="14"/>
      <c r="J498" s="15"/>
      <c r="K498" s="15"/>
      <c r="L498" s="15"/>
      <c r="M498" s="15"/>
      <c r="N498" s="24"/>
      <c r="O498" s="16"/>
      <c r="P498" s="16"/>
      <c r="Q498" s="16"/>
      <c r="R498" s="16"/>
      <c r="S498" s="16"/>
      <c r="T498" s="16"/>
      <c r="U498" s="16"/>
      <c r="V498" s="16"/>
      <c r="W498" s="17"/>
      <c r="X498" s="16"/>
      <c r="Y498" s="16"/>
      <c r="Z498" s="16"/>
      <c r="AA498" s="16"/>
      <c r="AB498" s="14"/>
      <c r="AC498" s="18"/>
      <c r="AD498" s="19"/>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9"/>
      <c r="BA498" s="18"/>
      <c r="BB498" s="18"/>
      <c r="BC498" s="18"/>
      <c r="BD498" s="18"/>
      <c r="BE498" s="19"/>
      <c r="BF498" s="18"/>
      <c r="BG498" s="18"/>
      <c r="BH498" s="19"/>
      <c r="BI498" s="19"/>
      <c r="BJ498" s="18"/>
      <c r="BK498" s="18"/>
      <c r="BL498" s="15"/>
      <c r="BM498" s="18"/>
      <c r="BN498" s="19"/>
      <c r="BO498" s="18"/>
      <c r="BP498" s="18"/>
      <c r="BQ498" s="15"/>
      <c r="BR498" s="19"/>
      <c r="BS498" s="19"/>
      <c r="BT498" s="19"/>
      <c r="BU498" s="15"/>
      <c r="BV498" s="14"/>
      <c r="BW498" s="14"/>
      <c r="BX498" s="14"/>
      <c r="BY498" s="20"/>
      <c r="BZ498" s="24"/>
      <c r="CA498" s="14"/>
      <c r="CB498" s="21"/>
      <c r="CC498" s="1"/>
      <c r="CD498" s="14"/>
      <c r="CE498" s="14"/>
      <c r="CF498" s="22"/>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row>
    <row r="499" spans="5:220" s="37" customFormat="1">
      <c r="E499" s="17"/>
      <c r="F499" s="17"/>
      <c r="G499" s="17"/>
      <c r="H499" s="17"/>
      <c r="I499" s="14"/>
      <c r="J499" s="15"/>
      <c r="K499" s="15"/>
      <c r="L499" s="15"/>
      <c r="M499" s="15"/>
      <c r="N499" s="24"/>
      <c r="O499" s="16"/>
      <c r="P499" s="16"/>
      <c r="Q499" s="16"/>
      <c r="R499" s="16"/>
      <c r="S499" s="16"/>
      <c r="T499" s="16"/>
      <c r="U499" s="16"/>
      <c r="V499" s="16"/>
      <c r="W499" s="17"/>
      <c r="X499" s="16"/>
      <c r="Y499" s="16"/>
      <c r="Z499" s="16"/>
      <c r="AA499" s="16"/>
      <c r="AB499" s="14"/>
      <c r="AC499" s="18"/>
      <c r="AD499" s="19"/>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9"/>
      <c r="BA499" s="18"/>
      <c r="BB499" s="18"/>
      <c r="BC499" s="18"/>
      <c r="BD499" s="18"/>
      <c r="BE499" s="19"/>
      <c r="BF499" s="18"/>
      <c r="BG499" s="18"/>
      <c r="BH499" s="19"/>
      <c r="BI499" s="19"/>
      <c r="BJ499" s="18"/>
      <c r="BK499" s="18"/>
      <c r="BL499" s="15"/>
      <c r="BM499" s="18"/>
      <c r="BN499" s="19"/>
      <c r="BO499" s="18"/>
      <c r="BP499" s="18"/>
      <c r="BQ499" s="15"/>
      <c r="BR499" s="19"/>
      <c r="BS499" s="19"/>
      <c r="BT499" s="19"/>
      <c r="BU499" s="15"/>
      <c r="BV499" s="14"/>
      <c r="BW499" s="14"/>
      <c r="BX499" s="14"/>
      <c r="BY499" s="20"/>
      <c r="BZ499" s="24"/>
      <c r="CA499" s="14"/>
      <c r="CB499" s="21"/>
      <c r="CC499" s="1"/>
      <c r="CD499" s="14"/>
      <c r="CE499" s="14"/>
      <c r="CF499" s="22"/>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row>
    <row r="500" spans="5:220" s="27" customFormat="1">
      <c r="E500" s="17"/>
      <c r="F500" s="17"/>
      <c r="G500" s="17"/>
      <c r="H500" s="17"/>
      <c r="I500" s="14"/>
      <c r="J500" s="15"/>
      <c r="K500" s="15"/>
      <c r="L500" s="15"/>
      <c r="M500" s="15"/>
      <c r="N500" s="24"/>
      <c r="O500" s="16"/>
      <c r="P500" s="16"/>
      <c r="Q500" s="16"/>
      <c r="R500" s="16"/>
      <c r="S500" s="16"/>
      <c r="T500" s="16"/>
      <c r="U500" s="16"/>
      <c r="V500" s="16"/>
      <c r="W500" s="17"/>
      <c r="X500" s="16"/>
      <c r="Y500" s="16"/>
      <c r="Z500" s="16"/>
      <c r="AA500" s="16"/>
      <c r="AB500" s="14"/>
      <c r="AC500" s="18"/>
      <c r="AD500" s="19"/>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9"/>
      <c r="BA500" s="18"/>
      <c r="BB500" s="18"/>
      <c r="BC500" s="18"/>
      <c r="BD500" s="18"/>
      <c r="BE500" s="19"/>
      <c r="BF500" s="18"/>
      <c r="BG500" s="18"/>
      <c r="BH500" s="19"/>
      <c r="BI500" s="19"/>
      <c r="BJ500" s="18"/>
      <c r="BK500" s="18"/>
      <c r="BL500" s="15"/>
      <c r="BM500" s="18"/>
      <c r="BN500" s="19"/>
      <c r="BO500" s="18"/>
      <c r="BP500" s="18"/>
      <c r="BQ500" s="15"/>
      <c r="BR500" s="19"/>
      <c r="BS500" s="19"/>
      <c r="BT500" s="19"/>
      <c r="BU500" s="15"/>
      <c r="BV500" s="14"/>
      <c r="BW500" s="14"/>
      <c r="BX500" s="14"/>
      <c r="BY500" s="20"/>
      <c r="BZ500" s="24"/>
      <c r="CA500" s="14"/>
      <c r="CB500" s="21"/>
      <c r="CC500" s="1"/>
      <c r="CD500" s="14"/>
      <c r="CE500" s="14"/>
      <c r="CF500" s="22"/>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row>
    <row r="501" spans="5:220" s="27" customFormat="1">
      <c r="E501" s="17"/>
      <c r="F501" s="17"/>
      <c r="G501" s="17"/>
      <c r="H501" s="17"/>
      <c r="I501" s="14"/>
      <c r="J501" s="15"/>
      <c r="K501" s="15"/>
      <c r="L501" s="15"/>
      <c r="M501" s="15"/>
      <c r="N501" s="24"/>
      <c r="O501" s="16"/>
      <c r="P501" s="16"/>
      <c r="Q501" s="16"/>
      <c r="R501" s="16"/>
      <c r="S501" s="16"/>
      <c r="T501" s="16"/>
      <c r="U501" s="16"/>
      <c r="V501" s="16"/>
      <c r="W501" s="17"/>
      <c r="X501" s="16"/>
      <c r="Y501" s="16"/>
      <c r="Z501" s="16"/>
      <c r="AA501" s="16"/>
      <c r="AB501" s="14"/>
      <c r="AC501" s="18"/>
      <c r="AD501" s="19"/>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9"/>
      <c r="BA501" s="18"/>
      <c r="BB501" s="18"/>
      <c r="BC501" s="18"/>
      <c r="BD501" s="18"/>
      <c r="BE501" s="19"/>
      <c r="BF501" s="18"/>
      <c r="BG501" s="18"/>
      <c r="BH501" s="19"/>
      <c r="BI501" s="19"/>
      <c r="BJ501" s="18"/>
      <c r="BK501" s="18"/>
      <c r="BL501" s="15"/>
      <c r="BM501" s="18"/>
      <c r="BN501" s="19"/>
      <c r="BO501" s="18"/>
      <c r="BP501" s="18"/>
      <c r="BQ501" s="15"/>
      <c r="BR501" s="19"/>
      <c r="BS501" s="19"/>
      <c r="BT501" s="19"/>
      <c r="BU501" s="15"/>
      <c r="BV501" s="14"/>
      <c r="BW501" s="14"/>
      <c r="BX501" s="14"/>
      <c r="BY501" s="20"/>
      <c r="BZ501" s="24"/>
      <c r="CA501" s="14"/>
      <c r="CB501" s="21"/>
      <c r="CC501" s="1"/>
      <c r="CD501" s="14"/>
      <c r="CE501" s="14"/>
      <c r="CF501" s="22"/>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row>
    <row r="502" spans="5:220" s="27" customFormat="1">
      <c r="E502" s="17"/>
      <c r="F502" s="17"/>
      <c r="G502" s="17"/>
      <c r="H502" s="17"/>
      <c r="I502" s="14"/>
      <c r="J502" s="15"/>
      <c r="K502" s="15"/>
      <c r="L502" s="15"/>
      <c r="M502" s="15"/>
      <c r="N502" s="24"/>
      <c r="O502" s="16"/>
      <c r="P502" s="16"/>
      <c r="Q502" s="16"/>
      <c r="R502" s="16"/>
      <c r="S502" s="16"/>
      <c r="T502" s="16"/>
      <c r="U502" s="16"/>
      <c r="V502" s="16"/>
      <c r="W502" s="17"/>
      <c r="X502" s="16"/>
      <c r="Y502" s="16"/>
      <c r="Z502" s="16"/>
      <c r="AA502" s="16"/>
      <c r="AB502" s="14"/>
      <c r="AC502" s="18"/>
      <c r="AD502" s="19"/>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9"/>
      <c r="BA502" s="18"/>
      <c r="BB502" s="18"/>
      <c r="BC502" s="18"/>
      <c r="BD502" s="18"/>
      <c r="BE502" s="19"/>
      <c r="BF502" s="18"/>
      <c r="BG502" s="18"/>
      <c r="BH502" s="19"/>
      <c r="BI502" s="19"/>
      <c r="BJ502" s="18"/>
      <c r="BK502" s="18"/>
      <c r="BL502" s="15"/>
      <c r="BM502" s="18"/>
      <c r="BN502" s="19"/>
      <c r="BO502" s="18"/>
      <c r="BP502" s="18"/>
      <c r="BQ502" s="15"/>
      <c r="BR502" s="19"/>
      <c r="BS502" s="19"/>
      <c r="BT502" s="19"/>
      <c r="BU502" s="15"/>
      <c r="BV502" s="14"/>
      <c r="BW502" s="14"/>
      <c r="BX502" s="14"/>
      <c r="BY502" s="20"/>
      <c r="BZ502" s="24"/>
      <c r="CA502" s="14"/>
      <c r="CB502" s="21"/>
      <c r="CC502" s="1"/>
      <c r="CD502" s="14"/>
      <c r="CE502" s="14"/>
      <c r="CF502" s="22"/>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row>
    <row r="503" spans="5:220" s="27" customFormat="1">
      <c r="E503" s="17"/>
      <c r="F503" s="17"/>
      <c r="G503" s="17"/>
      <c r="H503" s="17"/>
      <c r="I503" s="14"/>
      <c r="J503" s="15"/>
      <c r="K503" s="15"/>
      <c r="L503" s="15"/>
      <c r="M503" s="15"/>
      <c r="N503" s="24"/>
      <c r="O503" s="16"/>
      <c r="P503" s="16"/>
      <c r="Q503" s="16"/>
      <c r="R503" s="16"/>
      <c r="S503" s="16"/>
      <c r="T503" s="16"/>
      <c r="U503" s="16"/>
      <c r="V503" s="16"/>
      <c r="W503" s="17"/>
      <c r="X503" s="16"/>
      <c r="Y503" s="16"/>
      <c r="Z503" s="16"/>
      <c r="AA503" s="16"/>
      <c r="AB503" s="14"/>
      <c r="AC503" s="18"/>
      <c r="AD503" s="19"/>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9"/>
      <c r="BA503" s="18"/>
      <c r="BB503" s="18"/>
      <c r="BC503" s="18"/>
      <c r="BD503" s="18"/>
      <c r="BE503" s="19"/>
      <c r="BF503" s="18"/>
      <c r="BG503" s="18"/>
      <c r="BH503" s="19"/>
      <c r="BI503" s="19"/>
      <c r="BJ503" s="18"/>
      <c r="BK503" s="18"/>
      <c r="BL503" s="15"/>
      <c r="BM503" s="18"/>
      <c r="BN503" s="19"/>
      <c r="BO503" s="18"/>
      <c r="BP503" s="18"/>
      <c r="BQ503" s="15"/>
      <c r="BR503" s="19"/>
      <c r="BS503" s="19"/>
      <c r="BT503" s="19"/>
      <c r="BU503" s="15"/>
      <c r="BV503" s="14"/>
      <c r="BW503" s="14"/>
      <c r="BX503" s="14"/>
      <c r="BY503" s="20"/>
      <c r="BZ503" s="24"/>
      <c r="CA503" s="14"/>
      <c r="CB503" s="21"/>
      <c r="CC503" s="1"/>
      <c r="CD503" s="14"/>
      <c r="CE503" s="14"/>
      <c r="CF503" s="22"/>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row>
    <row r="504" spans="5:220" s="27" customFormat="1">
      <c r="E504" s="17"/>
      <c r="F504" s="17"/>
      <c r="G504" s="17"/>
      <c r="H504" s="17"/>
      <c r="I504" s="14"/>
      <c r="J504" s="15"/>
      <c r="K504" s="15"/>
      <c r="L504" s="15"/>
      <c r="M504" s="15"/>
      <c r="N504" s="24"/>
      <c r="O504" s="16"/>
      <c r="P504" s="16"/>
      <c r="Q504" s="16"/>
      <c r="R504" s="16"/>
      <c r="S504" s="16"/>
      <c r="T504" s="16"/>
      <c r="U504" s="16"/>
      <c r="V504" s="16"/>
      <c r="W504" s="17"/>
      <c r="X504" s="16"/>
      <c r="Y504" s="16"/>
      <c r="Z504" s="16"/>
      <c r="AA504" s="16"/>
      <c r="AB504" s="14"/>
      <c r="AC504" s="18"/>
      <c r="AD504" s="19"/>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9"/>
      <c r="BA504" s="18"/>
      <c r="BB504" s="18"/>
      <c r="BC504" s="18"/>
      <c r="BD504" s="18"/>
      <c r="BE504" s="19"/>
      <c r="BF504" s="18"/>
      <c r="BG504" s="18"/>
      <c r="BH504" s="19"/>
      <c r="BI504" s="19"/>
      <c r="BJ504" s="18"/>
      <c r="BK504" s="18"/>
      <c r="BL504" s="15"/>
      <c r="BM504" s="18"/>
      <c r="BN504" s="19"/>
      <c r="BO504" s="18"/>
      <c r="BP504" s="18"/>
      <c r="BQ504" s="15"/>
      <c r="BR504" s="19"/>
      <c r="BS504" s="19"/>
      <c r="BT504" s="19"/>
      <c r="BU504" s="15"/>
      <c r="BV504" s="14"/>
      <c r="BW504" s="14"/>
      <c r="BX504" s="14"/>
      <c r="BY504" s="20"/>
      <c r="BZ504" s="24"/>
      <c r="CA504" s="14"/>
      <c r="CB504" s="21"/>
      <c r="CC504" s="1"/>
      <c r="CD504" s="14"/>
      <c r="CE504" s="14"/>
      <c r="CF504" s="22"/>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row>
    <row r="505" spans="5:220" s="27" customFormat="1">
      <c r="E505" s="17"/>
      <c r="F505" s="17"/>
      <c r="G505" s="17"/>
      <c r="H505" s="17"/>
      <c r="I505" s="14"/>
      <c r="J505" s="15"/>
      <c r="K505" s="15"/>
      <c r="L505" s="15"/>
      <c r="M505" s="15"/>
      <c r="N505" s="24"/>
      <c r="O505" s="16"/>
      <c r="P505" s="16"/>
      <c r="Q505" s="16"/>
      <c r="R505" s="16"/>
      <c r="S505" s="16"/>
      <c r="T505" s="16"/>
      <c r="U505" s="16"/>
      <c r="V505" s="16"/>
      <c r="W505" s="17"/>
      <c r="X505" s="16"/>
      <c r="Y505" s="16"/>
      <c r="Z505" s="16"/>
      <c r="AA505" s="16"/>
      <c r="AB505" s="14"/>
      <c r="AC505" s="18"/>
      <c r="AD505" s="19"/>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9"/>
      <c r="BA505" s="18"/>
      <c r="BB505" s="18"/>
      <c r="BC505" s="18"/>
      <c r="BD505" s="18"/>
      <c r="BE505" s="19"/>
      <c r="BF505" s="18"/>
      <c r="BG505" s="18"/>
      <c r="BH505" s="19"/>
      <c r="BI505" s="19"/>
      <c r="BJ505" s="18"/>
      <c r="BK505" s="18"/>
      <c r="BL505" s="15"/>
      <c r="BM505" s="18"/>
      <c r="BN505" s="19"/>
      <c r="BO505" s="18"/>
      <c r="BP505" s="18"/>
      <c r="BQ505" s="15"/>
      <c r="BR505" s="19"/>
      <c r="BS505" s="19"/>
      <c r="BT505" s="19"/>
      <c r="BU505" s="15"/>
      <c r="BV505" s="14"/>
      <c r="BW505" s="14"/>
      <c r="BX505" s="14"/>
      <c r="BY505" s="20"/>
      <c r="BZ505" s="24"/>
      <c r="CA505" s="14"/>
      <c r="CB505" s="21"/>
      <c r="CC505" s="1"/>
      <c r="CD505" s="14"/>
      <c r="CE505" s="14"/>
      <c r="CF505" s="22"/>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row>
    <row r="506" spans="5:220" s="27" customFormat="1">
      <c r="E506" s="17"/>
      <c r="F506" s="17"/>
      <c r="G506" s="17"/>
      <c r="H506" s="17"/>
      <c r="I506" s="14"/>
      <c r="J506" s="15"/>
      <c r="K506" s="15"/>
      <c r="L506" s="15"/>
      <c r="M506" s="15"/>
      <c r="N506" s="24"/>
      <c r="O506" s="16"/>
      <c r="P506" s="16"/>
      <c r="Q506" s="16"/>
      <c r="R506" s="16"/>
      <c r="S506" s="16"/>
      <c r="T506" s="16"/>
      <c r="U506" s="16"/>
      <c r="V506" s="16"/>
      <c r="W506" s="17"/>
      <c r="X506" s="16"/>
      <c r="Y506" s="16"/>
      <c r="Z506" s="16"/>
      <c r="AA506" s="16"/>
      <c r="AB506" s="14"/>
      <c r="AC506" s="18"/>
      <c r="AD506" s="19"/>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9"/>
      <c r="BA506" s="18"/>
      <c r="BB506" s="18"/>
      <c r="BC506" s="18"/>
      <c r="BD506" s="18"/>
      <c r="BE506" s="19"/>
      <c r="BF506" s="18"/>
      <c r="BG506" s="18"/>
      <c r="BH506" s="19"/>
      <c r="BI506" s="19"/>
      <c r="BJ506" s="18"/>
      <c r="BK506" s="18"/>
      <c r="BL506" s="15"/>
      <c r="BM506" s="18"/>
      <c r="BN506" s="19"/>
      <c r="BO506" s="18"/>
      <c r="BP506" s="18"/>
      <c r="BQ506" s="15"/>
      <c r="BR506" s="19"/>
      <c r="BS506" s="19"/>
      <c r="BT506" s="19"/>
      <c r="BU506" s="15"/>
      <c r="BV506" s="14"/>
      <c r="BW506" s="14"/>
      <c r="BX506" s="14"/>
      <c r="BY506" s="20"/>
      <c r="BZ506" s="24"/>
      <c r="CA506" s="14"/>
      <c r="CB506" s="21"/>
      <c r="CC506" s="1"/>
      <c r="CD506" s="14"/>
      <c r="CE506" s="14"/>
      <c r="CF506" s="22"/>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row>
    <row r="507" spans="5:220" s="27" customFormat="1">
      <c r="E507" s="17"/>
      <c r="F507" s="17"/>
      <c r="G507" s="17"/>
      <c r="H507" s="17"/>
      <c r="I507" s="14"/>
      <c r="J507" s="15"/>
      <c r="K507" s="15"/>
      <c r="L507" s="15"/>
      <c r="M507" s="15"/>
      <c r="N507" s="24"/>
      <c r="O507" s="16"/>
      <c r="P507" s="16"/>
      <c r="Q507" s="16"/>
      <c r="R507" s="16"/>
      <c r="S507" s="16"/>
      <c r="T507" s="16"/>
      <c r="U507" s="16"/>
      <c r="V507" s="16"/>
      <c r="W507" s="17"/>
      <c r="X507" s="16"/>
      <c r="Y507" s="16"/>
      <c r="Z507" s="16"/>
      <c r="AA507" s="16"/>
      <c r="AB507" s="14"/>
      <c r="AC507" s="18"/>
      <c r="AD507" s="19"/>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9"/>
      <c r="BA507" s="18"/>
      <c r="BB507" s="18"/>
      <c r="BC507" s="18"/>
      <c r="BD507" s="18"/>
      <c r="BE507" s="19"/>
      <c r="BF507" s="18"/>
      <c r="BG507" s="18"/>
      <c r="BH507" s="19"/>
      <c r="BI507" s="19"/>
      <c r="BJ507" s="18"/>
      <c r="BK507" s="18"/>
      <c r="BL507" s="15"/>
      <c r="BM507" s="18"/>
      <c r="BN507" s="19"/>
      <c r="BO507" s="18"/>
      <c r="BP507" s="18"/>
      <c r="BQ507" s="15"/>
      <c r="BR507" s="19"/>
      <c r="BS507" s="19"/>
      <c r="BT507" s="19"/>
      <c r="BU507" s="15"/>
      <c r="BV507" s="14"/>
      <c r="BW507" s="14"/>
      <c r="BX507" s="14"/>
      <c r="BY507" s="20"/>
      <c r="BZ507" s="24"/>
      <c r="CA507" s="14"/>
      <c r="CB507" s="21"/>
      <c r="CC507" s="1"/>
      <c r="CD507" s="14"/>
      <c r="CE507" s="14"/>
      <c r="CF507" s="22"/>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row>
    <row r="508" spans="5:220" s="45" customFormat="1">
      <c r="E508" s="17"/>
      <c r="F508" s="17"/>
      <c r="G508" s="17"/>
      <c r="H508" s="17"/>
      <c r="I508" s="14"/>
      <c r="J508" s="15"/>
      <c r="K508" s="15"/>
      <c r="L508" s="15"/>
      <c r="M508" s="15"/>
      <c r="N508" s="24"/>
      <c r="O508" s="16"/>
      <c r="P508" s="16"/>
      <c r="Q508" s="16"/>
      <c r="R508" s="16"/>
      <c r="S508" s="16"/>
      <c r="T508" s="16"/>
      <c r="U508" s="16"/>
      <c r="V508" s="16"/>
      <c r="W508" s="17"/>
      <c r="X508" s="16"/>
      <c r="Y508" s="16"/>
      <c r="Z508" s="16"/>
      <c r="AA508" s="16"/>
      <c r="AB508" s="14"/>
      <c r="AC508" s="18"/>
      <c r="AD508" s="19"/>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9"/>
      <c r="BA508" s="18"/>
      <c r="BB508" s="18"/>
      <c r="BC508" s="18"/>
      <c r="BD508" s="18"/>
      <c r="BE508" s="19"/>
      <c r="BF508" s="18"/>
      <c r="BG508" s="18"/>
      <c r="BH508" s="19"/>
      <c r="BI508" s="19"/>
      <c r="BJ508" s="18"/>
      <c r="BK508" s="18"/>
      <c r="BL508" s="15"/>
      <c r="BM508" s="18"/>
      <c r="BN508" s="19"/>
      <c r="BO508" s="18"/>
      <c r="BP508" s="18"/>
      <c r="BQ508" s="15"/>
      <c r="BR508" s="19"/>
      <c r="BS508" s="19"/>
      <c r="BT508" s="19"/>
      <c r="BU508" s="15"/>
      <c r="BV508" s="14"/>
      <c r="BW508" s="14"/>
      <c r="BX508" s="14"/>
      <c r="BY508" s="20"/>
      <c r="BZ508" s="24"/>
      <c r="CA508" s="14"/>
      <c r="CB508" s="21"/>
      <c r="CC508" s="1"/>
      <c r="CD508" s="14"/>
      <c r="CE508" s="14"/>
      <c r="CF508" s="22"/>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row>
    <row r="509" spans="5:220" s="43" customFormat="1">
      <c r="E509" s="17"/>
      <c r="F509" s="17"/>
      <c r="G509" s="17"/>
      <c r="H509" s="17"/>
      <c r="I509" s="14"/>
      <c r="J509" s="15"/>
      <c r="K509" s="15"/>
      <c r="L509" s="15"/>
      <c r="M509" s="15"/>
      <c r="N509" s="24"/>
      <c r="O509" s="16"/>
      <c r="P509" s="16"/>
      <c r="Q509" s="16"/>
      <c r="R509" s="16"/>
      <c r="S509" s="16"/>
      <c r="T509" s="16"/>
      <c r="U509" s="16"/>
      <c r="V509" s="16"/>
      <c r="W509" s="17"/>
      <c r="X509" s="16"/>
      <c r="Y509" s="16"/>
      <c r="Z509" s="16"/>
      <c r="AA509" s="16"/>
      <c r="AB509" s="14"/>
      <c r="AC509" s="18"/>
      <c r="AD509" s="19"/>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9"/>
      <c r="BA509" s="18"/>
      <c r="BB509" s="18"/>
      <c r="BC509" s="18"/>
      <c r="BD509" s="18"/>
      <c r="BE509" s="19"/>
      <c r="BF509" s="18"/>
      <c r="BG509" s="18"/>
      <c r="BH509" s="19"/>
      <c r="BI509" s="19"/>
      <c r="BJ509" s="18"/>
      <c r="BK509" s="18"/>
      <c r="BL509" s="15"/>
      <c r="BM509" s="18"/>
      <c r="BN509" s="19"/>
      <c r="BO509" s="18"/>
      <c r="BP509" s="18"/>
      <c r="BQ509" s="15"/>
      <c r="BR509" s="19"/>
      <c r="BS509" s="19"/>
      <c r="BT509" s="19"/>
      <c r="BU509" s="15"/>
      <c r="BV509" s="14"/>
      <c r="BW509" s="14"/>
      <c r="BX509" s="14"/>
      <c r="BY509" s="20"/>
      <c r="BZ509" s="24"/>
      <c r="CA509" s="14"/>
      <c r="CB509" s="21"/>
      <c r="CC509" s="1"/>
      <c r="CD509" s="14"/>
      <c r="CE509" s="14"/>
      <c r="CF509" s="22"/>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row>
    <row r="510" spans="5:220" s="43" customFormat="1">
      <c r="E510" s="17"/>
      <c r="F510" s="17"/>
      <c r="G510" s="17"/>
      <c r="H510" s="17"/>
      <c r="I510" s="14"/>
      <c r="J510" s="15"/>
      <c r="K510" s="15"/>
      <c r="L510" s="15"/>
      <c r="M510" s="15"/>
      <c r="N510" s="24"/>
      <c r="O510" s="16"/>
      <c r="P510" s="16"/>
      <c r="Q510" s="16"/>
      <c r="R510" s="16"/>
      <c r="S510" s="16"/>
      <c r="T510" s="16"/>
      <c r="U510" s="16"/>
      <c r="V510" s="16"/>
      <c r="W510" s="17"/>
      <c r="X510" s="16"/>
      <c r="Y510" s="16"/>
      <c r="Z510" s="16"/>
      <c r="AA510" s="16"/>
      <c r="AB510" s="14"/>
      <c r="AC510" s="18"/>
      <c r="AD510" s="19"/>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9"/>
      <c r="BA510" s="18"/>
      <c r="BB510" s="18"/>
      <c r="BC510" s="18"/>
      <c r="BD510" s="18"/>
      <c r="BE510" s="19"/>
      <c r="BF510" s="18"/>
      <c r="BG510" s="18"/>
      <c r="BH510" s="19"/>
      <c r="BI510" s="19"/>
      <c r="BJ510" s="18"/>
      <c r="BK510" s="18"/>
      <c r="BL510" s="15"/>
      <c r="BM510" s="18"/>
      <c r="BN510" s="19"/>
      <c r="BO510" s="18"/>
      <c r="BP510" s="18"/>
      <c r="BQ510" s="15"/>
      <c r="BR510" s="19"/>
      <c r="BS510" s="19"/>
      <c r="BT510" s="19"/>
      <c r="BU510" s="15"/>
      <c r="BV510" s="14"/>
      <c r="BW510" s="14"/>
      <c r="BX510" s="14"/>
      <c r="BY510" s="20"/>
      <c r="BZ510" s="24"/>
      <c r="CA510" s="14"/>
      <c r="CB510" s="21"/>
      <c r="CC510" s="1"/>
      <c r="CD510" s="14"/>
      <c r="CE510" s="14"/>
      <c r="CF510" s="22"/>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row>
    <row r="511" spans="5:220" s="37" customFormat="1">
      <c r="E511" s="17"/>
      <c r="F511" s="17"/>
      <c r="G511" s="17"/>
      <c r="H511" s="17"/>
      <c r="I511" s="14"/>
      <c r="J511" s="15"/>
      <c r="K511" s="15"/>
      <c r="L511" s="15"/>
      <c r="M511" s="15"/>
      <c r="N511" s="24"/>
      <c r="O511" s="16"/>
      <c r="P511" s="16"/>
      <c r="Q511" s="16"/>
      <c r="R511" s="16"/>
      <c r="S511" s="16"/>
      <c r="T511" s="16"/>
      <c r="U511" s="16"/>
      <c r="V511" s="16"/>
      <c r="W511" s="17"/>
      <c r="X511" s="16"/>
      <c r="Y511" s="16"/>
      <c r="Z511" s="16"/>
      <c r="AA511" s="16"/>
      <c r="AB511" s="14"/>
      <c r="AC511" s="18"/>
      <c r="AD511" s="19"/>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9"/>
      <c r="BA511" s="18"/>
      <c r="BB511" s="18"/>
      <c r="BC511" s="18"/>
      <c r="BD511" s="18"/>
      <c r="BE511" s="19"/>
      <c r="BF511" s="18"/>
      <c r="BG511" s="18"/>
      <c r="BH511" s="19"/>
      <c r="BI511" s="19"/>
      <c r="BJ511" s="18"/>
      <c r="BK511" s="18"/>
      <c r="BL511" s="15"/>
      <c r="BM511" s="18"/>
      <c r="BN511" s="19"/>
      <c r="BO511" s="18"/>
      <c r="BP511" s="18"/>
      <c r="BQ511" s="15"/>
      <c r="BR511" s="19"/>
      <c r="BS511" s="19"/>
      <c r="BT511" s="19"/>
      <c r="BU511" s="15"/>
      <c r="BV511" s="14"/>
      <c r="BW511" s="14"/>
      <c r="BX511" s="14"/>
      <c r="BY511" s="20"/>
      <c r="BZ511" s="24"/>
      <c r="CA511" s="14"/>
      <c r="CB511" s="21"/>
      <c r="CC511" s="1"/>
      <c r="CD511" s="14"/>
      <c r="CE511" s="14"/>
      <c r="CF511" s="22"/>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row>
    <row r="512" spans="5:220" s="37" customFormat="1">
      <c r="E512" s="17"/>
      <c r="F512" s="17"/>
      <c r="G512" s="17"/>
      <c r="H512" s="17"/>
      <c r="I512" s="14"/>
      <c r="J512" s="15"/>
      <c r="K512" s="15"/>
      <c r="L512" s="15"/>
      <c r="M512" s="15"/>
      <c r="N512" s="24"/>
      <c r="O512" s="16"/>
      <c r="P512" s="16"/>
      <c r="Q512" s="16"/>
      <c r="R512" s="16"/>
      <c r="S512" s="16"/>
      <c r="T512" s="16"/>
      <c r="U512" s="16"/>
      <c r="V512" s="16"/>
      <c r="W512" s="17"/>
      <c r="X512" s="16"/>
      <c r="Y512" s="16"/>
      <c r="Z512" s="16"/>
      <c r="AA512" s="16"/>
      <c r="AB512" s="14"/>
      <c r="AC512" s="18"/>
      <c r="AD512" s="19"/>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9"/>
      <c r="BA512" s="18"/>
      <c r="BB512" s="18"/>
      <c r="BC512" s="18"/>
      <c r="BD512" s="18"/>
      <c r="BE512" s="19"/>
      <c r="BF512" s="18"/>
      <c r="BG512" s="18"/>
      <c r="BH512" s="19"/>
      <c r="BI512" s="19"/>
      <c r="BJ512" s="18"/>
      <c r="BK512" s="18"/>
      <c r="BL512" s="15"/>
      <c r="BM512" s="18"/>
      <c r="BN512" s="19"/>
      <c r="BO512" s="18"/>
      <c r="BP512" s="18"/>
      <c r="BQ512" s="15"/>
      <c r="BR512" s="19"/>
      <c r="BS512" s="19"/>
      <c r="BT512" s="19"/>
      <c r="BU512" s="15"/>
      <c r="BV512" s="14"/>
      <c r="BW512" s="14"/>
      <c r="BX512" s="14"/>
      <c r="BY512" s="20"/>
      <c r="BZ512" s="24"/>
      <c r="CA512" s="14"/>
      <c r="CB512" s="21"/>
      <c r="CC512" s="1"/>
      <c r="CD512" s="14"/>
      <c r="CE512" s="14"/>
      <c r="CF512" s="22"/>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row>
    <row r="513" spans="5:220" s="37" customFormat="1">
      <c r="E513" s="17"/>
      <c r="F513" s="17"/>
      <c r="G513" s="17"/>
      <c r="H513" s="17"/>
      <c r="I513" s="14"/>
      <c r="J513" s="15"/>
      <c r="K513" s="15"/>
      <c r="L513" s="15"/>
      <c r="M513" s="15"/>
      <c r="N513" s="24"/>
      <c r="O513" s="16"/>
      <c r="P513" s="16"/>
      <c r="Q513" s="16"/>
      <c r="R513" s="16"/>
      <c r="S513" s="16"/>
      <c r="T513" s="16"/>
      <c r="U513" s="16"/>
      <c r="V513" s="16"/>
      <c r="W513" s="17"/>
      <c r="X513" s="16"/>
      <c r="Y513" s="16"/>
      <c r="Z513" s="16"/>
      <c r="AA513" s="16"/>
      <c r="AB513" s="14"/>
      <c r="AC513" s="18"/>
      <c r="AD513" s="19"/>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9"/>
      <c r="BA513" s="18"/>
      <c r="BB513" s="18"/>
      <c r="BC513" s="18"/>
      <c r="BD513" s="18"/>
      <c r="BE513" s="19"/>
      <c r="BF513" s="18"/>
      <c r="BG513" s="18"/>
      <c r="BH513" s="19"/>
      <c r="BI513" s="19"/>
      <c r="BJ513" s="18"/>
      <c r="BK513" s="18"/>
      <c r="BL513" s="15"/>
      <c r="BM513" s="18"/>
      <c r="BN513" s="19"/>
      <c r="BO513" s="18"/>
      <c r="BP513" s="18"/>
      <c r="BQ513" s="15"/>
      <c r="BR513" s="19"/>
      <c r="BS513" s="19"/>
      <c r="BT513" s="19"/>
      <c r="BU513" s="15"/>
      <c r="BV513" s="14"/>
      <c r="BW513" s="14"/>
      <c r="BX513" s="14"/>
      <c r="BY513" s="20"/>
      <c r="BZ513" s="24"/>
      <c r="CA513" s="14"/>
      <c r="CB513" s="21"/>
      <c r="CC513" s="1"/>
      <c r="CD513" s="14"/>
      <c r="CE513" s="14"/>
      <c r="CF513" s="22"/>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row>
    <row r="514" spans="5:220" s="37" customFormat="1">
      <c r="E514" s="17"/>
      <c r="F514" s="17"/>
      <c r="G514" s="17"/>
      <c r="H514" s="17"/>
      <c r="I514" s="14"/>
      <c r="J514" s="15"/>
      <c r="K514" s="15"/>
      <c r="L514" s="15"/>
      <c r="M514" s="15"/>
      <c r="N514" s="24"/>
      <c r="O514" s="16"/>
      <c r="P514" s="16"/>
      <c r="Q514" s="16"/>
      <c r="R514" s="16"/>
      <c r="S514" s="16"/>
      <c r="T514" s="16"/>
      <c r="U514" s="16"/>
      <c r="V514" s="16"/>
      <c r="W514" s="17"/>
      <c r="X514" s="16"/>
      <c r="Y514" s="16"/>
      <c r="Z514" s="16"/>
      <c r="AA514" s="16"/>
      <c r="AB514" s="14"/>
      <c r="AC514" s="18"/>
      <c r="AD514" s="19"/>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9"/>
      <c r="BA514" s="18"/>
      <c r="BB514" s="18"/>
      <c r="BC514" s="18"/>
      <c r="BD514" s="18"/>
      <c r="BE514" s="19"/>
      <c r="BF514" s="18"/>
      <c r="BG514" s="18"/>
      <c r="BH514" s="19"/>
      <c r="BI514" s="19"/>
      <c r="BJ514" s="18"/>
      <c r="BK514" s="18"/>
      <c r="BL514" s="15"/>
      <c r="BM514" s="18"/>
      <c r="BN514" s="19"/>
      <c r="BO514" s="18"/>
      <c r="BP514" s="18"/>
      <c r="BQ514" s="15"/>
      <c r="BR514" s="19"/>
      <c r="BS514" s="19"/>
      <c r="BT514" s="19"/>
      <c r="BU514" s="15"/>
      <c r="BV514" s="14"/>
      <c r="BW514" s="14"/>
      <c r="BX514" s="14"/>
      <c r="BY514" s="20"/>
      <c r="BZ514" s="24"/>
      <c r="CA514" s="14"/>
      <c r="CB514" s="21"/>
      <c r="CC514" s="1"/>
      <c r="CD514" s="14"/>
      <c r="CE514" s="14"/>
      <c r="CF514" s="22"/>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row>
    <row r="515" spans="5:220" s="27" customFormat="1">
      <c r="E515" s="17"/>
      <c r="F515" s="17"/>
      <c r="G515" s="17"/>
      <c r="H515" s="17"/>
      <c r="I515" s="14"/>
      <c r="J515" s="15"/>
      <c r="K515" s="15"/>
      <c r="L515" s="15"/>
      <c r="M515" s="15"/>
      <c r="N515" s="24"/>
      <c r="O515" s="16"/>
      <c r="P515" s="16"/>
      <c r="Q515" s="16"/>
      <c r="R515" s="16"/>
      <c r="S515" s="16"/>
      <c r="T515" s="16"/>
      <c r="U515" s="16"/>
      <c r="V515" s="16"/>
      <c r="W515" s="17"/>
      <c r="X515" s="16"/>
      <c r="Y515" s="16"/>
      <c r="Z515" s="16"/>
      <c r="AA515" s="16"/>
      <c r="AB515" s="14"/>
      <c r="AC515" s="18"/>
      <c r="AD515" s="19"/>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9"/>
      <c r="BA515" s="18"/>
      <c r="BB515" s="18"/>
      <c r="BC515" s="18"/>
      <c r="BD515" s="18"/>
      <c r="BE515" s="19"/>
      <c r="BF515" s="18"/>
      <c r="BG515" s="18"/>
      <c r="BH515" s="19"/>
      <c r="BI515" s="19"/>
      <c r="BJ515" s="18"/>
      <c r="BK515" s="18"/>
      <c r="BL515" s="15"/>
      <c r="BM515" s="18"/>
      <c r="BN515" s="19"/>
      <c r="BO515" s="18"/>
      <c r="BP515" s="18"/>
      <c r="BQ515" s="15"/>
      <c r="BR515" s="19"/>
      <c r="BS515" s="19"/>
      <c r="BT515" s="19"/>
      <c r="BU515" s="15"/>
      <c r="BV515" s="14"/>
      <c r="BW515" s="14"/>
      <c r="BX515" s="14"/>
      <c r="BY515" s="20"/>
      <c r="BZ515" s="24"/>
      <c r="CA515" s="14"/>
      <c r="CB515" s="21"/>
      <c r="CC515" s="1"/>
      <c r="CD515" s="14"/>
      <c r="CE515" s="14"/>
      <c r="CF515" s="22"/>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row>
    <row r="516" spans="5:220" s="27" customFormat="1">
      <c r="E516" s="17"/>
      <c r="F516" s="17"/>
      <c r="G516" s="17"/>
      <c r="H516" s="17"/>
      <c r="I516" s="14"/>
      <c r="J516" s="15"/>
      <c r="K516" s="15"/>
      <c r="L516" s="15"/>
      <c r="M516" s="15"/>
      <c r="N516" s="24"/>
      <c r="O516" s="16"/>
      <c r="P516" s="16"/>
      <c r="Q516" s="16"/>
      <c r="R516" s="16"/>
      <c r="S516" s="16"/>
      <c r="T516" s="16"/>
      <c r="U516" s="16"/>
      <c r="V516" s="16"/>
      <c r="W516" s="17"/>
      <c r="X516" s="16"/>
      <c r="Y516" s="16"/>
      <c r="Z516" s="16"/>
      <c r="AA516" s="16"/>
      <c r="AB516" s="14"/>
      <c r="AC516" s="18"/>
      <c r="AD516" s="19"/>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9"/>
      <c r="BA516" s="18"/>
      <c r="BB516" s="18"/>
      <c r="BC516" s="18"/>
      <c r="BD516" s="18"/>
      <c r="BE516" s="19"/>
      <c r="BF516" s="18"/>
      <c r="BG516" s="18"/>
      <c r="BH516" s="19"/>
      <c r="BI516" s="19"/>
      <c r="BJ516" s="18"/>
      <c r="BK516" s="18"/>
      <c r="BL516" s="15"/>
      <c r="BM516" s="18"/>
      <c r="BN516" s="19"/>
      <c r="BO516" s="18"/>
      <c r="BP516" s="18"/>
      <c r="BQ516" s="15"/>
      <c r="BR516" s="19"/>
      <c r="BS516" s="19"/>
      <c r="BT516" s="19"/>
      <c r="BU516" s="15"/>
      <c r="BV516" s="14"/>
      <c r="BW516" s="14"/>
      <c r="BX516" s="14"/>
      <c r="BY516" s="20"/>
      <c r="BZ516" s="24"/>
      <c r="CA516" s="14"/>
      <c r="CB516" s="21"/>
      <c r="CC516" s="1"/>
      <c r="CD516" s="14"/>
      <c r="CE516" s="14"/>
      <c r="CF516" s="22"/>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row>
    <row r="517" spans="5:220" s="27" customFormat="1">
      <c r="E517" s="17"/>
      <c r="F517" s="17"/>
      <c r="G517" s="17"/>
      <c r="H517" s="17"/>
      <c r="I517" s="14"/>
      <c r="J517" s="15"/>
      <c r="K517" s="15"/>
      <c r="L517" s="15"/>
      <c r="M517" s="15"/>
      <c r="N517" s="24"/>
      <c r="O517" s="16"/>
      <c r="P517" s="16"/>
      <c r="Q517" s="16"/>
      <c r="R517" s="16"/>
      <c r="S517" s="16"/>
      <c r="T517" s="16"/>
      <c r="U517" s="16"/>
      <c r="V517" s="16"/>
      <c r="W517" s="17"/>
      <c r="X517" s="16"/>
      <c r="Y517" s="16"/>
      <c r="Z517" s="16"/>
      <c r="AA517" s="16"/>
      <c r="AB517" s="14"/>
      <c r="AC517" s="18"/>
      <c r="AD517" s="19"/>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9"/>
      <c r="BA517" s="18"/>
      <c r="BB517" s="18"/>
      <c r="BC517" s="18"/>
      <c r="BD517" s="18"/>
      <c r="BE517" s="19"/>
      <c r="BF517" s="18"/>
      <c r="BG517" s="18"/>
      <c r="BH517" s="19"/>
      <c r="BI517" s="19"/>
      <c r="BJ517" s="18"/>
      <c r="BK517" s="18"/>
      <c r="BL517" s="15"/>
      <c r="BM517" s="18"/>
      <c r="BN517" s="19"/>
      <c r="BO517" s="18"/>
      <c r="BP517" s="18"/>
      <c r="BQ517" s="15"/>
      <c r="BR517" s="19"/>
      <c r="BS517" s="19"/>
      <c r="BT517" s="19"/>
      <c r="BU517" s="15"/>
      <c r="BV517" s="14"/>
      <c r="BW517" s="14"/>
      <c r="BX517" s="14"/>
      <c r="BY517" s="20"/>
      <c r="BZ517" s="24"/>
      <c r="CA517" s="14"/>
      <c r="CB517" s="21"/>
      <c r="CC517" s="1"/>
      <c r="CD517" s="14"/>
      <c r="CE517" s="14"/>
      <c r="CF517" s="22"/>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row>
    <row r="518" spans="5:220" s="27" customFormat="1">
      <c r="E518" s="17"/>
      <c r="F518" s="17"/>
      <c r="G518" s="17"/>
      <c r="H518" s="17"/>
      <c r="I518" s="14"/>
      <c r="J518" s="15"/>
      <c r="K518" s="15"/>
      <c r="L518" s="15"/>
      <c r="M518" s="15"/>
      <c r="N518" s="24"/>
      <c r="O518" s="16"/>
      <c r="P518" s="16"/>
      <c r="Q518" s="16"/>
      <c r="R518" s="16"/>
      <c r="S518" s="16"/>
      <c r="T518" s="16"/>
      <c r="U518" s="16"/>
      <c r="V518" s="16"/>
      <c r="W518" s="17"/>
      <c r="X518" s="16"/>
      <c r="Y518" s="16"/>
      <c r="Z518" s="16"/>
      <c r="AA518" s="16"/>
      <c r="AB518" s="14"/>
      <c r="AC518" s="18"/>
      <c r="AD518" s="19"/>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9"/>
      <c r="BA518" s="18"/>
      <c r="BB518" s="18"/>
      <c r="BC518" s="18"/>
      <c r="BD518" s="18"/>
      <c r="BE518" s="19"/>
      <c r="BF518" s="18"/>
      <c r="BG518" s="18"/>
      <c r="BH518" s="19"/>
      <c r="BI518" s="19"/>
      <c r="BJ518" s="18"/>
      <c r="BK518" s="18"/>
      <c r="BL518" s="15"/>
      <c r="BM518" s="18"/>
      <c r="BN518" s="19"/>
      <c r="BO518" s="18"/>
      <c r="BP518" s="18"/>
      <c r="BQ518" s="15"/>
      <c r="BR518" s="19"/>
      <c r="BS518" s="19"/>
      <c r="BT518" s="19"/>
      <c r="BU518" s="15"/>
      <c r="BV518" s="14"/>
      <c r="BW518" s="14"/>
      <c r="BX518" s="14"/>
      <c r="BY518" s="20"/>
      <c r="BZ518" s="24"/>
      <c r="CA518" s="14"/>
      <c r="CB518" s="21"/>
      <c r="CC518" s="1"/>
      <c r="CD518" s="14"/>
      <c r="CE518" s="14"/>
      <c r="CF518" s="22"/>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row>
    <row r="519" spans="5:220" s="37" customFormat="1">
      <c r="E519" s="17"/>
      <c r="F519" s="17"/>
      <c r="G519" s="17"/>
      <c r="H519" s="17"/>
      <c r="I519" s="14"/>
      <c r="J519" s="15"/>
      <c r="K519" s="15"/>
      <c r="L519" s="15"/>
      <c r="M519" s="15"/>
      <c r="N519" s="24"/>
      <c r="O519" s="16"/>
      <c r="P519" s="16"/>
      <c r="Q519" s="16"/>
      <c r="R519" s="16"/>
      <c r="S519" s="16"/>
      <c r="T519" s="16"/>
      <c r="U519" s="16"/>
      <c r="V519" s="16"/>
      <c r="W519" s="17"/>
      <c r="X519" s="16"/>
      <c r="Y519" s="16"/>
      <c r="Z519" s="16"/>
      <c r="AA519" s="16"/>
      <c r="AB519" s="14"/>
      <c r="AC519" s="18"/>
      <c r="AD519" s="19"/>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9"/>
      <c r="BA519" s="18"/>
      <c r="BB519" s="18"/>
      <c r="BC519" s="18"/>
      <c r="BD519" s="18"/>
      <c r="BE519" s="19"/>
      <c r="BF519" s="18"/>
      <c r="BG519" s="18"/>
      <c r="BH519" s="19"/>
      <c r="BI519" s="19"/>
      <c r="BJ519" s="18"/>
      <c r="BK519" s="18"/>
      <c r="BL519" s="15"/>
      <c r="BM519" s="18"/>
      <c r="BN519" s="19"/>
      <c r="BO519" s="18"/>
      <c r="BP519" s="18"/>
      <c r="BQ519" s="15"/>
      <c r="BR519" s="19"/>
      <c r="BS519" s="19"/>
      <c r="BT519" s="19"/>
      <c r="BU519" s="15"/>
      <c r="BV519" s="14"/>
      <c r="BW519" s="14"/>
      <c r="BX519" s="14"/>
      <c r="BY519" s="20"/>
      <c r="BZ519" s="24"/>
      <c r="CA519" s="14"/>
      <c r="CB519" s="21"/>
      <c r="CC519" s="1"/>
      <c r="CD519" s="14"/>
      <c r="CE519" s="14"/>
      <c r="CF519" s="22"/>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row>
    <row r="520" spans="5:220" s="37" customFormat="1">
      <c r="E520" s="17"/>
      <c r="F520" s="17"/>
      <c r="G520" s="17"/>
      <c r="H520" s="17"/>
      <c r="I520" s="14"/>
      <c r="J520" s="15"/>
      <c r="K520" s="15"/>
      <c r="L520" s="15"/>
      <c r="M520" s="15"/>
      <c r="N520" s="24"/>
      <c r="O520" s="16"/>
      <c r="P520" s="16"/>
      <c r="Q520" s="16"/>
      <c r="R520" s="16"/>
      <c r="S520" s="16"/>
      <c r="T520" s="16"/>
      <c r="U520" s="16"/>
      <c r="V520" s="16"/>
      <c r="W520" s="17"/>
      <c r="X520" s="16"/>
      <c r="Y520" s="16"/>
      <c r="Z520" s="16"/>
      <c r="AA520" s="16"/>
      <c r="AB520" s="14"/>
      <c r="AC520" s="18"/>
      <c r="AD520" s="19"/>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9"/>
      <c r="BA520" s="18"/>
      <c r="BB520" s="18"/>
      <c r="BC520" s="18"/>
      <c r="BD520" s="18"/>
      <c r="BE520" s="19"/>
      <c r="BF520" s="18"/>
      <c r="BG520" s="18"/>
      <c r="BH520" s="19"/>
      <c r="BI520" s="19"/>
      <c r="BJ520" s="18"/>
      <c r="BK520" s="18"/>
      <c r="BL520" s="15"/>
      <c r="BM520" s="18"/>
      <c r="BN520" s="19"/>
      <c r="BO520" s="18"/>
      <c r="BP520" s="18"/>
      <c r="BQ520" s="15"/>
      <c r="BR520" s="19"/>
      <c r="BS520" s="19"/>
      <c r="BT520" s="19"/>
      <c r="BU520" s="15"/>
      <c r="BV520" s="14"/>
      <c r="BW520" s="14"/>
      <c r="BX520" s="14"/>
      <c r="BY520" s="20"/>
      <c r="BZ520" s="24"/>
      <c r="CA520" s="14"/>
      <c r="CB520" s="21"/>
      <c r="CC520" s="1"/>
      <c r="CD520" s="14"/>
      <c r="CE520" s="14"/>
      <c r="CF520" s="22"/>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row>
    <row r="521" spans="5:220" s="27" customFormat="1">
      <c r="E521" s="17"/>
      <c r="F521" s="17"/>
      <c r="G521" s="17"/>
      <c r="H521" s="17"/>
      <c r="I521" s="14"/>
      <c r="J521" s="15"/>
      <c r="K521" s="15"/>
      <c r="L521" s="15"/>
      <c r="M521" s="15"/>
      <c r="N521" s="14"/>
      <c r="O521" s="16"/>
      <c r="P521" s="16"/>
      <c r="Q521" s="16"/>
      <c r="R521" s="16"/>
      <c r="S521" s="16"/>
      <c r="T521" s="16"/>
      <c r="U521" s="16"/>
      <c r="V521" s="16"/>
      <c r="W521" s="17"/>
      <c r="X521" s="16"/>
      <c r="Y521" s="16"/>
      <c r="Z521" s="16"/>
      <c r="AA521" s="16"/>
      <c r="AB521" s="14"/>
      <c r="AC521" s="18"/>
      <c r="AD521" s="19"/>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9"/>
      <c r="BA521" s="18"/>
      <c r="BB521" s="18"/>
      <c r="BC521" s="18"/>
      <c r="BD521" s="18"/>
      <c r="BE521" s="19"/>
      <c r="BF521" s="18"/>
      <c r="BG521" s="18"/>
      <c r="BH521" s="19"/>
      <c r="BI521" s="19"/>
      <c r="BJ521" s="18"/>
      <c r="BK521" s="18"/>
      <c r="BL521" s="15"/>
      <c r="BM521" s="18"/>
      <c r="BN521" s="19"/>
      <c r="BO521" s="18"/>
      <c r="BP521" s="18"/>
      <c r="BQ521" s="15"/>
      <c r="BR521" s="19"/>
      <c r="BS521" s="19"/>
      <c r="BT521" s="19"/>
      <c r="BU521" s="15"/>
      <c r="BV521" s="14"/>
      <c r="BW521" s="14"/>
      <c r="BX521" s="14"/>
      <c r="BY521" s="20"/>
      <c r="BZ521" s="24"/>
      <c r="CA521" s="14"/>
      <c r="CB521" s="21"/>
      <c r="CC521" s="21"/>
      <c r="CD521" s="14"/>
      <c r="CE521" s="14"/>
      <c r="CF521" s="22"/>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row>
    <row r="522" spans="5:220" s="7" customFormat="1" ht="17.45" customHeight="1">
      <c r="E522" s="17"/>
      <c r="F522" s="17"/>
      <c r="G522" s="17"/>
      <c r="H522" s="17"/>
      <c r="I522" s="14"/>
      <c r="J522" s="15"/>
      <c r="K522" s="15"/>
      <c r="L522" s="15"/>
      <c r="M522" s="15"/>
      <c r="N522" s="14"/>
      <c r="O522" s="16"/>
      <c r="P522" s="16"/>
      <c r="Q522" s="16"/>
      <c r="R522" s="16"/>
      <c r="S522" s="16"/>
      <c r="T522" s="16"/>
      <c r="U522" s="16"/>
      <c r="V522" s="16"/>
      <c r="W522" s="17"/>
      <c r="X522" s="16"/>
      <c r="Y522" s="16"/>
      <c r="Z522" s="16"/>
      <c r="AA522" s="16"/>
      <c r="AB522" s="14"/>
      <c r="AC522" s="18"/>
      <c r="AD522" s="19"/>
      <c r="AE522" s="18"/>
      <c r="AF522" s="18"/>
      <c r="AG522" s="18"/>
      <c r="AH522" s="18"/>
      <c r="AI522" s="18"/>
      <c r="AJ522" s="18"/>
      <c r="AK522" s="18"/>
      <c r="AL522" s="18"/>
      <c r="AM522" s="18"/>
      <c r="AN522" s="18"/>
      <c r="AO522" s="19"/>
      <c r="AP522" s="18"/>
      <c r="AQ522" s="18"/>
      <c r="AR522" s="18"/>
      <c r="AS522" s="19"/>
      <c r="AT522" s="18"/>
      <c r="AU522" s="18"/>
      <c r="AV522" s="18"/>
      <c r="AW522" s="18"/>
      <c r="AX522" s="18"/>
      <c r="AY522" s="18"/>
      <c r="AZ522" s="19"/>
      <c r="BA522" s="18"/>
      <c r="BB522" s="18"/>
      <c r="BC522" s="18"/>
      <c r="BD522" s="18"/>
      <c r="BE522" s="19"/>
      <c r="BF522" s="18"/>
      <c r="BG522" s="18"/>
      <c r="BH522" s="19"/>
      <c r="BI522" s="19"/>
      <c r="BJ522" s="18"/>
      <c r="BK522" s="18"/>
      <c r="BL522" s="15"/>
      <c r="BM522" s="18"/>
      <c r="BN522" s="19"/>
      <c r="BO522" s="18"/>
      <c r="BP522" s="18"/>
      <c r="BQ522" s="15"/>
      <c r="BR522" s="19"/>
      <c r="BS522" s="19"/>
      <c r="BT522" s="19"/>
      <c r="BU522" s="15"/>
      <c r="BV522" s="14"/>
      <c r="BW522" s="14"/>
      <c r="BX522" s="14"/>
      <c r="BY522" s="20"/>
      <c r="BZ522" s="24"/>
      <c r="CA522" s="14"/>
      <c r="CB522" s="21"/>
      <c r="CC522" s="14"/>
      <c r="CD522" s="14"/>
      <c r="CE522" s="14"/>
      <c r="CF522" s="22"/>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row>
    <row r="523" spans="5:220" s="41" customFormat="1">
      <c r="E523" s="17"/>
      <c r="F523" s="17"/>
      <c r="G523" s="17"/>
      <c r="H523" s="17"/>
      <c r="I523" s="14"/>
      <c r="J523" s="15"/>
      <c r="K523" s="15"/>
      <c r="L523" s="15"/>
      <c r="M523" s="15"/>
      <c r="N523" s="24"/>
      <c r="O523" s="16"/>
      <c r="P523" s="16"/>
      <c r="Q523" s="16"/>
      <c r="R523" s="16"/>
      <c r="S523" s="16"/>
      <c r="T523" s="16"/>
      <c r="U523" s="16"/>
      <c r="V523" s="16"/>
      <c r="W523" s="17"/>
      <c r="X523" s="16"/>
      <c r="Y523" s="16"/>
      <c r="Z523" s="16"/>
      <c r="AA523" s="16"/>
      <c r="AB523" s="14"/>
      <c r="AC523" s="18"/>
      <c r="AD523" s="19"/>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9"/>
      <c r="BA523" s="18"/>
      <c r="BB523" s="18"/>
      <c r="BC523" s="18"/>
      <c r="BD523" s="18"/>
      <c r="BE523" s="19"/>
      <c r="BF523" s="18"/>
      <c r="BG523" s="18"/>
      <c r="BH523" s="19"/>
      <c r="BI523" s="19"/>
      <c r="BJ523" s="18"/>
      <c r="BK523" s="18"/>
      <c r="BL523" s="15"/>
      <c r="BM523" s="18"/>
      <c r="BN523" s="19"/>
      <c r="BO523" s="18"/>
      <c r="BP523" s="18"/>
      <c r="BQ523" s="15"/>
      <c r="BR523" s="19"/>
      <c r="BS523" s="19"/>
      <c r="BT523" s="19"/>
      <c r="BU523" s="15"/>
      <c r="BV523" s="14"/>
      <c r="BW523" s="14"/>
      <c r="BX523" s="14"/>
      <c r="BY523" s="20"/>
      <c r="BZ523" s="24"/>
      <c r="CA523" s="14"/>
      <c r="CB523" s="21"/>
      <c r="CC523" s="1"/>
      <c r="CD523" s="14"/>
      <c r="CE523" s="14"/>
      <c r="CF523" s="22"/>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row>
    <row r="524" spans="5:220" s="41" customFormat="1">
      <c r="E524" s="17"/>
      <c r="F524" s="17"/>
      <c r="G524" s="17"/>
      <c r="H524" s="17"/>
      <c r="I524" s="14"/>
      <c r="J524" s="15"/>
      <c r="K524" s="15"/>
      <c r="L524" s="15"/>
      <c r="M524" s="15"/>
      <c r="N524" s="24"/>
      <c r="O524" s="16"/>
      <c r="P524" s="16"/>
      <c r="Q524" s="16"/>
      <c r="R524" s="16"/>
      <c r="S524" s="16"/>
      <c r="T524" s="16"/>
      <c r="U524" s="16"/>
      <c r="V524" s="16"/>
      <c r="W524" s="17"/>
      <c r="X524" s="16"/>
      <c r="Y524" s="16"/>
      <c r="Z524" s="16"/>
      <c r="AA524" s="16"/>
      <c r="AB524" s="14"/>
      <c r="AC524" s="18"/>
      <c r="AD524" s="19"/>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9"/>
      <c r="BA524" s="18"/>
      <c r="BB524" s="18"/>
      <c r="BC524" s="18"/>
      <c r="BD524" s="18"/>
      <c r="BE524" s="19"/>
      <c r="BF524" s="18"/>
      <c r="BG524" s="18"/>
      <c r="BH524" s="19"/>
      <c r="BI524" s="19"/>
      <c r="BJ524" s="18"/>
      <c r="BK524" s="18"/>
      <c r="BL524" s="15"/>
      <c r="BM524" s="18"/>
      <c r="BN524" s="19"/>
      <c r="BO524" s="18"/>
      <c r="BP524" s="18"/>
      <c r="BQ524" s="15"/>
      <c r="BR524" s="19"/>
      <c r="BS524" s="19"/>
      <c r="BT524" s="19"/>
      <c r="BU524" s="15"/>
      <c r="BV524" s="14"/>
      <c r="BW524" s="14"/>
      <c r="BX524" s="14"/>
      <c r="BY524" s="20"/>
      <c r="BZ524" s="24"/>
      <c r="CA524" s="14"/>
      <c r="CB524" s="21"/>
      <c r="CC524" s="1"/>
      <c r="CD524" s="14"/>
      <c r="CE524" s="14"/>
      <c r="CF524" s="22"/>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row>
    <row r="525" spans="5:220" s="41" customFormat="1">
      <c r="E525" s="17"/>
      <c r="F525" s="17"/>
      <c r="G525" s="17"/>
      <c r="H525" s="17"/>
      <c r="I525" s="14"/>
      <c r="J525" s="15"/>
      <c r="K525" s="15"/>
      <c r="L525" s="15"/>
      <c r="M525" s="15"/>
      <c r="N525" s="24"/>
      <c r="O525" s="16"/>
      <c r="P525" s="16"/>
      <c r="Q525" s="16"/>
      <c r="R525" s="16"/>
      <c r="S525" s="16"/>
      <c r="T525" s="16"/>
      <c r="U525" s="16"/>
      <c r="V525" s="16"/>
      <c r="W525" s="17"/>
      <c r="X525" s="16"/>
      <c r="Y525" s="16"/>
      <c r="Z525" s="16"/>
      <c r="AA525" s="16"/>
      <c r="AB525" s="14"/>
      <c r="AC525" s="18"/>
      <c r="AD525" s="19"/>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9"/>
      <c r="BA525" s="18"/>
      <c r="BB525" s="18"/>
      <c r="BC525" s="18"/>
      <c r="BD525" s="18"/>
      <c r="BE525" s="19"/>
      <c r="BF525" s="18"/>
      <c r="BG525" s="18"/>
      <c r="BH525" s="19"/>
      <c r="BI525" s="19"/>
      <c r="BJ525" s="18"/>
      <c r="BK525" s="18"/>
      <c r="BL525" s="15"/>
      <c r="BM525" s="18"/>
      <c r="BN525" s="19"/>
      <c r="BO525" s="18"/>
      <c r="BP525" s="18"/>
      <c r="BQ525" s="15"/>
      <c r="BR525" s="19"/>
      <c r="BS525" s="19"/>
      <c r="BT525" s="19"/>
      <c r="BU525" s="15"/>
      <c r="BV525" s="14"/>
      <c r="BW525" s="14"/>
      <c r="BX525" s="14"/>
      <c r="BY525" s="20"/>
      <c r="BZ525" s="24"/>
      <c r="CA525" s="14"/>
      <c r="CB525" s="21"/>
      <c r="CC525" s="1"/>
      <c r="CD525" s="14"/>
      <c r="CE525" s="14"/>
      <c r="CF525" s="22"/>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row>
    <row r="526" spans="5:220" s="41" customFormat="1">
      <c r="E526" s="17"/>
      <c r="F526" s="17"/>
      <c r="G526" s="17"/>
      <c r="H526" s="17"/>
      <c r="I526" s="14"/>
      <c r="J526" s="15"/>
      <c r="K526" s="15"/>
      <c r="L526" s="15"/>
      <c r="M526" s="15"/>
      <c r="N526" s="24"/>
      <c r="O526" s="16"/>
      <c r="P526" s="16"/>
      <c r="Q526" s="16"/>
      <c r="R526" s="16"/>
      <c r="S526" s="16"/>
      <c r="T526" s="16"/>
      <c r="U526" s="16"/>
      <c r="V526" s="16"/>
      <c r="W526" s="17"/>
      <c r="X526" s="16"/>
      <c r="Y526" s="16"/>
      <c r="Z526" s="16"/>
      <c r="AA526" s="16"/>
      <c r="AB526" s="14"/>
      <c r="AC526" s="18"/>
      <c r="AD526" s="19"/>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9"/>
      <c r="BA526" s="18"/>
      <c r="BB526" s="18"/>
      <c r="BC526" s="18"/>
      <c r="BD526" s="18"/>
      <c r="BE526" s="19"/>
      <c r="BF526" s="18"/>
      <c r="BG526" s="18"/>
      <c r="BH526" s="19"/>
      <c r="BI526" s="19"/>
      <c r="BJ526" s="18"/>
      <c r="BK526" s="18"/>
      <c r="BL526" s="15"/>
      <c r="BM526" s="18"/>
      <c r="BN526" s="19"/>
      <c r="BO526" s="18"/>
      <c r="BP526" s="18"/>
      <c r="BQ526" s="15"/>
      <c r="BR526" s="19"/>
      <c r="BS526" s="19"/>
      <c r="BT526" s="19"/>
      <c r="BU526" s="15"/>
      <c r="BV526" s="14"/>
      <c r="BW526" s="14"/>
      <c r="BX526" s="14"/>
      <c r="BY526" s="20"/>
      <c r="BZ526" s="24"/>
      <c r="CA526" s="14"/>
      <c r="CB526" s="21"/>
      <c r="CC526" s="1"/>
      <c r="CD526" s="14"/>
      <c r="CE526" s="14"/>
      <c r="CF526" s="22"/>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row>
    <row r="527" spans="5:220" s="41" customFormat="1">
      <c r="E527" s="17"/>
      <c r="F527" s="17"/>
      <c r="G527" s="17"/>
      <c r="H527" s="17"/>
      <c r="I527" s="14"/>
      <c r="J527" s="15"/>
      <c r="K527" s="15"/>
      <c r="L527" s="15"/>
      <c r="M527" s="15"/>
      <c r="N527" s="24"/>
      <c r="O527" s="16"/>
      <c r="P527" s="16"/>
      <c r="Q527" s="16"/>
      <c r="R527" s="16"/>
      <c r="S527" s="16"/>
      <c r="T527" s="16"/>
      <c r="U527" s="16"/>
      <c r="V527" s="16"/>
      <c r="W527" s="17"/>
      <c r="X527" s="16"/>
      <c r="Y527" s="16"/>
      <c r="Z527" s="16"/>
      <c r="AA527" s="16"/>
      <c r="AB527" s="14"/>
      <c r="AC527" s="18"/>
      <c r="AD527" s="19"/>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9"/>
      <c r="BA527" s="18"/>
      <c r="BB527" s="18"/>
      <c r="BC527" s="18"/>
      <c r="BD527" s="18"/>
      <c r="BE527" s="19"/>
      <c r="BF527" s="18"/>
      <c r="BG527" s="18"/>
      <c r="BH527" s="19"/>
      <c r="BI527" s="19"/>
      <c r="BJ527" s="18"/>
      <c r="BK527" s="18"/>
      <c r="BL527" s="15"/>
      <c r="BM527" s="18"/>
      <c r="BN527" s="19"/>
      <c r="BO527" s="18"/>
      <c r="BP527" s="18"/>
      <c r="BQ527" s="15"/>
      <c r="BR527" s="19"/>
      <c r="BS527" s="19"/>
      <c r="BT527" s="19"/>
      <c r="BU527" s="15"/>
      <c r="BV527" s="14"/>
      <c r="BW527" s="14"/>
      <c r="BX527" s="14"/>
      <c r="BY527" s="20"/>
      <c r="BZ527" s="24"/>
      <c r="CA527" s="14"/>
      <c r="CB527" s="21"/>
      <c r="CC527" s="1"/>
      <c r="CD527" s="14"/>
      <c r="CE527" s="14"/>
      <c r="CF527" s="22"/>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row>
    <row r="528" spans="5:220" s="41" customFormat="1">
      <c r="E528" s="17"/>
      <c r="F528" s="17"/>
      <c r="G528" s="17"/>
      <c r="H528" s="17"/>
      <c r="I528" s="14"/>
      <c r="J528" s="15"/>
      <c r="K528" s="15"/>
      <c r="L528" s="15"/>
      <c r="M528" s="15"/>
      <c r="N528" s="24"/>
      <c r="O528" s="16"/>
      <c r="P528" s="16"/>
      <c r="Q528" s="16"/>
      <c r="R528" s="16"/>
      <c r="S528" s="16"/>
      <c r="T528" s="16"/>
      <c r="U528" s="16"/>
      <c r="V528" s="16"/>
      <c r="W528" s="17"/>
      <c r="X528" s="16"/>
      <c r="Y528" s="16"/>
      <c r="Z528" s="16"/>
      <c r="AA528" s="16"/>
      <c r="AB528" s="14"/>
      <c r="AC528" s="18"/>
      <c r="AD528" s="19"/>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9"/>
      <c r="BA528" s="18"/>
      <c r="BB528" s="18"/>
      <c r="BC528" s="18"/>
      <c r="BD528" s="18"/>
      <c r="BE528" s="19"/>
      <c r="BF528" s="18"/>
      <c r="BG528" s="18"/>
      <c r="BH528" s="19"/>
      <c r="BI528" s="19"/>
      <c r="BJ528" s="18"/>
      <c r="BK528" s="18"/>
      <c r="BL528" s="15"/>
      <c r="BM528" s="18"/>
      <c r="BN528" s="19"/>
      <c r="BO528" s="18"/>
      <c r="BP528" s="18"/>
      <c r="BQ528" s="15"/>
      <c r="BR528" s="19"/>
      <c r="BS528" s="19"/>
      <c r="BT528" s="19"/>
      <c r="BU528" s="15"/>
      <c r="BV528" s="14"/>
      <c r="BW528" s="14"/>
      <c r="BX528" s="14"/>
      <c r="BY528" s="20"/>
      <c r="BZ528" s="24"/>
      <c r="CA528" s="14"/>
      <c r="CB528" s="21"/>
      <c r="CC528" s="1"/>
      <c r="CD528" s="14"/>
      <c r="CE528" s="14"/>
      <c r="CF528" s="22"/>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row>
    <row r="529" spans="5:220">
      <c r="J529" s="15"/>
      <c r="K529" s="15"/>
      <c r="L529" s="15"/>
      <c r="M529" s="15"/>
      <c r="O529" s="16"/>
      <c r="P529" s="16"/>
      <c r="Q529" s="16"/>
      <c r="R529" s="16"/>
      <c r="S529" s="16"/>
      <c r="T529" s="16"/>
      <c r="U529" s="16"/>
      <c r="V529" s="16"/>
      <c r="X529" s="16"/>
      <c r="Y529" s="16"/>
      <c r="Z529" s="16"/>
      <c r="AA529" s="16"/>
      <c r="AC529" s="18"/>
      <c r="AE529" s="18"/>
      <c r="AF529" s="18"/>
      <c r="AG529" s="18"/>
      <c r="AH529" s="18"/>
      <c r="AI529" s="18"/>
      <c r="AJ529" s="18"/>
      <c r="AK529" s="18"/>
      <c r="AL529" s="18"/>
      <c r="AM529" s="18"/>
      <c r="AN529" s="18"/>
      <c r="AP529" s="18"/>
      <c r="AQ529" s="18"/>
      <c r="AR529" s="18"/>
      <c r="AT529" s="18"/>
      <c r="AU529" s="18"/>
      <c r="AV529" s="18"/>
      <c r="AW529" s="18"/>
      <c r="AX529" s="18"/>
      <c r="AY529" s="18"/>
      <c r="BA529" s="18"/>
      <c r="BB529" s="18"/>
      <c r="BC529" s="18"/>
      <c r="BD529" s="18"/>
      <c r="BF529" s="18"/>
      <c r="BG529" s="18"/>
      <c r="BJ529" s="18"/>
      <c r="BK529" s="18"/>
      <c r="BL529" s="15"/>
      <c r="BM529" s="18"/>
      <c r="BO529" s="18"/>
      <c r="BP529" s="18"/>
      <c r="BQ529" s="15"/>
      <c r="BU529" s="15"/>
      <c r="BY529" s="20"/>
      <c r="BZ529" s="24"/>
      <c r="CF529" s="22"/>
    </row>
    <row r="530" spans="5:220" s="41" customFormat="1">
      <c r="E530" s="17"/>
      <c r="F530" s="17"/>
      <c r="G530" s="17"/>
      <c r="H530" s="17"/>
      <c r="I530" s="14"/>
      <c r="J530" s="15"/>
      <c r="K530" s="15"/>
      <c r="L530" s="15"/>
      <c r="M530" s="15"/>
      <c r="N530" s="14"/>
      <c r="O530" s="16"/>
      <c r="P530" s="16"/>
      <c r="Q530" s="16"/>
      <c r="R530" s="16"/>
      <c r="S530" s="16"/>
      <c r="T530" s="16"/>
      <c r="U530" s="16"/>
      <c r="V530" s="16"/>
      <c r="W530" s="17"/>
      <c r="X530" s="16"/>
      <c r="Y530" s="16"/>
      <c r="Z530" s="16"/>
      <c r="AA530" s="16"/>
      <c r="AB530" s="14"/>
      <c r="AC530" s="18"/>
      <c r="AD530" s="19"/>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9"/>
      <c r="BA530" s="18"/>
      <c r="BB530" s="18"/>
      <c r="BC530" s="18"/>
      <c r="BD530" s="18"/>
      <c r="BE530" s="19"/>
      <c r="BF530" s="18"/>
      <c r="BG530" s="18"/>
      <c r="BH530" s="19"/>
      <c r="BI530" s="19"/>
      <c r="BJ530" s="18"/>
      <c r="BK530" s="18"/>
      <c r="BL530" s="15"/>
      <c r="BM530" s="18"/>
      <c r="BN530" s="19"/>
      <c r="BO530" s="18"/>
      <c r="BP530" s="18"/>
      <c r="BQ530" s="15"/>
      <c r="BR530" s="19"/>
      <c r="BS530" s="19"/>
      <c r="BT530" s="19"/>
      <c r="BU530" s="15"/>
      <c r="BV530" s="14"/>
      <c r="BW530" s="14"/>
      <c r="BX530" s="14"/>
      <c r="BY530" s="20"/>
      <c r="BZ530" s="24"/>
      <c r="CA530" s="14"/>
      <c r="CB530" s="21"/>
      <c r="CC530" s="1"/>
      <c r="CD530" s="14"/>
      <c r="CE530" s="14"/>
      <c r="CF530" s="22"/>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row>
    <row r="531" spans="5:220" s="27" customFormat="1">
      <c r="E531" s="17"/>
      <c r="F531" s="17"/>
      <c r="G531" s="17"/>
      <c r="H531" s="17"/>
      <c r="I531" s="14"/>
      <c r="J531" s="15"/>
      <c r="K531" s="15"/>
      <c r="L531" s="15"/>
      <c r="M531" s="15"/>
      <c r="N531" s="14"/>
      <c r="O531" s="16"/>
      <c r="P531" s="16"/>
      <c r="Q531" s="16"/>
      <c r="R531" s="16"/>
      <c r="S531" s="16"/>
      <c r="T531" s="16"/>
      <c r="U531" s="16"/>
      <c r="V531" s="16"/>
      <c r="W531" s="17"/>
      <c r="X531" s="16"/>
      <c r="Y531" s="16"/>
      <c r="Z531" s="16"/>
      <c r="AA531" s="16"/>
      <c r="AB531" s="14"/>
      <c r="AC531" s="18"/>
      <c r="AD531" s="19"/>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9"/>
      <c r="BA531" s="18"/>
      <c r="BB531" s="18"/>
      <c r="BC531" s="18"/>
      <c r="BD531" s="18"/>
      <c r="BE531" s="19"/>
      <c r="BF531" s="18"/>
      <c r="BG531" s="18"/>
      <c r="BH531" s="19"/>
      <c r="BI531" s="19"/>
      <c r="BJ531" s="18"/>
      <c r="BK531" s="18"/>
      <c r="BL531" s="15"/>
      <c r="BM531" s="18"/>
      <c r="BN531" s="19"/>
      <c r="BO531" s="18"/>
      <c r="BP531" s="18"/>
      <c r="BQ531" s="15"/>
      <c r="BR531" s="19"/>
      <c r="BS531" s="19"/>
      <c r="BT531" s="19"/>
      <c r="BU531" s="15"/>
      <c r="BV531" s="14"/>
      <c r="BW531" s="14"/>
      <c r="BX531" s="14"/>
      <c r="BY531" s="20"/>
      <c r="BZ531" s="24"/>
      <c r="CA531" s="14"/>
      <c r="CB531" s="21"/>
      <c r="CC531" s="1"/>
      <c r="CD531" s="14"/>
      <c r="CE531" s="14"/>
      <c r="CF531" s="22"/>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row>
    <row r="532" spans="5:220" s="41" customFormat="1">
      <c r="E532" s="17"/>
      <c r="F532" s="17"/>
      <c r="G532" s="17"/>
      <c r="H532" s="17"/>
      <c r="I532" s="14"/>
      <c r="J532" s="15"/>
      <c r="K532" s="15"/>
      <c r="L532" s="15"/>
      <c r="M532" s="15"/>
      <c r="N532" s="14"/>
      <c r="O532" s="16"/>
      <c r="P532" s="16"/>
      <c r="Q532" s="16"/>
      <c r="R532" s="16"/>
      <c r="S532" s="16"/>
      <c r="T532" s="16"/>
      <c r="U532" s="16"/>
      <c r="V532" s="16"/>
      <c r="W532" s="17"/>
      <c r="X532" s="16"/>
      <c r="Y532" s="16"/>
      <c r="Z532" s="16"/>
      <c r="AA532" s="16"/>
      <c r="AB532" s="14"/>
      <c r="AC532" s="18"/>
      <c r="AD532" s="19"/>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9"/>
      <c r="BA532" s="18"/>
      <c r="BB532" s="18"/>
      <c r="BC532" s="18"/>
      <c r="BD532" s="18"/>
      <c r="BE532" s="19"/>
      <c r="BF532" s="18"/>
      <c r="BG532" s="18"/>
      <c r="BH532" s="19"/>
      <c r="BI532" s="19"/>
      <c r="BJ532" s="18"/>
      <c r="BK532" s="18"/>
      <c r="BL532" s="15"/>
      <c r="BM532" s="18"/>
      <c r="BN532" s="19"/>
      <c r="BO532" s="18"/>
      <c r="BP532" s="18"/>
      <c r="BQ532" s="15"/>
      <c r="BR532" s="19"/>
      <c r="BS532" s="19"/>
      <c r="BT532" s="19"/>
      <c r="BU532" s="15"/>
      <c r="BV532" s="14"/>
      <c r="BW532" s="14"/>
      <c r="BX532" s="14"/>
      <c r="BY532" s="20"/>
      <c r="BZ532" s="24"/>
      <c r="CA532" s="14"/>
      <c r="CB532" s="21"/>
      <c r="CC532" s="1"/>
      <c r="CD532" s="14"/>
      <c r="CE532" s="14"/>
      <c r="CF532" s="22"/>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row>
    <row r="533" spans="5:220" s="41" customFormat="1">
      <c r="E533" s="17"/>
      <c r="F533" s="17"/>
      <c r="G533" s="17"/>
      <c r="H533" s="17"/>
      <c r="I533" s="14"/>
      <c r="J533" s="15"/>
      <c r="K533" s="15"/>
      <c r="L533" s="15"/>
      <c r="M533" s="15"/>
      <c r="N533" s="14"/>
      <c r="O533" s="16"/>
      <c r="P533" s="16"/>
      <c r="Q533" s="16"/>
      <c r="R533" s="16"/>
      <c r="S533" s="16"/>
      <c r="T533" s="16"/>
      <c r="U533" s="16"/>
      <c r="V533" s="16"/>
      <c r="W533" s="17"/>
      <c r="X533" s="16"/>
      <c r="Y533" s="16"/>
      <c r="Z533" s="16"/>
      <c r="AA533" s="16"/>
      <c r="AB533" s="14"/>
      <c r="AC533" s="18"/>
      <c r="AD533" s="19"/>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9"/>
      <c r="BA533" s="18"/>
      <c r="BB533" s="18"/>
      <c r="BC533" s="18"/>
      <c r="BD533" s="18"/>
      <c r="BE533" s="19"/>
      <c r="BF533" s="18"/>
      <c r="BG533" s="18"/>
      <c r="BH533" s="19"/>
      <c r="BI533" s="19"/>
      <c r="BJ533" s="18"/>
      <c r="BK533" s="18"/>
      <c r="BL533" s="15"/>
      <c r="BM533" s="18"/>
      <c r="BN533" s="19"/>
      <c r="BO533" s="18"/>
      <c r="BP533" s="18"/>
      <c r="BQ533" s="15"/>
      <c r="BR533" s="19"/>
      <c r="BS533" s="19"/>
      <c r="BT533" s="19"/>
      <c r="BU533" s="15"/>
      <c r="BV533" s="14"/>
      <c r="BW533" s="14"/>
      <c r="BX533" s="14"/>
      <c r="BY533" s="20"/>
      <c r="BZ533" s="24"/>
      <c r="CA533" s="14"/>
      <c r="CB533" s="21"/>
      <c r="CC533" s="1"/>
      <c r="CD533" s="14"/>
      <c r="CE533" s="14"/>
      <c r="CF533" s="22"/>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row>
    <row r="534" spans="5:220" s="41" customFormat="1">
      <c r="E534" s="17"/>
      <c r="F534" s="17"/>
      <c r="G534" s="17"/>
      <c r="H534" s="17"/>
      <c r="I534" s="14"/>
      <c r="J534" s="15"/>
      <c r="K534" s="15"/>
      <c r="L534" s="15"/>
      <c r="M534" s="15"/>
      <c r="N534" s="14"/>
      <c r="O534" s="16"/>
      <c r="P534" s="16"/>
      <c r="Q534" s="16"/>
      <c r="R534" s="16"/>
      <c r="S534" s="16"/>
      <c r="T534" s="16"/>
      <c r="U534" s="16"/>
      <c r="V534" s="16"/>
      <c r="W534" s="17"/>
      <c r="X534" s="16"/>
      <c r="Y534" s="16"/>
      <c r="Z534" s="16"/>
      <c r="AA534" s="16"/>
      <c r="AB534" s="14"/>
      <c r="AC534" s="18"/>
      <c r="AD534" s="19"/>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9"/>
      <c r="BA534" s="18"/>
      <c r="BB534" s="18"/>
      <c r="BC534" s="18"/>
      <c r="BD534" s="18"/>
      <c r="BE534" s="19"/>
      <c r="BF534" s="18"/>
      <c r="BG534" s="18"/>
      <c r="BH534" s="19"/>
      <c r="BI534" s="19"/>
      <c r="BJ534" s="18"/>
      <c r="BK534" s="18"/>
      <c r="BL534" s="15"/>
      <c r="BM534" s="18"/>
      <c r="BN534" s="19"/>
      <c r="BO534" s="18"/>
      <c r="BP534" s="18"/>
      <c r="BQ534" s="15"/>
      <c r="BR534" s="19"/>
      <c r="BS534" s="19"/>
      <c r="BT534" s="19"/>
      <c r="BU534" s="15"/>
      <c r="BV534" s="14"/>
      <c r="BW534" s="14"/>
      <c r="BX534" s="14"/>
      <c r="BY534" s="20"/>
      <c r="BZ534" s="24"/>
      <c r="CA534" s="14"/>
      <c r="CB534" s="21"/>
      <c r="CC534" s="1"/>
      <c r="CD534" s="14"/>
      <c r="CE534" s="14"/>
      <c r="CF534" s="22"/>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row>
    <row r="535" spans="5:220" s="27" customFormat="1">
      <c r="E535" s="17"/>
      <c r="F535" s="17"/>
      <c r="G535" s="17"/>
      <c r="H535" s="17"/>
      <c r="I535" s="14"/>
      <c r="J535" s="15"/>
      <c r="K535" s="15"/>
      <c r="L535" s="15"/>
      <c r="M535" s="15"/>
      <c r="N535" s="14"/>
      <c r="O535" s="16"/>
      <c r="P535" s="16"/>
      <c r="Q535" s="16"/>
      <c r="R535" s="16"/>
      <c r="S535" s="16"/>
      <c r="T535" s="16"/>
      <c r="U535" s="16"/>
      <c r="V535" s="16"/>
      <c r="W535" s="17"/>
      <c r="X535" s="16"/>
      <c r="Y535" s="16"/>
      <c r="Z535" s="16"/>
      <c r="AA535" s="16"/>
      <c r="AB535" s="14"/>
      <c r="AC535" s="18"/>
      <c r="AD535" s="19"/>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9"/>
      <c r="BA535" s="18"/>
      <c r="BB535" s="18"/>
      <c r="BC535" s="18"/>
      <c r="BD535" s="18"/>
      <c r="BE535" s="19"/>
      <c r="BF535" s="18"/>
      <c r="BG535" s="18"/>
      <c r="BH535" s="19"/>
      <c r="BI535" s="19"/>
      <c r="BJ535" s="18"/>
      <c r="BK535" s="18"/>
      <c r="BL535" s="15"/>
      <c r="BM535" s="18"/>
      <c r="BN535" s="19"/>
      <c r="BO535" s="18"/>
      <c r="BP535" s="18"/>
      <c r="BQ535" s="15"/>
      <c r="BR535" s="19"/>
      <c r="BS535" s="19"/>
      <c r="BT535" s="19"/>
      <c r="BU535" s="15"/>
      <c r="BV535" s="14"/>
      <c r="BW535" s="14"/>
      <c r="BX535" s="14"/>
      <c r="BY535" s="20"/>
      <c r="BZ535" s="24"/>
      <c r="CA535" s="14"/>
      <c r="CB535" s="21"/>
      <c r="CC535" s="1"/>
      <c r="CD535" s="14"/>
      <c r="CE535" s="14"/>
      <c r="CF535" s="22"/>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row>
    <row r="536" spans="5:220" s="41" customFormat="1">
      <c r="E536" s="17"/>
      <c r="F536" s="17"/>
      <c r="G536" s="17"/>
      <c r="H536" s="17"/>
      <c r="I536" s="14"/>
      <c r="J536" s="15"/>
      <c r="K536" s="15"/>
      <c r="L536" s="15"/>
      <c r="M536" s="15"/>
      <c r="N536" s="14"/>
      <c r="O536" s="16"/>
      <c r="P536" s="16"/>
      <c r="Q536" s="16"/>
      <c r="R536" s="16"/>
      <c r="S536" s="16"/>
      <c r="T536" s="16"/>
      <c r="U536" s="16"/>
      <c r="V536" s="16"/>
      <c r="W536" s="17"/>
      <c r="X536" s="16"/>
      <c r="Y536" s="16"/>
      <c r="Z536" s="16"/>
      <c r="AA536" s="16"/>
      <c r="AB536" s="14"/>
      <c r="AC536" s="18"/>
      <c r="AD536" s="19"/>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9"/>
      <c r="BA536" s="18"/>
      <c r="BB536" s="18"/>
      <c r="BC536" s="18"/>
      <c r="BD536" s="18"/>
      <c r="BE536" s="19"/>
      <c r="BF536" s="18"/>
      <c r="BG536" s="18"/>
      <c r="BH536" s="19"/>
      <c r="BI536" s="19"/>
      <c r="BJ536" s="18"/>
      <c r="BK536" s="18"/>
      <c r="BL536" s="15"/>
      <c r="BM536" s="18"/>
      <c r="BN536" s="19"/>
      <c r="BO536" s="18"/>
      <c r="BP536" s="18"/>
      <c r="BQ536" s="15"/>
      <c r="BR536" s="19"/>
      <c r="BS536" s="19"/>
      <c r="BT536" s="19"/>
      <c r="BU536" s="15"/>
      <c r="BV536" s="14"/>
      <c r="BW536" s="14"/>
      <c r="BX536" s="14"/>
      <c r="BY536" s="20"/>
      <c r="BZ536" s="24"/>
      <c r="CA536" s="14"/>
      <c r="CB536" s="21"/>
      <c r="CC536" s="1"/>
      <c r="CD536" s="14"/>
      <c r="CE536" s="14"/>
      <c r="CF536" s="22"/>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row>
    <row r="537" spans="5:220" s="41" customFormat="1">
      <c r="E537" s="17"/>
      <c r="F537" s="17"/>
      <c r="G537" s="17"/>
      <c r="H537" s="17"/>
      <c r="I537" s="14"/>
      <c r="J537" s="15"/>
      <c r="K537" s="15"/>
      <c r="L537" s="15"/>
      <c r="M537" s="15"/>
      <c r="N537" s="14"/>
      <c r="O537" s="16"/>
      <c r="P537" s="16"/>
      <c r="Q537" s="16"/>
      <c r="R537" s="16"/>
      <c r="S537" s="16"/>
      <c r="T537" s="16"/>
      <c r="U537" s="16"/>
      <c r="V537" s="16"/>
      <c r="W537" s="17"/>
      <c r="X537" s="16"/>
      <c r="Y537" s="16"/>
      <c r="Z537" s="16"/>
      <c r="AA537" s="16"/>
      <c r="AB537" s="14"/>
      <c r="AC537" s="18"/>
      <c r="AD537" s="19"/>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9"/>
      <c r="BA537" s="18"/>
      <c r="BB537" s="18"/>
      <c r="BC537" s="18"/>
      <c r="BD537" s="18"/>
      <c r="BE537" s="19"/>
      <c r="BF537" s="18"/>
      <c r="BG537" s="18"/>
      <c r="BH537" s="19"/>
      <c r="BI537" s="19"/>
      <c r="BJ537" s="18"/>
      <c r="BK537" s="18"/>
      <c r="BL537" s="15"/>
      <c r="BM537" s="18"/>
      <c r="BN537" s="19"/>
      <c r="BO537" s="18"/>
      <c r="BP537" s="18"/>
      <c r="BQ537" s="15"/>
      <c r="BR537" s="19"/>
      <c r="BS537" s="19"/>
      <c r="BT537" s="19"/>
      <c r="BU537" s="15"/>
      <c r="BV537" s="14"/>
      <c r="BW537" s="14"/>
      <c r="BX537" s="14"/>
      <c r="BY537" s="20"/>
      <c r="BZ537" s="24"/>
      <c r="CA537" s="14"/>
      <c r="CB537" s="21"/>
      <c r="CC537" s="1"/>
      <c r="CD537" s="14"/>
      <c r="CE537" s="14"/>
      <c r="CF537" s="22"/>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row>
    <row r="538" spans="5:220" s="41" customFormat="1">
      <c r="E538" s="17"/>
      <c r="F538" s="17"/>
      <c r="G538" s="17"/>
      <c r="H538" s="17"/>
      <c r="I538" s="14"/>
      <c r="J538" s="15"/>
      <c r="K538" s="15"/>
      <c r="L538" s="15"/>
      <c r="M538" s="15"/>
      <c r="N538" s="14"/>
      <c r="O538" s="16"/>
      <c r="P538" s="16"/>
      <c r="Q538" s="16"/>
      <c r="R538" s="16"/>
      <c r="S538" s="16"/>
      <c r="T538" s="16"/>
      <c r="U538" s="16"/>
      <c r="V538" s="16"/>
      <c r="W538" s="17"/>
      <c r="X538" s="16"/>
      <c r="Y538" s="16"/>
      <c r="Z538" s="16"/>
      <c r="AA538" s="16"/>
      <c r="AB538" s="14"/>
      <c r="AC538" s="18"/>
      <c r="AD538" s="19"/>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9"/>
      <c r="BA538" s="18"/>
      <c r="BB538" s="18"/>
      <c r="BC538" s="18"/>
      <c r="BD538" s="18"/>
      <c r="BE538" s="19"/>
      <c r="BF538" s="18"/>
      <c r="BG538" s="18"/>
      <c r="BH538" s="19"/>
      <c r="BI538" s="19"/>
      <c r="BJ538" s="18"/>
      <c r="BK538" s="18"/>
      <c r="BL538" s="15"/>
      <c r="BM538" s="18"/>
      <c r="BN538" s="19"/>
      <c r="BO538" s="18"/>
      <c r="BP538" s="18"/>
      <c r="BQ538" s="15"/>
      <c r="BR538" s="19"/>
      <c r="BS538" s="19"/>
      <c r="BT538" s="19"/>
      <c r="BU538" s="15"/>
      <c r="BV538" s="14"/>
      <c r="BW538" s="14"/>
      <c r="BX538" s="14"/>
      <c r="BY538" s="20"/>
      <c r="BZ538" s="24"/>
      <c r="CA538" s="14"/>
      <c r="CB538" s="21"/>
      <c r="CC538" s="1"/>
      <c r="CD538" s="14"/>
      <c r="CE538" s="14"/>
      <c r="CF538" s="22"/>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row>
    <row r="539" spans="5:220" s="41" customFormat="1">
      <c r="E539" s="17"/>
      <c r="F539" s="17"/>
      <c r="G539" s="17"/>
      <c r="H539" s="17"/>
      <c r="I539" s="14"/>
      <c r="J539" s="15"/>
      <c r="K539" s="15"/>
      <c r="L539" s="15"/>
      <c r="M539" s="15"/>
      <c r="N539" s="14"/>
      <c r="O539" s="16"/>
      <c r="P539" s="16"/>
      <c r="Q539" s="16"/>
      <c r="R539" s="16"/>
      <c r="S539" s="16"/>
      <c r="T539" s="16"/>
      <c r="U539" s="16"/>
      <c r="V539" s="16"/>
      <c r="W539" s="17"/>
      <c r="X539" s="16"/>
      <c r="Y539" s="16"/>
      <c r="Z539" s="16"/>
      <c r="AA539" s="16"/>
      <c r="AB539" s="14"/>
      <c r="AC539" s="18"/>
      <c r="AD539" s="19"/>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9"/>
      <c r="BA539" s="18"/>
      <c r="BB539" s="18"/>
      <c r="BC539" s="18"/>
      <c r="BD539" s="18"/>
      <c r="BE539" s="19"/>
      <c r="BF539" s="18"/>
      <c r="BG539" s="18"/>
      <c r="BH539" s="19"/>
      <c r="BI539" s="19"/>
      <c r="BJ539" s="18"/>
      <c r="BK539" s="18"/>
      <c r="BL539" s="15"/>
      <c r="BM539" s="18"/>
      <c r="BN539" s="19"/>
      <c r="BO539" s="18"/>
      <c r="BP539" s="18"/>
      <c r="BQ539" s="15"/>
      <c r="BR539" s="19"/>
      <c r="BS539" s="19"/>
      <c r="BT539" s="19"/>
      <c r="BU539" s="15"/>
      <c r="BV539" s="14"/>
      <c r="BW539" s="14"/>
      <c r="BX539" s="14"/>
      <c r="BY539" s="20"/>
      <c r="BZ539" s="24"/>
      <c r="CA539" s="14"/>
      <c r="CB539" s="21"/>
      <c r="CC539" s="1"/>
      <c r="CD539" s="14"/>
      <c r="CE539" s="14"/>
      <c r="CF539" s="22"/>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row>
    <row r="540" spans="5:220" s="27" customFormat="1">
      <c r="E540" s="17"/>
      <c r="F540" s="17"/>
      <c r="G540" s="17"/>
      <c r="H540" s="17"/>
      <c r="I540" s="14"/>
      <c r="J540" s="15"/>
      <c r="K540" s="15"/>
      <c r="L540" s="15"/>
      <c r="M540" s="15"/>
      <c r="N540" s="14"/>
      <c r="O540" s="16"/>
      <c r="P540" s="16"/>
      <c r="Q540" s="16"/>
      <c r="R540" s="16"/>
      <c r="S540" s="16"/>
      <c r="T540" s="16"/>
      <c r="U540" s="16"/>
      <c r="V540" s="16"/>
      <c r="W540" s="17"/>
      <c r="X540" s="16"/>
      <c r="Y540" s="16"/>
      <c r="Z540" s="16"/>
      <c r="AA540" s="16"/>
      <c r="AB540" s="14"/>
      <c r="AC540" s="18"/>
      <c r="AD540" s="19"/>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9"/>
      <c r="BA540" s="18"/>
      <c r="BB540" s="18"/>
      <c r="BC540" s="18"/>
      <c r="BD540" s="18"/>
      <c r="BE540" s="19"/>
      <c r="BF540" s="18"/>
      <c r="BG540" s="18"/>
      <c r="BH540" s="19"/>
      <c r="BI540" s="19"/>
      <c r="BJ540" s="18"/>
      <c r="BK540" s="18"/>
      <c r="BL540" s="15"/>
      <c r="BM540" s="18"/>
      <c r="BN540" s="19"/>
      <c r="BO540" s="18"/>
      <c r="BP540" s="18"/>
      <c r="BQ540" s="15"/>
      <c r="BR540" s="19"/>
      <c r="BS540" s="19"/>
      <c r="BT540" s="19"/>
      <c r="BU540" s="15"/>
      <c r="BV540" s="14"/>
      <c r="BW540" s="14"/>
      <c r="BX540" s="14"/>
      <c r="BY540" s="20"/>
      <c r="BZ540" s="24"/>
      <c r="CA540" s="14"/>
      <c r="CB540" s="21"/>
      <c r="CC540" s="1"/>
      <c r="CD540" s="14"/>
      <c r="CE540" s="14"/>
      <c r="CF540" s="22"/>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row>
    <row r="541" spans="5:220">
      <c r="J541" s="15"/>
      <c r="K541" s="15"/>
      <c r="L541" s="15"/>
      <c r="M541" s="15"/>
      <c r="O541" s="16"/>
      <c r="P541" s="16"/>
      <c r="Q541" s="16"/>
      <c r="R541" s="16"/>
      <c r="S541" s="16"/>
      <c r="T541" s="16"/>
      <c r="U541" s="16"/>
      <c r="V541" s="16"/>
      <c r="X541" s="16"/>
      <c r="Y541" s="16"/>
      <c r="Z541" s="16"/>
      <c r="AA541" s="16"/>
      <c r="AC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BA541" s="18"/>
      <c r="BB541" s="18"/>
      <c r="BC541" s="18"/>
      <c r="BD541" s="18"/>
      <c r="BF541" s="18"/>
      <c r="BG541" s="18"/>
      <c r="BJ541" s="18"/>
      <c r="BK541" s="18"/>
      <c r="BL541" s="15"/>
      <c r="BM541" s="18"/>
      <c r="BO541" s="18"/>
      <c r="BP541" s="18"/>
      <c r="BQ541" s="15"/>
      <c r="BU541" s="15"/>
      <c r="BY541" s="20"/>
      <c r="BZ541" s="24"/>
      <c r="CF541" s="22"/>
    </row>
    <row r="542" spans="5:220" s="7" customFormat="1" ht="17.45" customHeight="1">
      <c r="E542" s="17"/>
      <c r="F542" s="17"/>
      <c r="G542" s="17"/>
      <c r="H542" s="17"/>
      <c r="I542" s="14"/>
      <c r="J542" s="15"/>
      <c r="K542" s="15"/>
      <c r="L542" s="15"/>
      <c r="M542" s="15"/>
      <c r="N542" s="14"/>
      <c r="O542" s="16"/>
      <c r="P542" s="16"/>
      <c r="Q542" s="16"/>
      <c r="R542" s="16"/>
      <c r="S542" s="16"/>
      <c r="T542" s="16"/>
      <c r="U542" s="16"/>
      <c r="V542" s="16"/>
      <c r="W542" s="17"/>
      <c r="X542" s="16"/>
      <c r="Y542" s="16"/>
      <c r="Z542" s="16"/>
      <c r="AA542" s="16"/>
      <c r="AB542" s="14"/>
      <c r="AC542" s="18"/>
      <c r="AD542" s="19"/>
      <c r="AE542" s="18"/>
      <c r="AF542" s="18"/>
      <c r="AG542" s="19"/>
      <c r="AH542" s="18"/>
      <c r="AI542" s="18"/>
      <c r="AJ542" s="18"/>
      <c r="AK542" s="19"/>
      <c r="AL542" s="18"/>
      <c r="AM542" s="18"/>
      <c r="AN542" s="18"/>
      <c r="AO542" s="19"/>
      <c r="AP542" s="18"/>
      <c r="AQ542" s="18"/>
      <c r="AR542" s="18"/>
      <c r="AS542" s="19"/>
      <c r="AT542" s="18"/>
      <c r="AU542" s="18"/>
      <c r="AV542" s="18"/>
      <c r="AW542" s="18"/>
      <c r="AX542" s="18"/>
      <c r="AY542" s="18"/>
      <c r="AZ542" s="19"/>
      <c r="BA542" s="18"/>
      <c r="BB542" s="18"/>
      <c r="BC542" s="18"/>
      <c r="BD542" s="18"/>
      <c r="BE542" s="19"/>
      <c r="BF542" s="18"/>
      <c r="BG542" s="18"/>
      <c r="BH542" s="19"/>
      <c r="BI542" s="19"/>
      <c r="BJ542" s="18"/>
      <c r="BK542" s="18"/>
      <c r="BL542" s="15"/>
      <c r="BM542" s="18"/>
      <c r="BN542" s="19"/>
      <c r="BO542" s="18"/>
      <c r="BP542" s="18"/>
      <c r="BQ542" s="15"/>
      <c r="BR542" s="19"/>
      <c r="BS542" s="19"/>
      <c r="BT542" s="19"/>
      <c r="BU542" s="15"/>
      <c r="BV542" s="14"/>
      <c r="BW542" s="14"/>
      <c r="BX542" s="14"/>
      <c r="BY542" s="20"/>
      <c r="BZ542" s="24"/>
      <c r="CA542" s="14"/>
      <c r="CB542" s="21"/>
      <c r="CC542" s="14"/>
      <c r="CD542" s="14"/>
      <c r="CE542" s="14"/>
      <c r="CF542" s="22"/>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row>
    <row r="543" spans="5:220">
      <c r="J543" s="15"/>
      <c r="K543" s="15"/>
      <c r="L543" s="15"/>
      <c r="M543" s="15"/>
      <c r="O543" s="16"/>
      <c r="P543" s="16"/>
      <c r="Q543" s="16"/>
      <c r="R543" s="16"/>
      <c r="S543" s="16"/>
      <c r="T543" s="16"/>
      <c r="U543" s="16"/>
      <c r="V543" s="16"/>
      <c r="X543" s="16"/>
      <c r="Y543" s="16"/>
      <c r="Z543" s="16"/>
      <c r="AA543" s="16"/>
      <c r="AC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BA543" s="18"/>
      <c r="BB543" s="18"/>
      <c r="BC543" s="18"/>
      <c r="BD543" s="18"/>
      <c r="BF543" s="18"/>
      <c r="BG543" s="18"/>
      <c r="BJ543" s="18"/>
      <c r="BK543" s="18"/>
      <c r="BL543" s="15"/>
      <c r="BM543" s="18"/>
      <c r="BO543" s="18"/>
      <c r="BP543" s="18"/>
      <c r="BQ543" s="15"/>
      <c r="BU543" s="15"/>
      <c r="BY543" s="20"/>
      <c r="BZ543" s="24"/>
      <c r="CC543" s="1"/>
      <c r="CF543" s="22"/>
    </row>
    <row r="544" spans="5:220">
      <c r="J544" s="15"/>
      <c r="K544" s="15"/>
      <c r="L544" s="15"/>
      <c r="M544" s="15"/>
      <c r="O544" s="16"/>
      <c r="P544" s="16"/>
      <c r="Q544" s="16"/>
      <c r="R544" s="16"/>
      <c r="S544" s="16"/>
      <c r="T544" s="16"/>
      <c r="U544" s="16"/>
      <c r="V544" s="16"/>
      <c r="X544" s="16"/>
      <c r="Y544" s="16"/>
      <c r="Z544" s="16"/>
      <c r="AA544" s="16"/>
      <c r="AC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BA544" s="18"/>
      <c r="BB544" s="18"/>
      <c r="BC544" s="18"/>
      <c r="BD544" s="18"/>
      <c r="BF544" s="18"/>
      <c r="BG544" s="18"/>
      <c r="BJ544" s="18"/>
      <c r="BK544" s="18"/>
      <c r="BL544" s="15"/>
      <c r="BM544" s="18"/>
      <c r="BO544" s="18"/>
      <c r="BP544" s="18"/>
      <c r="BQ544" s="15"/>
      <c r="BU544" s="15"/>
      <c r="BY544" s="20"/>
      <c r="BZ544" s="24"/>
      <c r="CC544" s="1"/>
      <c r="CF544" s="22"/>
    </row>
    <row r="545" spans="5:220">
      <c r="J545" s="15"/>
      <c r="K545" s="15"/>
      <c r="L545" s="15"/>
      <c r="M545" s="15"/>
      <c r="O545" s="16"/>
      <c r="P545" s="16"/>
      <c r="Q545" s="16"/>
      <c r="R545" s="16"/>
      <c r="S545" s="16"/>
      <c r="T545" s="16"/>
      <c r="U545" s="16"/>
      <c r="V545" s="16"/>
      <c r="X545" s="16"/>
      <c r="Y545" s="16"/>
      <c r="Z545" s="16"/>
      <c r="AA545" s="16"/>
      <c r="AC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BA545" s="18"/>
      <c r="BB545" s="18"/>
      <c r="BC545" s="18"/>
      <c r="BD545" s="18"/>
      <c r="BF545" s="18"/>
      <c r="BG545" s="18"/>
      <c r="BJ545" s="18"/>
      <c r="BK545" s="18"/>
      <c r="BL545" s="15"/>
      <c r="BM545" s="18"/>
      <c r="BO545" s="18"/>
      <c r="BP545" s="18"/>
      <c r="BQ545" s="15"/>
      <c r="BU545" s="15"/>
      <c r="BY545" s="20"/>
      <c r="BZ545" s="24"/>
      <c r="CC545" s="1"/>
      <c r="CF545" s="22"/>
    </row>
    <row r="546" spans="5:220">
      <c r="J546" s="15"/>
      <c r="K546" s="15"/>
      <c r="L546" s="15"/>
      <c r="M546" s="15"/>
      <c r="O546" s="16"/>
      <c r="P546" s="16"/>
      <c r="Q546" s="16"/>
      <c r="R546" s="16"/>
      <c r="S546" s="16"/>
      <c r="T546" s="16"/>
      <c r="U546" s="16"/>
      <c r="V546" s="16"/>
      <c r="X546" s="16"/>
      <c r="Y546" s="16"/>
      <c r="Z546" s="16"/>
      <c r="AA546" s="16"/>
      <c r="AC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BA546" s="18"/>
      <c r="BB546" s="18"/>
      <c r="BC546" s="18"/>
      <c r="BD546" s="18"/>
      <c r="BF546" s="18"/>
      <c r="BG546" s="18"/>
      <c r="BJ546" s="18"/>
      <c r="BK546" s="18"/>
      <c r="BL546" s="15"/>
      <c r="BM546" s="18"/>
      <c r="BO546" s="18"/>
      <c r="BP546" s="18"/>
      <c r="BQ546" s="15"/>
      <c r="BU546" s="15"/>
      <c r="BY546" s="20"/>
      <c r="BZ546" s="24"/>
      <c r="CC546" s="1"/>
      <c r="CF546" s="22"/>
    </row>
    <row r="547" spans="5:220">
      <c r="J547" s="15"/>
      <c r="K547" s="15"/>
      <c r="L547" s="15"/>
      <c r="M547" s="15"/>
      <c r="O547" s="16"/>
      <c r="P547" s="16"/>
      <c r="Q547" s="16"/>
      <c r="R547" s="16"/>
      <c r="S547" s="16"/>
      <c r="T547" s="16"/>
      <c r="U547" s="16"/>
      <c r="V547" s="16"/>
      <c r="X547" s="16"/>
      <c r="Y547" s="16"/>
      <c r="Z547" s="16"/>
      <c r="AA547" s="16"/>
      <c r="AC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BA547" s="18"/>
      <c r="BB547" s="18"/>
      <c r="BC547" s="18"/>
      <c r="BD547" s="18"/>
      <c r="BF547" s="18"/>
      <c r="BG547" s="18"/>
      <c r="BJ547" s="18"/>
      <c r="BK547" s="18"/>
      <c r="BL547" s="15"/>
      <c r="BM547" s="18"/>
      <c r="BO547" s="18"/>
      <c r="BP547" s="18"/>
      <c r="BQ547" s="15"/>
      <c r="BU547" s="15"/>
      <c r="BY547" s="20"/>
      <c r="BZ547" s="24"/>
      <c r="CC547" s="1"/>
      <c r="CF547" s="22"/>
    </row>
    <row r="548" spans="5:220">
      <c r="J548" s="15"/>
      <c r="K548" s="15"/>
      <c r="L548" s="15"/>
      <c r="M548" s="15"/>
      <c r="O548" s="16"/>
      <c r="P548" s="16"/>
      <c r="Q548" s="16"/>
      <c r="R548" s="16"/>
      <c r="S548" s="16"/>
      <c r="T548" s="16"/>
      <c r="U548" s="16"/>
      <c r="V548" s="16"/>
      <c r="X548" s="16"/>
      <c r="Y548" s="16"/>
      <c r="Z548" s="16"/>
      <c r="AA548" s="16"/>
      <c r="AC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BA548" s="18"/>
      <c r="BB548" s="18"/>
      <c r="BC548" s="18"/>
      <c r="BD548" s="18"/>
      <c r="BF548" s="18"/>
      <c r="BG548" s="18"/>
      <c r="BJ548" s="18"/>
      <c r="BK548" s="18"/>
      <c r="BL548" s="15"/>
      <c r="BM548" s="18"/>
      <c r="BO548" s="18"/>
      <c r="BP548" s="18"/>
      <c r="BQ548" s="15"/>
      <c r="BU548" s="15"/>
      <c r="BY548" s="20"/>
      <c r="BZ548" s="24"/>
      <c r="CC548" s="1"/>
      <c r="CF548" s="22"/>
    </row>
    <row r="549" spans="5:220" s="47" customFormat="1">
      <c r="E549" s="17"/>
      <c r="F549" s="17"/>
      <c r="G549" s="17"/>
      <c r="H549" s="46"/>
      <c r="I549" s="14"/>
      <c r="J549" s="15"/>
      <c r="K549" s="15"/>
      <c r="L549" s="15"/>
      <c r="M549" s="15"/>
      <c r="N549" s="14"/>
      <c r="O549" s="16"/>
      <c r="P549" s="16"/>
      <c r="Q549" s="16"/>
      <c r="R549" s="16"/>
      <c r="S549" s="16"/>
      <c r="T549" s="16"/>
      <c r="U549" s="16"/>
      <c r="V549" s="16"/>
      <c r="W549" s="17"/>
      <c r="X549" s="16"/>
      <c r="Y549" s="16"/>
      <c r="Z549" s="16"/>
      <c r="AA549" s="16"/>
      <c r="AB549" s="14"/>
      <c r="AC549" s="18"/>
      <c r="AD549" s="19"/>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9"/>
      <c r="BA549" s="18"/>
      <c r="BB549" s="18"/>
      <c r="BC549" s="18"/>
      <c r="BD549" s="18"/>
      <c r="BE549" s="19"/>
      <c r="BF549" s="18"/>
      <c r="BG549" s="18"/>
      <c r="BH549" s="19"/>
      <c r="BI549" s="19"/>
      <c r="BJ549" s="18"/>
      <c r="BK549" s="18"/>
      <c r="BL549" s="15"/>
      <c r="BM549" s="18"/>
      <c r="BN549" s="19"/>
      <c r="BO549" s="18"/>
      <c r="BP549" s="18"/>
      <c r="BQ549" s="15"/>
      <c r="BR549" s="19"/>
      <c r="BS549" s="19"/>
      <c r="BT549" s="19"/>
      <c r="BU549" s="15"/>
      <c r="BV549" s="14"/>
      <c r="BW549" s="14"/>
      <c r="BX549" s="14"/>
      <c r="BY549" s="20"/>
      <c r="BZ549" s="24"/>
      <c r="CA549" s="14"/>
      <c r="CB549" s="21"/>
      <c r="CC549" s="1"/>
      <c r="CD549" s="14"/>
      <c r="CE549" s="14"/>
      <c r="CF549" s="22"/>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row>
    <row r="550" spans="5:220" s="47" customFormat="1">
      <c r="E550" s="17"/>
      <c r="F550" s="17"/>
      <c r="G550" s="17"/>
      <c r="H550" s="46"/>
      <c r="I550" s="14"/>
      <c r="J550" s="15"/>
      <c r="K550" s="15"/>
      <c r="L550" s="15"/>
      <c r="M550" s="15"/>
      <c r="N550" s="14"/>
      <c r="O550" s="16"/>
      <c r="P550" s="16"/>
      <c r="Q550" s="16"/>
      <c r="R550" s="16"/>
      <c r="S550" s="16"/>
      <c r="T550" s="16"/>
      <c r="U550" s="16"/>
      <c r="V550" s="16"/>
      <c r="W550" s="17"/>
      <c r="X550" s="16"/>
      <c r="Y550" s="16"/>
      <c r="Z550" s="16"/>
      <c r="AA550" s="16"/>
      <c r="AB550" s="14"/>
      <c r="AC550" s="18"/>
      <c r="AD550" s="19"/>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9"/>
      <c r="BA550" s="18"/>
      <c r="BB550" s="18"/>
      <c r="BC550" s="18"/>
      <c r="BD550" s="18"/>
      <c r="BE550" s="19"/>
      <c r="BF550" s="18"/>
      <c r="BG550" s="18"/>
      <c r="BH550" s="19"/>
      <c r="BI550" s="19"/>
      <c r="BJ550" s="18"/>
      <c r="BK550" s="18"/>
      <c r="BL550" s="15"/>
      <c r="BM550" s="18"/>
      <c r="BN550" s="19"/>
      <c r="BO550" s="18"/>
      <c r="BP550" s="18"/>
      <c r="BQ550" s="15"/>
      <c r="BR550" s="19"/>
      <c r="BS550" s="19"/>
      <c r="BT550" s="19"/>
      <c r="BU550" s="15"/>
      <c r="BV550" s="14"/>
      <c r="BW550" s="14"/>
      <c r="BX550" s="14"/>
      <c r="BY550" s="20"/>
      <c r="BZ550" s="24"/>
      <c r="CA550" s="14"/>
      <c r="CB550" s="21"/>
      <c r="CC550" s="1"/>
      <c r="CD550" s="14"/>
      <c r="CE550" s="14"/>
      <c r="CF550" s="22"/>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row>
    <row r="551" spans="5:220" s="47" customFormat="1">
      <c r="E551" s="17"/>
      <c r="F551" s="17"/>
      <c r="G551" s="17"/>
      <c r="H551" s="16"/>
      <c r="I551" s="14"/>
      <c r="J551" s="15"/>
      <c r="K551" s="15"/>
      <c r="L551" s="15"/>
      <c r="M551" s="15"/>
      <c r="N551" s="14"/>
      <c r="O551" s="16"/>
      <c r="P551" s="16"/>
      <c r="Q551" s="16"/>
      <c r="R551" s="16"/>
      <c r="S551" s="16"/>
      <c r="T551" s="16"/>
      <c r="U551" s="16"/>
      <c r="V551" s="16"/>
      <c r="W551" s="17"/>
      <c r="X551" s="16"/>
      <c r="Y551" s="16"/>
      <c r="Z551" s="16"/>
      <c r="AA551" s="16"/>
      <c r="AB551" s="14"/>
      <c r="AC551" s="18"/>
      <c r="AD551" s="19"/>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9"/>
      <c r="BA551" s="18"/>
      <c r="BB551" s="18"/>
      <c r="BC551" s="18"/>
      <c r="BD551" s="18"/>
      <c r="BE551" s="19"/>
      <c r="BF551" s="18"/>
      <c r="BG551" s="18"/>
      <c r="BH551" s="19"/>
      <c r="BI551" s="19"/>
      <c r="BJ551" s="18"/>
      <c r="BK551" s="18"/>
      <c r="BL551" s="15"/>
      <c r="BM551" s="18"/>
      <c r="BN551" s="19"/>
      <c r="BO551" s="18"/>
      <c r="BP551" s="18"/>
      <c r="BQ551" s="15"/>
      <c r="BR551" s="19"/>
      <c r="BS551" s="19"/>
      <c r="BT551" s="19"/>
      <c r="BU551" s="15"/>
      <c r="BV551" s="14"/>
      <c r="BW551" s="14"/>
      <c r="BX551" s="14"/>
      <c r="BY551" s="20"/>
      <c r="BZ551" s="24"/>
      <c r="CA551" s="14"/>
      <c r="CB551" s="21"/>
      <c r="CC551" s="1"/>
      <c r="CD551" s="14"/>
      <c r="CE551" s="14"/>
      <c r="CF551" s="22"/>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row>
    <row r="552" spans="5:220" s="47" customFormat="1">
      <c r="E552" s="17"/>
      <c r="F552" s="17"/>
      <c r="G552" s="17"/>
      <c r="H552" s="46"/>
      <c r="I552" s="14"/>
      <c r="J552" s="15"/>
      <c r="K552" s="15"/>
      <c r="L552" s="15"/>
      <c r="M552" s="15"/>
      <c r="N552" s="14"/>
      <c r="O552" s="16"/>
      <c r="P552" s="16"/>
      <c r="Q552" s="16"/>
      <c r="R552" s="16"/>
      <c r="S552" s="16"/>
      <c r="T552" s="16"/>
      <c r="U552" s="16"/>
      <c r="V552" s="16"/>
      <c r="W552" s="17"/>
      <c r="X552" s="16"/>
      <c r="Y552" s="16"/>
      <c r="Z552" s="16"/>
      <c r="AA552" s="16"/>
      <c r="AB552" s="14"/>
      <c r="AC552" s="18"/>
      <c r="AD552" s="19"/>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9"/>
      <c r="BA552" s="18"/>
      <c r="BB552" s="18"/>
      <c r="BC552" s="18"/>
      <c r="BD552" s="18"/>
      <c r="BE552" s="19"/>
      <c r="BF552" s="18"/>
      <c r="BG552" s="18"/>
      <c r="BH552" s="19"/>
      <c r="BI552" s="19"/>
      <c r="BJ552" s="18"/>
      <c r="BK552" s="18"/>
      <c r="BL552" s="15"/>
      <c r="BM552" s="18"/>
      <c r="BN552" s="19"/>
      <c r="BO552" s="18"/>
      <c r="BP552" s="18"/>
      <c r="BQ552" s="15"/>
      <c r="BR552" s="19"/>
      <c r="BS552" s="19"/>
      <c r="BT552" s="19"/>
      <c r="BU552" s="15"/>
      <c r="BV552" s="14"/>
      <c r="BW552" s="14"/>
      <c r="BX552" s="14"/>
      <c r="BY552" s="20"/>
      <c r="BZ552" s="24"/>
      <c r="CA552" s="14"/>
      <c r="CB552" s="21"/>
      <c r="CC552" s="1"/>
      <c r="CD552" s="14"/>
      <c r="CE552" s="14"/>
      <c r="CF552" s="22"/>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row>
    <row r="553" spans="5:220" s="47" customFormat="1">
      <c r="E553" s="17"/>
      <c r="F553" s="17"/>
      <c r="G553" s="17"/>
      <c r="H553" s="46"/>
      <c r="I553" s="14"/>
      <c r="J553" s="15"/>
      <c r="K553" s="15"/>
      <c r="L553" s="15"/>
      <c r="M553" s="15"/>
      <c r="N553" s="14"/>
      <c r="O553" s="16"/>
      <c r="P553" s="16"/>
      <c r="Q553" s="16"/>
      <c r="R553" s="16"/>
      <c r="S553" s="16"/>
      <c r="T553" s="16"/>
      <c r="U553" s="16"/>
      <c r="V553" s="16"/>
      <c r="W553" s="17"/>
      <c r="X553" s="16"/>
      <c r="Y553" s="16"/>
      <c r="Z553" s="16"/>
      <c r="AA553" s="16"/>
      <c r="AB553" s="14"/>
      <c r="AC553" s="18"/>
      <c r="AD553" s="19"/>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9"/>
      <c r="BA553" s="18"/>
      <c r="BB553" s="18"/>
      <c r="BC553" s="18"/>
      <c r="BD553" s="18"/>
      <c r="BE553" s="19"/>
      <c r="BF553" s="18"/>
      <c r="BG553" s="18"/>
      <c r="BH553" s="19"/>
      <c r="BI553" s="19"/>
      <c r="BJ553" s="18"/>
      <c r="BK553" s="18"/>
      <c r="BL553" s="15"/>
      <c r="BM553" s="18"/>
      <c r="BN553" s="19"/>
      <c r="BO553" s="18"/>
      <c r="BP553" s="18"/>
      <c r="BQ553" s="15"/>
      <c r="BR553" s="19"/>
      <c r="BS553" s="19"/>
      <c r="BT553" s="19"/>
      <c r="BU553" s="15"/>
      <c r="BV553" s="14"/>
      <c r="BW553" s="14"/>
      <c r="BX553" s="14"/>
      <c r="BY553" s="20"/>
      <c r="BZ553" s="24"/>
      <c r="CA553" s="14"/>
      <c r="CB553" s="21"/>
      <c r="CC553" s="1"/>
      <c r="CD553" s="14"/>
      <c r="CE553" s="14"/>
      <c r="CF553" s="22"/>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row>
    <row r="554" spans="5:220">
      <c r="J554" s="15"/>
      <c r="K554" s="15"/>
      <c r="L554" s="15"/>
      <c r="M554" s="15"/>
      <c r="O554" s="16"/>
      <c r="P554" s="16"/>
      <c r="Q554" s="16"/>
      <c r="R554" s="16"/>
      <c r="S554" s="16"/>
      <c r="T554" s="16"/>
      <c r="U554" s="16"/>
      <c r="V554" s="16"/>
      <c r="X554" s="16"/>
      <c r="Y554" s="16"/>
      <c r="Z554" s="16"/>
      <c r="AA554" s="16"/>
      <c r="AC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BA554" s="18"/>
      <c r="BB554" s="18"/>
      <c r="BC554" s="18"/>
      <c r="BD554" s="18"/>
      <c r="BF554" s="18"/>
      <c r="BG554" s="18"/>
      <c r="BJ554" s="18"/>
      <c r="BK554" s="18"/>
      <c r="BL554" s="15"/>
      <c r="BM554" s="18"/>
      <c r="BO554" s="18"/>
      <c r="BP554" s="18"/>
      <c r="BQ554" s="15"/>
      <c r="BU554" s="15"/>
      <c r="BY554" s="20"/>
      <c r="BZ554" s="24"/>
      <c r="CF554" s="22"/>
    </row>
    <row r="555" spans="5:220" s="23" customFormat="1">
      <c r="E555" s="17"/>
      <c r="F555" s="17"/>
      <c r="G555" s="17"/>
      <c r="H555" s="17"/>
      <c r="I555" s="14"/>
      <c r="J555" s="15"/>
      <c r="K555" s="15"/>
      <c r="L555" s="15"/>
      <c r="M555" s="15"/>
      <c r="N555" s="14"/>
      <c r="O555" s="16"/>
      <c r="P555" s="16"/>
      <c r="Q555" s="16"/>
      <c r="R555" s="16"/>
      <c r="S555" s="16"/>
      <c r="T555" s="16"/>
      <c r="U555" s="16"/>
      <c r="V555" s="16"/>
      <c r="W555" s="17"/>
      <c r="X555" s="16"/>
      <c r="Y555" s="16"/>
      <c r="Z555" s="16"/>
      <c r="AA555" s="16"/>
      <c r="AB555" s="14"/>
      <c r="AC555" s="18"/>
      <c r="AD555" s="19"/>
      <c r="AE555" s="18"/>
      <c r="AF555" s="18"/>
      <c r="AG555" s="19"/>
      <c r="AH555" s="18"/>
      <c r="AI555" s="18"/>
      <c r="AJ555" s="18"/>
      <c r="AK555" s="19"/>
      <c r="AL555" s="18"/>
      <c r="AM555" s="18"/>
      <c r="AN555" s="18"/>
      <c r="AO555" s="19"/>
      <c r="AP555" s="18"/>
      <c r="AQ555" s="18"/>
      <c r="AR555" s="18"/>
      <c r="AS555" s="19"/>
      <c r="AT555" s="18"/>
      <c r="AU555" s="18"/>
      <c r="AV555" s="18"/>
      <c r="AW555" s="18"/>
      <c r="AX555" s="18"/>
      <c r="AY555" s="18"/>
      <c r="AZ555" s="19"/>
      <c r="BA555" s="18"/>
      <c r="BB555" s="18"/>
      <c r="BC555" s="18"/>
      <c r="BD555" s="18"/>
      <c r="BE555" s="19"/>
      <c r="BF555" s="18"/>
      <c r="BG555" s="18"/>
      <c r="BH555" s="19"/>
      <c r="BI555" s="19"/>
      <c r="BJ555" s="18"/>
      <c r="BK555" s="18"/>
      <c r="BL555" s="15"/>
      <c r="BM555" s="18"/>
      <c r="BN555" s="19"/>
      <c r="BO555" s="18"/>
      <c r="BP555" s="18"/>
      <c r="BQ555" s="15"/>
      <c r="BR555" s="19"/>
      <c r="BS555" s="19"/>
      <c r="BT555" s="19"/>
      <c r="BU555" s="15"/>
      <c r="BV555" s="14"/>
      <c r="BW555" s="14"/>
      <c r="BX555" s="14"/>
      <c r="BY555" s="20"/>
      <c r="BZ555" s="24"/>
      <c r="CA555" s="14"/>
      <c r="CB555" s="21"/>
      <c r="CC555" s="1"/>
      <c r="CD555" s="14"/>
      <c r="CE555" s="14"/>
      <c r="CF555" s="22"/>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row>
    <row r="556" spans="5:220" s="23" customFormat="1">
      <c r="E556" s="17"/>
      <c r="F556" s="17"/>
      <c r="G556" s="17"/>
      <c r="H556" s="17"/>
      <c r="I556" s="14"/>
      <c r="J556" s="15"/>
      <c r="K556" s="15"/>
      <c r="L556" s="15"/>
      <c r="M556" s="15"/>
      <c r="N556" s="14"/>
      <c r="O556" s="16"/>
      <c r="P556" s="16"/>
      <c r="Q556" s="16"/>
      <c r="R556" s="16"/>
      <c r="S556" s="16"/>
      <c r="T556" s="16"/>
      <c r="U556" s="16"/>
      <c r="V556" s="16"/>
      <c r="W556" s="17"/>
      <c r="X556" s="16"/>
      <c r="Y556" s="16"/>
      <c r="Z556" s="16"/>
      <c r="AA556" s="16"/>
      <c r="AB556" s="14"/>
      <c r="AC556" s="18"/>
      <c r="AD556" s="19"/>
      <c r="AE556" s="18"/>
      <c r="AF556" s="18"/>
      <c r="AG556" s="19"/>
      <c r="AH556" s="18"/>
      <c r="AI556" s="18"/>
      <c r="AJ556" s="18"/>
      <c r="AK556" s="19"/>
      <c r="AL556" s="18"/>
      <c r="AM556" s="18"/>
      <c r="AN556" s="18"/>
      <c r="AO556" s="19"/>
      <c r="AP556" s="18"/>
      <c r="AQ556" s="18"/>
      <c r="AR556" s="18"/>
      <c r="AS556" s="19"/>
      <c r="AT556" s="18"/>
      <c r="AU556" s="18"/>
      <c r="AV556" s="18"/>
      <c r="AW556" s="18"/>
      <c r="AX556" s="18"/>
      <c r="AY556" s="18"/>
      <c r="AZ556" s="19"/>
      <c r="BA556" s="18"/>
      <c r="BB556" s="18"/>
      <c r="BC556" s="18"/>
      <c r="BD556" s="18"/>
      <c r="BE556" s="19"/>
      <c r="BF556" s="18"/>
      <c r="BG556" s="18"/>
      <c r="BH556" s="19"/>
      <c r="BI556" s="19"/>
      <c r="BJ556" s="18"/>
      <c r="BK556" s="18"/>
      <c r="BL556" s="15"/>
      <c r="BM556" s="18"/>
      <c r="BN556" s="19"/>
      <c r="BO556" s="18"/>
      <c r="BP556" s="18"/>
      <c r="BQ556" s="15"/>
      <c r="BR556" s="19"/>
      <c r="BS556" s="19"/>
      <c r="BT556" s="19"/>
      <c r="BU556" s="15"/>
      <c r="BV556" s="14"/>
      <c r="BW556" s="14"/>
      <c r="BX556" s="14"/>
      <c r="BY556" s="20"/>
      <c r="BZ556" s="24"/>
      <c r="CA556" s="14"/>
      <c r="CB556" s="21"/>
      <c r="CC556" s="1"/>
      <c r="CD556" s="14"/>
      <c r="CE556" s="14"/>
      <c r="CF556" s="22"/>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row>
    <row r="557" spans="5:220" s="23" customFormat="1">
      <c r="E557" s="17"/>
      <c r="F557" s="17"/>
      <c r="G557" s="46"/>
      <c r="H557" s="46"/>
      <c r="I557" s="24"/>
      <c r="J557" s="15"/>
      <c r="K557" s="15"/>
      <c r="L557" s="15"/>
      <c r="M557" s="15"/>
      <c r="N557" s="14"/>
      <c r="O557" s="16"/>
      <c r="P557" s="16"/>
      <c r="Q557" s="16"/>
      <c r="R557" s="16"/>
      <c r="S557" s="16"/>
      <c r="T557" s="16"/>
      <c r="U557" s="16"/>
      <c r="V557" s="16"/>
      <c r="W557" s="17"/>
      <c r="X557" s="16"/>
      <c r="Y557" s="16"/>
      <c r="Z557" s="16"/>
      <c r="AA557" s="16"/>
      <c r="AB557" s="14"/>
      <c r="AC557" s="18"/>
      <c r="AD557" s="19"/>
      <c r="AE557" s="18"/>
      <c r="AF557" s="18"/>
      <c r="AG557" s="19"/>
      <c r="AH557" s="18"/>
      <c r="AI557" s="18"/>
      <c r="AJ557" s="18"/>
      <c r="AK557" s="19"/>
      <c r="AL557" s="18"/>
      <c r="AM557" s="18"/>
      <c r="AN557" s="18"/>
      <c r="AO557" s="19"/>
      <c r="AP557" s="18"/>
      <c r="AQ557" s="18"/>
      <c r="AR557" s="18"/>
      <c r="AS557" s="19"/>
      <c r="AT557" s="18"/>
      <c r="AU557" s="18"/>
      <c r="AV557" s="18"/>
      <c r="AW557" s="18"/>
      <c r="AX557" s="18"/>
      <c r="AY557" s="18"/>
      <c r="AZ557" s="19"/>
      <c r="BA557" s="18"/>
      <c r="BB557" s="18"/>
      <c r="BC557" s="18"/>
      <c r="BD557" s="18"/>
      <c r="BE557" s="19"/>
      <c r="BF557" s="18"/>
      <c r="BG557" s="18"/>
      <c r="BH557" s="19"/>
      <c r="BI557" s="15"/>
      <c r="BJ557" s="18"/>
      <c r="BK557" s="18"/>
      <c r="BL557" s="15"/>
      <c r="BM557" s="18"/>
      <c r="BN557" s="19"/>
      <c r="BO557" s="18"/>
      <c r="BP557" s="18"/>
      <c r="BQ557" s="15"/>
      <c r="BR557" s="19"/>
      <c r="BS557" s="19"/>
      <c r="BT557" s="19"/>
      <c r="BU557" s="15"/>
      <c r="BV557" s="14"/>
      <c r="BW557" s="24"/>
      <c r="BX557" s="24"/>
      <c r="BY557" s="20"/>
      <c r="BZ557" s="24"/>
      <c r="CA557" s="24"/>
      <c r="CB557" s="21"/>
      <c r="CC557" s="1"/>
      <c r="CD557" s="14"/>
      <c r="CE557" s="14"/>
      <c r="CF557" s="22"/>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row>
    <row r="558" spans="5:220" s="23" customFormat="1">
      <c r="E558" s="17"/>
      <c r="F558" s="17"/>
      <c r="G558" s="46"/>
      <c r="H558" s="46"/>
      <c r="I558" s="24"/>
      <c r="J558" s="15"/>
      <c r="K558" s="15"/>
      <c r="L558" s="15"/>
      <c r="M558" s="15"/>
      <c r="N558" s="14"/>
      <c r="O558" s="16"/>
      <c r="P558" s="16"/>
      <c r="Q558" s="16"/>
      <c r="R558" s="16"/>
      <c r="S558" s="16"/>
      <c r="T558" s="16"/>
      <c r="U558" s="16"/>
      <c r="V558" s="16"/>
      <c r="W558" s="17"/>
      <c r="X558" s="16"/>
      <c r="Y558" s="16"/>
      <c r="Z558" s="16"/>
      <c r="AA558" s="16"/>
      <c r="AB558" s="14"/>
      <c r="AC558" s="18"/>
      <c r="AD558" s="19"/>
      <c r="AE558" s="18"/>
      <c r="AF558" s="18"/>
      <c r="AG558" s="19"/>
      <c r="AH558" s="18"/>
      <c r="AI558" s="18"/>
      <c r="AJ558" s="18"/>
      <c r="AK558" s="19"/>
      <c r="AL558" s="18"/>
      <c r="AM558" s="18"/>
      <c r="AN558" s="18"/>
      <c r="AO558" s="19"/>
      <c r="AP558" s="18"/>
      <c r="AQ558" s="18"/>
      <c r="AR558" s="18"/>
      <c r="AS558" s="19"/>
      <c r="AT558" s="18"/>
      <c r="AU558" s="18"/>
      <c r="AV558" s="18"/>
      <c r="AW558" s="18"/>
      <c r="AX558" s="18"/>
      <c r="AY558" s="18"/>
      <c r="AZ558" s="19"/>
      <c r="BA558" s="18"/>
      <c r="BB558" s="18"/>
      <c r="BC558" s="18"/>
      <c r="BD558" s="18"/>
      <c r="BE558" s="19"/>
      <c r="BF558" s="18"/>
      <c r="BG558" s="18"/>
      <c r="BH558" s="19"/>
      <c r="BI558" s="15"/>
      <c r="BJ558" s="18"/>
      <c r="BK558" s="18"/>
      <c r="BL558" s="15"/>
      <c r="BM558" s="18"/>
      <c r="BN558" s="19"/>
      <c r="BO558" s="18"/>
      <c r="BP558" s="18"/>
      <c r="BQ558" s="15"/>
      <c r="BR558" s="19"/>
      <c r="BS558" s="19"/>
      <c r="BT558" s="19"/>
      <c r="BU558" s="15"/>
      <c r="BV558" s="14"/>
      <c r="BW558" s="24"/>
      <c r="BX558" s="24"/>
      <c r="BY558" s="20"/>
      <c r="BZ558" s="24"/>
      <c r="CA558" s="24"/>
      <c r="CB558" s="21"/>
      <c r="CC558" s="1"/>
      <c r="CD558" s="14"/>
      <c r="CE558" s="14"/>
      <c r="CF558" s="22"/>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row>
    <row r="559" spans="5:220" s="23" customFormat="1">
      <c r="E559" s="17"/>
      <c r="F559" s="17"/>
      <c r="G559" s="46"/>
      <c r="H559" s="46"/>
      <c r="I559" s="24"/>
      <c r="J559" s="15"/>
      <c r="K559" s="15"/>
      <c r="L559" s="15"/>
      <c r="M559" s="15"/>
      <c r="N559" s="14"/>
      <c r="O559" s="16"/>
      <c r="P559" s="16"/>
      <c r="Q559" s="16"/>
      <c r="R559" s="16"/>
      <c r="S559" s="16"/>
      <c r="T559" s="16"/>
      <c r="U559" s="16"/>
      <c r="V559" s="16"/>
      <c r="W559" s="17"/>
      <c r="X559" s="16"/>
      <c r="Y559" s="16"/>
      <c r="Z559" s="16"/>
      <c r="AA559" s="16"/>
      <c r="AB559" s="14"/>
      <c r="AC559" s="18"/>
      <c r="AD559" s="19"/>
      <c r="AE559" s="18"/>
      <c r="AF559" s="18"/>
      <c r="AG559" s="19"/>
      <c r="AH559" s="18"/>
      <c r="AI559" s="18"/>
      <c r="AJ559" s="18"/>
      <c r="AK559" s="19"/>
      <c r="AL559" s="18"/>
      <c r="AM559" s="18"/>
      <c r="AN559" s="18"/>
      <c r="AO559" s="19"/>
      <c r="AP559" s="18"/>
      <c r="AQ559" s="18"/>
      <c r="AR559" s="18"/>
      <c r="AS559" s="19"/>
      <c r="AT559" s="18"/>
      <c r="AU559" s="18"/>
      <c r="AV559" s="18"/>
      <c r="AW559" s="18"/>
      <c r="AX559" s="18"/>
      <c r="AY559" s="18"/>
      <c r="AZ559" s="19"/>
      <c r="BA559" s="18"/>
      <c r="BB559" s="18"/>
      <c r="BC559" s="18"/>
      <c r="BD559" s="18"/>
      <c r="BE559" s="19"/>
      <c r="BF559" s="18"/>
      <c r="BG559" s="18"/>
      <c r="BH559" s="19"/>
      <c r="BI559" s="15"/>
      <c r="BJ559" s="18"/>
      <c r="BK559" s="18"/>
      <c r="BL559" s="15"/>
      <c r="BM559" s="18"/>
      <c r="BN559" s="19"/>
      <c r="BO559" s="18"/>
      <c r="BP559" s="18"/>
      <c r="BQ559" s="15"/>
      <c r="BR559" s="19"/>
      <c r="BS559" s="19"/>
      <c r="BT559" s="19"/>
      <c r="BU559" s="15"/>
      <c r="BV559" s="14"/>
      <c r="BW559" s="24"/>
      <c r="BX559" s="24"/>
      <c r="BY559" s="20"/>
      <c r="BZ559" s="24"/>
      <c r="CA559" s="24"/>
      <c r="CB559" s="21"/>
      <c r="CC559" s="1"/>
      <c r="CD559" s="14"/>
      <c r="CE559" s="14"/>
      <c r="CF559" s="22"/>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row>
    <row r="560" spans="5:220" s="23" customFormat="1">
      <c r="E560" s="17"/>
      <c r="F560" s="17"/>
      <c r="G560" s="46"/>
      <c r="H560" s="46"/>
      <c r="I560" s="24"/>
      <c r="J560" s="15"/>
      <c r="K560" s="15"/>
      <c r="L560" s="15"/>
      <c r="M560" s="15"/>
      <c r="N560" s="14"/>
      <c r="O560" s="16"/>
      <c r="P560" s="16"/>
      <c r="Q560" s="16"/>
      <c r="R560" s="16"/>
      <c r="S560" s="16"/>
      <c r="T560" s="16"/>
      <c r="U560" s="16"/>
      <c r="V560" s="16"/>
      <c r="W560" s="17"/>
      <c r="X560" s="16"/>
      <c r="Y560" s="16"/>
      <c r="Z560" s="16"/>
      <c r="AA560" s="16"/>
      <c r="AB560" s="14"/>
      <c r="AC560" s="18"/>
      <c r="AD560" s="19"/>
      <c r="AE560" s="18"/>
      <c r="AF560" s="18"/>
      <c r="AG560" s="19"/>
      <c r="AH560" s="18"/>
      <c r="AI560" s="18"/>
      <c r="AJ560" s="18"/>
      <c r="AK560" s="19"/>
      <c r="AL560" s="18"/>
      <c r="AM560" s="18"/>
      <c r="AN560" s="18"/>
      <c r="AO560" s="19"/>
      <c r="AP560" s="18"/>
      <c r="AQ560" s="18"/>
      <c r="AR560" s="18"/>
      <c r="AS560" s="19"/>
      <c r="AT560" s="18"/>
      <c r="AU560" s="18"/>
      <c r="AV560" s="18"/>
      <c r="AW560" s="18"/>
      <c r="AX560" s="18"/>
      <c r="AY560" s="18"/>
      <c r="AZ560" s="19"/>
      <c r="BA560" s="18"/>
      <c r="BB560" s="18"/>
      <c r="BC560" s="18"/>
      <c r="BD560" s="18"/>
      <c r="BE560" s="19"/>
      <c r="BF560" s="18"/>
      <c r="BG560" s="18"/>
      <c r="BH560" s="19"/>
      <c r="BI560" s="15"/>
      <c r="BJ560" s="18"/>
      <c r="BK560" s="18"/>
      <c r="BL560" s="15"/>
      <c r="BM560" s="18"/>
      <c r="BN560" s="19"/>
      <c r="BO560" s="18"/>
      <c r="BP560" s="18"/>
      <c r="BQ560" s="15"/>
      <c r="BR560" s="19"/>
      <c r="BS560" s="19"/>
      <c r="BT560" s="19"/>
      <c r="BU560" s="15"/>
      <c r="BV560" s="14"/>
      <c r="BW560" s="24"/>
      <c r="BX560" s="24"/>
      <c r="BY560" s="20"/>
      <c r="BZ560" s="24"/>
      <c r="CA560" s="24"/>
      <c r="CB560" s="21"/>
      <c r="CC560" s="1"/>
      <c r="CD560" s="14"/>
      <c r="CE560" s="14"/>
      <c r="CF560" s="22"/>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row>
    <row r="561" spans="5:220" s="23" customFormat="1">
      <c r="E561" s="17"/>
      <c r="F561" s="17"/>
      <c r="G561" s="17"/>
      <c r="H561" s="17"/>
      <c r="I561" s="14"/>
      <c r="J561" s="15"/>
      <c r="K561" s="15"/>
      <c r="L561" s="15"/>
      <c r="M561" s="15"/>
      <c r="N561" s="14"/>
      <c r="O561" s="16"/>
      <c r="P561" s="16"/>
      <c r="Q561" s="16"/>
      <c r="R561" s="16"/>
      <c r="S561" s="16"/>
      <c r="T561" s="16"/>
      <c r="U561" s="16"/>
      <c r="V561" s="16"/>
      <c r="W561" s="17"/>
      <c r="X561" s="16"/>
      <c r="Y561" s="16"/>
      <c r="Z561" s="16"/>
      <c r="AA561" s="16"/>
      <c r="AB561" s="14"/>
      <c r="AC561" s="18"/>
      <c r="AD561" s="19"/>
      <c r="AE561" s="18"/>
      <c r="AF561" s="18"/>
      <c r="AG561" s="19"/>
      <c r="AH561" s="18"/>
      <c r="AI561" s="18"/>
      <c r="AJ561" s="18"/>
      <c r="AK561" s="19"/>
      <c r="AL561" s="18"/>
      <c r="AM561" s="18"/>
      <c r="AN561" s="18"/>
      <c r="AO561" s="19"/>
      <c r="AP561" s="18"/>
      <c r="AQ561" s="18"/>
      <c r="AR561" s="18"/>
      <c r="AS561" s="19"/>
      <c r="AT561" s="18"/>
      <c r="AU561" s="18"/>
      <c r="AV561" s="18"/>
      <c r="AW561" s="18"/>
      <c r="AX561" s="18"/>
      <c r="AY561" s="18"/>
      <c r="AZ561" s="19"/>
      <c r="BA561" s="18"/>
      <c r="BB561" s="18"/>
      <c r="BC561" s="18"/>
      <c r="BD561" s="18"/>
      <c r="BE561" s="19"/>
      <c r="BF561" s="18"/>
      <c r="BG561" s="18"/>
      <c r="BH561" s="19"/>
      <c r="BI561" s="19"/>
      <c r="BJ561" s="18"/>
      <c r="BK561" s="18"/>
      <c r="BL561" s="15"/>
      <c r="BM561" s="18"/>
      <c r="BN561" s="19"/>
      <c r="BO561" s="18"/>
      <c r="BP561" s="18"/>
      <c r="BQ561" s="15"/>
      <c r="BR561" s="19"/>
      <c r="BS561" s="19"/>
      <c r="BT561" s="19"/>
      <c r="BU561" s="15"/>
      <c r="BV561" s="14"/>
      <c r="BW561" s="14"/>
      <c r="BX561" s="14"/>
      <c r="BY561" s="20"/>
      <c r="BZ561" s="24"/>
      <c r="CA561" s="14"/>
      <c r="CB561" s="21"/>
      <c r="CC561" s="1"/>
      <c r="CD561" s="14"/>
      <c r="CE561" s="14"/>
      <c r="CF561" s="22"/>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row>
    <row r="562" spans="5:220">
      <c r="J562" s="15"/>
      <c r="K562" s="15"/>
      <c r="L562" s="15"/>
      <c r="M562" s="15"/>
      <c r="O562" s="16"/>
      <c r="P562" s="16"/>
      <c r="Q562" s="16"/>
      <c r="R562" s="16"/>
      <c r="S562" s="16"/>
      <c r="T562" s="16"/>
      <c r="U562" s="16"/>
      <c r="V562" s="16"/>
      <c r="X562" s="16"/>
      <c r="Y562" s="16"/>
      <c r="Z562" s="16"/>
      <c r="AA562" s="16"/>
      <c r="AC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BA562" s="18"/>
      <c r="BB562" s="18"/>
      <c r="BC562" s="18"/>
      <c r="BD562" s="18"/>
      <c r="BF562" s="18"/>
      <c r="BG562" s="18"/>
      <c r="BJ562" s="18"/>
      <c r="BK562" s="18"/>
      <c r="BL562" s="15"/>
      <c r="BM562" s="18"/>
      <c r="BO562" s="18"/>
      <c r="BP562" s="18"/>
      <c r="BQ562" s="15"/>
      <c r="BU562" s="15"/>
      <c r="BY562" s="20"/>
      <c r="BZ562" s="24"/>
      <c r="CF562" s="22"/>
    </row>
    <row r="563" spans="5:220">
      <c r="J563" s="15"/>
      <c r="K563" s="15"/>
      <c r="L563" s="15"/>
      <c r="M563" s="15"/>
      <c r="O563" s="16"/>
      <c r="P563" s="16"/>
      <c r="Q563" s="16"/>
      <c r="R563" s="16"/>
      <c r="S563" s="16"/>
      <c r="T563" s="16"/>
      <c r="U563" s="16"/>
      <c r="V563" s="16"/>
      <c r="X563" s="16"/>
      <c r="Y563" s="16"/>
      <c r="Z563" s="16"/>
      <c r="AA563" s="16"/>
      <c r="AC563" s="18"/>
      <c r="AE563" s="18"/>
      <c r="AF563" s="18"/>
      <c r="AH563" s="18"/>
      <c r="AI563" s="18"/>
      <c r="AJ563" s="18"/>
      <c r="AL563" s="18"/>
      <c r="AM563" s="18"/>
      <c r="AN563" s="18"/>
      <c r="AP563" s="18"/>
      <c r="AQ563" s="18"/>
      <c r="AR563" s="18"/>
      <c r="AT563" s="18"/>
      <c r="AU563" s="18"/>
      <c r="AV563" s="18"/>
      <c r="AW563" s="18"/>
      <c r="AX563" s="18"/>
      <c r="AY563" s="18"/>
      <c r="BA563" s="18"/>
      <c r="BB563" s="18"/>
      <c r="BC563" s="18"/>
      <c r="BD563" s="18"/>
      <c r="BF563" s="18"/>
      <c r="BG563" s="18"/>
      <c r="BJ563" s="18"/>
      <c r="BK563" s="18"/>
      <c r="BL563" s="15"/>
      <c r="BM563" s="18"/>
      <c r="BO563" s="18"/>
      <c r="BP563" s="18"/>
      <c r="BQ563" s="15"/>
      <c r="BU563" s="15"/>
      <c r="BY563" s="20"/>
      <c r="BZ563" s="24"/>
      <c r="CC563" s="1"/>
      <c r="CF563" s="22"/>
    </row>
    <row r="564" spans="5:220">
      <c r="J564" s="15"/>
      <c r="K564" s="15"/>
      <c r="L564" s="15"/>
      <c r="M564" s="15"/>
      <c r="O564" s="16"/>
      <c r="P564" s="16"/>
      <c r="Q564" s="16"/>
      <c r="R564" s="16"/>
      <c r="S564" s="16"/>
      <c r="T564" s="16"/>
      <c r="U564" s="16"/>
      <c r="V564" s="16"/>
      <c r="X564" s="16"/>
      <c r="Y564" s="16"/>
      <c r="Z564" s="16"/>
      <c r="AA564" s="16"/>
      <c r="AC564" s="18"/>
      <c r="AE564" s="18"/>
      <c r="AF564" s="18"/>
      <c r="AH564" s="18"/>
      <c r="AI564" s="18"/>
      <c r="AJ564" s="18"/>
      <c r="AL564" s="18"/>
      <c r="AM564" s="18"/>
      <c r="AN564" s="18"/>
      <c r="AP564" s="18"/>
      <c r="AQ564" s="18"/>
      <c r="AR564" s="18"/>
      <c r="AT564" s="18"/>
      <c r="AU564" s="18"/>
      <c r="AV564" s="18"/>
      <c r="AW564" s="18"/>
      <c r="AX564" s="18"/>
      <c r="AY564" s="18"/>
      <c r="BA564" s="18"/>
      <c r="BB564" s="18"/>
      <c r="BC564" s="18"/>
      <c r="BD564" s="18"/>
      <c r="BF564" s="18"/>
      <c r="BG564" s="18"/>
      <c r="BJ564" s="18"/>
      <c r="BK564" s="18"/>
      <c r="BL564" s="15"/>
      <c r="BM564" s="18"/>
      <c r="BO564" s="18"/>
      <c r="BP564" s="18"/>
      <c r="BQ564" s="15"/>
      <c r="BU564" s="15"/>
      <c r="BY564" s="20"/>
      <c r="BZ564" s="24"/>
      <c r="CC564" s="1"/>
      <c r="CF564" s="22"/>
    </row>
    <row r="565" spans="5:220">
      <c r="J565" s="15"/>
      <c r="K565" s="15"/>
      <c r="L565" s="15"/>
      <c r="M565" s="15"/>
      <c r="O565" s="16"/>
      <c r="P565" s="16"/>
      <c r="Q565" s="16"/>
      <c r="R565" s="16"/>
      <c r="S565" s="16"/>
      <c r="T565" s="16"/>
      <c r="U565" s="16"/>
      <c r="V565" s="16"/>
      <c r="X565" s="16"/>
      <c r="Y565" s="16"/>
      <c r="Z565" s="16"/>
      <c r="AA565" s="16"/>
      <c r="AC565" s="18"/>
      <c r="AE565" s="18"/>
      <c r="AF565" s="18"/>
      <c r="AH565" s="18"/>
      <c r="AI565" s="18"/>
      <c r="AJ565" s="18"/>
      <c r="AL565" s="18"/>
      <c r="AM565" s="18"/>
      <c r="AN565" s="18"/>
      <c r="AP565" s="18"/>
      <c r="AQ565" s="18"/>
      <c r="AR565" s="18"/>
      <c r="AT565" s="18"/>
      <c r="AU565" s="18"/>
      <c r="AV565" s="18"/>
      <c r="AW565" s="18"/>
      <c r="AX565" s="18"/>
      <c r="AY565" s="18"/>
      <c r="BA565" s="18"/>
      <c r="BB565" s="18"/>
      <c r="BC565" s="18"/>
      <c r="BD565" s="18"/>
      <c r="BF565" s="18"/>
      <c r="BG565" s="18"/>
      <c r="BJ565" s="18"/>
      <c r="BK565" s="18"/>
      <c r="BL565" s="15"/>
      <c r="BM565" s="18"/>
      <c r="BO565" s="18"/>
      <c r="BP565" s="18"/>
      <c r="BQ565" s="15"/>
      <c r="BU565" s="15"/>
      <c r="BY565" s="20"/>
      <c r="BZ565" s="24"/>
      <c r="CC565" s="1"/>
      <c r="CF565" s="22"/>
    </row>
    <row r="566" spans="5:220">
      <c r="J566" s="15"/>
      <c r="K566" s="15"/>
      <c r="L566" s="15"/>
      <c r="M566" s="15"/>
      <c r="O566" s="16"/>
      <c r="P566" s="16"/>
      <c r="Q566" s="16"/>
      <c r="R566" s="16"/>
      <c r="S566" s="16"/>
      <c r="T566" s="16"/>
      <c r="U566" s="16"/>
      <c r="V566" s="16"/>
      <c r="X566" s="16"/>
      <c r="Y566" s="16"/>
      <c r="Z566" s="16"/>
      <c r="AA566" s="16"/>
      <c r="AC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BA566" s="18"/>
      <c r="BB566" s="18"/>
      <c r="BC566" s="18"/>
      <c r="BD566" s="18"/>
      <c r="BF566" s="18"/>
      <c r="BG566" s="18"/>
      <c r="BJ566" s="18"/>
      <c r="BK566" s="18"/>
      <c r="BL566" s="15"/>
      <c r="BM566" s="18"/>
      <c r="BO566" s="18"/>
      <c r="BP566" s="18"/>
      <c r="BQ566" s="15"/>
      <c r="BU566" s="15"/>
      <c r="BY566" s="20"/>
      <c r="BZ566" s="24"/>
      <c r="CF566" s="22"/>
    </row>
    <row r="567" spans="5:220">
      <c r="J567" s="15"/>
      <c r="K567" s="15"/>
      <c r="L567" s="15"/>
      <c r="M567" s="15"/>
      <c r="O567" s="16"/>
      <c r="P567" s="16"/>
      <c r="Q567" s="16"/>
      <c r="R567" s="16"/>
      <c r="T567" s="16"/>
      <c r="U567" s="16"/>
      <c r="V567" s="16"/>
      <c r="X567" s="16"/>
      <c r="Y567" s="16"/>
      <c r="Z567" s="16"/>
      <c r="AA567" s="16"/>
      <c r="AC567" s="18"/>
      <c r="AE567" s="18"/>
      <c r="AF567" s="18"/>
      <c r="AH567" s="18"/>
      <c r="AI567" s="18"/>
      <c r="AJ567" s="18"/>
      <c r="AL567" s="18"/>
      <c r="AM567" s="18"/>
      <c r="AN567" s="18"/>
      <c r="AP567" s="18"/>
      <c r="AQ567" s="18"/>
      <c r="AR567" s="18"/>
      <c r="AT567" s="18"/>
      <c r="AU567" s="18"/>
      <c r="AV567" s="18"/>
      <c r="AW567" s="18"/>
      <c r="AX567" s="18"/>
      <c r="AY567" s="18"/>
      <c r="BA567" s="18"/>
      <c r="BB567" s="18"/>
      <c r="BC567" s="18"/>
      <c r="BD567" s="18"/>
      <c r="BF567" s="18"/>
      <c r="BG567" s="18"/>
      <c r="BJ567" s="18"/>
      <c r="BK567" s="18"/>
      <c r="BL567" s="15"/>
      <c r="BM567" s="18"/>
      <c r="BO567" s="18"/>
      <c r="BP567" s="18"/>
      <c r="BQ567" s="15"/>
      <c r="BU567" s="15"/>
      <c r="BY567" s="20"/>
      <c r="BZ567" s="24"/>
      <c r="CC567" s="1"/>
      <c r="CF567" s="22"/>
    </row>
    <row r="568" spans="5:220">
      <c r="J568" s="15"/>
      <c r="K568" s="15"/>
      <c r="L568" s="15"/>
      <c r="M568" s="15"/>
      <c r="O568" s="16"/>
      <c r="P568" s="16"/>
      <c r="Q568" s="16"/>
      <c r="R568" s="16"/>
      <c r="T568" s="16"/>
      <c r="U568" s="16"/>
      <c r="V568" s="16"/>
      <c r="X568" s="16"/>
      <c r="Y568" s="16"/>
      <c r="Z568" s="16"/>
      <c r="AA568" s="16"/>
      <c r="AC568" s="18"/>
      <c r="AE568" s="18"/>
      <c r="AF568" s="18"/>
      <c r="AH568" s="18"/>
      <c r="AI568" s="18"/>
      <c r="AJ568" s="18"/>
      <c r="AL568" s="18"/>
      <c r="AM568" s="18"/>
      <c r="AN568" s="18"/>
      <c r="AP568" s="18"/>
      <c r="AQ568" s="18"/>
      <c r="AR568" s="18"/>
      <c r="AT568" s="18"/>
      <c r="AU568" s="18"/>
      <c r="AV568" s="18"/>
      <c r="AW568" s="18"/>
      <c r="AX568" s="18"/>
      <c r="AY568" s="18"/>
      <c r="BA568" s="18"/>
      <c r="BB568" s="18"/>
      <c r="BC568" s="18"/>
      <c r="BD568" s="18"/>
      <c r="BF568" s="18"/>
      <c r="BG568" s="18"/>
      <c r="BJ568" s="18"/>
      <c r="BK568" s="18"/>
      <c r="BL568" s="15"/>
      <c r="BM568" s="18"/>
      <c r="BO568" s="18"/>
      <c r="BP568" s="18"/>
      <c r="BQ568" s="15"/>
      <c r="BU568" s="15"/>
      <c r="BY568" s="20"/>
      <c r="BZ568" s="24"/>
      <c r="CC568" s="1"/>
      <c r="CF568" s="22"/>
    </row>
    <row r="569" spans="5:220">
      <c r="J569" s="15"/>
      <c r="K569" s="15"/>
      <c r="L569" s="15"/>
      <c r="M569" s="15"/>
      <c r="O569" s="16"/>
      <c r="P569" s="16"/>
      <c r="Q569" s="16"/>
      <c r="R569" s="16"/>
      <c r="T569" s="16"/>
      <c r="U569" s="16"/>
      <c r="V569" s="16"/>
      <c r="X569" s="16"/>
      <c r="Y569" s="16"/>
      <c r="Z569" s="16"/>
      <c r="AA569" s="16"/>
      <c r="AC569" s="18"/>
      <c r="AE569" s="18"/>
      <c r="AF569" s="18"/>
      <c r="AH569" s="18"/>
      <c r="AI569" s="18"/>
      <c r="AJ569" s="18"/>
      <c r="AL569" s="18"/>
      <c r="AM569" s="18"/>
      <c r="AN569" s="18"/>
      <c r="AP569" s="18"/>
      <c r="AQ569" s="18"/>
      <c r="AR569" s="18"/>
      <c r="AT569" s="18"/>
      <c r="AU569" s="18"/>
      <c r="AV569" s="18"/>
      <c r="AW569" s="18"/>
      <c r="AX569" s="18"/>
      <c r="AY569" s="18"/>
      <c r="BA569" s="18"/>
      <c r="BB569" s="18"/>
      <c r="BC569" s="18"/>
      <c r="BD569" s="18"/>
      <c r="BF569" s="18"/>
      <c r="BG569" s="18"/>
      <c r="BJ569" s="18"/>
      <c r="BK569" s="18"/>
      <c r="BL569" s="15"/>
      <c r="BM569" s="18"/>
      <c r="BO569" s="18"/>
      <c r="BP569" s="18"/>
      <c r="BQ569" s="15"/>
      <c r="BU569" s="15"/>
      <c r="BY569" s="20"/>
      <c r="BZ569" s="24"/>
      <c r="CC569" s="1"/>
      <c r="CF569" s="22"/>
    </row>
    <row r="570" spans="5:220">
      <c r="J570" s="15"/>
      <c r="K570" s="15"/>
      <c r="L570" s="15"/>
      <c r="M570" s="15"/>
      <c r="AC570" s="18"/>
      <c r="AE570" s="18"/>
      <c r="AF570" s="18"/>
      <c r="AH570" s="18"/>
      <c r="AI570" s="18"/>
      <c r="AJ570" s="18"/>
      <c r="AL570" s="18"/>
      <c r="AM570" s="18"/>
      <c r="AN570" s="18"/>
      <c r="AP570" s="18"/>
      <c r="AQ570" s="18"/>
      <c r="AR570" s="18"/>
      <c r="AT570" s="18"/>
      <c r="AU570" s="18"/>
      <c r="AV570" s="18"/>
      <c r="AW570" s="18"/>
      <c r="AX570" s="18"/>
      <c r="AY570" s="18"/>
      <c r="BA570" s="18"/>
      <c r="BB570" s="18"/>
      <c r="BC570" s="18"/>
      <c r="BD570" s="18"/>
      <c r="BF570" s="18"/>
      <c r="BG570" s="18"/>
      <c r="BJ570" s="18"/>
      <c r="BK570" s="18"/>
      <c r="BL570" s="15"/>
      <c r="BM570" s="18"/>
      <c r="BO570" s="18"/>
      <c r="BP570" s="18"/>
      <c r="BQ570" s="15"/>
      <c r="BU570" s="15"/>
      <c r="BY570" s="20"/>
      <c r="BZ570" s="24"/>
      <c r="CF570" s="22"/>
    </row>
    <row r="571" spans="5:220">
      <c r="F571" s="38"/>
      <c r="J571" s="15"/>
      <c r="K571" s="15"/>
      <c r="L571" s="15"/>
      <c r="M571" s="15"/>
      <c r="O571" s="16"/>
      <c r="P571" s="16"/>
      <c r="Q571" s="16"/>
      <c r="R571" s="16"/>
      <c r="S571" s="16"/>
      <c r="T571" s="16"/>
      <c r="U571" s="16"/>
      <c r="V571" s="16"/>
      <c r="W571" s="38"/>
      <c r="X571" s="16"/>
      <c r="Y571" s="16"/>
      <c r="Z571" s="16"/>
      <c r="AA571" s="16"/>
      <c r="AC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BA571" s="18"/>
      <c r="BB571" s="18"/>
      <c r="BC571" s="18"/>
      <c r="BD571" s="18"/>
      <c r="BF571" s="18"/>
      <c r="BG571" s="18"/>
      <c r="BJ571" s="18"/>
      <c r="BK571" s="18"/>
      <c r="BL571" s="15"/>
      <c r="BM571" s="18"/>
      <c r="BO571" s="18"/>
      <c r="BP571" s="18"/>
      <c r="BQ571" s="15"/>
      <c r="BU571" s="15"/>
      <c r="BY571" s="20"/>
      <c r="BZ571" s="24"/>
      <c r="CC571" s="1"/>
      <c r="CE571" s="39"/>
      <c r="CF571" s="22"/>
    </row>
    <row r="572" spans="5:220">
      <c r="J572" s="15"/>
      <c r="K572" s="15"/>
      <c r="L572" s="15"/>
      <c r="M572" s="15"/>
      <c r="O572" s="16"/>
      <c r="P572" s="16"/>
      <c r="Q572" s="16"/>
      <c r="R572" s="16"/>
      <c r="S572" s="16"/>
      <c r="T572" s="16"/>
      <c r="U572" s="16"/>
      <c r="V572" s="16"/>
      <c r="X572" s="16"/>
      <c r="Y572" s="16"/>
      <c r="Z572" s="16"/>
      <c r="AA572" s="16"/>
      <c r="AC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BA572" s="18"/>
      <c r="BB572" s="18"/>
      <c r="BC572" s="18"/>
      <c r="BD572" s="18"/>
      <c r="BF572" s="18"/>
      <c r="BG572" s="18"/>
      <c r="BJ572" s="18"/>
      <c r="BK572" s="18"/>
      <c r="BL572" s="15"/>
      <c r="BM572" s="18"/>
      <c r="BO572" s="18"/>
      <c r="BP572" s="18"/>
      <c r="BQ572" s="15"/>
      <c r="BU572" s="15"/>
      <c r="BY572" s="20"/>
      <c r="BZ572" s="24"/>
      <c r="CF572" s="22"/>
    </row>
    <row r="573" spans="5:220">
      <c r="J573" s="15"/>
      <c r="K573" s="15"/>
      <c r="L573" s="15"/>
      <c r="M573" s="15"/>
      <c r="O573" s="16"/>
      <c r="P573" s="16"/>
      <c r="Q573" s="16"/>
      <c r="R573" s="16"/>
      <c r="S573" s="16"/>
      <c r="T573" s="16"/>
      <c r="U573" s="16"/>
      <c r="V573" s="16"/>
      <c r="X573" s="16"/>
      <c r="Y573" s="16"/>
      <c r="Z573" s="16"/>
      <c r="AA573" s="16"/>
      <c r="AC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BA573" s="18"/>
      <c r="BB573" s="18"/>
      <c r="BC573" s="18"/>
      <c r="BD573" s="18"/>
      <c r="BF573" s="18"/>
      <c r="BG573" s="18"/>
      <c r="BJ573" s="18"/>
      <c r="BK573" s="18"/>
      <c r="BL573" s="15"/>
      <c r="BM573" s="18"/>
      <c r="BO573" s="18"/>
      <c r="BP573" s="18"/>
      <c r="BQ573" s="15"/>
      <c r="BU573" s="15"/>
      <c r="BY573" s="20"/>
      <c r="BZ573" s="24"/>
      <c r="CF573" s="22"/>
    </row>
    <row r="574" spans="5:220" s="7" customFormat="1" ht="17.45" customHeight="1">
      <c r="E574" s="17"/>
      <c r="F574" s="17"/>
      <c r="G574" s="17"/>
      <c r="H574" s="17"/>
      <c r="I574" s="14"/>
      <c r="J574" s="15"/>
      <c r="K574" s="15"/>
      <c r="L574" s="15"/>
      <c r="M574" s="15"/>
      <c r="N574" s="14"/>
      <c r="O574" s="16"/>
      <c r="P574" s="16"/>
      <c r="Q574" s="16"/>
      <c r="R574" s="16"/>
      <c r="S574" s="16"/>
      <c r="T574" s="16"/>
      <c r="U574" s="16"/>
      <c r="V574" s="16"/>
      <c r="W574" s="17"/>
      <c r="X574" s="16"/>
      <c r="Y574" s="16"/>
      <c r="Z574" s="16"/>
      <c r="AA574" s="16"/>
      <c r="AB574" s="14"/>
      <c r="AC574" s="18"/>
      <c r="AD574" s="19"/>
      <c r="AE574" s="18"/>
      <c r="AF574" s="18"/>
      <c r="AG574" s="19"/>
      <c r="AH574" s="18"/>
      <c r="AI574" s="18"/>
      <c r="AJ574" s="18"/>
      <c r="AK574" s="19"/>
      <c r="AL574" s="18"/>
      <c r="AM574" s="18"/>
      <c r="AN574" s="18"/>
      <c r="AO574" s="19"/>
      <c r="AP574" s="18"/>
      <c r="AQ574" s="18"/>
      <c r="AR574" s="18"/>
      <c r="AS574" s="19"/>
      <c r="AT574" s="18"/>
      <c r="AU574" s="18"/>
      <c r="AV574" s="18"/>
      <c r="AW574" s="18"/>
      <c r="AX574" s="18"/>
      <c r="AY574" s="18"/>
      <c r="AZ574" s="19"/>
      <c r="BA574" s="18"/>
      <c r="BB574" s="18"/>
      <c r="BC574" s="18"/>
      <c r="BD574" s="18"/>
      <c r="BE574" s="19"/>
      <c r="BF574" s="18"/>
      <c r="BG574" s="18"/>
      <c r="BH574" s="19"/>
      <c r="BI574" s="19"/>
      <c r="BJ574" s="18"/>
      <c r="BK574" s="18"/>
      <c r="BL574" s="15"/>
      <c r="BM574" s="18"/>
      <c r="BN574" s="19"/>
      <c r="BO574" s="18"/>
      <c r="BP574" s="18"/>
      <c r="BQ574" s="15"/>
      <c r="BR574" s="19"/>
      <c r="BS574" s="19"/>
      <c r="BT574" s="19"/>
      <c r="BU574" s="15"/>
      <c r="BV574" s="14"/>
      <c r="BW574" s="14"/>
      <c r="BX574" s="14"/>
      <c r="BY574" s="20"/>
      <c r="BZ574" s="24"/>
      <c r="CA574" s="14"/>
      <c r="CB574" s="21"/>
      <c r="CC574" s="14"/>
      <c r="CD574" s="14"/>
      <c r="CE574" s="14"/>
      <c r="CF574" s="22"/>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row>
    <row r="575" spans="5:220">
      <c r="J575" s="15"/>
      <c r="K575" s="15"/>
      <c r="L575" s="15"/>
      <c r="M575" s="15"/>
      <c r="AC575" s="18"/>
      <c r="AE575" s="18"/>
      <c r="AF575" s="18"/>
      <c r="AH575" s="18"/>
      <c r="AI575" s="18"/>
      <c r="AJ575" s="18"/>
      <c r="AL575" s="18"/>
      <c r="AM575" s="18"/>
      <c r="AN575" s="18"/>
      <c r="AP575" s="18"/>
      <c r="AQ575" s="18"/>
      <c r="AR575" s="18"/>
      <c r="AT575" s="18"/>
      <c r="AU575" s="18"/>
      <c r="AV575" s="18"/>
      <c r="AW575" s="18"/>
      <c r="AX575" s="18"/>
      <c r="AY575" s="18"/>
      <c r="BA575" s="18"/>
      <c r="BB575" s="18"/>
      <c r="BC575" s="18"/>
      <c r="BD575" s="18"/>
      <c r="BF575" s="18"/>
      <c r="BG575" s="18"/>
      <c r="BJ575" s="18"/>
      <c r="BK575" s="18"/>
      <c r="BL575" s="15"/>
      <c r="BM575" s="18"/>
      <c r="BO575" s="18"/>
      <c r="BP575" s="18"/>
      <c r="BQ575" s="15"/>
      <c r="BU575" s="15"/>
      <c r="CF575" s="22"/>
    </row>
    <row r="576" spans="5:220">
      <c r="J576" s="15"/>
      <c r="K576" s="15"/>
      <c r="L576" s="15"/>
      <c r="M576" s="15"/>
      <c r="AC576" s="18"/>
      <c r="AE576" s="18"/>
      <c r="AF576" s="18"/>
      <c r="AH576" s="18"/>
      <c r="AI576" s="18"/>
      <c r="AJ576" s="18"/>
      <c r="AL576" s="18"/>
      <c r="AM576" s="18"/>
      <c r="AN576" s="18"/>
      <c r="AP576" s="18"/>
      <c r="AQ576" s="18"/>
      <c r="AR576" s="18"/>
      <c r="AT576" s="18"/>
      <c r="AU576" s="18"/>
      <c r="AV576" s="18"/>
      <c r="AW576" s="18"/>
      <c r="AX576" s="18"/>
      <c r="AY576" s="18"/>
      <c r="BA576" s="18"/>
      <c r="BB576" s="18"/>
      <c r="BC576" s="18"/>
      <c r="BD576" s="18"/>
      <c r="BF576" s="18"/>
      <c r="BG576" s="18"/>
      <c r="BJ576" s="18"/>
      <c r="BK576" s="18"/>
      <c r="BL576" s="15"/>
      <c r="BM576" s="18"/>
      <c r="BO576" s="18"/>
      <c r="BP576" s="18"/>
      <c r="BQ576" s="15"/>
      <c r="BU576" s="15"/>
      <c r="CF576" s="22"/>
    </row>
    <row r="577" spans="10:84">
      <c r="J577" s="15"/>
      <c r="K577" s="15"/>
      <c r="L577" s="15"/>
      <c r="M577" s="15"/>
      <c r="AC577" s="18"/>
      <c r="AE577" s="18"/>
      <c r="AF577" s="18"/>
      <c r="AH577" s="18"/>
      <c r="AI577" s="18"/>
      <c r="AJ577" s="18"/>
      <c r="AL577" s="18"/>
      <c r="AM577" s="18"/>
      <c r="AN577" s="18"/>
      <c r="AP577" s="18"/>
      <c r="AQ577" s="18"/>
      <c r="AR577" s="18"/>
      <c r="AT577" s="18"/>
      <c r="AU577" s="18"/>
      <c r="AV577" s="18"/>
      <c r="AW577" s="18"/>
      <c r="AX577" s="18"/>
      <c r="AY577" s="18"/>
      <c r="BA577" s="18"/>
      <c r="BB577" s="18"/>
      <c r="BC577" s="18"/>
      <c r="BD577" s="18"/>
      <c r="BF577" s="18"/>
      <c r="BG577" s="18"/>
      <c r="BJ577" s="18"/>
      <c r="BK577" s="18"/>
      <c r="BL577" s="15"/>
      <c r="BM577" s="18"/>
      <c r="BO577" s="18"/>
      <c r="BP577" s="18"/>
      <c r="BQ577" s="15"/>
      <c r="BU577" s="15"/>
      <c r="CF577" s="22"/>
    </row>
    <row r="578" spans="10:84">
      <c r="J578" s="15"/>
      <c r="K578" s="15"/>
      <c r="L578" s="15"/>
      <c r="M578" s="15"/>
      <c r="AC578" s="18"/>
      <c r="AE578" s="18"/>
      <c r="AF578" s="18"/>
      <c r="AH578" s="18"/>
      <c r="AI578" s="18"/>
      <c r="AJ578" s="18"/>
      <c r="AL578" s="18"/>
      <c r="AM578" s="18"/>
      <c r="AN578" s="18"/>
      <c r="AP578" s="18"/>
      <c r="AQ578" s="18"/>
      <c r="AR578" s="18"/>
      <c r="AT578" s="18"/>
      <c r="AU578" s="18"/>
      <c r="AV578" s="18"/>
      <c r="AW578" s="18"/>
      <c r="AX578" s="18"/>
      <c r="AY578" s="18"/>
      <c r="BA578" s="18"/>
      <c r="BB578" s="18"/>
      <c r="BC578" s="18"/>
      <c r="BD578" s="18"/>
      <c r="BF578" s="18"/>
      <c r="BG578" s="18"/>
      <c r="BJ578" s="18"/>
      <c r="BK578" s="18"/>
      <c r="BL578" s="15"/>
      <c r="BM578" s="18"/>
      <c r="BO578" s="18"/>
      <c r="BP578" s="18"/>
      <c r="BQ578" s="15"/>
      <c r="BU578" s="15"/>
      <c r="CF578" s="22"/>
    </row>
    <row r="579" spans="10:84">
      <c r="J579" s="15"/>
      <c r="K579" s="15"/>
      <c r="L579" s="15"/>
      <c r="M579" s="15"/>
      <c r="AC579" s="18"/>
      <c r="AE579" s="18"/>
      <c r="AF579" s="18"/>
      <c r="AH579" s="18"/>
      <c r="AI579" s="18"/>
      <c r="AJ579" s="18"/>
      <c r="AL579" s="18"/>
      <c r="AM579" s="18"/>
      <c r="AN579" s="18"/>
      <c r="AP579" s="18"/>
      <c r="AQ579" s="18"/>
      <c r="AR579" s="18"/>
      <c r="AT579" s="18"/>
      <c r="AU579" s="18"/>
      <c r="AV579" s="18"/>
      <c r="AW579" s="18"/>
      <c r="AX579" s="18"/>
      <c r="AY579" s="18"/>
      <c r="BA579" s="18"/>
      <c r="BB579" s="18"/>
      <c r="BC579" s="18"/>
      <c r="BD579" s="18"/>
      <c r="BF579" s="18"/>
      <c r="BG579" s="18"/>
      <c r="BJ579" s="18"/>
      <c r="BK579" s="18"/>
      <c r="BL579" s="15"/>
      <c r="BM579" s="18"/>
      <c r="BO579" s="18"/>
      <c r="BP579" s="18"/>
      <c r="BQ579" s="15"/>
      <c r="BU579" s="15"/>
      <c r="CF579" s="22"/>
    </row>
    <row r="580" spans="10:84">
      <c r="J580" s="15"/>
      <c r="K580" s="15"/>
      <c r="L580" s="15"/>
      <c r="M580" s="15"/>
      <c r="AC580" s="18"/>
      <c r="AE580" s="18"/>
      <c r="AF580" s="18"/>
      <c r="AH580" s="18"/>
      <c r="AI580" s="18"/>
      <c r="AJ580" s="18"/>
      <c r="AL580" s="18"/>
      <c r="AM580" s="18"/>
      <c r="AN580" s="18"/>
      <c r="AP580" s="18"/>
      <c r="AQ580" s="18"/>
      <c r="AR580" s="18"/>
      <c r="AT580" s="18"/>
      <c r="AU580" s="18"/>
      <c r="AV580" s="18"/>
      <c r="AW580" s="18"/>
      <c r="AX580" s="18"/>
      <c r="AY580" s="18"/>
      <c r="BA580" s="18"/>
      <c r="BB580" s="18"/>
      <c r="BC580" s="18"/>
      <c r="BD580" s="18"/>
      <c r="BF580" s="18"/>
      <c r="BG580" s="18"/>
      <c r="BJ580" s="18"/>
      <c r="BK580" s="18"/>
      <c r="BL580" s="15"/>
      <c r="BM580" s="18"/>
      <c r="BO580" s="18"/>
      <c r="BP580" s="18"/>
      <c r="BQ580" s="15"/>
      <c r="BU580" s="15"/>
      <c r="CF580" s="22"/>
    </row>
    <row r="581" spans="10:84">
      <c r="J581" s="15"/>
      <c r="K581" s="15"/>
      <c r="L581" s="15"/>
      <c r="M581" s="15"/>
      <c r="AC581" s="18"/>
      <c r="AE581" s="18"/>
      <c r="AF581" s="18"/>
      <c r="AH581" s="18"/>
      <c r="AI581" s="18"/>
      <c r="AJ581" s="18"/>
      <c r="AL581" s="18"/>
      <c r="AM581" s="18"/>
      <c r="AN581" s="18"/>
      <c r="AP581" s="18"/>
      <c r="AQ581" s="18"/>
      <c r="AR581" s="18"/>
      <c r="AT581" s="18"/>
      <c r="AU581" s="18"/>
      <c r="AV581" s="18"/>
      <c r="AW581" s="18"/>
      <c r="AX581" s="18"/>
      <c r="AY581" s="18"/>
      <c r="BA581" s="18"/>
      <c r="BB581" s="18"/>
      <c r="BC581" s="18"/>
      <c r="BD581" s="18"/>
      <c r="BF581" s="18"/>
      <c r="BG581" s="18"/>
      <c r="BJ581" s="18"/>
      <c r="BK581" s="18"/>
      <c r="BL581" s="15"/>
      <c r="BM581" s="18"/>
      <c r="BO581" s="18"/>
      <c r="BP581" s="18"/>
      <c r="BQ581" s="15"/>
      <c r="BU581" s="15"/>
      <c r="CF581" s="22"/>
    </row>
    <row r="582" spans="10:84">
      <c r="J582" s="15"/>
      <c r="K582" s="15"/>
      <c r="L582" s="15"/>
      <c r="M582" s="15"/>
      <c r="AC582" s="18"/>
      <c r="AE582" s="18"/>
      <c r="AF582" s="18"/>
      <c r="AH582" s="18"/>
      <c r="AI582" s="18"/>
      <c r="AJ582" s="18"/>
      <c r="AL582" s="18"/>
      <c r="AM582" s="18"/>
      <c r="AN582" s="18"/>
      <c r="AP582" s="18"/>
      <c r="AQ582" s="18"/>
      <c r="AR582" s="18"/>
      <c r="AT582" s="18"/>
      <c r="AU582" s="18"/>
      <c r="AV582" s="18"/>
      <c r="AW582" s="18"/>
      <c r="AX582" s="18"/>
      <c r="AY582" s="18"/>
      <c r="BA582" s="18"/>
      <c r="BB582" s="18"/>
      <c r="BC582" s="18"/>
      <c r="BD582" s="18"/>
      <c r="BF582" s="18"/>
      <c r="BG582" s="18"/>
      <c r="BJ582" s="18"/>
      <c r="BK582" s="18"/>
      <c r="BL582" s="15"/>
      <c r="BM582" s="18"/>
      <c r="BO582" s="18"/>
      <c r="BP582" s="18"/>
      <c r="BQ582" s="15"/>
      <c r="BU582" s="15"/>
      <c r="CF582" s="22"/>
    </row>
    <row r="583" spans="10:84">
      <c r="J583" s="15"/>
      <c r="K583" s="15"/>
      <c r="L583" s="15"/>
      <c r="M583" s="15"/>
      <c r="AC583" s="18"/>
      <c r="AE583" s="18"/>
      <c r="AF583" s="18"/>
      <c r="AH583" s="18"/>
      <c r="AI583" s="18"/>
      <c r="AJ583" s="18"/>
      <c r="AL583" s="18"/>
      <c r="AM583" s="18"/>
      <c r="AN583" s="18"/>
      <c r="AP583" s="18"/>
      <c r="AQ583" s="18"/>
      <c r="AR583" s="18"/>
      <c r="AT583" s="18"/>
      <c r="AU583" s="18"/>
      <c r="AV583" s="18"/>
      <c r="AW583" s="18"/>
      <c r="AX583" s="18"/>
      <c r="AY583" s="18"/>
      <c r="BA583" s="18"/>
      <c r="BB583" s="18"/>
      <c r="BC583" s="18"/>
      <c r="BD583" s="18"/>
      <c r="BF583" s="18"/>
      <c r="BG583" s="18"/>
      <c r="BJ583" s="18"/>
      <c r="BK583" s="18"/>
      <c r="BL583" s="15"/>
      <c r="BM583" s="18"/>
      <c r="BO583" s="18"/>
      <c r="BP583" s="18"/>
      <c r="BQ583" s="15"/>
      <c r="BU583" s="15"/>
      <c r="CF583" s="22"/>
    </row>
    <row r="584" spans="10:84">
      <c r="J584" s="15"/>
      <c r="K584" s="15"/>
      <c r="L584" s="15"/>
      <c r="M584" s="15"/>
      <c r="AC584" s="18"/>
      <c r="AE584" s="18"/>
      <c r="AF584" s="18"/>
      <c r="AH584" s="18"/>
      <c r="AI584" s="18"/>
      <c r="AJ584" s="18"/>
      <c r="AL584" s="18"/>
      <c r="AM584" s="18"/>
      <c r="AN584" s="18"/>
      <c r="AP584" s="18"/>
      <c r="AQ584" s="18"/>
      <c r="AR584" s="18"/>
      <c r="AT584" s="18"/>
      <c r="AU584" s="18"/>
      <c r="AV584" s="18"/>
      <c r="AW584" s="18"/>
      <c r="AX584" s="18"/>
      <c r="AY584" s="18"/>
      <c r="BA584" s="18"/>
      <c r="BB584" s="18"/>
      <c r="BC584" s="18"/>
      <c r="BD584" s="18"/>
      <c r="BF584" s="18"/>
      <c r="BG584" s="18"/>
      <c r="BJ584" s="18"/>
      <c r="BK584" s="18"/>
      <c r="BL584" s="15"/>
      <c r="BM584" s="18"/>
      <c r="BO584" s="18"/>
      <c r="BP584" s="18"/>
      <c r="BQ584" s="15"/>
      <c r="BU584" s="15"/>
      <c r="CF584" s="22"/>
    </row>
    <row r="585" spans="10:84">
      <c r="J585" s="15"/>
      <c r="K585" s="15"/>
      <c r="L585" s="15"/>
      <c r="M585" s="15"/>
      <c r="AC585" s="18"/>
      <c r="AE585" s="18"/>
      <c r="AF585" s="18"/>
      <c r="AH585" s="18"/>
      <c r="AI585" s="18"/>
      <c r="AJ585" s="18"/>
      <c r="AL585" s="18"/>
      <c r="AM585" s="18"/>
      <c r="AN585" s="18"/>
      <c r="AP585" s="18"/>
      <c r="AQ585" s="18"/>
      <c r="AR585" s="18"/>
      <c r="AT585" s="18"/>
      <c r="AU585" s="18"/>
      <c r="AV585" s="18"/>
      <c r="AW585" s="18"/>
      <c r="AX585" s="18"/>
      <c r="AY585" s="18"/>
      <c r="BA585" s="18"/>
      <c r="BB585" s="18"/>
      <c r="BC585" s="18"/>
      <c r="BD585" s="18"/>
      <c r="BF585" s="18"/>
      <c r="BG585" s="18"/>
      <c r="BJ585" s="18"/>
      <c r="BK585" s="18"/>
      <c r="BL585" s="15"/>
      <c r="BM585" s="18"/>
      <c r="BO585" s="18"/>
      <c r="BP585" s="18"/>
      <c r="BQ585" s="15"/>
      <c r="BU585" s="15"/>
      <c r="CF585" s="22"/>
    </row>
    <row r="586" spans="10:84">
      <c r="J586" s="15"/>
      <c r="K586" s="15"/>
      <c r="L586" s="15"/>
      <c r="M586" s="15"/>
      <c r="AC586" s="18"/>
      <c r="AE586" s="18"/>
      <c r="AF586" s="18"/>
      <c r="AH586" s="18"/>
      <c r="AI586" s="18"/>
      <c r="AJ586" s="18"/>
      <c r="AL586" s="18"/>
      <c r="AM586" s="18"/>
      <c r="AN586" s="18"/>
      <c r="AP586" s="18"/>
      <c r="AQ586" s="18"/>
      <c r="AR586" s="18"/>
      <c r="AT586" s="18"/>
      <c r="AU586" s="18"/>
      <c r="AV586" s="18"/>
      <c r="AW586" s="18"/>
      <c r="AX586" s="18"/>
      <c r="AY586" s="18"/>
      <c r="BA586" s="18"/>
      <c r="BB586" s="18"/>
      <c r="BC586" s="18"/>
      <c r="BD586" s="18"/>
      <c r="BF586" s="18"/>
      <c r="BG586" s="18"/>
      <c r="BJ586" s="18"/>
      <c r="BK586" s="18"/>
      <c r="BL586" s="15"/>
      <c r="BM586" s="18"/>
      <c r="BO586" s="18"/>
      <c r="BP586" s="18"/>
      <c r="BQ586" s="15"/>
      <c r="BU586" s="15"/>
      <c r="CF586" s="22"/>
    </row>
    <row r="587" spans="10:84">
      <c r="J587" s="15"/>
      <c r="K587" s="15"/>
      <c r="L587" s="15"/>
      <c r="M587" s="15"/>
      <c r="AC587" s="18"/>
      <c r="AE587" s="18"/>
      <c r="AF587" s="18"/>
      <c r="AH587" s="18"/>
      <c r="AI587" s="18"/>
      <c r="AJ587" s="18"/>
      <c r="AL587" s="18"/>
      <c r="AM587" s="18"/>
      <c r="AN587" s="18"/>
      <c r="AP587" s="18"/>
      <c r="AQ587" s="18"/>
      <c r="AR587" s="18"/>
      <c r="AT587" s="18"/>
      <c r="AU587" s="18"/>
      <c r="AV587" s="18"/>
      <c r="AW587" s="18"/>
      <c r="AX587" s="18"/>
      <c r="AY587" s="18"/>
      <c r="BA587" s="18"/>
      <c r="BB587" s="18"/>
      <c r="BC587" s="18"/>
      <c r="BD587" s="18"/>
      <c r="BF587" s="18"/>
      <c r="BG587" s="18"/>
      <c r="BJ587" s="18"/>
      <c r="BK587" s="18"/>
      <c r="BL587" s="15"/>
      <c r="BM587" s="18"/>
      <c r="BO587" s="18"/>
      <c r="BP587" s="18"/>
      <c r="BQ587" s="15"/>
      <c r="BU587" s="15"/>
      <c r="CF587" s="22"/>
    </row>
    <row r="588" spans="10:84">
      <c r="J588" s="15"/>
      <c r="K588" s="15"/>
      <c r="L588" s="15"/>
      <c r="M588" s="15"/>
      <c r="AC588" s="18"/>
      <c r="AE588" s="18"/>
      <c r="AF588" s="18"/>
      <c r="AH588" s="18"/>
      <c r="AI588" s="18"/>
      <c r="AJ588" s="18"/>
      <c r="AL588" s="18"/>
      <c r="AM588" s="18"/>
      <c r="AN588" s="18"/>
      <c r="AP588" s="18"/>
      <c r="AQ588" s="18"/>
      <c r="AR588" s="18"/>
      <c r="AT588" s="18"/>
      <c r="AU588" s="18"/>
      <c r="AV588" s="18"/>
      <c r="AW588" s="18"/>
      <c r="AX588" s="18"/>
      <c r="AY588" s="18"/>
      <c r="BA588" s="18"/>
      <c r="BB588" s="18"/>
      <c r="BC588" s="18"/>
      <c r="BD588" s="18"/>
      <c r="BF588" s="18"/>
      <c r="BG588" s="18"/>
      <c r="BJ588" s="18"/>
      <c r="BK588" s="18"/>
      <c r="BL588" s="15"/>
      <c r="BM588" s="18"/>
      <c r="BO588" s="18"/>
      <c r="BP588" s="18"/>
      <c r="BQ588" s="15"/>
      <c r="BU588" s="15"/>
      <c r="CF588" s="22"/>
    </row>
    <row r="589" spans="10:84">
      <c r="J589" s="15"/>
      <c r="K589" s="15"/>
      <c r="L589" s="15"/>
      <c r="M589" s="15"/>
      <c r="AC589" s="18"/>
      <c r="AE589" s="18"/>
      <c r="AF589" s="18"/>
      <c r="AH589" s="18"/>
      <c r="AI589" s="18"/>
      <c r="AJ589" s="18"/>
      <c r="AL589" s="18"/>
      <c r="AM589" s="18"/>
      <c r="AN589" s="18"/>
      <c r="AP589" s="18"/>
      <c r="AQ589" s="18"/>
      <c r="AR589" s="18"/>
      <c r="AT589" s="18"/>
      <c r="AU589" s="18"/>
      <c r="AV589" s="18"/>
      <c r="AW589" s="18"/>
      <c r="AX589" s="18"/>
      <c r="AY589" s="18"/>
      <c r="BA589" s="18"/>
      <c r="BB589" s="18"/>
      <c r="BC589" s="18"/>
      <c r="BD589" s="18"/>
      <c r="BF589" s="18"/>
      <c r="BG589" s="18"/>
      <c r="BJ589" s="18"/>
      <c r="BK589" s="18"/>
      <c r="BL589" s="15"/>
      <c r="BM589" s="18"/>
      <c r="BO589" s="18"/>
      <c r="BP589" s="18"/>
      <c r="BQ589" s="15"/>
      <c r="BU589" s="15"/>
      <c r="CF589" s="22"/>
    </row>
    <row r="590" spans="10:84">
      <c r="J590" s="15"/>
      <c r="K590" s="15"/>
      <c r="L590" s="15"/>
      <c r="M590" s="15"/>
      <c r="AC590" s="18"/>
      <c r="AE590" s="18"/>
      <c r="AF590" s="18"/>
      <c r="AH590" s="18"/>
      <c r="AI590" s="18"/>
      <c r="AJ590" s="18"/>
      <c r="AL590" s="18"/>
      <c r="AM590" s="18"/>
      <c r="AN590" s="18"/>
      <c r="AP590" s="18"/>
      <c r="AQ590" s="18"/>
      <c r="AR590" s="18"/>
      <c r="AT590" s="18"/>
      <c r="AU590" s="18"/>
      <c r="AV590" s="18"/>
      <c r="AW590" s="18"/>
      <c r="AX590" s="18"/>
      <c r="AY590" s="18"/>
      <c r="BA590" s="18"/>
      <c r="BB590" s="18"/>
      <c r="BC590" s="18"/>
      <c r="BD590" s="18"/>
      <c r="BF590" s="18"/>
      <c r="BG590" s="18"/>
      <c r="BJ590" s="18"/>
      <c r="BK590" s="18"/>
      <c r="BL590" s="15"/>
      <c r="BM590" s="18"/>
      <c r="BO590" s="18"/>
      <c r="BP590" s="18"/>
      <c r="BQ590" s="15"/>
      <c r="BU590" s="15"/>
      <c r="CF590" s="22"/>
    </row>
    <row r="591" spans="10:84">
      <c r="J591" s="15"/>
      <c r="K591" s="15"/>
      <c r="L591" s="15"/>
      <c r="M591" s="15"/>
      <c r="AC591" s="18"/>
      <c r="AE591" s="18"/>
      <c r="AF591" s="18"/>
      <c r="AH591" s="18"/>
      <c r="AI591" s="18"/>
      <c r="AJ591" s="18"/>
      <c r="AL591" s="18"/>
      <c r="AM591" s="18"/>
      <c r="AN591" s="18"/>
      <c r="AP591" s="18"/>
      <c r="AQ591" s="18"/>
      <c r="AR591" s="18"/>
      <c r="AT591" s="18"/>
      <c r="AU591" s="18"/>
      <c r="AV591" s="18"/>
      <c r="AW591" s="18"/>
      <c r="AX591" s="18"/>
      <c r="AY591" s="18"/>
      <c r="BA591" s="18"/>
      <c r="BB591" s="18"/>
      <c r="BC591" s="18"/>
      <c r="BD591" s="18"/>
      <c r="BF591" s="18"/>
      <c r="BG591" s="18"/>
      <c r="BJ591" s="18"/>
      <c r="BK591" s="18"/>
      <c r="BL591" s="15"/>
      <c r="BM591" s="18"/>
      <c r="BO591" s="18"/>
      <c r="BP591" s="18"/>
      <c r="BQ591" s="15"/>
      <c r="BU591" s="15"/>
      <c r="CF591" s="22"/>
    </row>
    <row r="592" spans="10:84">
      <c r="J592" s="15"/>
      <c r="K592" s="15"/>
      <c r="L592" s="15"/>
      <c r="M592" s="15"/>
      <c r="AC592" s="18"/>
      <c r="AE592" s="18"/>
      <c r="AF592" s="18"/>
      <c r="AH592" s="18"/>
      <c r="AI592" s="18"/>
      <c r="AJ592" s="18"/>
      <c r="AL592" s="18"/>
      <c r="AM592" s="18"/>
      <c r="AN592" s="18"/>
      <c r="AP592" s="18"/>
      <c r="AQ592" s="18"/>
      <c r="AR592" s="18"/>
      <c r="AT592" s="18"/>
      <c r="AU592" s="18"/>
      <c r="AV592" s="18"/>
      <c r="AW592" s="18"/>
      <c r="AX592" s="18"/>
      <c r="AY592" s="18"/>
      <c r="BA592" s="18"/>
      <c r="BB592" s="18"/>
      <c r="BC592" s="18"/>
      <c r="BD592" s="18"/>
      <c r="BF592" s="18"/>
      <c r="BG592" s="18"/>
      <c r="BJ592" s="18"/>
      <c r="BK592" s="18"/>
      <c r="BL592" s="15"/>
      <c r="BM592" s="18"/>
      <c r="BO592" s="18"/>
      <c r="BP592" s="18"/>
      <c r="BQ592" s="15"/>
      <c r="BU592" s="15"/>
      <c r="CF592" s="22"/>
    </row>
    <row r="593" spans="5:220">
      <c r="J593" s="15"/>
      <c r="K593" s="15"/>
      <c r="L593" s="15"/>
      <c r="M593" s="15"/>
      <c r="AC593" s="18"/>
      <c r="AE593" s="18"/>
      <c r="AF593" s="18"/>
      <c r="AH593" s="18"/>
      <c r="AI593" s="18"/>
      <c r="AJ593" s="18"/>
      <c r="AL593" s="18"/>
      <c r="AM593" s="18"/>
      <c r="AN593" s="18"/>
      <c r="AP593" s="18"/>
      <c r="AQ593" s="18"/>
      <c r="AR593" s="18"/>
      <c r="AT593" s="18"/>
      <c r="AU593" s="18"/>
      <c r="AV593" s="18"/>
      <c r="AW593" s="18"/>
      <c r="AX593" s="18"/>
      <c r="AY593" s="18"/>
      <c r="BA593" s="18"/>
      <c r="BB593" s="18"/>
      <c r="BC593" s="18"/>
      <c r="BD593" s="18"/>
      <c r="BF593" s="18"/>
      <c r="BG593" s="18"/>
      <c r="BJ593" s="18"/>
      <c r="BK593" s="18"/>
      <c r="BL593" s="15"/>
      <c r="BM593" s="18"/>
      <c r="BO593" s="18"/>
      <c r="BP593" s="18"/>
      <c r="BQ593" s="15"/>
      <c r="BU593" s="15"/>
      <c r="CF593" s="22"/>
    </row>
    <row r="594" spans="5:220">
      <c r="J594" s="15"/>
      <c r="K594" s="15"/>
      <c r="L594" s="15"/>
      <c r="M594" s="15"/>
      <c r="AC594" s="18"/>
      <c r="AE594" s="18"/>
      <c r="AF594" s="18"/>
      <c r="AH594" s="18"/>
      <c r="AI594" s="18"/>
      <c r="AJ594" s="18"/>
      <c r="AL594" s="18"/>
      <c r="AM594" s="18"/>
      <c r="AN594" s="18"/>
      <c r="AP594" s="18"/>
      <c r="AQ594" s="18"/>
      <c r="AR594" s="18"/>
      <c r="AT594" s="18"/>
      <c r="AU594" s="18"/>
      <c r="AV594" s="18"/>
      <c r="AW594" s="18"/>
      <c r="AX594" s="18"/>
      <c r="AY594" s="18"/>
      <c r="BA594" s="18"/>
      <c r="BB594" s="18"/>
      <c r="BC594" s="18"/>
      <c r="BD594" s="18"/>
      <c r="BF594" s="18"/>
      <c r="BG594" s="18"/>
      <c r="BJ594" s="18"/>
      <c r="BK594" s="18"/>
      <c r="BL594" s="15"/>
      <c r="BM594" s="18"/>
      <c r="BO594" s="18"/>
      <c r="BP594" s="18"/>
      <c r="BQ594" s="15"/>
      <c r="BU594" s="15"/>
      <c r="CF594" s="22"/>
    </row>
    <row r="595" spans="5:220">
      <c r="J595" s="15"/>
      <c r="K595" s="15"/>
      <c r="L595" s="15"/>
      <c r="M595" s="15"/>
      <c r="AC595" s="18"/>
      <c r="AE595" s="18"/>
      <c r="AF595" s="18"/>
      <c r="AH595" s="18"/>
      <c r="AI595" s="18"/>
      <c r="AJ595" s="18"/>
      <c r="AL595" s="18"/>
      <c r="AM595" s="18"/>
      <c r="AN595" s="18"/>
      <c r="AP595" s="18"/>
      <c r="AQ595" s="18"/>
      <c r="AR595" s="18"/>
      <c r="AT595" s="18"/>
      <c r="AU595" s="18"/>
      <c r="AV595" s="18"/>
      <c r="AW595" s="18"/>
      <c r="AX595" s="18"/>
      <c r="AY595" s="18"/>
      <c r="BA595" s="18"/>
      <c r="BB595" s="18"/>
      <c r="BC595" s="18"/>
      <c r="BD595" s="18"/>
      <c r="BF595" s="18"/>
      <c r="BG595" s="18"/>
      <c r="BJ595" s="18"/>
      <c r="BK595" s="18"/>
      <c r="BL595" s="15"/>
      <c r="BM595" s="18"/>
      <c r="BO595" s="18"/>
      <c r="BP595" s="18"/>
      <c r="BQ595" s="15"/>
      <c r="BU595" s="15"/>
      <c r="CF595" s="22"/>
    </row>
    <row r="596" spans="5:220">
      <c r="J596" s="15"/>
      <c r="K596" s="15"/>
      <c r="L596" s="15"/>
      <c r="M596" s="15"/>
      <c r="AC596" s="18"/>
      <c r="AE596" s="18"/>
      <c r="AF596" s="18"/>
      <c r="AH596" s="18"/>
      <c r="AI596" s="18"/>
      <c r="AJ596" s="18"/>
      <c r="AL596" s="18"/>
      <c r="AM596" s="18"/>
      <c r="AN596" s="18"/>
      <c r="AP596" s="18"/>
      <c r="AQ596" s="18"/>
      <c r="AR596" s="18"/>
      <c r="AT596" s="18"/>
      <c r="AU596" s="18"/>
      <c r="AV596" s="18"/>
      <c r="AW596" s="18"/>
      <c r="AX596" s="18"/>
      <c r="AY596" s="18"/>
      <c r="BA596" s="18"/>
      <c r="BB596" s="18"/>
      <c r="BC596" s="18"/>
      <c r="BD596" s="18"/>
      <c r="BF596" s="18"/>
      <c r="BG596" s="18"/>
      <c r="BJ596" s="18"/>
      <c r="BK596" s="18"/>
      <c r="BL596" s="15"/>
      <c r="BM596" s="18"/>
      <c r="BO596" s="18"/>
      <c r="BP596" s="18"/>
      <c r="BQ596" s="15"/>
      <c r="BU596" s="15"/>
      <c r="CF596" s="22"/>
    </row>
    <row r="597" spans="5:220">
      <c r="J597" s="15"/>
      <c r="K597" s="15"/>
      <c r="L597" s="15"/>
      <c r="M597" s="15"/>
      <c r="AC597" s="18"/>
      <c r="AE597" s="18"/>
      <c r="AF597" s="18"/>
      <c r="AH597" s="18"/>
      <c r="AI597" s="18"/>
      <c r="AJ597" s="18"/>
      <c r="AL597" s="18"/>
      <c r="AM597" s="18"/>
      <c r="AN597" s="18"/>
      <c r="AP597" s="18"/>
      <c r="AQ597" s="18"/>
      <c r="AR597" s="18"/>
      <c r="AT597" s="18"/>
      <c r="AU597" s="18"/>
      <c r="AV597" s="18"/>
      <c r="AW597" s="18"/>
      <c r="AX597" s="18"/>
      <c r="AY597" s="18"/>
      <c r="BA597" s="18"/>
      <c r="BB597" s="18"/>
      <c r="BC597" s="18"/>
      <c r="BD597" s="18"/>
      <c r="BF597" s="18"/>
      <c r="BG597" s="18"/>
      <c r="BJ597" s="18"/>
      <c r="BK597" s="18"/>
      <c r="BL597" s="15"/>
      <c r="BM597" s="18"/>
      <c r="BO597" s="18"/>
      <c r="BP597" s="18"/>
      <c r="BQ597" s="15"/>
      <c r="BU597" s="15"/>
      <c r="CF597" s="22"/>
    </row>
    <row r="598" spans="5:220">
      <c r="J598" s="15"/>
      <c r="K598" s="15"/>
      <c r="L598" s="15"/>
      <c r="M598" s="15"/>
      <c r="AC598" s="18"/>
      <c r="AE598" s="18"/>
      <c r="AF598" s="18"/>
      <c r="AH598" s="18"/>
      <c r="AI598" s="18"/>
      <c r="AJ598" s="18"/>
      <c r="AL598" s="18"/>
      <c r="AM598" s="18"/>
      <c r="AN598" s="18"/>
      <c r="AP598" s="18"/>
      <c r="AQ598" s="18"/>
      <c r="AR598" s="18"/>
      <c r="AT598" s="18"/>
      <c r="AU598" s="18"/>
      <c r="AV598" s="18"/>
      <c r="AW598" s="18"/>
      <c r="AX598" s="18"/>
      <c r="AY598" s="18"/>
      <c r="BA598" s="18"/>
      <c r="BB598" s="18"/>
      <c r="BC598" s="18"/>
      <c r="BD598" s="18"/>
      <c r="BF598" s="18"/>
      <c r="BG598" s="18"/>
      <c r="BJ598" s="18"/>
      <c r="BK598" s="18"/>
      <c r="BL598" s="15"/>
      <c r="BM598" s="18"/>
      <c r="BO598" s="18"/>
      <c r="BP598" s="18"/>
      <c r="BQ598" s="15"/>
      <c r="BU598" s="15"/>
      <c r="CF598" s="22"/>
    </row>
    <row r="599" spans="5:220">
      <c r="J599" s="15"/>
      <c r="K599" s="15"/>
      <c r="L599" s="15"/>
      <c r="M599" s="15"/>
      <c r="AC599" s="18"/>
      <c r="AE599" s="18"/>
      <c r="AF599" s="18"/>
      <c r="AH599" s="18"/>
      <c r="AI599" s="18"/>
      <c r="AJ599" s="18"/>
      <c r="AL599" s="18"/>
      <c r="AM599" s="18"/>
      <c r="AN599" s="18"/>
      <c r="AP599" s="18"/>
      <c r="AQ599" s="18"/>
      <c r="AR599" s="18"/>
      <c r="AT599" s="18"/>
      <c r="AU599" s="18"/>
      <c r="AV599" s="18"/>
      <c r="AW599" s="18"/>
      <c r="AX599" s="18"/>
      <c r="AY599" s="18"/>
      <c r="BA599" s="18"/>
      <c r="BB599" s="18"/>
      <c r="BC599" s="18"/>
      <c r="BD599" s="18"/>
      <c r="BF599" s="18"/>
      <c r="BG599" s="18"/>
      <c r="BJ599" s="18"/>
      <c r="BK599" s="18"/>
      <c r="BL599" s="15"/>
      <c r="BM599" s="18"/>
      <c r="BO599" s="18"/>
      <c r="BP599" s="18"/>
      <c r="BQ599" s="15"/>
      <c r="BU599" s="15"/>
      <c r="CF599" s="22"/>
    </row>
    <row r="600" spans="5:220">
      <c r="J600" s="15"/>
      <c r="K600" s="15"/>
      <c r="L600" s="15"/>
      <c r="M600" s="15"/>
      <c r="AC600" s="18"/>
      <c r="AE600" s="18"/>
      <c r="AF600" s="18"/>
      <c r="AH600" s="18"/>
      <c r="AI600" s="18"/>
      <c r="AJ600" s="18"/>
      <c r="AL600" s="18"/>
      <c r="AM600" s="18"/>
      <c r="AN600" s="18"/>
      <c r="AP600" s="18"/>
      <c r="AQ600" s="18"/>
      <c r="AR600" s="18"/>
      <c r="AT600" s="18"/>
      <c r="AU600" s="18"/>
      <c r="AV600" s="18"/>
      <c r="AW600" s="18"/>
      <c r="AX600" s="18"/>
      <c r="AY600" s="18"/>
      <c r="BA600" s="18"/>
      <c r="BB600" s="18"/>
      <c r="BC600" s="18"/>
      <c r="BD600" s="18"/>
      <c r="BF600" s="18"/>
      <c r="BG600" s="18"/>
      <c r="BJ600" s="18"/>
      <c r="BK600" s="18"/>
      <c r="BL600" s="15"/>
      <c r="BM600" s="18"/>
      <c r="BO600" s="18"/>
      <c r="BP600" s="18"/>
      <c r="BQ600" s="15"/>
      <c r="BU600" s="15"/>
      <c r="CF600" s="22"/>
    </row>
    <row r="601" spans="5:220">
      <c r="J601" s="15"/>
      <c r="K601" s="15"/>
      <c r="L601" s="15"/>
      <c r="M601" s="15"/>
      <c r="AC601" s="18"/>
      <c r="AE601" s="18"/>
      <c r="AF601" s="18"/>
      <c r="AH601" s="18"/>
      <c r="AI601" s="18"/>
      <c r="AJ601" s="18"/>
      <c r="AL601" s="18"/>
      <c r="AM601" s="18"/>
      <c r="AN601" s="18"/>
      <c r="AP601" s="18"/>
      <c r="AQ601" s="18"/>
      <c r="AR601" s="18"/>
      <c r="AT601" s="18"/>
      <c r="AU601" s="18"/>
      <c r="AV601" s="18"/>
      <c r="AW601" s="18"/>
      <c r="AX601" s="18"/>
      <c r="AY601" s="18"/>
      <c r="BA601" s="18"/>
      <c r="BB601" s="18"/>
      <c r="BC601" s="18"/>
      <c r="BD601" s="18"/>
      <c r="BF601" s="18"/>
      <c r="BG601" s="18"/>
      <c r="BJ601" s="18"/>
      <c r="BK601" s="18"/>
      <c r="BL601" s="15"/>
      <c r="BM601" s="18"/>
      <c r="BO601" s="18"/>
      <c r="BP601" s="18"/>
      <c r="BQ601" s="15"/>
      <c r="BU601" s="15"/>
      <c r="CF601" s="22"/>
    </row>
    <row r="602" spans="5:220">
      <c r="J602" s="15"/>
      <c r="K602" s="15"/>
      <c r="L602" s="15"/>
      <c r="M602" s="15"/>
      <c r="AC602" s="18"/>
      <c r="AE602" s="18"/>
      <c r="AF602" s="18"/>
      <c r="AH602" s="18"/>
      <c r="AI602" s="18"/>
      <c r="AJ602" s="18"/>
      <c r="AL602" s="18"/>
      <c r="AM602" s="18"/>
      <c r="AN602" s="18"/>
      <c r="AP602" s="18"/>
      <c r="AQ602" s="18"/>
      <c r="AR602" s="18"/>
      <c r="AT602" s="18"/>
      <c r="AU602" s="18"/>
      <c r="AV602" s="18"/>
      <c r="AW602" s="18"/>
      <c r="AX602" s="18"/>
      <c r="AY602" s="18"/>
      <c r="BA602" s="18"/>
      <c r="BB602" s="18"/>
      <c r="BC602" s="18"/>
      <c r="BD602" s="18"/>
      <c r="BF602" s="18"/>
      <c r="BG602" s="18"/>
      <c r="BJ602" s="18"/>
      <c r="BK602" s="18"/>
      <c r="BL602" s="15"/>
      <c r="BM602" s="18"/>
      <c r="BO602" s="18"/>
      <c r="BP602" s="18"/>
      <c r="BQ602" s="15"/>
      <c r="BU602" s="15"/>
      <c r="BY602" s="20"/>
      <c r="BZ602" s="24"/>
      <c r="CF602" s="22"/>
    </row>
    <row r="603" spans="5:220" s="41" customFormat="1">
      <c r="E603" s="17"/>
      <c r="F603" s="17"/>
      <c r="G603" s="17"/>
      <c r="H603" s="17"/>
      <c r="I603" s="14"/>
      <c r="J603" s="15"/>
      <c r="K603" s="15"/>
      <c r="L603" s="15"/>
      <c r="M603" s="15"/>
      <c r="N603" s="24"/>
      <c r="O603" s="16"/>
      <c r="P603" s="16"/>
      <c r="Q603" s="16"/>
      <c r="R603" s="16"/>
      <c r="S603" s="16"/>
      <c r="T603" s="16"/>
      <c r="U603" s="16"/>
      <c r="V603" s="16"/>
      <c r="W603" s="17"/>
      <c r="X603" s="16"/>
      <c r="Y603" s="16"/>
      <c r="Z603" s="16"/>
      <c r="AA603" s="16"/>
      <c r="AB603" s="14"/>
      <c r="AC603" s="18"/>
      <c r="AD603" s="19"/>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9"/>
      <c r="BA603" s="18"/>
      <c r="BB603" s="18"/>
      <c r="BC603" s="18"/>
      <c r="BD603" s="18"/>
      <c r="BE603" s="19"/>
      <c r="BF603" s="18"/>
      <c r="BG603" s="18"/>
      <c r="BH603" s="19"/>
      <c r="BI603" s="19"/>
      <c r="BJ603" s="18"/>
      <c r="BK603" s="18"/>
      <c r="BL603" s="15"/>
      <c r="BM603" s="18"/>
      <c r="BN603" s="19"/>
      <c r="BO603" s="18"/>
      <c r="BP603" s="18"/>
      <c r="BQ603" s="15"/>
      <c r="BR603" s="19"/>
      <c r="BS603" s="19"/>
      <c r="BT603" s="19"/>
      <c r="BU603" s="15"/>
      <c r="BV603" s="14"/>
      <c r="BW603" s="14"/>
      <c r="BX603" s="14"/>
      <c r="BY603" s="20"/>
      <c r="BZ603" s="24"/>
      <c r="CA603" s="14"/>
      <c r="CB603" s="21"/>
      <c r="CC603" s="1"/>
      <c r="CD603" s="14"/>
      <c r="CE603" s="14"/>
      <c r="CF603" s="22"/>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row>
    <row r="604" spans="5:220" s="41" customFormat="1">
      <c r="E604" s="17"/>
      <c r="F604" s="17"/>
      <c r="G604" s="17"/>
      <c r="H604" s="17"/>
      <c r="I604" s="14"/>
      <c r="J604" s="15"/>
      <c r="K604" s="15"/>
      <c r="L604" s="15"/>
      <c r="M604" s="15"/>
      <c r="N604" s="24"/>
      <c r="O604" s="16"/>
      <c r="P604" s="16"/>
      <c r="Q604" s="16"/>
      <c r="R604" s="16"/>
      <c r="S604" s="16"/>
      <c r="T604" s="16"/>
      <c r="U604" s="16"/>
      <c r="V604" s="16"/>
      <c r="W604" s="17"/>
      <c r="X604" s="16"/>
      <c r="Y604" s="16"/>
      <c r="Z604" s="16"/>
      <c r="AA604" s="16"/>
      <c r="AB604" s="14"/>
      <c r="AC604" s="18"/>
      <c r="AD604" s="19"/>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9"/>
      <c r="BA604" s="18"/>
      <c r="BB604" s="18"/>
      <c r="BC604" s="18"/>
      <c r="BD604" s="18"/>
      <c r="BE604" s="19"/>
      <c r="BF604" s="18"/>
      <c r="BG604" s="18"/>
      <c r="BH604" s="19"/>
      <c r="BI604" s="19"/>
      <c r="BJ604" s="18"/>
      <c r="BK604" s="18"/>
      <c r="BL604" s="15"/>
      <c r="BM604" s="18"/>
      <c r="BN604" s="19"/>
      <c r="BO604" s="18"/>
      <c r="BP604" s="18"/>
      <c r="BQ604" s="15"/>
      <c r="BR604" s="19"/>
      <c r="BS604" s="19"/>
      <c r="BT604" s="19"/>
      <c r="BU604" s="15"/>
      <c r="BV604" s="14"/>
      <c r="BW604" s="14"/>
      <c r="BX604" s="14"/>
      <c r="BY604" s="20"/>
      <c r="BZ604" s="24"/>
      <c r="CA604" s="14"/>
      <c r="CB604" s="21"/>
      <c r="CC604" s="1"/>
      <c r="CD604" s="14"/>
      <c r="CE604" s="14"/>
      <c r="CF604" s="22"/>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row>
    <row r="605" spans="5:220" s="41" customFormat="1">
      <c r="E605" s="17"/>
      <c r="F605" s="17"/>
      <c r="G605" s="17"/>
      <c r="H605" s="17"/>
      <c r="I605" s="14"/>
      <c r="J605" s="15"/>
      <c r="K605" s="15"/>
      <c r="L605" s="15"/>
      <c r="M605" s="15"/>
      <c r="N605" s="24"/>
      <c r="O605" s="16"/>
      <c r="P605" s="16"/>
      <c r="Q605" s="16"/>
      <c r="R605" s="16"/>
      <c r="S605" s="16"/>
      <c r="T605" s="16"/>
      <c r="U605" s="16"/>
      <c r="V605" s="16"/>
      <c r="W605" s="17"/>
      <c r="X605" s="16"/>
      <c r="Y605" s="16"/>
      <c r="Z605" s="16"/>
      <c r="AA605" s="16"/>
      <c r="AB605" s="14"/>
      <c r="AC605" s="18"/>
      <c r="AD605" s="19"/>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9"/>
      <c r="BA605" s="18"/>
      <c r="BB605" s="18"/>
      <c r="BC605" s="18"/>
      <c r="BD605" s="18"/>
      <c r="BE605" s="19"/>
      <c r="BF605" s="18"/>
      <c r="BG605" s="18"/>
      <c r="BH605" s="19"/>
      <c r="BI605" s="19"/>
      <c r="BJ605" s="18"/>
      <c r="BK605" s="18"/>
      <c r="BL605" s="15"/>
      <c r="BM605" s="18"/>
      <c r="BN605" s="19"/>
      <c r="BO605" s="18"/>
      <c r="BP605" s="18"/>
      <c r="BQ605" s="15"/>
      <c r="BR605" s="19"/>
      <c r="BS605" s="19"/>
      <c r="BT605" s="19"/>
      <c r="BU605" s="15"/>
      <c r="BV605" s="14"/>
      <c r="BW605" s="14"/>
      <c r="BX605" s="14"/>
      <c r="BY605" s="20"/>
      <c r="BZ605" s="24"/>
      <c r="CA605" s="14"/>
      <c r="CB605" s="21"/>
      <c r="CC605" s="1"/>
      <c r="CD605" s="14"/>
      <c r="CE605" s="14"/>
      <c r="CF605" s="22"/>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row>
    <row r="606" spans="5:220" s="41" customFormat="1">
      <c r="E606" s="17"/>
      <c r="F606" s="17"/>
      <c r="G606" s="17"/>
      <c r="H606" s="17"/>
      <c r="I606" s="14"/>
      <c r="J606" s="15"/>
      <c r="K606" s="15"/>
      <c r="L606" s="15"/>
      <c r="M606" s="15"/>
      <c r="N606" s="24"/>
      <c r="O606" s="16"/>
      <c r="P606" s="16"/>
      <c r="Q606" s="16"/>
      <c r="R606" s="16"/>
      <c r="S606" s="16"/>
      <c r="T606" s="16"/>
      <c r="U606" s="16"/>
      <c r="V606" s="16"/>
      <c r="W606" s="17"/>
      <c r="X606" s="16"/>
      <c r="Y606" s="16"/>
      <c r="Z606" s="16"/>
      <c r="AA606" s="16"/>
      <c r="AB606" s="14"/>
      <c r="AC606" s="18"/>
      <c r="AD606" s="19"/>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9"/>
      <c r="BA606" s="18"/>
      <c r="BB606" s="18"/>
      <c r="BC606" s="18"/>
      <c r="BD606" s="18"/>
      <c r="BE606" s="19"/>
      <c r="BF606" s="18"/>
      <c r="BG606" s="18"/>
      <c r="BH606" s="19"/>
      <c r="BI606" s="19"/>
      <c r="BJ606" s="18"/>
      <c r="BK606" s="18"/>
      <c r="BL606" s="15"/>
      <c r="BM606" s="18"/>
      <c r="BN606" s="19"/>
      <c r="BO606" s="18"/>
      <c r="BP606" s="18"/>
      <c r="BQ606" s="15"/>
      <c r="BR606" s="19"/>
      <c r="BS606" s="19"/>
      <c r="BT606" s="19"/>
      <c r="BU606" s="15"/>
      <c r="BV606" s="14"/>
      <c r="BW606" s="14"/>
      <c r="BX606" s="14"/>
      <c r="BY606" s="20"/>
      <c r="BZ606" s="24"/>
      <c r="CA606" s="14"/>
      <c r="CB606" s="21"/>
      <c r="CC606" s="1"/>
      <c r="CD606" s="14"/>
      <c r="CE606" s="14"/>
      <c r="CF606" s="22"/>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row>
    <row r="607" spans="5:220" s="41" customFormat="1">
      <c r="E607" s="17"/>
      <c r="F607" s="17"/>
      <c r="G607" s="17"/>
      <c r="H607" s="17"/>
      <c r="I607" s="14"/>
      <c r="J607" s="15"/>
      <c r="K607" s="15"/>
      <c r="L607" s="15"/>
      <c r="M607" s="15"/>
      <c r="N607" s="24"/>
      <c r="O607" s="16"/>
      <c r="P607" s="16"/>
      <c r="Q607" s="16"/>
      <c r="R607" s="16"/>
      <c r="S607" s="16"/>
      <c r="T607" s="16"/>
      <c r="U607" s="16"/>
      <c r="V607" s="16"/>
      <c r="W607" s="17"/>
      <c r="X607" s="16"/>
      <c r="Y607" s="16"/>
      <c r="Z607" s="16"/>
      <c r="AA607" s="16"/>
      <c r="AB607" s="14"/>
      <c r="AC607" s="18"/>
      <c r="AD607" s="19"/>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9"/>
      <c r="BA607" s="18"/>
      <c r="BB607" s="18"/>
      <c r="BC607" s="18"/>
      <c r="BD607" s="18"/>
      <c r="BE607" s="19"/>
      <c r="BF607" s="18"/>
      <c r="BG607" s="18"/>
      <c r="BH607" s="19"/>
      <c r="BI607" s="19"/>
      <c r="BJ607" s="18"/>
      <c r="BK607" s="18"/>
      <c r="BL607" s="15"/>
      <c r="BM607" s="18"/>
      <c r="BN607" s="19"/>
      <c r="BO607" s="18"/>
      <c r="BP607" s="18"/>
      <c r="BQ607" s="15"/>
      <c r="BR607" s="19"/>
      <c r="BS607" s="19"/>
      <c r="BT607" s="19"/>
      <c r="BU607" s="15"/>
      <c r="BV607" s="14"/>
      <c r="BW607" s="14"/>
      <c r="BX607" s="14"/>
      <c r="BY607" s="20"/>
      <c r="BZ607" s="24"/>
      <c r="CA607" s="14"/>
      <c r="CB607" s="21"/>
      <c r="CC607" s="1"/>
      <c r="CD607" s="14"/>
      <c r="CE607" s="14"/>
      <c r="CF607" s="22"/>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row>
    <row r="608" spans="5:220" s="41" customFormat="1">
      <c r="E608" s="17"/>
      <c r="F608" s="17"/>
      <c r="G608" s="17"/>
      <c r="H608" s="17"/>
      <c r="I608" s="14"/>
      <c r="J608" s="15"/>
      <c r="K608" s="15"/>
      <c r="L608" s="15"/>
      <c r="M608" s="15"/>
      <c r="N608" s="24"/>
      <c r="O608" s="16"/>
      <c r="P608" s="16"/>
      <c r="Q608" s="16"/>
      <c r="R608" s="16"/>
      <c r="S608" s="16"/>
      <c r="T608" s="16"/>
      <c r="U608" s="16"/>
      <c r="V608" s="16"/>
      <c r="W608" s="17"/>
      <c r="X608" s="16"/>
      <c r="Y608" s="16"/>
      <c r="Z608" s="16"/>
      <c r="AA608" s="16"/>
      <c r="AB608" s="14"/>
      <c r="AC608" s="18"/>
      <c r="AD608" s="19"/>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9"/>
      <c r="BA608" s="18"/>
      <c r="BB608" s="18"/>
      <c r="BC608" s="18"/>
      <c r="BD608" s="18"/>
      <c r="BE608" s="19"/>
      <c r="BF608" s="18"/>
      <c r="BG608" s="18"/>
      <c r="BH608" s="19"/>
      <c r="BI608" s="19"/>
      <c r="BJ608" s="18"/>
      <c r="BK608" s="18"/>
      <c r="BL608" s="15"/>
      <c r="BM608" s="18"/>
      <c r="BN608" s="19"/>
      <c r="BO608" s="18"/>
      <c r="BP608" s="18"/>
      <c r="BQ608" s="15"/>
      <c r="BR608" s="19"/>
      <c r="BS608" s="19"/>
      <c r="BT608" s="19"/>
      <c r="BU608" s="15"/>
      <c r="BV608" s="14"/>
      <c r="BW608" s="14"/>
      <c r="BX608" s="14"/>
      <c r="BY608" s="20"/>
      <c r="BZ608" s="24"/>
      <c r="CA608" s="14"/>
      <c r="CB608" s="21"/>
      <c r="CC608" s="1"/>
      <c r="CD608" s="14"/>
      <c r="CE608" s="14"/>
      <c r="CF608" s="22"/>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row>
    <row r="609" spans="5:220" s="41" customFormat="1">
      <c r="E609" s="17"/>
      <c r="F609" s="17"/>
      <c r="G609" s="17"/>
      <c r="H609" s="17"/>
      <c r="I609" s="14"/>
      <c r="J609" s="15"/>
      <c r="K609" s="15"/>
      <c r="L609" s="15"/>
      <c r="M609" s="15"/>
      <c r="N609" s="24"/>
      <c r="O609" s="16"/>
      <c r="P609" s="16"/>
      <c r="Q609" s="16"/>
      <c r="R609" s="16"/>
      <c r="S609" s="16"/>
      <c r="T609" s="16"/>
      <c r="U609" s="16"/>
      <c r="V609" s="16"/>
      <c r="W609" s="17"/>
      <c r="X609" s="16"/>
      <c r="Y609" s="16"/>
      <c r="Z609" s="16"/>
      <c r="AA609" s="16"/>
      <c r="AB609" s="14"/>
      <c r="AC609" s="18"/>
      <c r="AD609" s="19"/>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9"/>
      <c r="BA609" s="18"/>
      <c r="BB609" s="18"/>
      <c r="BC609" s="18"/>
      <c r="BD609" s="18"/>
      <c r="BE609" s="19"/>
      <c r="BF609" s="18"/>
      <c r="BG609" s="18"/>
      <c r="BH609" s="19"/>
      <c r="BI609" s="19"/>
      <c r="BJ609" s="18"/>
      <c r="BK609" s="18"/>
      <c r="BL609" s="15"/>
      <c r="BM609" s="18"/>
      <c r="BN609" s="19"/>
      <c r="BO609" s="18"/>
      <c r="BP609" s="18"/>
      <c r="BQ609" s="15"/>
      <c r="BR609" s="19"/>
      <c r="BS609" s="19"/>
      <c r="BT609" s="19"/>
      <c r="BU609" s="15"/>
      <c r="BV609" s="14"/>
      <c r="BW609" s="14"/>
      <c r="BX609" s="14"/>
      <c r="BY609" s="20"/>
      <c r="BZ609" s="24"/>
      <c r="CA609" s="14"/>
      <c r="CB609" s="21"/>
      <c r="CC609" s="1"/>
      <c r="CD609" s="14"/>
      <c r="CE609" s="14"/>
      <c r="CF609" s="22"/>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row>
    <row r="610" spans="5:220" s="41" customFormat="1">
      <c r="E610" s="17"/>
      <c r="F610" s="17"/>
      <c r="G610" s="17"/>
      <c r="H610" s="17"/>
      <c r="I610" s="14"/>
      <c r="J610" s="15"/>
      <c r="K610" s="15"/>
      <c r="L610" s="15"/>
      <c r="M610" s="15"/>
      <c r="N610" s="24"/>
      <c r="O610" s="16"/>
      <c r="P610" s="16"/>
      <c r="Q610" s="16"/>
      <c r="R610" s="16"/>
      <c r="S610" s="16"/>
      <c r="T610" s="16"/>
      <c r="U610" s="16"/>
      <c r="V610" s="16"/>
      <c r="W610" s="17"/>
      <c r="X610" s="16"/>
      <c r="Y610" s="16"/>
      <c r="Z610" s="16"/>
      <c r="AA610" s="16"/>
      <c r="AB610" s="14"/>
      <c r="AC610" s="18"/>
      <c r="AD610" s="19"/>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9"/>
      <c r="BA610" s="18"/>
      <c r="BB610" s="18"/>
      <c r="BC610" s="18"/>
      <c r="BD610" s="18"/>
      <c r="BE610" s="19"/>
      <c r="BF610" s="18"/>
      <c r="BG610" s="18"/>
      <c r="BH610" s="19"/>
      <c r="BI610" s="19"/>
      <c r="BJ610" s="18"/>
      <c r="BK610" s="18"/>
      <c r="BL610" s="15"/>
      <c r="BM610" s="18"/>
      <c r="BN610" s="19"/>
      <c r="BO610" s="18"/>
      <c r="BP610" s="18"/>
      <c r="BQ610" s="15"/>
      <c r="BR610" s="19"/>
      <c r="BS610" s="19"/>
      <c r="BT610" s="19"/>
      <c r="BU610" s="15"/>
      <c r="BV610" s="14"/>
      <c r="BW610" s="14"/>
      <c r="BX610" s="14"/>
      <c r="BY610" s="20"/>
      <c r="BZ610" s="24"/>
      <c r="CA610" s="14"/>
      <c r="CB610" s="21"/>
      <c r="CC610" s="21"/>
      <c r="CD610" s="14"/>
      <c r="CE610" s="14"/>
      <c r="CF610" s="22"/>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row>
    <row r="611" spans="5:220" s="7" customFormat="1" ht="17.45" customHeight="1">
      <c r="E611" s="17"/>
      <c r="F611" s="17"/>
      <c r="G611" s="17"/>
      <c r="H611" s="17"/>
      <c r="I611" s="14"/>
      <c r="J611" s="15"/>
      <c r="K611" s="15"/>
      <c r="L611" s="15"/>
      <c r="M611" s="15"/>
      <c r="N611" s="14"/>
      <c r="O611" s="16"/>
      <c r="P611" s="16"/>
      <c r="Q611" s="16"/>
      <c r="R611" s="16"/>
      <c r="S611" s="16"/>
      <c r="T611" s="16"/>
      <c r="U611" s="16"/>
      <c r="V611" s="16"/>
      <c r="W611" s="17"/>
      <c r="X611" s="16"/>
      <c r="Y611" s="16"/>
      <c r="Z611" s="16"/>
      <c r="AA611" s="16"/>
      <c r="AB611" s="14"/>
      <c r="AC611" s="18"/>
      <c r="AD611" s="19"/>
      <c r="AE611" s="18"/>
      <c r="AF611" s="18"/>
      <c r="AG611" s="18"/>
      <c r="AH611" s="18"/>
      <c r="AI611" s="18"/>
      <c r="AJ611" s="18"/>
      <c r="AK611" s="18"/>
      <c r="AL611" s="18"/>
      <c r="AM611" s="18"/>
      <c r="AN611" s="18"/>
      <c r="AO611" s="19"/>
      <c r="AP611" s="18"/>
      <c r="AQ611" s="18"/>
      <c r="AR611" s="18"/>
      <c r="AS611" s="19"/>
      <c r="AT611" s="18"/>
      <c r="AU611" s="18"/>
      <c r="AV611" s="18"/>
      <c r="AW611" s="18"/>
      <c r="AX611" s="18"/>
      <c r="AY611" s="18"/>
      <c r="AZ611" s="19"/>
      <c r="BA611" s="18"/>
      <c r="BB611" s="18"/>
      <c r="BC611" s="18"/>
      <c r="BD611" s="18"/>
      <c r="BE611" s="19"/>
      <c r="BF611" s="18"/>
      <c r="BG611" s="18"/>
      <c r="BH611" s="19"/>
      <c r="BI611" s="19"/>
      <c r="BJ611" s="18"/>
      <c r="BK611" s="18"/>
      <c r="BL611" s="15"/>
      <c r="BM611" s="18"/>
      <c r="BN611" s="19"/>
      <c r="BO611" s="18"/>
      <c r="BP611" s="18"/>
      <c r="BQ611" s="15"/>
      <c r="BR611" s="19"/>
      <c r="BS611" s="19"/>
      <c r="BT611" s="19"/>
      <c r="BU611" s="15"/>
      <c r="BV611" s="14"/>
      <c r="BW611" s="14"/>
      <c r="BX611" s="14"/>
      <c r="BY611" s="20"/>
      <c r="BZ611" s="24"/>
      <c r="CA611" s="14"/>
      <c r="CB611" s="21"/>
      <c r="CC611" s="14"/>
      <c r="CD611" s="14"/>
      <c r="CE611" s="14"/>
      <c r="CF611" s="22"/>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row>
    <row r="612" spans="5:220" s="37" customFormat="1">
      <c r="E612" s="17"/>
      <c r="F612" s="17"/>
      <c r="G612" s="17"/>
      <c r="H612" s="17"/>
      <c r="I612" s="14"/>
      <c r="J612" s="15"/>
      <c r="K612" s="15"/>
      <c r="L612" s="15"/>
      <c r="M612" s="15"/>
      <c r="N612" s="24"/>
      <c r="O612" s="16"/>
      <c r="P612" s="16"/>
      <c r="Q612" s="16"/>
      <c r="R612" s="16"/>
      <c r="S612" s="16"/>
      <c r="T612" s="16"/>
      <c r="U612" s="16"/>
      <c r="V612" s="16"/>
      <c r="W612" s="17"/>
      <c r="X612" s="16"/>
      <c r="Y612" s="16"/>
      <c r="Z612" s="16"/>
      <c r="AA612" s="16"/>
      <c r="AB612" s="14"/>
      <c r="AC612" s="18"/>
      <c r="AD612" s="19"/>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9"/>
      <c r="BA612" s="18"/>
      <c r="BB612" s="18"/>
      <c r="BC612" s="18"/>
      <c r="BD612" s="18"/>
      <c r="BE612" s="19"/>
      <c r="BF612" s="18"/>
      <c r="BG612" s="18"/>
      <c r="BH612" s="19"/>
      <c r="BI612" s="19"/>
      <c r="BJ612" s="18"/>
      <c r="BK612" s="18"/>
      <c r="BL612" s="15"/>
      <c r="BM612" s="18"/>
      <c r="BN612" s="19"/>
      <c r="BO612" s="18"/>
      <c r="BP612" s="18"/>
      <c r="BQ612" s="15"/>
      <c r="BR612" s="19"/>
      <c r="BS612" s="19"/>
      <c r="BT612" s="19"/>
      <c r="BU612" s="15"/>
      <c r="BV612" s="14"/>
      <c r="BW612" s="14"/>
      <c r="BX612" s="14"/>
      <c r="BY612" s="20"/>
      <c r="BZ612" s="24"/>
      <c r="CA612" s="14"/>
      <c r="CB612" s="21"/>
      <c r="CC612" s="1"/>
      <c r="CD612" s="14"/>
      <c r="CE612" s="14"/>
      <c r="CF612" s="22"/>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row>
    <row r="613" spans="5:220" s="37" customFormat="1">
      <c r="E613" s="17"/>
      <c r="F613" s="17"/>
      <c r="G613" s="17"/>
      <c r="H613" s="17"/>
      <c r="I613" s="14"/>
      <c r="J613" s="15"/>
      <c r="K613" s="15"/>
      <c r="L613" s="15"/>
      <c r="M613" s="15"/>
      <c r="N613" s="24"/>
      <c r="O613" s="16"/>
      <c r="P613" s="16"/>
      <c r="Q613" s="16"/>
      <c r="R613" s="16"/>
      <c r="S613" s="16"/>
      <c r="T613" s="16"/>
      <c r="U613" s="16"/>
      <c r="V613" s="16"/>
      <c r="W613" s="17"/>
      <c r="X613" s="16"/>
      <c r="Y613" s="16"/>
      <c r="Z613" s="16"/>
      <c r="AA613" s="16"/>
      <c r="AB613" s="14"/>
      <c r="AC613" s="18"/>
      <c r="AD613" s="19"/>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9"/>
      <c r="BA613" s="18"/>
      <c r="BB613" s="18"/>
      <c r="BC613" s="18"/>
      <c r="BD613" s="18"/>
      <c r="BE613" s="19"/>
      <c r="BF613" s="18"/>
      <c r="BG613" s="18"/>
      <c r="BH613" s="19"/>
      <c r="BI613" s="19"/>
      <c r="BJ613" s="18"/>
      <c r="BK613" s="18"/>
      <c r="BL613" s="15"/>
      <c r="BM613" s="18"/>
      <c r="BN613" s="19"/>
      <c r="BO613" s="18"/>
      <c r="BP613" s="18"/>
      <c r="BQ613" s="15"/>
      <c r="BR613" s="19"/>
      <c r="BS613" s="19"/>
      <c r="BT613" s="19"/>
      <c r="BU613" s="15"/>
      <c r="BV613" s="14"/>
      <c r="BW613" s="14"/>
      <c r="BX613" s="14"/>
      <c r="BY613" s="20"/>
      <c r="BZ613" s="24"/>
      <c r="CA613" s="14"/>
      <c r="CB613" s="21"/>
      <c r="CC613" s="1"/>
      <c r="CD613" s="14"/>
      <c r="CE613" s="14"/>
      <c r="CF613" s="22"/>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row>
    <row r="614" spans="5:220" s="37" customFormat="1">
      <c r="E614" s="17"/>
      <c r="F614" s="17"/>
      <c r="G614" s="17"/>
      <c r="H614" s="17"/>
      <c r="I614" s="14"/>
      <c r="J614" s="15"/>
      <c r="K614" s="15"/>
      <c r="L614" s="15"/>
      <c r="M614" s="15"/>
      <c r="N614" s="24"/>
      <c r="O614" s="16"/>
      <c r="P614" s="16"/>
      <c r="Q614" s="16"/>
      <c r="R614" s="16"/>
      <c r="S614" s="16"/>
      <c r="T614" s="16"/>
      <c r="U614" s="16"/>
      <c r="V614" s="16"/>
      <c r="W614" s="17"/>
      <c r="X614" s="16"/>
      <c r="Y614" s="16"/>
      <c r="Z614" s="16"/>
      <c r="AA614" s="16"/>
      <c r="AB614" s="14"/>
      <c r="AC614" s="18"/>
      <c r="AD614" s="19"/>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9"/>
      <c r="BA614" s="18"/>
      <c r="BB614" s="18"/>
      <c r="BC614" s="18"/>
      <c r="BD614" s="18"/>
      <c r="BE614" s="19"/>
      <c r="BF614" s="18"/>
      <c r="BG614" s="18"/>
      <c r="BH614" s="19"/>
      <c r="BI614" s="19"/>
      <c r="BJ614" s="18"/>
      <c r="BK614" s="18"/>
      <c r="BL614" s="15"/>
      <c r="BM614" s="18"/>
      <c r="BN614" s="19"/>
      <c r="BO614" s="18"/>
      <c r="BP614" s="18"/>
      <c r="BQ614" s="15"/>
      <c r="BR614" s="19"/>
      <c r="BS614" s="19"/>
      <c r="BT614" s="19"/>
      <c r="BU614" s="15"/>
      <c r="BV614" s="14"/>
      <c r="BW614" s="14"/>
      <c r="BX614" s="14"/>
      <c r="BY614" s="20"/>
      <c r="BZ614" s="24"/>
      <c r="CA614" s="14"/>
      <c r="CB614" s="21"/>
      <c r="CC614" s="1"/>
      <c r="CD614" s="14"/>
      <c r="CE614" s="14"/>
      <c r="CF614" s="22"/>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row>
    <row r="615" spans="5:220" s="37" customFormat="1">
      <c r="E615" s="17"/>
      <c r="F615" s="17"/>
      <c r="G615" s="17"/>
      <c r="H615" s="17"/>
      <c r="I615" s="14"/>
      <c r="J615" s="15"/>
      <c r="K615" s="15"/>
      <c r="L615" s="15"/>
      <c r="M615" s="15"/>
      <c r="N615" s="24"/>
      <c r="O615" s="16"/>
      <c r="P615" s="16"/>
      <c r="Q615" s="16"/>
      <c r="R615" s="16"/>
      <c r="S615" s="16"/>
      <c r="T615" s="16"/>
      <c r="U615" s="16"/>
      <c r="V615" s="16"/>
      <c r="W615" s="17"/>
      <c r="X615" s="16"/>
      <c r="Y615" s="16"/>
      <c r="Z615" s="16"/>
      <c r="AA615" s="16"/>
      <c r="AB615" s="14"/>
      <c r="AC615" s="18"/>
      <c r="AD615" s="19"/>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9"/>
      <c r="BA615" s="18"/>
      <c r="BB615" s="18"/>
      <c r="BC615" s="18"/>
      <c r="BD615" s="18"/>
      <c r="BE615" s="19"/>
      <c r="BF615" s="18"/>
      <c r="BG615" s="18"/>
      <c r="BH615" s="19"/>
      <c r="BI615" s="19"/>
      <c r="BJ615" s="18"/>
      <c r="BK615" s="18"/>
      <c r="BL615" s="15"/>
      <c r="BM615" s="18"/>
      <c r="BN615" s="19"/>
      <c r="BO615" s="18"/>
      <c r="BP615" s="18"/>
      <c r="BQ615" s="15"/>
      <c r="BR615" s="19"/>
      <c r="BS615" s="19"/>
      <c r="BT615" s="19"/>
      <c r="BU615" s="15"/>
      <c r="BV615" s="14"/>
      <c r="BW615" s="14"/>
      <c r="BX615" s="14"/>
      <c r="BY615" s="20"/>
      <c r="BZ615" s="24"/>
      <c r="CA615" s="14"/>
      <c r="CB615" s="21"/>
      <c r="CC615" s="1"/>
      <c r="CD615" s="14"/>
      <c r="CE615" s="14"/>
      <c r="CF615" s="22"/>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row>
    <row r="616" spans="5:220" s="37" customFormat="1">
      <c r="E616" s="17"/>
      <c r="F616" s="17"/>
      <c r="G616" s="17"/>
      <c r="H616" s="17"/>
      <c r="I616" s="14"/>
      <c r="J616" s="15"/>
      <c r="K616" s="15"/>
      <c r="L616" s="15"/>
      <c r="M616" s="15"/>
      <c r="N616" s="24"/>
      <c r="O616" s="16"/>
      <c r="P616" s="16"/>
      <c r="Q616" s="16"/>
      <c r="R616" s="16"/>
      <c r="S616" s="16"/>
      <c r="T616" s="16"/>
      <c r="U616" s="16"/>
      <c r="V616" s="16"/>
      <c r="W616" s="17"/>
      <c r="X616" s="16"/>
      <c r="Y616" s="16"/>
      <c r="Z616" s="16"/>
      <c r="AA616" s="16"/>
      <c r="AB616" s="14"/>
      <c r="AC616" s="18"/>
      <c r="AD616" s="19"/>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9"/>
      <c r="BA616" s="18"/>
      <c r="BB616" s="18"/>
      <c r="BC616" s="18"/>
      <c r="BD616" s="18"/>
      <c r="BE616" s="19"/>
      <c r="BF616" s="18"/>
      <c r="BG616" s="18"/>
      <c r="BH616" s="19"/>
      <c r="BI616" s="19"/>
      <c r="BJ616" s="18"/>
      <c r="BK616" s="18"/>
      <c r="BL616" s="15"/>
      <c r="BM616" s="18"/>
      <c r="BN616" s="19"/>
      <c r="BO616" s="18"/>
      <c r="BP616" s="18"/>
      <c r="BQ616" s="15"/>
      <c r="BR616" s="19"/>
      <c r="BS616" s="19"/>
      <c r="BT616" s="19"/>
      <c r="BU616" s="15"/>
      <c r="BV616" s="14"/>
      <c r="BW616" s="14"/>
      <c r="BX616" s="14"/>
      <c r="BY616" s="20"/>
      <c r="BZ616" s="24"/>
      <c r="CA616" s="14"/>
      <c r="CB616" s="21"/>
      <c r="CC616" s="1"/>
      <c r="CD616" s="14"/>
      <c r="CE616" s="14"/>
      <c r="CF616" s="22"/>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row>
    <row r="617" spans="5:220" s="37" customFormat="1">
      <c r="E617" s="17"/>
      <c r="F617" s="17"/>
      <c r="G617" s="17"/>
      <c r="H617" s="17"/>
      <c r="I617" s="14"/>
      <c r="J617" s="15"/>
      <c r="K617" s="15"/>
      <c r="L617" s="15"/>
      <c r="M617" s="15"/>
      <c r="N617" s="24"/>
      <c r="O617" s="16"/>
      <c r="P617" s="16"/>
      <c r="Q617" s="16"/>
      <c r="R617" s="16"/>
      <c r="S617" s="16"/>
      <c r="T617" s="16"/>
      <c r="U617" s="16"/>
      <c r="V617" s="16"/>
      <c r="W617" s="17"/>
      <c r="X617" s="16"/>
      <c r="Y617" s="16"/>
      <c r="Z617" s="16"/>
      <c r="AA617" s="16"/>
      <c r="AB617" s="14"/>
      <c r="AC617" s="18"/>
      <c r="AD617" s="19"/>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9"/>
      <c r="BA617" s="18"/>
      <c r="BB617" s="18"/>
      <c r="BC617" s="18"/>
      <c r="BD617" s="18"/>
      <c r="BE617" s="19"/>
      <c r="BF617" s="18"/>
      <c r="BG617" s="18"/>
      <c r="BH617" s="19"/>
      <c r="BI617" s="19"/>
      <c r="BJ617" s="18"/>
      <c r="BK617" s="18"/>
      <c r="BL617" s="15"/>
      <c r="BM617" s="18"/>
      <c r="BN617" s="19"/>
      <c r="BO617" s="18"/>
      <c r="BP617" s="18"/>
      <c r="BQ617" s="15"/>
      <c r="BR617" s="19"/>
      <c r="BS617" s="19"/>
      <c r="BT617" s="19"/>
      <c r="BU617" s="15"/>
      <c r="BV617" s="14"/>
      <c r="BW617" s="14"/>
      <c r="BX617" s="14"/>
      <c r="BY617" s="20"/>
      <c r="BZ617" s="24"/>
      <c r="CA617" s="14"/>
      <c r="CB617" s="21"/>
      <c r="CC617" s="1"/>
      <c r="CD617" s="14"/>
      <c r="CE617" s="14"/>
      <c r="CF617" s="22"/>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row>
    <row r="618" spans="5:220" s="37" customFormat="1">
      <c r="E618" s="17"/>
      <c r="F618" s="17"/>
      <c r="G618" s="17"/>
      <c r="H618" s="17"/>
      <c r="I618" s="14"/>
      <c r="J618" s="15"/>
      <c r="K618" s="15"/>
      <c r="L618" s="15"/>
      <c r="M618" s="15"/>
      <c r="N618" s="24"/>
      <c r="O618" s="16"/>
      <c r="P618" s="16"/>
      <c r="Q618" s="16"/>
      <c r="R618" s="16"/>
      <c r="S618" s="16"/>
      <c r="T618" s="16"/>
      <c r="U618" s="16"/>
      <c r="V618" s="16"/>
      <c r="W618" s="17"/>
      <c r="X618" s="16"/>
      <c r="Y618" s="16"/>
      <c r="Z618" s="16"/>
      <c r="AA618" s="16"/>
      <c r="AB618" s="14"/>
      <c r="AC618" s="18"/>
      <c r="AD618" s="19"/>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9"/>
      <c r="BA618" s="18"/>
      <c r="BB618" s="18"/>
      <c r="BC618" s="18"/>
      <c r="BD618" s="18"/>
      <c r="BE618" s="19"/>
      <c r="BF618" s="18"/>
      <c r="BG618" s="18"/>
      <c r="BH618" s="19"/>
      <c r="BI618" s="19"/>
      <c r="BJ618" s="18"/>
      <c r="BK618" s="18"/>
      <c r="BL618" s="15"/>
      <c r="BM618" s="18"/>
      <c r="BN618" s="19"/>
      <c r="BO618" s="18"/>
      <c r="BP618" s="18"/>
      <c r="BQ618" s="15"/>
      <c r="BR618" s="19"/>
      <c r="BS618" s="19"/>
      <c r="BT618" s="19"/>
      <c r="BU618" s="15"/>
      <c r="BV618" s="14"/>
      <c r="BW618" s="14"/>
      <c r="BX618" s="14"/>
      <c r="BY618" s="20"/>
      <c r="BZ618" s="24"/>
      <c r="CA618" s="14"/>
      <c r="CB618" s="21"/>
      <c r="CC618" s="1"/>
      <c r="CD618" s="14"/>
      <c r="CE618" s="14"/>
      <c r="CF618" s="22"/>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row>
    <row r="619" spans="5:220" s="37" customFormat="1">
      <c r="E619" s="17"/>
      <c r="F619" s="17"/>
      <c r="G619" s="17"/>
      <c r="H619" s="17"/>
      <c r="I619" s="14"/>
      <c r="J619" s="15"/>
      <c r="K619" s="15"/>
      <c r="L619" s="15"/>
      <c r="M619" s="15"/>
      <c r="N619" s="24"/>
      <c r="O619" s="16"/>
      <c r="P619" s="16"/>
      <c r="Q619" s="16"/>
      <c r="R619" s="16"/>
      <c r="S619" s="16"/>
      <c r="T619" s="16"/>
      <c r="U619" s="16"/>
      <c r="V619" s="16"/>
      <c r="W619" s="17"/>
      <c r="X619" s="16"/>
      <c r="Y619" s="16"/>
      <c r="Z619" s="16"/>
      <c r="AA619" s="16"/>
      <c r="AB619" s="14"/>
      <c r="AC619" s="18"/>
      <c r="AD619" s="19"/>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9"/>
      <c r="BA619" s="18"/>
      <c r="BB619" s="18"/>
      <c r="BC619" s="18"/>
      <c r="BD619" s="18"/>
      <c r="BE619" s="19"/>
      <c r="BF619" s="18"/>
      <c r="BG619" s="18"/>
      <c r="BH619" s="19"/>
      <c r="BI619" s="19"/>
      <c r="BJ619" s="18"/>
      <c r="BK619" s="18"/>
      <c r="BL619" s="15"/>
      <c r="BM619" s="18"/>
      <c r="BN619" s="19"/>
      <c r="BO619" s="18"/>
      <c r="BP619" s="18"/>
      <c r="BQ619" s="15"/>
      <c r="BR619" s="19"/>
      <c r="BS619" s="19"/>
      <c r="BT619" s="19"/>
      <c r="BU619" s="15"/>
      <c r="BV619" s="14"/>
      <c r="BW619" s="14"/>
      <c r="BX619" s="14"/>
      <c r="BY619" s="20"/>
      <c r="BZ619" s="24"/>
      <c r="CA619" s="14"/>
      <c r="CB619" s="21"/>
      <c r="CC619" s="1"/>
      <c r="CD619" s="14"/>
      <c r="CE619" s="14"/>
      <c r="CF619" s="22"/>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row>
    <row r="620" spans="5:220" s="37" customFormat="1">
      <c r="E620" s="17"/>
      <c r="F620" s="17"/>
      <c r="G620" s="17"/>
      <c r="H620" s="17"/>
      <c r="I620" s="14"/>
      <c r="J620" s="15"/>
      <c r="K620" s="15"/>
      <c r="L620" s="15"/>
      <c r="M620" s="15"/>
      <c r="N620" s="24"/>
      <c r="O620" s="16"/>
      <c r="P620" s="16"/>
      <c r="Q620" s="16"/>
      <c r="R620" s="16"/>
      <c r="S620" s="16"/>
      <c r="T620" s="16"/>
      <c r="U620" s="16"/>
      <c r="V620" s="16"/>
      <c r="W620" s="17"/>
      <c r="X620" s="16"/>
      <c r="Y620" s="16"/>
      <c r="Z620" s="16"/>
      <c r="AA620" s="16"/>
      <c r="AB620" s="14"/>
      <c r="AC620" s="18"/>
      <c r="AD620" s="19"/>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9"/>
      <c r="BA620" s="18"/>
      <c r="BB620" s="18"/>
      <c r="BC620" s="18"/>
      <c r="BD620" s="18"/>
      <c r="BE620" s="19"/>
      <c r="BF620" s="18"/>
      <c r="BG620" s="18"/>
      <c r="BH620" s="19"/>
      <c r="BI620" s="19"/>
      <c r="BJ620" s="18"/>
      <c r="BK620" s="18"/>
      <c r="BL620" s="15"/>
      <c r="BM620" s="18"/>
      <c r="BN620" s="19"/>
      <c r="BO620" s="18"/>
      <c r="BP620" s="18"/>
      <c r="BQ620" s="15"/>
      <c r="BR620" s="19"/>
      <c r="BS620" s="19"/>
      <c r="BT620" s="19"/>
      <c r="BU620" s="15"/>
      <c r="BV620" s="14"/>
      <c r="BW620" s="14"/>
      <c r="BX620" s="14"/>
      <c r="BY620" s="20"/>
      <c r="BZ620" s="24"/>
      <c r="CA620" s="14"/>
      <c r="CB620" s="21"/>
      <c r="CC620" s="1"/>
      <c r="CD620" s="14"/>
      <c r="CE620" s="14"/>
      <c r="CF620" s="22"/>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row>
    <row r="621" spans="5:220" s="37" customFormat="1">
      <c r="E621" s="17"/>
      <c r="F621" s="17"/>
      <c r="G621" s="17"/>
      <c r="H621" s="17"/>
      <c r="I621" s="14"/>
      <c r="J621" s="15"/>
      <c r="K621" s="15"/>
      <c r="L621" s="15"/>
      <c r="M621" s="15"/>
      <c r="N621" s="24"/>
      <c r="O621" s="16"/>
      <c r="P621" s="16"/>
      <c r="Q621" s="16"/>
      <c r="R621" s="16"/>
      <c r="S621" s="16"/>
      <c r="T621" s="16"/>
      <c r="U621" s="16"/>
      <c r="V621" s="16"/>
      <c r="W621" s="17"/>
      <c r="X621" s="16"/>
      <c r="Y621" s="16"/>
      <c r="Z621" s="16"/>
      <c r="AA621" s="16"/>
      <c r="AB621" s="14"/>
      <c r="AC621" s="18"/>
      <c r="AD621" s="19"/>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9"/>
      <c r="BA621" s="18"/>
      <c r="BB621" s="18"/>
      <c r="BC621" s="18"/>
      <c r="BD621" s="18"/>
      <c r="BE621" s="19"/>
      <c r="BF621" s="18"/>
      <c r="BG621" s="18"/>
      <c r="BH621" s="19"/>
      <c r="BI621" s="19"/>
      <c r="BJ621" s="18"/>
      <c r="BK621" s="18"/>
      <c r="BL621" s="15"/>
      <c r="BM621" s="18"/>
      <c r="BN621" s="19"/>
      <c r="BO621" s="18"/>
      <c r="BP621" s="18"/>
      <c r="BQ621" s="15"/>
      <c r="BR621" s="19"/>
      <c r="BS621" s="19"/>
      <c r="BT621" s="19"/>
      <c r="BU621" s="15"/>
      <c r="BV621" s="14"/>
      <c r="BW621" s="14"/>
      <c r="BX621" s="14"/>
      <c r="BY621" s="20"/>
      <c r="BZ621" s="24"/>
      <c r="CA621" s="14"/>
      <c r="CB621" s="21"/>
      <c r="CC621" s="1"/>
      <c r="CD621" s="14"/>
      <c r="CE621" s="14"/>
      <c r="CF621" s="22"/>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row>
    <row r="622" spans="5:220" s="37" customFormat="1">
      <c r="E622" s="17"/>
      <c r="F622" s="17"/>
      <c r="G622" s="17"/>
      <c r="H622" s="17"/>
      <c r="I622" s="14"/>
      <c r="J622" s="15"/>
      <c r="K622" s="15"/>
      <c r="L622" s="15"/>
      <c r="M622" s="15"/>
      <c r="N622" s="24"/>
      <c r="O622" s="16"/>
      <c r="P622" s="16"/>
      <c r="Q622" s="16"/>
      <c r="R622" s="16"/>
      <c r="S622" s="16"/>
      <c r="T622" s="16"/>
      <c r="U622" s="16"/>
      <c r="V622" s="16"/>
      <c r="W622" s="17"/>
      <c r="X622" s="16"/>
      <c r="Y622" s="16"/>
      <c r="Z622" s="16"/>
      <c r="AA622" s="16"/>
      <c r="AB622" s="14"/>
      <c r="AC622" s="18"/>
      <c r="AD622" s="19"/>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9"/>
      <c r="BA622" s="18"/>
      <c r="BB622" s="18"/>
      <c r="BC622" s="18"/>
      <c r="BD622" s="18"/>
      <c r="BE622" s="19"/>
      <c r="BF622" s="18"/>
      <c r="BG622" s="18"/>
      <c r="BH622" s="19"/>
      <c r="BI622" s="19"/>
      <c r="BJ622" s="18"/>
      <c r="BK622" s="18"/>
      <c r="BL622" s="15"/>
      <c r="BM622" s="18"/>
      <c r="BN622" s="19"/>
      <c r="BO622" s="18"/>
      <c r="BP622" s="18"/>
      <c r="BQ622" s="15"/>
      <c r="BR622" s="19"/>
      <c r="BS622" s="19"/>
      <c r="BT622" s="19"/>
      <c r="BU622" s="15"/>
      <c r="BV622" s="14"/>
      <c r="BW622" s="14"/>
      <c r="BX622" s="14"/>
      <c r="BY622" s="20"/>
      <c r="BZ622" s="24"/>
      <c r="CA622" s="14"/>
      <c r="CB622" s="21"/>
      <c r="CC622" s="1"/>
      <c r="CD622" s="14"/>
      <c r="CE622" s="14"/>
      <c r="CF622" s="22"/>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row>
    <row r="623" spans="5:220" s="37" customFormat="1">
      <c r="E623" s="17"/>
      <c r="F623" s="17"/>
      <c r="G623" s="17"/>
      <c r="H623" s="17"/>
      <c r="I623" s="14"/>
      <c r="J623" s="15"/>
      <c r="K623" s="15"/>
      <c r="L623" s="15"/>
      <c r="M623" s="15"/>
      <c r="N623" s="24"/>
      <c r="O623" s="16"/>
      <c r="P623" s="16"/>
      <c r="Q623" s="16"/>
      <c r="R623" s="16"/>
      <c r="S623" s="16"/>
      <c r="T623" s="16"/>
      <c r="U623" s="16"/>
      <c r="V623" s="16"/>
      <c r="W623" s="17"/>
      <c r="X623" s="16"/>
      <c r="Y623" s="16"/>
      <c r="Z623" s="16"/>
      <c r="AA623" s="16"/>
      <c r="AB623" s="14"/>
      <c r="AC623" s="18"/>
      <c r="AD623" s="19"/>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9"/>
      <c r="BA623" s="18"/>
      <c r="BB623" s="18"/>
      <c r="BC623" s="18"/>
      <c r="BD623" s="18"/>
      <c r="BE623" s="19"/>
      <c r="BF623" s="18"/>
      <c r="BG623" s="18"/>
      <c r="BH623" s="19"/>
      <c r="BI623" s="19"/>
      <c r="BJ623" s="18"/>
      <c r="BK623" s="18"/>
      <c r="BL623" s="15"/>
      <c r="BM623" s="18"/>
      <c r="BN623" s="19"/>
      <c r="BO623" s="18"/>
      <c r="BP623" s="18"/>
      <c r="BQ623" s="15"/>
      <c r="BR623" s="19"/>
      <c r="BS623" s="19"/>
      <c r="BT623" s="19"/>
      <c r="BU623" s="15"/>
      <c r="BV623" s="14"/>
      <c r="BW623" s="14"/>
      <c r="BX623" s="14"/>
      <c r="BY623" s="20"/>
      <c r="BZ623" s="24"/>
      <c r="CA623" s="14"/>
      <c r="CB623" s="21"/>
      <c r="CC623" s="1"/>
      <c r="CD623" s="14"/>
      <c r="CE623" s="14"/>
      <c r="CF623" s="22"/>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row>
    <row r="624" spans="5:220" s="27" customFormat="1">
      <c r="E624" s="17"/>
      <c r="F624" s="17"/>
      <c r="G624" s="17"/>
      <c r="H624" s="17"/>
      <c r="I624" s="14"/>
      <c r="J624" s="15"/>
      <c r="K624" s="15"/>
      <c r="L624" s="15"/>
      <c r="M624" s="15"/>
      <c r="N624" s="14"/>
      <c r="O624" s="16"/>
      <c r="P624" s="16"/>
      <c r="Q624" s="16"/>
      <c r="R624" s="16"/>
      <c r="S624" s="16"/>
      <c r="T624" s="16"/>
      <c r="U624" s="16"/>
      <c r="V624" s="16"/>
      <c r="W624" s="17"/>
      <c r="X624" s="16"/>
      <c r="Y624" s="16"/>
      <c r="Z624" s="16"/>
      <c r="AA624" s="16"/>
      <c r="AB624" s="14"/>
      <c r="AC624" s="18"/>
      <c r="AD624" s="19"/>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9"/>
      <c r="BA624" s="18"/>
      <c r="BB624" s="18"/>
      <c r="BC624" s="18"/>
      <c r="BD624" s="18"/>
      <c r="BE624" s="19"/>
      <c r="BF624" s="18"/>
      <c r="BG624" s="18"/>
      <c r="BH624" s="19"/>
      <c r="BI624" s="19"/>
      <c r="BJ624" s="18"/>
      <c r="BK624" s="18"/>
      <c r="BL624" s="15"/>
      <c r="BM624" s="18"/>
      <c r="BN624" s="19"/>
      <c r="BO624" s="18"/>
      <c r="BP624" s="18"/>
      <c r="BQ624" s="15"/>
      <c r="BR624" s="19"/>
      <c r="BS624" s="19"/>
      <c r="BT624" s="19"/>
      <c r="BU624" s="15"/>
      <c r="BV624" s="14"/>
      <c r="BW624" s="14"/>
      <c r="BX624" s="14"/>
      <c r="BY624" s="20"/>
      <c r="BZ624" s="24"/>
      <c r="CA624" s="14"/>
      <c r="CB624" s="21"/>
      <c r="CC624" s="21"/>
      <c r="CD624" s="14"/>
      <c r="CE624" s="14"/>
      <c r="CF624" s="22"/>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row>
    <row r="625" spans="5:220" s="41" customFormat="1">
      <c r="E625" s="17"/>
      <c r="F625" s="17"/>
      <c r="G625" s="17"/>
      <c r="H625" s="17"/>
      <c r="I625" s="14"/>
      <c r="J625" s="15"/>
      <c r="K625" s="15"/>
      <c r="L625" s="15"/>
      <c r="M625" s="15"/>
      <c r="N625" s="24"/>
      <c r="O625" s="16"/>
      <c r="P625" s="16"/>
      <c r="Q625" s="16"/>
      <c r="R625" s="16"/>
      <c r="S625" s="16"/>
      <c r="T625" s="16"/>
      <c r="U625" s="16"/>
      <c r="V625" s="16"/>
      <c r="W625" s="17"/>
      <c r="X625" s="16"/>
      <c r="Y625" s="16"/>
      <c r="Z625" s="16"/>
      <c r="AA625" s="16"/>
      <c r="AB625" s="14"/>
      <c r="AC625" s="18"/>
      <c r="AD625" s="19"/>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9"/>
      <c r="BA625" s="18"/>
      <c r="BB625" s="18"/>
      <c r="BC625" s="18"/>
      <c r="BD625" s="18"/>
      <c r="BE625" s="19"/>
      <c r="BF625" s="18"/>
      <c r="BG625" s="18"/>
      <c r="BH625" s="19"/>
      <c r="BI625" s="19"/>
      <c r="BJ625" s="18"/>
      <c r="BK625" s="18"/>
      <c r="BL625" s="15"/>
      <c r="BM625" s="18"/>
      <c r="BN625" s="19"/>
      <c r="BO625" s="18"/>
      <c r="BP625" s="18"/>
      <c r="BQ625" s="15"/>
      <c r="BR625" s="19"/>
      <c r="BS625" s="19"/>
      <c r="BT625" s="19"/>
      <c r="BU625" s="15"/>
      <c r="BV625" s="14"/>
      <c r="BW625" s="14"/>
      <c r="BX625" s="14"/>
      <c r="BY625" s="20"/>
      <c r="BZ625" s="24"/>
      <c r="CA625" s="14"/>
      <c r="CB625" s="21"/>
      <c r="CC625" s="1"/>
      <c r="CD625" s="14"/>
      <c r="CE625" s="14"/>
      <c r="CF625" s="22"/>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row>
    <row r="626" spans="5:220" s="41" customFormat="1">
      <c r="E626" s="17"/>
      <c r="F626" s="17"/>
      <c r="G626" s="17"/>
      <c r="H626" s="17"/>
      <c r="I626" s="14"/>
      <c r="J626" s="15"/>
      <c r="K626" s="15"/>
      <c r="L626" s="15"/>
      <c r="M626" s="15"/>
      <c r="N626" s="24"/>
      <c r="O626" s="16"/>
      <c r="P626" s="16"/>
      <c r="Q626" s="16"/>
      <c r="R626" s="16"/>
      <c r="S626" s="16"/>
      <c r="T626" s="16"/>
      <c r="U626" s="16"/>
      <c r="V626" s="16"/>
      <c r="W626" s="17"/>
      <c r="X626" s="16"/>
      <c r="Y626" s="16"/>
      <c r="Z626" s="16"/>
      <c r="AA626" s="16"/>
      <c r="AB626" s="14"/>
      <c r="AC626" s="18"/>
      <c r="AD626" s="19"/>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9"/>
      <c r="BA626" s="18"/>
      <c r="BB626" s="18"/>
      <c r="BC626" s="18"/>
      <c r="BD626" s="18"/>
      <c r="BE626" s="19"/>
      <c r="BF626" s="18"/>
      <c r="BG626" s="18"/>
      <c r="BH626" s="19"/>
      <c r="BI626" s="19"/>
      <c r="BJ626" s="18"/>
      <c r="BK626" s="18"/>
      <c r="BL626" s="15"/>
      <c r="BM626" s="18"/>
      <c r="BN626" s="19"/>
      <c r="BO626" s="18"/>
      <c r="BP626" s="18"/>
      <c r="BQ626" s="15"/>
      <c r="BR626" s="19"/>
      <c r="BS626" s="19"/>
      <c r="BT626" s="19"/>
      <c r="BU626" s="15"/>
      <c r="BV626" s="14"/>
      <c r="BW626" s="14"/>
      <c r="BX626" s="14"/>
      <c r="BY626" s="20"/>
      <c r="BZ626" s="24"/>
      <c r="CA626" s="14"/>
      <c r="CB626" s="21"/>
      <c r="CC626" s="1"/>
      <c r="CD626" s="14"/>
      <c r="CE626" s="14"/>
      <c r="CF626" s="22"/>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row>
    <row r="627" spans="5:220" s="41" customFormat="1">
      <c r="E627" s="17"/>
      <c r="F627" s="17"/>
      <c r="G627" s="17"/>
      <c r="H627" s="17"/>
      <c r="I627" s="14"/>
      <c r="J627" s="15"/>
      <c r="K627" s="15"/>
      <c r="L627" s="15"/>
      <c r="M627" s="15"/>
      <c r="N627" s="24"/>
      <c r="O627" s="16"/>
      <c r="P627" s="16"/>
      <c r="Q627" s="16"/>
      <c r="R627" s="16"/>
      <c r="S627" s="16"/>
      <c r="T627" s="16"/>
      <c r="U627" s="16"/>
      <c r="V627" s="16"/>
      <c r="W627" s="17"/>
      <c r="X627" s="16"/>
      <c r="Y627" s="16"/>
      <c r="Z627" s="16"/>
      <c r="AA627" s="16"/>
      <c r="AB627" s="14"/>
      <c r="AC627" s="18"/>
      <c r="AD627" s="19"/>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9"/>
      <c r="BA627" s="18"/>
      <c r="BB627" s="18"/>
      <c r="BC627" s="18"/>
      <c r="BD627" s="18"/>
      <c r="BE627" s="19"/>
      <c r="BF627" s="18"/>
      <c r="BG627" s="18"/>
      <c r="BH627" s="19"/>
      <c r="BI627" s="19"/>
      <c r="BJ627" s="18"/>
      <c r="BK627" s="18"/>
      <c r="BL627" s="15"/>
      <c r="BM627" s="18"/>
      <c r="BN627" s="19"/>
      <c r="BO627" s="18"/>
      <c r="BP627" s="18"/>
      <c r="BQ627" s="15"/>
      <c r="BR627" s="19"/>
      <c r="BS627" s="19"/>
      <c r="BT627" s="19"/>
      <c r="BU627" s="15"/>
      <c r="BV627" s="14"/>
      <c r="BW627" s="14"/>
      <c r="BX627" s="14"/>
      <c r="BY627" s="20"/>
      <c r="BZ627" s="24"/>
      <c r="CA627" s="14"/>
      <c r="CB627" s="21"/>
      <c r="CC627" s="1"/>
      <c r="CD627" s="14"/>
      <c r="CE627" s="14"/>
      <c r="CF627" s="22"/>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row>
    <row r="628" spans="5:220" s="41" customFormat="1">
      <c r="E628" s="17"/>
      <c r="F628" s="17"/>
      <c r="G628" s="17"/>
      <c r="H628" s="17"/>
      <c r="I628" s="14"/>
      <c r="J628" s="15"/>
      <c r="K628" s="15"/>
      <c r="L628" s="15"/>
      <c r="M628" s="15"/>
      <c r="N628" s="24"/>
      <c r="O628" s="16"/>
      <c r="P628" s="16"/>
      <c r="Q628" s="16"/>
      <c r="R628" s="16"/>
      <c r="S628" s="16"/>
      <c r="T628" s="16"/>
      <c r="U628" s="16"/>
      <c r="V628" s="16"/>
      <c r="W628" s="17"/>
      <c r="X628" s="16"/>
      <c r="Y628" s="16"/>
      <c r="Z628" s="16"/>
      <c r="AA628" s="16"/>
      <c r="AB628" s="14"/>
      <c r="AC628" s="18"/>
      <c r="AD628" s="19"/>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9"/>
      <c r="BA628" s="18"/>
      <c r="BB628" s="18"/>
      <c r="BC628" s="18"/>
      <c r="BD628" s="18"/>
      <c r="BE628" s="19"/>
      <c r="BF628" s="18"/>
      <c r="BG628" s="18"/>
      <c r="BH628" s="19"/>
      <c r="BI628" s="19"/>
      <c r="BJ628" s="18"/>
      <c r="BK628" s="18"/>
      <c r="BL628" s="15"/>
      <c r="BM628" s="18"/>
      <c r="BN628" s="19"/>
      <c r="BO628" s="18"/>
      <c r="BP628" s="18"/>
      <c r="BQ628" s="15"/>
      <c r="BR628" s="19"/>
      <c r="BS628" s="19"/>
      <c r="BT628" s="19"/>
      <c r="BU628" s="15"/>
      <c r="BV628" s="14"/>
      <c r="BW628" s="14"/>
      <c r="BX628" s="14"/>
      <c r="BY628" s="20"/>
      <c r="BZ628" s="24"/>
      <c r="CA628" s="14"/>
      <c r="CB628" s="21"/>
      <c r="CC628" s="1"/>
      <c r="CD628" s="14"/>
      <c r="CE628" s="14"/>
      <c r="CF628" s="22"/>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row>
    <row r="629" spans="5:220" s="41" customFormat="1">
      <c r="E629" s="17"/>
      <c r="F629" s="17"/>
      <c r="G629" s="17"/>
      <c r="H629" s="17"/>
      <c r="I629" s="14"/>
      <c r="J629" s="15"/>
      <c r="K629" s="15"/>
      <c r="L629" s="15"/>
      <c r="M629" s="15"/>
      <c r="N629" s="24"/>
      <c r="O629" s="16"/>
      <c r="P629" s="16"/>
      <c r="Q629" s="16"/>
      <c r="R629" s="16"/>
      <c r="S629" s="16"/>
      <c r="T629" s="16"/>
      <c r="U629" s="16"/>
      <c r="V629" s="16"/>
      <c r="W629" s="17"/>
      <c r="X629" s="16"/>
      <c r="Y629" s="16"/>
      <c r="Z629" s="16"/>
      <c r="AA629" s="16"/>
      <c r="AB629" s="14"/>
      <c r="AC629" s="18"/>
      <c r="AD629" s="19"/>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9"/>
      <c r="BA629" s="18"/>
      <c r="BB629" s="18"/>
      <c r="BC629" s="18"/>
      <c r="BD629" s="18"/>
      <c r="BE629" s="19"/>
      <c r="BF629" s="18"/>
      <c r="BG629" s="18"/>
      <c r="BH629" s="19"/>
      <c r="BI629" s="19"/>
      <c r="BJ629" s="18"/>
      <c r="BK629" s="18"/>
      <c r="BL629" s="15"/>
      <c r="BM629" s="18"/>
      <c r="BN629" s="19"/>
      <c r="BO629" s="18"/>
      <c r="BP629" s="18"/>
      <c r="BQ629" s="15"/>
      <c r="BR629" s="19"/>
      <c r="BS629" s="19"/>
      <c r="BT629" s="19"/>
      <c r="BU629" s="15"/>
      <c r="BV629" s="14"/>
      <c r="BW629" s="14"/>
      <c r="BX629" s="14"/>
      <c r="BY629" s="20"/>
      <c r="BZ629" s="24"/>
      <c r="CA629" s="14"/>
      <c r="CB629" s="21"/>
      <c r="CC629" s="1"/>
      <c r="CD629" s="14"/>
      <c r="CE629" s="14"/>
      <c r="CF629" s="22"/>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row>
    <row r="630" spans="5:220" s="41" customFormat="1">
      <c r="E630" s="17"/>
      <c r="F630" s="17"/>
      <c r="G630" s="17"/>
      <c r="H630" s="17"/>
      <c r="I630" s="14"/>
      <c r="J630" s="15"/>
      <c r="K630" s="15"/>
      <c r="L630" s="15"/>
      <c r="M630" s="15"/>
      <c r="N630" s="24"/>
      <c r="O630" s="16"/>
      <c r="P630" s="16"/>
      <c r="Q630" s="16"/>
      <c r="R630" s="16"/>
      <c r="S630" s="16"/>
      <c r="T630" s="16"/>
      <c r="U630" s="16"/>
      <c r="V630" s="16"/>
      <c r="W630" s="17"/>
      <c r="X630" s="16"/>
      <c r="Y630" s="16"/>
      <c r="Z630" s="16"/>
      <c r="AA630" s="16"/>
      <c r="AB630" s="14"/>
      <c r="AC630" s="18"/>
      <c r="AD630" s="19"/>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9"/>
      <c r="BA630" s="18"/>
      <c r="BB630" s="18"/>
      <c r="BC630" s="18"/>
      <c r="BD630" s="18"/>
      <c r="BE630" s="19"/>
      <c r="BF630" s="18"/>
      <c r="BG630" s="18"/>
      <c r="BH630" s="19"/>
      <c r="BI630" s="19"/>
      <c r="BJ630" s="18"/>
      <c r="BK630" s="18"/>
      <c r="BL630" s="15"/>
      <c r="BM630" s="18"/>
      <c r="BN630" s="19"/>
      <c r="BO630" s="18"/>
      <c r="BP630" s="18"/>
      <c r="BQ630" s="15"/>
      <c r="BR630" s="19"/>
      <c r="BS630" s="19"/>
      <c r="BT630" s="19"/>
      <c r="BU630" s="15"/>
      <c r="BV630" s="14"/>
      <c r="BW630" s="14"/>
      <c r="BX630" s="14"/>
      <c r="BY630" s="20"/>
      <c r="BZ630" s="24"/>
      <c r="CA630" s="14"/>
      <c r="CB630" s="21"/>
      <c r="CC630" s="1"/>
      <c r="CD630" s="14"/>
      <c r="CE630" s="14"/>
      <c r="CF630" s="22"/>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row>
    <row r="631" spans="5:220" s="10" customFormat="1">
      <c r="E631" s="17"/>
      <c r="F631" s="17"/>
      <c r="G631" s="17"/>
      <c r="H631" s="17"/>
      <c r="I631" s="14"/>
      <c r="J631" s="15"/>
      <c r="K631" s="15"/>
      <c r="L631" s="15"/>
      <c r="M631" s="15"/>
      <c r="N631" s="14"/>
      <c r="O631" s="16"/>
      <c r="P631" s="16"/>
      <c r="Q631" s="16"/>
      <c r="R631" s="16"/>
      <c r="S631" s="16"/>
      <c r="T631" s="16"/>
      <c r="U631" s="16"/>
      <c r="V631" s="16"/>
      <c r="W631" s="17"/>
      <c r="X631" s="16"/>
      <c r="Y631" s="16"/>
      <c r="Z631" s="16"/>
      <c r="AA631" s="16"/>
      <c r="AB631" s="14"/>
      <c r="AC631" s="18"/>
      <c r="AD631" s="19"/>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9"/>
      <c r="BA631" s="18"/>
      <c r="BB631" s="18"/>
      <c r="BC631" s="18"/>
      <c r="BD631" s="18"/>
      <c r="BE631" s="19"/>
      <c r="BF631" s="18"/>
      <c r="BG631" s="18"/>
      <c r="BH631" s="19"/>
      <c r="BI631" s="19"/>
      <c r="BJ631" s="18"/>
      <c r="BK631" s="18"/>
      <c r="BL631" s="15"/>
      <c r="BM631" s="18"/>
      <c r="BN631" s="19"/>
      <c r="BO631" s="18"/>
      <c r="BP631" s="18"/>
      <c r="BQ631" s="15"/>
      <c r="BR631" s="19"/>
      <c r="BS631" s="19"/>
      <c r="BT631" s="19"/>
      <c r="BU631" s="15"/>
      <c r="BV631" s="14"/>
      <c r="BW631" s="14"/>
      <c r="BX631" s="14"/>
      <c r="BY631" s="20"/>
      <c r="BZ631" s="24"/>
      <c r="CA631" s="14"/>
      <c r="CB631" s="21"/>
      <c r="CC631" s="21"/>
      <c r="CD631" s="14"/>
      <c r="CE631" s="14"/>
      <c r="CF631" s="22"/>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row>
    <row r="632" spans="5:220" s="37" customFormat="1">
      <c r="E632" s="17"/>
      <c r="F632" s="17"/>
      <c r="G632" s="17"/>
      <c r="H632" s="17"/>
      <c r="I632" s="14"/>
      <c r="J632" s="15"/>
      <c r="K632" s="15"/>
      <c r="L632" s="15"/>
      <c r="M632" s="15"/>
      <c r="N632" s="24"/>
      <c r="O632" s="16"/>
      <c r="P632" s="16"/>
      <c r="Q632" s="16"/>
      <c r="R632" s="16"/>
      <c r="S632" s="16"/>
      <c r="T632" s="16"/>
      <c r="U632" s="16"/>
      <c r="V632" s="16"/>
      <c r="W632" s="17"/>
      <c r="X632" s="16"/>
      <c r="Y632" s="16"/>
      <c r="Z632" s="16"/>
      <c r="AA632" s="16"/>
      <c r="AB632" s="14"/>
      <c r="AC632" s="18"/>
      <c r="AD632" s="19"/>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9"/>
      <c r="BA632" s="18"/>
      <c r="BB632" s="18"/>
      <c r="BC632" s="18"/>
      <c r="BD632" s="18"/>
      <c r="BE632" s="19"/>
      <c r="BF632" s="18"/>
      <c r="BG632" s="18"/>
      <c r="BH632" s="19"/>
      <c r="BI632" s="19"/>
      <c r="BJ632" s="18"/>
      <c r="BK632" s="18"/>
      <c r="BL632" s="15"/>
      <c r="BM632" s="18"/>
      <c r="BN632" s="19"/>
      <c r="BO632" s="18"/>
      <c r="BP632" s="18"/>
      <c r="BQ632" s="15"/>
      <c r="BR632" s="19"/>
      <c r="BS632" s="19"/>
      <c r="BT632" s="19"/>
      <c r="BU632" s="15"/>
      <c r="BV632" s="14"/>
      <c r="BW632" s="14"/>
      <c r="BX632" s="14"/>
      <c r="BY632" s="20"/>
      <c r="BZ632" s="24"/>
      <c r="CA632" s="14"/>
      <c r="CB632" s="21"/>
      <c r="CC632" s="1"/>
      <c r="CD632" s="14"/>
      <c r="CE632" s="14"/>
      <c r="CF632" s="22"/>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row>
    <row r="633" spans="5:220" s="37" customFormat="1">
      <c r="E633" s="17"/>
      <c r="F633" s="17"/>
      <c r="G633" s="17"/>
      <c r="H633" s="17"/>
      <c r="I633" s="14"/>
      <c r="J633" s="15"/>
      <c r="K633" s="15"/>
      <c r="L633" s="15"/>
      <c r="M633" s="15"/>
      <c r="N633" s="24"/>
      <c r="O633" s="16"/>
      <c r="P633" s="16"/>
      <c r="Q633" s="16"/>
      <c r="R633" s="16"/>
      <c r="S633" s="16"/>
      <c r="T633" s="16"/>
      <c r="U633" s="16"/>
      <c r="V633" s="16"/>
      <c r="W633" s="17"/>
      <c r="X633" s="16"/>
      <c r="Y633" s="16"/>
      <c r="Z633" s="16"/>
      <c r="AA633" s="16"/>
      <c r="AB633" s="14"/>
      <c r="AC633" s="18"/>
      <c r="AD633" s="19"/>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9"/>
      <c r="BA633" s="18"/>
      <c r="BB633" s="18"/>
      <c r="BC633" s="18"/>
      <c r="BD633" s="18"/>
      <c r="BE633" s="19"/>
      <c r="BF633" s="18"/>
      <c r="BG633" s="18"/>
      <c r="BH633" s="19"/>
      <c r="BI633" s="19"/>
      <c r="BJ633" s="18"/>
      <c r="BK633" s="18"/>
      <c r="BL633" s="15"/>
      <c r="BM633" s="18"/>
      <c r="BN633" s="19"/>
      <c r="BO633" s="18"/>
      <c r="BP633" s="18"/>
      <c r="BQ633" s="15"/>
      <c r="BR633" s="19"/>
      <c r="BS633" s="19"/>
      <c r="BT633" s="19"/>
      <c r="BU633" s="15"/>
      <c r="BV633" s="14"/>
      <c r="BW633" s="14"/>
      <c r="BX633" s="14"/>
      <c r="BY633" s="20"/>
      <c r="BZ633" s="24"/>
      <c r="CA633" s="14"/>
      <c r="CB633" s="21"/>
      <c r="CC633" s="1"/>
      <c r="CD633" s="14"/>
      <c r="CE633" s="14"/>
      <c r="CF633" s="22"/>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row>
    <row r="634" spans="5:220" s="37" customFormat="1">
      <c r="E634" s="17"/>
      <c r="F634" s="17"/>
      <c r="G634" s="17"/>
      <c r="H634" s="17"/>
      <c r="I634" s="14"/>
      <c r="J634" s="15"/>
      <c r="K634" s="15"/>
      <c r="L634" s="15"/>
      <c r="M634" s="15"/>
      <c r="N634" s="24"/>
      <c r="O634" s="16"/>
      <c r="P634" s="16"/>
      <c r="Q634" s="16"/>
      <c r="R634" s="16"/>
      <c r="S634" s="16"/>
      <c r="T634" s="16"/>
      <c r="U634" s="16"/>
      <c r="V634" s="16"/>
      <c r="W634" s="17"/>
      <c r="X634" s="16"/>
      <c r="Y634" s="16"/>
      <c r="Z634" s="16"/>
      <c r="AA634" s="16"/>
      <c r="AB634" s="14"/>
      <c r="AC634" s="18"/>
      <c r="AD634" s="19"/>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9"/>
      <c r="BA634" s="18"/>
      <c r="BB634" s="18"/>
      <c r="BC634" s="18"/>
      <c r="BD634" s="18"/>
      <c r="BE634" s="19"/>
      <c r="BF634" s="18"/>
      <c r="BG634" s="18"/>
      <c r="BH634" s="19"/>
      <c r="BI634" s="19"/>
      <c r="BJ634" s="18"/>
      <c r="BK634" s="18"/>
      <c r="BL634" s="15"/>
      <c r="BM634" s="18"/>
      <c r="BN634" s="19"/>
      <c r="BO634" s="18"/>
      <c r="BP634" s="18"/>
      <c r="BQ634" s="15"/>
      <c r="BR634" s="19"/>
      <c r="BS634" s="19"/>
      <c r="BT634" s="19"/>
      <c r="BU634" s="15"/>
      <c r="BV634" s="14"/>
      <c r="BW634" s="14"/>
      <c r="BX634" s="14"/>
      <c r="BY634" s="20"/>
      <c r="BZ634" s="24"/>
      <c r="CA634" s="14"/>
      <c r="CB634" s="21"/>
      <c r="CC634" s="1"/>
      <c r="CD634" s="14"/>
      <c r="CE634" s="14"/>
      <c r="CF634" s="22"/>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row>
    <row r="635" spans="5:220" s="28" customFormat="1">
      <c r="E635" s="17"/>
      <c r="F635" s="17"/>
      <c r="G635" s="17"/>
      <c r="H635" s="17"/>
      <c r="I635" s="14"/>
      <c r="J635" s="15"/>
      <c r="K635" s="15"/>
      <c r="L635" s="15"/>
      <c r="M635" s="15"/>
      <c r="N635" s="14"/>
      <c r="O635" s="16"/>
      <c r="P635" s="16"/>
      <c r="Q635" s="16"/>
      <c r="R635" s="16"/>
      <c r="S635" s="16"/>
      <c r="T635" s="16"/>
      <c r="U635" s="16"/>
      <c r="V635" s="16"/>
      <c r="W635" s="17"/>
      <c r="X635" s="16"/>
      <c r="Y635" s="16"/>
      <c r="Z635" s="16"/>
      <c r="AA635" s="16"/>
      <c r="AB635" s="14"/>
      <c r="AC635" s="18"/>
      <c r="AD635" s="19"/>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9"/>
      <c r="BA635" s="18"/>
      <c r="BB635" s="18"/>
      <c r="BC635" s="18"/>
      <c r="BD635" s="18"/>
      <c r="BE635" s="19"/>
      <c r="BF635" s="18"/>
      <c r="BG635" s="18"/>
      <c r="BH635" s="19"/>
      <c r="BI635" s="19"/>
      <c r="BJ635" s="18"/>
      <c r="BK635" s="18"/>
      <c r="BL635" s="15"/>
      <c r="BM635" s="18"/>
      <c r="BN635" s="19"/>
      <c r="BO635" s="18"/>
      <c r="BP635" s="18"/>
      <c r="BQ635" s="15"/>
      <c r="BR635" s="19"/>
      <c r="BS635" s="19"/>
      <c r="BT635" s="19"/>
      <c r="BU635" s="15"/>
      <c r="BV635" s="14"/>
      <c r="BW635" s="14"/>
      <c r="BX635" s="14"/>
      <c r="BY635" s="20"/>
      <c r="BZ635" s="24"/>
      <c r="CA635" s="14"/>
      <c r="CB635" s="21"/>
      <c r="CC635" s="21"/>
      <c r="CD635" s="14"/>
      <c r="CE635" s="14"/>
      <c r="CF635" s="22"/>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row>
    <row r="636" spans="5:220" s="28" customFormat="1">
      <c r="E636" s="17"/>
      <c r="F636" s="17"/>
      <c r="G636" s="17"/>
      <c r="H636" s="17"/>
      <c r="I636" s="14"/>
      <c r="J636" s="15"/>
      <c r="K636" s="15"/>
      <c r="L636" s="15"/>
      <c r="M636" s="15"/>
      <c r="N636" s="14"/>
      <c r="O636" s="16"/>
      <c r="P636" s="16"/>
      <c r="Q636" s="16"/>
      <c r="R636" s="16"/>
      <c r="S636" s="16"/>
      <c r="T636" s="16"/>
      <c r="U636" s="16"/>
      <c r="V636" s="16"/>
      <c r="W636" s="17"/>
      <c r="X636" s="16"/>
      <c r="Y636" s="16"/>
      <c r="Z636" s="16"/>
      <c r="AA636" s="16"/>
      <c r="AB636" s="14"/>
      <c r="AC636" s="18"/>
      <c r="AD636" s="19"/>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9"/>
      <c r="BA636" s="18"/>
      <c r="BB636" s="18"/>
      <c r="BC636" s="18"/>
      <c r="BD636" s="18"/>
      <c r="BE636" s="19"/>
      <c r="BF636" s="18"/>
      <c r="BG636" s="18"/>
      <c r="BH636" s="19"/>
      <c r="BI636" s="19"/>
      <c r="BJ636" s="18"/>
      <c r="BK636" s="18"/>
      <c r="BL636" s="15"/>
      <c r="BM636" s="18"/>
      <c r="BN636" s="19"/>
      <c r="BO636" s="18"/>
      <c r="BP636" s="18"/>
      <c r="BQ636" s="15"/>
      <c r="BR636" s="19"/>
      <c r="BS636" s="19"/>
      <c r="BT636" s="19"/>
      <c r="BU636" s="15"/>
      <c r="BV636" s="14"/>
      <c r="BW636" s="14"/>
      <c r="BX636" s="14"/>
      <c r="BY636" s="20"/>
      <c r="BZ636" s="24"/>
      <c r="CA636" s="14"/>
      <c r="CB636" s="21"/>
      <c r="CC636" s="21"/>
      <c r="CD636" s="14"/>
      <c r="CE636" s="14"/>
      <c r="CF636" s="22"/>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row>
    <row r="637" spans="5:220" s="7" customFormat="1" ht="17.45" customHeight="1">
      <c r="E637" s="17"/>
      <c r="F637" s="17"/>
      <c r="G637" s="17"/>
      <c r="H637" s="17"/>
      <c r="I637" s="14"/>
      <c r="J637" s="15"/>
      <c r="K637" s="15"/>
      <c r="L637" s="15"/>
      <c r="M637" s="15"/>
      <c r="N637" s="14"/>
      <c r="O637" s="16"/>
      <c r="P637" s="16"/>
      <c r="Q637" s="16"/>
      <c r="R637" s="16"/>
      <c r="S637" s="16"/>
      <c r="T637" s="16"/>
      <c r="U637" s="16"/>
      <c r="V637" s="16"/>
      <c r="W637" s="17"/>
      <c r="X637" s="16"/>
      <c r="Y637" s="16"/>
      <c r="Z637" s="16"/>
      <c r="AA637" s="16"/>
      <c r="AB637" s="14"/>
      <c r="AC637" s="18"/>
      <c r="AD637" s="19"/>
      <c r="AE637" s="18"/>
      <c r="AF637" s="18"/>
      <c r="AG637" s="18"/>
      <c r="AH637" s="18"/>
      <c r="AI637" s="18"/>
      <c r="AJ637" s="18"/>
      <c r="AK637" s="18"/>
      <c r="AL637" s="18"/>
      <c r="AM637" s="18"/>
      <c r="AN637" s="18"/>
      <c r="AO637" s="19"/>
      <c r="AP637" s="18"/>
      <c r="AQ637" s="18"/>
      <c r="AR637" s="18"/>
      <c r="AS637" s="19"/>
      <c r="AT637" s="18"/>
      <c r="AU637" s="18"/>
      <c r="AV637" s="18"/>
      <c r="AW637" s="18"/>
      <c r="AX637" s="18"/>
      <c r="AY637" s="18"/>
      <c r="AZ637" s="19"/>
      <c r="BA637" s="18"/>
      <c r="BB637" s="18"/>
      <c r="BC637" s="18"/>
      <c r="BD637" s="18"/>
      <c r="BE637" s="19"/>
      <c r="BF637" s="18"/>
      <c r="BG637" s="18"/>
      <c r="BH637" s="19"/>
      <c r="BI637" s="19"/>
      <c r="BJ637" s="18"/>
      <c r="BK637" s="18"/>
      <c r="BL637" s="15"/>
      <c r="BM637" s="18"/>
      <c r="BN637" s="19"/>
      <c r="BO637" s="18"/>
      <c r="BP637" s="18"/>
      <c r="BQ637" s="15"/>
      <c r="BR637" s="19"/>
      <c r="BS637" s="19"/>
      <c r="BT637" s="19"/>
      <c r="BU637" s="15"/>
      <c r="BV637" s="14"/>
      <c r="BW637" s="14"/>
      <c r="BX637" s="14"/>
      <c r="BY637" s="20"/>
      <c r="BZ637" s="24"/>
      <c r="CA637" s="14"/>
      <c r="CB637" s="21"/>
      <c r="CC637" s="14"/>
      <c r="CD637" s="14"/>
      <c r="CE637" s="14"/>
      <c r="CF637" s="22"/>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row>
    <row r="638" spans="5:220" s="37" customFormat="1">
      <c r="E638" s="17"/>
      <c r="F638" s="17"/>
      <c r="G638" s="17"/>
      <c r="H638" s="17"/>
      <c r="I638" s="14"/>
      <c r="J638" s="15"/>
      <c r="K638" s="15"/>
      <c r="L638" s="15"/>
      <c r="M638" s="15"/>
      <c r="N638" s="24"/>
      <c r="O638" s="16"/>
      <c r="P638" s="16"/>
      <c r="Q638" s="16"/>
      <c r="R638" s="16"/>
      <c r="S638" s="16"/>
      <c r="T638" s="16"/>
      <c r="U638" s="16"/>
      <c r="V638" s="16"/>
      <c r="W638" s="17"/>
      <c r="X638" s="16"/>
      <c r="Y638" s="16"/>
      <c r="Z638" s="16"/>
      <c r="AA638" s="16"/>
      <c r="AB638" s="14"/>
      <c r="AC638" s="18"/>
      <c r="AD638" s="19"/>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9"/>
      <c r="BA638" s="18"/>
      <c r="BB638" s="18"/>
      <c r="BC638" s="18"/>
      <c r="BD638" s="18"/>
      <c r="BE638" s="19"/>
      <c r="BF638" s="18"/>
      <c r="BG638" s="18"/>
      <c r="BH638" s="19"/>
      <c r="BI638" s="19"/>
      <c r="BJ638" s="18"/>
      <c r="BK638" s="18"/>
      <c r="BL638" s="15"/>
      <c r="BM638" s="18"/>
      <c r="BN638" s="19"/>
      <c r="BO638" s="18"/>
      <c r="BP638" s="18"/>
      <c r="BQ638" s="15"/>
      <c r="BR638" s="19"/>
      <c r="BS638" s="19"/>
      <c r="BT638" s="19"/>
      <c r="BU638" s="15"/>
      <c r="BV638" s="14"/>
      <c r="BW638" s="14"/>
      <c r="BX638" s="14"/>
      <c r="BY638" s="20"/>
      <c r="BZ638" s="24"/>
      <c r="CA638" s="14"/>
      <c r="CB638" s="21"/>
      <c r="CC638" s="1"/>
      <c r="CD638" s="14"/>
      <c r="CE638" s="14"/>
      <c r="CF638" s="22"/>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row>
    <row r="639" spans="5:220" s="37" customFormat="1">
      <c r="E639" s="17"/>
      <c r="F639" s="17"/>
      <c r="G639" s="17"/>
      <c r="H639" s="17"/>
      <c r="I639" s="14"/>
      <c r="J639" s="15"/>
      <c r="K639" s="15"/>
      <c r="L639" s="15"/>
      <c r="M639" s="15"/>
      <c r="N639" s="14"/>
      <c r="O639" s="16"/>
      <c r="P639" s="16"/>
      <c r="Q639" s="16"/>
      <c r="R639" s="16"/>
      <c r="S639" s="16"/>
      <c r="T639" s="16"/>
      <c r="U639" s="16"/>
      <c r="V639" s="16"/>
      <c r="W639" s="17"/>
      <c r="X639" s="16"/>
      <c r="Y639" s="16"/>
      <c r="Z639" s="16"/>
      <c r="AA639" s="16"/>
      <c r="AB639" s="14"/>
      <c r="AC639" s="18"/>
      <c r="AD639" s="19"/>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9"/>
      <c r="BA639" s="18"/>
      <c r="BB639" s="18"/>
      <c r="BC639" s="18"/>
      <c r="BD639" s="18"/>
      <c r="BE639" s="19"/>
      <c r="BF639" s="18"/>
      <c r="BG639" s="18"/>
      <c r="BH639" s="19"/>
      <c r="BI639" s="19"/>
      <c r="BJ639" s="18"/>
      <c r="BK639" s="18"/>
      <c r="BL639" s="15"/>
      <c r="BM639" s="18"/>
      <c r="BN639" s="19"/>
      <c r="BO639" s="18"/>
      <c r="BP639" s="18"/>
      <c r="BQ639" s="15"/>
      <c r="BR639" s="19"/>
      <c r="BS639" s="19"/>
      <c r="BT639" s="19"/>
      <c r="BU639" s="15"/>
      <c r="BV639" s="14"/>
      <c r="BW639" s="14"/>
      <c r="BX639" s="14"/>
      <c r="BY639" s="20"/>
      <c r="BZ639" s="24"/>
      <c r="CA639" s="14"/>
      <c r="CB639" s="21"/>
      <c r="CC639" s="1"/>
      <c r="CD639" s="14"/>
      <c r="CE639" s="14"/>
      <c r="CF639" s="22"/>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row>
    <row r="640" spans="5:220" s="37" customFormat="1">
      <c r="E640" s="17"/>
      <c r="F640" s="17"/>
      <c r="G640" s="17"/>
      <c r="H640" s="17"/>
      <c r="I640" s="14"/>
      <c r="J640" s="15"/>
      <c r="K640" s="15"/>
      <c r="L640" s="15"/>
      <c r="M640" s="15"/>
      <c r="N640" s="14"/>
      <c r="O640" s="16"/>
      <c r="P640" s="16"/>
      <c r="Q640" s="16"/>
      <c r="R640" s="16"/>
      <c r="S640" s="16"/>
      <c r="T640" s="16"/>
      <c r="U640" s="16"/>
      <c r="V640" s="16"/>
      <c r="W640" s="17"/>
      <c r="X640" s="16"/>
      <c r="Y640" s="16"/>
      <c r="Z640" s="16"/>
      <c r="AA640" s="16"/>
      <c r="AB640" s="14"/>
      <c r="AC640" s="18"/>
      <c r="AD640" s="19"/>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9"/>
      <c r="BA640" s="18"/>
      <c r="BB640" s="18"/>
      <c r="BC640" s="18"/>
      <c r="BD640" s="18"/>
      <c r="BE640" s="19"/>
      <c r="BF640" s="18"/>
      <c r="BG640" s="18"/>
      <c r="BH640" s="19"/>
      <c r="BI640" s="19"/>
      <c r="BJ640" s="18"/>
      <c r="BK640" s="18"/>
      <c r="BL640" s="15"/>
      <c r="BM640" s="18"/>
      <c r="BN640" s="19"/>
      <c r="BO640" s="18"/>
      <c r="BP640" s="18"/>
      <c r="BQ640" s="15"/>
      <c r="BR640" s="19"/>
      <c r="BS640" s="19"/>
      <c r="BT640" s="19"/>
      <c r="BU640" s="15"/>
      <c r="BV640" s="14"/>
      <c r="BW640" s="14"/>
      <c r="BX640" s="14"/>
      <c r="BY640" s="20"/>
      <c r="BZ640" s="24"/>
      <c r="CA640" s="14"/>
      <c r="CB640" s="21"/>
      <c r="CC640" s="1"/>
      <c r="CD640" s="14"/>
      <c r="CE640" s="14"/>
      <c r="CF640" s="22"/>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row>
    <row r="641" spans="5:220">
      <c r="J641" s="15"/>
      <c r="K641" s="15"/>
      <c r="L641" s="15"/>
      <c r="M641" s="15"/>
      <c r="O641" s="16"/>
      <c r="P641" s="16"/>
      <c r="Q641" s="16"/>
      <c r="R641" s="16"/>
      <c r="S641" s="16"/>
      <c r="T641" s="16"/>
      <c r="U641" s="16"/>
      <c r="V641" s="16"/>
      <c r="X641" s="16"/>
      <c r="Y641" s="16"/>
      <c r="Z641" s="16"/>
      <c r="AA641" s="16"/>
      <c r="AC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BA641" s="18"/>
      <c r="BB641" s="18"/>
      <c r="BC641" s="18"/>
      <c r="BD641" s="18"/>
      <c r="BF641" s="18"/>
      <c r="BG641" s="18"/>
      <c r="BJ641" s="18"/>
      <c r="BK641" s="18"/>
      <c r="BL641" s="15"/>
      <c r="BM641" s="18"/>
      <c r="BO641" s="18"/>
      <c r="BP641" s="18"/>
      <c r="BQ641" s="15"/>
      <c r="BU641" s="15"/>
      <c r="BY641" s="20"/>
      <c r="BZ641" s="24"/>
      <c r="CF641" s="22"/>
    </row>
    <row r="642" spans="5:220" s="33" customFormat="1">
      <c r="E642" s="17"/>
      <c r="F642" s="17"/>
      <c r="G642" s="17"/>
      <c r="H642" s="17"/>
      <c r="I642" s="14"/>
      <c r="J642" s="15"/>
      <c r="K642" s="15"/>
      <c r="L642" s="15"/>
      <c r="M642" s="15"/>
      <c r="N642" s="14"/>
      <c r="O642" s="16"/>
      <c r="P642" s="16"/>
      <c r="Q642" s="16"/>
      <c r="R642" s="16"/>
      <c r="S642" s="16"/>
      <c r="T642" s="16"/>
      <c r="U642" s="16"/>
      <c r="V642" s="16"/>
      <c r="W642" s="17"/>
      <c r="X642" s="16"/>
      <c r="Y642" s="16"/>
      <c r="Z642" s="16"/>
      <c r="AA642" s="16"/>
      <c r="AB642" s="14"/>
      <c r="AC642" s="18"/>
      <c r="AD642" s="19"/>
      <c r="AE642" s="18"/>
      <c r="AF642" s="18"/>
      <c r="AG642" s="19"/>
      <c r="AH642" s="18"/>
      <c r="AI642" s="18"/>
      <c r="AJ642" s="18"/>
      <c r="AK642" s="19"/>
      <c r="AL642" s="18"/>
      <c r="AM642" s="18"/>
      <c r="AN642" s="18"/>
      <c r="AO642" s="19"/>
      <c r="AP642" s="18"/>
      <c r="AQ642" s="18"/>
      <c r="AR642" s="18"/>
      <c r="AS642" s="19"/>
      <c r="AT642" s="18"/>
      <c r="AU642" s="18"/>
      <c r="AV642" s="18"/>
      <c r="AW642" s="18"/>
      <c r="AX642" s="18"/>
      <c r="AY642" s="18"/>
      <c r="AZ642" s="19"/>
      <c r="BA642" s="18"/>
      <c r="BB642" s="18"/>
      <c r="BC642" s="18"/>
      <c r="BD642" s="18"/>
      <c r="BE642" s="19"/>
      <c r="BF642" s="18"/>
      <c r="BG642" s="18"/>
      <c r="BH642" s="19"/>
      <c r="BI642" s="19"/>
      <c r="BJ642" s="18"/>
      <c r="BK642" s="18"/>
      <c r="BL642" s="15"/>
      <c r="BM642" s="18"/>
      <c r="BN642" s="19"/>
      <c r="BO642" s="18"/>
      <c r="BP642" s="18"/>
      <c r="BQ642" s="15"/>
      <c r="BR642" s="19"/>
      <c r="BS642" s="19"/>
      <c r="BT642" s="19"/>
      <c r="BU642" s="15"/>
      <c r="BV642" s="14"/>
      <c r="BW642" s="14"/>
      <c r="BX642" s="14"/>
      <c r="BY642" s="20"/>
      <c r="BZ642" s="24"/>
      <c r="CA642" s="14"/>
      <c r="CB642" s="21"/>
      <c r="CC642" s="1"/>
      <c r="CD642" s="14"/>
      <c r="CE642" s="14"/>
      <c r="CF642" s="22"/>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row>
    <row r="643" spans="5:220" s="33" customFormat="1">
      <c r="E643" s="17"/>
      <c r="F643" s="17"/>
      <c r="G643" s="17"/>
      <c r="H643" s="17"/>
      <c r="I643" s="14"/>
      <c r="J643" s="15"/>
      <c r="K643" s="15"/>
      <c r="L643" s="15"/>
      <c r="M643" s="15"/>
      <c r="N643" s="14"/>
      <c r="O643" s="16"/>
      <c r="P643" s="16"/>
      <c r="Q643" s="16"/>
      <c r="R643" s="16"/>
      <c r="S643" s="16"/>
      <c r="T643" s="16"/>
      <c r="U643" s="16"/>
      <c r="V643" s="16"/>
      <c r="W643" s="17"/>
      <c r="X643" s="16"/>
      <c r="Y643" s="16"/>
      <c r="Z643" s="16"/>
      <c r="AA643" s="16"/>
      <c r="AB643" s="14"/>
      <c r="AC643" s="18"/>
      <c r="AD643" s="19"/>
      <c r="AE643" s="18"/>
      <c r="AF643" s="18"/>
      <c r="AG643" s="19"/>
      <c r="AH643" s="18"/>
      <c r="AI643" s="18"/>
      <c r="AJ643" s="18"/>
      <c r="AK643" s="19"/>
      <c r="AL643" s="18"/>
      <c r="AM643" s="18"/>
      <c r="AN643" s="18"/>
      <c r="AO643" s="19"/>
      <c r="AP643" s="18"/>
      <c r="AQ643" s="18"/>
      <c r="AR643" s="18"/>
      <c r="AS643" s="19"/>
      <c r="AT643" s="18"/>
      <c r="AU643" s="18"/>
      <c r="AV643" s="18"/>
      <c r="AW643" s="18"/>
      <c r="AX643" s="18"/>
      <c r="AY643" s="18"/>
      <c r="AZ643" s="19"/>
      <c r="BA643" s="18"/>
      <c r="BB643" s="18"/>
      <c r="BC643" s="18"/>
      <c r="BD643" s="18"/>
      <c r="BE643" s="19"/>
      <c r="BF643" s="18"/>
      <c r="BG643" s="18"/>
      <c r="BH643" s="19"/>
      <c r="BI643" s="19"/>
      <c r="BJ643" s="18"/>
      <c r="BK643" s="18"/>
      <c r="BL643" s="15"/>
      <c r="BM643" s="18"/>
      <c r="BN643" s="19"/>
      <c r="BO643" s="18"/>
      <c r="BP643" s="18"/>
      <c r="BQ643" s="15"/>
      <c r="BR643" s="19"/>
      <c r="BS643" s="19"/>
      <c r="BT643" s="19"/>
      <c r="BU643" s="15"/>
      <c r="BV643" s="14"/>
      <c r="BW643" s="14"/>
      <c r="BX643" s="14"/>
      <c r="BY643" s="20"/>
      <c r="BZ643" s="24"/>
      <c r="CA643" s="14"/>
      <c r="CB643" s="21"/>
      <c r="CC643" s="1"/>
      <c r="CD643" s="14"/>
      <c r="CE643" s="14"/>
      <c r="CF643" s="22"/>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row>
    <row r="644" spans="5:220" s="33" customFormat="1">
      <c r="E644" s="17"/>
      <c r="F644" s="17"/>
      <c r="G644" s="17"/>
      <c r="H644" s="17"/>
      <c r="I644" s="14"/>
      <c r="J644" s="15"/>
      <c r="K644" s="15"/>
      <c r="L644" s="15"/>
      <c r="M644" s="15"/>
      <c r="N644" s="14"/>
      <c r="O644" s="16"/>
      <c r="P644" s="16"/>
      <c r="Q644" s="16"/>
      <c r="R644" s="16"/>
      <c r="S644" s="16"/>
      <c r="T644" s="16"/>
      <c r="U644" s="16"/>
      <c r="V644" s="16"/>
      <c r="W644" s="17"/>
      <c r="X644" s="16"/>
      <c r="Y644" s="16"/>
      <c r="Z644" s="16"/>
      <c r="AA644" s="16"/>
      <c r="AB644" s="14"/>
      <c r="AC644" s="18"/>
      <c r="AD644" s="19"/>
      <c r="AE644" s="18"/>
      <c r="AF644" s="18"/>
      <c r="AG644" s="19"/>
      <c r="AH644" s="18"/>
      <c r="AI644" s="18"/>
      <c r="AJ644" s="18"/>
      <c r="AK644" s="19"/>
      <c r="AL644" s="18"/>
      <c r="AM644" s="18"/>
      <c r="AN644" s="18"/>
      <c r="AO644" s="19"/>
      <c r="AP644" s="18"/>
      <c r="AQ644" s="18"/>
      <c r="AR644" s="18"/>
      <c r="AS644" s="19"/>
      <c r="AT644" s="18"/>
      <c r="AU644" s="18"/>
      <c r="AV644" s="18"/>
      <c r="AW644" s="18"/>
      <c r="AX644" s="18"/>
      <c r="AY644" s="18"/>
      <c r="AZ644" s="19"/>
      <c r="BA644" s="18"/>
      <c r="BB644" s="18"/>
      <c r="BC644" s="18"/>
      <c r="BD644" s="18"/>
      <c r="BE644" s="19"/>
      <c r="BF644" s="18"/>
      <c r="BG644" s="18"/>
      <c r="BH644" s="19"/>
      <c r="BI644" s="19"/>
      <c r="BJ644" s="18"/>
      <c r="BK644" s="18"/>
      <c r="BL644" s="15"/>
      <c r="BM644" s="18"/>
      <c r="BN644" s="19"/>
      <c r="BO644" s="18"/>
      <c r="BP644" s="18"/>
      <c r="BQ644" s="15"/>
      <c r="BR644" s="19"/>
      <c r="BS644" s="19"/>
      <c r="BT644" s="19"/>
      <c r="BU644" s="15"/>
      <c r="BV644" s="14"/>
      <c r="BW644" s="14"/>
      <c r="BX644" s="14"/>
      <c r="BY644" s="20"/>
      <c r="BZ644" s="24"/>
      <c r="CA644" s="14"/>
      <c r="CB644" s="21"/>
      <c r="CC644" s="1"/>
      <c r="CD644" s="14"/>
      <c r="CE644" s="14"/>
      <c r="CF644" s="22"/>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row>
    <row r="645" spans="5:220" s="33" customFormat="1">
      <c r="E645" s="17"/>
      <c r="F645" s="17"/>
      <c r="G645" s="17"/>
      <c r="H645" s="17"/>
      <c r="I645" s="14"/>
      <c r="J645" s="15"/>
      <c r="K645" s="15"/>
      <c r="L645" s="15"/>
      <c r="M645" s="15"/>
      <c r="N645" s="14"/>
      <c r="O645" s="16"/>
      <c r="P645" s="16"/>
      <c r="Q645" s="16"/>
      <c r="R645" s="16"/>
      <c r="S645" s="16"/>
      <c r="T645" s="16"/>
      <c r="U645" s="16"/>
      <c r="V645" s="16"/>
      <c r="W645" s="17"/>
      <c r="X645" s="16"/>
      <c r="Y645" s="16"/>
      <c r="Z645" s="16"/>
      <c r="AA645" s="16"/>
      <c r="AB645" s="14"/>
      <c r="AC645" s="18"/>
      <c r="AD645" s="19"/>
      <c r="AE645" s="18"/>
      <c r="AF645" s="18"/>
      <c r="AG645" s="19"/>
      <c r="AH645" s="18"/>
      <c r="AI645" s="18"/>
      <c r="AJ645" s="18"/>
      <c r="AK645" s="19"/>
      <c r="AL645" s="18"/>
      <c r="AM645" s="18"/>
      <c r="AN645" s="18"/>
      <c r="AO645" s="19"/>
      <c r="AP645" s="18"/>
      <c r="AQ645" s="18"/>
      <c r="AR645" s="18"/>
      <c r="AS645" s="19"/>
      <c r="AT645" s="18"/>
      <c r="AU645" s="18"/>
      <c r="AV645" s="18"/>
      <c r="AW645" s="18"/>
      <c r="AX645" s="18"/>
      <c r="AY645" s="18"/>
      <c r="AZ645" s="19"/>
      <c r="BA645" s="18"/>
      <c r="BB645" s="18"/>
      <c r="BC645" s="18"/>
      <c r="BD645" s="18"/>
      <c r="BE645" s="19"/>
      <c r="BF645" s="18"/>
      <c r="BG645" s="18"/>
      <c r="BH645" s="19"/>
      <c r="BI645" s="19"/>
      <c r="BJ645" s="18"/>
      <c r="BK645" s="18"/>
      <c r="BL645" s="15"/>
      <c r="BM645" s="18"/>
      <c r="BN645" s="19"/>
      <c r="BO645" s="18"/>
      <c r="BP645" s="18"/>
      <c r="BQ645" s="15"/>
      <c r="BR645" s="19"/>
      <c r="BS645" s="19"/>
      <c r="BT645" s="19"/>
      <c r="BU645" s="15"/>
      <c r="BV645" s="14"/>
      <c r="BW645" s="14"/>
      <c r="BX645" s="14"/>
      <c r="BY645" s="20"/>
      <c r="BZ645" s="24"/>
      <c r="CA645" s="14"/>
      <c r="CB645" s="21"/>
      <c r="CC645" s="1"/>
      <c r="CD645" s="14"/>
      <c r="CE645" s="14"/>
      <c r="CF645" s="22"/>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row>
    <row r="646" spans="5:220" s="33" customFormat="1">
      <c r="E646" s="17"/>
      <c r="F646" s="17"/>
      <c r="G646" s="17"/>
      <c r="H646" s="17"/>
      <c r="I646" s="14"/>
      <c r="J646" s="15"/>
      <c r="K646" s="15"/>
      <c r="L646" s="15"/>
      <c r="M646" s="15"/>
      <c r="N646" s="14"/>
      <c r="O646" s="16"/>
      <c r="P646" s="16"/>
      <c r="Q646" s="16"/>
      <c r="R646" s="16"/>
      <c r="S646" s="16"/>
      <c r="T646" s="16"/>
      <c r="U646" s="16"/>
      <c r="V646" s="16"/>
      <c r="W646" s="17"/>
      <c r="X646" s="16"/>
      <c r="Y646" s="16"/>
      <c r="Z646" s="16"/>
      <c r="AA646" s="16"/>
      <c r="AB646" s="14"/>
      <c r="AC646" s="18"/>
      <c r="AD646" s="19"/>
      <c r="AE646" s="18"/>
      <c r="AF646" s="18"/>
      <c r="AG646" s="19"/>
      <c r="AH646" s="18"/>
      <c r="AI646" s="18"/>
      <c r="AJ646" s="18"/>
      <c r="AK646" s="19"/>
      <c r="AL646" s="18"/>
      <c r="AM646" s="18"/>
      <c r="AN646" s="18"/>
      <c r="AO646" s="19"/>
      <c r="AP646" s="18"/>
      <c r="AQ646" s="18"/>
      <c r="AR646" s="18"/>
      <c r="AS646" s="19"/>
      <c r="AT646" s="18"/>
      <c r="AU646" s="18"/>
      <c r="AV646" s="18"/>
      <c r="AW646" s="18"/>
      <c r="AX646" s="18"/>
      <c r="AY646" s="18"/>
      <c r="AZ646" s="19"/>
      <c r="BA646" s="18"/>
      <c r="BB646" s="18"/>
      <c r="BC646" s="18"/>
      <c r="BD646" s="18"/>
      <c r="BE646" s="19"/>
      <c r="BF646" s="18"/>
      <c r="BG646" s="18"/>
      <c r="BH646" s="19"/>
      <c r="BI646" s="19"/>
      <c r="BJ646" s="18"/>
      <c r="BK646" s="18"/>
      <c r="BL646" s="15"/>
      <c r="BM646" s="18"/>
      <c r="BN646" s="19"/>
      <c r="BO646" s="18"/>
      <c r="BP646" s="18"/>
      <c r="BQ646" s="15"/>
      <c r="BR646" s="19"/>
      <c r="BS646" s="19"/>
      <c r="BT646" s="19"/>
      <c r="BU646" s="15"/>
      <c r="BV646" s="14"/>
      <c r="BW646" s="14"/>
      <c r="BX646" s="14"/>
      <c r="BY646" s="20"/>
      <c r="BZ646" s="24"/>
      <c r="CA646" s="14"/>
      <c r="CB646" s="21"/>
      <c r="CC646" s="1"/>
      <c r="CD646" s="14"/>
      <c r="CE646" s="14"/>
      <c r="CF646" s="22"/>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row>
    <row r="647" spans="5:220">
      <c r="J647" s="15"/>
      <c r="K647" s="15"/>
      <c r="L647" s="15"/>
      <c r="M647" s="15"/>
      <c r="O647" s="16"/>
      <c r="P647" s="16"/>
      <c r="Q647" s="16"/>
      <c r="R647" s="16"/>
      <c r="S647" s="16"/>
      <c r="T647" s="16"/>
      <c r="U647" s="16"/>
      <c r="V647" s="16"/>
      <c r="X647" s="16"/>
      <c r="Y647" s="16"/>
      <c r="Z647" s="16"/>
      <c r="AA647" s="16"/>
      <c r="AC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BA647" s="18"/>
      <c r="BB647" s="18"/>
      <c r="BC647" s="18"/>
      <c r="BD647" s="18"/>
      <c r="BF647" s="18"/>
      <c r="BG647" s="18"/>
      <c r="BJ647" s="18"/>
      <c r="BK647" s="18"/>
      <c r="BL647" s="15"/>
      <c r="BM647" s="18"/>
      <c r="BO647" s="18"/>
      <c r="BP647" s="18"/>
      <c r="BQ647" s="15"/>
      <c r="BU647" s="15"/>
      <c r="BY647" s="20"/>
      <c r="BZ647" s="24"/>
      <c r="CF647" s="22"/>
    </row>
    <row r="648" spans="5:220" s="37" customFormat="1">
      <c r="E648" s="17"/>
      <c r="F648" s="17"/>
      <c r="G648" s="17"/>
      <c r="H648" s="17"/>
      <c r="I648" s="14"/>
      <c r="J648" s="15"/>
      <c r="K648" s="15"/>
      <c r="L648" s="15"/>
      <c r="M648" s="15"/>
      <c r="N648" s="14"/>
      <c r="O648" s="16"/>
      <c r="P648" s="16"/>
      <c r="Q648" s="16"/>
      <c r="R648" s="16"/>
      <c r="S648" s="16"/>
      <c r="T648" s="16"/>
      <c r="U648" s="16"/>
      <c r="V648" s="16"/>
      <c r="W648" s="17"/>
      <c r="X648" s="16"/>
      <c r="Y648" s="16"/>
      <c r="Z648" s="16"/>
      <c r="AA648" s="16"/>
      <c r="AB648" s="14"/>
      <c r="AC648" s="18"/>
      <c r="AD648" s="19"/>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9"/>
      <c r="BA648" s="18"/>
      <c r="BB648" s="18"/>
      <c r="BC648" s="18"/>
      <c r="BD648" s="18"/>
      <c r="BE648" s="19"/>
      <c r="BF648" s="18"/>
      <c r="BG648" s="18"/>
      <c r="BH648" s="19"/>
      <c r="BI648" s="19"/>
      <c r="BJ648" s="18"/>
      <c r="BK648" s="18"/>
      <c r="BL648" s="15"/>
      <c r="BM648" s="18"/>
      <c r="BN648" s="19"/>
      <c r="BO648" s="18"/>
      <c r="BP648" s="18"/>
      <c r="BQ648" s="15"/>
      <c r="BR648" s="19"/>
      <c r="BS648" s="19"/>
      <c r="BT648" s="19"/>
      <c r="BU648" s="15"/>
      <c r="BV648" s="14"/>
      <c r="BW648" s="14"/>
      <c r="BX648" s="14"/>
      <c r="BY648" s="20"/>
      <c r="BZ648" s="24"/>
      <c r="CA648" s="14"/>
      <c r="CB648" s="21"/>
      <c r="CC648" s="1"/>
      <c r="CD648" s="14"/>
      <c r="CE648" s="14"/>
      <c r="CF648" s="22"/>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row>
    <row r="649" spans="5:220" s="37" customFormat="1">
      <c r="E649" s="17"/>
      <c r="F649" s="17"/>
      <c r="G649" s="17"/>
      <c r="H649" s="17"/>
      <c r="I649" s="14"/>
      <c r="J649" s="15"/>
      <c r="K649" s="15"/>
      <c r="L649" s="15"/>
      <c r="M649" s="15"/>
      <c r="N649" s="14"/>
      <c r="O649" s="16"/>
      <c r="P649" s="16"/>
      <c r="Q649" s="16"/>
      <c r="R649" s="16"/>
      <c r="S649" s="16"/>
      <c r="T649" s="16"/>
      <c r="U649" s="16"/>
      <c r="V649" s="16"/>
      <c r="W649" s="17"/>
      <c r="X649" s="16"/>
      <c r="Y649" s="16"/>
      <c r="Z649" s="16"/>
      <c r="AA649" s="16"/>
      <c r="AB649" s="14"/>
      <c r="AC649" s="18"/>
      <c r="AD649" s="19"/>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9"/>
      <c r="BA649" s="18"/>
      <c r="BB649" s="18"/>
      <c r="BC649" s="18"/>
      <c r="BD649" s="18"/>
      <c r="BE649" s="19"/>
      <c r="BF649" s="18"/>
      <c r="BG649" s="18"/>
      <c r="BH649" s="19"/>
      <c r="BI649" s="19"/>
      <c r="BJ649" s="18"/>
      <c r="BK649" s="18"/>
      <c r="BL649" s="15"/>
      <c r="BM649" s="18"/>
      <c r="BN649" s="19"/>
      <c r="BO649" s="18"/>
      <c r="BP649" s="18"/>
      <c r="BQ649" s="15"/>
      <c r="BR649" s="19"/>
      <c r="BS649" s="19"/>
      <c r="BT649" s="19"/>
      <c r="BU649" s="15"/>
      <c r="BV649" s="14"/>
      <c r="BW649" s="14"/>
      <c r="BX649" s="14"/>
      <c r="BY649" s="20"/>
      <c r="BZ649" s="24"/>
      <c r="CA649" s="14"/>
      <c r="CB649" s="21"/>
      <c r="CC649" s="1"/>
      <c r="CD649" s="14"/>
      <c r="CE649" s="14"/>
      <c r="CF649" s="22"/>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row>
    <row r="650" spans="5:220" s="37" customFormat="1">
      <c r="E650" s="17"/>
      <c r="F650" s="17"/>
      <c r="G650" s="17"/>
      <c r="H650" s="17"/>
      <c r="I650" s="14"/>
      <c r="J650" s="15"/>
      <c r="K650" s="15"/>
      <c r="L650" s="15"/>
      <c r="M650" s="15"/>
      <c r="N650" s="14"/>
      <c r="O650" s="16"/>
      <c r="P650" s="16"/>
      <c r="Q650" s="16"/>
      <c r="R650" s="16"/>
      <c r="S650" s="16"/>
      <c r="T650" s="16"/>
      <c r="U650" s="16"/>
      <c r="V650" s="16"/>
      <c r="W650" s="17"/>
      <c r="X650" s="16"/>
      <c r="Y650" s="16"/>
      <c r="Z650" s="16"/>
      <c r="AA650" s="16"/>
      <c r="AB650" s="14"/>
      <c r="AC650" s="18"/>
      <c r="AD650" s="19"/>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9"/>
      <c r="BA650" s="18"/>
      <c r="BB650" s="18"/>
      <c r="BC650" s="18"/>
      <c r="BD650" s="18"/>
      <c r="BE650" s="19"/>
      <c r="BF650" s="18"/>
      <c r="BG650" s="18"/>
      <c r="BH650" s="19"/>
      <c r="BI650" s="19"/>
      <c r="BJ650" s="18"/>
      <c r="BK650" s="18"/>
      <c r="BL650" s="15"/>
      <c r="BM650" s="18"/>
      <c r="BN650" s="19"/>
      <c r="BO650" s="18"/>
      <c r="BP650" s="18"/>
      <c r="BQ650" s="15"/>
      <c r="BR650" s="19"/>
      <c r="BS650" s="19"/>
      <c r="BT650" s="19"/>
      <c r="BU650" s="15"/>
      <c r="BV650" s="14"/>
      <c r="BW650" s="14"/>
      <c r="BX650" s="14"/>
      <c r="BY650" s="20"/>
      <c r="BZ650" s="24"/>
      <c r="CA650" s="14"/>
      <c r="CB650" s="21"/>
      <c r="CC650" s="1"/>
      <c r="CD650" s="14"/>
      <c r="CE650" s="14"/>
      <c r="CF650" s="22"/>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row>
    <row r="651" spans="5:220" s="37" customFormat="1">
      <c r="E651" s="17"/>
      <c r="F651" s="17"/>
      <c r="G651" s="17"/>
      <c r="H651" s="17"/>
      <c r="I651" s="14"/>
      <c r="J651" s="15"/>
      <c r="K651" s="15"/>
      <c r="L651" s="15"/>
      <c r="M651" s="15"/>
      <c r="N651" s="14"/>
      <c r="O651" s="16"/>
      <c r="P651" s="16"/>
      <c r="Q651" s="16"/>
      <c r="R651" s="16"/>
      <c r="S651" s="16"/>
      <c r="T651" s="16"/>
      <c r="U651" s="16"/>
      <c r="V651" s="16"/>
      <c r="W651" s="17"/>
      <c r="X651" s="16"/>
      <c r="Y651" s="16"/>
      <c r="Z651" s="16"/>
      <c r="AA651" s="16"/>
      <c r="AB651" s="14"/>
      <c r="AC651" s="18"/>
      <c r="AD651" s="19"/>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9"/>
      <c r="BA651" s="18"/>
      <c r="BB651" s="18"/>
      <c r="BC651" s="18"/>
      <c r="BD651" s="18"/>
      <c r="BE651" s="19"/>
      <c r="BF651" s="18"/>
      <c r="BG651" s="18"/>
      <c r="BH651" s="19"/>
      <c r="BI651" s="19"/>
      <c r="BJ651" s="18"/>
      <c r="BK651" s="18"/>
      <c r="BL651" s="15"/>
      <c r="BM651" s="18"/>
      <c r="BN651" s="19"/>
      <c r="BO651" s="18"/>
      <c r="BP651" s="18"/>
      <c r="BQ651" s="15"/>
      <c r="BR651" s="19"/>
      <c r="BS651" s="19"/>
      <c r="BT651" s="19"/>
      <c r="BU651" s="15"/>
      <c r="BV651" s="14"/>
      <c r="BW651" s="14"/>
      <c r="BX651" s="14"/>
      <c r="BY651" s="20"/>
      <c r="BZ651" s="24"/>
      <c r="CA651" s="14"/>
      <c r="CB651" s="21"/>
      <c r="CC651" s="1"/>
      <c r="CD651" s="14"/>
      <c r="CE651" s="14"/>
      <c r="CF651" s="22"/>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row>
    <row r="652" spans="5:220" s="37" customFormat="1">
      <c r="E652" s="17"/>
      <c r="F652" s="17"/>
      <c r="G652" s="17"/>
      <c r="H652" s="17"/>
      <c r="I652" s="14"/>
      <c r="J652" s="15"/>
      <c r="K652" s="15"/>
      <c r="L652" s="15"/>
      <c r="M652" s="15"/>
      <c r="N652" s="14"/>
      <c r="O652" s="16"/>
      <c r="P652" s="16"/>
      <c r="Q652" s="16"/>
      <c r="R652" s="16"/>
      <c r="S652" s="16"/>
      <c r="T652" s="16"/>
      <c r="U652" s="16"/>
      <c r="V652" s="16"/>
      <c r="W652" s="17"/>
      <c r="X652" s="16"/>
      <c r="Y652" s="16"/>
      <c r="Z652" s="16"/>
      <c r="AA652" s="16"/>
      <c r="AB652" s="14"/>
      <c r="AC652" s="18"/>
      <c r="AD652" s="19"/>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9"/>
      <c r="BA652" s="18"/>
      <c r="BB652" s="18"/>
      <c r="BC652" s="18"/>
      <c r="BD652" s="18"/>
      <c r="BE652" s="19"/>
      <c r="BF652" s="18"/>
      <c r="BG652" s="18"/>
      <c r="BH652" s="19"/>
      <c r="BI652" s="19"/>
      <c r="BJ652" s="18"/>
      <c r="BK652" s="18"/>
      <c r="BL652" s="15"/>
      <c r="BM652" s="18"/>
      <c r="BN652" s="19"/>
      <c r="BO652" s="18"/>
      <c r="BP652" s="18"/>
      <c r="BQ652" s="15"/>
      <c r="BR652" s="19"/>
      <c r="BS652" s="19"/>
      <c r="BT652" s="19"/>
      <c r="BU652" s="15"/>
      <c r="BV652" s="14"/>
      <c r="BW652" s="14"/>
      <c r="BX652" s="14"/>
      <c r="BY652" s="20"/>
      <c r="BZ652" s="24"/>
      <c r="CA652" s="14"/>
      <c r="CB652" s="21"/>
      <c r="CC652" s="1"/>
      <c r="CD652" s="14"/>
      <c r="CE652" s="14"/>
      <c r="CF652" s="22"/>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row>
    <row r="653" spans="5:220" s="37" customFormat="1">
      <c r="E653" s="17"/>
      <c r="F653" s="17"/>
      <c r="G653" s="17"/>
      <c r="H653" s="17"/>
      <c r="I653" s="14"/>
      <c r="J653" s="15"/>
      <c r="K653" s="15"/>
      <c r="L653" s="15"/>
      <c r="M653" s="15"/>
      <c r="N653" s="14"/>
      <c r="O653" s="16"/>
      <c r="P653" s="16"/>
      <c r="Q653" s="16"/>
      <c r="R653" s="16"/>
      <c r="S653" s="16"/>
      <c r="T653" s="16"/>
      <c r="U653" s="16"/>
      <c r="V653" s="16"/>
      <c r="W653" s="17"/>
      <c r="X653" s="16"/>
      <c r="Y653" s="16"/>
      <c r="Z653" s="16"/>
      <c r="AA653" s="16"/>
      <c r="AB653" s="14"/>
      <c r="AC653" s="18"/>
      <c r="AD653" s="19"/>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9"/>
      <c r="BA653" s="18"/>
      <c r="BB653" s="18"/>
      <c r="BC653" s="18"/>
      <c r="BD653" s="18"/>
      <c r="BE653" s="19"/>
      <c r="BF653" s="18"/>
      <c r="BG653" s="18"/>
      <c r="BH653" s="19"/>
      <c r="BI653" s="19"/>
      <c r="BJ653" s="18"/>
      <c r="BK653" s="18"/>
      <c r="BL653" s="15"/>
      <c r="BM653" s="18"/>
      <c r="BN653" s="19"/>
      <c r="BO653" s="18"/>
      <c r="BP653" s="18"/>
      <c r="BQ653" s="15"/>
      <c r="BR653" s="19"/>
      <c r="BS653" s="19"/>
      <c r="BT653" s="19"/>
      <c r="BU653" s="15"/>
      <c r="BV653" s="14"/>
      <c r="BW653" s="14"/>
      <c r="BX653" s="14"/>
      <c r="BY653" s="20"/>
      <c r="BZ653" s="24"/>
      <c r="CA653" s="14"/>
      <c r="CB653" s="21"/>
      <c r="CC653" s="1"/>
      <c r="CD653" s="14"/>
      <c r="CE653" s="14"/>
      <c r="CF653" s="22"/>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row>
    <row r="654" spans="5:220" s="37" customFormat="1">
      <c r="E654" s="17"/>
      <c r="F654" s="17"/>
      <c r="G654" s="17"/>
      <c r="H654" s="17"/>
      <c r="I654" s="14"/>
      <c r="J654" s="15"/>
      <c r="K654" s="15"/>
      <c r="L654" s="15"/>
      <c r="M654" s="15"/>
      <c r="N654" s="14"/>
      <c r="O654" s="16"/>
      <c r="P654" s="16"/>
      <c r="Q654" s="16"/>
      <c r="R654" s="16"/>
      <c r="S654" s="16"/>
      <c r="T654" s="16"/>
      <c r="U654" s="16"/>
      <c r="V654" s="16"/>
      <c r="W654" s="17"/>
      <c r="X654" s="16"/>
      <c r="Y654" s="16"/>
      <c r="Z654" s="16"/>
      <c r="AA654" s="16"/>
      <c r="AB654" s="14"/>
      <c r="AC654" s="18"/>
      <c r="AD654" s="19"/>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9"/>
      <c r="BA654" s="18"/>
      <c r="BB654" s="18"/>
      <c r="BC654" s="18"/>
      <c r="BD654" s="18"/>
      <c r="BE654" s="19"/>
      <c r="BF654" s="18"/>
      <c r="BG654" s="18"/>
      <c r="BH654" s="19"/>
      <c r="BI654" s="19"/>
      <c r="BJ654" s="18"/>
      <c r="BK654" s="18"/>
      <c r="BL654" s="15"/>
      <c r="BM654" s="18"/>
      <c r="BN654" s="19"/>
      <c r="BO654" s="18"/>
      <c r="BP654" s="18"/>
      <c r="BQ654" s="15"/>
      <c r="BR654" s="19"/>
      <c r="BS654" s="19"/>
      <c r="BT654" s="19"/>
      <c r="BU654" s="15"/>
      <c r="BV654" s="14"/>
      <c r="BW654" s="14"/>
      <c r="BX654" s="14"/>
      <c r="BY654" s="20"/>
      <c r="BZ654" s="24"/>
      <c r="CA654" s="14"/>
      <c r="CB654" s="21"/>
      <c r="CC654" s="1"/>
      <c r="CD654" s="14"/>
      <c r="CE654" s="14"/>
      <c r="CF654" s="22"/>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row>
    <row r="655" spans="5:220" s="28" customFormat="1">
      <c r="E655" s="17"/>
      <c r="F655" s="17"/>
      <c r="G655" s="17"/>
      <c r="H655" s="17"/>
      <c r="I655" s="14"/>
      <c r="J655" s="15"/>
      <c r="K655" s="15"/>
      <c r="L655" s="15"/>
      <c r="M655" s="15"/>
      <c r="N655" s="14"/>
      <c r="O655" s="16"/>
      <c r="P655" s="16"/>
      <c r="Q655" s="16"/>
      <c r="R655" s="16"/>
      <c r="S655" s="16"/>
      <c r="T655" s="16"/>
      <c r="U655" s="16"/>
      <c r="V655" s="16"/>
      <c r="W655" s="17"/>
      <c r="X655" s="16"/>
      <c r="Y655" s="16"/>
      <c r="Z655" s="16"/>
      <c r="AA655" s="16"/>
      <c r="AB655" s="14"/>
      <c r="AC655" s="18"/>
      <c r="AD655" s="19"/>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9"/>
      <c r="BA655" s="18"/>
      <c r="BB655" s="18"/>
      <c r="BC655" s="18"/>
      <c r="BD655" s="18"/>
      <c r="BE655" s="19"/>
      <c r="BF655" s="18"/>
      <c r="BG655" s="18"/>
      <c r="BH655" s="19"/>
      <c r="BI655" s="19"/>
      <c r="BJ655" s="18"/>
      <c r="BK655" s="18"/>
      <c r="BL655" s="15"/>
      <c r="BM655" s="18"/>
      <c r="BN655" s="19"/>
      <c r="BO655" s="18"/>
      <c r="BP655" s="18"/>
      <c r="BQ655" s="15"/>
      <c r="BR655" s="19"/>
      <c r="BS655" s="19"/>
      <c r="BT655" s="19"/>
      <c r="BU655" s="15"/>
      <c r="BV655" s="14"/>
      <c r="BW655" s="14"/>
      <c r="BX655" s="14"/>
      <c r="BY655" s="20"/>
      <c r="BZ655" s="24"/>
      <c r="CA655" s="14"/>
      <c r="CB655" s="21"/>
      <c r="CC655" s="1"/>
      <c r="CD655" s="14"/>
      <c r="CE655" s="14"/>
      <c r="CF655" s="22"/>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row>
    <row r="656" spans="5:220" s="28" customFormat="1">
      <c r="E656" s="17"/>
      <c r="F656" s="17"/>
      <c r="G656" s="17"/>
      <c r="H656" s="17"/>
      <c r="I656" s="14"/>
      <c r="J656" s="15"/>
      <c r="K656" s="15"/>
      <c r="L656" s="15"/>
      <c r="M656" s="15"/>
      <c r="N656" s="14"/>
      <c r="O656" s="16"/>
      <c r="P656" s="16"/>
      <c r="Q656" s="16"/>
      <c r="R656" s="16"/>
      <c r="S656" s="16"/>
      <c r="T656" s="16"/>
      <c r="U656" s="16"/>
      <c r="V656" s="16"/>
      <c r="W656" s="17"/>
      <c r="X656" s="16"/>
      <c r="Y656" s="16"/>
      <c r="Z656" s="16"/>
      <c r="AA656" s="16"/>
      <c r="AB656" s="14"/>
      <c r="AC656" s="18"/>
      <c r="AD656" s="19"/>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9"/>
      <c r="BA656" s="18"/>
      <c r="BB656" s="18"/>
      <c r="BC656" s="18"/>
      <c r="BD656" s="18"/>
      <c r="BE656" s="19"/>
      <c r="BF656" s="18"/>
      <c r="BG656" s="18"/>
      <c r="BH656" s="19"/>
      <c r="BI656" s="19"/>
      <c r="BJ656" s="18"/>
      <c r="BK656" s="18"/>
      <c r="BL656" s="15"/>
      <c r="BM656" s="18"/>
      <c r="BN656" s="19"/>
      <c r="BO656" s="18"/>
      <c r="BP656" s="18"/>
      <c r="BQ656" s="15"/>
      <c r="BR656" s="19"/>
      <c r="BS656" s="19"/>
      <c r="BT656" s="19"/>
      <c r="BU656" s="15"/>
      <c r="BV656" s="14"/>
      <c r="BW656" s="14"/>
      <c r="BX656" s="14"/>
      <c r="BY656" s="20"/>
      <c r="BZ656" s="24"/>
      <c r="CA656" s="14"/>
      <c r="CB656" s="21"/>
      <c r="CC656" s="1"/>
      <c r="CD656" s="14"/>
      <c r="CE656" s="14"/>
      <c r="CF656" s="22"/>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row>
    <row r="657" spans="5:220" s="28" customFormat="1">
      <c r="E657" s="17"/>
      <c r="F657" s="17"/>
      <c r="G657" s="17"/>
      <c r="H657" s="17"/>
      <c r="I657" s="14"/>
      <c r="J657" s="15"/>
      <c r="K657" s="15"/>
      <c r="L657" s="15"/>
      <c r="M657" s="15"/>
      <c r="N657" s="14"/>
      <c r="O657" s="16"/>
      <c r="P657" s="16"/>
      <c r="Q657" s="16"/>
      <c r="R657" s="16"/>
      <c r="S657" s="16"/>
      <c r="T657" s="16"/>
      <c r="U657" s="16"/>
      <c r="V657" s="16"/>
      <c r="W657" s="17"/>
      <c r="X657" s="16"/>
      <c r="Y657" s="16"/>
      <c r="Z657" s="16"/>
      <c r="AA657" s="16"/>
      <c r="AB657" s="14"/>
      <c r="AC657" s="18"/>
      <c r="AD657" s="19"/>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9"/>
      <c r="BA657" s="18"/>
      <c r="BB657" s="18"/>
      <c r="BC657" s="18"/>
      <c r="BD657" s="18"/>
      <c r="BE657" s="19"/>
      <c r="BF657" s="18"/>
      <c r="BG657" s="18"/>
      <c r="BH657" s="19"/>
      <c r="BI657" s="19"/>
      <c r="BJ657" s="18"/>
      <c r="BK657" s="18"/>
      <c r="BL657" s="15"/>
      <c r="BM657" s="18"/>
      <c r="BN657" s="19"/>
      <c r="BO657" s="18"/>
      <c r="BP657" s="18"/>
      <c r="BQ657" s="15"/>
      <c r="BR657" s="19"/>
      <c r="BS657" s="19"/>
      <c r="BT657" s="19"/>
      <c r="BU657" s="15"/>
      <c r="BV657" s="14"/>
      <c r="BW657" s="14"/>
      <c r="BX657" s="14"/>
      <c r="BY657" s="20"/>
      <c r="BZ657" s="24"/>
      <c r="CA657" s="14"/>
      <c r="CB657" s="21"/>
      <c r="CC657" s="1"/>
      <c r="CD657" s="14"/>
      <c r="CE657" s="14"/>
      <c r="CF657" s="22"/>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row>
    <row r="658" spans="5:220" s="28" customFormat="1">
      <c r="E658" s="17"/>
      <c r="F658" s="48"/>
      <c r="G658" s="17"/>
      <c r="H658" s="17"/>
      <c r="I658" s="14"/>
      <c r="J658" s="15"/>
      <c r="K658" s="15"/>
      <c r="L658" s="15"/>
      <c r="M658" s="15"/>
      <c r="N658" s="14"/>
      <c r="O658" s="16"/>
      <c r="P658" s="16"/>
      <c r="Q658" s="16"/>
      <c r="R658" s="16"/>
      <c r="S658" s="16"/>
      <c r="T658" s="16"/>
      <c r="U658" s="16"/>
      <c r="V658" s="16"/>
      <c r="W658" s="48"/>
      <c r="X658" s="16"/>
      <c r="Y658" s="16"/>
      <c r="Z658" s="16"/>
      <c r="AA658" s="16"/>
      <c r="AB658" s="14"/>
      <c r="AC658" s="18"/>
      <c r="AD658" s="19"/>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9"/>
      <c r="BA658" s="18"/>
      <c r="BB658" s="18"/>
      <c r="BC658" s="18"/>
      <c r="BD658" s="18"/>
      <c r="BE658" s="19"/>
      <c r="BF658" s="18"/>
      <c r="BG658" s="18"/>
      <c r="BH658" s="19"/>
      <c r="BI658" s="19"/>
      <c r="BJ658" s="18"/>
      <c r="BK658" s="18"/>
      <c r="BL658" s="15"/>
      <c r="BM658" s="18"/>
      <c r="BN658" s="19"/>
      <c r="BO658" s="18"/>
      <c r="BP658" s="18"/>
      <c r="BQ658" s="15"/>
      <c r="BR658" s="19"/>
      <c r="BS658" s="19"/>
      <c r="BT658" s="19"/>
      <c r="BU658" s="15"/>
      <c r="BV658" s="14"/>
      <c r="BW658" s="14"/>
      <c r="BX658" s="14"/>
      <c r="BY658" s="20"/>
      <c r="BZ658" s="24"/>
      <c r="CA658" s="14"/>
      <c r="CB658" s="21"/>
      <c r="CC658" s="1"/>
      <c r="CD658" s="14"/>
      <c r="CE658" s="49"/>
      <c r="CF658" s="22"/>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row>
    <row r="659" spans="5:220" s="28" customFormat="1">
      <c r="E659" s="17"/>
      <c r="F659" s="48"/>
      <c r="G659" s="17"/>
      <c r="H659" s="17"/>
      <c r="I659" s="14"/>
      <c r="J659" s="15"/>
      <c r="K659" s="15"/>
      <c r="L659" s="15"/>
      <c r="M659" s="15"/>
      <c r="N659" s="14"/>
      <c r="O659" s="16"/>
      <c r="P659" s="16"/>
      <c r="Q659" s="16"/>
      <c r="R659" s="16"/>
      <c r="S659" s="16"/>
      <c r="T659" s="16"/>
      <c r="U659" s="16"/>
      <c r="V659" s="16"/>
      <c r="W659" s="48"/>
      <c r="X659" s="16"/>
      <c r="Y659" s="16"/>
      <c r="Z659" s="16"/>
      <c r="AA659" s="16"/>
      <c r="AB659" s="14"/>
      <c r="AC659" s="18"/>
      <c r="AD659" s="19"/>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9"/>
      <c r="BA659" s="18"/>
      <c r="BB659" s="18"/>
      <c r="BC659" s="18"/>
      <c r="BD659" s="18"/>
      <c r="BE659" s="19"/>
      <c r="BF659" s="18"/>
      <c r="BG659" s="18"/>
      <c r="BH659" s="19"/>
      <c r="BI659" s="19"/>
      <c r="BJ659" s="18"/>
      <c r="BK659" s="18"/>
      <c r="BL659" s="15"/>
      <c r="BM659" s="18"/>
      <c r="BN659" s="19"/>
      <c r="BO659" s="18"/>
      <c r="BP659" s="18"/>
      <c r="BQ659" s="15"/>
      <c r="BR659" s="19"/>
      <c r="BS659" s="19"/>
      <c r="BT659" s="19"/>
      <c r="BU659" s="15"/>
      <c r="BV659" s="14"/>
      <c r="BW659" s="14"/>
      <c r="BX659" s="14"/>
      <c r="BY659" s="20"/>
      <c r="BZ659" s="24"/>
      <c r="CA659" s="14"/>
      <c r="CB659" s="21"/>
      <c r="CC659" s="1"/>
      <c r="CD659" s="14"/>
      <c r="CE659" s="49"/>
      <c r="CF659" s="22"/>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row>
    <row r="660" spans="5:220" s="28" customFormat="1">
      <c r="E660" s="17"/>
      <c r="F660" s="48"/>
      <c r="G660" s="17"/>
      <c r="H660" s="17"/>
      <c r="I660" s="14"/>
      <c r="J660" s="15"/>
      <c r="K660" s="15"/>
      <c r="L660" s="15"/>
      <c r="M660" s="15"/>
      <c r="N660" s="14"/>
      <c r="O660" s="16"/>
      <c r="P660" s="16"/>
      <c r="Q660" s="16"/>
      <c r="R660" s="16"/>
      <c r="S660" s="16"/>
      <c r="T660" s="16"/>
      <c r="U660" s="16"/>
      <c r="V660" s="16"/>
      <c r="W660" s="48"/>
      <c r="X660" s="16"/>
      <c r="Y660" s="16"/>
      <c r="Z660" s="16"/>
      <c r="AA660" s="16"/>
      <c r="AB660" s="14"/>
      <c r="AC660" s="18"/>
      <c r="AD660" s="19"/>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9"/>
      <c r="BA660" s="18"/>
      <c r="BB660" s="18"/>
      <c r="BC660" s="18"/>
      <c r="BD660" s="18"/>
      <c r="BE660" s="19"/>
      <c r="BF660" s="18"/>
      <c r="BG660" s="18"/>
      <c r="BH660" s="19"/>
      <c r="BI660" s="19"/>
      <c r="BJ660" s="18"/>
      <c r="BK660" s="18"/>
      <c r="BL660" s="15"/>
      <c r="BM660" s="18"/>
      <c r="BN660" s="19"/>
      <c r="BO660" s="18"/>
      <c r="BP660" s="18"/>
      <c r="BQ660" s="15"/>
      <c r="BR660" s="19"/>
      <c r="BS660" s="19"/>
      <c r="BT660" s="19"/>
      <c r="BU660" s="15"/>
      <c r="BV660" s="14"/>
      <c r="BW660" s="14"/>
      <c r="BX660" s="14"/>
      <c r="BY660" s="20"/>
      <c r="BZ660" s="24"/>
      <c r="CA660" s="14"/>
      <c r="CB660" s="21"/>
      <c r="CC660" s="1"/>
      <c r="CD660" s="14"/>
      <c r="CE660" s="49"/>
      <c r="CF660" s="22"/>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row>
    <row r="661" spans="5:220" s="28" customFormat="1">
      <c r="E661" s="17"/>
      <c r="F661" s="48"/>
      <c r="G661" s="17"/>
      <c r="H661" s="17"/>
      <c r="I661" s="14"/>
      <c r="J661" s="15"/>
      <c r="K661" s="15"/>
      <c r="L661" s="15"/>
      <c r="M661" s="15"/>
      <c r="N661" s="14"/>
      <c r="O661" s="16"/>
      <c r="P661" s="16"/>
      <c r="Q661" s="16"/>
      <c r="R661" s="16"/>
      <c r="S661" s="16"/>
      <c r="T661" s="16"/>
      <c r="U661" s="16"/>
      <c r="V661" s="16"/>
      <c r="W661" s="48"/>
      <c r="X661" s="16"/>
      <c r="Y661" s="16"/>
      <c r="Z661" s="16"/>
      <c r="AA661" s="16"/>
      <c r="AB661" s="14"/>
      <c r="AC661" s="18"/>
      <c r="AD661" s="19"/>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9"/>
      <c r="BA661" s="18"/>
      <c r="BB661" s="18"/>
      <c r="BC661" s="18"/>
      <c r="BD661" s="18"/>
      <c r="BE661" s="19"/>
      <c r="BF661" s="18"/>
      <c r="BG661" s="18"/>
      <c r="BH661" s="19"/>
      <c r="BI661" s="19"/>
      <c r="BJ661" s="18"/>
      <c r="BK661" s="18"/>
      <c r="BL661" s="15"/>
      <c r="BM661" s="18"/>
      <c r="BN661" s="19"/>
      <c r="BO661" s="18"/>
      <c r="BP661" s="18"/>
      <c r="BQ661" s="15"/>
      <c r="BR661" s="19"/>
      <c r="BS661" s="19"/>
      <c r="BT661" s="19"/>
      <c r="BU661" s="15"/>
      <c r="BV661" s="14"/>
      <c r="BW661" s="14"/>
      <c r="BX661" s="14"/>
      <c r="BY661" s="20"/>
      <c r="BZ661" s="24"/>
      <c r="CA661" s="14"/>
      <c r="CB661" s="21"/>
      <c r="CC661" s="1"/>
      <c r="CD661" s="14"/>
      <c r="CE661" s="49"/>
      <c r="CF661" s="22"/>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row>
    <row r="662" spans="5:220" s="28" customFormat="1">
      <c r="E662" s="17"/>
      <c r="F662" s="17"/>
      <c r="G662" s="17"/>
      <c r="H662" s="17"/>
      <c r="I662" s="14"/>
      <c r="J662" s="15"/>
      <c r="K662" s="15"/>
      <c r="L662" s="15"/>
      <c r="M662" s="15"/>
      <c r="N662" s="14"/>
      <c r="O662" s="16"/>
      <c r="P662" s="16"/>
      <c r="Q662" s="16"/>
      <c r="R662" s="16"/>
      <c r="S662" s="16"/>
      <c r="T662" s="16"/>
      <c r="U662" s="16"/>
      <c r="V662" s="16"/>
      <c r="W662" s="17"/>
      <c r="X662" s="16"/>
      <c r="Y662" s="16"/>
      <c r="Z662" s="16"/>
      <c r="AA662" s="16"/>
      <c r="AB662" s="14"/>
      <c r="AC662" s="18"/>
      <c r="AD662" s="19"/>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9"/>
      <c r="BA662" s="18"/>
      <c r="BB662" s="18"/>
      <c r="BC662" s="18"/>
      <c r="BD662" s="18"/>
      <c r="BE662" s="19"/>
      <c r="BF662" s="18"/>
      <c r="BG662" s="18"/>
      <c r="BH662" s="19"/>
      <c r="BI662" s="19"/>
      <c r="BJ662" s="18"/>
      <c r="BK662" s="18"/>
      <c r="BL662" s="15"/>
      <c r="BM662" s="18"/>
      <c r="BN662" s="19"/>
      <c r="BO662" s="18"/>
      <c r="BP662" s="18"/>
      <c r="BQ662" s="15"/>
      <c r="BR662" s="19"/>
      <c r="BS662" s="19"/>
      <c r="BT662" s="19"/>
      <c r="BU662" s="15"/>
      <c r="BV662" s="14"/>
      <c r="BW662" s="14"/>
      <c r="BX662" s="14"/>
      <c r="BY662" s="20"/>
      <c r="BZ662" s="24"/>
      <c r="CA662" s="14"/>
      <c r="CB662" s="21"/>
      <c r="CC662" s="1"/>
      <c r="CD662" s="14"/>
      <c r="CE662" s="14"/>
      <c r="CF662" s="22"/>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row>
    <row r="663" spans="5:220" s="28" customFormat="1">
      <c r="E663" s="17"/>
      <c r="F663" s="17"/>
      <c r="G663" s="17"/>
      <c r="H663" s="17"/>
      <c r="I663" s="14"/>
      <c r="J663" s="15"/>
      <c r="K663" s="15"/>
      <c r="L663" s="15"/>
      <c r="M663" s="15"/>
      <c r="N663" s="14"/>
      <c r="O663" s="16"/>
      <c r="P663" s="16"/>
      <c r="Q663" s="16"/>
      <c r="R663" s="16"/>
      <c r="S663" s="16"/>
      <c r="T663" s="16"/>
      <c r="U663" s="16"/>
      <c r="V663" s="16"/>
      <c r="W663" s="17"/>
      <c r="X663" s="16"/>
      <c r="Y663" s="16"/>
      <c r="Z663" s="16"/>
      <c r="AA663" s="16"/>
      <c r="AB663" s="14"/>
      <c r="AC663" s="18"/>
      <c r="AD663" s="19"/>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9"/>
      <c r="BA663" s="18"/>
      <c r="BB663" s="18"/>
      <c r="BC663" s="18"/>
      <c r="BD663" s="18"/>
      <c r="BE663" s="19"/>
      <c r="BF663" s="18"/>
      <c r="BG663" s="18"/>
      <c r="BH663" s="19"/>
      <c r="BI663" s="19"/>
      <c r="BJ663" s="18"/>
      <c r="BK663" s="18"/>
      <c r="BL663" s="15"/>
      <c r="BM663" s="18"/>
      <c r="BN663" s="19"/>
      <c r="BO663" s="18"/>
      <c r="BP663" s="18"/>
      <c r="BQ663" s="15"/>
      <c r="BR663" s="19"/>
      <c r="BS663" s="19"/>
      <c r="BT663" s="19"/>
      <c r="BU663" s="15"/>
      <c r="BV663" s="14"/>
      <c r="BW663" s="14"/>
      <c r="BX663" s="14"/>
      <c r="BY663" s="20"/>
      <c r="BZ663" s="24"/>
      <c r="CA663" s="14"/>
      <c r="CB663" s="21"/>
      <c r="CC663" s="1"/>
      <c r="CD663" s="14"/>
      <c r="CE663" s="14"/>
      <c r="CF663" s="22"/>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row>
    <row r="664" spans="5:220" s="28" customFormat="1">
      <c r="E664" s="17"/>
      <c r="F664" s="17"/>
      <c r="G664" s="17"/>
      <c r="H664" s="17"/>
      <c r="I664" s="14"/>
      <c r="J664" s="15"/>
      <c r="K664" s="15"/>
      <c r="L664" s="15"/>
      <c r="M664" s="15"/>
      <c r="N664" s="24"/>
      <c r="O664" s="16"/>
      <c r="P664" s="16"/>
      <c r="Q664" s="16"/>
      <c r="R664" s="16"/>
      <c r="S664" s="16"/>
      <c r="T664" s="16"/>
      <c r="U664" s="16"/>
      <c r="V664" s="16"/>
      <c r="W664" s="17"/>
      <c r="X664" s="16"/>
      <c r="Y664" s="16"/>
      <c r="Z664" s="16"/>
      <c r="AA664" s="16"/>
      <c r="AB664" s="14"/>
      <c r="AC664" s="18"/>
      <c r="AD664" s="19"/>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9"/>
      <c r="BA664" s="18"/>
      <c r="BB664" s="18"/>
      <c r="BC664" s="18"/>
      <c r="BD664" s="18"/>
      <c r="BE664" s="19"/>
      <c r="BF664" s="18"/>
      <c r="BG664" s="18"/>
      <c r="BH664" s="19"/>
      <c r="BI664" s="19"/>
      <c r="BJ664" s="18"/>
      <c r="BK664" s="18"/>
      <c r="BL664" s="15"/>
      <c r="BM664" s="18"/>
      <c r="BN664" s="19"/>
      <c r="BO664" s="18"/>
      <c r="BP664" s="18"/>
      <c r="BQ664" s="15"/>
      <c r="BR664" s="19"/>
      <c r="BS664" s="19"/>
      <c r="BT664" s="19"/>
      <c r="BU664" s="15"/>
      <c r="BV664" s="14"/>
      <c r="BW664" s="14"/>
      <c r="BX664" s="14"/>
      <c r="BY664" s="20"/>
      <c r="BZ664" s="24"/>
      <c r="CA664" s="14"/>
      <c r="CB664" s="21"/>
      <c r="CC664" s="1"/>
      <c r="CD664" s="14"/>
      <c r="CE664" s="14"/>
      <c r="CF664" s="22"/>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row>
    <row r="665" spans="5:220" s="28" customFormat="1">
      <c r="E665" s="17"/>
      <c r="F665" s="17"/>
      <c r="G665" s="17"/>
      <c r="H665" s="17"/>
      <c r="I665" s="14"/>
      <c r="J665" s="15"/>
      <c r="K665" s="15"/>
      <c r="L665" s="15"/>
      <c r="M665" s="15"/>
      <c r="N665" s="24"/>
      <c r="O665" s="16"/>
      <c r="P665" s="16"/>
      <c r="Q665" s="16"/>
      <c r="R665" s="16"/>
      <c r="S665" s="16"/>
      <c r="T665" s="16"/>
      <c r="U665" s="16"/>
      <c r="V665" s="16"/>
      <c r="W665" s="17"/>
      <c r="X665" s="16"/>
      <c r="Y665" s="16"/>
      <c r="Z665" s="16"/>
      <c r="AA665" s="16"/>
      <c r="AB665" s="14"/>
      <c r="AC665" s="18"/>
      <c r="AD665" s="19"/>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9"/>
      <c r="BA665" s="18"/>
      <c r="BB665" s="18"/>
      <c r="BC665" s="18"/>
      <c r="BD665" s="18"/>
      <c r="BE665" s="19"/>
      <c r="BF665" s="18"/>
      <c r="BG665" s="18"/>
      <c r="BH665" s="19"/>
      <c r="BI665" s="19"/>
      <c r="BJ665" s="18"/>
      <c r="BK665" s="18"/>
      <c r="BL665" s="15"/>
      <c r="BM665" s="18"/>
      <c r="BN665" s="19"/>
      <c r="BO665" s="18"/>
      <c r="BP665" s="18"/>
      <c r="BQ665" s="15"/>
      <c r="BR665" s="19"/>
      <c r="BS665" s="19"/>
      <c r="BT665" s="19"/>
      <c r="BU665" s="15"/>
      <c r="BV665" s="14"/>
      <c r="BW665" s="14"/>
      <c r="BX665" s="14"/>
      <c r="BY665" s="20"/>
      <c r="BZ665" s="24"/>
      <c r="CA665" s="14"/>
      <c r="CB665" s="21"/>
      <c r="CC665" s="1"/>
      <c r="CD665" s="14"/>
      <c r="CE665" s="14"/>
      <c r="CF665" s="22"/>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row>
    <row r="666" spans="5:220" s="28" customFormat="1">
      <c r="E666" s="17"/>
      <c r="F666" s="17"/>
      <c r="G666" s="17"/>
      <c r="H666" s="17"/>
      <c r="I666" s="14"/>
      <c r="J666" s="15"/>
      <c r="K666" s="15"/>
      <c r="L666" s="15"/>
      <c r="M666" s="15"/>
      <c r="N666" s="24"/>
      <c r="O666" s="16"/>
      <c r="P666" s="16"/>
      <c r="Q666" s="16"/>
      <c r="R666" s="16"/>
      <c r="S666" s="16"/>
      <c r="T666" s="16"/>
      <c r="U666" s="16"/>
      <c r="V666" s="16"/>
      <c r="W666" s="17"/>
      <c r="X666" s="16"/>
      <c r="Y666" s="16"/>
      <c r="Z666" s="16"/>
      <c r="AA666" s="16"/>
      <c r="AB666" s="14"/>
      <c r="AC666" s="18"/>
      <c r="AD666" s="19"/>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9"/>
      <c r="BA666" s="18"/>
      <c r="BB666" s="18"/>
      <c r="BC666" s="18"/>
      <c r="BD666" s="18"/>
      <c r="BE666" s="19"/>
      <c r="BF666" s="18"/>
      <c r="BG666" s="18"/>
      <c r="BH666" s="19"/>
      <c r="BI666" s="19"/>
      <c r="BJ666" s="18"/>
      <c r="BK666" s="18"/>
      <c r="BL666" s="15"/>
      <c r="BM666" s="18"/>
      <c r="BN666" s="19"/>
      <c r="BO666" s="18"/>
      <c r="BP666" s="18"/>
      <c r="BQ666" s="15"/>
      <c r="BR666" s="19"/>
      <c r="BS666" s="19"/>
      <c r="BT666" s="19"/>
      <c r="BU666" s="15"/>
      <c r="BV666" s="14"/>
      <c r="BW666" s="14"/>
      <c r="BX666" s="14"/>
      <c r="BY666" s="20"/>
      <c r="BZ666" s="24"/>
      <c r="CA666" s="14"/>
      <c r="CB666" s="21"/>
      <c r="CC666" s="1"/>
      <c r="CD666" s="14"/>
      <c r="CE666" s="14"/>
      <c r="CF666" s="22"/>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row>
    <row r="667" spans="5:220" s="28" customFormat="1" ht="14.25" customHeight="1">
      <c r="E667" s="17"/>
      <c r="F667" s="17"/>
      <c r="G667" s="17"/>
      <c r="H667" s="17"/>
      <c r="I667" s="14"/>
      <c r="J667" s="15"/>
      <c r="K667" s="15"/>
      <c r="L667" s="15"/>
      <c r="M667" s="15"/>
      <c r="N667" s="24"/>
      <c r="O667" s="16"/>
      <c r="P667" s="16"/>
      <c r="Q667" s="16"/>
      <c r="R667" s="16"/>
      <c r="S667" s="16"/>
      <c r="T667" s="16"/>
      <c r="U667" s="16"/>
      <c r="V667" s="16"/>
      <c r="W667" s="17"/>
      <c r="X667" s="16"/>
      <c r="Y667" s="16"/>
      <c r="Z667" s="16"/>
      <c r="AA667" s="16"/>
      <c r="AB667" s="14"/>
      <c r="AC667" s="18"/>
      <c r="AD667" s="19"/>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9"/>
      <c r="BA667" s="18"/>
      <c r="BB667" s="18"/>
      <c r="BC667" s="18"/>
      <c r="BD667" s="18"/>
      <c r="BE667" s="19"/>
      <c r="BF667" s="18"/>
      <c r="BG667" s="18"/>
      <c r="BH667" s="19"/>
      <c r="BI667" s="19"/>
      <c r="BJ667" s="18"/>
      <c r="BK667" s="18"/>
      <c r="BL667" s="15"/>
      <c r="BM667" s="18"/>
      <c r="BN667" s="19"/>
      <c r="BO667" s="18"/>
      <c r="BP667" s="18"/>
      <c r="BQ667" s="15"/>
      <c r="BR667" s="19"/>
      <c r="BS667" s="19"/>
      <c r="BT667" s="19"/>
      <c r="BU667" s="15"/>
      <c r="BV667" s="14"/>
      <c r="BW667" s="14"/>
      <c r="BX667" s="14"/>
      <c r="BY667" s="20"/>
      <c r="BZ667" s="24"/>
      <c r="CA667" s="14"/>
      <c r="CB667" s="21"/>
      <c r="CC667" s="1"/>
      <c r="CD667" s="14"/>
      <c r="CE667" s="14"/>
      <c r="CF667" s="22"/>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row>
    <row r="668" spans="5:220" s="28" customFormat="1">
      <c r="E668" s="17"/>
      <c r="F668" s="17"/>
      <c r="G668" s="17"/>
      <c r="H668" s="17"/>
      <c r="I668" s="14"/>
      <c r="J668" s="15"/>
      <c r="K668" s="15"/>
      <c r="L668" s="15"/>
      <c r="M668" s="15"/>
      <c r="N668" s="24"/>
      <c r="O668" s="16"/>
      <c r="P668" s="16"/>
      <c r="Q668" s="16"/>
      <c r="R668" s="16"/>
      <c r="S668" s="16"/>
      <c r="T668" s="16"/>
      <c r="U668" s="16"/>
      <c r="V668" s="16"/>
      <c r="W668" s="17"/>
      <c r="X668" s="16"/>
      <c r="Y668" s="16"/>
      <c r="Z668" s="16"/>
      <c r="AA668" s="16"/>
      <c r="AB668" s="14"/>
      <c r="AC668" s="18"/>
      <c r="AD668" s="19"/>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9"/>
      <c r="BA668" s="18"/>
      <c r="BB668" s="18"/>
      <c r="BC668" s="18"/>
      <c r="BD668" s="18"/>
      <c r="BE668" s="19"/>
      <c r="BF668" s="18"/>
      <c r="BG668" s="18"/>
      <c r="BH668" s="19"/>
      <c r="BI668" s="19"/>
      <c r="BJ668" s="18"/>
      <c r="BK668" s="18"/>
      <c r="BL668" s="15"/>
      <c r="BM668" s="18"/>
      <c r="BN668" s="19"/>
      <c r="BO668" s="18"/>
      <c r="BP668" s="18"/>
      <c r="BQ668" s="15"/>
      <c r="BR668" s="19"/>
      <c r="BS668" s="19"/>
      <c r="BT668" s="19"/>
      <c r="BU668" s="15"/>
      <c r="BV668" s="14"/>
      <c r="BW668" s="14"/>
      <c r="BX668" s="14"/>
      <c r="BY668" s="20"/>
      <c r="BZ668" s="24"/>
      <c r="CA668" s="14"/>
      <c r="CB668" s="21"/>
      <c r="CC668" s="1"/>
      <c r="CD668" s="14"/>
      <c r="CE668" s="14"/>
      <c r="CF668" s="22"/>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row>
    <row r="669" spans="5:220" s="28" customFormat="1">
      <c r="E669" s="17"/>
      <c r="F669" s="17"/>
      <c r="G669" s="17"/>
      <c r="H669" s="17"/>
      <c r="I669" s="14"/>
      <c r="J669" s="15"/>
      <c r="K669" s="15"/>
      <c r="L669" s="15"/>
      <c r="M669" s="15"/>
      <c r="N669" s="14"/>
      <c r="O669" s="16"/>
      <c r="P669" s="16"/>
      <c r="Q669" s="16"/>
      <c r="R669" s="16"/>
      <c r="S669" s="16"/>
      <c r="T669" s="16"/>
      <c r="U669" s="16"/>
      <c r="V669" s="16"/>
      <c r="W669" s="17"/>
      <c r="X669" s="16"/>
      <c r="Y669" s="16"/>
      <c r="Z669" s="16"/>
      <c r="AA669" s="16"/>
      <c r="AB669" s="14"/>
      <c r="AC669" s="18"/>
      <c r="AD669" s="19"/>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9"/>
      <c r="BA669" s="18"/>
      <c r="BB669" s="18"/>
      <c r="BC669" s="18"/>
      <c r="BD669" s="18"/>
      <c r="BE669" s="19"/>
      <c r="BF669" s="18"/>
      <c r="BG669" s="18"/>
      <c r="BH669" s="19"/>
      <c r="BI669" s="19"/>
      <c r="BJ669" s="18"/>
      <c r="BK669" s="18"/>
      <c r="BL669" s="15"/>
      <c r="BM669" s="18"/>
      <c r="BN669" s="19"/>
      <c r="BO669" s="18"/>
      <c r="BP669" s="18"/>
      <c r="BQ669" s="15"/>
      <c r="BR669" s="19"/>
      <c r="BS669" s="19"/>
      <c r="BT669" s="19"/>
      <c r="BU669" s="15"/>
      <c r="BV669" s="14"/>
      <c r="BW669" s="14"/>
      <c r="BX669" s="14"/>
      <c r="BY669" s="20"/>
      <c r="BZ669" s="24"/>
      <c r="CA669" s="14"/>
      <c r="CB669" s="21"/>
      <c r="CC669" s="1"/>
      <c r="CD669" s="14"/>
      <c r="CE669" s="14"/>
      <c r="CF669" s="22"/>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row>
    <row r="670" spans="5:220" s="28" customFormat="1">
      <c r="E670" s="17"/>
      <c r="F670" s="17"/>
      <c r="G670" s="17"/>
      <c r="H670" s="17"/>
      <c r="I670" s="14"/>
      <c r="J670" s="15"/>
      <c r="K670" s="15"/>
      <c r="L670" s="15"/>
      <c r="M670" s="15"/>
      <c r="N670" s="14"/>
      <c r="O670" s="16"/>
      <c r="P670" s="16"/>
      <c r="Q670" s="16"/>
      <c r="R670" s="16"/>
      <c r="S670" s="16"/>
      <c r="T670" s="16"/>
      <c r="U670" s="16"/>
      <c r="V670" s="16"/>
      <c r="W670" s="17"/>
      <c r="X670" s="16"/>
      <c r="Y670" s="16"/>
      <c r="Z670" s="16"/>
      <c r="AA670" s="16"/>
      <c r="AB670" s="14"/>
      <c r="AC670" s="18"/>
      <c r="AD670" s="19"/>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9"/>
      <c r="BA670" s="18"/>
      <c r="BB670" s="18"/>
      <c r="BC670" s="18"/>
      <c r="BD670" s="18"/>
      <c r="BE670" s="19"/>
      <c r="BF670" s="18"/>
      <c r="BG670" s="18"/>
      <c r="BH670" s="19"/>
      <c r="BI670" s="19"/>
      <c r="BJ670" s="18"/>
      <c r="BK670" s="18"/>
      <c r="BL670" s="15"/>
      <c r="BM670" s="18"/>
      <c r="BN670" s="19"/>
      <c r="BO670" s="18"/>
      <c r="BP670" s="18"/>
      <c r="BQ670" s="15"/>
      <c r="BR670" s="19"/>
      <c r="BS670" s="19"/>
      <c r="BT670" s="19"/>
      <c r="BU670" s="15"/>
      <c r="BV670" s="14"/>
      <c r="BW670" s="14"/>
      <c r="BX670" s="14"/>
      <c r="BY670" s="20"/>
      <c r="BZ670" s="24"/>
      <c r="CA670" s="14"/>
      <c r="CB670" s="21"/>
      <c r="CC670" s="1"/>
      <c r="CD670" s="14"/>
      <c r="CE670" s="14"/>
      <c r="CF670" s="22"/>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row>
    <row r="671" spans="5:220" s="28" customFormat="1">
      <c r="E671" s="17"/>
      <c r="F671" s="17"/>
      <c r="G671" s="17"/>
      <c r="H671" s="17"/>
      <c r="I671" s="14"/>
      <c r="J671" s="15"/>
      <c r="K671" s="15"/>
      <c r="L671" s="15"/>
      <c r="M671" s="15"/>
      <c r="N671" s="14"/>
      <c r="O671" s="16"/>
      <c r="P671" s="16"/>
      <c r="Q671" s="16"/>
      <c r="R671" s="16"/>
      <c r="S671" s="16"/>
      <c r="T671" s="16"/>
      <c r="U671" s="16"/>
      <c r="V671" s="16"/>
      <c r="W671" s="17"/>
      <c r="X671" s="16"/>
      <c r="Y671" s="16"/>
      <c r="Z671" s="16"/>
      <c r="AA671" s="16"/>
      <c r="AB671" s="14"/>
      <c r="AC671" s="18"/>
      <c r="AD671" s="19"/>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9"/>
      <c r="BA671" s="18"/>
      <c r="BB671" s="18"/>
      <c r="BC671" s="18"/>
      <c r="BD671" s="18"/>
      <c r="BE671" s="19"/>
      <c r="BF671" s="18"/>
      <c r="BG671" s="18"/>
      <c r="BH671" s="19"/>
      <c r="BI671" s="19"/>
      <c r="BJ671" s="18"/>
      <c r="BK671" s="18"/>
      <c r="BL671" s="15"/>
      <c r="BM671" s="18"/>
      <c r="BN671" s="19"/>
      <c r="BO671" s="18"/>
      <c r="BP671" s="18"/>
      <c r="BQ671" s="15"/>
      <c r="BR671" s="19"/>
      <c r="BS671" s="19"/>
      <c r="BT671" s="19"/>
      <c r="BU671" s="15"/>
      <c r="BV671" s="14"/>
      <c r="BW671" s="14"/>
      <c r="BX671" s="14"/>
      <c r="BY671" s="20"/>
      <c r="BZ671" s="24"/>
      <c r="CA671" s="14"/>
      <c r="CB671" s="21"/>
      <c r="CC671" s="1"/>
      <c r="CD671" s="14"/>
      <c r="CE671" s="14"/>
      <c r="CF671" s="22"/>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row>
    <row r="672" spans="5:220" s="28" customFormat="1">
      <c r="E672" s="17"/>
      <c r="F672" s="17"/>
      <c r="G672" s="17"/>
      <c r="H672" s="17"/>
      <c r="I672" s="14"/>
      <c r="J672" s="15"/>
      <c r="K672" s="15"/>
      <c r="L672" s="15"/>
      <c r="M672" s="15"/>
      <c r="N672" s="14"/>
      <c r="O672" s="16"/>
      <c r="P672" s="16"/>
      <c r="Q672" s="16"/>
      <c r="R672" s="16"/>
      <c r="S672" s="16"/>
      <c r="T672" s="16"/>
      <c r="U672" s="16"/>
      <c r="V672" s="16"/>
      <c r="W672" s="17"/>
      <c r="X672" s="16"/>
      <c r="Y672" s="16"/>
      <c r="Z672" s="16"/>
      <c r="AA672" s="16"/>
      <c r="AB672" s="14"/>
      <c r="AC672" s="18"/>
      <c r="AD672" s="19"/>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9"/>
      <c r="BA672" s="18"/>
      <c r="BB672" s="18"/>
      <c r="BC672" s="18"/>
      <c r="BD672" s="18"/>
      <c r="BE672" s="19"/>
      <c r="BF672" s="18"/>
      <c r="BG672" s="18"/>
      <c r="BH672" s="19"/>
      <c r="BI672" s="19"/>
      <c r="BJ672" s="18"/>
      <c r="BK672" s="18"/>
      <c r="BL672" s="15"/>
      <c r="BM672" s="18"/>
      <c r="BN672" s="19"/>
      <c r="BO672" s="18"/>
      <c r="BP672" s="18"/>
      <c r="BQ672" s="15"/>
      <c r="BR672" s="19"/>
      <c r="BS672" s="19"/>
      <c r="BT672" s="19"/>
      <c r="BU672" s="15"/>
      <c r="BV672" s="14"/>
      <c r="BW672" s="14"/>
      <c r="BX672" s="14"/>
      <c r="BY672" s="20"/>
      <c r="BZ672" s="24"/>
      <c r="CA672" s="14"/>
      <c r="CB672" s="21"/>
      <c r="CC672" s="1"/>
      <c r="CD672" s="14"/>
      <c r="CE672" s="14"/>
      <c r="CF672" s="22"/>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row>
    <row r="673" spans="5:220" s="28" customFormat="1">
      <c r="E673" s="17"/>
      <c r="F673" s="17"/>
      <c r="G673" s="17"/>
      <c r="H673" s="17"/>
      <c r="I673" s="14"/>
      <c r="J673" s="15"/>
      <c r="K673" s="15"/>
      <c r="L673" s="15"/>
      <c r="M673" s="15"/>
      <c r="N673" s="14"/>
      <c r="O673" s="16"/>
      <c r="P673" s="16"/>
      <c r="Q673" s="16"/>
      <c r="R673" s="16"/>
      <c r="S673" s="16"/>
      <c r="T673" s="16"/>
      <c r="U673" s="16"/>
      <c r="V673" s="16"/>
      <c r="W673" s="17"/>
      <c r="X673" s="16"/>
      <c r="Y673" s="16"/>
      <c r="Z673" s="16"/>
      <c r="AA673" s="16"/>
      <c r="AB673" s="14"/>
      <c r="AC673" s="18"/>
      <c r="AD673" s="19"/>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9"/>
      <c r="BA673" s="18"/>
      <c r="BB673" s="18"/>
      <c r="BC673" s="18"/>
      <c r="BD673" s="18"/>
      <c r="BE673" s="19"/>
      <c r="BF673" s="18"/>
      <c r="BG673" s="18"/>
      <c r="BH673" s="19"/>
      <c r="BI673" s="19"/>
      <c r="BJ673" s="18"/>
      <c r="BK673" s="18"/>
      <c r="BL673" s="15"/>
      <c r="BM673" s="18"/>
      <c r="BN673" s="19"/>
      <c r="BO673" s="18"/>
      <c r="BP673" s="18"/>
      <c r="BQ673" s="15"/>
      <c r="BR673" s="19"/>
      <c r="BS673" s="19"/>
      <c r="BT673" s="19"/>
      <c r="BU673" s="15"/>
      <c r="BV673" s="14"/>
      <c r="BW673" s="14"/>
      <c r="BX673" s="14"/>
      <c r="BY673" s="20"/>
      <c r="BZ673" s="24"/>
      <c r="CA673" s="14"/>
      <c r="CB673" s="21"/>
      <c r="CC673" s="1"/>
      <c r="CD673" s="14"/>
      <c r="CE673" s="14"/>
      <c r="CF673" s="22"/>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row>
    <row r="674" spans="5:220" s="28" customFormat="1">
      <c r="E674" s="17"/>
      <c r="F674" s="17"/>
      <c r="G674" s="17"/>
      <c r="H674" s="17"/>
      <c r="I674" s="14"/>
      <c r="J674" s="15"/>
      <c r="K674" s="15"/>
      <c r="L674" s="15"/>
      <c r="M674" s="15"/>
      <c r="N674" s="14"/>
      <c r="O674" s="16"/>
      <c r="P674" s="16"/>
      <c r="Q674" s="16"/>
      <c r="R674" s="16"/>
      <c r="S674" s="16"/>
      <c r="T674" s="16"/>
      <c r="U674" s="16"/>
      <c r="V674" s="16"/>
      <c r="W674" s="17"/>
      <c r="X674" s="16"/>
      <c r="Y674" s="16"/>
      <c r="Z674" s="16"/>
      <c r="AA674" s="16"/>
      <c r="AB674" s="14"/>
      <c r="AC674" s="18"/>
      <c r="AD674" s="19"/>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9"/>
      <c r="BA674" s="18"/>
      <c r="BB674" s="18"/>
      <c r="BC674" s="18"/>
      <c r="BD674" s="18"/>
      <c r="BE674" s="19"/>
      <c r="BF674" s="18"/>
      <c r="BG674" s="18"/>
      <c r="BH674" s="19"/>
      <c r="BI674" s="19"/>
      <c r="BJ674" s="18"/>
      <c r="BK674" s="18"/>
      <c r="BL674" s="15"/>
      <c r="BM674" s="18"/>
      <c r="BN674" s="19"/>
      <c r="BO674" s="18"/>
      <c r="BP674" s="18"/>
      <c r="BQ674" s="15"/>
      <c r="BR674" s="19"/>
      <c r="BS674" s="19"/>
      <c r="BT674" s="19"/>
      <c r="BU674" s="15"/>
      <c r="BV674" s="14"/>
      <c r="BW674" s="14"/>
      <c r="BX674" s="14"/>
      <c r="BY674" s="20"/>
      <c r="BZ674" s="24"/>
      <c r="CA674" s="14"/>
      <c r="CB674" s="21"/>
      <c r="CC674" s="1"/>
      <c r="CD674" s="14"/>
      <c r="CE674" s="14"/>
      <c r="CF674" s="22"/>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row>
    <row r="675" spans="5:220" s="28" customFormat="1">
      <c r="E675" s="17"/>
      <c r="F675" s="17"/>
      <c r="G675" s="17"/>
      <c r="H675" s="17"/>
      <c r="I675" s="14"/>
      <c r="J675" s="15"/>
      <c r="K675" s="15"/>
      <c r="L675" s="15"/>
      <c r="M675" s="15"/>
      <c r="N675" s="14"/>
      <c r="O675" s="16"/>
      <c r="P675" s="16"/>
      <c r="Q675" s="16"/>
      <c r="R675" s="16"/>
      <c r="S675" s="16"/>
      <c r="T675" s="16"/>
      <c r="U675" s="16"/>
      <c r="V675" s="16"/>
      <c r="W675" s="17"/>
      <c r="X675" s="16"/>
      <c r="Y675" s="16"/>
      <c r="Z675" s="16"/>
      <c r="AA675" s="16"/>
      <c r="AB675" s="14"/>
      <c r="AC675" s="18"/>
      <c r="AD675" s="19"/>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9"/>
      <c r="BA675" s="18"/>
      <c r="BB675" s="18"/>
      <c r="BC675" s="18"/>
      <c r="BD675" s="18"/>
      <c r="BE675" s="19"/>
      <c r="BF675" s="18"/>
      <c r="BG675" s="18"/>
      <c r="BH675" s="19"/>
      <c r="BI675" s="19"/>
      <c r="BJ675" s="18"/>
      <c r="BK675" s="18"/>
      <c r="BL675" s="15"/>
      <c r="BM675" s="18"/>
      <c r="BN675" s="19"/>
      <c r="BO675" s="18"/>
      <c r="BP675" s="18"/>
      <c r="BQ675" s="15"/>
      <c r="BR675" s="19"/>
      <c r="BS675" s="19"/>
      <c r="BT675" s="19"/>
      <c r="BU675" s="15"/>
      <c r="BV675" s="14"/>
      <c r="BW675" s="14"/>
      <c r="BX675" s="14"/>
      <c r="BY675" s="20"/>
      <c r="BZ675" s="24"/>
      <c r="CA675" s="14"/>
      <c r="CB675" s="21"/>
      <c r="CC675" s="1"/>
      <c r="CD675" s="14"/>
      <c r="CE675" s="14"/>
      <c r="CF675" s="22"/>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row>
    <row r="676" spans="5:220" s="28" customFormat="1">
      <c r="E676" s="17"/>
      <c r="F676" s="17"/>
      <c r="G676" s="17"/>
      <c r="H676" s="17"/>
      <c r="I676" s="14"/>
      <c r="J676" s="15"/>
      <c r="K676" s="15"/>
      <c r="L676" s="15"/>
      <c r="M676" s="15"/>
      <c r="N676" s="14"/>
      <c r="O676" s="16"/>
      <c r="P676" s="16"/>
      <c r="Q676" s="16"/>
      <c r="R676" s="16"/>
      <c r="S676" s="16"/>
      <c r="T676" s="16"/>
      <c r="U676" s="16"/>
      <c r="V676" s="16"/>
      <c r="W676" s="17"/>
      <c r="X676" s="16"/>
      <c r="Y676" s="16"/>
      <c r="Z676" s="16"/>
      <c r="AA676" s="16"/>
      <c r="AB676" s="14"/>
      <c r="AC676" s="18"/>
      <c r="AD676" s="19"/>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9"/>
      <c r="BA676" s="18"/>
      <c r="BB676" s="18"/>
      <c r="BC676" s="18"/>
      <c r="BD676" s="18"/>
      <c r="BE676" s="19"/>
      <c r="BF676" s="18"/>
      <c r="BG676" s="18"/>
      <c r="BH676" s="19"/>
      <c r="BI676" s="19"/>
      <c r="BJ676" s="18"/>
      <c r="BK676" s="18"/>
      <c r="BL676" s="15"/>
      <c r="BM676" s="18"/>
      <c r="BN676" s="19"/>
      <c r="BO676" s="18"/>
      <c r="BP676" s="18"/>
      <c r="BQ676" s="15"/>
      <c r="BR676" s="19"/>
      <c r="BS676" s="19"/>
      <c r="BT676" s="19"/>
      <c r="BU676" s="15"/>
      <c r="BV676" s="14"/>
      <c r="BW676" s="14"/>
      <c r="BX676" s="14"/>
      <c r="BY676" s="20"/>
      <c r="BZ676" s="24"/>
      <c r="CA676" s="14"/>
      <c r="CB676" s="21"/>
      <c r="CC676" s="1"/>
      <c r="CD676" s="14"/>
      <c r="CE676" s="14"/>
      <c r="CF676" s="22"/>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row>
    <row r="677" spans="5:220" s="28" customFormat="1">
      <c r="E677" s="17"/>
      <c r="F677" s="17"/>
      <c r="G677" s="17"/>
      <c r="H677" s="17"/>
      <c r="I677" s="14"/>
      <c r="J677" s="15"/>
      <c r="K677" s="15"/>
      <c r="L677" s="15"/>
      <c r="M677" s="15"/>
      <c r="N677" s="14"/>
      <c r="O677" s="16"/>
      <c r="P677" s="16"/>
      <c r="Q677" s="16"/>
      <c r="R677" s="16"/>
      <c r="S677" s="16"/>
      <c r="T677" s="16"/>
      <c r="U677" s="16"/>
      <c r="V677" s="16"/>
      <c r="W677" s="17"/>
      <c r="X677" s="16"/>
      <c r="Y677" s="16"/>
      <c r="Z677" s="16"/>
      <c r="AA677" s="16"/>
      <c r="AB677" s="14"/>
      <c r="AC677" s="18"/>
      <c r="AD677" s="19"/>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9"/>
      <c r="BA677" s="18"/>
      <c r="BB677" s="18"/>
      <c r="BC677" s="18"/>
      <c r="BD677" s="18"/>
      <c r="BE677" s="19"/>
      <c r="BF677" s="18"/>
      <c r="BG677" s="18"/>
      <c r="BH677" s="19"/>
      <c r="BI677" s="19"/>
      <c r="BJ677" s="18"/>
      <c r="BK677" s="18"/>
      <c r="BL677" s="15"/>
      <c r="BM677" s="18"/>
      <c r="BN677" s="19"/>
      <c r="BO677" s="18"/>
      <c r="BP677" s="18"/>
      <c r="BQ677" s="15"/>
      <c r="BR677" s="19"/>
      <c r="BS677" s="19"/>
      <c r="BT677" s="19"/>
      <c r="BU677" s="15"/>
      <c r="BV677" s="14"/>
      <c r="BW677" s="14"/>
      <c r="BX677" s="14"/>
      <c r="BY677" s="20"/>
      <c r="BZ677" s="24"/>
      <c r="CA677" s="14"/>
      <c r="CB677" s="21"/>
      <c r="CC677" s="1"/>
      <c r="CD677" s="14"/>
      <c r="CE677" s="14"/>
      <c r="CF677" s="22"/>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row>
    <row r="678" spans="5:220" s="28" customFormat="1">
      <c r="E678" s="17"/>
      <c r="F678" s="48"/>
      <c r="G678" s="17"/>
      <c r="H678" s="17"/>
      <c r="I678" s="14"/>
      <c r="J678" s="15"/>
      <c r="K678" s="15"/>
      <c r="L678" s="15"/>
      <c r="M678" s="15"/>
      <c r="N678" s="24"/>
      <c r="O678" s="16"/>
      <c r="P678" s="16"/>
      <c r="Q678" s="16"/>
      <c r="R678" s="16"/>
      <c r="S678" s="16"/>
      <c r="T678" s="16"/>
      <c r="U678" s="16"/>
      <c r="V678" s="16"/>
      <c r="W678" s="48"/>
      <c r="X678" s="16"/>
      <c r="Y678" s="16"/>
      <c r="Z678" s="16"/>
      <c r="AA678" s="16"/>
      <c r="AB678" s="14"/>
      <c r="AC678" s="18"/>
      <c r="AD678" s="19"/>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9"/>
      <c r="BA678" s="18"/>
      <c r="BB678" s="18"/>
      <c r="BC678" s="18"/>
      <c r="BD678" s="18"/>
      <c r="BE678" s="19"/>
      <c r="BF678" s="18"/>
      <c r="BG678" s="18"/>
      <c r="BH678" s="19"/>
      <c r="BI678" s="19"/>
      <c r="BJ678" s="18"/>
      <c r="BK678" s="18"/>
      <c r="BL678" s="15"/>
      <c r="BM678" s="18"/>
      <c r="BN678" s="19"/>
      <c r="BO678" s="18"/>
      <c r="BP678" s="18"/>
      <c r="BQ678" s="15"/>
      <c r="BR678" s="19"/>
      <c r="BS678" s="19"/>
      <c r="BT678" s="19"/>
      <c r="BU678" s="15"/>
      <c r="BV678" s="14"/>
      <c r="BW678" s="14"/>
      <c r="BX678" s="14"/>
      <c r="BY678" s="20"/>
      <c r="BZ678" s="24"/>
      <c r="CA678" s="14"/>
      <c r="CB678" s="21"/>
      <c r="CC678" s="1"/>
      <c r="CD678" s="14"/>
      <c r="CE678" s="49"/>
      <c r="CF678" s="22"/>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row>
    <row r="679" spans="5:220" s="28" customFormat="1">
      <c r="E679" s="17"/>
      <c r="F679" s="48"/>
      <c r="G679" s="17"/>
      <c r="H679" s="17"/>
      <c r="I679" s="14"/>
      <c r="J679" s="15"/>
      <c r="K679" s="15"/>
      <c r="L679" s="15"/>
      <c r="M679" s="15"/>
      <c r="N679" s="24"/>
      <c r="O679" s="16"/>
      <c r="P679" s="16"/>
      <c r="Q679" s="16"/>
      <c r="R679" s="16"/>
      <c r="S679" s="16"/>
      <c r="T679" s="16"/>
      <c r="U679" s="16"/>
      <c r="V679" s="16"/>
      <c r="W679" s="48"/>
      <c r="X679" s="16"/>
      <c r="Y679" s="16"/>
      <c r="Z679" s="16"/>
      <c r="AA679" s="16"/>
      <c r="AB679" s="14"/>
      <c r="AC679" s="18"/>
      <c r="AD679" s="19"/>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9"/>
      <c r="BA679" s="18"/>
      <c r="BB679" s="18"/>
      <c r="BC679" s="18"/>
      <c r="BD679" s="18"/>
      <c r="BE679" s="19"/>
      <c r="BF679" s="18"/>
      <c r="BG679" s="18"/>
      <c r="BH679" s="19"/>
      <c r="BI679" s="19"/>
      <c r="BJ679" s="18"/>
      <c r="BK679" s="18"/>
      <c r="BL679" s="15"/>
      <c r="BM679" s="18"/>
      <c r="BN679" s="19"/>
      <c r="BO679" s="18"/>
      <c r="BP679" s="18"/>
      <c r="BQ679" s="15"/>
      <c r="BR679" s="19"/>
      <c r="BS679" s="19"/>
      <c r="BT679" s="19"/>
      <c r="BU679" s="15"/>
      <c r="BV679" s="14"/>
      <c r="BW679" s="14"/>
      <c r="BX679" s="14"/>
      <c r="BY679" s="20"/>
      <c r="BZ679" s="24"/>
      <c r="CA679" s="14"/>
      <c r="CB679" s="21"/>
      <c r="CC679" s="1"/>
      <c r="CD679" s="14"/>
      <c r="CE679" s="49"/>
      <c r="CF679" s="22"/>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row>
    <row r="680" spans="5:220">
      <c r="J680" s="15"/>
      <c r="K680" s="15"/>
      <c r="L680" s="15"/>
      <c r="M680" s="15"/>
      <c r="O680" s="16"/>
      <c r="P680" s="16"/>
      <c r="Q680" s="16"/>
      <c r="R680" s="16"/>
      <c r="S680" s="16"/>
      <c r="T680" s="16"/>
      <c r="U680" s="16"/>
      <c r="V680" s="16"/>
      <c r="X680" s="16"/>
      <c r="Y680" s="16"/>
      <c r="Z680" s="16"/>
      <c r="AA680" s="16"/>
      <c r="AC680" s="18"/>
      <c r="AE680" s="18"/>
      <c r="AF680" s="18"/>
      <c r="AG680" s="18"/>
      <c r="AH680" s="18"/>
      <c r="AI680" s="18"/>
      <c r="AJ680" s="18"/>
      <c r="AK680" s="18"/>
      <c r="AL680" s="18"/>
      <c r="AM680" s="18"/>
      <c r="AN680" s="18"/>
      <c r="AP680" s="18"/>
      <c r="AQ680" s="18"/>
      <c r="AR680" s="18"/>
      <c r="AT680" s="18"/>
      <c r="AU680" s="18"/>
      <c r="AV680" s="18"/>
      <c r="AW680" s="18"/>
      <c r="AX680" s="18"/>
      <c r="AY680" s="18"/>
      <c r="BA680" s="18"/>
      <c r="BB680" s="18"/>
      <c r="BC680" s="18"/>
      <c r="BD680" s="18"/>
      <c r="BF680" s="18"/>
      <c r="BG680" s="18"/>
      <c r="BJ680" s="18"/>
      <c r="BK680" s="18"/>
      <c r="BL680" s="15"/>
      <c r="BM680" s="18"/>
      <c r="BO680" s="18"/>
      <c r="BP680" s="18"/>
      <c r="BQ680" s="15"/>
      <c r="BU680" s="15"/>
      <c r="BY680" s="20"/>
      <c r="BZ680" s="24"/>
      <c r="CF680" s="22"/>
    </row>
    <row r="681" spans="5:220">
      <c r="J681" s="15"/>
      <c r="K681" s="15"/>
      <c r="L681" s="15"/>
      <c r="M681" s="15"/>
      <c r="O681" s="16"/>
      <c r="P681" s="16"/>
      <c r="Q681" s="16"/>
      <c r="R681" s="16"/>
      <c r="T681" s="16"/>
      <c r="U681" s="16"/>
      <c r="V681" s="16"/>
      <c r="X681" s="16"/>
      <c r="Y681" s="16"/>
      <c r="Z681" s="16"/>
      <c r="AA681" s="16"/>
      <c r="AC681" s="18"/>
      <c r="AE681" s="18"/>
      <c r="AF681" s="18"/>
      <c r="AH681" s="18"/>
      <c r="AI681" s="18"/>
      <c r="AJ681" s="18"/>
      <c r="AL681" s="18"/>
      <c r="AM681" s="18"/>
      <c r="AN681" s="18"/>
      <c r="AP681" s="18"/>
      <c r="AQ681" s="18"/>
      <c r="AR681" s="18"/>
      <c r="AT681" s="18"/>
      <c r="AU681" s="18"/>
      <c r="AV681" s="18"/>
      <c r="AW681" s="18"/>
      <c r="AX681" s="18"/>
      <c r="AY681" s="18"/>
      <c r="BA681" s="18"/>
      <c r="BB681" s="18"/>
      <c r="BC681" s="18"/>
      <c r="BD681" s="18"/>
      <c r="BF681" s="18"/>
      <c r="BG681" s="18"/>
      <c r="BJ681" s="18"/>
      <c r="BK681" s="18"/>
      <c r="BL681" s="15"/>
      <c r="BM681" s="18"/>
      <c r="BO681" s="18"/>
      <c r="BP681" s="18"/>
      <c r="BQ681" s="15"/>
      <c r="BU681" s="15"/>
      <c r="BY681" s="20"/>
      <c r="BZ681" s="24"/>
      <c r="CC681" s="1"/>
      <c r="CF681" s="22"/>
    </row>
    <row r="682" spans="5:220">
      <c r="J682" s="15"/>
      <c r="K682" s="15"/>
      <c r="L682" s="15"/>
      <c r="M682" s="15"/>
      <c r="O682" s="16"/>
      <c r="P682" s="16"/>
      <c r="Q682" s="16"/>
      <c r="R682" s="16"/>
      <c r="T682" s="16"/>
      <c r="U682" s="16"/>
      <c r="V682" s="16"/>
      <c r="X682" s="16"/>
      <c r="Y682" s="16"/>
      <c r="Z682" s="16"/>
      <c r="AA682" s="16"/>
      <c r="AC682" s="18"/>
      <c r="AE682" s="18"/>
      <c r="AF682" s="18"/>
      <c r="AH682" s="18"/>
      <c r="AI682" s="18"/>
      <c r="AJ682" s="18"/>
      <c r="AL682" s="18"/>
      <c r="AM682" s="18"/>
      <c r="AN682" s="18"/>
      <c r="AP682" s="18"/>
      <c r="AQ682" s="18"/>
      <c r="AR682" s="18"/>
      <c r="AT682" s="18"/>
      <c r="AU682" s="18"/>
      <c r="AV682" s="18"/>
      <c r="AW682" s="18"/>
      <c r="AX682" s="18"/>
      <c r="AY682" s="18"/>
      <c r="BA682" s="18"/>
      <c r="BB682" s="18"/>
      <c r="BC682" s="18"/>
      <c r="BD682" s="18"/>
      <c r="BF682" s="18"/>
      <c r="BG682" s="18"/>
      <c r="BJ682" s="18"/>
      <c r="BK682" s="18"/>
      <c r="BL682" s="15"/>
      <c r="BM682" s="18"/>
      <c r="BO682" s="18"/>
      <c r="BP682" s="18"/>
      <c r="BQ682" s="15"/>
      <c r="BU682" s="15"/>
      <c r="BY682" s="20"/>
      <c r="BZ682" s="24"/>
      <c r="CC682" s="1"/>
      <c r="CF682" s="22"/>
    </row>
    <row r="683" spans="5:220">
      <c r="J683" s="15"/>
      <c r="K683" s="15"/>
      <c r="L683" s="15"/>
      <c r="M683" s="15"/>
      <c r="AC683" s="18"/>
      <c r="AE683" s="18"/>
      <c r="AF683" s="18"/>
      <c r="AH683" s="18"/>
      <c r="AI683" s="18"/>
      <c r="AJ683" s="18"/>
      <c r="AL683" s="18"/>
      <c r="AM683" s="18"/>
      <c r="AN683" s="18"/>
      <c r="AP683" s="18"/>
      <c r="AQ683" s="18"/>
      <c r="AR683" s="18"/>
      <c r="AT683" s="18"/>
      <c r="AU683" s="18"/>
      <c r="AV683" s="18"/>
      <c r="AW683" s="18"/>
      <c r="AX683" s="18"/>
      <c r="AY683" s="18"/>
      <c r="BA683" s="18"/>
      <c r="BB683" s="18"/>
      <c r="BC683" s="18"/>
      <c r="BD683" s="18"/>
      <c r="BF683" s="18"/>
      <c r="BG683" s="18"/>
      <c r="BJ683" s="18"/>
      <c r="BK683" s="18"/>
      <c r="BL683" s="15"/>
      <c r="BM683" s="18"/>
      <c r="BO683" s="18"/>
      <c r="BP683" s="18"/>
      <c r="BQ683" s="15"/>
      <c r="BU683" s="15"/>
      <c r="BY683" s="20"/>
      <c r="BZ683" s="24"/>
      <c r="CF683" s="22"/>
    </row>
    <row r="684" spans="5:220">
      <c r="J684" s="15"/>
      <c r="K684" s="15"/>
      <c r="L684" s="15"/>
      <c r="M684" s="15"/>
      <c r="O684" s="16"/>
      <c r="P684" s="16"/>
      <c r="Q684" s="16"/>
      <c r="R684" s="16"/>
      <c r="S684" s="16"/>
      <c r="T684" s="16"/>
      <c r="U684" s="16"/>
      <c r="V684" s="16"/>
      <c r="X684" s="16"/>
      <c r="Y684" s="16"/>
      <c r="Z684" s="16"/>
      <c r="AA684" s="16"/>
      <c r="AC684" s="18"/>
      <c r="AE684" s="18"/>
      <c r="AF684" s="18"/>
      <c r="AH684" s="18"/>
      <c r="AI684" s="18"/>
      <c r="AJ684" s="18"/>
      <c r="AL684" s="18"/>
      <c r="AM684" s="18"/>
      <c r="AN684" s="18"/>
      <c r="AP684" s="18"/>
      <c r="AQ684" s="18"/>
      <c r="AR684" s="18"/>
      <c r="AT684" s="18"/>
      <c r="AU684" s="18"/>
      <c r="AV684" s="18"/>
      <c r="AW684" s="18"/>
      <c r="AX684" s="18"/>
      <c r="AY684" s="18"/>
      <c r="BA684" s="18"/>
      <c r="BB684" s="18"/>
      <c r="BC684" s="18"/>
      <c r="BD684" s="18"/>
      <c r="BF684" s="18"/>
      <c r="BG684" s="18"/>
      <c r="BJ684" s="18"/>
      <c r="BK684" s="18"/>
      <c r="BL684" s="15"/>
      <c r="BM684" s="18"/>
      <c r="BO684" s="18"/>
      <c r="BP684" s="18"/>
      <c r="BQ684" s="15"/>
      <c r="BU684" s="15"/>
      <c r="BY684" s="20"/>
      <c r="BZ684" s="24"/>
      <c r="CC684" s="1"/>
      <c r="CF684" s="22"/>
    </row>
    <row r="685" spans="5:220">
      <c r="J685" s="15"/>
      <c r="K685" s="15"/>
      <c r="L685" s="15"/>
      <c r="M685" s="15"/>
      <c r="O685" s="16"/>
      <c r="P685" s="16"/>
      <c r="Q685" s="16"/>
      <c r="R685" s="16"/>
      <c r="S685" s="16"/>
      <c r="T685" s="16"/>
      <c r="U685" s="16"/>
      <c r="V685" s="16"/>
      <c r="X685" s="16"/>
      <c r="Y685" s="16"/>
      <c r="Z685" s="16"/>
      <c r="AA685" s="16"/>
      <c r="AC685" s="18"/>
      <c r="AE685" s="18"/>
      <c r="AF685" s="18"/>
      <c r="AH685" s="18"/>
      <c r="AI685" s="18"/>
      <c r="AJ685" s="18"/>
      <c r="AL685" s="18"/>
      <c r="AM685" s="18"/>
      <c r="AN685" s="18"/>
      <c r="AP685" s="18"/>
      <c r="AQ685" s="18"/>
      <c r="AR685" s="18"/>
      <c r="AT685" s="18"/>
      <c r="AU685" s="18"/>
      <c r="AV685" s="18"/>
      <c r="AW685" s="18"/>
      <c r="AX685" s="18"/>
      <c r="AY685" s="18"/>
      <c r="BA685" s="18"/>
      <c r="BB685" s="18"/>
      <c r="BC685" s="18"/>
      <c r="BD685" s="18"/>
      <c r="BF685" s="18"/>
      <c r="BG685" s="18"/>
      <c r="BJ685" s="18"/>
      <c r="BK685" s="18"/>
      <c r="BL685" s="15"/>
      <c r="BM685" s="18"/>
      <c r="BO685" s="18"/>
      <c r="BP685" s="18"/>
      <c r="BQ685" s="15"/>
      <c r="BU685" s="15"/>
      <c r="BY685" s="20"/>
      <c r="BZ685" s="24"/>
      <c r="CC685" s="1"/>
      <c r="CF685" s="22"/>
    </row>
    <row r="686" spans="5:220">
      <c r="J686" s="15"/>
      <c r="K686" s="15"/>
      <c r="L686" s="15"/>
      <c r="M686" s="15"/>
      <c r="O686" s="16"/>
      <c r="P686" s="16"/>
      <c r="Q686" s="16"/>
      <c r="R686" s="16"/>
      <c r="S686" s="16"/>
      <c r="T686" s="16"/>
      <c r="U686" s="16"/>
      <c r="V686" s="16"/>
      <c r="X686" s="16"/>
      <c r="Y686" s="16"/>
      <c r="Z686" s="16"/>
      <c r="AA686" s="16"/>
      <c r="AC686" s="18"/>
      <c r="AE686" s="18"/>
      <c r="AF686" s="18"/>
      <c r="AH686" s="18"/>
      <c r="AI686" s="18"/>
      <c r="AJ686" s="18"/>
      <c r="AL686" s="18"/>
      <c r="AM686" s="18"/>
      <c r="AN686" s="18"/>
      <c r="AP686" s="18"/>
      <c r="AQ686" s="18"/>
      <c r="AR686" s="18"/>
      <c r="AT686" s="18"/>
      <c r="AU686" s="18"/>
      <c r="AV686" s="18"/>
      <c r="AW686" s="18"/>
      <c r="AX686" s="18"/>
      <c r="AY686" s="18"/>
      <c r="BA686" s="18"/>
      <c r="BB686" s="18"/>
      <c r="BC686" s="18"/>
      <c r="BD686" s="18"/>
      <c r="BF686" s="18"/>
      <c r="BG686" s="18"/>
      <c r="BJ686" s="18"/>
      <c r="BK686" s="18"/>
      <c r="BL686" s="15"/>
      <c r="BM686" s="18"/>
      <c r="BO686" s="18"/>
      <c r="BP686" s="18"/>
      <c r="BQ686" s="15"/>
      <c r="BU686" s="15"/>
      <c r="BY686" s="20"/>
      <c r="BZ686" s="24"/>
      <c r="CC686" s="1"/>
      <c r="CF686" s="22"/>
    </row>
    <row r="687" spans="5:220" s="7" customFormat="1" ht="17.45" customHeight="1">
      <c r="E687" s="17"/>
      <c r="F687" s="17"/>
      <c r="G687" s="17"/>
      <c r="H687" s="17"/>
      <c r="I687" s="14"/>
      <c r="J687" s="15"/>
      <c r="K687" s="15"/>
      <c r="L687" s="15"/>
      <c r="M687" s="15"/>
      <c r="N687" s="14"/>
      <c r="O687" s="16"/>
      <c r="P687" s="16"/>
      <c r="Q687" s="16"/>
      <c r="R687" s="16"/>
      <c r="S687" s="16"/>
      <c r="T687" s="16"/>
      <c r="U687" s="16"/>
      <c r="V687" s="16"/>
      <c r="W687" s="17"/>
      <c r="X687" s="16"/>
      <c r="Y687" s="16"/>
      <c r="Z687" s="16"/>
      <c r="AA687" s="16"/>
      <c r="AB687" s="14"/>
      <c r="AC687" s="18"/>
      <c r="AD687" s="19"/>
      <c r="AE687" s="18"/>
      <c r="AF687" s="18"/>
      <c r="AG687" s="18"/>
      <c r="AH687" s="18"/>
      <c r="AI687" s="18"/>
      <c r="AJ687" s="18"/>
      <c r="AK687" s="18"/>
      <c r="AL687" s="18"/>
      <c r="AM687" s="18"/>
      <c r="AN687" s="18"/>
      <c r="AO687" s="19"/>
      <c r="AP687" s="18"/>
      <c r="AQ687" s="18"/>
      <c r="AR687" s="18"/>
      <c r="AS687" s="19"/>
      <c r="AT687" s="18"/>
      <c r="AU687" s="18"/>
      <c r="AV687" s="18"/>
      <c r="AW687" s="18"/>
      <c r="AX687" s="18"/>
      <c r="AY687" s="18"/>
      <c r="AZ687" s="19"/>
      <c r="BA687" s="18"/>
      <c r="BB687" s="18"/>
      <c r="BC687" s="18"/>
      <c r="BD687" s="18"/>
      <c r="BE687" s="19"/>
      <c r="BF687" s="18"/>
      <c r="BG687" s="18"/>
      <c r="BH687" s="19"/>
      <c r="BI687" s="19"/>
      <c r="BJ687" s="18"/>
      <c r="BK687" s="18"/>
      <c r="BL687" s="15"/>
      <c r="BM687" s="18"/>
      <c r="BN687" s="19"/>
      <c r="BO687" s="18"/>
      <c r="BP687" s="18"/>
      <c r="BQ687" s="15"/>
      <c r="BR687" s="19"/>
      <c r="BS687" s="19"/>
      <c r="BT687" s="19"/>
      <c r="BU687" s="15"/>
      <c r="BV687" s="14"/>
      <c r="BW687" s="14"/>
      <c r="BX687" s="14"/>
      <c r="BY687" s="20"/>
      <c r="BZ687" s="24"/>
      <c r="CA687" s="14"/>
      <c r="CB687" s="21"/>
      <c r="CC687" s="14"/>
      <c r="CD687" s="14"/>
      <c r="CE687" s="14"/>
      <c r="CF687" s="22"/>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row>
    <row r="688" spans="5:220">
      <c r="J688" s="15"/>
      <c r="K688" s="15"/>
      <c r="L688" s="15"/>
      <c r="M688" s="15"/>
      <c r="O688" s="16"/>
      <c r="P688" s="16"/>
      <c r="Q688" s="16"/>
      <c r="R688" s="16"/>
      <c r="S688" s="16"/>
      <c r="T688" s="16"/>
      <c r="U688" s="16"/>
      <c r="V688" s="16"/>
      <c r="X688" s="16"/>
      <c r="Y688" s="16"/>
      <c r="Z688" s="16"/>
      <c r="AA688" s="16"/>
      <c r="AC688" s="18"/>
      <c r="AE688" s="18"/>
      <c r="AF688" s="18"/>
      <c r="AG688" s="18"/>
      <c r="AH688" s="18"/>
      <c r="AI688" s="18"/>
      <c r="AJ688" s="18"/>
      <c r="AK688" s="18"/>
      <c r="AL688" s="18"/>
      <c r="AM688" s="18"/>
      <c r="AN688" s="18"/>
      <c r="AP688" s="18"/>
      <c r="AQ688" s="18"/>
      <c r="AR688" s="18"/>
      <c r="AT688" s="18"/>
      <c r="AU688" s="18"/>
      <c r="AV688" s="18"/>
      <c r="AW688" s="18"/>
      <c r="AX688" s="18"/>
      <c r="AY688" s="18"/>
      <c r="BA688" s="18"/>
      <c r="BB688" s="18"/>
      <c r="BC688" s="18"/>
      <c r="BD688" s="18"/>
      <c r="BF688" s="18"/>
      <c r="BG688" s="18"/>
      <c r="BJ688" s="18"/>
      <c r="BK688" s="18"/>
      <c r="BL688" s="15"/>
      <c r="BM688" s="18"/>
      <c r="BO688" s="18"/>
      <c r="BP688" s="18"/>
      <c r="BQ688" s="15"/>
      <c r="BU688" s="15"/>
      <c r="BY688" s="20"/>
      <c r="BZ688" s="24"/>
      <c r="CC688" s="1"/>
      <c r="CF688" s="22"/>
    </row>
    <row r="689" spans="5:220" s="10" customFormat="1">
      <c r="E689" s="17"/>
      <c r="F689" s="17"/>
      <c r="G689" s="17"/>
      <c r="H689" s="17"/>
      <c r="I689" s="14"/>
      <c r="J689" s="15"/>
      <c r="K689" s="15"/>
      <c r="L689" s="15"/>
      <c r="M689" s="15"/>
      <c r="N689" s="14"/>
      <c r="O689" s="16"/>
      <c r="P689" s="16"/>
      <c r="Q689" s="16"/>
      <c r="R689" s="16"/>
      <c r="S689" s="16"/>
      <c r="T689" s="16"/>
      <c r="U689" s="16"/>
      <c r="V689" s="16"/>
      <c r="W689" s="17"/>
      <c r="X689" s="16"/>
      <c r="Y689" s="16"/>
      <c r="Z689" s="16"/>
      <c r="AA689" s="16"/>
      <c r="AB689" s="14"/>
      <c r="AC689" s="18"/>
      <c r="AD689" s="19"/>
      <c r="AE689" s="18"/>
      <c r="AF689" s="18"/>
      <c r="AG689" s="18"/>
      <c r="AH689" s="18"/>
      <c r="AI689" s="18"/>
      <c r="AJ689" s="18"/>
      <c r="AK689" s="18"/>
      <c r="AL689" s="18"/>
      <c r="AM689" s="18"/>
      <c r="AN689" s="18"/>
      <c r="AO689" s="19"/>
      <c r="AP689" s="18"/>
      <c r="AQ689" s="18"/>
      <c r="AR689" s="18"/>
      <c r="AS689" s="19"/>
      <c r="AT689" s="18"/>
      <c r="AU689" s="18"/>
      <c r="AV689" s="18"/>
      <c r="AW689" s="18"/>
      <c r="AX689" s="18"/>
      <c r="AY689" s="18"/>
      <c r="AZ689" s="19"/>
      <c r="BA689" s="18"/>
      <c r="BB689" s="18"/>
      <c r="BC689" s="18"/>
      <c r="BD689" s="18"/>
      <c r="BE689" s="19"/>
      <c r="BF689" s="18"/>
      <c r="BG689" s="18"/>
      <c r="BH689" s="19"/>
      <c r="BI689" s="19"/>
      <c r="BJ689" s="18"/>
      <c r="BK689" s="18"/>
      <c r="BL689" s="15"/>
      <c r="BM689" s="18"/>
      <c r="BN689" s="19"/>
      <c r="BO689" s="18"/>
      <c r="BP689" s="18"/>
      <c r="BQ689" s="15"/>
      <c r="BR689" s="19"/>
      <c r="BS689" s="19"/>
      <c r="BT689" s="19"/>
      <c r="BU689" s="15"/>
      <c r="BV689" s="14"/>
      <c r="BW689" s="14"/>
      <c r="BX689" s="14"/>
      <c r="BY689" s="20"/>
      <c r="BZ689" s="24"/>
      <c r="CA689" s="14"/>
      <c r="CB689" s="21"/>
      <c r="CC689" s="1"/>
      <c r="CD689" s="14"/>
      <c r="CE689" s="14"/>
      <c r="CF689" s="22"/>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row>
    <row r="690" spans="5:220">
      <c r="J690" s="15"/>
      <c r="K690" s="15"/>
      <c r="L690" s="15"/>
      <c r="M690" s="15"/>
      <c r="AC690" s="18"/>
      <c r="AE690" s="18"/>
      <c r="AF690" s="18"/>
      <c r="AH690" s="18"/>
      <c r="AI690" s="18"/>
      <c r="AJ690" s="18"/>
      <c r="AL690" s="18"/>
      <c r="AM690" s="18"/>
      <c r="AN690" s="18"/>
      <c r="AP690" s="18"/>
      <c r="AQ690" s="18"/>
      <c r="AR690" s="18"/>
      <c r="AT690" s="18"/>
      <c r="AU690" s="18"/>
      <c r="AV690" s="18"/>
      <c r="AW690" s="18"/>
      <c r="AX690" s="18"/>
      <c r="AY690" s="18"/>
      <c r="BA690" s="18"/>
      <c r="BB690" s="18"/>
      <c r="BC690" s="18"/>
      <c r="BD690" s="18"/>
      <c r="BF690" s="18"/>
      <c r="BG690" s="18"/>
      <c r="BJ690" s="18"/>
      <c r="BK690" s="18"/>
      <c r="BL690" s="15"/>
      <c r="BM690" s="18"/>
      <c r="BO690" s="18"/>
      <c r="BP690" s="18"/>
      <c r="BQ690" s="15"/>
      <c r="BU690" s="15"/>
      <c r="CF690" s="22"/>
    </row>
    <row r="691" spans="5:220">
      <c r="J691" s="15"/>
      <c r="K691" s="15"/>
      <c r="L691" s="15"/>
      <c r="M691" s="15"/>
      <c r="AC691" s="18"/>
      <c r="AE691" s="18"/>
      <c r="AF691" s="18"/>
      <c r="AH691" s="18"/>
      <c r="AI691" s="18"/>
      <c r="AJ691" s="18"/>
      <c r="AL691" s="18"/>
      <c r="AM691" s="18"/>
      <c r="AN691" s="18"/>
      <c r="AP691" s="18"/>
      <c r="AQ691" s="18"/>
      <c r="AR691" s="18"/>
      <c r="AT691" s="18"/>
      <c r="AU691" s="18"/>
      <c r="AV691" s="18"/>
      <c r="AW691" s="18"/>
      <c r="AX691" s="18"/>
      <c r="AY691" s="18"/>
      <c r="BA691" s="18"/>
      <c r="BB691" s="18"/>
      <c r="BC691" s="18"/>
      <c r="BD691" s="18"/>
      <c r="BF691" s="18"/>
      <c r="BG691" s="18"/>
      <c r="BJ691" s="18"/>
      <c r="BK691" s="18"/>
      <c r="BL691" s="15"/>
      <c r="BM691" s="18"/>
      <c r="BO691" s="18"/>
      <c r="BP691" s="18"/>
      <c r="BQ691" s="15"/>
      <c r="BU691" s="15"/>
      <c r="CF691" s="22"/>
    </row>
    <row r="692" spans="5:220" s="10" customFormat="1">
      <c r="E692" s="17"/>
      <c r="F692" s="17"/>
      <c r="G692" s="17"/>
      <c r="H692" s="17"/>
      <c r="I692" s="14"/>
      <c r="J692" s="15"/>
      <c r="K692" s="15"/>
      <c r="L692" s="15"/>
      <c r="M692" s="15"/>
      <c r="N692" s="14"/>
      <c r="O692" s="16"/>
      <c r="P692" s="16"/>
      <c r="Q692" s="16"/>
      <c r="R692" s="16"/>
      <c r="S692" s="16"/>
      <c r="T692" s="16"/>
      <c r="U692" s="16"/>
      <c r="V692" s="16"/>
      <c r="W692" s="17"/>
      <c r="X692" s="16"/>
      <c r="Y692" s="16"/>
      <c r="Z692" s="16"/>
      <c r="AA692" s="16"/>
      <c r="AB692" s="14"/>
      <c r="AC692" s="18"/>
      <c r="AD692" s="19"/>
      <c r="AE692" s="18"/>
      <c r="AF692" s="18"/>
      <c r="AG692" s="18"/>
      <c r="AH692" s="18"/>
      <c r="AI692" s="18"/>
      <c r="AJ692" s="18"/>
      <c r="AK692" s="18"/>
      <c r="AL692" s="18"/>
      <c r="AM692" s="18"/>
      <c r="AN692" s="18"/>
      <c r="AO692" s="19"/>
      <c r="AP692" s="18"/>
      <c r="AQ692" s="18"/>
      <c r="AR692" s="18"/>
      <c r="AS692" s="19"/>
      <c r="AT692" s="18"/>
      <c r="AU692" s="18"/>
      <c r="AV692" s="18"/>
      <c r="AW692" s="18"/>
      <c r="AX692" s="18"/>
      <c r="AY692" s="18"/>
      <c r="AZ692" s="19"/>
      <c r="BA692" s="18"/>
      <c r="BB692" s="18"/>
      <c r="BC692" s="18"/>
      <c r="BD692" s="18"/>
      <c r="BE692" s="19"/>
      <c r="BF692" s="18"/>
      <c r="BG692" s="18"/>
      <c r="BH692" s="19"/>
      <c r="BI692" s="19"/>
      <c r="BJ692" s="18"/>
      <c r="BK692" s="18"/>
      <c r="BL692" s="15"/>
      <c r="BM692" s="18"/>
      <c r="BN692" s="19"/>
      <c r="BO692" s="18"/>
      <c r="BP692" s="18"/>
      <c r="BQ692" s="15"/>
      <c r="BR692" s="19"/>
      <c r="BS692" s="19"/>
      <c r="BT692" s="19"/>
      <c r="BU692" s="15"/>
      <c r="BV692" s="14"/>
      <c r="BW692" s="14"/>
      <c r="BX692" s="14"/>
      <c r="BY692" s="20"/>
      <c r="BZ692" s="24"/>
      <c r="CA692" s="14"/>
      <c r="CB692" s="21"/>
      <c r="CC692" s="1"/>
      <c r="CD692" s="1"/>
      <c r="CE692" s="14"/>
      <c r="CF692" s="22"/>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row>
    <row r="693" spans="5:220">
      <c r="J693" s="15"/>
      <c r="K693" s="15"/>
      <c r="L693" s="15"/>
      <c r="M693" s="15"/>
      <c r="O693" s="16"/>
      <c r="P693" s="16"/>
      <c r="Q693" s="16"/>
      <c r="R693" s="16"/>
      <c r="S693" s="16"/>
      <c r="T693" s="16"/>
      <c r="U693" s="16"/>
      <c r="V693" s="16"/>
      <c r="X693" s="16"/>
      <c r="Y693" s="16"/>
      <c r="Z693" s="16"/>
      <c r="AA693" s="16"/>
      <c r="AC693" s="18"/>
      <c r="AE693" s="18"/>
      <c r="AF693" s="18"/>
      <c r="AG693" s="18"/>
      <c r="AH693" s="18"/>
      <c r="AI693" s="18"/>
      <c r="AJ693" s="18"/>
      <c r="AK693" s="18"/>
      <c r="AL693" s="18"/>
      <c r="AM693" s="18"/>
      <c r="AN693" s="18"/>
      <c r="AP693" s="18"/>
      <c r="AQ693" s="18"/>
      <c r="AR693" s="18"/>
      <c r="AT693" s="18"/>
      <c r="AU693" s="18"/>
      <c r="AV693" s="18"/>
      <c r="AW693" s="18"/>
      <c r="AX693" s="18"/>
      <c r="AY693" s="18"/>
      <c r="BA693" s="18"/>
      <c r="BB693" s="18"/>
      <c r="BC693" s="18"/>
      <c r="BD693" s="18"/>
      <c r="BF693" s="18"/>
      <c r="BG693" s="18"/>
      <c r="BJ693" s="18"/>
      <c r="BK693" s="18"/>
      <c r="BL693" s="15"/>
      <c r="BM693" s="18"/>
      <c r="BO693" s="18"/>
      <c r="BP693" s="18"/>
      <c r="BQ693" s="15"/>
      <c r="BU693" s="15"/>
      <c r="BY693" s="20"/>
      <c r="BZ693" s="24"/>
      <c r="CF693" s="22"/>
    </row>
    <row r="694" spans="5:220" s="37" customFormat="1">
      <c r="E694" s="17"/>
      <c r="F694" s="17"/>
      <c r="G694" s="17"/>
      <c r="H694" s="17"/>
      <c r="I694" s="14"/>
      <c r="J694" s="15"/>
      <c r="K694" s="15"/>
      <c r="L694" s="15"/>
      <c r="M694" s="15"/>
      <c r="N694" s="14"/>
      <c r="O694" s="16"/>
      <c r="P694" s="16"/>
      <c r="Q694" s="16"/>
      <c r="R694" s="16"/>
      <c r="S694" s="16"/>
      <c r="T694" s="16"/>
      <c r="U694" s="16"/>
      <c r="V694" s="16"/>
      <c r="W694" s="17"/>
      <c r="X694" s="16"/>
      <c r="Y694" s="16"/>
      <c r="Z694" s="16"/>
      <c r="AA694" s="16"/>
      <c r="AB694" s="14"/>
      <c r="AC694" s="18"/>
      <c r="AD694" s="19"/>
      <c r="AE694" s="18"/>
      <c r="AF694" s="18"/>
      <c r="AG694" s="18"/>
      <c r="AH694" s="18"/>
      <c r="AI694" s="18"/>
      <c r="AJ694" s="18"/>
      <c r="AK694" s="18"/>
      <c r="AL694" s="18"/>
      <c r="AM694" s="18"/>
      <c r="AN694" s="18"/>
      <c r="AO694" s="19"/>
      <c r="AP694" s="18"/>
      <c r="AQ694" s="18"/>
      <c r="AR694" s="18"/>
      <c r="AS694" s="19"/>
      <c r="AT694" s="18"/>
      <c r="AU694" s="18"/>
      <c r="AV694" s="18"/>
      <c r="AW694" s="18"/>
      <c r="AX694" s="18"/>
      <c r="AY694" s="18"/>
      <c r="AZ694" s="19"/>
      <c r="BA694" s="18"/>
      <c r="BB694" s="18"/>
      <c r="BC694" s="18"/>
      <c r="BD694" s="18"/>
      <c r="BE694" s="19"/>
      <c r="BF694" s="18"/>
      <c r="BG694" s="18"/>
      <c r="BH694" s="19"/>
      <c r="BI694" s="19"/>
      <c r="BJ694" s="18"/>
      <c r="BK694" s="18"/>
      <c r="BL694" s="15"/>
      <c r="BM694" s="18"/>
      <c r="BN694" s="19"/>
      <c r="BO694" s="18"/>
      <c r="BP694" s="18"/>
      <c r="BQ694" s="15"/>
      <c r="BR694" s="19"/>
      <c r="BS694" s="19"/>
      <c r="BT694" s="19"/>
      <c r="BU694" s="15"/>
      <c r="BV694" s="14"/>
      <c r="BW694" s="14"/>
      <c r="BX694" s="14"/>
      <c r="BY694" s="20"/>
      <c r="BZ694" s="24"/>
      <c r="CA694" s="14"/>
      <c r="CB694" s="21"/>
      <c r="CC694" s="1"/>
      <c r="CD694" s="14"/>
      <c r="CE694" s="14"/>
      <c r="CF694" s="22"/>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row>
    <row r="695" spans="5:220" s="37" customFormat="1">
      <c r="E695" s="17"/>
      <c r="F695" s="17"/>
      <c r="G695" s="17"/>
      <c r="H695" s="17"/>
      <c r="I695" s="14"/>
      <c r="J695" s="15"/>
      <c r="K695" s="15"/>
      <c r="L695" s="15"/>
      <c r="M695" s="15"/>
      <c r="N695" s="14"/>
      <c r="O695" s="16"/>
      <c r="P695" s="16"/>
      <c r="Q695" s="16"/>
      <c r="R695" s="16"/>
      <c r="S695" s="16"/>
      <c r="T695" s="16"/>
      <c r="U695" s="16"/>
      <c r="V695" s="16"/>
      <c r="W695" s="17"/>
      <c r="X695" s="16"/>
      <c r="Y695" s="16"/>
      <c r="Z695" s="16"/>
      <c r="AA695" s="16"/>
      <c r="AB695" s="14"/>
      <c r="AC695" s="18"/>
      <c r="AD695" s="19"/>
      <c r="AE695" s="18"/>
      <c r="AF695" s="18"/>
      <c r="AG695" s="18"/>
      <c r="AH695" s="18"/>
      <c r="AI695" s="18"/>
      <c r="AJ695" s="18"/>
      <c r="AK695" s="18"/>
      <c r="AL695" s="18"/>
      <c r="AM695" s="18"/>
      <c r="AN695" s="18"/>
      <c r="AO695" s="19"/>
      <c r="AP695" s="18"/>
      <c r="AQ695" s="18"/>
      <c r="AR695" s="18"/>
      <c r="AS695" s="19"/>
      <c r="AT695" s="18"/>
      <c r="AU695" s="18"/>
      <c r="AV695" s="18"/>
      <c r="AW695" s="18"/>
      <c r="AX695" s="18"/>
      <c r="AY695" s="18"/>
      <c r="AZ695" s="19"/>
      <c r="BA695" s="18"/>
      <c r="BB695" s="18"/>
      <c r="BC695" s="18"/>
      <c r="BD695" s="18"/>
      <c r="BE695" s="19"/>
      <c r="BF695" s="18"/>
      <c r="BG695" s="18"/>
      <c r="BH695" s="19"/>
      <c r="BI695" s="19"/>
      <c r="BJ695" s="18"/>
      <c r="BK695" s="18"/>
      <c r="BL695" s="15"/>
      <c r="BM695" s="18"/>
      <c r="BN695" s="19"/>
      <c r="BO695" s="18"/>
      <c r="BP695" s="18"/>
      <c r="BQ695" s="15"/>
      <c r="BR695" s="19"/>
      <c r="BS695" s="19"/>
      <c r="BT695" s="19"/>
      <c r="BU695" s="15"/>
      <c r="BV695" s="14"/>
      <c r="BW695" s="14"/>
      <c r="BX695" s="14"/>
      <c r="BY695" s="20"/>
      <c r="BZ695" s="24"/>
      <c r="CA695" s="14"/>
      <c r="CB695" s="21"/>
      <c r="CC695" s="1"/>
      <c r="CD695" s="14"/>
      <c r="CE695" s="14"/>
      <c r="CF695" s="22"/>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row>
    <row r="696" spans="5:220">
      <c r="J696" s="15"/>
      <c r="K696" s="15"/>
      <c r="L696" s="15"/>
      <c r="M696" s="15"/>
      <c r="O696" s="16"/>
      <c r="P696" s="16"/>
      <c r="Q696" s="16"/>
      <c r="R696" s="16"/>
      <c r="S696" s="16"/>
      <c r="T696" s="16"/>
      <c r="U696" s="16"/>
      <c r="V696" s="16"/>
      <c r="X696" s="16"/>
      <c r="Y696" s="16"/>
      <c r="Z696" s="16"/>
      <c r="AA696" s="16"/>
      <c r="AC696" s="18"/>
      <c r="AE696" s="18"/>
      <c r="AF696" s="18"/>
      <c r="AG696" s="18"/>
      <c r="AH696" s="18"/>
      <c r="AI696" s="18"/>
      <c r="AJ696" s="18"/>
      <c r="AK696" s="18"/>
      <c r="AL696" s="18"/>
      <c r="AM696" s="18"/>
      <c r="AN696" s="18"/>
      <c r="AP696" s="18"/>
      <c r="AQ696" s="18"/>
      <c r="AR696" s="18"/>
      <c r="AT696" s="18"/>
      <c r="AU696" s="18"/>
      <c r="AV696" s="18"/>
      <c r="AW696" s="18"/>
      <c r="AX696" s="18"/>
      <c r="AY696" s="18"/>
      <c r="BA696" s="18"/>
      <c r="BB696" s="18"/>
      <c r="BC696" s="18"/>
      <c r="BD696" s="18"/>
      <c r="BF696" s="18"/>
      <c r="BG696" s="18"/>
      <c r="BJ696" s="18"/>
      <c r="BK696" s="18"/>
      <c r="BL696" s="15"/>
      <c r="BM696" s="18"/>
      <c r="BO696" s="18"/>
      <c r="BP696" s="18"/>
      <c r="BQ696" s="15"/>
      <c r="BU696" s="15"/>
      <c r="BY696" s="20"/>
      <c r="BZ696" s="24"/>
      <c r="CF696" s="22"/>
    </row>
    <row r="697" spans="5:220" s="10" customFormat="1">
      <c r="E697" s="17"/>
      <c r="F697" s="17"/>
      <c r="G697" s="17"/>
      <c r="H697" s="17"/>
      <c r="I697" s="14"/>
      <c r="J697" s="15"/>
      <c r="K697" s="15"/>
      <c r="L697" s="15"/>
      <c r="M697" s="15"/>
      <c r="N697" s="14"/>
      <c r="O697" s="16"/>
      <c r="P697" s="16"/>
      <c r="Q697" s="16"/>
      <c r="R697" s="16"/>
      <c r="S697" s="16"/>
      <c r="T697" s="16"/>
      <c r="U697" s="16"/>
      <c r="V697" s="16"/>
      <c r="W697" s="17"/>
      <c r="X697" s="16"/>
      <c r="Y697" s="16"/>
      <c r="Z697" s="16"/>
      <c r="AA697" s="16"/>
      <c r="AB697" s="14"/>
      <c r="AC697" s="18"/>
      <c r="AD697" s="19"/>
      <c r="AE697" s="18"/>
      <c r="AF697" s="18"/>
      <c r="AG697" s="18"/>
      <c r="AH697" s="18"/>
      <c r="AI697" s="18"/>
      <c r="AJ697" s="18"/>
      <c r="AK697" s="18"/>
      <c r="AL697" s="18"/>
      <c r="AM697" s="18"/>
      <c r="AN697" s="18"/>
      <c r="AO697" s="19"/>
      <c r="AP697" s="18"/>
      <c r="AQ697" s="18"/>
      <c r="AR697" s="18"/>
      <c r="AS697" s="19"/>
      <c r="AT697" s="18"/>
      <c r="AU697" s="18"/>
      <c r="AV697" s="18"/>
      <c r="AW697" s="18"/>
      <c r="AX697" s="18"/>
      <c r="AY697" s="18"/>
      <c r="AZ697" s="19"/>
      <c r="BA697" s="18"/>
      <c r="BB697" s="18"/>
      <c r="BC697" s="18"/>
      <c r="BD697" s="18"/>
      <c r="BE697" s="19"/>
      <c r="BF697" s="18"/>
      <c r="BG697" s="18"/>
      <c r="BH697" s="19"/>
      <c r="BI697" s="19"/>
      <c r="BJ697" s="18"/>
      <c r="BK697" s="18"/>
      <c r="BL697" s="15"/>
      <c r="BM697" s="18"/>
      <c r="BN697" s="19"/>
      <c r="BO697" s="18"/>
      <c r="BP697" s="18"/>
      <c r="BQ697" s="15"/>
      <c r="BR697" s="19"/>
      <c r="BS697" s="19"/>
      <c r="BT697" s="19"/>
      <c r="BU697" s="15"/>
      <c r="BV697" s="14"/>
      <c r="BW697" s="14"/>
      <c r="BX697" s="14"/>
      <c r="BY697" s="20"/>
      <c r="BZ697" s="24"/>
      <c r="CA697" s="14"/>
      <c r="CB697" s="21"/>
      <c r="CC697" s="1"/>
      <c r="CD697" s="14"/>
      <c r="CE697" s="14"/>
      <c r="CF697" s="22"/>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row>
    <row r="698" spans="5:220" s="10" customFormat="1">
      <c r="E698" s="17"/>
      <c r="F698" s="17"/>
      <c r="G698" s="17"/>
      <c r="H698" s="17"/>
      <c r="I698" s="14"/>
      <c r="J698" s="15"/>
      <c r="K698" s="15"/>
      <c r="L698" s="15"/>
      <c r="M698" s="15"/>
      <c r="N698" s="14"/>
      <c r="O698" s="16"/>
      <c r="P698" s="16"/>
      <c r="Q698" s="16"/>
      <c r="R698" s="16"/>
      <c r="S698" s="16"/>
      <c r="T698" s="16"/>
      <c r="U698" s="16"/>
      <c r="V698" s="16"/>
      <c r="W698" s="17"/>
      <c r="X698" s="16"/>
      <c r="Y698" s="16"/>
      <c r="Z698" s="16"/>
      <c r="AA698" s="16"/>
      <c r="AB698" s="14"/>
      <c r="AC698" s="18"/>
      <c r="AD698" s="19"/>
      <c r="AE698" s="18"/>
      <c r="AF698" s="18"/>
      <c r="AG698" s="18"/>
      <c r="AH698" s="18"/>
      <c r="AI698" s="18"/>
      <c r="AJ698" s="18"/>
      <c r="AK698" s="18"/>
      <c r="AL698" s="18"/>
      <c r="AM698" s="18"/>
      <c r="AN698" s="18"/>
      <c r="AO698" s="19"/>
      <c r="AP698" s="18"/>
      <c r="AQ698" s="18"/>
      <c r="AR698" s="18"/>
      <c r="AS698" s="19"/>
      <c r="AT698" s="18"/>
      <c r="AU698" s="18"/>
      <c r="AV698" s="18"/>
      <c r="AW698" s="18"/>
      <c r="AX698" s="18"/>
      <c r="AY698" s="18"/>
      <c r="AZ698" s="19"/>
      <c r="BA698" s="18"/>
      <c r="BB698" s="18"/>
      <c r="BC698" s="18"/>
      <c r="BD698" s="18"/>
      <c r="BE698" s="19"/>
      <c r="BF698" s="18"/>
      <c r="BG698" s="18"/>
      <c r="BH698" s="19"/>
      <c r="BI698" s="19"/>
      <c r="BJ698" s="18"/>
      <c r="BK698" s="18"/>
      <c r="BL698" s="15"/>
      <c r="BM698" s="18"/>
      <c r="BN698" s="19"/>
      <c r="BO698" s="18"/>
      <c r="BP698" s="18"/>
      <c r="BQ698" s="15"/>
      <c r="BR698" s="19"/>
      <c r="BS698" s="19"/>
      <c r="BT698" s="19"/>
      <c r="BU698" s="15"/>
      <c r="BV698" s="14"/>
      <c r="BW698" s="14"/>
      <c r="BX698" s="14"/>
      <c r="BY698" s="20"/>
      <c r="BZ698" s="24"/>
      <c r="CA698" s="14"/>
      <c r="CB698" s="21"/>
      <c r="CC698" s="1"/>
      <c r="CD698" s="14"/>
      <c r="CE698" s="14"/>
      <c r="CF698" s="22"/>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row>
    <row r="699" spans="5:220" s="10" customFormat="1">
      <c r="E699" s="17"/>
      <c r="F699" s="17"/>
      <c r="G699" s="17"/>
      <c r="H699" s="17"/>
      <c r="I699" s="14"/>
      <c r="J699" s="15"/>
      <c r="K699" s="15"/>
      <c r="L699" s="15"/>
      <c r="M699" s="15"/>
      <c r="N699" s="14"/>
      <c r="O699" s="16"/>
      <c r="P699" s="16"/>
      <c r="Q699" s="16"/>
      <c r="R699" s="16"/>
      <c r="S699" s="16"/>
      <c r="T699" s="16"/>
      <c r="U699" s="16"/>
      <c r="V699" s="16"/>
      <c r="W699" s="17"/>
      <c r="X699" s="16"/>
      <c r="Y699" s="16"/>
      <c r="Z699" s="16"/>
      <c r="AA699" s="16"/>
      <c r="AB699" s="14"/>
      <c r="AC699" s="18"/>
      <c r="AD699" s="19"/>
      <c r="AE699" s="18"/>
      <c r="AF699" s="18"/>
      <c r="AG699" s="18"/>
      <c r="AH699" s="18"/>
      <c r="AI699" s="18"/>
      <c r="AJ699" s="18"/>
      <c r="AK699" s="18"/>
      <c r="AL699" s="18"/>
      <c r="AM699" s="18"/>
      <c r="AN699" s="18"/>
      <c r="AO699" s="19"/>
      <c r="AP699" s="18"/>
      <c r="AQ699" s="18"/>
      <c r="AR699" s="18"/>
      <c r="AS699" s="19"/>
      <c r="AT699" s="18"/>
      <c r="AU699" s="18"/>
      <c r="AV699" s="18"/>
      <c r="AW699" s="18"/>
      <c r="AX699" s="18"/>
      <c r="AY699" s="18"/>
      <c r="AZ699" s="19"/>
      <c r="BA699" s="18"/>
      <c r="BB699" s="18"/>
      <c r="BC699" s="18"/>
      <c r="BD699" s="18"/>
      <c r="BE699" s="19"/>
      <c r="BF699" s="18"/>
      <c r="BG699" s="18"/>
      <c r="BH699" s="19"/>
      <c r="BI699" s="19"/>
      <c r="BJ699" s="18"/>
      <c r="BK699" s="18"/>
      <c r="BL699" s="15"/>
      <c r="BM699" s="18"/>
      <c r="BN699" s="19"/>
      <c r="BO699" s="18"/>
      <c r="BP699" s="18"/>
      <c r="BQ699" s="15"/>
      <c r="BR699" s="19"/>
      <c r="BS699" s="19"/>
      <c r="BT699" s="19"/>
      <c r="BU699" s="15"/>
      <c r="BV699" s="14"/>
      <c r="BW699" s="14"/>
      <c r="BX699" s="14"/>
      <c r="BY699" s="20"/>
      <c r="BZ699" s="24"/>
      <c r="CA699" s="14"/>
      <c r="CB699" s="21"/>
      <c r="CC699" s="1"/>
      <c r="CD699" s="14"/>
      <c r="CE699" s="14"/>
      <c r="CF699" s="22"/>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row>
    <row r="700" spans="5:220">
      <c r="J700" s="15"/>
      <c r="K700" s="15"/>
      <c r="L700" s="15"/>
      <c r="M700" s="15"/>
      <c r="O700" s="16"/>
      <c r="P700" s="16"/>
      <c r="Q700" s="16"/>
      <c r="R700" s="16"/>
      <c r="S700" s="16"/>
      <c r="T700" s="16"/>
      <c r="U700" s="16"/>
      <c r="V700" s="16"/>
      <c r="X700" s="16"/>
      <c r="Y700" s="16"/>
      <c r="Z700" s="16"/>
      <c r="AA700" s="16"/>
      <c r="AC700" s="18"/>
      <c r="AE700" s="18"/>
      <c r="AF700" s="18"/>
      <c r="AG700" s="18"/>
      <c r="AH700" s="18"/>
      <c r="AI700" s="18"/>
      <c r="AJ700" s="18"/>
      <c r="AK700" s="18"/>
      <c r="AL700" s="18"/>
      <c r="AM700" s="18"/>
      <c r="AN700" s="18"/>
      <c r="AP700" s="18"/>
      <c r="AQ700" s="18"/>
      <c r="AR700" s="18"/>
      <c r="AT700" s="18"/>
      <c r="AU700" s="18"/>
      <c r="AV700" s="18"/>
      <c r="AW700" s="18"/>
      <c r="AX700" s="18"/>
      <c r="AY700" s="18"/>
      <c r="BA700" s="18"/>
      <c r="BB700" s="18"/>
      <c r="BC700" s="18"/>
      <c r="BD700" s="18"/>
      <c r="BF700" s="18"/>
      <c r="BG700" s="18"/>
      <c r="BJ700" s="18"/>
      <c r="BK700" s="18"/>
      <c r="BL700" s="15"/>
      <c r="BM700" s="18"/>
      <c r="BO700" s="18"/>
      <c r="BP700" s="18"/>
      <c r="BQ700" s="15"/>
      <c r="BU700" s="15"/>
      <c r="BY700" s="20"/>
      <c r="BZ700" s="24"/>
      <c r="CF700" s="22"/>
    </row>
    <row r="701" spans="5:220" s="34" customFormat="1">
      <c r="E701" s="17"/>
      <c r="F701" s="17"/>
      <c r="G701" s="17"/>
      <c r="H701" s="17"/>
      <c r="I701" s="14"/>
      <c r="J701" s="15"/>
      <c r="K701" s="15"/>
      <c r="L701" s="15"/>
      <c r="M701" s="15"/>
      <c r="N701" s="14"/>
      <c r="O701" s="16"/>
      <c r="P701" s="16"/>
      <c r="Q701" s="16"/>
      <c r="R701" s="16"/>
      <c r="S701" s="16"/>
      <c r="T701" s="16"/>
      <c r="U701" s="16"/>
      <c r="V701" s="16"/>
      <c r="W701" s="17"/>
      <c r="X701" s="16"/>
      <c r="Y701" s="16"/>
      <c r="Z701" s="16"/>
      <c r="AA701" s="16"/>
      <c r="AB701" s="14"/>
      <c r="AC701" s="18"/>
      <c r="AD701" s="19"/>
      <c r="AE701" s="18"/>
      <c r="AF701" s="18"/>
      <c r="AG701" s="18"/>
      <c r="AH701" s="18"/>
      <c r="AI701" s="18"/>
      <c r="AJ701" s="18"/>
      <c r="AK701" s="18"/>
      <c r="AL701" s="18"/>
      <c r="AM701" s="18"/>
      <c r="AN701" s="18"/>
      <c r="AO701" s="19"/>
      <c r="AP701" s="18"/>
      <c r="AQ701" s="18"/>
      <c r="AR701" s="18"/>
      <c r="AS701" s="19"/>
      <c r="AT701" s="18"/>
      <c r="AU701" s="18"/>
      <c r="AV701" s="18"/>
      <c r="AW701" s="18"/>
      <c r="AX701" s="18"/>
      <c r="AY701" s="18"/>
      <c r="AZ701" s="19"/>
      <c r="BA701" s="18"/>
      <c r="BB701" s="18"/>
      <c r="BC701" s="18"/>
      <c r="BD701" s="18"/>
      <c r="BE701" s="19"/>
      <c r="BF701" s="18"/>
      <c r="BG701" s="18"/>
      <c r="BH701" s="19"/>
      <c r="BI701" s="19"/>
      <c r="BJ701" s="18"/>
      <c r="BK701" s="18"/>
      <c r="BL701" s="15"/>
      <c r="BM701" s="18"/>
      <c r="BN701" s="19"/>
      <c r="BO701" s="18"/>
      <c r="BP701" s="18"/>
      <c r="BQ701" s="15"/>
      <c r="BR701" s="19"/>
      <c r="BS701" s="19"/>
      <c r="BT701" s="19"/>
      <c r="BU701" s="15"/>
      <c r="BV701" s="14"/>
      <c r="BW701" s="14"/>
      <c r="BX701" s="14"/>
      <c r="BY701" s="20"/>
      <c r="BZ701" s="24"/>
      <c r="CA701" s="14"/>
      <c r="CB701" s="21"/>
      <c r="CC701" s="1"/>
      <c r="CD701" s="14"/>
      <c r="CE701" s="14"/>
      <c r="CF701" s="22"/>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row>
    <row r="702" spans="5:220" s="34" customFormat="1">
      <c r="E702" s="17"/>
      <c r="F702" s="17"/>
      <c r="G702" s="17"/>
      <c r="H702" s="17"/>
      <c r="I702" s="14"/>
      <c r="J702" s="15"/>
      <c r="K702" s="15"/>
      <c r="L702" s="15"/>
      <c r="M702" s="15"/>
      <c r="N702" s="14"/>
      <c r="O702" s="16"/>
      <c r="P702" s="16"/>
      <c r="Q702" s="16"/>
      <c r="R702" s="16"/>
      <c r="S702" s="16"/>
      <c r="T702" s="16"/>
      <c r="U702" s="16"/>
      <c r="V702" s="16"/>
      <c r="W702" s="17"/>
      <c r="X702" s="16"/>
      <c r="Y702" s="16"/>
      <c r="Z702" s="16"/>
      <c r="AA702" s="16"/>
      <c r="AB702" s="14"/>
      <c r="AC702" s="18"/>
      <c r="AD702" s="19"/>
      <c r="AE702" s="18"/>
      <c r="AF702" s="18"/>
      <c r="AG702" s="18"/>
      <c r="AH702" s="18"/>
      <c r="AI702" s="18"/>
      <c r="AJ702" s="18"/>
      <c r="AK702" s="18"/>
      <c r="AL702" s="18"/>
      <c r="AM702" s="18"/>
      <c r="AN702" s="18"/>
      <c r="AO702" s="19"/>
      <c r="AP702" s="18"/>
      <c r="AQ702" s="18"/>
      <c r="AR702" s="18"/>
      <c r="AS702" s="19"/>
      <c r="AT702" s="18"/>
      <c r="AU702" s="18"/>
      <c r="AV702" s="18"/>
      <c r="AW702" s="18"/>
      <c r="AX702" s="18"/>
      <c r="AY702" s="18"/>
      <c r="AZ702" s="19"/>
      <c r="BA702" s="18"/>
      <c r="BB702" s="18"/>
      <c r="BC702" s="18"/>
      <c r="BD702" s="18"/>
      <c r="BE702" s="19"/>
      <c r="BF702" s="18"/>
      <c r="BG702" s="18"/>
      <c r="BH702" s="19"/>
      <c r="BI702" s="19"/>
      <c r="BJ702" s="18"/>
      <c r="BK702" s="18"/>
      <c r="BL702" s="15"/>
      <c r="BM702" s="18"/>
      <c r="BN702" s="19"/>
      <c r="BO702" s="18"/>
      <c r="BP702" s="18"/>
      <c r="BQ702" s="15"/>
      <c r="BR702" s="19"/>
      <c r="BS702" s="19"/>
      <c r="BT702" s="19"/>
      <c r="BU702" s="15"/>
      <c r="BV702" s="14"/>
      <c r="BW702" s="14"/>
      <c r="BX702" s="14"/>
      <c r="BY702" s="20"/>
      <c r="BZ702" s="24"/>
      <c r="CA702" s="14"/>
      <c r="CB702" s="21"/>
      <c r="CC702" s="1"/>
      <c r="CD702" s="14"/>
      <c r="CE702" s="14"/>
      <c r="CF702" s="22"/>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row>
    <row r="703" spans="5:220" s="34" customFormat="1">
      <c r="E703" s="17"/>
      <c r="F703" s="17"/>
      <c r="G703" s="17"/>
      <c r="H703" s="17"/>
      <c r="I703" s="14"/>
      <c r="J703" s="15"/>
      <c r="K703" s="15"/>
      <c r="L703" s="15"/>
      <c r="M703" s="15"/>
      <c r="N703" s="14"/>
      <c r="O703" s="16"/>
      <c r="P703" s="16"/>
      <c r="Q703" s="16"/>
      <c r="R703" s="16"/>
      <c r="S703" s="16"/>
      <c r="T703" s="16"/>
      <c r="U703" s="16"/>
      <c r="V703" s="16"/>
      <c r="W703" s="17"/>
      <c r="X703" s="16"/>
      <c r="Y703" s="16"/>
      <c r="Z703" s="16"/>
      <c r="AA703" s="16"/>
      <c r="AB703" s="14"/>
      <c r="AC703" s="18"/>
      <c r="AD703" s="19"/>
      <c r="AE703" s="18"/>
      <c r="AF703" s="18"/>
      <c r="AG703" s="18"/>
      <c r="AH703" s="18"/>
      <c r="AI703" s="18"/>
      <c r="AJ703" s="18"/>
      <c r="AK703" s="18"/>
      <c r="AL703" s="18"/>
      <c r="AM703" s="18"/>
      <c r="AN703" s="18"/>
      <c r="AO703" s="19"/>
      <c r="AP703" s="18"/>
      <c r="AQ703" s="18"/>
      <c r="AR703" s="18"/>
      <c r="AS703" s="19"/>
      <c r="AT703" s="18"/>
      <c r="AU703" s="18"/>
      <c r="AV703" s="18"/>
      <c r="AW703" s="18"/>
      <c r="AX703" s="18"/>
      <c r="AY703" s="18"/>
      <c r="AZ703" s="19"/>
      <c r="BA703" s="18"/>
      <c r="BB703" s="18"/>
      <c r="BC703" s="18"/>
      <c r="BD703" s="18"/>
      <c r="BE703" s="19"/>
      <c r="BF703" s="18"/>
      <c r="BG703" s="18"/>
      <c r="BH703" s="19"/>
      <c r="BI703" s="19"/>
      <c r="BJ703" s="18"/>
      <c r="BK703" s="18"/>
      <c r="BL703" s="15"/>
      <c r="BM703" s="18"/>
      <c r="BN703" s="19"/>
      <c r="BO703" s="18"/>
      <c r="BP703" s="18"/>
      <c r="BQ703" s="15"/>
      <c r="BR703" s="19"/>
      <c r="BS703" s="19"/>
      <c r="BT703" s="19"/>
      <c r="BU703" s="15"/>
      <c r="BV703" s="14"/>
      <c r="BW703" s="14"/>
      <c r="BX703" s="14"/>
      <c r="BY703" s="20"/>
      <c r="BZ703" s="24"/>
      <c r="CA703" s="14"/>
      <c r="CB703" s="21"/>
      <c r="CC703" s="1"/>
      <c r="CD703" s="14"/>
      <c r="CE703" s="14"/>
      <c r="CF703" s="22"/>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row>
    <row r="704" spans="5:220" s="23" customFormat="1">
      <c r="E704" s="17"/>
      <c r="F704" s="17"/>
      <c r="G704" s="17"/>
      <c r="H704" s="17"/>
      <c r="I704" s="14"/>
      <c r="J704" s="15"/>
      <c r="K704" s="15"/>
      <c r="L704" s="15"/>
      <c r="M704" s="15"/>
      <c r="N704" s="14"/>
      <c r="O704" s="16"/>
      <c r="P704" s="16"/>
      <c r="Q704" s="16"/>
      <c r="R704" s="16"/>
      <c r="S704" s="16"/>
      <c r="T704" s="16"/>
      <c r="U704" s="16"/>
      <c r="V704" s="16"/>
      <c r="W704" s="17"/>
      <c r="X704" s="16"/>
      <c r="Y704" s="16"/>
      <c r="Z704" s="16"/>
      <c r="AA704" s="16"/>
      <c r="AB704" s="14"/>
      <c r="AC704" s="18"/>
      <c r="AD704" s="19"/>
      <c r="AE704" s="18"/>
      <c r="AF704" s="18"/>
      <c r="AG704" s="18"/>
      <c r="AH704" s="18"/>
      <c r="AI704" s="18"/>
      <c r="AJ704" s="18"/>
      <c r="AK704" s="18"/>
      <c r="AL704" s="18"/>
      <c r="AM704" s="18"/>
      <c r="AN704" s="18"/>
      <c r="AO704" s="19"/>
      <c r="AP704" s="18"/>
      <c r="AQ704" s="18"/>
      <c r="AR704" s="18"/>
      <c r="AS704" s="19"/>
      <c r="AT704" s="18"/>
      <c r="AU704" s="18"/>
      <c r="AV704" s="18"/>
      <c r="AW704" s="18"/>
      <c r="AX704" s="18"/>
      <c r="AY704" s="18"/>
      <c r="AZ704" s="19"/>
      <c r="BA704" s="18"/>
      <c r="BB704" s="18"/>
      <c r="BC704" s="18"/>
      <c r="BD704" s="18"/>
      <c r="BE704" s="19"/>
      <c r="BF704" s="18"/>
      <c r="BG704" s="18"/>
      <c r="BH704" s="19"/>
      <c r="BI704" s="19"/>
      <c r="BJ704" s="18"/>
      <c r="BK704" s="18"/>
      <c r="BL704" s="15"/>
      <c r="BM704" s="18"/>
      <c r="BN704" s="19"/>
      <c r="BO704" s="18"/>
      <c r="BP704" s="18"/>
      <c r="BQ704" s="15"/>
      <c r="BR704" s="19"/>
      <c r="BS704" s="19"/>
      <c r="BT704" s="19"/>
      <c r="BU704" s="15"/>
      <c r="BV704" s="14"/>
      <c r="BW704" s="14"/>
      <c r="BX704" s="14"/>
      <c r="BY704" s="20"/>
      <c r="BZ704" s="24"/>
      <c r="CA704" s="14"/>
      <c r="CB704" s="21"/>
      <c r="CC704" s="1"/>
      <c r="CD704" s="14"/>
      <c r="CE704" s="14"/>
      <c r="CF704" s="22"/>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row>
    <row r="705" spans="5:220" s="23" customFormat="1">
      <c r="E705" s="17"/>
      <c r="F705" s="17"/>
      <c r="G705" s="17"/>
      <c r="H705" s="17"/>
      <c r="I705" s="14"/>
      <c r="J705" s="15"/>
      <c r="K705" s="15"/>
      <c r="L705" s="15"/>
      <c r="M705" s="15"/>
      <c r="N705" s="14"/>
      <c r="O705" s="16"/>
      <c r="P705" s="16"/>
      <c r="Q705" s="16"/>
      <c r="R705" s="16"/>
      <c r="S705" s="16"/>
      <c r="T705" s="16"/>
      <c r="U705" s="16"/>
      <c r="V705" s="16"/>
      <c r="W705" s="17"/>
      <c r="X705" s="16"/>
      <c r="Y705" s="16"/>
      <c r="Z705" s="16"/>
      <c r="AA705" s="16"/>
      <c r="AB705" s="14"/>
      <c r="AC705" s="18"/>
      <c r="AD705" s="19"/>
      <c r="AE705" s="18"/>
      <c r="AF705" s="18"/>
      <c r="AG705" s="18"/>
      <c r="AH705" s="18"/>
      <c r="AI705" s="18"/>
      <c r="AJ705" s="18"/>
      <c r="AK705" s="18"/>
      <c r="AL705" s="18"/>
      <c r="AM705" s="18"/>
      <c r="AN705" s="18"/>
      <c r="AO705" s="19"/>
      <c r="AP705" s="18"/>
      <c r="AQ705" s="18"/>
      <c r="AR705" s="18"/>
      <c r="AS705" s="19"/>
      <c r="AT705" s="18"/>
      <c r="AU705" s="18"/>
      <c r="AV705" s="18"/>
      <c r="AW705" s="18"/>
      <c r="AX705" s="18"/>
      <c r="AY705" s="18"/>
      <c r="AZ705" s="19"/>
      <c r="BA705" s="18"/>
      <c r="BB705" s="18"/>
      <c r="BC705" s="18"/>
      <c r="BD705" s="18"/>
      <c r="BE705" s="19"/>
      <c r="BF705" s="18"/>
      <c r="BG705" s="18"/>
      <c r="BH705" s="19"/>
      <c r="BI705" s="19"/>
      <c r="BJ705" s="18"/>
      <c r="BK705" s="18"/>
      <c r="BL705" s="15"/>
      <c r="BM705" s="18"/>
      <c r="BN705" s="19"/>
      <c r="BO705" s="18"/>
      <c r="BP705" s="18"/>
      <c r="BQ705" s="15"/>
      <c r="BR705" s="19"/>
      <c r="BS705" s="19"/>
      <c r="BT705" s="19"/>
      <c r="BU705" s="15"/>
      <c r="BV705" s="14"/>
      <c r="BW705" s="14"/>
      <c r="BX705" s="14"/>
      <c r="BY705" s="20"/>
      <c r="BZ705" s="24"/>
      <c r="CA705" s="14"/>
      <c r="CB705" s="21"/>
      <c r="CC705" s="1"/>
      <c r="CD705" s="14"/>
      <c r="CE705" s="14"/>
      <c r="CF705" s="22"/>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row>
    <row r="706" spans="5:220" s="23" customFormat="1">
      <c r="E706" s="17"/>
      <c r="F706" s="17"/>
      <c r="G706" s="17"/>
      <c r="H706" s="17"/>
      <c r="I706" s="14"/>
      <c r="J706" s="15"/>
      <c r="K706" s="15"/>
      <c r="L706" s="15"/>
      <c r="M706" s="15"/>
      <c r="N706" s="14"/>
      <c r="O706" s="16"/>
      <c r="P706" s="16"/>
      <c r="Q706" s="16"/>
      <c r="R706" s="16"/>
      <c r="S706" s="16"/>
      <c r="T706" s="16"/>
      <c r="U706" s="16"/>
      <c r="V706" s="16"/>
      <c r="W706" s="17"/>
      <c r="X706" s="16"/>
      <c r="Y706" s="16"/>
      <c r="Z706" s="16"/>
      <c r="AA706" s="16"/>
      <c r="AB706" s="14"/>
      <c r="AC706" s="18"/>
      <c r="AD706" s="19"/>
      <c r="AE706" s="18"/>
      <c r="AF706" s="18"/>
      <c r="AG706" s="18"/>
      <c r="AH706" s="18"/>
      <c r="AI706" s="18"/>
      <c r="AJ706" s="18"/>
      <c r="AK706" s="18"/>
      <c r="AL706" s="18"/>
      <c r="AM706" s="18"/>
      <c r="AN706" s="18"/>
      <c r="AO706" s="19"/>
      <c r="AP706" s="18"/>
      <c r="AQ706" s="18"/>
      <c r="AR706" s="18"/>
      <c r="AS706" s="19"/>
      <c r="AT706" s="18"/>
      <c r="AU706" s="18"/>
      <c r="AV706" s="18"/>
      <c r="AW706" s="18"/>
      <c r="AX706" s="18"/>
      <c r="AY706" s="18"/>
      <c r="AZ706" s="19"/>
      <c r="BA706" s="18"/>
      <c r="BB706" s="18"/>
      <c r="BC706" s="18"/>
      <c r="BD706" s="18"/>
      <c r="BE706" s="19"/>
      <c r="BF706" s="18"/>
      <c r="BG706" s="18"/>
      <c r="BH706" s="19"/>
      <c r="BI706" s="19"/>
      <c r="BJ706" s="18"/>
      <c r="BK706" s="18"/>
      <c r="BL706" s="15"/>
      <c r="BM706" s="18"/>
      <c r="BN706" s="19"/>
      <c r="BO706" s="18"/>
      <c r="BP706" s="18"/>
      <c r="BQ706" s="15"/>
      <c r="BR706" s="19"/>
      <c r="BS706" s="19"/>
      <c r="BT706" s="19"/>
      <c r="BU706" s="15"/>
      <c r="BV706" s="14"/>
      <c r="BW706" s="14"/>
      <c r="BX706" s="14"/>
      <c r="BY706" s="20"/>
      <c r="BZ706" s="24"/>
      <c r="CA706" s="14"/>
      <c r="CB706" s="21"/>
      <c r="CC706" s="1"/>
      <c r="CD706" s="14"/>
      <c r="CE706" s="14"/>
      <c r="CF706" s="22"/>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row>
    <row r="707" spans="5:220" s="36" customFormat="1">
      <c r="E707" s="17"/>
      <c r="F707" s="17"/>
      <c r="G707" s="17"/>
      <c r="H707" s="17"/>
      <c r="I707" s="14"/>
      <c r="J707" s="15"/>
      <c r="K707" s="15"/>
      <c r="L707" s="15"/>
      <c r="M707" s="15"/>
      <c r="N707" s="14"/>
      <c r="O707" s="16"/>
      <c r="P707" s="16"/>
      <c r="Q707" s="16"/>
      <c r="R707" s="16"/>
      <c r="S707" s="16"/>
      <c r="T707" s="16"/>
      <c r="U707" s="16"/>
      <c r="V707" s="16"/>
      <c r="W707" s="17"/>
      <c r="X707" s="16"/>
      <c r="Y707" s="16"/>
      <c r="Z707" s="16"/>
      <c r="AA707" s="16"/>
      <c r="AB707" s="14"/>
      <c r="AC707" s="18"/>
      <c r="AD707" s="19"/>
      <c r="AE707" s="18"/>
      <c r="AF707" s="18"/>
      <c r="AG707" s="18"/>
      <c r="AH707" s="18"/>
      <c r="AI707" s="18"/>
      <c r="AJ707" s="18"/>
      <c r="AK707" s="18"/>
      <c r="AL707" s="18"/>
      <c r="AM707" s="18"/>
      <c r="AN707" s="18"/>
      <c r="AO707" s="19"/>
      <c r="AP707" s="18"/>
      <c r="AQ707" s="18"/>
      <c r="AR707" s="18"/>
      <c r="AS707" s="19"/>
      <c r="AT707" s="18"/>
      <c r="AU707" s="18"/>
      <c r="AV707" s="18"/>
      <c r="AW707" s="18"/>
      <c r="AX707" s="18"/>
      <c r="AY707" s="18"/>
      <c r="AZ707" s="19"/>
      <c r="BA707" s="18"/>
      <c r="BB707" s="18"/>
      <c r="BC707" s="18"/>
      <c r="BD707" s="18"/>
      <c r="BE707" s="19"/>
      <c r="BF707" s="18"/>
      <c r="BG707" s="18"/>
      <c r="BH707" s="19"/>
      <c r="BI707" s="19"/>
      <c r="BJ707" s="18"/>
      <c r="BK707" s="18"/>
      <c r="BL707" s="15"/>
      <c r="BM707" s="18"/>
      <c r="BN707" s="19"/>
      <c r="BO707" s="18"/>
      <c r="BP707" s="18"/>
      <c r="BQ707" s="15"/>
      <c r="BR707" s="19"/>
      <c r="BS707" s="19"/>
      <c r="BT707" s="19"/>
      <c r="BU707" s="15"/>
      <c r="BV707" s="14"/>
      <c r="BW707" s="14"/>
      <c r="BX707" s="14"/>
      <c r="BY707" s="20"/>
      <c r="BZ707" s="24"/>
      <c r="CA707" s="14"/>
      <c r="CB707" s="21"/>
      <c r="CC707" s="1"/>
      <c r="CD707" s="14"/>
      <c r="CE707" s="14"/>
      <c r="CF707" s="22"/>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row>
    <row r="708" spans="5:220" s="33" customFormat="1">
      <c r="E708" s="17"/>
      <c r="F708" s="17"/>
      <c r="G708" s="17"/>
      <c r="H708" s="17"/>
      <c r="I708" s="14"/>
      <c r="J708" s="15"/>
      <c r="K708" s="15"/>
      <c r="L708" s="15"/>
      <c r="M708" s="15"/>
      <c r="N708" s="14"/>
      <c r="O708" s="16"/>
      <c r="P708" s="16"/>
      <c r="Q708" s="16"/>
      <c r="R708" s="16"/>
      <c r="S708" s="16"/>
      <c r="T708" s="16"/>
      <c r="U708" s="16"/>
      <c r="V708" s="16"/>
      <c r="W708" s="17"/>
      <c r="X708" s="16"/>
      <c r="Y708" s="16"/>
      <c r="Z708" s="16"/>
      <c r="AA708" s="16"/>
      <c r="AB708" s="14"/>
      <c r="AC708" s="18"/>
      <c r="AD708" s="19"/>
      <c r="AE708" s="18"/>
      <c r="AF708" s="18"/>
      <c r="AG708" s="18"/>
      <c r="AH708" s="18"/>
      <c r="AI708" s="18"/>
      <c r="AJ708" s="18"/>
      <c r="AK708" s="18"/>
      <c r="AL708" s="18"/>
      <c r="AM708" s="18"/>
      <c r="AN708" s="18"/>
      <c r="AO708" s="19"/>
      <c r="AP708" s="18"/>
      <c r="AQ708" s="18"/>
      <c r="AR708" s="18"/>
      <c r="AS708" s="19"/>
      <c r="AT708" s="18"/>
      <c r="AU708" s="18"/>
      <c r="AV708" s="18"/>
      <c r="AW708" s="18"/>
      <c r="AX708" s="18"/>
      <c r="AY708" s="18"/>
      <c r="AZ708" s="19"/>
      <c r="BA708" s="18"/>
      <c r="BB708" s="18"/>
      <c r="BC708" s="18"/>
      <c r="BD708" s="18"/>
      <c r="BE708" s="19"/>
      <c r="BF708" s="18"/>
      <c r="BG708" s="18"/>
      <c r="BH708" s="19"/>
      <c r="BI708" s="19"/>
      <c r="BJ708" s="18"/>
      <c r="BK708" s="18"/>
      <c r="BL708" s="15"/>
      <c r="BM708" s="18"/>
      <c r="BN708" s="19"/>
      <c r="BO708" s="18"/>
      <c r="BP708" s="18"/>
      <c r="BQ708" s="15"/>
      <c r="BR708" s="19"/>
      <c r="BS708" s="19"/>
      <c r="BT708" s="19"/>
      <c r="BU708" s="15"/>
      <c r="BV708" s="14"/>
      <c r="BW708" s="14"/>
      <c r="BX708" s="14"/>
      <c r="BY708" s="20"/>
      <c r="BZ708" s="24"/>
      <c r="CA708" s="14"/>
      <c r="CB708" s="21"/>
      <c r="CC708" s="1"/>
      <c r="CD708" s="14"/>
      <c r="CE708" s="14"/>
      <c r="CF708" s="22"/>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row>
    <row r="709" spans="5:220" s="33" customFormat="1">
      <c r="E709" s="17"/>
      <c r="F709" s="17"/>
      <c r="G709" s="17"/>
      <c r="H709" s="17"/>
      <c r="I709" s="14"/>
      <c r="J709" s="15"/>
      <c r="K709" s="15"/>
      <c r="L709" s="15"/>
      <c r="M709" s="15"/>
      <c r="N709" s="14"/>
      <c r="O709" s="16"/>
      <c r="P709" s="16"/>
      <c r="Q709" s="16"/>
      <c r="R709" s="16"/>
      <c r="S709" s="16"/>
      <c r="T709" s="16"/>
      <c r="U709" s="16"/>
      <c r="V709" s="16"/>
      <c r="W709" s="17"/>
      <c r="X709" s="16"/>
      <c r="Y709" s="16"/>
      <c r="Z709" s="16"/>
      <c r="AA709" s="16"/>
      <c r="AB709" s="14"/>
      <c r="AC709" s="18"/>
      <c r="AD709" s="19"/>
      <c r="AE709" s="18"/>
      <c r="AF709" s="18"/>
      <c r="AG709" s="18"/>
      <c r="AH709" s="18"/>
      <c r="AI709" s="18"/>
      <c r="AJ709" s="18"/>
      <c r="AK709" s="18"/>
      <c r="AL709" s="18"/>
      <c r="AM709" s="18"/>
      <c r="AN709" s="18"/>
      <c r="AO709" s="19"/>
      <c r="AP709" s="18"/>
      <c r="AQ709" s="18"/>
      <c r="AR709" s="18"/>
      <c r="AS709" s="19"/>
      <c r="AT709" s="18"/>
      <c r="AU709" s="18"/>
      <c r="AV709" s="18"/>
      <c r="AW709" s="18"/>
      <c r="AX709" s="18"/>
      <c r="AY709" s="18"/>
      <c r="AZ709" s="19"/>
      <c r="BA709" s="18"/>
      <c r="BB709" s="18"/>
      <c r="BC709" s="18"/>
      <c r="BD709" s="18"/>
      <c r="BE709" s="19"/>
      <c r="BF709" s="18"/>
      <c r="BG709" s="18"/>
      <c r="BH709" s="19"/>
      <c r="BI709" s="19"/>
      <c r="BJ709" s="18"/>
      <c r="BK709" s="18"/>
      <c r="BL709" s="15"/>
      <c r="BM709" s="18"/>
      <c r="BN709" s="19"/>
      <c r="BO709" s="18"/>
      <c r="BP709" s="18"/>
      <c r="BQ709" s="15"/>
      <c r="BR709" s="19"/>
      <c r="BS709" s="19"/>
      <c r="BT709" s="19"/>
      <c r="BU709" s="15"/>
      <c r="BV709" s="14"/>
      <c r="BW709" s="14"/>
      <c r="BX709" s="14"/>
      <c r="BY709" s="20"/>
      <c r="BZ709" s="24"/>
      <c r="CA709" s="14"/>
      <c r="CB709" s="21"/>
      <c r="CC709" s="1"/>
      <c r="CD709" s="14"/>
      <c r="CE709" s="14"/>
      <c r="CF709" s="22"/>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row>
    <row r="710" spans="5:220" s="33" customFormat="1">
      <c r="E710" s="17"/>
      <c r="F710" s="17"/>
      <c r="G710" s="17"/>
      <c r="H710" s="17"/>
      <c r="I710" s="14"/>
      <c r="J710" s="15"/>
      <c r="K710" s="15"/>
      <c r="L710" s="15"/>
      <c r="M710" s="15"/>
      <c r="N710" s="14"/>
      <c r="O710" s="16"/>
      <c r="P710" s="16"/>
      <c r="Q710" s="16"/>
      <c r="R710" s="16"/>
      <c r="S710" s="16"/>
      <c r="T710" s="16"/>
      <c r="U710" s="16"/>
      <c r="V710" s="16"/>
      <c r="W710" s="17"/>
      <c r="X710" s="16"/>
      <c r="Y710" s="16"/>
      <c r="Z710" s="16"/>
      <c r="AA710" s="16"/>
      <c r="AB710" s="14"/>
      <c r="AC710" s="18"/>
      <c r="AD710" s="19"/>
      <c r="AE710" s="18"/>
      <c r="AF710" s="18"/>
      <c r="AG710" s="18"/>
      <c r="AH710" s="18"/>
      <c r="AI710" s="18"/>
      <c r="AJ710" s="18"/>
      <c r="AK710" s="18"/>
      <c r="AL710" s="18"/>
      <c r="AM710" s="18"/>
      <c r="AN710" s="18"/>
      <c r="AO710" s="19"/>
      <c r="AP710" s="18"/>
      <c r="AQ710" s="18"/>
      <c r="AR710" s="18"/>
      <c r="AS710" s="19"/>
      <c r="AT710" s="18"/>
      <c r="AU710" s="18"/>
      <c r="AV710" s="18"/>
      <c r="AW710" s="18"/>
      <c r="AX710" s="18"/>
      <c r="AY710" s="18"/>
      <c r="AZ710" s="19"/>
      <c r="BA710" s="18"/>
      <c r="BB710" s="18"/>
      <c r="BC710" s="18"/>
      <c r="BD710" s="18"/>
      <c r="BE710" s="19"/>
      <c r="BF710" s="18"/>
      <c r="BG710" s="18"/>
      <c r="BH710" s="19"/>
      <c r="BI710" s="19"/>
      <c r="BJ710" s="18"/>
      <c r="BK710" s="18"/>
      <c r="BL710" s="15"/>
      <c r="BM710" s="18"/>
      <c r="BN710" s="19"/>
      <c r="BO710" s="18"/>
      <c r="BP710" s="18"/>
      <c r="BQ710" s="15"/>
      <c r="BR710" s="19"/>
      <c r="BS710" s="19"/>
      <c r="BT710" s="19"/>
      <c r="BU710" s="15"/>
      <c r="BV710" s="14"/>
      <c r="BW710" s="14"/>
      <c r="BX710" s="14"/>
      <c r="BY710" s="20"/>
      <c r="BZ710" s="24"/>
      <c r="CA710" s="14"/>
      <c r="CB710" s="21"/>
      <c r="CC710" s="1"/>
      <c r="CD710" s="14"/>
      <c r="CE710" s="14"/>
      <c r="CF710" s="22"/>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row>
    <row r="711" spans="5:220">
      <c r="J711" s="15"/>
      <c r="K711" s="15"/>
      <c r="L711" s="15"/>
      <c r="M711" s="15"/>
      <c r="O711" s="16"/>
      <c r="P711" s="16"/>
      <c r="Q711" s="16"/>
      <c r="R711" s="16"/>
      <c r="S711" s="16"/>
      <c r="T711" s="16"/>
      <c r="U711" s="16"/>
      <c r="V711" s="16"/>
      <c r="X711" s="16"/>
      <c r="Y711" s="16"/>
      <c r="Z711" s="16"/>
      <c r="AA711" s="16"/>
      <c r="AC711" s="18"/>
      <c r="AE711" s="18"/>
      <c r="AF711" s="18"/>
      <c r="AG711" s="18"/>
      <c r="AH711" s="18"/>
      <c r="AI711" s="18"/>
      <c r="AJ711" s="18"/>
      <c r="AK711" s="18"/>
      <c r="AL711" s="18"/>
      <c r="AM711" s="18"/>
      <c r="AN711" s="18"/>
      <c r="AP711" s="18"/>
      <c r="AQ711" s="18"/>
      <c r="AR711" s="18"/>
      <c r="AT711" s="18"/>
      <c r="AU711" s="18"/>
      <c r="AV711" s="18"/>
      <c r="AW711" s="18"/>
      <c r="AX711" s="18"/>
      <c r="AY711" s="18"/>
      <c r="BA711" s="18"/>
      <c r="BB711" s="18"/>
      <c r="BC711" s="18"/>
      <c r="BD711" s="18"/>
      <c r="BF711" s="18"/>
      <c r="BG711" s="18"/>
      <c r="BJ711" s="18"/>
      <c r="BK711" s="18"/>
      <c r="BL711" s="15"/>
      <c r="BM711" s="18"/>
      <c r="BO711" s="18"/>
      <c r="BP711" s="18"/>
      <c r="BQ711" s="15"/>
      <c r="BU711" s="15"/>
      <c r="BY711" s="20"/>
      <c r="BZ711" s="24"/>
      <c r="CF711" s="22"/>
    </row>
    <row r="712" spans="5:220" s="37" customFormat="1">
      <c r="E712" s="17"/>
      <c r="F712" s="17"/>
      <c r="G712" s="17"/>
      <c r="H712" s="17"/>
      <c r="I712" s="14"/>
      <c r="J712" s="15"/>
      <c r="K712" s="15"/>
      <c r="L712" s="15"/>
      <c r="M712" s="15"/>
      <c r="N712" s="14"/>
      <c r="O712" s="16"/>
      <c r="P712" s="16"/>
      <c r="Q712" s="16"/>
      <c r="R712" s="16"/>
      <c r="S712" s="16"/>
      <c r="T712" s="16"/>
      <c r="U712" s="16"/>
      <c r="V712" s="16"/>
      <c r="W712" s="17"/>
      <c r="X712" s="16"/>
      <c r="Y712" s="16"/>
      <c r="Z712" s="16"/>
      <c r="AA712" s="16"/>
      <c r="AB712" s="14"/>
      <c r="AC712" s="18"/>
      <c r="AD712" s="19"/>
      <c r="AE712" s="18"/>
      <c r="AF712" s="18"/>
      <c r="AG712" s="18"/>
      <c r="AH712" s="18"/>
      <c r="AI712" s="18"/>
      <c r="AJ712" s="18"/>
      <c r="AK712" s="18"/>
      <c r="AL712" s="18"/>
      <c r="AM712" s="18"/>
      <c r="AN712" s="18"/>
      <c r="AO712" s="19"/>
      <c r="AP712" s="18"/>
      <c r="AQ712" s="18"/>
      <c r="AR712" s="18"/>
      <c r="AS712" s="19"/>
      <c r="AT712" s="18"/>
      <c r="AU712" s="18"/>
      <c r="AV712" s="18"/>
      <c r="AW712" s="18"/>
      <c r="AX712" s="18"/>
      <c r="AY712" s="18"/>
      <c r="AZ712" s="19"/>
      <c r="BA712" s="18"/>
      <c r="BB712" s="18"/>
      <c r="BC712" s="18"/>
      <c r="BD712" s="18"/>
      <c r="BE712" s="19"/>
      <c r="BF712" s="18"/>
      <c r="BG712" s="18"/>
      <c r="BH712" s="19"/>
      <c r="BI712" s="19"/>
      <c r="BJ712" s="18"/>
      <c r="BK712" s="18"/>
      <c r="BL712" s="15"/>
      <c r="BM712" s="18"/>
      <c r="BN712" s="19"/>
      <c r="BO712" s="18"/>
      <c r="BP712" s="18"/>
      <c r="BQ712" s="15"/>
      <c r="BR712" s="19"/>
      <c r="BS712" s="19"/>
      <c r="BT712" s="19"/>
      <c r="BU712" s="15"/>
      <c r="BV712" s="14"/>
      <c r="BW712" s="14"/>
      <c r="BX712" s="14"/>
      <c r="BY712" s="20"/>
      <c r="BZ712" s="24"/>
      <c r="CA712" s="14"/>
      <c r="CB712" s="21"/>
      <c r="CC712" s="1"/>
      <c r="CD712" s="14"/>
      <c r="CE712" s="14"/>
      <c r="CF712" s="22"/>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row>
    <row r="713" spans="5:220" s="37" customFormat="1">
      <c r="E713" s="17"/>
      <c r="F713" s="17"/>
      <c r="G713" s="17"/>
      <c r="H713" s="17"/>
      <c r="I713" s="14"/>
      <c r="J713" s="15"/>
      <c r="K713" s="15"/>
      <c r="L713" s="15"/>
      <c r="M713" s="15"/>
      <c r="N713" s="14"/>
      <c r="O713" s="16"/>
      <c r="P713" s="16"/>
      <c r="Q713" s="16"/>
      <c r="R713" s="16"/>
      <c r="S713" s="16"/>
      <c r="T713" s="16"/>
      <c r="U713" s="16"/>
      <c r="V713" s="16"/>
      <c r="W713" s="17"/>
      <c r="X713" s="16"/>
      <c r="Y713" s="16"/>
      <c r="Z713" s="16"/>
      <c r="AA713" s="16"/>
      <c r="AB713" s="14"/>
      <c r="AC713" s="18"/>
      <c r="AD713" s="19"/>
      <c r="AE713" s="18"/>
      <c r="AF713" s="18"/>
      <c r="AG713" s="18"/>
      <c r="AH713" s="18"/>
      <c r="AI713" s="18"/>
      <c r="AJ713" s="18"/>
      <c r="AK713" s="18"/>
      <c r="AL713" s="18"/>
      <c r="AM713" s="18"/>
      <c r="AN713" s="18"/>
      <c r="AO713" s="19"/>
      <c r="AP713" s="18"/>
      <c r="AQ713" s="18"/>
      <c r="AR713" s="18"/>
      <c r="AS713" s="19"/>
      <c r="AT713" s="18"/>
      <c r="AU713" s="18"/>
      <c r="AV713" s="18"/>
      <c r="AW713" s="18"/>
      <c r="AX713" s="18"/>
      <c r="AY713" s="18"/>
      <c r="AZ713" s="19"/>
      <c r="BA713" s="18"/>
      <c r="BB713" s="18"/>
      <c r="BC713" s="18"/>
      <c r="BD713" s="18"/>
      <c r="BE713" s="19"/>
      <c r="BF713" s="18"/>
      <c r="BG713" s="18"/>
      <c r="BH713" s="19"/>
      <c r="BI713" s="19"/>
      <c r="BJ713" s="18"/>
      <c r="BK713" s="18"/>
      <c r="BL713" s="15"/>
      <c r="BM713" s="18"/>
      <c r="BN713" s="19"/>
      <c r="BO713" s="18"/>
      <c r="BP713" s="18"/>
      <c r="BQ713" s="15"/>
      <c r="BR713" s="19"/>
      <c r="BS713" s="19"/>
      <c r="BT713" s="19"/>
      <c r="BU713" s="15"/>
      <c r="BV713" s="14"/>
      <c r="BW713" s="14"/>
      <c r="BX713" s="14"/>
      <c r="BY713" s="20"/>
      <c r="BZ713" s="24"/>
      <c r="CA713" s="14"/>
      <c r="CB713" s="21"/>
      <c r="CC713" s="1"/>
      <c r="CD713" s="14"/>
      <c r="CE713" s="14"/>
      <c r="CF713" s="22"/>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row>
    <row r="714" spans="5:220" s="41" customFormat="1">
      <c r="E714" s="17"/>
      <c r="F714" s="17"/>
      <c r="G714" s="17"/>
      <c r="H714" s="17"/>
      <c r="I714" s="14"/>
      <c r="J714" s="15"/>
      <c r="K714" s="15"/>
      <c r="L714" s="15"/>
      <c r="M714" s="15"/>
      <c r="N714" s="14"/>
      <c r="O714" s="16"/>
      <c r="P714" s="16"/>
      <c r="Q714" s="16"/>
      <c r="R714" s="16"/>
      <c r="S714" s="16"/>
      <c r="T714" s="16"/>
      <c r="U714" s="16"/>
      <c r="V714" s="16"/>
      <c r="W714" s="17"/>
      <c r="X714" s="16"/>
      <c r="Y714" s="16"/>
      <c r="Z714" s="16"/>
      <c r="AA714" s="16"/>
      <c r="AB714" s="14"/>
      <c r="AC714" s="18"/>
      <c r="AD714" s="19"/>
      <c r="AE714" s="18"/>
      <c r="AF714" s="18"/>
      <c r="AG714" s="18"/>
      <c r="AH714" s="18"/>
      <c r="AI714" s="18"/>
      <c r="AJ714" s="18"/>
      <c r="AK714" s="18"/>
      <c r="AL714" s="18"/>
      <c r="AM714" s="18"/>
      <c r="AN714" s="18"/>
      <c r="AO714" s="19"/>
      <c r="AP714" s="18"/>
      <c r="AQ714" s="18"/>
      <c r="AR714" s="18"/>
      <c r="AS714" s="19"/>
      <c r="AT714" s="18"/>
      <c r="AU714" s="18"/>
      <c r="AV714" s="18"/>
      <c r="AW714" s="18"/>
      <c r="AX714" s="18"/>
      <c r="AY714" s="18"/>
      <c r="AZ714" s="19"/>
      <c r="BA714" s="18"/>
      <c r="BB714" s="18"/>
      <c r="BC714" s="18"/>
      <c r="BD714" s="18"/>
      <c r="BE714" s="19"/>
      <c r="BF714" s="18"/>
      <c r="BG714" s="18"/>
      <c r="BH714" s="19"/>
      <c r="BI714" s="19"/>
      <c r="BJ714" s="18"/>
      <c r="BK714" s="18"/>
      <c r="BL714" s="15"/>
      <c r="BM714" s="18"/>
      <c r="BN714" s="19"/>
      <c r="BO714" s="18"/>
      <c r="BP714" s="18"/>
      <c r="BQ714" s="15"/>
      <c r="BR714" s="19"/>
      <c r="BS714" s="19"/>
      <c r="BT714" s="19"/>
      <c r="BU714" s="15"/>
      <c r="BV714" s="14"/>
      <c r="BW714" s="14"/>
      <c r="BX714" s="14"/>
      <c r="BY714" s="20"/>
      <c r="BZ714" s="24"/>
      <c r="CA714" s="14"/>
      <c r="CB714" s="21"/>
      <c r="CC714" s="1"/>
      <c r="CD714" s="14"/>
      <c r="CE714" s="14"/>
      <c r="CF714" s="22"/>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row>
    <row r="715" spans="5:220" s="41" customFormat="1">
      <c r="E715" s="17"/>
      <c r="F715" s="17"/>
      <c r="G715" s="17"/>
      <c r="H715" s="17"/>
      <c r="I715" s="14"/>
      <c r="J715" s="15"/>
      <c r="K715" s="15"/>
      <c r="L715" s="15"/>
      <c r="M715" s="15"/>
      <c r="N715" s="14"/>
      <c r="O715" s="16"/>
      <c r="P715" s="16"/>
      <c r="Q715" s="16"/>
      <c r="R715" s="16"/>
      <c r="S715" s="16"/>
      <c r="T715" s="16"/>
      <c r="U715" s="16"/>
      <c r="V715" s="16"/>
      <c r="W715" s="17"/>
      <c r="X715" s="16"/>
      <c r="Y715" s="16"/>
      <c r="Z715" s="16"/>
      <c r="AA715" s="16"/>
      <c r="AB715" s="14"/>
      <c r="AC715" s="18"/>
      <c r="AD715" s="19"/>
      <c r="AE715" s="18"/>
      <c r="AF715" s="18"/>
      <c r="AG715" s="18"/>
      <c r="AH715" s="18"/>
      <c r="AI715" s="18"/>
      <c r="AJ715" s="18"/>
      <c r="AK715" s="18"/>
      <c r="AL715" s="18"/>
      <c r="AM715" s="18"/>
      <c r="AN715" s="18"/>
      <c r="AO715" s="19"/>
      <c r="AP715" s="18"/>
      <c r="AQ715" s="18"/>
      <c r="AR715" s="18"/>
      <c r="AS715" s="19"/>
      <c r="AT715" s="18"/>
      <c r="AU715" s="18"/>
      <c r="AV715" s="18"/>
      <c r="AW715" s="18"/>
      <c r="AX715" s="18"/>
      <c r="AY715" s="18"/>
      <c r="AZ715" s="19"/>
      <c r="BA715" s="18"/>
      <c r="BB715" s="18"/>
      <c r="BC715" s="18"/>
      <c r="BD715" s="18"/>
      <c r="BE715" s="19"/>
      <c r="BF715" s="18"/>
      <c r="BG715" s="18"/>
      <c r="BH715" s="19"/>
      <c r="BI715" s="19"/>
      <c r="BJ715" s="18"/>
      <c r="BK715" s="18"/>
      <c r="BL715" s="15"/>
      <c r="BM715" s="18"/>
      <c r="BN715" s="19"/>
      <c r="BO715" s="18"/>
      <c r="BP715" s="18"/>
      <c r="BQ715" s="15"/>
      <c r="BR715" s="19"/>
      <c r="BS715" s="19"/>
      <c r="BT715" s="19"/>
      <c r="BU715" s="15"/>
      <c r="BV715" s="14"/>
      <c r="BW715" s="14"/>
      <c r="BX715" s="14"/>
      <c r="BY715" s="20"/>
      <c r="BZ715" s="24"/>
      <c r="CA715" s="14"/>
      <c r="CB715" s="21"/>
      <c r="CC715" s="1"/>
      <c r="CD715" s="14"/>
      <c r="CE715" s="14"/>
      <c r="CF715" s="22"/>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row>
    <row r="716" spans="5:220" s="37" customFormat="1">
      <c r="E716" s="17"/>
      <c r="F716" s="17"/>
      <c r="G716" s="17"/>
      <c r="H716" s="17"/>
      <c r="I716" s="14"/>
      <c r="J716" s="15"/>
      <c r="K716" s="15"/>
      <c r="L716" s="15"/>
      <c r="M716" s="15"/>
      <c r="N716" s="14"/>
      <c r="O716" s="16"/>
      <c r="P716" s="16"/>
      <c r="Q716" s="16"/>
      <c r="R716" s="16"/>
      <c r="S716" s="16"/>
      <c r="T716" s="16"/>
      <c r="U716" s="16"/>
      <c r="V716" s="16"/>
      <c r="W716" s="17"/>
      <c r="X716" s="16"/>
      <c r="Y716" s="16"/>
      <c r="Z716" s="16"/>
      <c r="AA716" s="16"/>
      <c r="AB716" s="14"/>
      <c r="AC716" s="18"/>
      <c r="AD716" s="19"/>
      <c r="AE716" s="18"/>
      <c r="AF716" s="18"/>
      <c r="AG716" s="18"/>
      <c r="AH716" s="18"/>
      <c r="AI716" s="18"/>
      <c r="AJ716" s="18"/>
      <c r="AK716" s="18"/>
      <c r="AL716" s="18"/>
      <c r="AM716" s="18"/>
      <c r="AN716" s="18"/>
      <c r="AO716" s="19"/>
      <c r="AP716" s="18"/>
      <c r="AQ716" s="18"/>
      <c r="AR716" s="18"/>
      <c r="AS716" s="19"/>
      <c r="AT716" s="18"/>
      <c r="AU716" s="18"/>
      <c r="AV716" s="18"/>
      <c r="AW716" s="18"/>
      <c r="AX716" s="18"/>
      <c r="AY716" s="18"/>
      <c r="AZ716" s="19"/>
      <c r="BA716" s="18"/>
      <c r="BB716" s="18"/>
      <c r="BC716" s="18"/>
      <c r="BD716" s="18"/>
      <c r="BE716" s="19"/>
      <c r="BF716" s="18"/>
      <c r="BG716" s="18"/>
      <c r="BH716" s="19"/>
      <c r="BI716" s="19"/>
      <c r="BJ716" s="18"/>
      <c r="BK716" s="18"/>
      <c r="BL716" s="15"/>
      <c r="BM716" s="18"/>
      <c r="BN716" s="19"/>
      <c r="BO716" s="18"/>
      <c r="BP716" s="18"/>
      <c r="BQ716" s="15"/>
      <c r="BR716" s="19"/>
      <c r="BS716" s="19"/>
      <c r="BT716" s="19"/>
      <c r="BU716" s="15"/>
      <c r="BV716" s="14"/>
      <c r="BW716" s="14"/>
      <c r="BX716" s="14"/>
      <c r="BY716" s="20"/>
      <c r="BZ716" s="24"/>
      <c r="CA716" s="14"/>
      <c r="CB716" s="21"/>
      <c r="CC716" s="1"/>
      <c r="CD716" s="14"/>
      <c r="CE716" s="14"/>
      <c r="CF716" s="22"/>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row>
    <row r="717" spans="5:220" s="37" customFormat="1">
      <c r="E717" s="17"/>
      <c r="F717" s="17"/>
      <c r="G717" s="17"/>
      <c r="H717" s="17"/>
      <c r="I717" s="14"/>
      <c r="J717" s="15"/>
      <c r="K717" s="15"/>
      <c r="L717" s="15"/>
      <c r="M717" s="15"/>
      <c r="N717" s="14"/>
      <c r="O717" s="16"/>
      <c r="P717" s="16"/>
      <c r="Q717" s="16"/>
      <c r="R717" s="16"/>
      <c r="S717" s="16"/>
      <c r="T717" s="16"/>
      <c r="U717" s="16"/>
      <c r="V717" s="16"/>
      <c r="W717" s="17"/>
      <c r="X717" s="16"/>
      <c r="Y717" s="16"/>
      <c r="Z717" s="16"/>
      <c r="AA717" s="16"/>
      <c r="AB717" s="14"/>
      <c r="AC717" s="18"/>
      <c r="AD717" s="19"/>
      <c r="AE717" s="18"/>
      <c r="AF717" s="18"/>
      <c r="AG717" s="18"/>
      <c r="AH717" s="18"/>
      <c r="AI717" s="18"/>
      <c r="AJ717" s="18"/>
      <c r="AK717" s="18"/>
      <c r="AL717" s="18"/>
      <c r="AM717" s="18"/>
      <c r="AN717" s="18"/>
      <c r="AO717" s="19"/>
      <c r="AP717" s="18"/>
      <c r="AQ717" s="18"/>
      <c r="AR717" s="18"/>
      <c r="AS717" s="19"/>
      <c r="AT717" s="18"/>
      <c r="AU717" s="18"/>
      <c r="AV717" s="18"/>
      <c r="AW717" s="18"/>
      <c r="AX717" s="18"/>
      <c r="AY717" s="18"/>
      <c r="AZ717" s="19"/>
      <c r="BA717" s="18"/>
      <c r="BB717" s="18"/>
      <c r="BC717" s="18"/>
      <c r="BD717" s="18"/>
      <c r="BE717" s="19"/>
      <c r="BF717" s="18"/>
      <c r="BG717" s="18"/>
      <c r="BH717" s="19"/>
      <c r="BI717" s="19"/>
      <c r="BJ717" s="18"/>
      <c r="BK717" s="18"/>
      <c r="BL717" s="15"/>
      <c r="BM717" s="18"/>
      <c r="BN717" s="19"/>
      <c r="BO717" s="18"/>
      <c r="BP717" s="18"/>
      <c r="BQ717" s="15"/>
      <c r="BR717" s="19"/>
      <c r="BS717" s="19"/>
      <c r="BT717" s="19"/>
      <c r="BU717" s="15"/>
      <c r="BV717" s="14"/>
      <c r="BW717" s="14"/>
      <c r="BX717" s="14"/>
      <c r="BY717" s="20"/>
      <c r="BZ717" s="24"/>
      <c r="CA717" s="14"/>
      <c r="CB717" s="21"/>
      <c r="CC717" s="1"/>
      <c r="CD717" s="14"/>
      <c r="CE717" s="14"/>
      <c r="CF717" s="22"/>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row>
    <row r="718" spans="5:220" s="41" customFormat="1">
      <c r="E718" s="17"/>
      <c r="F718" s="17"/>
      <c r="G718" s="17"/>
      <c r="H718" s="17"/>
      <c r="I718" s="14"/>
      <c r="J718" s="15"/>
      <c r="K718" s="15"/>
      <c r="L718" s="15"/>
      <c r="M718" s="15"/>
      <c r="N718" s="14"/>
      <c r="O718" s="16"/>
      <c r="P718" s="16"/>
      <c r="Q718" s="16"/>
      <c r="R718" s="16"/>
      <c r="S718" s="16"/>
      <c r="T718" s="16"/>
      <c r="U718" s="16"/>
      <c r="V718" s="16"/>
      <c r="W718" s="17"/>
      <c r="X718" s="16"/>
      <c r="Y718" s="16"/>
      <c r="Z718" s="16"/>
      <c r="AA718" s="16"/>
      <c r="AB718" s="14"/>
      <c r="AC718" s="18"/>
      <c r="AD718" s="19"/>
      <c r="AE718" s="18"/>
      <c r="AF718" s="18"/>
      <c r="AG718" s="18"/>
      <c r="AH718" s="18"/>
      <c r="AI718" s="18"/>
      <c r="AJ718" s="18"/>
      <c r="AK718" s="18"/>
      <c r="AL718" s="18"/>
      <c r="AM718" s="18"/>
      <c r="AN718" s="18"/>
      <c r="AO718" s="19"/>
      <c r="AP718" s="18"/>
      <c r="AQ718" s="18"/>
      <c r="AR718" s="18"/>
      <c r="AS718" s="19"/>
      <c r="AT718" s="18"/>
      <c r="AU718" s="18"/>
      <c r="AV718" s="18"/>
      <c r="AW718" s="18"/>
      <c r="AX718" s="18"/>
      <c r="AY718" s="18"/>
      <c r="AZ718" s="19"/>
      <c r="BA718" s="18"/>
      <c r="BB718" s="18"/>
      <c r="BC718" s="18"/>
      <c r="BD718" s="18"/>
      <c r="BE718" s="19"/>
      <c r="BF718" s="18"/>
      <c r="BG718" s="18"/>
      <c r="BH718" s="19"/>
      <c r="BI718" s="19"/>
      <c r="BJ718" s="18"/>
      <c r="BK718" s="18"/>
      <c r="BL718" s="15"/>
      <c r="BM718" s="18"/>
      <c r="BN718" s="19"/>
      <c r="BO718" s="18"/>
      <c r="BP718" s="18"/>
      <c r="BQ718" s="15"/>
      <c r="BR718" s="19"/>
      <c r="BS718" s="19"/>
      <c r="BT718" s="19"/>
      <c r="BU718" s="15"/>
      <c r="BV718" s="14"/>
      <c r="BW718" s="14"/>
      <c r="BX718" s="14"/>
      <c r="BY718" s="20"/>
      <c r="BZ718" s="24"/>
      <c r="CA718" s="14"/>
      <c r="CB718" s="21"/>
      <c r="CC718" s="1"/>
      <c r="CD718" s="14"/>
      <c r="CE718" s="14"/>
      <c r="CF718" s="22"/>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row>
    <row r="719" spans="5:220" s="41" customFormat="1">
      <c r="E719" s="17"/>
      <c r="F719" s="17"/>
      <c r="G719" s="17"/>
      <c r="H719" s="17"/>
      <c r="I719" s="14"/>
      <c r="J719" s="15"/>
      <c r="K719" s="15"/>
      <c r="L719" s="15"/>
      <c r="M719" s="15"/>
      <c r="N719" s="14"/>
      <c r="O719" s="16"/>
      <c r="P719" s="16"/>
      <c r="Q719" s="16"/>
      <c r="R719" s="16"/>
      <c r="S719" s="16"/>
      <c r="T719" s="16"/>
      <c r="U719" s="16"/>
      <c r="V719" s="16"/>
      <c r="W719" s="17"/>
      <c r="X719" s="16"/>
      <c r="Y719" s="16"/>
      <c r="Z719" s="16"/>
      <c r="AA719" s="16"/>
      <c r="AB719" s="14"/>
      <c r="AC719" s="18"/>
      <c r="AD719" s="19"/>
      <c r="AE719" s="18"/>
      <c r="AF719" s="18"/>
      <c r="AG719" s="18"/>
      <c r="AH719" s="18"/>
      <c r="AI719" s="18"/>
      <c r="AJ719" s="18"/>
      <c r="AK719" s="18"/>
      <c r="AL719" s="18"/>
      <c r="AM719" s="18"/>
      <c r="AN719" s="18"/>
      <c r="AO719" s="19"/>
      <c r="AP719" s="18"/>
      <c r="AQ719" s="18"/>
      <c r="AR719" s="18"/>
      <c r="AS719" s="19"/>
      <c r="AT719" s="18"/>
      <c r="AU719" s="18"/>
      <c r="AV719" s="18"/>
      <c r="AW719" s="18"/>
      <c r="AX719" s="18"/>
      <c r="AY719" s="18"/>
      <c r="AZ719" s="19"/>
      <c r="BA719" s="18"/>
      <c r="BB719" s="18"/>
      <c r="BC719" s="18"/>
      <c r="BD719" s="18"/>
      <c r="BE719" s="19"/>
      <c r="BF719" s="18"/>
      <c r="BG719" s="18"/>
      <c r="BH719" s="19"/>
      <c r="BI719" s="19"/>
      <c r="BJ719" s="18"/>
      <c r="BK719" s="18"/>
      <c r="BL719" s="15"/>
      <c r="BM719" s="18"/>
      <c r="BN719" s="19"/>
      <c r="BO719" s="18"/>
      <c r="BP719" s="18"/>
      <c r="BQ719" s="15"/>
      <c r="BR719" s="19"/>
      <c r="BS719" s="19"/>
      <c r="BT719" s="19"/>
      <c r="BU719" s="15"/>
      <c r="BV719" s="14"/>
      <c r="BW719" s="14"/>
      <c r="BX719" s="14"/>
      <c r="BY719" s="20"/>
      <c r="BZ719" s="24"/>
      <c r="CA719" s="14"/>
      <c r="CB719" s="21"/>
      <c r="CC719" s="1"/>
      <c r="CD719" s="14"/>
      <c r="CE719" s="14"/>
      <c r="CF719" s="22"/>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row>
    <row r="720" spans="5:220">
      <c r="J720" s="15"/>
      <c r="K720" s="15"/>
      <c r="L720" s="15"/>
      <c r="M720" s="15"/>
      <c r="O720" s="16"/>
      <c r="P720" s="16"/>
      <c r="Q720" s="16"/>
      <c r="R720" s="16"/>
      <c r="S720" s="16"/>
      <c r="T720" s="16"/>
      <c r="U720" s="16"/>
      <c r="V720" s="16"/>
      <c r="X720" s="16"/>
      <c r="Y720" s="16"/>
      <c r="Z720" s="16"/>
      <c r="AA720" s="16"/>
      <c r="AC720" s="18"/>
      <c r="AE720" s="18"/>
      <c r="AF720" s="18"/>
      <c r="AG720" s="18"/>
      <c r="AH720" s="18"/>
      <c r="AI720" s="18"/>
      <c r="AJ720" s="18"/>
      <c r="AK720" s="18"/>
      <c r="AL720" s="18"/>
      <c r="AM720" s="18"/>
      <c r="AN720" s="18"/>
      <c r="AP720" s="18"/>
      <c r="AQ720" s="18"/>
      <c r="AR720" s="18"/>
      <c r="AT720" s="18"/>
      <c r="AU720" s="18"/>
      <c r="AV720" s="18"/>
      <c r="AW720" s="18"/>
      <c r="AX720" s="18"/>
      <c r="AY720" s="18"/>
      <c r="BA720" s="18"/>
      <c r="BB720" s="18"/>
      <c r="BC720" s="18"/>
      <c r="BD720" s="18"/>
      <c r="BF720" s="18"/>
      <c r="BG720" s="18"/>
      <c r="BJ720" s="18"/>
      <c r="BK720" s="18"/>
      <c r="BL720" s="15"/>
      <c r="BM720" s="18"/>
      <c r="BO720" s="18"/>
      <c r="BP720" s="18"/>
      <c r="BQ720" s="15"/>
      <c r="BU720" s="15"/>
      <c r="BY720" s="20"/>
      <c r="BZ720" s="24"/>
      <c r="CF720" s="22"/>
    </row>
    <row r="721" spans="5:220">
      <c r="J721" s="15"/>
      <c r="K721" s="15"/>
      <c r="L721" s="15"/>
      <c r="M721" s="15"/>
      <c r="AC721" s="18"/>
      <c r="AE721" s="18"/>
      <c r="AF721" s="18"/>
      <c r="AH721" s="18"/>
      <c r="AI721" s="18"/>
      <c r="AJ721" s="18"/>
      <c r="AL721" s="18"/>
      <c r="AM721" s="18"/>
      <c r="AN721" s="18"/>
      <c r="AP721" s="18"/>
      <c r="AQ721" s="18"/>
      <c r="AR721" s="18"/>
      <c r="AT721" s="18"/>
      <c r="AU721" s="18"/>
      <c r="AV721" s="18"/>
      <c r="AW721" s="18"/>
      <c r="AX721" s="18"/>
      <c r="AY721" s="18"/>
      <c r="BA721" s="18"/>
      <c r="BB721" s="18"/>
      <c r="BC721" s="18"/>
      <c r="BD721" s="18"/>
      <c r="BF721" s="18"/>
      <c r="BG721" s="18"/>
      <c r="BJ721" s="18"/>
      <c r="BK721" s="18"/>
      <c r="BL721" s="15"/>
      <c r="BM721" s="18"/>
      <c r="BO721" s="18"/>
      <c r="BP721" s="18"/>
      <c r="BQ721" s="15"/>
      <c r="BU721" s="15"/>
      <c r="CF721" s="22"/>
    </row>
    <row r="722" spans="5:220">
      <c r="J722" s="15"/>
      <c r="K722" s="15"/>
      <c r="L722" s="15"/>
      <c r="M722" s="15"/>
      <c r="AC722" s="18"/>
      <c r="AE722" s="18"/>
      <c r="AF722" s="18"/>
      <c r="AH722" s="18"/>
      <c r="AI722" s="18"/>
      <c r="AJ722" s="18"/>
      <c r="AL722" s="18"/>
      <c r="AM722" s="18"/>
      <c r="AN722" s="18"/>
      <c r="AP722" s="18"/>
      <c r="AQ722" s="18"/>
      <c r="AR722" s="18"/>
      <c r="AT722" s="18"/>
      <c r="AU722" s="18"/>
      <c r="AV722" s="18"/>
      <c r="AW722" s="18"/>
      <c r="AX722" s="18"/>
      <c r="AY722" s="18"/>
      <c r="BA722" s="18"/>
      <c r="BB722" s="18"/>
      <c r="BC722" s="18"/>
      <c r="BD722" s="18"/>
      <c r="BF722" s="18"/>
      <c r="BG722" s="18"/>
      <c r="BJ722" s="18"/>
      <c r="BK722" s="18"/>
      <c r="BL722" s="15"/>
      <c r="BM722" s="18"/>
      <c r="BO722" s="18"/>
      <c r="BP722" s="18"/>
      <c r="BQ722" s="15"/>
      <c r="BU722" s="15"/>
      <c r="CF722" s="22"/>
    </row>
    <row r="723" spans="5:220">
      <c r="J723" s="15"/>
      <c r="K723" s="15"/>
      <c r="L723" s="15"/>
      <c r="M723" s="15"/>
      <c r="AC723" s="18"/>
      <c r="AE723" s="18"/>
      <c r="AF723" s="18"/>
      <c r="AH723" s="18"/>
      <c r="AI723" s="18"/>
      <c r="AJ723" s="18"/>
      <c r="AL723" s="18"/>
      <c r="AM723" s="18"/>
      <c r="AN723" s="18"/>
      <c r="AP723" s="18"/>
      <c r="AQ723" s="18"/>
      <c r="AR723" s="18"/>
      <c r="AT723" s="18"/>
      <c r="AU723" s="18"/>
      <c r="AV723" s="18"/>
      <c r="AW723" s="18"/>
      <c r="AX723" s="18"/>
      <c r="AY723" s="18"/>
      <c r="BA723" s="18"/>
      <c r="BB723" s="18"/>
      <c r="BC723" s="18"/>
      <c r="BD723" s="18"/>
      <c r="BF723" s="18"/>
      <c r="BG723" s="18"/>
      <c r="BJ723" s="18"/>
      <c r="BK723" s="18"/>
      <c r="BL723" s="15"/>
      <c r="BM723" s="18"/>
      <c r="BO723" s="18"/>
      <c r="BP723" s="18"/>
      <c r="BQ723" s="15"/>
      <c r="BU723" s="15"/>
      <c r="CF723" s="22"/>
    </row>
    <row r="724" spans="5:220">
      <c r="J724" s="15"/>
      <c r="K724" s="15"/>
      <c r="L724" s="15"/>
      <c r="M724" s="15"/>
      <c r="AC724" s="18"/>
      <c r="AE724" s="18"/>
      <c r="AF724" s="18"/>
      <c r="AH724" s="18"/>
      <c r="AI724" s="18"/>
      <c r="AJ724" s="18"/>
      <c r="AL724" s="18"/>
      <c r="AM724" s="18"/>
      <c r="AN724" s="18"/>
      <c r="AP724" s="18"/>
      <c r="AQ724" s="18"/>
      <c r="AR724" s="18"/>
      <c r="AT724" s="18"/>
      <c r="AU724" s="18"/>
      <c r="AV724" s="18"/>
      <c r="AW724" s="18"/>
      <c r="AX724" s="18"/>
      <c r="AY724" s="18"/>
      <c r="BA724" s="18"/>
      <c r="BB724" s="18"/>
      <c r="BC724" s="18"/>
      <c r="BD724" s="18"/>
      <c r="BF724" s="18"/>
      <c r="BG724" s="18"/>
      <c r="BJ724" s="18"/>
      <c r="BK724" s="18"/>
      <c r="BL724" s="15"/>
      <c r="BM724" s="18"/>
      <c r="BO724" s="18"/>
      <c r="BP724" s="18"/>
      <c r="BQ724" s="15"/>
      <c r="BU724" s="15"/>
      <c r="CF724" s="22"/>
    </row>
    <row r="725" spans="5:220">
      <c r="J725" s="15"/>
      <c r="K725" s="15"/>
      <c r="L725" s="15"/>
      <c r="M725" s="15"/>
      <c r="AC725" s="18"/>
      <c r="AE725" s="18"/>
      <c r="AF725" s="18"/>
      <c r="AH725" s="18"/>
      <c r="AI725" s="18"/>
      <c r="AJ725" s="18"/>
      <c r="AL725" s="18"/>
      <c r="AM725" s="18"/>
      <c r="AN725" s="18"/>
      <c r="AP725" s="18"/>
      <c r="AQ725" s="18"/>
      <c r="AR725" s="18"/>
      <c r="AT725" s="18"/>
      <c r="AU725" s="18"/>
      <c r="AV725" s="18"/>
      <c r="AW725" s="18"/>
      <c r="AX725" s="18"/>
      <c r="AY725" s="18"/>
      <c r="BA725" s="18"/>
      <c r="BB725" s="18"/>
      <c r="BC725" s="18"/>
      <c r="BD725" s="18"/>
      <c r="BF725" s="18"/>
      <c r="BG725" s="18"/>
      <c r="BJ725" s="18"/>
      <c r="BK725" s="18"/>
      <c r="BL725" s="15"/>
      <c r="BM725" s="18"/>
      <c r="BO725" s="18"/>
      <c r="BP725" s="18"/>
      <c r="BQ725" s="15"/>
      <c r="BU725" s="15"/>
      <c r="CF725" s="22"/>
    </row>
    <row r="726" spans="5:220">
      <c r="J726" s="15"/>
      <c r="K726" s="15"/>
      <c r="L726" s="15"/>
      <c r="M726" s="15"/>
      <c r="AC726" s="18"/>
      <c r="AE726" s="18"/>
      <c r="AF726" s="18"/>
      <c r="AH726" s="18"/>
      <c r="AI726" s="18"/>
      <c r="AJ726" s="18"/>
      <c r="AL726" s="18"/>
      <c r="AM726" s="18"/>
      <c r="AN726" s="18"/>
      <c r="AP726" s="18"/>
      <c r="AQ726" s="18"/>
      <c r="AR726" s="18"/>
      <c r="AT726" s="18"/>
      <c r="AU726" s="18"/>
      <c r="AV726" s="18"/>
      <c r="AW726" s="18"/>
      <c r="AX726" s="18"/>
      <c r="AY726" s="18"/>
      <c r="BA726" s="18"/>
      <c r="BB726" s="18"/>
      <c r="BC726" s="18"/>
      <c r="BD726" s="18"/>
      <c r="BF726" s="18"/>
      <c r="BG726" s="18"/>
      <c r="BJ726" s="18"/>
      <c r="BK726" s="18"/>
      <c r="BL726" s="15"/>
      <c r="BM726" s="18"/>
      <c r="BO726" s="18"/>
      <c r="BP726" s="18"/>
      <c r="BQ726" s="15"/>
      <c r="BU726" s="15"/>
      <c r="CF726" s="22"/>
    </row>
    <row r="727" spans="5:220" s="7" customFormat="1" ht="17.45" customHeight="1">
      <c r="E727" s="17"/>
      <c r="F727" s="17"/>
      <c r="G727" s="17"/>
      <c r="H727" s="17"/>
      <c r="I727" s="14"/>
      <c r="J727" s="15"/>
      <c r="K727" s="15"/>
      <c r="L727" s="15"/>
      <c r="M727" s="15"/>
      <c r="N727" s="14"/>
      <c r="O727" s="16"/>
      <c r="P727" s="16"/>
      <c r="Q727" s="16"/>
      <c r="R727" s="16"/>
      <c r="S727" s="16"/>
      <c r="T727" s="16"/>
      <c r="U727" s="16"/>
      <c r="V727" s="16"/>
      <c r="W727" s="17"/>
      <c r="X727" s="16"/>
      <c r="Y727" s="16"/>
      <c r="Z727" s="16"/>
      <c r="AA727" s="16"/>
      <c r="AB727" s="14"/>
      <c r="AC727" s="18"/>
      <c r="AD727" s="19"/>
      <c r="AE727" s="18"/>
      <c r="AF727" s="18"/>
      <c r="AG727" s="19"/>
      <c r="AH727" s="18"/>
      <c r="AI727" s="18"/>
      <c r="AJ727" s="18"/>
      <c r="AK727" s="19"/>
      <c r="AL727" s="18"/>
      <c r="AM727" s="18"/>
      <c r="AN727" s="18"/>
      <c r="AO727" s="19"/>
      <c r="AP727" s="18"/>
      <c r="AQ727" s="18"/>
      <c r="AR727" s="18"/>
      <c r="AS727" s="19"/>
      <c r="AT727" s="18"/>
      <c r="AU727" s="18"/>
      <c r="AV727" s="18"/>
      <c r="AW727" s="18"/>
      <c r="AX727" s="18"/>
      <c r="AY727" s="18"/>
      <c r="AZ727" s="19"/>
      <c r="BA727" s="18"/>
      <c r="BB727" s="18"/>
      <c r="BC727" s="18"/>
      <c r="BD727" s="18"/>
      <c r="BE727" s="19"/>
      <c r="BF727" s="18"/>
      <c r="BG727" s="18"/>
      <c r="BH727" s="19"/>
      <c r="BI727" s="19"/>
      <c r="BJ727" s="18"/>
      <c r="BK727" s="18"/>
      <c r="BL727" s="15"/>
      <c r="BM727" s="18"/>
      <c r="BN727" s="19"/>
      <c r="BO727" s="18"/>
      <c r="BP727" s="18"/>
      <c r="BQ727" s="15"/>
      <c r="BR727" s="19"/>
      <c r="BS727" s="19"/>
      <c r="BT727" s="19"/>
      <c r="BU727" s="15"/>
      <c r="BV727" s="14"/>
      <c r="BW727" s="14"/>
      <c r="BX727" s="14"/>
      <c r="BY727" s="20"/>
      <c r="BZ727" s="24"/>
      <c r="CA727" s="14"/>
      <c r="CB727" s="21"/>
      <c r="CC727" s="14"/>
      <c r="CD727" s="14"/>
      <c r="CE727" s="14"/>
      <c r="CF727" s="22"/>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row>
    <row r="728" spans="5:220" s="23" customFormat="1">
      <c r="E728" s="17"/>
      <c r="F728" s="17"/>
      <c r="G728" s="17"/>
      <c r="H728" s="17"/>
      <c r="I728" s="14"/>
      <c r="J728" s="15"/>
      <c r="K728" s="15"/>
      <c r="L728" s="15"/>
      <c r="M728" s="15"/>
      <c r="N728" s="14"/>
      <c r="O728" s="16"/>
      <c r="P728" s="16"/>
      <c r="Q728" s="16"/>
      <c r="R728" s="16"/>
      <c r="S728" s="16"/>
      <c r="T728" s="16"/>
      <c r="U728" s="16"/>
      <c r="V728" s="16"/>
      <c r="W728" s="17"/>
      <c r="X728" s="16"/>
      <c r="Y728" s="16"/>
      <c r="Z728" s="16"/>
      <c r="AA728" s="16"/>
      <c r="AB728" s="14"/>
      <c r="AC728" s="18"/>
      <c r="AD728" s="19"/>
      <c r="AE728" s="18"/>
      <c r="AF728" s="18"/>
      <c r="AG728" s="18"/>
      <c r="AH728" s="18"/>
      <c r="AI728" s="18"/>
      <c r="AJ728" s="18"/>
      <c r="AK728" s="18"/>
      <c r="AL728" s="18"/>
      <c r="AM728" s="18"/>
      <c r="AN728" s="18"/>
      <c r="AO728" s="19"/>
      <c r="AP728" s="18"/>
      <c r="AQ728" s="18"/>
      <c r="AR728" s="18"/>
      <c r="AS728" s="19"/>
      <c r="AT728" s="18"/>
      <c r="AU728" s="18"/>
      <c r="AV728" s="18"/>
      <c r="AW728" s="18"/>
      <c r="AX728" s="18"/>
      <c r="AY728" s="18"/>
      <c r="AZ728" s="19"/>
      <c r="BA728" s="18"/>
      <c r="BB728" s="18"/>
      <c r="BC728" s="18"/>
      <c r="BD728" s="18"/>
      <c r="BE728" s="19"/>
      <c r="BF728" s="18"/>
      <c r="BG728" s="18"/>
      <c r="BH728" s="19"/>
      <c r="BI728" s="19"/>
      <c r="BJ728" s="18"/>
      <c r="BK728" s="18"/>
      <c r="BL728" s="15"/>
      <c r="BM728" s="18"/>
      <c r="BN728" s="19"/>
      <c r="BO728" s="18"/>
      <c r="BP728" s="18"/>
      <c r="BQ728" s="15"/>
      <c r="BR728" s="19"/>
      <c r="BS728" s="19"/>
      <c r="BT728" s="19"/>
      <c r="BU728" s="15"/>
      <c r="BV728" s="14"/>
      <c r="BW728" s="14"/>
      <c r="BX728" s="14"/>
      <c r="BY728" s="20"/>
      <c r="BZ728" s="24"/>
      <c r="CA728" s="14"/>
      <c r="CB728" s="21"/>
      <c r="CC728" s="1"/>
      <c r="CD728" s="14"/>
      <c r="CE728" s="14"/>
      <c r="CF728" s="22"/>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row>
    <row r="729" spans="5:220" s="23" customFormat="1">
      <c r="E729" s="17"/>
      <c r="F729" s="17"/>
      <c r="G729" s="17"/>
      <c r="H729" s="17"/>
      <c r="I729" s="14"/>
      <c r="J729" s="15"/>
      <c r="K729" s="15"/>
      <c r="L729" s="15"/>
      <c r="M729" s="15"/>
      <c r="N729" s="14"/>
      <c r="O729" s="16"/>
      <c r="P729" s="16"/>
      <c r="Q729" s="16"/>
      <c r="R729" s="16"/>
      <c r="S729" s="16"/>
      <c r="T729" s="16"/>
      <c r="U729" s="16"/>
      <c r="V729" s="16"/>
      <c r="W729" s="17"/>
      <c r="X729" s="16"/>
      <c r="Y729" s="16"/>
      <c r="Z729" s="16"/>
      <c r="AA729" s="16"/>
      <c r="AB729" s="14"/>
      <c r="AC729" s="18"/>
      <c r="AD729" s="19"/>
      <c r="AE729" s="18"/>
      <c r="AF729" s="18"/>
      <c r="AG729" s="18"/>
      <c r="AH729" s="18"/>
      <c r="AI729" s="18"/>
      <c r="AJ729" s="18"/>
      <c r="AK729" s="18"/>
      <c r="AL729" s="18"/>
      <c r="AM729" s="18"/>
      <c r="AN729" s="18"/>
      <c r="AO729" s="19"/>
      <c r="AP729" s="18"/>
      <c r="AQ729" s="18"/>
      <c r="AR729" s="18"/>
      <c r="AS729" s="19"/>
      <c r="AT729" s="18"/>
      <c r="AU729" s="18"/>
      <c r="AV729" s="18"/>
      <c r="AW729" s="18"/>
      <c r="AX729" s="18"/>
      <c r="AY729" s="18"/>
      <c r="AZ729" s="19"/>
      <c r="BA729" s="18"/>
      <c r="BB729" s="18"/>
      <c r="BC729" s="18"/>
      <c r="BD729" s="18"/>
      <c r="BE729" s="19"/>
      <c r="BF729" s="18"/>
      <c r="BG729" s="18"/>
      <c r="BH729" s="19"/>
      <c r="BI729" s="19"/>
      <c r="BJ729" s="18"/>
      <c r="BK729" s="18"/>
      <c r="BL729" s="15"/>
      <c r="BM729" s="18"/>
      <c r="BN729" s="19"/>
      <c r="BO729" s="18"/>
      <c r="BP729" s="18"/>
      <c r="BQ729" s="15"/>
      <c r="BR729" s="19"/>
      <c r="BS729" s="19"/>
      <c r="BT729" s="19"/>
      <c r="BU729" s="15"/>
      <c r="BV729" s="14"/>
      <c r="BW729" s="14"/>
      <c r="BX729" s="14"/>
      <c r="BY729" s="20"/>
      <c r="BZ729" s="24"/>
      <c r="CA729" s="14"/>
      <c r="CB729" s="21"/>
      <c r="CC729" s="1"/>
      <c r="CD729" s="14"/>
      <c r="CE729" s="14"/>
      <c r="CF729" s="22"/>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row>
    <row r="730" spans="5:220" s="23" customFormat="1">
      <c r="E730" s="17"/>
      <c r="F730" s="17"/>
      <c r="G730" s="17"/>
      <c r="H730" s="17"/>
      <c r="I730" s="14"/>
      <c r="J730" s="15"/>
      <c r="K730" s="15"/>
      <c r="L730" s="15"/>
      <c r="M730" s="15"/>
      <c r="N730" s="14"/>
      <c r="O730" s="16"/>
      <c r="P730" s="16"/>
      <c r="Q730" s="16"/>
      <c r="R730" s="16"/>
      <c r="S730" s="16"/>
      <c r="T730" s="16"/>
      <c r="U730" s="16"/>
      <c r="V730" s="16"/>
      <c r="W730" s="17"/>
      <c r="X730" s="16"/>
      <c r="Y730" s="16"/>
      <c r="Z730" s="16"/>
      <c r="AA730" s="16"/>
      <c r="AB730" s="14"/>
      <c r="AC730" s="18"/>
      <c r="AD730" s="19"/>
      <c r="AE730" s="18"/>
      <c r="AF730" s="18"/>
      <c r="AG730" s="18"/>
      <c r="AH730" s="18"/>
      <c r="AI730" s="18"/>
      <c r="AJ730" s="18"/>
      <c r="AK730" s="18"/>
      <c r="AL730" s="18"/>
      <c r="AM730" s="18"/>
      <c r="AN730" s="18"/>
      <c r="AO730" s="19"/>
      <c r="AP730" s="18"/>
      <c r="AQ730" s="18"/>
      <c r="AR730" s="18"/>
      <c r="AS730" s="19"/>
      <c r="AT730" s="18"/>
      <c r="AU730" s="18"/>
      <c r="AV730" s="18"/>
      <c r="AW730" s="18"/>
      <c r="AX730" s="18"/>
      <c r="AY730" s="18"/>
      <c r="AZ730" s="19"/>
      <c r="BA730" s="18"/>
      <c r="BB730" s="18"/>
      <c r="BC730" s="18"/>
      <c r="BD730" s="18"/>
      <c r="BE730" s="19"/>
      <c r="BF730" s="18"/>
      <c r="BG730" s="18"/>
      <c r="BH730" s="19"/>
      <c r="BI730" s="19"/>
      <c r="BJ730" s="18"/>
      <c r="BK730" s="18"/>
      <c r="BL730" s="15"/>
      <c r="BM730" s="18"/>
      <c r="BN730" s="19"/>
      <c r="BO730" s="18"/>
      <c r="BP730" s="18"/>
      <c r="BQ730" s="15"/>
      <c r="BR730" s="19"/>
      <c r="BS730" s="19"/>
      <c r="BT730" s="19"/>
      <c r="BU730" s="15"/>
      <c r="BV730" s="14"/>
      <c r="BW730" s="14"/>
      <c r="BX730" s="14"/>
      <c r="BY730" s="20"/>
      <c r="BZ730" s="24"/>
      <c r="CA730" s="14"/>
      <c r="CB730" s="21"/>
      <c r="CC730" s="1"/>
      <c r="CD730" s="14"/>
      <c r="CE730" s="14"/>
      <c r="CF730" s="22"/>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row>
    <row r="731" spans="5:220" s="23" customFormat="1">
      <c r="E731" s="17"/>
      <c r="F731" s="17"/>
      <c r="G731" s="17"/>
      <c r="H731" s="17"/>
      <c r="I731" s="14"/>
      <c r="J731" s="15"/>
      <c r="K731" s="15"/>
      <c r="L731" s="15"/>
      <c r="M731" s="15"/>
      <c r="N731" s="14"/>
      <c r="O731" s="16"/>
      <c r="P731" s="16"/>
      <c r="Q731" s="16"/>
      <c r="R731" s="16"/>
      <c r="S731" s="16"/>
      <c r="T731" s="16"/>
      <c r="U731" s="16"/>
      <c r="V731" s="16"/>
      <c r="W731" s="17"/>
      <c r="X731" s="16"/>
      <c r="Y731" s="16"/>
      <c r="Z731" s="16"/>
      <c r="AA731" s="16"/>
      <c r="AB731" s="14"/>
      <c r="AC731" s="18"/>
      <c r="AD731" s="19"/>
      <c r="AE731" s="18"/>
      <c r="AF731" s="18"/>
      <c r="AG731" s="18"/>
      <c r="AH731" s="18"/>
      <c r="AI731" s="18"/>
      <c r="AJ731" s="18"/>
      <c r="AK731" s="18"/>
      <c r="AL731" s="18"/>
      <c r="AM731" s="18"/>
      <c r="AN731" s="18"/>
      <c r="AO731" s="19"/>
      <c r="AP731" s="18"/>
      <c r="AQ731" s="18"/>
      <c r="AR731" s="18"/>
      <c r="AS731" s="19"/>
      <c r="AT731" s="18"/>
      <c r="AU731" s="18"/>
      <c r="AV731" s="18"/>
      <c r="AW731" s="18"/>
      <c r="AX731" s="18"/>
      <c r="AY731" s="18"/>
      <c r="AZ731" s="19"/>
      <c r="BA731" s="18"/>
      <c r="BB731" s="18"/>
      <c r="BC731" s="18"/>
      <c r="BD731" s="18"/>
      <c r="BE731" s="19"/>
      <c r="BF731" s="18"/>
      <c r="BG731" s="18"/>
      <c r="BH731" s="19"/>
      <c r="BI731" s="19"/>
      <c r="BJ731" s="18"/>
      <c r="BK731" s="18"/>
      <c r="BL731" s="15"/>
      <c r="BM731" s="18"/>
      <c r="BN731" s="19"/>
      <c r="BO731" s="18"/>
      <c r="BP731" s="18"/>
      <c r="BQ731" s="15"/>
      <c r="BR731" s="19"/>
      <c r="BS731" s="19"/>
      <c r="BT731" s="19"/>
      <c r="BU731" s="15"/>
      <c r="BV731" s="14"/>
      <c r="BW731" s="14"/>
      <c r="BX731" s="14"/>
      <c r="BY731" s="20"/>
      <c r="BZ731" s="24"/>
      <c r="CA731" s="14"/>
      <c r="CB731" s="21"/>
      <c r="CC731" s="1"/>
      <c r="CD731" s="14"/>
      <c r="CE731" s="14"/>
      <c r="CF731" s="22"/>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row>
    <row r="732" spans="5:220">
      <c r="J732" s="15"/>
      <c r="K732" s="15"/>
      <c r="L732" s="15"/>
      <c r="M732" s="15"/>
      <c r="O732" s="16"/>
      <c r="P732" s="16"/>
      <c r="Q732" s="16"/>
      <c r="R732" s="16"/>
      <c r="S732" s="16"/>
      <c r="T732" s="16"/>
      <c r="U732" s="16"/>
      <c r="V732" s="16"/>
      <c r="X732" s="16"/>
      <c r="Y732" s="16"/>
      <c r="Z732" s="16"/>
      <c r="AA732" s="16"/>
      <c r="AC732" s="18"/>
      <c r="AE732" s="18"/>
      <c r="AF732" s="18"/>
      <c r="AG732" s="18"/>
      <c r="AH732" s="18"/>
      <c r="AI732" s="18"/>
      <c r="AJ732" s="18"/>
      <c r="AK732" s="18"/>
      <c r="AL732" s="18"/>
      <c r="AM732" s="18"/>
      <c r="AN732" s="18"/>
      <c r="AP732" s="18"/>
      <c r="AQ732" s="18"/>
      <c r="AR732" s="18"/>
      <c r="AT732" s="18"/>
      <c r="AU732" s="18"/>
      <c r="AV732" s="18"/>
      <c r="AW732" s="18"/>
      <c r="AX732" s="18"/>
      <c r="AY732" s="18"/>
      <c r="BA732" s="18"/>
      <c r="BB732" s="18"/>
      <c r="BC732" s="18"/>
      <c r="BD732" s="18"/>
      <c r="BF732" s="18"/>
      <c r="BG732" s="18"/>
      <c r="BJ732" s="18"/>
      <c r="BK732" s="18"/>
      <c r="BL732" s="15"/>
      <c r="BM732" s="18"/>
      <c r="BO732" s="18"/>
      <c r="BP732" s="18"/>
      <c r="BQ732" s="15"/>
      <c r="BU732" s="15"/>
      <c r="BY732" s="20"/>
      <c r="BZ732" s="24"/>
      <c r="CF732" s="22"/>
    </row>
    <row r="733" spans="5:220">
      <c r="J733" s="15"/>
      <c r="K733" s="15"/>
      <c r="L733" s="15"/>
      <c r="M733" s="15"/>
      <c r="O733" s="16"/>
      <c r="P733" s="16"/>
      <c r="Q733" s="16"/>
      <c r="R733" s="16"/>
      <c r="S733" s="16"/>
      <c r="T733" s="16"/>
      <c r="U733" s="16"/>
      <c r="V733" s="16"/>
      <c r="X733" s="16"/>
      <c r="Y733" s="16"/>
      <c r="Z733" s="16"/>
      <c r="AA733" s="16"/>
      <c r="AC733" s="18"/>
      <c r="AE733" s="18"/>
      <c r="AF733" s="18"/>
      <c r="AG733" s="18"/>
      <c r="AH733" s="18"/>
      <c r="AI733" s="18"/>
      <c r="AJ733" s="18"/>
      <c r="AK733" s="18"/>
      <c r="AL733" s="18"/>
      <c r="AM733" s="18"/>
      <c r="AN733" s="18"/>
      <c r="AP733" s="18"/>
      <c r="AQ733" s="18"/>
      <c r="AR733" s="18"/>
      <c r="AT733" s="18"/>
      <c r="AU733" s="18"/>
      <c r="AV733" s="18"/>
      <c r="AW733" s="18"/>
      <c r="AX733" s="18"/>
      <c r="AY733" s="18"/>
      <c r="BA733" s="18"/>
      <c r="BB733" s="18"/>
      <c r="BC733" s="18"/>
      <c r="BD733" s="18"/>
      <c r="BF733" s="18"/>
      <c r="BG733" s="18"/>
      <c r="BJ733" s="18"/>
      <c r="BK733" s="18"/>
      <c r="BL733" s="15"/>
      <c r="BM733" s="18"/>
      <c r="BO733" s="18"/>
      <c r="BP733" s="18"/>
      <c r="BQ733" s="15"/>
      <c r="BU733" s="15"/>
      <c r="BY733" s="20"/>
      <c r="BZ733" s="24"/>
      <c r="CC733" s="1"/>
      <c r="CF733" s="22"/>
    </row>
    <row r="734" spans="5:220">
      <c r="J734" s="15"/>
      <c r="K734" s="15"/>
      <c r="L734" s="15"/>
      <c r="M734" s="15"/>
      <c r="O734" s="16"/>
      <c r="P734" s="16"/>
      <c r="Q734" s="16"/>
      <c r="R734" s="16"/>
      <c r="S734" s="16"/>
      <c r="T734" s="16"/>
      <c r="U734" s="16"/>
      <c r="V734" s="16"/>
      <c r="X734" s="16"/>
      <c r="Y734" s="16"/>
      <c r="Z734" s="16"/>
      <c r="AA734" s="16"/>
      <c r="AC734" s="18"/>
      <c r="AE734" s="18"/>
      <c r="AF734" s="18"/>
      <c r="AG734" s="18"/>
      <c r="AH734" s="18"/>
      <c r="AI734" s="18"/>
      <c r="AJ734" s="18"/>
      <c r="AK734" s="18"/>
      <c r="AL734" s="18"/>
      <c r="AM734" s="18"/>
      <c r="AN734" s="18"/>
      <c r="AP734" s="18"/>
      <c r="AQ734" s="18"/>
      <c r="AR734" s="18"/>
      <c r="AT734" s="18"/>
      <c r="AU734" s="18"/>
      <c r="AV734" s="18"/>
      <c r="AW734" s="18"/>
      <c r="AX734" s="18"/>
      <c r="AY734" s="18"/>
      <c r="BA734" s="18"/>
      <c r="BB734" s="18"/>
      <c r="BC734" s="18"/>
      <c r="BD734" s="18"/>
      <c r="BF734" s="18"/>
      <c r="BG734" s="18"/>
      <c r="BJ734" s="18"/>
      <c r="BK734" s="18"/>
      <c r="BL734" s="15"/>
      <c r="BM734" s="18"/>
      <c r="BO734" s="18"/>
      <c r="BP734" s="18"/>
      <c r="BQ734" s="15"/>
      <c r="BU734" s="15"/>
      <c r="BY734" s="20"/>
      <c r="BZ734" s="24"/>
      <c r="CC734" s="1"/>
      <c r="CF734" s="22"/>
    </row>
    <row r="735" spans="5:220">
      <c r="J735" s="15"/>
      <c r="K735" s="15"/>
      <c r="L735" s="15"/>
      <c r="M735" s="15"/>
      <c r="O735" s="16"/>
      <c r="P735" s="16"/>
      <c r="Q735" s="16"/>
      <c r="R735" s="16"/>
      <c r="S735" s="16"/>
      <c r="T735" s="16"/>
      <c r="U735" s="16"/>
      <c r="V735" s="16"/>
      <c r="X735" s="16"/>
      <c r="Y735" s="16"/>
      <c r="Z735" s="16"/>
      <c r="AA735" s="16"/>
      <c r="AC735" s="18"/>
      <c r="AE735" s="18"/>
      <c r="AF735" s="18"/>
      <c r="AG735" s="18"/>
      <c r="AH735" s="18"/>
      <c r="AI735" s="18"/>
      <c r="AJ735" s="18"/>
      <c r="AK735" s="18"/>
      <c r="AL735" s="18"/>
      <c r="AM735" s="18"/>
      <c r="AN735" s="18"/>
      <c r="AP735" s="18"/>
      <c r="AQ735" s="18"/>
      <c r="AR735" s="18"/>
      <c r="AT735" s="18"/>
      <c r="AU735" s="18"/>
      <c r="AV735" s="18"/>
      <c r="AW735" s="18"/>
      <c r="AX735" s="18"/>
      <c r="AY735" s="18"/>
      <c r="BA735" s="18"/>
      <c r="BB735" s="18"/>
      <c r="BC735" s="18"/>
      <c r="BD735" s="18"/>
      <c r="BF735" s="18"/>
      <c r="BG735" s="18"/>
      <c r="BJ735" s="18"/>
      <c r="BK735" s="18"/>
      <c r="BL735" s="15"/>
      <c r="BM735" s="18"/>
      <c r="BO735" s="18"/>
      <c r="BP735" s="18"/>
      <c r="BQ735" s="15"/>
      <c r="BU735" s="15"/>
      <c r="BY735" s="20"/>
      <c r="BZ735" s="24"/>
      <c r="CC735" s="1"/>
      <c r="CF735" s="22"/>
    </row>
    <row r="736" spans="5:220">
      <c r="J736" s="15"/>
      <c r="K736" s="15"/>
      <c r="L736" s="15"/>
      <c r="M736" s="15"/>
      <c r="O736" s="16"/>
      <c r="P736" s="16"/>
      <c r="Q736" s="16"/>
      <c r="R736" s="16"/>
      <c r="S736" s="16"/>
      <c r="T736" s="16"/>
      <c r="U736" s="16"/>
      <c r="V736" s="16"/>
      <c r="X736" s="16"/>
      <c r="Y736" s="16"/>
      <c r="Z736" s="16"/>
      <c r="AA736" s="16"/>
      <c r="AC736" s="18"/>
      <c r="AE736" s="18"/>
      <c r="AF736" s="18"/>
      <c r="AG736" s="18"/>
      <c r="AH736" s="18"/>
      <c r="AI736" s="18"/>
      <c r="AJ736" s="18"/>
      <c r="AK736" s="18"/>
      <c r="AL736" s="18"/>
      <c r="AM736" s="18"/>
      <c r="AN736" s="18"/>
      <c r="AP736" s="18"/>
      <c r="AQ736" s="18"/>
      <c r="AR736" s="18"/>
      <c r="AT736" s="18"/>
      <c r="AU736" s="18"/>
      <c r="AV736" s="18"/>
      <c r="AW736" s="18"/>
      <c r="AX736" s="18"/>
      <c r="AY736" s="18"/>
      <c r="BA736" s="18"/>
      <c r="BB736" s="18"/>
      <c r="BC736" s="18"/>
      <c r="BD736" s="18"/>
      <c r="BF736" s="18"/>
      <c r="BG736" s="18"/>
      <c r="BJ736" s="18"/>
      <c r="BK736" s="18"/>
      <c r="BL736" s="15"/>
      <c r="BM736" s="18"/>
      <c r="BO736" s="18"/>
      <c r="BP736" s="18"/>
      <c r="BQ736" s="15"/>
      <c r="BU736" s="15"/>
      <c r="BY736" s="20"/>
      <c r="BZ736" s="24"/>
      <c r="CC736" s="1"/>
      <c r="CF736" s="22"/>
    </row>
    <row r="737" spans="5:220">
      <c r="J737" s="15"/>
      <c r="K737" s="15"/>
      <c r="L737" s="15"/>
      <c r="M737" s="15"/>
      <c r="O737" s="16"/>
      <c r="P737" s="16"/>
      <c r="Q737" s="16"/>
      <c r="R737" s="16"/>
      <c r="S737" s="16"/>
      <c r="T737" s="16"/>
      <c r="U737" s="16"/>
      <c r="V737" s="16"/>
      <c r="X737" s="16"/>
      <c r="Y737" s="16"/>
      <c r="Z737" s="16"/>
      <c r="AA737" s="16"/>
      <c r="AC737" s="18"/>
      <c r="AE737" s="18"/>
      <c r="AF737" s="18"/>
      <c r="AG737" s="18"/>
      <c r="AH737" s="18"/>
      <c r="AI737" s="18"/>
      <c r="AJ737" s="18"/>
      <c r="AK737" s="18"/>
      <c r="AL737" s="18"/>
      <c r="AM737" s="18"/>
      <c r="AN737" s="18"/>
      <c r="AP737" s="18"/>
      <c r="AQ737" s="18"/>
      <c r="AR737" s="18"/>
      <c r="AT737" s="18"/>
      <c r="AU737" s="18"/>
      <c r="AV737" s="18"/>
      <c r="AW737" s="18"/>
      <c r="AX737" s="18"/>
      <c r="AY737" s="18"/>
      <c r="BA737" s="18"/>
      <c r="BB737" s="18"/>
      <c r="BC737" s="18"/>
      <c r="BD737" s="18"/>
      <c r="BF737" s="18"/>
      <c r="BG737" s="18"/>
      <c r="BJ737" s="18"/>
      <c r="BK737" s="18"/>
      <c r="BL737" s="15"/>
      <c r="BM737" s="18"/>
      <c r="BO737" s="18"/>
      <c r="BP737" s="18"/>
      <c r="BQ737" s="15"/>
      <c r="BU737" s="15"/>
      <c r="BY737" s="20"/>
      <c r="BZ737" s="24"/>
      <c r="CC737" s="1"/>
      <c r="CF737" s="22"/>
    </row>
    <row r="738" spans="5:220">
      <c r="J738" s="15"/>
      <c r="K738" s="15"/>
      <c r="L738" s="15"/>
      <c r="M738" s="15"/>
      <c r="O738" s="16"/>
      <c r="P738" s="16"/>
      <c r="Q738" s="16"/>
      <c r="R738" s="16"/>
      <c r="S738" s="16"/>
      <c r="T738" s="16"/>
      <c r="U738" s="16"/>
      <c r="V738" s="16"/>
      <c r="X738" s="16"/>
      <c r="Y738" s="16"/>
      <c r="Z738" s="16"/>
      <c r="AA738" s="16"/>
      <c r="AC738" s="18"/>
      <c r="AE738" s="18"/>
      <c r="AF738" s="18"/>
      <c r="AG738" s="18"/>
      <c r="AH738" s="18"/>
      <c r="AI738" s="18"/>
      <c r="AJ738" s="18"/>
      <c r="AK738" s="18"/>
      <c r="AL738" s="18"/>
      <c r="AM738" s="18"/>
      <c r="AN738" s="18"/>
      <c r="AP738" s="18"/>
      <c r="AQ738" s="18"/>
      <c r="AR738" s="18"/>
      <c r="AT738" s="18"/>
      <c r="AU738" s="18"/>
      <c r="AV738" s="18"/>
      <c r="AW738" s="18"/>
      <c r="AX738" s="18"/>
      <c r="AY738" s="18"/>
      <c r="BA738" s="18"/>
      <c r="BB738" s="18"/>
      <c r="BC738" s="18"/>
      <c r="BD738" s="18"/>
      <c r="BF738" s="18"/>
      <c r="BG738" s="18"/>
      <c r="BJ738" s="18"/>
      <c r="BK738" s="18"/>
      <c r="BL738" s="15"/>
      <c r="BM738" s="18"/>
      <c r="BO738" s="18"/>
      <c r="BP738" s="18"/>
      <c r="BQ738" s="15"/>
      <c r="BU738" s="15"/>
      <c r="BY738" s="20"/>
      <c r="BZ738" s="24"/>
      <c r="CC738" s="1"/>
      <c r="CF738" s="22"/>
    </row>
    <row r="739" spans="5:220">
      <c r="J739" s="15"/>
      <c r="K739" s="15"/>
      <c r="L739" s="15"/>
      <c r="M739" s="15"/>
      <c r="O739" s="16"/>
      <c r="P739" s="16"/>
      <c r="Q739" s="16"/>
      <c r="R739" s="16"/>
      <c r="S739" s="16"/>
      <c r="T739" s="16"/>
      <c r="U739" s="16"/>
      <c r="V739" s="16"/>
      <c r="X739" s="16"/>
      <c r="Y739" s="16"/>
      <c r="Z739" s="16"/>
      <c r="AA739" s="16"/>
      <c r="AC739" s="18"/>
      <c r="AE739" s="18"/>
      <c r="AF739" s="18"/>
      <c r="AG739" s="18"/>
      <c r="AH739" s="18"/>
      <c r="AI739" s="18"/>
      <c r="AJ739" s="18"/>
      <c r="AK739" s="18"/>
      <c r="AL739" s="18"/>
      <c r="AM739" s="18"/>
      <c r="AN739" s="18"/>
      <c r="AP739" s="18"/>
      <c r="AQ739" s="18"/>
      <c r="AR739" s="18"/>
      <c r="AT739" s="18"/>
      <c r="AU739" s="18"/>
      <c r="AV739" s="18"/>
      <c r="AW739" s="18"/>
      <c r="AX739" s="18"/>
      <c r="AY739" s="18"/>
      <c r="BA739" s="18"/>
      <c r="BB739" s="18"/>
      <c r="BC739" s="18"/>
      <c r="BD739" s="18"/>
      <c r="BF739" s="18"/>
      <c r="BG739" s="18"/>
      <c r="BJ739" s="18"/>
      <c r="BK739" s="18"/>
      <c r="BL739" s="15"/>
      <c r="BM739" s="18"/>
      <c r="BO739" s="18"/>
      <c r="BP739" s="18"/>
      <c r="BQ739" s="15"/>
      <c r="BU739" s="15"/>
      <c r="BY739" s="20"/>
      <c r="BZ739" s="24"/>
      <c r="CC739" s="1"/>
      <c r="CF739" s="22"/>
    </row>
    <row r="740" spans="5:220" s="37" customFormat="1">
      <c r="E740" s="17"/>
      <c r="F740" s="17"/>
      <c r="G740" s="17"/>
      <c r="H740" s="17"/>
      <c r="I740" s="14"/>
      <c r="J740" s="15"/>
      <c r="K740" s="15"/>
      <c r="L740" s="15"/>
      <c r="M740" s="15"/>
      <c r="N740" s="24"/>
      <c r="O740" s="16"/>
      <c r="P740" s="16"/>
      <c r="Q740" s="16"/>
      <c r="R740" s="16"/>
      <c r="S740" s="16"/>
      <c r="T740" s="16"/>
      <c r="U740" s="16"/>
      <c r="V740" s="16"/>
      <c r="W740" s="17"/>
      <c r="X740" s="16"/>
      <c r="Y740" s="16"/>
      <c r="Z740" s="16"/>
      <c r="AA740" s="16"/>
      <c r="AB740" s="14"/>
      <c r="AC740" s="18"/>
      <c r="AD740" s="19"/>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9"/>
      <c r="BA740" s="18"/>
      <c r="BB740" s="18"/>
      <c r="BC740" s="18"/>
      <c r="BD740" s="18"/>
      <c r="BE740" s="19"/>
      <c r="BF740" s="18"/>
      <c r="BG740" s="18"/>
      <c r="BH740" s="19"/>
      <c r="BI740" s="19"/>
      <c r="BJ740" s="18"/>
      <c r="BK740" s="18"/>
      <c r="BL740" s="15"/>
      <c r="BM740" s="18"/>
      <c r="BN740" s="19"/>
      <c r="BO740" s="18"/>
      <c r="BP740" s="18"/>
      <c r="BQ740" s="15"/>
      <c r="BR740" s="19"/>
      <c r="BS740" s="19"/>
      <c r="BT740" s="19"/>
      <c r="BU740" s="15"/>
      <c r="BV740" s="14"/>
      <c r="BW740" s="14"/>
      <c r="BX740" s="14"/>
      <c r="BY740" s="20"/>
      <c r="BZ740" s="24"/>
      <c r="CA740" s="14"/>
      <c r="CB740" s="21"/>
      <c r="CC740" s="1"/>
      <c r="CD740" s="14"/>
      <c r="CE740" s="14"/>
      <c r="CF740" s="22"/>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row>
    <row r="741" spans="5:220" s="37" customFormat="1">
      <c r="E741" s="17"/>
      <c r="F741" s="17"/>
      <c r="G741" s="17"/>
      <c r="H741" s="17"/>
      <c r="I741" s="14"/>
      <c r="J741" s="15"/>
      <c r="K741" s="15"/>
      <c r="L741" s="15"/>
      <c r="M741" s="15"/>
      <c r="N741" s="24"/>
      <c r="O741" s="16"/>
      <c r="P741" s="16"/>
      <c r="Q741" s="16"/>
      <c r="R741" s="16"/>
      <c r="S741" s="16"/>
      <c r="T741" s="16"/>
      <c r="U741" s="16"/>
      <c r="V741" s="16"/>
      <c r="W741" s="17"/>
      <c r="X741" s="16"/>
      <c r="Y741" s="16"/>
      <c r="Z741" s="16"/>
      <c r="AA741" s="16"/>
      <c r="AB741" s="14"/>
      <c r="AC741" s="18"/>
      <c r="AD741" s="19"/>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9"/>
      <c r="BA741" s="18"/>
      <c r="BB741" s="18"/>
      <c r="BC741" s="18"/>
      <c r="BD741" s="18"/>
      <c r="BE741" s="19"/>
      <c r="BF741" s="18"/>
      <c r="BG741" s="18"/>
      <c r="BH741" s="19"/>
      <c r="BI741" s="19"/>
      <c r="BJ741" s="18"/>
      <c r="BK741" s="18"/>
      <c r="BL741" s="15"/>
      <c r="BM741" s="18"/>
      <c r="BN741" s="19"/>
      <c r="BO741" s="18"/>
      <c r="BP741" s="18"/>
      <c r="BQ741" s="15"/>
      <c r="BR741" s="19"/>
      <c r="BS741" s="19"/>
      <c r="BT741" s="19"/>
      <c r="BU741" s="15"/>
      <c r="BV741" s="14"/>
      <c r="BW741" s="14"/>
      <c r="BX741" s="14"/>
      <c r="BY741" s="20"/>
      <c r="BZ741" s="24"/>
      <c r="CA741" s="14"/>
      <c r="CB741" s="21"/>
      <c r="CC741" s="1"/>
      <c r="CD741" s="14"/>
      <c r="CE741" s="14"/>
      <c r="CF741" s="22"/>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row>
    <row r="742" spans="5:220" s="36" customFormat="1">
      <c r="E742" s="17"/>
      <c r="F742" s="17"/>
      <c r="G742" s="17"/>
      <c r="H742" s="17"/>
      <c r="I742" s="14"/>
      <c r="J742" s="15"/>
      <c r="K742" s="15"/>
      <c r="L742" s="15"/>
      <c r="M742" s="15"/>
      <c r="N742" s="14"/>
      <c r="O742" s="16"/>
      <c r="P742" s="16"/>
      <c r="Q742" s="16"/>
      <c r="R742" s="16"/>
      <c r="S742" s="16"/>
      <c r="T742" s="16"/>
      <c r="U742" s="16"/>
      <c r="V742" s="16"/>
      <c r="W742" s="17"/>
      <c r="X742" s="16"/>
      <c r="Y742" s="16"/>
      <c r="Z742" s="16"/>
      <c r="AA742" s="16"/>
      <c r="AB742" s="14"/>
      <c r="AC742" s="18"/>
      <c r="AD742" s="19"/>
      <c r="AE742" s="18"/>
      <c r="AF742" s="18"/>
      <c r="AG742" s="18"/>
      <c r="AH742" s="18"/>
      <c r="AI742" s="18"/>
      <c r="AJ742" s="18"/>
      <c r="AK742" s="18"/>
      <c r="AL742" s="18"/>
      <c r="AM742" s="18"/>
      <c r="AN742" s="18"/>
      <c r="AO742" s="19"/>
      <c r="AP742" s="18"/>
      <c r="AQ742" s="18"/>
      <c r="AR742" s="18"/>
      <c r="AS742" s="19"/>
      <c r="AT742" s="18"/>
      <c r="AU742" s="18"/>
      <c r="AV742" s="18"/>
      <c r="AW742" s="18"/>
      <c r="AX742" s="18"/>
      <c r="AY742" s="18"/>
      <c r="AZ742" s="19"/>
      <c r="BA742" s="18"/>
      <c r="BB742" s="18"/>
      <c r="BC742" s="18"/>
      <c r="BD742" s="18"/>
      <c r="BE742" s="19"/>
      <c r="BF742" s="18"/>
      <c r="BG742" s="18"/>
      <c r="BH742" s="19"/>
      <c r="BI742" s="19"/>
      <c r="BJ742" s="18"/>
      <c r="BK742" s="18"/>
      <c r="BL742" s="15"/>
      <c r="BM742" s="18"/>
      <c r="BN742" s="19"/>
      <c r="BO742" s="18"/>
      <c r="BP742" s="18"/>
      <c r="BQ742" s="15"/>
      <c r="BR742" s="19"/>
      <c r="BS742" s="19"/>
      <c r="BT742" s="19"/>
      <c r="BU742" s="15"/>
      <c r="BV742" s="14"/>
      <c r="BW742" s="14"/>
      <c r="BX742" s="14"/>
      <c r="BY742" s="20"/>
      <c r="BZ742" s="24"/>
      <c r="CA742" s="14"/>
      <c r="CB742" s="21"/>
      <c r="CC742" s="1"/>
      <c r="CD742" s="14"/>
      <c r="CE742" s="14"/>
      <c r="CF742" s="22"/>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row>
    <row r="743" spans="5:220" s="36" customFormat="1">
      <c r="E743" s="17"/>
      <c r="F743" s="17"/>
      <c r="G743" s="17"/>
      <c r="H743" s="17"/>
      <c r="I743" s="14"/>
      <c r="J743" s="15"/>
      <c r="K743" s="15"/>
      <c r="L743" s="15"/>
      <c r="M743" s="15"/>
      <c r="N743" s="14"/>
      <c r="O743" s="16"/>
      <c r="P743" s="16"/>
      <c r="Q743" s="16"/>
      <c r="R743" s="16"/>
      <c r="S743" s="16"/>
      <c r="T743" s="16"/>
      <c r="U743" s="16"/>
      <c r="V743" s="16"/>
      <c r="W743" s="17"/>
      <c r="X743" s="16"/>
      <c r="Y743" s="16"/>
      <c r="Z743" s="16"/>
      <c r="AA743" s="16"/>
      <c r="AB743" s="14"/>
      <c r="AC743" s="18"/>
      <c r="AD743" s="19"/>
      <c r="AE743" s="18"/>
      <c r="AF743" s="18"/>
      <c r="AG743" s="18"/>
      <c r="AH743" s="18"/>
      <c r="AI743" s="18"/>
      <c r="AJ743" s="18"/>
      <c r="AK743" s="18"/>
      <c r="AL743" s="18"/>
      <c r="AM743" s="18"/>
      <c r="AN743" s="18"/>
      <c r="AO743" s="19"/>
      <c r="AP743" s="18"/>
      <c r="AQ743" s="18"/>
      <c r="AR743" s="18"/>
      <c r="AS743" s="19"/>
      <c r="AT743" s="18"/>
      <c r="AU743" s="18"/>
      <c r="AV743" s="18"/>
      <c r="AW743" s="18"/>
      <c r="AX743" s="18"/>
      <c r="AY743" s="18"/>
      <c r="AZ743" s="19"/>
      <c r="BA743" s="18"/>
      <c r="BB743" s="18"/>
      <c r="BC743" s="18"/>
      <c r="BD743" s="18"/>
      <c r="BE743" s="19"/>
      <c r="BF743" s="18"/>
      <c r="BG743" s="18"/>
      <c r="BH743" s="19"/>
      <c r="BI743" s="19"/>
      <c r="BJ743" s="18"/>
      <c r="BK743" s="18"/>
      <c r="BL743" s="15"/>
      <c r="BM743" s="18"/>
      <c r="BN743" s="19"/>
      <c r="BO743" s="18"/>
      <c r="BP743" s="18"/>
      <c r="BQ743" s="15"/>
      <c r="BR743" s="19"/>
      <c r="BS743" s="19"/>
      <c r="BT743" s="19"/>
      <c r="BU743" s="15"/>
      <c r="BV743" s="14"/>
      <c r="BW743" s="14"/>
      <c r="BX743" s="14"/>
      <c r="BY743" s="20"/>
      <c r="BZ743" s="24"/>
      <c r="CA743" s="14"/>
      <c r="CB743" s="21"/>
      <c r="CC743" s="1"/>
      <c r="CD743" s="14"/>
      <c r="CE743" s="14"/>
      <c r="CF743" s="22"/>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row>
    <row r="744" spans="5:220" s="36" customFormat="1">
      <c r="E744" s="17"/>
      <c r="F744" s="17"/>
      <c r="G744" s="17"/>
      <c r="H744" s="17"/>
      <c r="I744" s="14"/>
      <c r="J744" s="15"/>
      <c r="K744" s="15"/>
      <c r="L744" s="15"/>
      <c r="M744" s="15"/>
      <c r="N744" s="14"/>
      <c r="O744" s="16"/>
      <c r="P744" s="16"/>
      <c r="Q744" s="16"/>
      <c r="R744" s="16"/>
      <c r="S744" s="16"/>
      <c r="T744" s="16"/>
      <c r="U744" s="16"/>
      <c r="V744" s="16"/>
      <c r="W744" s="17"/>
      <c r="X744" s="16"/>
      <c r="Y744" s="16"/>
      <c r="Z744" s="16"/>
      <c r="AA744" s="16"/>
      <c r="AB744" s="14"/>
      <c r="AC744" s="18"/>
      <c r="AD744" s="19"/>
      <c r="AE744" s="18"/>
      <c r="AF744" s="18"/>
      <c r="AG744" s="18"/>
      <c r="AH744" s="18"/>
      <c r="AI744" s="18"/>
      <c r="AJ744" s="18"/>
      <c r="AK744" s="18"/>
      <c r="AL744" s="18"/>
      <c r="AM744" s="18"/>
      <c r="AN744" s="18"/>
      <c r="AO744" s="19"/>
      <c r="AP744" s="18"/>
      <c r="AQ744" s="18"/>
      <c r="AR744" s="18"/>
      <c r="AS744" s="19"/>
      <c r="AT744" s="18"/>
      <c r="AU744" s="18"/>
      <c r="AV744" s="18"/>
      <c r="AW744" s="18"/>
      <c r="AX744" s="18"/>
      <c r="AY744" s="18"/>
      <c r="AZ744" s="19"/>
      <c r="BA744" s="18"/>
      <c r="BB744" s="18"/>
      <c r="BC744" s="18"/>
      <c r="BD744" s="18"/>
      <c r="BE744" s="19"/>
      <c r="BF744" s="18"/>
      <c r="BG744" s="18"/>
      <c r="BH744" s="19"/>
      <c r="BI744" s="19"/>
      <c r="BJ744" s="18"/>
      <c r="BK744" s="18"/>
      <c r="BL744" s="15"/>
      <c r="BM744" s="18"/>
      <c r="BN744" s="19"/>
      <c r="BO744" s="18"/>
      <c r="BP744" s="18"/>
      <c r="BQ744" s="15"/>
      <c r="BR744" s="19"/>
      <c r="BS744" s="19"/>
      <c r="BT744" s="19"/>
      <c r="BU744" s="15"/>
      <c r="BV744" s="14"/>
      <c r="BW744" s="14"/>
      <c r="BX744" s="14"/>
      <c r="BY744" s="20"/>
      <c r="BZ744" s="24"/>
      <c r="CA744" s="14"/>
      <c r="CB744" s="21"/>
      <c r="CC744" s="1"/>
      <c r="CD744" s="14"/>
      <c r="CE744" s="14"/>
      <c r="CF744" s="22"/>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row>
    <row r="745" spans="5:220" s="36" customFormat="1">
      <c r="E745" s="17"/>
      <c r="F745" s="17"/>
      <c r="G745" s="17"/>
      <c r="H745" s="17"/>
      <c r="I745" s="14"/>
      <c r="J745" s="15"/>
      <c r="K745" s="15"/>
      <c r="L745" s="15"/>
      <c r="M745" s="15"/>
      <c r="N745" s="14"/>
      <c r="O745" s="16"/>
      <c r="P745" s="16"/>
      <c r="Q745" s="16"/>
      <c r="R745" s="16"/>
      <c r="S745" s="16"/>
      <c r="T745" s="16"/>
      <c r="U745" s="16"/>
      <c r="V745" s="16"/>
      <c r="W745" s="17"/>
      <c r="X745" s="16"/>
      <c r="Y745" s="16"/>
      <c r="Z745" s="16"/>
      <c r="AA745" s="16"/>
      <c r="AB745" s="14"/>
      <c r="AC745" s="18"/>
      <c r="AD745" s="19"/>
      <c r="AE745" s="18"/>
      <c r="AF745" s="18"/>
      <c r="AG745" s="18"/>
      <c r="AH745" s="18"/>
      <c r="AI745" s="18"/>
      <c r="AJ745" s="18"/>
      <c r="AK745" s="18"/>
      <c r="AL745" s="18"/>
      <c r="AM745" s="18"/>
      <c r="AN745" s="18"/>
      <c r="AO745" s="19"/>
      <c r="AP745" s="18"/>
      <c r="AQ745" s="18"/>
      <c r="AR745" s="18"/>
      <c r="AS745" s="19"/>
      <c r="AT745" s="18"/>
      <c r="AU745" s="18"/>
      <c r="AV745" s="18"/>
      <c r="AW745" s="18"/>
      <c r="AX745" s="18"/>
      <c r="AY745" s="18"/>
      <c r="AZ745" s="19"/>
      <c r="BA745" s="18"/>
      <c r="BB745" s="18"/>
      <c r="BC745" s="18"/>
      <c r="BD745" s="18"/>
      <c r="BE745" s="19"/>
      <c r="BF745" s="18"/>
      <c r="BG745" s="18"/>
      <c r="BH745" s="19"/>
      <c r="BI745" s="19"/>
      <c r="BJ745" s="18"/>
      <c r="BK745" s="18"/>
      <c r="BL745" s="15"/>
      <c r="BM745" s="18"/>
      <c r="BN745" s="19"/>
      <c r="BO745" s="18"/>
      <c r="BP745" s="18"/>
      <c r="BQ745" s="15"/>
      <c r="BR745" s="19"/>
      <c r="BS745" s="19"/>
      <c r="BT745" s="19"/>
      <c r="BU745" s="15"/>
      <c r="BV745" s="14"/>
      <c r="BW745" s="14"/>
      <c r="BX745" s="14"/>
      <c r="BY745" s="20"/>
      <c r="BZ745" s="24"/>
      <c r="CA745" s="14"/>
      <c r="CB745" s="21"/>
      <c r="CC745" s="1"/>
      <c r="CD745" s="14"/>
      <c r="CE745" s="14"/>
      <c r="CF745" s="22"/>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row>
    <row r="746" spans="5:220">
      <c r="J746" s="15"/>
      <c r="K746" s="15"/>
      <c r="L746" s="15"/>
      <c r="M746" s="15"/>
      <c r="O746" s="16"/>
      <c r="P746" s="16"/>
      <c r="Q746" s="16"/>
      <c r="R746" s="16"/>
      <c r="S746" s="16"/>
      <c r="T746" s="16"/>
      <c r="U746" s="16"/>
      <c r="V746" s="16"/>
      <c r="X746" s="16"/>
      <c r="Y746" s="16"/>
      <c r="Z746" s="16"/>
      <c r="AA746" s="16"/>
      <c r="AC746" s="18"/>
      <c r="AE746" s="18"/>
      <c r="AF746" s="18"/>
      <c r="AG746" s="18"/>
      <c r="AH746" s="18"/>
      <c r="AI746" s="18"/>
      <c r="AJ746" s="18"/>
      <c r="AK746" s="18"/>
      <c r="AL746" s="18"/>
      <c r="AM746" s="18"/>
      <c r="AN746" s="18"/>
      <c r="AP746" s="18"/>
      <c r="AQ746" s="18"/>
      <c r="AR746" s="18"/>
      <c r="AT746" s="18"/>
      <c r="AU746" s="18"/>
      <c r="AV746" s="18"/>
      <c r="AW746" s="18"/>
      <c r="AX746" s="18"/>
      <c r="AY746" s="18"/>
      <c r="BA746" s="18"/>
      <c r="BB746" s="18"/>
      <c r="BC746" s="18"/>
      <c r="BD746" s="18"/>
      <c r="BF746" s="18"/>
      <c r="BG746" s="18"/>
      <c r="BJ746" s="18"/>
      <c r="BK746" s="18"/>
      <c r="BL746" s="15"/>
      <c r="BM746" s="18"/>
      <c r="BO746" s="18"/>
      <c r="BP746" s="18"/>
      <c r="BQ746" s="15"/>
      <c r="BU746" s="15"/>
      <c r="BY746" s="20"/>
      <c r="BZ746" s="24"/>
      <c r="CF746" s="22"/>
    </row>
    <row r="747" spans="5:220" s="23" customFormat="1">
      <c r="E747" s="17"/>
      <c r="F747" s="17"/>
      <c r="G747" s="17"/>
      <c r="H747" s="17"/>
      <c r="I747" s="14"/>
      <c r="J747" s="15"/>
      <c r="K747" s="15"/>
      <c r="L747" s="15"/>
      <c r="M747" s="15"/>
      <c r="N747" s="14"/>
      <c r="O747" s="16"/>
      <c r="P747" s="16"/>
      <c r="Q747" s="16"/>
      <c r="R747" s="16"/>
      <c r="S747" s="16"/>
      <c r="T747" s="16"/>
      <c r="U747" s="16"/>
      <c r="V747" s="16"/>
      <c r="W747" s="17"/>
      <c r="X747" s="16"/>
      <c r="Y747" s="16"/>
      <c r="Z747" s="16"/>
      <c r="AA747" s="16"/>
      <c r="AB747" s="14"/>
      <c r="AC747" s="18"/>
      <c r="AD747" s="19"/>
      <c r="AE747" s="18"/>
      <c r="AF747" s="18"/>
      <c r="AG747" s="18"/>
      <c r="AH747" s="18"/>
      <c r="AI747" s="18"/>
      <c r="AJ747" s="18"/>
      <c r="AK747" s="18"/>
      <c r="AL747" s="18"/>
      <c r="AM747" s="18"/>
      <c r="AN747" s="18"/>
      <c r="AO747" s="19"/>
      <c r="AP747" s="18"/>
      <c r="AQ747" s="18"/>
      <c r="AR747" s="18"/>
      <c r="AS747" s="19"/>
      <c r="AT747" s="18"/>
      <c r="AU747" s="18"/>
      <c r="AV747" s="18"/>
      <c r="AW747" s="18"/>
      <c r="AX747" s="18"/>
      <c r="AY747" s="18"/>
      <c r="AZ747" s="19"/>
      <c r="BA747" s="18"/>
      <c r="BB747" s="18"/>
      <c r="BC747" s="18"/>
      <c r="BD747" s="18"/>
      <c r="BE747" s="19"/>
      <c r="BF747" s="18"/>
      <c r="BG747" s="18"/>
      <c r="BH747" s="19"/>
      <c r="BI747" s="19"/>
      <c r="BJ747" s="18"/>
      <c r="BK747" s="18"/>
      <c r="BL747" s="15"/>
      <c r="BM747" s="18"/>
      <c r="BN747" s="19"/>
      <c r="BO747" s="18"/>
      <c r="BP747" s="18"/>
      <c r="BQ747" s="15"/>
      <c r="BR747" s="19"/>
      <c r="BS747" s="19"/>
      <c r="BT747" s="19"/>
      <c r="BU747" s="15"/>
      <c r="BV747" s="14"/>
      <c r="BW747" s="14"/>
      <c r="BX747" s="14"/>
      <c r="BY747" s="20"/>
      <c r="BZ747" s="24"/>
      <c r="CA747" s="14"/>
      <c r="CB747" s="21"/>
      <c r="CC747" s="21"/>
      <c r="CD747" s="14"/>
      <c r="CE747" s="14"/>
      <c r="CF747" s="22"/>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row>
    <row r="748" spans="5:220" s="23" customFormat="1">
      <c r="E748" s="17"/>
      <c r="F748" s="17"/>
      <c r="G748" s="17"/>
      <c r="H748" s="17"/>
      <c r="I748" s="14"/>
      <c r="J748" s="15"/>
      <c r="K748" s="15"/>
      <c r="L748" s="15"/>
      <c r="M748" s="15"/>
      <c r="N748" s="14"/>
      <c r="O748" s="16"/>
      <c r="P748" s="16"/>
      <c r="Q748" s="16"/>
      <c r="R748" s="16"/>
      <c r="S748" s="16"/>
      <c r="T748" s="16"/>
      <c r="U748" s="16"/>
      <c r="V748" s="16"/>
      <c r="W748" s="17"/>
      <c r="X748" s="16"/>
      <c r="Y748" s="16"/>
      <c r="Z748" s="16"/>
      <c r="AA748" s="16"/>
      <c r="AB748" s="14"/>
      <c r="AC748" s="18"/>
      <c r="AD748" s="19"/>
      <c r="AE748" s="18"/>
      <c r="AF748" s="18"/>
      <c r="AG748" s="18"/>
      <c r="AH748" s="18"/>
      <c r="AI748" s="18"/>
      <c r="AJ748" s="18"/>
      <c r="AK748" s="18"/>
      <c r="AL748" s="18"/>
      <c r="AM748" s="18"/>
      <c r="AN748" s="18"/>
      <c r="AO748" s="19"/>
      <c r="AP748" s="18"/>
      <c r="AQ748" s="18"/>
      <c r="AR748" s="18"/>
      <c r="AS748" s="19"/>
      <c r="AT748" s="18"/>
      <c r="AU748" s="18"/>
      <c r="AV748" s="18"/>
      <c r="AW748" s="18"/>
      <c r="AX748" s="18"/>
      <c r="AY748" s="18"/>
      <c r="AZ748" s="19"/>
      <c r="BA748" s="18"/>
      <c r="BB748" s="18"/>
      <c r="BC748" s="18"/>
      <c r="BD748" s="18"/>
      <c r="BE748" s="19"/>
      <c r="BF748" s="18"/>
      <c r="BG748" s="18"/>
      <c r="BH748" s="19"/>
      <c r="BI748" s="19"/>
      <c r="BJ748" s="18"/>
      <c r="BK748" s="18"/>
      <c r="BL748" s="15"/>
      <c r="BM748" s="18"/>
      <c r="BN748" s="19"/>
      <c r="BO748" s="18"/>
      <c r="BP748" s="18"/>
      <c r="BQ748" s="15"/>
      <c r="BR748" s="19"/>
      <c r="BS748" s="19"/>
      <c r="BT748" s="19"/>
      <c r="BU748" s="15"/>
      <c r="BV748" s="14"/>
      <c r="BW748" s="14"/>
      <c r="BX748" s="14"/>
      <c r="BY748" s="20"/>
      <c r="BZ748" s="24"/>
      <c r="CA748" s="14"/>
      <c r="CB748" s="21"/>
      <c r="CC748" s="21"/>
      <c r="CD748" s="14"/>
      <c r="CE748" s="14"/>
      <c r="CF748" s="22"/>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row>
    <row r="749" spans="5:220" s="23" customFormat="1">
      <c r="E749" s="17"/>
      <c r="F749" s="17"/>
      <c r="G749" s="17"/>
      <c r="H749" s="17"/>
      <c r="I749" s="14"/>
      <c r="J749" s="15"/>
      <c r="K749" s="15"/>
      <c r="L749" s="15"/>
      <c r="M749" s="15"/>
      <c r="N749" s="14"/>
      <c r="O749" s="16"/>
      <c r="P749" s="16"/>
      <c r="Q749" s="16"/>
      <c r="R749" s="16"/>
      <c r="S749" s="16"/>
      <c r="T749" s="16"/>
      <c r="U749" s="16"/>
      <c r="V749" s="16"/>
      <c r="W749" s="17"/>
      <c r="X749" s="16"/>
      <c r="Y749" s="16"/>
      <c r="Z749" s="16"/>
      <c r="AA749" s="16"/>
      <c r="AB749" s="14"/>
      <c r="AC749" s="18"/>
      <c r="AD749" s="19"/>
      <c r="AE749" s="18"/>
      <c r="AF749" s="18"/>
      <c r="AG749" s="18"/>
      <c r="AH749" s="18"/>
      <c r="AI749" s="18"/>
      <c r="AJ749" s="18"/>
      <c r="AK749" s="18"/>
      <c r="AL749" s="18"/>
      <c r="AM749" s="18"/>
      <c r="AN749" s="18"/>
      <c r="AO749" s="19"/>
      <c r="AP749" s="18"/>
      <c r="AQ749" s="18"/>
      <c r="AR749" s="18"/>
      <c r="AS749" s="19"/>
      <c r="AT749" s="18"/>
      <c r="AU749" s="18"/>
      <c r="AV749" s="18"/>
      <c r="AW749" s="18"/>
      <c r="AX749" s="18"/>
      <c r="AY749" s="18"/>
      <c r="AZ749" s="19"/>
      <c r="BA749" s="18"/>
      <c r="BB749" s="18"/>
      <c r="BC749" s="18"/>
      <c r="BD749" s="18"/>
      <c r="BE749" s="19"/>
      <c r="BF749" s="18"/>
      <c r="BG749" s="18"/>
      <c r="BH749" s="19"/>
      <c r="BI749" s="19"/>
      <c r="BJ749" s="18"/>
      <c r="BK749" s="18"/>
      <c r="BL749" s="15"/>
      <c r="BM749" s="18"/>
      <c r="BN749" s="19"/>
      <c r="BO749" s="18"/>
      <c r="BP749" s="18"/>
      <c r="BQ749" s="15"/>
      <c r="BR749" s="19"/>
      <c r="BS749" s="19"/>
      <c r="BT749" s="19"/>
      <c r="BU749" s="15"/>
      <c r="BV749" s="14"/>
      <c r="BW749" s="14"/>
      <c r="BX749" s="14"/>
      <c r="BY749" s="20"/>
      <c r="BZ749" s="24"/>
      <c r="CA749" s="14"/>
      <c r="CB749" s="21"/>
      <c r="CC749" s="21"/>
      <c r="CD749" s="14"/>
      <c r="CE749" s="14"/>
      <c r="CF749" s="22"/>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row>
    <row r="750" spans="5:220" s="23" customFormat="1">
      <c r="E750" s="17"/>
      <c r="F750" s="17"/>
      <c r="G750" s="17"/>
      <c r="H750" s="17"/>
      <c r="I750" s="14"/>
      <c r="J750" s="15"/>
      <c r="K750" s="15"/>
      <c r="L750" s="15"/>
      <c r="M750" s="15"/>
      <c r="N750" s="14"/>
      <c r="O750" s="16"/>
      <c r="P750" s="16"/>
      <c r="Q750" s="16"/>
      <c r="R750" s="16"/>
      <c r="S750" s="16"/>
      <c r="T750" s="16"/>
      <c r="U750" s="16"/>
      <c r="V750" s="16"/>
      <c r="W750" s="17"/>
      <c r="X750" s="16"/>
      <c r="Y750" s="16"/>
      <c r="Z750" s="16"/>
      <c r="AA750" s="16"/>
      <c r="AB750" s="14"/>
      <c r="AC750" s="18"/>
      <c r="AD750" s="19"/>
      <c r="AE750" s="18"/>
      <c r="AF750" s="18"/>
      <c r="AG750" s="18"/>
      <c r="AH750" s="18"/>
      <c r="AI750" s="18"/>
      <c r="AJ750" s="18"/>
      <c r="AK750" s="18"/>
      <c r="AL750" s="18"/>
      <c r="AM750" s="18"/>
      <c r="AN750" s="18"/>
      <c r="AO750" s="19"/>
      <c r="AP750" s="18"/>
      <c r="AQ750" s="18"/>
      <c r="AR750" s="18"/>
      <c r="AS750" s="19"/>
      <c r="AT750" s="18"/>
      <c r="AU750" s="18"/>
      <c r="AV750" s="18"/>
      <c r="AW750" s="18"/>
      <c r="AX750" s="18"/>
      <c r="AY750" s="18"/>
      <c r="AZ750" s="19"/>
      <c r="BA750" s="18"/>
      <c r="BB750" s="18"/>
      <c r="BC750" s="18"/>
      <c r="BD750" s="18"/>
      <c r="BE750" s="19"/>
      <c r="BF750" s="18"/>
      <c r="BG750" s="18"/>
      <c r="BH750" s="19"/>
      <c r="BI750" s="19"/>
      <c r="BJ750" s="18"/>
      <c r="BK750" s="18"/>
      <c r="BL750" s="15"/>
      <c r="BM750" s="18"/>
      <c r="BN750" s="19"/>
      <c r="BO750" s="18"/>
      <c r="BP750" s="18"/>
      <c r="BQ750" s="15"/>
      <c r="BR750" s="19"/>
      <c r="BS750" s="19"/>
      <c r="BT750" s="19"/>
      <c r="BU750" s="15"/>
      <c r="BV750" s="14"/>
      <c r="BW750" s="14"/>
      <c r="BX750" s="14"/>
      <c r="BY750" s="20"/>
      <c r="BZ750" s="24"/>
      <c r="CA750" s="14"/>
      <c r="CB750" s="21"/>
      <c r="CC750" s="21"/>
      <c r="CD750" s="14"/>
      <c r="CE750" s="14"/>
      <c r="CF750" s="22"/>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row>
    <row r="751" spans="5:220" s="7" customFormat="1" ht="17.45" customHeight="1">
      <c r="E751" s="17"/>
      <c r="F751" s="17"/>
      <c r="G751" s="17"/>
      <c r="H751" s="17"/>
      <c r="I751" s="14"/>
      <c r="J751" s="15"/>
      <c r="K751" s="15"/>
      <c r="L751" s="15"/>
      <c r="M751" s="15"/>
      <c r="N751" s="14"/>
      <c r="O751" s="16"/>
      <c r="P751" s="16"/>
      <c r="Q751" s="16"/>
      <c r="R751" s="16"/>
      <c r="S751" s="16"/>
      <c r="T751" s="16"/>
      <c r="U751" s="16"/>
      <c r="V751" s="16"/>
      <c r="W751" s="17"/>
      <c r="X751" s="16"/>
      <c r="Y751" s="16"/>
      <c r="Z751" s="16"/>
      <c r="AA751" s="16"/>
      <c r="AB751" s="14"/>
      <c r="AC751" s="18"/>
      <c r="AD751" s="19"/>
      <c r="AE751" s="18"/>
      <c r="AF751" s="18"/>
      <c r="AG751" s="18"/>
      <c r="AH751" s="18"/>
      <c r="AI751" s="18"/>
      <c r="AJ751" s="18"/>
      <c r="AK751" s="18"/>
      <c r="AL751" s="18"/>
      <c r="AM751" s="18"/>
      <c r="AN751" s="18"/>
      <c r="AO751" s="19"/>
      <c r="AP751" s="18"/>
      <c r="AQ751" s="18"/>
      <c r="AR751" s="18"/>
      <c r="AS751" s="19"/>
      <c r="AT751" s="18"/>
      <c r="AU751" s="18"/>
      <c r="AV751" s="18"/>
      <c r="AW751" s="18"/>
      <c r="AX751" s="18"/>
      <c r="AY751" s="18"/>
      <c r="AZ751" s="19"/>
      <c r="BA751" s="18"/>
      <c r="BB751" s="18"/>
      <c r="BC751" s="18"/>
      <c r="BD751" s="18"/>
      <c r="BE751" s="19"/>
      <c r="BF751" s="18"/>
      <c r="BG751" s="18"/>
      <c r="BH751" s="19"/>
      <c r="BI751" s="19"/>
      <c r="BJ751" s="18"/>
      <c r="BK751" s="18"/>
      <c r="BL751" s="15"/>
      <c r="BM751" s="18"/>
      <c r="BN751" s="19"/>
      <c r="BO751" s="18"/>
      <c r="BP751" s="18"/>
      <c r="BQ751" s="15"/>
      <c r="BR751" s="19"/>
      <c r="BS751" s="19"/>
      <c r="BT751" s="19"/>
      <c r="BU751" s="15"/>
      <c r="BV751" s="14"/>
      <c r="BW751" s="14"/>
      <c r="BX751" s="14"/>
      <c r="BY751" s="20"/>
      <c r="BZ751" s="24"/>
      <c r="CA751" s="14"/>
      <c r="CB751" s="21"/>
      <c r="CC751" s="14"/>
      <c r="CD751" s="14"/>
      <c r="CE751" s="14"/>
      <c r="CF751" s="22"/>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row>
    <row r="752" spans="5:220" s="37" customFormat="1">
      <c r="E752" s="17"/>
      <c r="F752" s="17"/>
      <c r="G752" s="17"/>
      <c r="H752" s="17"/>
      <c r="I752" s="14"/>
      <c r="J752" s="15"/>
      <c r="K752" s="15"/>
      <c r="L752" s="15"/>
      <c r="M752" s="15"/>
      <c r="N752" s="24"/>
      <c r="O752" s="16"/>
      <c r="P752" s="16"/>
      <c r="Q752" s="16"/>
      <c r="R752" s="16"/>
      <c r="S752" s="16"/>
      <c r="T752" s="16"/>
      <c r="U752" s="16"/>
      <c r="V752" s="16"/>
      <c r="W752" s="17"/>
      <c r="X752" s="16"/>
      <c r="Y752" s="16"/>
      <c r="Z752" s="16"/>
      <c r="AA752" s="16"/>
      <c r="AB752" s="14"/>
      <c r="AC752" s="18"/>
      <c r="AD752" s="19"/>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9"/>
      <c r="BA752" s="18"/>
      <c r="BB752" s="18"/>
      <c r="BC752" s="18"/>
      <c r="BD752" s="18"/>
      <c r="BE752" s="19"/>
      <c r="BF752" s="18"/>
      <c r="BG752" s="18"/>
      <c r="BH752" s="19"/>
      <c r="BI752" s="19"/>
      <c r="BJ752" s="18"/>
      <c r="BK752" s="18"/>
      <c r="BL752" s="15"/>
      <c r="BM752" s="18"/>
      <c r="BN752" s="19"/>
      <c r="BO752" s="18"/>
      <c r="BP752" s="18"/>
      <c r="BQ752" s="15"/>
      <c r="BR752" s="19"/>
      <c r="BS752" s="19"/>
      <c r="BT752" s="19"/>
      <c r="BU752" s="15"/>
      <c r="BV752" s="14"/>
      <c r="BW752" s="14"/>
      <c r="BX752" s="14"/>
      <c r="BY752" s="20"/>
      <c r="BZ752" s="24"/>
      <c r="CA752" s="14"/>
      <c r="CB752" s="21"/>
      <c r="CC752" s="1"/>
      <c r="CD752" s="14"/>
      <c r="CE752" s="14"/>
      <c r="CF752" s="22"/>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row>
    <row r="753" spans="5:220" s="37" customFormat="1">
      <c r="E753" s="17"/>
      <c r="F753" s="17"/>
      <c r="G753" s="17"/>
      <c r="H753" s="17"/>
      <c r="I753" s="14"/>
      <c r="J753" s="15"/>
      <c r="K753" s="15"/>
      <c r="L753" s="15"/>
      <c r="M753" s="15"/>
      <c r="N753" s="24"/>
      <c r="O753" s="16"/>
      <c r="P753" s="16"/>
      <c r="Q753" s="16"/>
      <c r="R753" s="16"/>
      <c r="S753" s="16"/>
      <c r="T753" s="16"/>
      <c r="U753" s="16"/>
      <c r="V753" s="16"/>
      <c r="W753" s="17"/>
      <c r="X753" s="16"/>
      <c r="Y753" s="16"/>
      <c r="Z753" s="16"/>
      <c r="AA753" s="16"/>
      <c r="AB753" s="14"/>
      <c r="AC753" s="18"/>
      <c r="AD753" s="19"/>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9"/>
      <c r="BA753" s="18"/>
      <c r="BB753" s="18"/>
      <c r="BC753" s="18"/>
      <c r="BD753" s="18"/>
      <c r="BE753" s="19"/>
      <c r="BF753" s="18"/>
      <c r="BG753" s="18"/>
      <c r="BH753" s="19"/>
      <c r="BI753" s="19"/>
      <c r="BJ753" s="18"/>
      <c r="BK753" s="18"/>
      <c r="BL753" s="15"/>
      <c r="BM753" s="18"/>
      <c r="BN753" s="19"/>
      <c r="BO753" s="18"/>
      <c r="BP753" s="18"/>
      <c r="BQ753" s="15"/>
      <c r="BR753" s="19"/>
      <c r="BS753" s="19"/>
      <c r="BT753" s="19"/>
      <c r="BU753" s="15"/>
      <c r="BV753" s="14"/>
      <c r="BW753" s="14"/>
      <c r="BX753" s="14"/>
      <c r="BY753" s="20"/>
      <c r="BZ753" s="24"/>
      <c r="CA753" s="14"/>
      <c r="CB753" s="21"/>
      <c r="CC753" s="1"/>
      <c r="CD753" s="14"/>
      <c r="CE753" s="14"/>
      <c r="CF753" s="22"/>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row>
    <row r="754" spans="5:220" s="37" customFormat="1">
      <c r="E754" s="17"/>
      <c r="F754" s="17"/>
      <c r="G754" s="17"/>
      <c r="H754" s="17"/>
      <c r="I754" s="14"/>
      <c r="J754" s="15"/>
      <c r="K754" s="15"/>
      <c r="L754" s="15"/>
      <c r="M754" s="15"/>
      <c r="N754" s="24"/>
      <c r="O754" s="16"/>
      <c r="P754" s="16"/>
      <c r="Q754" s="16"/>
      <c r="R754" s="16"/>
      <c r="S754" s="16"/>
      <c r="T754" s="16"/>
      <c r="U754" s="16"/>
      <c r="V754" s="16"/>
      <c r="W754" s="17"/>
      <c r="X754" s="16"/>
      <c r="Y754" s="16"/>
      <c r="Z754" s="16"/>
      <c r="AA754" s="16"/>
      <c r="AB754" s="14"/>
      <c r="AC754" s="18"/>
      <c r="AD754" s="19"/>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9"/>
      <c r="BA754" s="18"/>
      <c r="BB754" s="18"/>
      <c r="BC754" s="18"/>
      <c r="BD754" s="18"/>
      <c r="BE754" s="19"/>
      <c r="BF754" s="18"/>
      <c r="BG754" s="18"/>
      <c r="BH754" s="19"/>
      <c r="BI754" s="19"/>
      <c r="BJ754" s="18"/>
      <c r="BK754" s="18"/>
      <c r="BL754" s="15"/>
      <c r="BM754" s="18"/>
      <c r="BN754" s="19"/>
      <c r="BO754" s="18"/>
      <c r="BP754" s="18"/>
      <c r="BQ754" s="15"/>
      <c r="BR754" s="19"/>
      <c r="BS754" s="19"/>
      <c r="BT754" s="19"/>
      <c r="BU754" s="15"/>
      <c r="BV754" s="14"/>
      <c r="BW754" s="14"/>
      <c r="BX754" s="14"/>
      <c r="BY754" s="20"/>
      <c r="BZ754" s="24"/>
      <c r="CA754" s="14"/>
      <c r="CB754" s="21"/>
      <c r="CC754" s="1"/>
      <c r="CD754" s="14"/>
      <c r="CE754" s="14"/>
      <c r="CF754" s="22"/>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row>
    <row r="755" spans="5:220" s="37" customFormat="1">
      <c r="E755" s="17"/>
      <c r="F755" s="17"/>
      <c r="G755" s="17"/>
      <c r="H755" s="17"/>
      <c r="I755" s="14"/>
      <c r="J755" s="15"/>
      <c r="K755" s="15"/>
      <c r="L755" s="15"/>
      <c r="M755" s="15"/>
      <c r="N755" s="24"/>
      <c r="O755" s="16"/>
      <c r="P755" s="16"/>
      <c r="Q755" s="16"/>
      <c r="R755" s="16"/>
      <c r="S755" s="16"/>
      <c r="T755" s="16"/>
      <c r="U755" s="16"/>
      <c r="V755" s="16"/>
      <c r="W755" s="17"/>
      <c r="X755" s="16"/>
      <c r="Y755" s="16"/>
      <c r="Z755" s="16"/>
      <c r="AA755" s="16"/>
      <c r="AB755" s="14"/>
      <c r="AC755" s="18"/>
      <c r="AD755" s="19"/>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9"/>
      <c r="BA755" s="18"/>
      <c r="BB755" s="18"/>
      <c r="BC755" s="18"/>
      <c r="BD755" s="18"/>
      <c r="BE755" s="19"/>
      <c r="BF755" s="18"/>
      <c r="BG755" s="18"/>
      <c r="BH755" s="19"/>
      <c r="BI755" s="19"/>
      <c r="BJ755" s="18"/>
      <c r="BK755" s="18"/>
      <c r="BL755" s="15"/>
      <c r="BM755" s="18"/>
      <c r="BN755" s="19"/>
      <c r="BO755" s="18"/>
      <c r="BP755" s="18"/>
      <c r="BQ755" s="15"/>
      <c r="BR755" s="19"/>
      <c r="BS755" s="19"/>
      <c r="BT755" s="19"/>
      <c r="BU755" s="15"/>
      <c r="BV755" s="14"/>
      <c r="BW755" s="14"/>
      <c r="BX755" s="14"/>
      <c r="BY755" s="20"/>
      <c r="BZ755" s="24"/>
      <c r="CA755" s="14"/>
      <c r="CB755" s="21"/>
      <c r="CC755" s="1"/>
      <c r="CD755" s="14"/>
      <c r="CE755" s="14"/>
      <c r="CF755" s="22"/>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row>
    <row r="756" spans="5:220" s="37" customFormat="1">
      <c r="E756" s="17"/>
      <c r="F756" s="17"/>
      <c r="G756" s="17"/>
      <c r="H756" s="17"/>
      <c r="I756" s="14"/>
      <c r="J756" s="15"/>
      <c r="K756" s="15"/>
      <c r="L756" s="15"/>
      <c r="M756" s="15"/>
      <c r="N756" s="24"/>
      <c r="O756" s="16"/>
      <c r="P756" s="16"/>
      <c r="Q756" s="16"/>
      <c r="R756" s="16"/>
      <c r="S756" s="16"/>
      <c r="T756" s="16"/>
      <c r="U756" s="16"/>
      <c r="V756" s="16"/>
      <c r="W756" s="17"/>
      <c r="X756" s="16"/>
      <c r="Y756" s="16"/>
      <c r="Z756" s="16"/>
      <c r="AA756" s="16"/>
      <c r="AB756" s="14"/>
      <c r="AC756" s="18"/>
      <c r="AD756" s="19"/>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9"/>
      <c r="BA756" s="18"/>
      <c r="BB756" s="18"/>
      <c r="BC756" s="18"/>
      <c r="BD756" s="18"/>
      <c r="BE756" s="19"/>
      <c r="BF756" s="18"/>
      <c r="BG756" s="18"/>
      <c r="BH756" s="19"/>
      <c r="BI756" s="19"/>
      <c r="BJ756" s="18"/>
      <c r="BK756" s="18"/>
      <c r="BL756" s="15"/>
      <c r="BM756" s="18"/>
      <c r="BN756" s="19"/>
      <c r="BO756" s="18"/>
      <c r="BP756" s="18"/>
      <c r="BQ756" s="15"/>
      <c r="BR756" s="19"/>
      <c r="BS756" s="19"/>
      <c r="BT756" s="19"/>
      <c r="BU756" s="15"/>
      <c r="BV756" s="14"/>
      <c r="BW756" s="14"/>
      <c r="BX756" s="14"/>
      <c r="BY756" s="20"/>
      <c r="BZ756" s="24"/>
      <c r="CA756" s="14"/>
      <c r="CB756" s="21"/>
      <c r="CC756" s="1"/>
      <c r="CD756" s="14"/>
      <c r="CE756" s="14"/>
      <c r="CF756" s="22"/>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row>
    <row r="757" spans="5:220" s="37" customFormat="1">
      <c r="E757" s="17"/>
      <c r="F757" s="17"/>
      <c r="G757" s="17"/>
      <c r="H757" s="17"/>
      <c r="I757" s="14"/>
      <c r="J757" s="15"/>
      <c r="K757" s="15"/>
      <c r="L757" s="15"/>
      <c r="M757" s="15"/>
      <c r="N757" s="24"/>
      <c r="O757" s="16"/>
      <c r="P757" s="16"/>
      <c r="Q757" s="16"/>
      <c r="R757" s="16"/>
      <c r="S757" s="16"/>
      <c r="T757" s="16"/>
      <c r="U757" s="16"/>
      <c r="V757" s="16"/>
      <c r="W757" s="17"/>
      <c r="X757" s="16"/>
      <c r="Y757" s="16"/>
      <c r="Z757" s="16"/>
      <c r="AA757" s="16"/>
      <c r="AB757" s="14"/>
      <c r="AC757" s="18"/>
      <c r="AD757" s="19"/>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9"/>
      <c r="BA757" s="18"/>
      <c r="BB757" s="18"/>
      <c r="BC757" s="18"/>
      <c r="BD757" s="18"/>
      <c r="BE757" s="19"/>
      <c r="BF757" s="18"/>
      <c r="BG757" s="18"/>
      <c r="BH757" s="19"/>
      <c r="BI757" s="19"/>
      <c r="BJ757" s="18"/>
      <c r="BK757" s="18"/>
      <c r="BL757" s="15"/>
      <c r="BM757" s="18"/>
      <c r="BN757" s="19"/>
      <c r="BO757" s="18"/>
      <c r="BP757" s="18"/>
      <c r="BQ757" s="15"/>
      <c r="BR757" s="19"/>
      <c r="BS757" s="19"/>
      <c r="BT757" s="19"/>
      <c r="BU757" s="15"/>
      <c r="BV757" s="14"/>
      <c r="BW757" s="14"/>
      <c r="BX757" s="14"/>
      <c r="BY757" s="20"/>
      <c r="BZ757" s="24"/>
      <c r="CA757" s="14"/>
      <c r="CB757" s="21"/>
      <c r="CC757" s="1"/>
      <c r="CD757" s="14"/>
      <c r="CE757" s="14"/>
      <c r="CF757" s="22"/>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row>
    <row r="758" spans="5:220">
      <c r="J758" s="15"/>
      <c r="K758" s="15"/>
      <c r="L758" s="15"/>
      <c r="M758" s="15"/>
      <c r="N758" s="24"/>
      <c r="O758" s="16"/>
      <c r="P758" s="16"/>
      <c r="Q758" s="16"/>
      <c r="R758" s="16"/>
      <c r="S758" s="16"/>
      <c r="T758" s="16"/>
      <c r="U758" s="16"/>
      <c r="V758" s="16"/>
      <c r="X758" s="16"/>
      <c r="Y758" s="16"/>
      <c r="Z758" s="16"/>
      <c r="AA758" s="16"/>
      <c r="AC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BA758" s="18"/>
      <c r="BB758" s="18"/>
      <c r="BC758" s="18"/>
      <c r="BD758" s="18"/>
      <c r="BF758" s="18"/>
      <c r="BG758" s="18"/>
      <c r="BJ758" s="18"/>
      <c r="BK758" s="18"/>
      <c r="BL758" s="15"/>
      <c r="BM758" s="18"/>
      <c r="BO758" s="18"/>
      <c r="BP758" s="18"/>
      <c r="BQ758" s="15"/>
      <c r="BU758" s="15"/>
      <c r="BY758" s="20"/>
      <c r="BZ758" s="24"/>
      <c r="CF758" s="22"/>
    </row>
    <row r="759" spans="5:220" s="41" customFormat="1">
      <c r="E759" s="17"/>
      <c r="F759" s="17"/>
      <c r="G759" s="17"/>
      <c r="H759" s="17"/>
      <c r="I759" s="14"/>
      <c r="J759" s="15"/>
      <c r="K759" s="15"/>
      <c r="L759" s="15"/>
      <c r="M759" s="15"/>
      <c r="N759" s="24"/>
      <c r="O759" s="16"/>
      <c r="P759" s="16"/>
      <c r="Q759" s="16"/>
      <c r="R759" s="16"/>
      <c r="S759" s="16"/>
      <c r="T759" s="16"/>
      <c r="U759" s="16"/>
      <c r="V759" s="16"/>
      <c r="W759" s="17"/>
      <c r="X759" s="16"/>
      <c r="Y759" s="16"/>
      <c r="Z759" s="16"/>
      <c r="AA759" s="16"/>
      <c r="AB759" s="14"/>
      <c r="AC759" s="18"/>
      <c r="AD759" s="19"/>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9"/>
      <c r="BA759" s="18"/>
      <c r="BB759" s="18"/>
      <c r="BC759" s="18"/>
      <c r="BD759" s="18"/>
      <c r="BE759" s="19"/>
      <c r="BF759" s="18"/>
      <c r="BG759" s="18"/>
      <c r="BH759" s="19"/>
      <c r="BI759" s="19"/>
      <c r="BJ759" s="18"/>
      <c r="BK759" s="18"/>
      <c r="BL759" s="15"/>
      <c r="BM759" s="18"/>
      <c r="BN759" s="19"/>
      <c r="BO759" s="18"/>
      <c r="BP759" s="18"/>
      <c r="BQ759" s="15"/>
      <c r="BR759" s="19"/>
      <c r="BS759" s="19"/>
      <c r="BT759" s="19"/>
      <c r="BU759" s="15"/>
      <c r="BV759" s="14"/>
      <c r="BW759" s="14"/>
      <c r="BX759" s="14"/>
      <c r="BY759" s="20"/>
      <c r="BZ759" s="24"/>
      <c r="CA759" s="14"/>
      <c r="CB759" s="21"/>
      <c r="CC759" s="1"/>
      <c r="CD759" s="14"/>
      <c r="CE759" s="14"/>
      <c r="CF759" s="22"/>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row>
    <row r="760" spans="5:220" s="41" customFormat="1">
      <c r="E760" s="17"/>
      <c r="F760" s="17"/>
      <c r="G760" s="17"/>
      <c r="H760" s="17"/>
      <c r="I760" s="14"/>
      <c r="J760" s="15"/>
      <c r="K760" s="15"/>
      <c r="L760" s="15"/>
      <c r="M760" s="15"/>
      <c r="N760" s="24"/>
      <c r="O760" s="16"/>
      <c r="P760" s="16"/>
      <c r="Q760" s="16"/>
      <c r="R760" s="16"/>
      <c r="S760" s="16"/>
      <c r="T760" s="16"/>
      <c r="U760" s="16"/>
      <c r="V760" s="16"/>
      <c r="W760" s="17"/>
      <c r="X760" s="16"/>
      <c r="Y760" s="16"/>
      <c r="Z760" s="16"/>
      <c r="AA760" s="16"/>
      <c r="AB760" s="14"/>
      <c r="AC760" s="18"/>
      <c r="AD760" s="19"/>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9"/>
      <c r="BA760" s="18"/>
      <c r="BB760" s="18"/>
      <c r="BC760" s="18"/>
      <c r="BD760" s="18"/>
      <c r="BE760" s="19"/>
      <c r="BF760" s="18"/>
      <c r="BG760" s="18"/>
      <c r="BH760" s="19"/>
      <c r="BI760" s="19"/>
      <c r="BJ760" s="18"/>
      <c r="BK760" s="18"/>
      <c r="BL760" s="15"/>
      <c r="BM760" s="18"/>
      <c r="BN760" s="19"/>
      <c r="BO760" s="18"/>
      <c r="BP760" s="18"/>
      <c r="BQ760" s="15"/>
      <c r="BR760" s="19"/>
      <c r="BS760" s="19"/>
      <c r="BT760" s="19"/>
      <c r="BU760" s="15"/>
      <c r="BV760" s="14"/>
      <c r="BW760" s="14"/>
      <c r="BX760" s="14"/>
      <c r="BY760" s="20"/>
      <c r="BZ760" s="24"/>
      <c r="CA760" s="14"/>
      <c r="CB760" s="21"/>
      <c r="CC760" s="1"/>
      <c r="CD760" s="14"/>
      <c r="CE760" s="14"/>
      <c r="CF760" s="22"/>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row>
    <row r="761" spans="5:220">
      <c r="J761" s="15"/>
      <c r="K761" s="15"/>
      <c r="L761" s="15"/>
      <c r="M761" s="15"/>
      <c r="N761" s="24"/>
      <c r="O761" s="16"/>
      <c r="P761" s="16"/>
      <c r="Q761" s="16"/>
      <c r="R761" s="16"/>
      <c r="S761" s="16"/>
      <c r="T761" s="16"/>
      <c r="U761" s="16"/>
      <c r="V761" s="16"/>
      <c r="X761" s="16"/>
      <c r="Y761" s="16"/>
      <c r="Z761" s="16"/>
      <c r="AA761" s="16"/>
      <c r="AC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BA761" s="18"/>
      <c r="BB761" s="18"/>
      <c r="BC761" s="18"/>
      <c r="BD761" s="18"/>
      <c r="BF761" s="18"/>
      <c r="BG761" s="18"/>
      <c r="BJ761" s="18"/>
      <c r="BK761" s="18"/>
      <c r="BL761" s="15"/>
      <c r="BM761" s="18"/>
      <c r="BO761" s="18"/>
      <c r="BP761" s="18"/>
      <c r="BQ761" s="15"/>
      <c r="BU761" s="15"/>
      <c r="BY761" s="20"/>
      <c r="BZ761" s="24"/>
      <c r="CF761" s="22"/>
    </row>
    <row r="762" spans="5:220" s="41" customFormat="1">
      <c r="E762" s="17"/>
      <c r="F762" s="17"/>
      <c r="G762" s="17"/>
      <c r="H762" s="17"/>
      <c r="I762" s="14"/>
      <c r="J762" s="15"/>
      <c r="K762" s="15"/>
      <c r="L762" s="15"/>
      <c r="M762" s="15"/>
      <c r="N762" s="24"/>
      <c r="O762" s="16"/>
      <c r="P762" s="16"/>
      <c r="Q762" s="16"/>
      <c r="R762" s="16"/>
      <c r="S762" s="16"/>
      <c r="T762" s="16"/>
      <c r="U762" s="16"/>
      <c r="V762" s="16"/>
      <c r="W762" s="17"/>
      <c r="X762" s="16"/>
      <c r="Y762" s="16"/>
      <c r="Z762" s="16"/>
      <c r="AA762" s="16"/>
      <c r="AB762" s="14"/>
      <c r="AC762" s="18"/>
      <c r="AD762" s="19"/>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9"/>
      <c r="BA762" s="18"/>
      <c r="BB762" s="18"/>
      <c r="BC762" s="18"/>
      <c r="BD762" s="18"/>
      <c r="BE762" s="19"/>
      <c r="BF762" s="18"/>
      <c r="BG762" s="18"/>
      <c r="BH762" s="19"/>
      <c r="BI762" s="19"/>
      <c r="BJ762" s="18"/>
      <c r="BK762" s="18"/>
      <c r="BL762" s="15"/>
      <c r="BM762" s="18"/>
      <c r="BN762" s="19"/>
      <c r="BO762" s="18"/>
      <c r="BP762" s="18"/>
      <c r="BQ762" s="15"/>
      <c r="BR762" s="19"/>
      <c r="BS762" s="19"/>
      <c r="BT762" s="19"/>
      <c r="BU762" s="15"/>
      <c r="BV762" s="14"/>
      <c r="BW762" s="14"/>
      <c r="BX762" s="14"/>
      <c r="BY762" s="20"/>
      <c r="BZ762" s="24"/>
      <c r="CA762" s="14"/>
      <c r="CB762" s="21"/>
      <c r="CC762" s="1"/>
      <c r="CD762" s="14"/>
      <c r="CE762" s="14"/>
      <c r="CF762" s="22"/>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row>
    <row r="763" spans="5:220" s="41" customFormat="1">
      <c r="E763" s="17"/>
      <c r="F763" s="17"/>
      <c r="G763" s="17"/>
      <c r="H763" s="17"/>
      <c r="I763" s="14"/>
      <c r="J763" s="15"/>
      <c r="K763" s="15"/>
      <c r="L763" s="15"/>
      <c r="M763" s="15"/>
      <c r="N763" s="24"/>
      <c r="O763" s="16"/>
      <c r="P763" s="16"/>
      <c r="Q763" s="16"/>
      <c r="R763" s="16"/>
      <c r="S763" s="16"/>
      <c r="T763" s="16"/>
      <c r="U763" s="16"/>
      <c r="V763" s="16"/>
      <c r="W763" s="17"/>
      <c r="X763" s="16"/>
      <c r="Y763" s="16"/>
      <c r="Z763" s="16"/>
      <c r="AA763" s="16"/>
      <c r="AB763" s="14"/>
      <c r="AC763" s="18"/>
      <c r="AD763" s="19"/>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9"/>
      <c r="BA763" s="18"/>
      <c r="BB763" s="18"/>
      <c r="BC763" s="18"/>
      <c r="BD763" s="18"/>
      <c r="BE763" s="19"/>
      <c r="BF763" s="18"/>
      <c r="BG763" s="18"/>
      <c r="BH763" s="19"/>
      <c r="BI763" s="19"/>
      <c r="BJ763" s="18"/>
      <c r="BK763" s="18"/>
      <c r="BL763" s="15"/>
      <c r="BM763" s="18"/>
      <c r="BN763" s="19"/>
      <c r="BO763" s="18"/>
      <c r="BP763" s="18"/>
      <c r="BQ763" s="15"/>
      <c r="BR763" s="19"/>
      <c r="BS763" s="19"/>
      <c r="BT763" s="19"/>
      <c r="BU763" s="15"/>
      <c r="BV763" s="14"/>
      <c r="BW763" s="14"/>
      <c r="BX763" s="14"/>
      <c r="BY763" s="20"/>
      <c r="BZ763" s="24"/>
      <c r="CA763" s="14"/>
      <c r="CB763" s="21"/>
      <c r="CC763" s="1"/>
      <c r="CD763" s="14"/>
      <c r="CE763" s="14"/>
      <c r="CF763" s="22"/>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row>
    <row r="764" spans="5:220" s="41" customFormat="1">
      <c r="E764" s="17"/>
      <c r="F764" s="17"/>
      <c r="G764" s="17"/>
      <c r="H764" s="17"/>
      <c r="I764" s="14"/>
      <c r="J764" s="15"/>
      <c r="K764" s="15"/>
      <c r="L764" s="15"/>
      <c r="M764" s="15"/>
      <c r="N764" s="24"/>
      <c r="O764" s="16"/>
      <c r="P764" s="16"/>
      <c r="Q764" s="16"/>
      <c r="R764" s="16"/>
      <c r="S764" s="16"/>
      <c r="T764" s="16"/>
      <c r="U764" s="16"/>
      <c r="V764" s="16"/>
      <c r="W764" s="17"/>
      <c r="X764" s="16"/>
      <c r="Y764" s="16"/>
      <c r="Z764" s="16"/>
      <c r="AA764" s="16"/>
      <c r="AB764" s="14"/>
      <c r="AC764" s="18"/>
      <c r="AD764" s="19"/>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9"/>
      <c r="BA764" s="18"/>
      <c r="BB764" s="18"/>
      <c r="BC764" s="18"/>
      <c r="BD764" s="18"/>
      <c r="BE764" s="19"/>
      <c r="BF764" s="18"/>
      <c r="BG764" s="18"/>
      <c r="BH764" s="19"/>
      <c r="BI764" s="19"/>
      <c r="BJ764" s="18"/>
      <c r="BK764" s="18"/>
      <c r="BL764" s="15"/>
      <c r="BM764" s="18"/>
      <c r="BN764" s="19"/>
      <c r="BO764" s="18"/>
      <c r="BP764" s="18"/>
      <c r="BQ764" s="15"/>
      <c r="BR764" s="19"/>
      <c r="BS764" s="19"/>
      <c r="BT764" s="19"/>
      <c r="BU764" s="15"/>
      <c r="BV764" s="14"/>
      <c r="BW764" s="14"/>
      <c r="BX764" s="14"/>
      <c r="BY764" s="20"/>
      <c r="BZ764" s="24"/>
      <c r="CA764" s="14"/>
      <c r="CB764" s="21"/>
      <c r="CC764" s="1"/>
      <c r="CD764" s="14"/>
      <c r="CE764" s="14"/>
      <c r="CF764" s="22"/>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row>
    <row r="765" spans="5:220" s="41" customFormat="1">
      <c r="E765" s="17"/>
      <c r="F765" s="17"/>
      <c r="G765" s="17"/>
      <c r="H765" s="17"/>
      <c r="I765" s="14"/>
      <c r="J765" s="15"/>
      <c r="K765" s="15"/>
      <c r="L765" s="15"/>
      <c r="M765" s="15"/>
      <c r="N765" s="24"/>
      <c r="O765" s="16"/>
      <c r="P765" s="16"/>
      <c r="Q765" s="16"/>
      <c r="R765" s="16"/>
      <c r="S765" s="16"/>
      <c r="T765" s="16"/>
      <c r="U765" s="16"/>
      <c r="V765" s="16"/>
      <c r="W765" s="17"/>
      <c r="X765" s="16"/>
      <c r="Y765" s="16"/>
      <c r="Z765" s="16"/>
      <c r="AA765" s="16"/>
      <c r="AB765" s="14"/>
      <c r="AC765" s="18"/>
      <c r="AD765" s="19"/>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9"/>
      <c r="BA765" s="18"/>
      <c r="BB765" s="18"/>
      <c r="BC765" s="18"/>
      <c r="BD765" s="18"/>
      <c r="BE765" s="19"/>
      <c r="BF765" s="18"/>
      <c r="BG765" s="18"/>
      <c r="BH765" s="19"/>
      <c r="BI765" s="19"/>
      <c r="BJ765" s="18"/>
      <c r="BK765" s="18"/>
      <c r="BL765" s="15"/>
      <c r="BM765" s="18"/>
      <c r="BN765" s="19"/>
      <c r="BO765" s="18"/>
      <c r="BP765" s="18"/>
      <c r="BQ765" s="15"/>
      <c r="BR765" s="19"/>
      <c r="BS765" s="19"/>
      <c r="BT765" s="19"/>
      <c r="BU765" s="15"/>
      <c r="BV765" s="14"/>
      <c r="BW765" s="14"/>
      <c r="BX765" s="14"/>
      <c r="BY765" s="20"/>
      <c r="BZ765" s="24"/>
      <c r="CA765" s="14"/>
      <c r="CB765" s="21"/>
      <c r="CC765" s="1"/>
      <c r="CD765" s="14"/>
      <c r="CE765" s="14"/>
      <c r="CF765" s="22"/>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row>
    <row r="766" spans="5:220" s="41" customFormat="1">
      <c r="E766" s="17"/>
      <c r="F766" s="17"/>
      <c r="G766" s="17"/>
      <c r="H766" s="17"/>
      <c r="I766" s="14"/>
      <c r="J766" s="15"/>
      <c r="K766" s="15"/>
      <c r="L766" s="15"/>
      <c r="M766" s="15"/>
      <c r="N766" s="24"/>
      <c r="O766" s="16"/>
      <c r="P766" s="16"/>
      <c r="Q766" s="16"/>
      <c r="R766" s="16"/>
      <c r="S766" s="16"/>
      <c r="T766" s="16"/>
      <c r="U766" s="16"/>
      <c r="V766" s="16"/>
      <c r="W766" s="17"/>
      <c r="X766" s="16"/>
      <c r="Y766" s="16"/>
      <c r="Z766" s="16"/>
      <c r="AA766" s="16"/>
      <c r="AB766" s="14"/>
      <c r="AC766" s="18"/>
      <c r="AD766" s="19"/>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9"/>
      <c r="BA766" s="18"/>
      <c r="BB766" s="18"/>
      <c r="BC766" s="18"/>
      <c r="BD766" s="18"/>
      <c r="BE766" s="19"/>
      <c r="BF766" s="18"/>
      <c r="BG766" s="18"/>
      <c r="BH766" s="19"/>
      <c r="BI766" s="19"/>
      <c r="BJ766" s="18"/>
      <c r="BK766" s="18"/>
      <c r="BL766" s="15"/>
      <c r="BM766" s="18"/>
      <c r="BN766" s="19"/>
      <c r="BO766" s="18"/>
      <c r="BP766" s="18"/>
      <c r="BQ766" s="15"/>
      <c r="BR766" s="19"/>
      <c r="BS766" s="19"/>
      <c r="BT766" s="19"/>
      <c r="BU766" s="15"/>
      <c r="BV766" s="14"/>
      <c r="BW766" s="14"/>
      <c r="BX766" s="14"/>
      <c r="BY766" s="20"/>
      <c r="BZ766" s="24"/>
      <c r="CA766" s="14"/>
      <c r="CB766" s="21"/>
      <c r="CC766" s="1"/>
      <c r="CD766" s="14"/>
      <c r="CE766" s="14"/>
      <c r="CF766" s="22"/>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row>
    <row r="767" spans="5:220" s="41" customFormat="1">
      <c r="E767" s="17"/>
      <c r="F767" s="17"/>
      <c r="G767" s="17"/>
      <c r="H767" s="17"/>
      <c r="I767" s="14"/>
      <c r="J767" s="15"/>
      <c r="K767" s="15"/>
      <c r="L767" s="15"/>
      <c r="M767" s="15"/>
      <c r="N767" s="24"/>
      <c r="O767" s="16"/>
      <c r="P767" s="16"/>
      <c r="Q767" s="16"/>
      <c r="R767" s="16"/>
      <c r="S767" s="16"/>
      <c r="T767" s="16"/>
      <c r="U767" s="16"/>
      <c r="V767" s="16"/>
      <c r="W767" s="17"/>
      <c r="X767" s="16"/>
      <c r="Y767" s="16"/>
      <c r="Z767" s="16"/>
      <c r="AA767" s="16"/>
      <c r="AB767" s="14"/>
      <c r="AC767" s="18"/>
      <c r="AD767" s="19"/>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9"/>
      <c r="BA767" s="18"/>
      <c r="BB767" s="18"/>
      <c r="BC767" s="18"/>
      <c r="BD767" s="18"/>
      <c r="BE767" s="19"/>
      <c r="BF767" s="18"/>
      <c r="BG767" s="18"/>
      <c r="BH767" s="19"/>
      <c r="BI767" s="19"/>
      <c r="BJ767" s="18"/>
      <c r="BK767" s="18"/>
      <c r="BL767" s="15"/>
      <c r="BM767" s="18"/>
      <c r="BN767" s="19"/>
      <c r="BO767" s="18"/>
      <c r="BP767" s="18"/>
      <c r="BQ767" s="15"/>
      <c r="BR767" s="19"/>
      <c r="BS767" s="19"/>
      <c r="BT767" s="19"/>
      <c r="BU767" s="15"/>
      <c r="BV767" s="14"/>
      <c r="BW767" s="14"/>
      <c r="BX767" s="14"/>
      <c r="BY767" s="20"/>
      <c r="BZ767" s="24"/>
      <c r="CA767" s="14"/>
      <c r="CB767" s="21"/>
      <c r="CC767" s="1"/>
      <c r="CD767" s="14"/>
      <c r="CE767" s="14"/>
      <c r="CF767" s="22"/>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row>
    <row r="768" spans="5:220">
      <c r="J768" s="15"/>
      <c r="K768" s="15"/>
      <c r="L768" s="15"/>
      <c r="M768" s="15"/>
      <c r="N768" s="24"/>
      <c r="O768" s="16"/>
      <c r="P768" s="16"/>
      <c r="Q768" s="16"/>
      <c r="R768" s="16"/>
      <c r="S768" s="16"/>
      <c r="T768" s="16"/>
      <c r="U768" s="16"/>
      <c r="V768" s="16"/>
      <c r="X768" s="16"/>
      <c r="Y768" s="16"/>
      <c r="Z768" s="16"/>
      <c r="AA768" s="16"/>
      <c r="AC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BA768" s="18"/>
      <c r="BB768" s="18"/>
      <c r="BC768" s="18"/>
      <c r="BD768" s="18"/>
      <c r="BF768" s="18"/>
      <c r="BG768" s="18"/>
      <c r="BJ768" s="18"/>
      <c r="BK768" s="18"/>
      <c r="BL768" s="15"/>
      <c r="BM768" s="18"/>
      <c r="BO768" s="18"/>
      <c r="BP768" s="18"/>
      <c r="BQ768" s="15"/>
      <c r="BU768" s="15"/>
      <c r="BY768" s="20"/>
      <c r="BZ768" s="24"/>
      <c r="CF768" s="22"/>
    </row>
    <row r="769" spans="5:220" s="37" customFormat="1">
      <c r="E769" s="17"/>
      <c r="F769" s="17"/>
      <c r="G769" s="17"/>
      <c r="H769" s="17"/>
      <c r="I769" s="14"/>
      <c r="J769" s="15"/>
      <c r="K769" s="15"/>
      <c r="L769" s="15"/>
      <c r="M769" s="15"/>
      <c r="N769" s="24"/>
      <c r="O769" s="16"/>
      <c r="P769" s="16"/>
      <c r="Q769" s="16"/>
      <c r="R769" s="16"/>
      <c r="S769" s="16"/>
      <c r="T769" s="16"/>
      <c r="U769" s="16"/>
      <c r="V769" s="16"/>
      <c r="W769" s="17"/>
      <c r="X769" s="16"/>
      <c r="Y769" s="16"/>
      <c r="Z769" s="16"/>
      <c r="AA769" s="16"/>
      <c r="AB769" s="14"/>
      <c r="AC769" s="18"/>
      <c r="AD769" s="19"/>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9"/>
      <c r="BA769" s="18"/>
      <c r="BB769" s="18"/>
      <c r="BC769" s="18"/>
      <c r="BD769" s="18"/>
      <c r="BE769" s="19"/>
      <c r="BF769" s="18"/>
      <c r="BG769" s="18"/>
      <c r="BH769" s="19"/>
      <c r="BI769" s="19"/>
      <c r="BJ769" s="18"/>
      <c r="BK769" s="18"/>
      <c r="BL769" s="15"/>
      <c r="BM769" s="18"/>
      <c r="BN769" s="19"/>
      <c r="BO769" s="18"/>
      <c r="BP769" s="18"/>
      <c r="BQ769" s="15"/>
      <c r="BR769" s="19"/>
      <c r="BS769" s="19"/>
      <c r="BT769" s="19"/>
      <c r="BU769" s="15"/>
      <c r="BV769" s="14"/>
      <c r="BW769" s="14"/>
      <c r="BX769" s="14"/>
      <c r="BY769" s="20"/>
      <c r="BZ769" s="24"/>
      <c r="CA769" s="14"/>
      <c r="CB769" s="21"/>
      <c r="CC769" s="1"/>
      <c r="CD769" s="14"/>
      <c r="CE769" s="14"/>
      <c r="CF769" s="22"/>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row>
    <row r="770" spans="5:220" s="37" customFormat="1">
      <c r="E770" s="17"/>
      <c r="F770" s="17"/>
      <c r="G770" s="17"/>
      <c r="H770" s="17"/>
      <c r="I770" s="14"/>
      <c r="J770" s="15"/>
      <c r="K770" s="15"/>
      <c r="L770" s="15"/>
      <c r="M770" s="15"/>
      <c r="N770" s="24"/>
      <c r="O770" s="16"/>
      <c r="P770" s="16"/>
      <c r="Q770" s="16"/>
      <c r="R770" s="16"/>
      <c r="S770" s="16"/>
      <c r="T770" s="16"/>
      <c r="U770" s="16"/>
      <c r="V770" s="16"/>
      <c r="W770" s="17"/>
      <c r="X770" s="16"/>
      <c r="Y770" s="16"/>
      <c r="Z770" s="16"/>
      <c r="AA770" s="16"/>
      <c r="AB770" s="14"/>
      <c r="AC770" s="18"/>
      <c r="AD770" s="19"/>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9"/>
      <c r="BA770" s="18"/>
      <c r="BB770" s="18"/>
      <c r="BC770" s="18"/>
      <c r="BD770" s="18"/>
      <c r="BE770" s="19"/>
      <c r="BF770" s="18"/>
      <c r="BG770" s="18"/>
      <c r="BH770" s="19"/>
      <c r="BI770" s="19"/>
      <c r="BJ770" s="18"/>
      <c r="BK770" s="18"/>
      <c r="BL770" s="15"/>
      <c r="BM770" s="18"/>
      <c r="BN770" s="19"/>
      <c r="BO770" s="18"/>
      <c r="BP770" s="18"/>
      <c r="BQ770" s="15"/>
      <c r="BR770" s="19"/>
      <c r="BS770" s="19"/>
      <c r="BT770" s="19"/>
      <c r="BU770" s="15"/>
      <c r="BV770" s="14"/>
      <c r="BW770" s="14"/>
      <c r="BX770" s="14"/>
      <c r="BY770" s="20"/>
      <c r="BZ770" s="24"/>
      <c r="CA770" s="14"/>
      <c r="CB770" s="21"/>
      <c r="CC770" s="1"/>
      <c r="CD770" s="14"/>
      <c r="CE770" s="14"/>
      <c r="CF770" s="22"/>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row>
    <row r="771" spans="5:220" s="37" customFormat="1">
      <c r="E771" s="17"/>
      <c r="F771" s="17"/>
      <c r="G771" s="17"/>
      <c r="H771" s="17"/>
      <c r="I771" s="14"/>
      <c r="J771" s="15"/>
      <c r="K771" s="15"/>
      <c r="L771" s="15"/>
      <c r="M771" s="15"/>
      <c r="N771" s="24"/>
      <c r="O771" s="16"/>
      <c r="P771" s="16"/>
      <c r="Q771" s="16"/>
      <c r="R771" s="16"/>
      <c r="S771" s="16"/>
      <c r="T771" s="16"/>
      <c r="U771" s="16"/>
      <c r="V771" s="16"/>
      <c r="W771" s="17"/>
      <c r="X771" s="16"/>
      <c r="Y771" s="16"/>
      <c r="Z771" s="16"/>
      <c r="AA771" s="16"/>
      <c r="AB771" s="14"/>
      <c r="AC771" s="18"/>
      <c r="AD771" s="19"/>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9"/>
      <c r="BA771" s="18"/>
      <c r="BB771" s="18"/>
      <c r="BC771" s="18"/>
      <c r="BD771" s="18"/>
      <c r="BE771" s="19"/>
      <c r="BF771" s="18"/>
      <c r="BG771" s="18"/>
      <c r="BH771" s="19"/>
      <c r="BI771" s="19"/>
      <c r="BJ771" s="18"/>
      <c r="BK771" s="18"/>
      <c r="BL771" s="15"/>
      <c r="BM771" s="18"/>
      <c r="BN771" s="19"/>
      <c r="BO771" s="18"/>
      <c r="BP771" s="18"/>
      <c r="BQ771" s="15"/>
      <c r="BR771" s="19"/>
      <c r="BS771" s="19"/>
      <c r="BT771" s="19"/>
      <c r="BU771" s="15"/>
      <c r="BV771" s="14"/>
      <c r="BW771" s="14"/>
      <c r="BX771" s="14"/>
      <c r="BY771" s="20"/>
      <c r="BZ771" s="24"/>
      <c r="CA771" s="14"/>
      <c r="CB771" s="21"/>
      <c r="CC771" s="1"/>
      <c r="CD771" s="14"/>
      <c r="CE771" s="14"/>
      <c r="CF771" s="22"/>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row>
    <row r="772" spans="5:220" s="37" customFormat="1">
      <c r="E772" s="17"/>
      <c r="F772" s="17"/>
      <c r="G772" s="17"/>
      <c r="H772" s="17"/>
      <c r="I772" s="14"/>
      <c r="J772" s="15"/>
      <c r="K772" s="15"/>
      <c r="L772" s="15"/>
      <c r="M772" s="15"/>
      <c r="N772" s="24"/>
      <c r="O772" s="16"/>
      <c r="P772" s="16"/>
      <c r="Q772" s="16"/>
      <c r="R772" s="16"/>
      <c r="S772" s="16"/>
      <c r="T772" s="16"/>
      <c r="U772" s="16"/>
      <c r="V772" s="16"/>
      <c r="W772" s="17"/>
      <c r="X772" s="16"/>
      <c r="Y772" s="16"/>
      <c r="Z772" s="16"/>
      <c r="AA772" s="16"/>
      <c r="AB772" s="14"/>
      <c r="AC772" s="18"/>
      <c r="AD772" s="19"/>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9"/>
      <c r="BA772" s="18"/>
      <c r="BB772" s="18"/>
      <c r="BC772" s="18"/>
      <c r="BD772" s="18"/>
      <c r="BE772" s="19"/>
      <c r="BF772" s="18"/>
      <c r="BG772" s="18"/>
      <c r="BH772" s="19"/>
      <c r="BI772" s="19"/>
      <c r="BJ772" s="18"/>
      <c r="BK772" s="18"/>
      <c r="BL772" s="15"/>
      <c r="BM772" s="18"/>
      <c r="BN772" s="19"/>
      <c r="BO772" s="18"/>
      <c r="BP772" s="18"/>
      <c r="BQ772" s="15"/>
      <c r="BR772" s="19"/>
      <c r="BS772" s="19"/>
      <c r="BT772" s="19"/>
      <c r="BU772" s="15"/>
      <c r="BV772" s="14"/>
      <c r="BW772" s="14"/>
      <c r="BX772" s="14"/>
      <c r="BY772" s="20"/>
      <c r="BZ772" s="24"/>
      <c r="CA772" s="14"/>
      <c r="CB772" s="21"/>
      <c r="CC772" s="1"/>
      <c r="CD772" s="14"/>
      <c r="CE772" s="14"/>
      <c r="CF772" s="22"/>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row>
    <row r="773" spans="5:220" s="37" customFormat="1">
      <c r="E773" s="17"/>
      <c r="F773" s="17"/>
      <c r="G773" s="17"/>
      <c r="H773" s="17"/>
      <c r="I773" s="14"/>
      <c r="J773" s="15"/>
      <c r="K773" s="15"/>
      <c r="L773" s="15"/>
      <c r="M773" s="15"/>
      <c r="N773" s="24"/>
      <c r="O773" s="16"/>
      <c r="P773" s="16"/>
      <c r="Q773" s="16"/>
      <c r="R773" s="16"/>
      <c r="S773" s="16"/>
      <c r="T773" s="16"/>
      <c r="U773" s="16"/>
      <c r="V773" s="16"/>
      <c r="W773" s="17"/>
      <c r="X773" s="16"/>
      <c r="Y773" s="16"/>
      <c r="Z773" s="16"/>
      <c r="AA773" s="16"/>
      <c r="AB773" s="14"/>
      <c r="AC773" s="18"/>
      <c r="AD773" s="19"/>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9"/>
      <c r="BA773" s="18"/>
      <c r="BB773" s="18"/>
      <c r="BC773" s="18"/>
      <c r="BD773" s="18"/>
      <c r="BE773" s="19"/>
      <c r="BF773" s="18"/>
      <c r="BG773" s="18"/>
      <c r="BH773" s="19"/>
      <c r="BI773" s="19"/>
      <c r="BJ773" s="18"/>
      <c r="BK773" s="18"/>
      <c r="BL773" s="15"/>
      <c r="BM773" s="18"/>
      <c r="BN773" s="19"/>
      <c r="BO773" s="18"/>
      <c r="BP773" s="18"/>
      <c r="BQ773" s="15"/>
      <c r="BR773" s="19"/>
      <c r="BS773" s="19"/>
      <c r="BT773" s="19"/>
      <c r="BU773" s="15"/>
      <c r="BV773" s="14"/>
      <c r="BW773" s="14"/>
      <c r="BX773" s="14"/>
      <c r="BY773" s="20"/>
      <c r="BZ773" s="24"/>
      <c r="CA773" s="14"/>
      <c r="CB773" s="21"/>
      <c r="CC773" s="1"/>
      <c r="CD773" s="14"/>
      <c r="CE773" s="14"/>
      <c r="CF773" s="22"/>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row>
    <row r="774" spans="5:220" s="37" customFormat="1">
      <c r="E774" s="17"/>
      <c r="F774" s="17"/>
      <c r="G774" s="17"/>
      <c r="H774" s="17"/>
      <c r="I774" s="14"/>
      <c r="J774" s="15"/>
      <c r="K774" s="15"/>
      <c r="L774" s="15"/>
      <c r="M774" s="15"/>
      <c r="N774" s="24"/>
      <c r="O774" s="16"/>
      <c r="P774" s="16"/>
      <c r="Q774" s="16"/>
      <c r="R774" s="16"/>
      <c r="S774" s="16"/>
      <c r="T774" s="16"/>
      <c r="U774" s="16"/>
      <c r="V774" s="16"/>
      <c r="W774" s="17"/>
      <c r="X774" s="16"/>
      <c r="Y774" s="16"/>
      <c r="Z774" s="16"/>
      <c r="AA774" s="16"/>
      <c r="AB774" s="14"/>
      <c r="AC774" s="18"/>
      <c r="AD774" s="19"/>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9"/>
      <c r="BA774" s="18"/>
      <c r="BB774" s="18"/>
      <c r="BC774" s="18"/>
      <c r="BD774" s="18"/>
      <c r="BE774" s="19"/>
      <c r="BF774" s="18"/>
      <c r="BG774" s="18"/>
      <c r="BH774" s="19"/>
      <c r="BI774" s="19"/>
      <c r="BJ774" s="18"/>
      <c r="BK774" s="18"/>
      <c r="BL774" s="15"/>
      <c r="BM774" s="18"/>
      <c r="BN774" s="19"/>
      <c r="BO774" s="18"/>
      <c r="BP774" s="18"/>
      <c r="BQ774" s="15"/>
      <c r="BR774" s="19"/>
      <c r="BS774" s="19"/>
      <c r="BT774" s="19"/>
      <c r="BU774" s="15"/>
      <c r="BV774" s="14"/>
      <c r="BW774" s="14"/>
      <c r="BX774" s="14"/>
      <c r="BY774" s="20"/>
      <c r="BZ774" s="24"/>
      <c r="CA774" s="14"/>
      <c r="CB774" s="21"/>
      <c r="CC774" s="1"/>
      <c r="CD774" s="14"/>
      <c r="CE774" s="14"/>
      <c r="CF774" s="22"/>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row>
    <row r="775" spans="5:220" s="37" customFormat="1">
      <c r="E775" s="17"/>
      <c r="F775" s="17"/>
      <c r="G775" s="17"/>
      <c r="H775" s="17"/>
      <c r="I775" s="14"/>
      <c r="J775" s="15"/>
      <c r="K775" s="15"/>
      <c r="L775" s="15"/>
      <c r="M775" s="15"/>
      <c r="N775" s="24"/>
      <c r="O775" s="16"/>
      <c r="P775" s="16"/>
      <c r="Q775" s="16"/>
      <c r="R775" s="16"/>
      <c r="S775" s="16"/>
      <c r="T775" s="16"/>
      <c r="U775" s="16"/>
      <c r="V775" s="16"/>
      <c r="W775" s="17"/>
      <c r="X775" s="16"/>
      <c r="Y775" s="16"/>
      <c r="Z775" s="16"/>
      <c r="AA775" s="16"/>
      <c r="AB775" s="14"/>
      <c r="AC775" s="18"/>
      <c r="AD775" s="19"/>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9"/>
      <c r="BA775" s="18"/>
      <c r="BB775" s="18"/>
      <c r="BC775" s="18"/>
      <c r="BD775" s="18"/>
      <c r="BE775" s="19"/>
      <c r="BF775" s="18"/>
      <c r="BG775" s="18"/>
      <c r="BH775" s="19"/>
      <c r="BI775" s="19"/>
      <c r="BJ775" s="18"/>
      <c r="BK775" s="18"/>
      <c r="BL775" s="15"/>
      <c r="BM775" s="18"/>
      <c r="BN775" s="19"/>
      <c r="BO775" s="18"/>
      <c r="BP775" s="18"/>
      <c r="BQ775" s="15"/>
      <c r="BR775" s="19"/>
      <c r="BS775" s="19"/>
      <c r="BT775" s="19"/>
      <c r="BU775" s="15"/>
      <c r="BV775" s="14"/>
      <c r="BW775" s="14"/>
      <c r="BX775" s="14"/>
      <c r="BY775" s="20"/>
      <c r="BZ775" s="24"/>
      <c r="CA775" s="14"/>
      <c r="CB775" s="21"/>
      <c r="CC775" s="1"/>
      <c r="CD775" s="14"/>
      <c r="CE775" s="14"/>
      <c r="CF775" s="22"/>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row>
    <row r="776" spans="5:220" s="37" customFormat="1">
      <c r="E776" s="17"/>
      <c r="F776" s="17"/>
      <c r="G776" s="17"/>
      <c r="H776" s="17"/>
      <c r="I776" s="14"/>
      <c r="J776" s="15"/>
      <c r="K776" s="15"/>
      <c r="L776" s="15"/>
      <c r="M776" s="15"/>
      <c r="N776" s="24"/>
      <c r="O776" s="16"/>
      <c r="P776" s="16"/>
      <c r="Q776" s="16"/>
      <c r="R776" s="16"/>
      <c r="S776" s="16"/>
      <c r="T776" s="16"/>
      <c r="U776" s="16"/>
      <c r="V776" s="16"/>
      <c r="W776" s="17"/>
      <c r="X776" s="16"/>
      <c r="Y776" s="16"/>
      <c r="Z776" s="16"/>
      <c r="AA776" s="16"/>
      <c r="AB776" s="14"/>
      <c r="AC776" s="18"/>
      <c r="AD776" s="19"/>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9"/>
      <c r="BA776" s="18"/>
      <c r="BB776" s="18"/>
      <c r="BC776" s="18"/>
      <c r="BD776" s="18"/>
      <c r="BE776" s="19"/>
      <c r="BF776" s="18"/>
      <c r="BG776" s="18"/>
      <c r="BH776" s="19"/>
      <c r="BI776" s="19"/>
      <c r="BJ776" s="18"/>
      <c r="BK776" s="18"/>
      <c r="BL776" s="15"/>
      <c r="BM776" s="18"/>
      <c r="BN776" s="19"/>
      <c r="BO776" s="18"/>
      <c r="BP776" s="18"/>
      <c r="BQ776" s="15"/>
      <c r="BR776" s="19"/>
      <c r="BS776" s="19"/>
      <c r="BT776" s="19"/>
      <c r="BU776" s="15"/>
      <c r="BV776" s="14"/>
      <c r="BW776" s="14"/>
      <c r="BX776" s="14"/>
      <c r="BY776" s="20"/>
      <c r="BZ776" s="24"/>
      <c r="CA776" s="14"/>
      <c r="CB776" s="21"/>
      <c r="CC776" s="1"/>
      <c r="CD776" s="14"/>
      <c r="CE776" s="14"/>
      <c r="CF776" s="22"/>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row>
    <row r="777" spans="5:220">
      <c r="J777" s="15"/>
      <c r="K777" s="15"/>
      <c r="L777" s="15"/>
      <c r="M777" s="15"/>
      <c r="O777" s="16"/>
      <c r="P777" s="16"/>
      <c r="Q777" s="16"/>
      <c r="R777" s="16"/>
      <c r="S777" s="16"/>
      <c r="T777" s="16"/>
      <c r="U777" s="16"/>
      <c r="V777" s="16"/>
      <c r="X777" s="16"/>
      <c r="Y777" s="16"/>
      <c r="Z777" s="16"/>
      <c r="AA777" s="16"/>
      <c r="AC777" s="18"/>
      <c r="AE777" s="18"/>
      <c r="AF777" s="18"/>
      <c r="AG777" s="18"/>
      <c r="AH777" s="18"/>
      <c r="AI777" s="18"/>
      <c r="AJ777" s="18"/>
      <c r="AK777" s="18"/>
      <c r="AL777" s="18"/>
      <c r="AM777" s="18"/>
      <c r="AN777" s="18"/>
      <c r="AP777" s="18"/>
      <c r="AQ777" s="18"/>
      <c r="AR777" s="18"/>
      <c r="AT777" s="18"/>
      <c r="AU777" s="18"/>
      <c r="AV777" s="18"/>
      <c r="AW777" s="18"/>
      <c r="AX777" s="18"/>
      <c r="AY777" s="18"/>
      <c r="BA777" s="18"/>
      <c r="BB777" s="18"/>
      <c r="BC777" s="18"/>
      <c r="BD777" s="18"/>
      <c r="BF777" s="18"/>
      <c r="BG777" s="18"/>
      <c r="BJ777" s="18"/>
      <c r="BK777" s="18"/>
      <c r="BL777" s="15"/>
      <c r="BM777" s="18"/>
      <c r="BO777" s="18"/>
      <c r="BP777" s="18"/>
      <c r="BQ777" s="15"/>
      <c r="BU777" s="15"/>
      <c r="BY777" s="20"/>
      <c r="BZ777" s="24"/>
      <c r="CF777" s="22"/>
    </row>
    <row r="778" spans="5:220" s="41" customFormat="1">
      <c r="E778" s="17"/>
      <c r="F778" s="17"/>
      <c r="G778" s="17"/>
      <c r="H778" s="17"/>
      <c r="I778" s="14"/>
      <c r="J778" s="15"/>
      <c r="K778" s="15"/>
      <c r="L778" s="15"/>
      <c r="M778" s="15"/>
      <c r="N778" s="24"/>
      <c r="O778" s="16"/>
      <c r="P778" s="16"/>
      <c r="Q778" s="16"/>
      <c r="R778" s="16"/>
      <c r="S778" s="16"/>
      <c r="T778" s="16"/>
      <c r="U778" s="16"/>
      <c r="V778" s="16"/>
      <c r="W778" s="17"/>
      <c r="X778" s="16"/>
      <c r="Y778" s="16"/>
      <c r="Z778" s="16"/>
      <c r="AA778" s="16"/>
      <c r="AB778" s="14"/>
      <c r="AC778" s="18"/>
      <c r="AD778" s="19"/>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9"/>
      <c r="BA778" s="18"/>
      <c r="BB778" s="18"/>
      <c r="BC778" s="18"/>
      <c r="BD778" s="18"/>
      <c r="BE778" s="19"/>
      <c r="BF778" s="18"/>
      <c r="BG778" s="18"/>
      <c r="BH778" s="19"/>
      <c r="BI778" s="19"/>
      <c r="BJ778" s="18"/>
      <c r="BK778" s="18"/>
      <c r="BL778" s="15"/>
      <c r="BM778" s="18"/>
      <c r="BN778" s="19"/>
      <c r="BO778" s="18"/>
      <c r="BP778" s="18"/>
      <c r="BQ778" s="15"/>
      <c r="BR778" s="19"/>
      <c r="BS778" s="19"/>
      <c r="BT778" s="19"/>
      <c r="BU778" s="15"/>
      <c r="BV778" s="14"/>
      <c r="BW778" s="14"/>
      <c r="BX778" s="14"/>
      <c r="BY778" s="20"/>
      <c r="BZ778" s="24"/>
      <c r="CA778" s="14"/>
      <c r="CB778" s="21"/>
      <c r="CC778" s="1"/>
      <c r="CD778" s="14"/>
      <c r="CE778" s="14"/>
      <c r="CF778" s="22"/>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row>
    <row r="779" spans="5:220" s="41" customFormat="1">
      <c r="E779" s="17"/>
      <c r="F779" s="17"/>
      <c r="G779" s="17"/>
      <c r="H779" s="17"/>
      <c r="I779" s="14"/>
      <c r="J779" s="15"/>
      <c r="K779" s="15"/>
      <c r="L779" s="15"/>
      <c r="M779" s="15"/>
      <c r="N779" s="24"/>
      <c r="O779" s="16"/>
      <c r="P779" s="16"/>
      <c r="Q779" s="16"/>
      <c r="R779" s="16"/>
      <c r="S779" s="16"/>
      <c r="T779" s="16"/>
      <c r="U779" s="16"/>
      <c r="V779" s="16"/>
      <c r="W779" s="17"/>
      <c r="X779" s="16"/>
      <c r="Y779" s="16"/>
      <c r="Z779" s="16"/>
      <c r="AA779" s="16"/>
      <c r="AB779" s="14"/>
      <c r="AC779" s="18"/>
      <c r="AD779" s="19"/>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9"/>
      <c r="BA779" s="18"/>
      <c r="BB779" s="18"/>
      <c r="BC779" s="18"/>
      <c r="BD779" s="18"/>
      <c r="BE779" s="19"/>
      <c r="BF779" s="18"/>
      <c r="BG779" s="18"/>
      <c r="BH779" s="19"/>
      <c r="BI779" s="19"/>
      <c r="BJ779" s="18"/>
      <c r="BK779" s="18"/>
      <c r="BL779" s="15"/>
      <c r="BM779" s="18"/>
      <c r="BN779" s="19"/>
      <c r="BO779" s="18"/>
      <c r="BP779" s="18"/>
      <c r="BQ779" s="15"/>
      <c r="BR779" s="19"/>
      <c r="BS779" s="19"/>
      <c r="BT779" s="19"/>
      <c r="BU779" s="15"/>
      <c r="BV779" s="14"/>
      <c r="BW779" s="14"/>
      <c r="BX779" s="14"/>
      <c r="BY779" s="20"/>
      <c r="BZ779" s="24"/>
      <c r="CA779" s="14"/>
      <c r="CB779" s="21"/>
      <c r="CC779" s="1"/>
      <c r="CD779" s="14"/>
      <c r="CE779" s="14"/>
      <c r="CF779" s="22"/>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row>
    <row r="780" spans="5:220" s="41" customFormat="1">
      <c r="E780" s="17"/>
      <c r="F780" s="17"/>
      <c r="G780" s="17"/>
      <c r="H780" s="17"/>
      <c r="I780" s="14"/>
      <c r="J780" s="15"/>
      <c r="K780" s="15"/>
      <c r="L780" s="15"/>
      <c r="M780" s="15"/>
      <c r="N780" s="24"/>
      <c r="O780" s="16"/>
      <c r="P780" s="16"/>
      <c r="Q780" s="16"/>
      <c r="R780" s="16"/>
      <c r="S780" s="16"/>
      <c r="T780" s="16"/>
      <c r="U780" s="16"/>
      <c r="V780" s="16"/>
      <c r="W780" s="17"/>
      <c r="X780" s="16"/>
      <c r="Y780" s="16"/>
      <c r="Z780" s="16"/>
      <c r="AA780" s="16"/>
      <c r="AB780" s="14"/>
      <c r="AC780" s="18"/>
      <c r="AD780" s="19"/>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9"/>
      <c r="BA780" s="18"/>
      <c r="BB780" s="18"/>
      <c r="BC780" s="18"/>
      <c r="BD780" s="18"/>
      <c r="BE780" s="19"/>
      <c r="BF780" s="18"/>
      <c r="BG780" s="18"/>
      <c r="BH780" s="19"/>
      <c r="BI780" s="19"/>
      <c r="BJ780" s="18"/>
      <c r="BK780" s="18"/>
      <c r="BL780" s="15"/>
      <c r="BM780" s="18"/>
      <c r="BN780" s="19"/>
      <c r="BO780" s="18"/>
      <c r="BP780" s="18"/>
      <c r="BQ780" s="15"/>
      <c r="BR780" s="19"/>
      <c r="BS780" s="19"/>
      <c r="BT780" s="19"/>
      <c r="BU780" s="15"/>
      <c r="BV780" s="14"/>
      <c r="BW780" s="14"/>
      <c r="BX780" s="14"/>
      <c r="BY780" s="20"/>
      <c r="BZ780" s="24"/>
      <c r="CA780" s="14"/>
      <c r="CB780" s="21"/>
      <c r="CC780" s="1"/>
      <c r="CD780" s="14"/>
      <c r="CE780" s="14"/>
      <c r="CF780" s="22"/>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row>
    <row r="781" spans="5:220" s="41" customFormat="1">
      <c r="E781" s="17"/>
      <c r="F781" s="17"/>
      <c r="G781" s="17"/>
      <c r="H781" s="17"/>
      <c r="I781" s="14"/>
      <c r="J781" s="15"/>
      <c r="K781" s="15"/>
      <c r="L781" s="15"/>
      <c r="M781" s="15"/>
      <c r="N781" s="24"/>
      <c r="O781" s="16"/>
      <c r="P781" s="16"/>
      <c r="Q781" s="16"/>
      <c r="R781" s="16"/>
      <c r="S781" s="16"/>
      <c r="T781" s="16"/>
      <c r="U781" s="16"/>
      <c r="V781" s="16"/>
      <c r="W781" s="17"/>
      <c r="X781" s="16"/>
      <c r="Y781" s="16"/>
      <c r="Z781" s="16"/>
      <c r="AA781" s="16"/>
      <c r="AB781" s="14"/>
      <c r="AC781" s="18"/>
      <c r="AD781" s="19"/>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9"/>
      <c r="BA781" s="18"/>
      <c r="BB781" s="18"/>
      <c r="BC781" s="18"/>
      <c r="BD781" s="18"/>
      <c r="BE781" s="19"/>
      <c r="BF781" s="18"/>
      <c r="BG781" s="18"/>
      <c r="BH781" s="19"/>
      <c r="BI781" s="19"/>
      <c r="BJ781" s="18"/>
      <c r="BK781" s="18"/>
      <c r="BL781" s="15"/>
      <c r="BM781" s="18"/>
      <c r="BN781" s="19"/>
      <c r="BO781" s="18"/>
      <c r="BP781" s="18"/>
      <c r="BQ781" s="15"/>
      <c r="BR781" s="19"/>
      <c r="BS781" s="19"/>
      <c r="BT781" s="19"/>
      <c r="BU781" s="15"/>
      <c r="BV781" s="14"/>
      <c r="BW781" s="14"/>
      <c r="BX781" s="14"/>
      <c r="BY781" s="20"/>
      <c r="BZ781" s="24"/>
      <c r="CA781" s="14"/>
      <c r="CB781" s="21"/>
      <c r="CC781" s="1"/>
      <c r="CD781" s="14"/>
      <c r="CE781" s="14"/>
      <c r="CF781" s="22"/>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row>
    <row r="782" spans="5:220" s="41" customFormat="1">
      <c r="E782" s="17"/>
      <c r="F782" s="17"/>
      <c r="G782" s="17"/>
      <c r="H782" s="17"/>
      <c r="I782" s="14"/>
      <c r="J782" s="15"/>
      <c r="K782" s="15"/>
      <c r="L782" s="15"/>
      <c r="M782" s="15"/>
      <c r="N782" s="24"/>
      <c r="O782" s="16"/>
      <c r="P782" s="16"/>
      <c r="Q782" s="16"/>
      <c r="R782" s="16"/>
      <c r="S782" s="16"/>
      <c r="T782" s="16"/>
      <c r="U782" s="16"/>
      <c r="V782" s="16"/>
      <c r="W782" s="17"/>
      <c r="X782" s="16"/>
      <c r="Y782" s="16"/>
      <c r="Z782" s="16"/>
      <c r="AA782" s="16"/>
      <c r="AB782" s="14"/>
      <c r="AC782" s="18"/>
      <c r="AD782" s="19"/>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9"/>
      <c r="BA782" s="18"/>
      <c r="BB782" s="18"/>
      <c r="BC782" s="18"/>
      <c r="BD782" s="18"/>
      <c r="BE782" s="19"/>
      <c r="BF782" s="18"/>
      <c r="BG782" s="18"/>
      <c r="BH782" s="19"/>
      <c r="BI782" s="19"/>
      <c r="BJ782" s="18"/>
      <c r="BK782" s="18"/>
      <c r="BL782" s="15"/>
      <c r="BM782" s="18"/>
      <c r="BN782" s="19"/>
      <c r="BO782" s="18"/>
      <c r="BP782" s="18"/>
      <c r="BQ782" s="15"/>
      <c r="BR782" s="19"/>
      <c r="BS782" s="19"/>
      <c r="BT782" s="19"/>
      <c r="BU782" s="15"/>
      <c r="BV782" s="14"/>
      <c r="BW782" s="14"/>
      <c r="BX782" s="14"/>
      <c r="BY782" s="20"/>
      <c r="BZ782" s="24"/>
      <c r="CA782" s="14"/>
      <c r="CB782" s="21"/>
      <c r="CC782" s="1"/>
      <c r="CD782" s="14"/>
      <c r="CE782" s="14"/>
      <c r="CF782" s="22"/>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row>
    <row r="783" spans="5:220" s="41" customFormat="1">
      <c r="E783" s="17"/>
      <c r="F783" s="17"/>
      <c r="G783" s="17"/>
      <c r="H783" s="17"/>
      <c r="I783" s="14"/>
      <c r="J783" s="15"/>
      <c r="K783" s="15"/>
      <c r="L783" s="15"/>
      <c r="M783" s="15"/>
      <c r="N783" s="24"/>
      <c r="O783" s="16"/>
      <c r="P783" s="16"/>
      <c r="Q783" s="16"/>
      <c r="R783" s="16"/>
      <c r="S783" s="16"/>
      <c r="T783" s="16"/>
      <c r="U783" s="16"/>
      <c r="V783" s="16"/>
      <c r="W783" s="17"/>
      <c r="X783" s="16"/>
      <c r="Y783" s="16"/>
      <c r="Z783" s="16"/>
      <c r="AA783" s="16"/>
      <c r="AB783" s="14"/>
      <c r="AC783" s="18"/>
      <c r="AD783" s="19"/>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9"/>
      <c r="BA783" s="18"/>
      <c r="BB783" s="18"/>
      <c r="BC783" s="18"/>
      <c r="BD783" s="18"/>
      <c r="BE783" s="19"/>
      <c r="BF783" s="18"/>
      <c r="BG783" s="18"/>
      <c r="BH783" s="19"/>
      <c r="BI783" s="19"/>
      <c r="BJ783" s="18"/>
      <c r="BK783" s="18"/>
      <c r="BL783" s="15"/>
      <c r="BM783" s="18"/>
      <c r="BN783" s="19"/>
      <c r="BO783" s="18"/>
      <c r="BP783" s="18"/>
      <c r="BQ783" s="15"/>
      <c r="BR783" s="19"/>
      <c r="BS783" s="19"/>
      <c r="BT783" s="19"/>
      <c r="BU783" s="15"/>
      <c r="BV783" s="14"/>
      <c r="BW783" s="14"/>
      <c r="BX783" s="14"/>
      <c r="BY783" s="20"/>
      <c r="BZ783" s="24"/>
      <c r="CA783" s="14"/>
      <c r="CB783" s="21"/>
      <c r="CC783" s="1"/>
      <c r="CD783" s="14"/>
      <c r="CE783" s="14"/>
      <c r="CF783" s="22"/>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row>
    <row r="784" spans="5:220" s="41" customFormat="1">
      <c r="E784" s="17"/>
      <c r="F784" s="17"/>
      <c r="G784" s="17"/>
      <c r="H784" s="17"/>
      <c r="I784" s="14"/>
      <c r="J784" s="15"/>
      <c r="K784" s="15"/>
      <c r="L784" s="15"/>
      <c r="M784" s="15"/>
      <c r="N784" s="24"/>
      <c r="O784" s="16"/>
      <c r="P784" s="16"/>
      <c r="Q784" s="16"/>
      <c r="R784" s="16"/>
      <c r="S784" s="16"/>
      <c r="T784" s="16"/>
      <c r="U784" s="16"/>
      <c r="V784" s="16"/>
      <c r="W784" s="17"/>
      <c r="X784" s="16"/>
      <c r="Y784" s="16"/>
      <c r="Z784" s="16"/>
      <c r="AA784" s="16"/>
      <c r="AB784" s="14"/>
      <c r="AC784" s="18"/>
      <c r="AD784" s="19"/>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9"/>
      <c r="BA784" s="18"/>
      <c r="BB784" s="18"/>
      <c r="BC784" s="18"/>
      <c r="BD784" s="18"/>
      <c r="BE784" s="19"/>
      <c r="BF784" s="18"/>
      <c r="BG784" s="18"/>
      <c r="BH784" s="19"/>
      <c r="BI784" s="19"/>
      <c r="BJ784" s="18"/>
      <c r="BK784" s="18"/>
      <c r="BL784" s="15"/>
      <c r="BM784" s="18"/>
      <c r="BN784" s="19"/>
      <c r="BO784" s="18"/>
      <c r="BP784" s="18"/>
      <c r="BQ784" s="15"/>
      <c r="BR784" s="19"/>
      <c r="BS784" s="19"/>
      <c r="BT784" s="19"/>
      <c r="BU784" s="15"/>
      <c r="BV784" s="14"/>
      <c r="BW784" s="14"/>
      <c r="BX784" s="14"/>
      <c r="BY784" s="20"/>
      <c r="BZ784" s="24"/>
      <c r="CA784" s="14"/>
      <c r="CB784" s="21"/>
      <c r="CC784" s="1"/>
      <c r="CD784" s="14"/>
      <c r="CE784" s="14"/>
      <c r="CF784" s="22"/>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row>
    <row r="785" spans="5:220">
      <c r="J785" s="15"/>
      <c r="K785" s="15"/>
      <c r="L785" s="15"/>
      <c r="M785" s="15"/>
      <c r="O785" s="16"/>
      <c r="P785" s="16"/>
      <c r="Q785" s="16"/>
      <c r="R785" s="16"/>
      <c r="S785" s="16"/>
      <c r="T785" s="16"/>
      <c r="U785" s="16"/>
      <c r="V785" s="16"/>
      <c r="X785" s="16"/>
      <c r="Y785" s="16"/>
      <c r="Z785" s="16"/>
      <c r="AA785" s="16"/>
      <c r="AC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BA785" s="18"/>
      <c r="BB785" s="18"/>
      <c r="BC785" s="18"/>
      <c r="BD785" s="18"/>
      <c r="BF785" s="18"/>
      <c r="BG785" s="18"/>
      <c r="BJ785" s="18"/>
      <c r="BK785" s="18"/>
      <c r="BL785" s="15"/>
      <c r="BM785" s="18"/>
      <c r="BO785" s="18"/>
      <c r="BP785" s="18"/>
      <c r="BQ785" s="15"/>
      <c r="BU785" s="15"/>
      <c r="BY785" s="20"/>
      <c r="BZ785" s="24"/>
      <c r="CF785" s="22"/>
    </row>
    <row r="786" spans="5:220" s="37" customFormat="1">
      <c r="E786" s="17"/>
      <c r="F786" s="17"/>
      <c r="G786" s="17"/>
      <c r="H786" s="17"/>
      <c r="I786" s="14"/>
      <c r="J786" s="15"/>
      <c r="K786" s="15"/>
      <c r="L786" s="15"/>
      <c r="M786" s="15"/>
      <c r="N786" s="24"/>
      <c r="O786" s="16"/>
      <c r="P786" s="16"/>
      <c r="Q786" s="16"/>
      <c r="R786" s="16"/>
      <c r="S786" s="16"/>
      <c r="T786" s="16"/>
      <c r="U786" s="16"/>
      <c r="V786" s="16"/>
      <c r="W786" s="17"/>
      <c r="X786" s="16"/>
      <c r="Y786" s="16"/>
      <c r="Z786" s="16"/>
      <c r="AA786" s="16"/>
      <c r="AB786" s="14"/>
      <c r="AC786" s="18"/>
      <c r="AD786" s="19"/>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9"/>
      <c r="BA786" s="18"/>
      <c r="BB786" s="18"/>
      <c r="BC786" s="18"/>
      <c r="BD786" s="18"/>
      <c r="BE786" s="19"/>
      <c r="BF786" s="18"/>
      <c r="BG786" s="18"/>
      <c r="BH786" s="19"/>
      <c r="BI786" s="19"/>
      <c r="BJ786" s="18"/>
      <c r="BK786" s="18"/>
      <c r="BL786" s="15"/>
      <c r="BM786" s="18"/>
      <c r="BN786" s="19"/>
      <c r="BO786" s="18"/>
      <c r="BP786" s="18"/>
      <c r="BQ786" s="15"/>
      <c r="BR786" s="19"/>
      <c r="BS786" s="19"/>
      <c r="BT786" s="19"/>
      <c r="BU786" s="15"/>
      <c r="BV786" s="14"/>
      <c r="BW786" s="14"/>
      <c r="BX786" s="14"/>
      <c r="BY786" s="20"/>
      <c r="BZ786" s="24"/>
      <c r="CA786" s="14"/>
      <c r="CB786" s="21"/>
      <c r="CC786" s="1"/>
      <c r="CD786" s="14"/>
      <c r="CE786" s="14"/>
      <c r="CF786" s="22"/>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row>
    <row r="787" spans="5:220" s="37" customFormat="1">
      <c r="E787" s="17"/>
      <c r="F787" s="17"/>
      <c r="G787" s="17"/>
      <c r="H787" s="17"/>
      <c r="I787" s="14"/>
      <c r="J787" s="15"/>
      <c r="K787" s="15"/>
      <c r="L787" s="15"/>
      <c r="M787" s="15"/>
      <c r="N787" s="24"/>
      <c r="O787" s="16"/>
      <c r="P787" s="16"/>
      <c r="Q787" s="16"/>
      <c r="R787" s="16"/>
      <c r="S787" s="16"/>
      <c r="T787" s="16"/>
      <c r="U787" s="16"/>
      <c r="V787" s="16"/>
      <c r="W787" s="17"/>
      <c r="X787" s="16"/>
      <c r="Y787" s="16"/>
      <c r="Z787" s="16"/>
      <c r="AA787" s="16"/>
      <c r="AB787" s="14"/>
      <c r="AC787" s="18"/>
      <c r="AD787" s="19"/>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9"/>
      <c r="BA787" s="18"/>
      <c r="BB787" s="18"/>
      <c r="BC787" s="18"/>
      <c r="BD787" s="18"/>
      <c r="BE787" s="19"/>
      <c r="BF787" s="18"/>
      <c r="BG787" s="18"/>
      <c r="BH787" s="19"/>
      <c r="BI787" s="19"/>
      <c r="BJ787" s="18"/>
      <c r="BK787" s="18"/>
      <c r="BL787" s="15"/>
      <c r="BM787" s="18"/>
      <c r="BN787" s="19"/>
      <c r="BO787" s="18"/>
      <c r="BP787" s="18"/>
      <c r="BQ787" s="15"/>
      <c r="BR787" s="19"/>
      <c r="BS787" s="19"/>
      <c r="BT787" s="19"/>
      <c r="BU787" s="15"/>
      <c r="BV787" s="14"/>
      <c r="BW787" s="14"/>
      <c r="BX787" s="14"/>
      <c r="BY787" s="20"/>
      <c r="BZ787" s="24"/>
      <c r="CA787" s="14"/>
      <c r="CB787" s="21"/>
      <c r="CC787" s="1"/>
      <c r="CD787" s="14"/>
      <c r="CE787" s="14"/>
      <c r="CF787" s="22"/>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row>
    <row r="788" spans="5:220" s="37" customFormat="1">
      <c r="E788" s="17"/>
      <c r="F788" s="17"/>
      <c r="G788" s="17"/>
      <c r="H788" s="17"/>
      <c r="I788" s="14"/>
      <c r="J788" s="15"/>
      <c r="K788" s="15"/>
      <c r="L788" s="15"/>
      <c r="M788" s="15"/>
      <c r="N788" s="24"/>
      <c r="O788" s="16"/>
      <c r="P788" s="16"/>
      <c r="Q788" s="16"/>
      <c r="R788" s="16"/>
      <c r="S788" s="16"/>
      <c r="T788" s="16"/>
      <c r="U788" s="16"/>
      <c r="V788" s="16"/>
      <c r="W788" s="17"/>
      <c r="X788" s="16"/>
      <c r="Y788" s="16"/>
      <c r="Z788" s="16"/>
      <c r="AA788" s="16"/>
      <c r="AB788" s="14"/>
      <c r="AC788" s="18"/>
      <c r="AD788" s="19"/>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9"/>
      <c r="BA788" s="18"/>
      <c r="BB788" s="18"/>
      <c r="BC788" s="18"/>
      <c r="BD788" s="18"/>
      <c r="BE788" s="19"/>
      <c r="BF788" s="18"/>
      <c r="BG788" s="18"/>
      <c r="BH788" s="19"/>
      <c r="BI788" s="19"/>
      <c r="BJ788" s="18"/>
      <c r="BK788" s="18"/>
      <c r="BL788" s="15"/>
      <c r="BM788" s="18"/>
      <c r="BN788" s="19"/>
      <c r="BO788" s="18"/>
      <c r="BP788" s="18"/>
      <c r="BQ788" s="15"/>
      <c r="BR788" s="19"/>
      <c r="BS788" s="19"/>
      <c r="BT788" s="19"/>
      <c r="BU788" s="15"/>
      <c r="BV788" s="14"/>
      <c r="BW788" s="14"/>
      <c r="BX788" s="14"/>
      <c r="BY788" s="20"/>
      <c r="BZ788" s="24"/>
      <c r="CA788" s="14"/>
      <c r="CB788" s="21"/>
      <c r="CC788" s="1"/>
      <c r="CD788" s="14"/>
      <c r="CE788" s="14"/>
      <c r="CF788" s="22"/>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row>
    <row r="789" spans="5:220" s="37" customFormat="1">
      <c r="E789" s="17"/>
      <c r="F789" s="17"/>
      <c r="G789" s="17"/>
      <c r="H789" s="17"/>
      <c r="I789" s="14"/>
      <c r="J789" s="15"/>
      <c r="K789" s="15"/>
      <c r="L789" s="15"/>
      <c r="M789" s="15"/>
      <c r="N789" s="24"/>
      <c r="O789" s="16"/>
      <c r="P789" s="16"/>
      <c r="Q789" s="16"/>
      <c r="R789" s="16"/>
      <c r="S789" s="16"/>
      <c r="T789" s="16"/>
      <c r="U789" s="16"/>
      <c r="V789" s="16"/>
      <c r="W789" s="17"/>
      <c r="X789" s="16"/>
      <c r="Y789" s="16"/>
      <c r="Z789" s="16"/>
      <c r="AA789" s="16"/>
      <c r="AB789" s="14"/>
      <c r="AC789" s="18"/>
      <c r="AD789" s="19"/>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9"/>
      <c r="BA789" s="18"/>
      <c r="BB789" s="18"/>
      <c r="BC789" s="18"/>
      <c r="BD789" s="18"/>
      <c r="BE789" s="19"/>
      <c r="BF789" s="18"/>
      <c r="BG789" s="18"/>
      <c r="BH789" s="19"/>
      <c r="BI789" s="19"/>
      <c r="BJ789" s="18"/>
      <c r="BK789" s="18"/>
      <c r="BL789" s="15"/>
      <c r="BM789" s="18"/>
      <c r="BN789" s="19"/>
      <c r="BO789" s="18"/>
      <c r="BP789" s="18"/>
      <c r="BQ789" s="15"/>
      <c r="BR789" s="19"/>
      <c r="BS789" s="19"/>
      <c r="BT789" s="19"/>
      <c r="BU789" s="15"/>
      <c r="BV789" s="14"/>
      <c r="BW789" s="14"/>
      <c r="BX789" s="14"/>
      <c r="BY789" s="20"/>
      <c r="BZ789" s="24"/>
      <c r="CA789" s="14"/>
      <c r="CB789" s="21"/>
      <c r="CC789" s="1"/>
      <c r="CD789" s="14"/>
      <c r="CE789" s="14"/>
      <c r="CF789" s="22"/>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row>
    <row r="790" spans="5:220" s="37" customFormat="1">
      <c r="E790" s="17"/>
      <c r="F790" s="17"/>
      <c r="G790" s="17"/>
      <c r="H790" s="17"/>
      <c r="I790" s="14"/>
      <c r="J790" s="15"/>
      <c r="K790" s="15"/>
      <c r="L790" s="15"/>
      <c r="M790" s="15"/>
      <c r="N790" s="24"/>
      <c r="O790" s="16"/>
      <c r="P790" s="16"/>
      <c r="Q790" s="16"/>
      <c r="R790" s="16"/>
      <c r="S790" s="16"/>
      <c r="T790" s="16"/>
      <c r="U790" s="16"/>
      <c r="V790" s="16"/>
      <c r="W790" s="17"/>
      <c r="X790" s="16"/>
      <c r="Y790" s="16"/>
      <c r="Z790" s="16"/>
      <c r="AA790" s="16"/>
      <c r="AB790" s="14"/>
      <c r="AC790" s="18"/>
      <c r="AD790" s="19"/>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9"/>
      <c r="BA790" s="18"/>
      <c r="BB790" s="18"/>
      <c r="BC790" s="18"/>
      <c r="BD790" s="18"/>
      <c r="BE790" s="19"/>
      <c r="BF790" s="18"/>
      <c r="BG790" s="18"/>
      <c r="BH790" s="19"/>
      <c r="BI790" s="19"/>
      <c r="BJ790" s="18"/>
      <c r="BK790" s="18"/>
      <c r="BL790" s="15"/>
      <c r="BM790" s="18"/>
      <c r="BN790" s="19"/>
      <c r="BO790" s="18"/>
      <c r="BP790" s="18"/>
      <c r="BQ790" s="15"/>
      <c r="BR790" s="19"/>
      <c r="BS790" s="19"/>
      <c r="BT790" s="19"/>
      <c r="BU790" s="15"/>
      <c r="BV790" s="14"/>
      <c r="BW790" s="14"/>
      <c r="BX790" s="14"/>
      <c r="BY790" s="20"/>
      <c r="BZ790" s="24"/>
      <c r="CA790" s="14"/>
      <c r="CB790" s="21"/>
      <c r="CC790" s="1"/>
      <c r="CD790" s="14"/>
      <c r="CE790" s="14"/>
      <c r="CF790" s="22"/>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row>
    <row r="791" spans="5:220">
      <c r="J791" s="15"/>
      <c r="K791" s="15"/>
      <c r="L791" s="15"/>
      <c r="M791" s="15"/>
      <c r="N791" s="24"/>
      <c r="O791" s="16"/>
      <c r="P791" s="16"/>
      <c r="Q791" s="16"/>
      <c r="R791" s="16"/>
      <c r="S791" s="16"/>
      <c r="T791" s="16"/>
      <c r="U791" s="16"/>
      <c r="V791" s="16"/>
      <c r="X791" s="16"/>
      <c r="Y791" s="16"/>
      <c r="Z791" s="16"/>
      <c r="AA791" s="16"/>
      <c r="AC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BA791" s="18"/>
      <c r="BB791" s="18"/>
      <c r="BC791" s="18"/>
      <c r="BD791" s="18"/>
      <c r="BF791" s="18"/>
      <c r="BG791" s="18"/>
      <c r="BJ791" s="18"/>
      <c r="BK791" s="18"/>
      <c r="BL791" s="15"/>
      <c r="BM791" s="18"/>
      <c r="BO791" s="18"/>
      <c r="BP791" s="18"/>
      <c r="BQ791" s="15"/>
      <c r="BU791" s="15"/>
      <c r="BY791" s="20"/>
      <c r="BZ791" s="24"/>
      <c r="CF791" s="22"/>
    </row>
    <row r="792" spans="5:220" s="41" customFormat="1">
      <c r="E792" s="17"/>
      <c r="F792" s="17"/>
      <c r="G792" s="17"/>
      <c r="H792" s="17"/>
      <c r="I792" s="14"/>
      <c r="J792" s="15"/>
      <c r="K792" s="15"/>
      <c r="L792" s="15"/>
      <c r="M792" s="15"/>
      <c r="N792" s="24"/>
      <c r="O792" s="16"/>
      <c r="P792" s="16"/>
      <c r="Q792" s="16"/>
      <c r="R792" s="16"/>
      <c r="S792" s="16"/>
      <c r="T792" s="16"/>
      <c r="U792" s="16"/>
      <c r="V792" s="16"/>
      <c r="W792" s="17"/>
      <c r="X792" s="16"/>
      <c r="Y792" s="16"/>
      <c r="Z792" s="16"/>
      <c r="AA792" s="16"/>
      <c r="AB792" s="14"/>
      <c r="AC792" s="18"/>
      <c r="AD792" s="19"/>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9"/>
      <c r="BA792" s="18"/>
      <c r="BB792" s="18"/>
      <c r="BC792" s="18"/>
      <c r="BD792" s="18"/>
      <c r="BE792" s="19"/>
      <c r="BF792" s="18"/>
      <c r="BG792" s="18"/>
      <c r="BH792" s="19"/>
      <c r="BI792" s="19"/>
      <c r="BJ792" s="18"/>
      <c r="BK792" s="18"/>
      <c r="BL792" s="15"/>
      <c r="BM792" s="18"/>
      <c r="BN792" s="19"/>
      <c r="BO792" s="18"/>
      <c r="BP792" s="18"/>
      <c r="BQ792" s="15"/>
      <c r="BR792" s="19"/>
      <c r="BS792" s="19"/>
      <c r="BT792" s="19"/>
      <c r="BU792" s="15"/>
      <c r="BV792" s="14"/>
      <c r="BW792" s="14"/>
      <c r="BX792" s="14"/>
      <c r="BY792" s="20"/>
      <c r="BZ792" s="24"/>
      <c r="CA792" s="14"/>
      <c r="CB792" s="21"/>
      <c r="CC792" s="1"/>
      <c r="CD792" s="14"/>
      <c r="CE792" s="14"/>
      <c r="CF792" s="22"/>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row>
    <row r="793" spans="5:220" s="41" customFormat="1">
      <c r="E793" s="17"/>
      <c r="F793" s="17"/>
      <c r="G793" s="17"/>
      <c r="H793" s="17"/>
      <c r="I793" s="14"/>
      <c r="J793" s="15"/>
      <c r="K793" s="15"/>
      <c r="L793" s="15"/>
      <c r="M793" s="15"/>
      <c r="N793" s="24"/>
      <c r="O793" s="16"/>
      <c r="P793" s="16"/>
      <c r="Q793" s="16"/>
      <c r="R793" s="16"/>
      <c r="S793" s="16"/>
      <c r="T793" s="16"/>
      <c r="U793" s="16"/>
      <c r="V793" s="16"/>
      <c r="W793" s="17"/>
      <c r="X793" s="16"/>
      <c r="Y793" s="16"/>
      <c r="Z793" s="16"/>
      <c r="AA793" s="16"/>
      <c r="AB793" s="14"/>
      <c r="AC793" s="18"/>
      <c r="AD793" s="19"/>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9"/>
      <c r="BA793" s="18"/>
      <c r="BB793" s="18"/>
      <c r="BC793" s="18"/>
      <c r="BD793" s="18"/>
      <c r="BE793" s="19"/>
      <c r="BF793" s="18"/>
      <c r="BG793" s="18"/>
      <c r="BH793" s="19"/>
      <c r="BI793" s="19"/>
      <c r="BJ793" s="18"/>
      <c r="BK793" s="18"/>
      <c r="BL793" s="15"/>
      <c r="BM793" s="18"/>
      <c r="BN793" s="19"/>
      <c r="BO793" s="18"/>
      <c r="BP793" s="18"/>
      <c r="BQ793" s="15"/>
      <c r="BR793" s="19"/>
      <c r="BS793" s="19"/>
      <c r="BT793" s="19"/>
      <c r="BU793" s="15"/>
      <c r="BV793" s="14"/>
      <c r="BW793" s="14"/>
      <c r="BX793" s="14"/>
      <c r="BY793" s="20"/>
      <c r="BZ793" s="24"/>
      <c r="CA793" s="14"/>
      <c r="CB793" s="21"/>
      <c r="CC793" s="1"/>
      <c r="CD793" s="14"/>
      <c r="CE793" s="14"/>
      <c r="CF793" s="22"/>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row>
    <row r="794" spans="5:220" s="41" customFormat="1">
      <c r="E794" s="17"/>
      <c r="F794" s="17"/>
      <c r="G794" s="17"/>
      <c r="H794" s="17"/>
      <c r="I794" s="14"/>
      <c r="J794" s="15"/>
      <c r="K794" s="15"/>
      <c r="L794" s="15"/>
      <c r="M794" s="15"/>
      <c r="N794" s="24"/>
      <c r="O794" s="16"/>
      <c r="P794" s="16"/>
      <c r="Q794" s="16"/>
      <c r="R794" s="16"/>
      <c r="S794" s="16"/>
      <c r="T794" s="16"/>
      <c r="U794" s="16"/>
      <c r="V794" s="16"/>
      <c r="W794" s="17"/>
      <c r="X794" s="16"/>
      <c r="Y794" s="16"/>
      <c r="Z794" s="16"/>
      <c r="AA794" s="16"/>
      <c r="AB794" s="14"/>
      <c r="AC794" s="18"/>
      <c r="AD794" s="19"/>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9"/>
      <c r="BA794" s="18"/>
      <c r="BB794" s="18"/>
      <c r="BC794" s="18"/>
      <c r="BD794" s="18"/>
      <c r="BE794" s="19"/>
      <c r="BF794" s="18"/>
      <c r="BG794" s="18"/>
      <c r="BH794" s="19"/>
      <c r="BI794" s="19"/>
      <c r="BJ794" s="18"/>
      <c r="BK794" s="18"/>
      <c r="BL794" s="15"/>
      <c r="BM794" s="18"/>
      <c r="BN794" s="19"/>
      <c r="BO794" s="18"/>
      <c r="BP794" s="18"/>
      <c r="BQ794" s="15"/>
      <c r="BR794" s="19"/>
      <c r="BS794" s="19"/>
      <c r="BT794" s="19"/>
      <c r="BU794" s="15"/>
      <c r="BV794" s="14"/>
      <c r="BW794" s="14"/>
      <c r="BX794" s="14"/>
      <c r="BY794" s="20"/>
      <c r="BZ794" s="24"/>
      <c r="CA794" s="14"/>
      <c r="CB794" s="21"/>
      <c r="CC794" s="1"/>
      <c r="CD794" s="14"/>
      <c r="CE794" s="14"/>
      <c r="CF794" s="22"/>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row>
    <row r="795" spans="5:220" s="41" customFormat="1">
      <c r="E795" s="17"/>
      <c r="F795" s="17"/>
      <c r="G795" s="17"/>
      <c r="H795" s="17"/>
      <c r="I795" s="14"/>
      <c r="J795" s="15"/>
      <c r="K795" s="15"/>
      <c r="L795" s="15"/>
      <c r="M795" s="15"/>
      <c r="N795" s="24"/>
      <c r="O795" s="16"/>
      <c r="P795" s="16"/>
      <c r="Q795" s="16"/>
      <c r="R795" s="16"/>
      <c r="S795" s="16"/>
      <c r="T795" s="16"/>
      <c r="U795" s="16"/>
      <c r="V795" s="16"/>
      <c r="W795" s="17"/>
      <c r="X795" s="16"/>
      <c r="Y795" s="16"/>
      <c r="Z795" s="16"/>
      <c r="AA795" s="16"/>
      <c r="AB795" s="14"/>
      <c r="AC795" s="18"/>
      <c r="AD795" s="19"/>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9"/>
      <c r="BA795" s="18"/>
      <c r="BB795" s="18"/>
      <c r="BC795" s="18"/>
      <c r="BD795" s="18"/>
      <c r="BE795" s="19"/>
      <c r="BF795" s="18"/>
      <c r="BG795" s="18"/>
      <c r="BH795" s="19"/>
      <c r="BI795" s="19"/>
      <c r="BJ795" s="18"/>
      <c r="BK795" s="18"/>
      <c r="BL795" s="15"/>
      <c r="BM795" s="18"/>
      <c r="BN795" s="19"/>
      <c r="BO795" s="18"/>
      <c r="BP795" s="18"/>
      <c r="BQ795" s="15"/>
      <c r="BR795" s="19"/>
      <c r="BS795" s="19"/>
      <c r="BT795" s="19"/>
      <c r="BU795" s="15"/>
      <c r="BV795" s="14"/>
      <c r="BW795" s="14"/>
      <c r="BX795" s="14"/>
      <c r="BY795" s="20"/>
      <c r="BZ795" s="24"/>
      <c r="CA795" s="14"/>
      <c r="CB795" s="21"/>
      <c r="CC795" s="1"/>
      <c r="CD795" s="14"/>
      <c r="CE795" s="14"/>
      <c r="CF795" s="22"/>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row>
    <row r="796" spans="5:220" s="41" customFormat="1">
      <c r="E796" s="17"/>
      <c r="F796" s="17"/>
      <c r="G796" s="17"/>
      <c r="H796" s="17"/>
      <c r="I796" s="14"/>
      <c r="J796" s="15"/>
      <c r="K796" s="15"/>
      <c r="L796" s="15"/>
      <c r="M796" s="15"/>
      <c r="N796" s="24"/>
      <c r="O796" s="16"/>
      <c r="P796" s="16"/>
      <c r="Q796" s="16"/>
      <c r="R796" s="16"/>
      <c r="S796" s="16"/>
      <c r="T796" s="16"/>
      <c r="U796" s="16"/>
      <c r="V796" s="16"/>
      <c r="W796" s="17"/>
      <c r="X796" s="16"/>
      <c r="Y796" s="16"/>
      <c r="Z796" s="16"/>
      <c r="AA796" s="16"/>
      <c r="AB796" s="14"/>
      <c r="AC796" s="18"/>
      <c r="AD796" s="19"/>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9"/>
      <c r="BA796" s="18"/>
      <c r="BB796" s="18"/>
      <c r="BC796" s="18"/>
      <c r="BD796" s="18"/>
      <c r="BE796" s="19"/>
      <c r="BF796" s="18"/>
      <c r="BG796" s="18"/>
      <c r="BH796" s="19"/>
      <c r="BI796" s="19"/>
      <c r="BJ796" s="18"/>
      <c r="BK796" s="18"/>
      <c r="BL796" s="15"/>
      <c r="BM796" s="18"/>
      <c r="BN796" s="19"/>
      <c r="BO796" s="18"/>
      <c r="BP796" s="18"/>
      <c r="BQ796" s="15"/>
      <c r="BR796" s="19"/>
      <c r="BS796" s="19"/>
      <c r="BT796" s="19"/>
      <c r="BU796" s="15"/>
      <c r="BV796" s="14"/>
      <c r="BW796" s="14"/>
      <c r="BX796" s="14"/>
      <c r="BY796" s="20"/>
      <c r="BZ796" s="24"/>
      <c r="CA796" s="14"/>
      <c r="CB796" s="21"/>
      <c r="CC796" s="1"/>
      <c r="CD796" s="14"/>
      <c r="CE796" s="14"/>
      <c r="CF796" s="22"/>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row>
    <row r="797" spans="5:220" s="41" customFormat="1">
      <c r="E797" s="17"/>
      <c r="F797" s="17"/>
      <c r="G797" s="17"/>
      <c r="H797" s="17"/>
      <c r="I797" s="14"/>
      <c r="J797" s="15"/>
      <c r="K797" s="15"/>
      <c r="L797" s="15"/>
      <c r="M797" s="15"/>
      <c r="N797" s="24"/>
      <c r="O797" s="16"/>
      <c r="P797" s="16"/>
      <c r="Q797" s="16"/>
      <c r="R797" s="16"/>
      <c r="S797" s="16"/>
      <c r="T797" s="16"/>
      <c r="U797" s="16"/>
      <c r="V797" s="16"/>
      <c r="W797" s="17"/>
      <c r="X797" s="16"/>
      <c r="Y797" s="16"/>
      <c r="Z797" s="16"/>
      <c r="AA797" s="16"/>
      <c r="AB797" s="14"/>
      <c r="AC797" s="18"/>
      <c r="AD797" s="19"/>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9"/>
      <c r="BA797" s="18"/>
      <c r="BB797" s="18"/>
      <c r="BC797" s="18"/>
      <c r="BD797" s="18"/>
      <c r="BE797" s="19"/>
      <c r="BF797" s="18"/>
      <c r="BG797" s="18"/>
      <c r="BH797" s="19"/>
      <c r="BI797" s="19"/>
      <c r="BJ797" s="18"/>
      <c r="BK797" s="18"/>
      <c r="BL797" s="15"/>
      <c r="BM797" s="18"/>
      <c r="BN797" s="19"/>
      <c r="BO797" s="18"/>
      <c r="BP797" s="18"/>
      <c r="BQ797" s="15"/>
      <c r="BR797" s="19"/>
      <c r="BS797" s="19"/>
      <c r="BT797" s="19"/>
      <c r="BU797" s="15"/>
      <c r="BV797" s="14"/>
      <c r="BW797" s="14"/>
      <c r="BX797" s="14"/>
      <c r="BY797" s="20"/>
      <c r="BZ797" s="24"/>
      <c r="CA797" s="14"/>
      <c r="CB797" s="21"/>
      <c r="CC797" s="1"/>
      <c r="CD797" s="14"/>
      <c r="CE797" s="14"/>
      <c r="CF797" s="22"/>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row>
    <row r="798" spans="5:220" s="37" customFormat="1">
      <c r="E798" s="17"/>
      <c r="F798" s="17"/>
      <c r="G798" s="17"/>
      <c r="H798" s="17"/>
      <c r="I798" s="14"/>
      <c r="J798" s="15"/>
      <c r="K798" s="15"/>
      <c r="L798" s="15"/>
      <c r="M798" s="15"/>
      <c r="N798" s="24"/>
      <c r="O798" s="16"/>
      <c r="P798" s="16"/>
      <c r="Q798" s="16"/>
      <c r="R798" s="16"/>
      <c r="S798" s="16"/>
      <c r="T798" s="16"/>
      <c r="U798" s="16"/>
      <c r="V798" s="16"/>
      <c r="W798" s="17"/>
      <c r="X798" s="16"/>
      <c r="Y798" s="16"/>
      <c r="Z798" s="16"/>
      <c r="AA798" s="16"/>
      <c r="AB798" s="14"/>
      <c r="AC798" s="18"/>
      <c r="AD798" s="19"/>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9"/>
      <c r="BA798" s="18"/>
      <c r="BB798" s="18"/>
      <c r="BC798" s="18"/>
      <c r="BD798" s="18"/>
      <c r="BE798" s="19"/>
      <c r="BF798" s="18"/>
      <c r="BG798" s="18"/>
      <c r="BH798" s="19"/>
      <c r="BI798" s="19"/>
      <c r="BJ798" s="18"/>
      <c r="BK798" s="18"/>
      <c r="BL798" s="15"/>
      <c r="BM798" s="18"/>
      <c r="BN798" s="19"/>
      <c r="BO798" s="18"/>
      <c r="BP798" s="18"/>
      <c r="BQ798" s="15"/>
      <c r="BR798" s="19"/>
      <c r="BS798" s="19"/>
      <c r="BT798" s="19"/>
      <c r="BU798" s="15"/>
      <c r="BV798" s="14"/>
      <c r="BW798" s="14"/>
      <c r="BX798" s="14"/>
      <c r="BY798" s="20"/>
      <c r="BZ798" s="24"/>
      <c r="CA798" s="14"/>
      <c r="CB798" s="21"/>
      <c r="CC798" s="1"/>
      <c r="CD798" s="14"/>
      <c r="CE798" s="14"/>
      <c r="CF798" s="22"/>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row>
    <row r="799" spans="5:220" s="37" customFormat="1">
      <c r="E799" s="17"/>
      <c r="F799" s="17"/>
      <c r="G799" s="17"/>
      <c r="H799" s="17"/>
      <c r="I799" s="14"/>
      <c r="J799" s="15"/>
      <c r="K799" s="15"/>
      <c r="L799" s="15"/>
      <c r="M799" s="15"/>
      <c r="N799" s="24"/>
      <c r="O799" s="16"/>
      <c r="P799" s="16"/>
      <c r="Q799" s="16"/>
      <c r="R799" s="16"/>
      <c r="S799" s="16"/>
      <c r="T799" s="16"/>
      <c r="U799" s="16"/>
      <c r="V799" s="16"/>
      <c r="W799" s="17"/>
      <c r="X799" s="16"/>
      <c r="Y799" s="16"/>
      <c r="Z799" s="16"/>
      <c r="AA799" s="16"/>
      <c r="AB799" s="14"/>
      <c r="AC799" s="18"/>
      <c r="AD799" s="19"/>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9"/>
      <c r="BA799" s="18"/>
      <c r="BB799" s="18"/>
      <c r="BC799" s="18"/>
      <c r="BD799" s="18"/>
      <c r="BE799" s="19"/>
      <c r="BF799" s="18"/>
      <c r="BG799" s="18"/>
      <c r="BH799" s="19"/>
      <c r="BI799" s="19"/>
      <c r="BJ799" s="18"/>
      <c r="BK799" s="18"/>
      <c r="BL799" s="15"/>
      <c r="BM799" s="18"/>
      <c r="BN799" s="19"/>
      <c r="BO799" s="18"/>
      <c r="BP799" s="18"/>
      <c r="BQ799" s="15"/>
      <c r="BR799" s="19"/>
      <c r="BS799" s="19"/>
      <c r="BT799" s="19"/>
      <c r="BU799" s="15"/>
      <c r="BV799" s="14"/>
      <c r="BW799" s="14"/>
      <c r="BX799" s="14"/>
      <c r="BY799" s="20"/>
      <c r="BZ799" s="24"/>
      <c r="CA799" s="14"/>
      <c r="CB799" s="21"/>
      <c r="CC799" s="1"/>
      <c r="CD799" s="14"/>
      <c r="CE799" s="14"/>
      <c r="CF799" s="22"/>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row>
    <row r="800" spans="5:220" s="37" customFormat="1">
      <c r="E800" s="17"/>
      <c r="F800" s="17"/>
      <c r="G800" s="17"/>
      <c r="H800" s="17"/>
      <c r="I800" s="14"/>
      <c r="J800" s="15"/>
      <c r="K800" s="15"/>
      <c r="L800" s="15"/>
      <c r="M800" s="15"/>
      <c r="N800" s="24"/>
      <c r="O800" s="16"/>
      <c r="P800" s="16"/>
      <c r="Q800" s="16"/>
      <c r="R800" s="16"/>
      <c r="S800" s="16"/>
      <c r="T800" s="16"/>
      <c r="U800" s="16"/>
      <c r="V800" s="16"/>
      <c r="W800" s="17"/>
      <c r="X800" s="16"/>
      <c r="Y800" s="16"/>
      <c r="Z800" s="16"/>
      <c r="AA800" s="16"/>
      <c r="AB800" s="14"/>
      <c r="AC800" s="18"/>
      <c r="AD800" s="19"/>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9"/>
      <c r="BA800" s="18"/>
      <c r="BB800" s="18"/>
      <c r="BC800" s="18"/>
      <c r="BD800" s="18"/>
      <c r="BE800" s="19"/>
      <c r="BF800" s="18"/>
      <c r="BG800" s="18"/>
      <c r="BH800" s="19"/>
      <c r="BI800" s="19"/>
      <c r="BJ800" s="18"/>
      <c r="BK800" s="18"/>
      <c r="BL800" s="15"/>
      <c r="BM800" s="18"/>
      <c r="BN800" s="19"/>
      <c r="BO800" s="18"/>
      <c r="BP800" s="18"/>
      <c r="BQ800" s="15"/>
      <c r="BR800" s="19"/>
      <c r="BS800" s="19"/>
      <c r="BT800" s="19"/>
      <c r="BU800" s="15"/>
      <c r="BV800" s="14"/>
      <c r="BW800" s="14"/>
      <c r="BX800" s="14"/>
      <c r="BY800" s="20"/>
      <c r="BZ800" s="24"/>
      <c r="CA800" s="14"/>
      <c r="CB800" s="21"/>
      <c r="CC800" s="1"/>
      <c r="CD800" s="14"/>
      <c r="CE800" s="14"/>
      <c r="CF800" s="22"/>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row>
    <row r="801" spans="5:220" s="37" customFormat="1">
      <c r="E801" s="17"/>
      <c r="F801" s="17"/>
      <c r="G801" s="17"/>
      <c r="H801" s="17"/>
      <c r="I801" s="14"/>
      <c r="J801" s="15"/>
      <c r="K801" s="15"/>
      <c r="L801" s="15"/>
      <c r="M801" s="15"/>
      <c r="N801" s="24"/>
      <c r="O801" s="16"/>
      <c r="P801" s="16"/>
      <c r="Q801" s="16"/>
      <c r="R801" s="16"/>
      <c r="S801" s="16"/>
      <c r="T801" s="16"/>
      <c r="U801" s="16"/>
      <c r="V801" s="16"/>
      <c r="W801" s="17"/>
      <c r="X801" s="16"/>
      <c r="Y801" s="16"/>
      <c r="Z801" s="16"/>
      <c r="AA801" s="16"/>
      <c r="AB801" s="14"/>
      <c r="AC801" s="18"/>
      <c r="AD801" s="19"/>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9"/>
      <c r="BA801" s="18"/>
      <c r="BB801" s="18"/>
      <c r="BC801" s="18"/>
      <c r="BD801" s="18"/>
      <c r="BE801" s="19"/>
      <c r="BF801" s="18"/>
      <c r="BG801" s="18"/>
      <c r="BH801" s="19"/>
      <c r="BI801" s="19"/>
      <c r="BJ801" s="18"/>
      <c r="BK801" s="18"/>
      <c r="BL801" s="15"/>
      <c r="BM801" s="18"/>
      <c r="BN801" s="19"/>
      <c r="BO801" s="18"/>
      <c r="BP801" s="18"/>
      <c r="BQ801" s="15"/>
      <c r="BR801" s="19"/>
      <c r="BS801" s="19"/>
      <c r="BT801" s="19"/>
      <c r="BU801" s="15"/>
      <c r="BV801" s="14"/>
      <c r="BW801" s="14"/>
      <c r="BX801" s="14"/>
      <c r="BY801" s="20"/>
      <c r="BZ801" s="24"/>
      <c r="CA801" s="14"/>
      <c r="CB801" s="21"/>
      <c r="CC801" s="1"/>
      <c r="CD801" s="14"/>
      <c r="CE801" s="14"/>
      <c r="CF801" s="22"/>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row>
    <row r="802" spans="5:220" s="37" customFormat="1">
      <c r="E802" s="17"/>
      <c r="F802" s="17"/>
      <c r="G802" s="17"/>
      <c r="H802" s="17"/>
      <c r="I802" s="14"/>
      <c r="J802" s="15"/>
      <c r="K802" s="15"/>
      <c r="L802" s="15"/>
      <c r="M802" s="15"/>
      <c r="N802" s="24"/>
      <c r="O802" s="16"/>
      <c r="P802" s="16"/>
      <c r="Q802" s="16"/>
      <c r="R802" s="16"/>
      <c r="S802" s="16"/>
      <c r="T802" s="16"/>
      <c r="U802" s="16"/>
      <c r="V802" s="16"/>
      <c r="W802" s="17"/>
      <c r="X802" s="16"/>
      <c r="Y802" s="16"/>
      <c r="Z802" s="16"/>
      <c r="AA802" s="16"/>
      <c r="AB802" s="14"/>
      <c r="AC802" s="18"/>
      <c r="AD802" s="19"/>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9"/>
      <c r="BA802" s="18"/>
      <c r="BB802" s="18"/>
      <c r="BC802" s="18"/>
      <c r="BD802" s="18"/>
      <c r="BE802" s="19"/>
      <c r="BF802" s="18"/>
      <c r="BG802" s="18"/>
      <c r="BH802" s="19"/>
      <c r="BI802" s="19"/>
      <c r="BJ802" s="18"/>
      <c r="BK802" s="18"/>
      <c r="BL802" s="15"/>
      <c r="BM802" s="18"/>
      <c r="BN802" s="19"/>
      <c r="BO802" s="18"/>
      <c r="BP802" s="18"/>
      <c r="BQ802" s="15"/>
      <c r="BR802" s="19"/>
      <c r="BS802" s="19"/>
      <c r="BT802" s="19"/>
      <c r="BU802" s="15"/>
      <c r="BV802" s="14"/>
      <c r="BW802" s="14"/>
      <c r="BX802" s="14"/>
      <c r="BY802" s="20"/>
      <c r="BZ802" s="24"/>
      <c r="CA802" s="14"/>
      <c r="CB802" s="21"/>
      <c r="CC802" s="1"/>
      <c r="CD802" s="14"/>
      <c r="CE802" s="14"/>
      <c r="CF802" s="22"/>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row>
    <row r="803" spans="5:220" s="37" customFormat="1">
      <c r="E803" s="17"/>
      <c r="F803" s="17"/>
      <c r="G803" s="17"/>
      <c r="H803" s="17"/>
      <c r="I803" s="14"/>
      <c r="J803" s="15"/>
      <c r="K803" s="15"/>
      <c r="L803" s="15"/>
      <c r="M803" s="15"/>
      <c r="N803" s="24"/>
      <c r="O803" s="16"/>
      <c r="P803" s="16"/>
      <c r="Q803" s="16"/>
      <c r="R803" s="16"/>
      <c r="S803" s="16"/>
      <c r="T803" s="16"/>
      <c r="U803" s="16"/>
      <c r="V803" s="16"/>
      <c r="W803" s="17"/>
      <c r="X803" s="16"/>
      <c r="Y803" s="16"/>
      <c r="Z803" s="16"/>
      <c r="AA803" s="16"/>
      <c r="AB803" s="14"/>
      <c r="AC803" s="18"/>
      <c r="AD803" s="19"/>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9"/>
      <c r="BA803" s="18"/>
      <c r="BB803" s="18"/>
      <c r="BC803" s="18"/>
      <c r="BD803" s="18"/>
      <c r="BE803" s="19"/>
      <c r="BF803" s="18"/>
      <c r="BG803" s="18"/>
      <c r="BH803" s="19"/>
      <c r="BI803" s="19"/>
      <c r="BJ803" s="18"/>
      <c r="BK803" s="18"/>
      <c r="BL803" s="15"/>
      <c r="BM803" s="18"/>
      <c r="BN803" s="19"/>
      <c r="BO803" s="18"/>
      <c r="BP803" s="18"/>
      <c r="BQ803" s="15"/>
      <c r="BR803" s="19"/>
      <c r="BS803" s="19"/>
      <c r="BT803" s="19"/>
      <c r="BU803" s="15"/>
      <c r="BV803" s="14"/>
      <c r="BW803" s="14"/>
      <c r="BX803" s="14"/>
      <c r="BY803" s="20"/>
      <c r="BZ803" s="24"/>
      <c r="CA803" s="14"/>
      <c r="CB803" s="21"/>
      <c r="CC803" s="1"/>
      <c r="CD803" s="14"/>
      <c r="CE803" s="14"/>
      <c r="CF803" s="22"/>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row>
    <row r="804" spans="5:220" s="37" customFormat="1">
      <c r="E804" s="17"/>
      <c r="F804" s="17"/>
      <c r="G804" s="17"/>
      <c r="H804" s="17"/>
      <c r="I804" s="14"/>
      <c r="J804" s="15"/>
      <c r="K804" s="15"/>
      <c r="L804" s="15"/>
      <c r="M804" s="15"/>
      <c r="N804" s="24"/>
      <c r="O804" s="16"/>
      <c r="P804" s="16"/>
      <c r="Q804" s="16"/>
      <c r="R804" s="16"/>
      <c r="S804" s="16"/>
      <c r="T804" s="16"/>
      <c r="U804" s="16"/>
      <c r="V804" s="16"/>
      <c r="W804" s="17"/>
      <c r="X804" s="16"/>
      <c r="Y804" s="16"/>
      <c r="Z804" s="16"/>
      <c r="AA804" s="16"/>
      <c r="AB804" s="14"/>
      <c r="AC804" s="18"/>
      <c r="AD804" s="19"/>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9"/>
      <c r="BA804" s="18"/>
      <c r="BB804" s="18"/>
      <c r="BC804" s="18"/>
      <c r="BD804" s="18"/>
      <c r="BE804" s="19"/>
      <c r="BF804" s="18"/>
      <c r="BG804" s="18"/>
      <c r="BH804" s="19"/>
      <c r="BI804" s="19"/>
      <c r="BJ804" s="18"/>
      <c r="BK804" s="18"/>
      <c r="BL804" s="15"/>
      <c r="BM804" s="18"/>
      <c r="BN804" s="19"/>
      <c r="BO804" s="18"/>
      <c r="BP804" s="18"/>
      <c r="BQ804" s="15"/>
      <c r="BR804" s="19"/>
      <c r="BS804" s="19"/>
      <c r="BT804" s="19"/>
      <c r="BU804" s="15"/>
      <c r="BV804" s="14"/>
      <c r="BW804" s="14"/>
      <c r="BX804" s="14"/>
      <c r="BY804" s="20"/>
      <c r="BZ804" s="24"/>
      <c r="CA804" s="14"/>
      <c r="CB804" s="21"/>
      <c r="CC804" s="1"/>
      <c r="CD804" s="14"/>
      <c r="CE804" s="14"/>
      <c r="CF804" s="22"/>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row>
    <row r="805" spans="5:220" s="37" customFormat="1">
      <c r="E805" s="17"/>
      <c r="F805" s="17"/>
      <c r="G805" s="17"/>
      <c r="H805" s="17"/>
      <c r="I805" s="14"/>
      <c r="J805" s="15"/>
      <c r="K805" s="15"/>
      <c r="L805" s="15"/>
      <c r="M805" s="15"/>
      <c r="N805" s="24"/>
      <c r="O805" s="16"/>
      <c r="P805" s="16"/>
      <c r="Q805" s="16"/>
      <c r="R805" s="16"/>
      <c r="S805" s="16"/>
      <c r="T805" s="16"/>
      <c r="U805" s="16"/>
      <c r="V805" s="16"/>
      <c r="W805" s="17"/>
      <c r="X805" s="16"/>
      <c r="Y805" s="16"/>
      <c r="Z805" s="16"/>
      <c r="AA805" s="16"/>
      <c r="AB805" s="14"/>
      <c r="AC805" s="18"/>
      <c r="AD805" s="19"/>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9"/>
      <c r="BA805" s="18"/>
      <c r="BB805" s="18"/>
      <c r="BC805" s="18"/>
      <c r="BD805" s="18"/>
      <c r="BE805" s="19"/>
      <c r="BF805" s="18"/>
      <c r="BG805" s="18"/>
      <c r="BH805" s="19"/>
      <c r="BI805" s="19"/>
      <c r="BJ805" s="18"/>
      <c r="BK805" s="18"/>
      <c r="BL805" s="15"/>
      <c r="BM805" s="18"/>
      <c r="BN805" s="19"/>
      <c r="BO805" s="18"/>
      <c r="BP805" s="18"/>
      <c r="BQ805" s="15"/>
      <c r="BR805" s="19"/>
      <c r="BS805" s="19"/>
      <c r="BT805" s="19"/>
      <c r="BU805" s="15"/>
      <c r="BV805" s="14"/>
      <c r="BW805" s="14"/>
      <c r="BX805" s="14"/>
      <c r="BY805" s="20"/>
      <c r="BZ805" s="24"/>
      <c r="CA805" s="14"/>
      <c r="CB805" s="21"/>
      <c r="CC805" s="1"/>
      <c r="CD805" s="14"/>
      <c r="CE805" s="14"/>
      <c r="CF805" s="22"/>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row>
    <row r="806" spans="5:220" s="37" customFormat="1">
      <c r="E806" s="17"/>
      <c r="F806" s="17"/>
      <c r="G806" s="17"/>
      <c r="H806" s="17"/>
      <c r="I806" s="14"/>
      <c r="J806" s="15"/>
      <c r="K806" s="15"/>
      <c r="L806" s="15"/>
      <c r="M806" s="15"/>
      <c r="N806" s="24"/>
      <c r="O806" s="16"/>
      <c r="P806" s="16"/>
      <c r="Q806" s="16"/>
      <c r="R806" s="16"/>
      <c r="S806" s="16"/>
      <c r="T806" s="16"/>
      <c r="U806" s="16"/>
      <c r="V806" s="16"/>
      <c r="W806" s="17"/>
      <c r="X806" s="16"/>
      <c r="Y806" s="16"/>
      <c r="Z806" s="16"/>
      <c r="AA806" s="16"/>
      <c r="AB806" s="14"/>
      <c r="AC806" s="18"/>
      <c r="AD806" s="19"/>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9"/>
      <c r="BA806" s="18"/>
      <c r="BB806" s="18"/>
      <c r="BC806" s="18"/>
      <c r="BD806" s="18"/>
      <c r="BE806" s="19"/>
      <c r="BF806" s="18"/>
      <c r="BG806" s="18"/>
      <c r="BH806" s="19"/>
      <c r="BI806" s="19"/>
      <c r="BJ806" s="18"/>
      <c r="BK806" s="18"/>
      <c r="BL806" s="15"/>
      <c r="BM806" s="18"/>
      <c r="BN806" s="19"/>
      <c r="BO806" s="18"/>
      <c r="BP806" s="18"/>
      <c r="BQ806" s="15"/>
      <c r="BR806" s="19"/>
      <c r="BS806" s="19"/>
      <c r="BT806" s="19"/>
      <c r="BU806" s="15"/>
      <c r="BV806" s="14"/>
      <c r="BW806" s="14"/>
      <c r="BX806" s="14"/>
      <c r="BY806" s="20"/>
      <c r="BZ806" s="24"/>
      <c r="CA806" s="14"/>
      <c r="CB806" s="21"/>
      <c r="CC806" s="1"/>
      <c r="CD806" s="14"/>
      <c r="CE806" s="14"/>
      <c r="CF806" s="22"/>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row>
    <row r="807" spans="5:220">
      <c r="J807" s="15"/>
      <c r="K807" s="15"/>
      <c r="L807" s="15"/>
      <c r="M807" s="15"/>
      <c r="O807" s="16"/>
      <c r="P807" s="16"/>
      <c r="Q807" s="16"/>
      <c r="R807" s="16"/>
      <c r="S807" s="16"/>
      <c r="T807" s="16"/>
      <c r="U807" s="16"/>
      <c r="V807" s="16"/>
      <c r="X807" s="16"/>
      <c r="Y807" s="16"/>
      <c r="Z807" s="16"/>
      <c r="AA807" s="16"/>
      <c r="AC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BA807" s="18"/>
      <c r="BB807" s="18"/>
      <c r="BC807" s="18"/>
      <c r="BD807" s="18"/>
      <c r="BF807" s="18"/>
      <c r="BG807" s="18"/>
      <c r="BJ807" s="18"/>
      <c r="BK807" s="18"/>
      <c r="BL807" s="15"/>
      <c r="BM807" s="18"/>
      <c r="BO807" s="18"/>
      <c r="BP807" s="18"/>
      <c r="BQ807" s="15"/>
      <c r="BU807" s="15"/>
      <c r="BY807" s="20"/>
      <c r="BZ807" s="24"/>
      <c r="CF807" s="22"/>
    </row>
    <row r="808" spans="5:220" s="42" customFormat="1">
      <c r="E808" s="17"/>
      <c r="F808" s="17"/>
      <c r="G808" s="17"/>
      <c r="H808" s="17"/>
      <c r="I808" s="14"/>
      <c r="J808" s="15"/>
      <c r="K808" s="15"/>
      <c r="L808" s="15"/>
      <c r="M808" s="15"/>
      <c r="N808" s="24"/>
      <c r="O808" s="16"/>
      <c r="P808" s="16"/>
      <c r="Q808" s="16"/>
      <c r="R808" s="16"/>
      <c r="S808" s="16"/>
      <c r="T808" s="16"/>
      <c r="U808" s="16"/>
      <c r="V808" s="16"/>
      <c r="W808" s="17"/>
      <c r="X808" s="16"/>
      <c r="Y808" s="16"/>
      <c r="Z808" s="16"/>
      <c r="AA808" s="16"/>
      <c r="AB808" s="14"/>
      <c r="AC808" s="18"/>
      <c r="AD808" s="19"/>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9"/>
      <c r="BA808" s="18"/>
      <c r="BB808" s="18"/>
      <c r="BC808" s="18"/>
      <c r="BD808" s="18"/>
      <c r="BE808" s="19"/>
      <c r="BF808" s="18"/>
      <c r="BG808" s="18"/>
      <c r="BH808" s="19"/>
      <c r="BI808" s="19"/>
      <c r="BJ808" s="18"/>
      <c r="BK808" s="18"/>
      <c r="BL808" s="15"/>
      <c r="BM808" s="18"/>
      <c r="BN808" s="19"/>
      <c r="BO808" s="18"/>
      <c r="BP808" s="18"/>
      <c r="BQ808" s="15"/>
      <c r="BR808" s="19"/>
      <c r="BS808" s="19"/>
      <c r="BT808" s="19"/>
      <c r="BU808" s="15"/>
      <c r="BV808" s="14"/>
      <c r="BW808" s="14"/>
      <c r="BX808" s="14"/>
      <c r="BY808" s="20"/>
      <c r="BZ808" s="24"/>
      <c r="CA808" s="14"/>
      <c r="CB808" s="21"/>
      <c r="CC808" s="1"/>
      <c r="CD808" s="14"/>
      <c r="CE808" s="14"/>
      <c r="CF808" s="22"/>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row>
    <row r="809" spans="5:220" s="42" customFormat="1">
      <c r="E809" s="17"/>
      <c r="F809" s="17"/>
      <c r="G809" s="17"/>
      <c r="H809" s="17"/>
      <c r="I809" s="14"/>
      <c r="J809" s="15"/>
      <c r="K809" s="15"/>
      <c r="L809" s="15"/>
      <c r="M809" s="15"/>
      <c r="N809" s="24"/>
      <c r="O809" s="16"/>
      <c r="P809" s="16"/>
      <c r="Q809" s="16"/>
      <c r="R809" s="16"/>
      <c r="S809" s="16"/>
      <c r="T809" s="16"/>
      <c r="U809" s="16"/>
      <c r="V809" s="16"/>
      <c r="W809" s="17"/>
      <c r="X809" s="16"/>
      <c r="Y809" s="16"/>
      <c r="Z809" s="16"/>
      <c r="AA809" s="16"/>
      <c r="AB809" s="14"/>
      <c r="AC809" s="18"/>
      <c r="AD809" s="19"/>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9"/>
      <c r="BA809" s="18"/>
      <c r="BB809" s="18"/>
      <c r="BC809" s="18"/>
      <c r="BD809" s="18"/>
      <c r="BE809" s="19"/>
      <c r="BF809" s="18"/>
      <c r="BG809" s="18"/>
      <c r="BH809" s="19"/>
      <c r="BI809" s="19"/>
      <c r="BJ809" s="18"/>
      <c r="BK809" s="18"/>
      <c r="BL809" s="15"/>
      <c r="BM809" s="18"/>
      <c r="BN809" s="19"/>
      <c r="BO809" s="18"/>
      <c r="BP809" s="18"/>
      <c r="BQ809" s="15"/>
      <c r="BR809" s="19"/>
      <c r="BS809" s="19"/>
      <c r="BT809" s="19"/>
      <c r="BU809" s="15"/>
      <c r="BV809" s="14"/>
      <c r="BW809" s="14"/>
      <c r="BX809" s="14"/>
      <c r="BY809" s="20"/>
      <c r="BZ809" s="24"/>
      <c r="CA809" s="14"/>
      <c r="CB809" s="21"/>
      <c r="CC809" s="1"/>
      <c r="CD809" s="14"/>
      <c r="CE809" s="14"/>
      <c r="CF809" s="22"/>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row>
    <row r="810" spans="5:220">
      <c r="J810" s="15"/>
      <c r="K810" s="15"/>
      <c r="L810" s="15"/>
      <c r="M810" s="15"/>
      <c r="O810" s="16"/>
      <c r="P810" s="16"/>
      <c r="Q810" s="16"/>
      <c r="R810" s="16"/>
      <c r="S810" s="16"/>
      <c r="T810" s="16"/>
      <c r="U810" s="16"/>
      <c r="V810" s="16"/>
      <c r="X810" s="16"/>
      <c r="Y810" s="16"/>
      <c r="Z810" s="16"/>
      <c r="AA810" s="16"/>
      <c r="AC810" s="18"/>
      <c r="AE810" s="18"/>
      <c r="AF810" s="18"/>
      <c r="AG810" s="18"/>
      <c r="AH810" s="18"/>
      <c r="AI810" s="18"/>
      <c r="AJ810" s="18"/>
      <c r="AK810" s="18"/>
      <c r="AL810" s="18"/>
      <c r="AM810" s="18"/>
      <c r="AN810" s="18"/>
      <c r="AP810" s="18"/>
      <c r="AQ810" s="18"/>
      <c r="AR810" s="18"/>
      <c r="AT810" s="18"/>
      <c r="AU810" s="18"/>
      <c r="AV810" s="18"/>
      <c r="AW810" s="18"/>
      <c r="AX810" s="18"/>
      <c r="AY810" s="18"/>
      <c r="BA810" s="18"/>
      <c r="BB810" s="18"/>
      <c r="BC810" s="18"/>
      <c r="BD810" s="18"/>
      <c r="BF810" s="18"/>
      <c r="BG810" s="18"/>
      <c r="BJ810" s="18"/>
      <c r="BK810" s="18"/>
      <c r="BL810" s="15"/>
      <c r="BM810" s="18"/>
      <c r="BO810" s="18"/>
      <c r="BP810" s="18"/>
      <c r="BQ810" s="15"/>
      <c r="BU810" s="15"/>
      <c r="BY810" s="20"/>
      <c r="BZ810" s="24"/>
      <c r="CF810" s="22"/>
    </row>
    <row r="811" spans="5:220" s="6" customFormat="1">
      <c r="E811" s="17"/>
      <c r="F811" s="17"/>
      <c r="G811" s="17"/>
      <c r="H811" s="17"/>
      <c r="I811" s="14"/>
      <c r="J811" s="15"/>
      <c r="K811" s="15"/>
      <c r="L811" s="15"/>
      <c r="M811" s="15"/>
      <c r="N811" s="14"/>
      <c r="O811" s="16"/>
      <c r="P811" s="16"/>
      <c r="Q811" s="16"/>
      <c r="R811" s="16"/>
      <c r="S811" s="16"/>
      <c r="T811" s="16"/>
      <c r="U811" s="16"/>
      <c r="V811" s="16"/>
      <c r="W811" s="17"/>
      <c r="X811" s="16"/>
      <c r="Y811" s="16"/>
      <c r="Z811" s="16"/>
      <c r="AA811" s="16"/>
      <c r="AB811" s="14"/>
      <c r="AC811" s="18"/>
      <c r="AD811" s="19"/>
      <c r="AE811" s="18"/>
      <c r="AF811" s="18"/>
      <c r="AG811" s="19"/>
      <c r="AH811" s="18"/>
      <c r="AI811" s="18"/>
      <c r="AJ811" s="18"/>
      <c r="AK811" s="19"/>
      <c r="AL811" s="18"/>
      <c r="AM811" s="18"/>
      <c r="AN811" s="18"/>
      <c r="AO811" s="19"/>
      <c r="AP811" s="18"/>
      <c r="AQ811" s="18"/>
      <c r="AR811" s="18"/>
      <c r="AS811" s="19"/>
      <c r="AT811" s="18"/>
      <c r="AU811" s="18"/>
      <c r="AV811" s="18"/>
      <c r="AW811" s="18"/>
      <c r="AX811" s="18"/>
      <c r="AY811" s="18"/>
      <c r="AZ811" s="19"/>
      <c r="BA811" s="18"/>
      <c r="BB811" s="18"/>
      <c r="BC811" s="18"/>
      <c r="BD811" s="18"/>
      <c r="BE811" s="19"/>
      <c r="BF811" s="18"/>
      <c r="BG811" s="18"/>
      <c r="BH811" s="19"/>
      <c r="BI811" s="19"/>
      <c r="BJ811" s="18"/>
      <c r="BK811" s="18"/>
      <c r="BL811" s="15"/>
      <c r="BM811" s="18"/>
      <c r="BN811" s="19"/>
      <c r="BO811" s="18"/>
      <c r="BP811" s="18"/>
      <c r="BQ811" s="15"/>
      <c r="BR811" s="19"/>
      <c r="BS811" s="19"/>
      <c r="BT811" s="19"/>
      <c r="BU811" s="15"/>
      <c r="BV811" s="14"/>
      <c r="BW811" s="14"/>
      <c r="BX811" s="14"/>
      <c r="BY811" s="20"/>
      <c r="BZ811" s="24"/>
      <c r="CA811" s="14"/>
      <c r="CB811" s="21"/>
      <c r="CC811" s="1"/>
      <c r="CD811" s="14"/>
      <c r="CE811" s="14"/>
      <c r="CF811" s="22"/>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row>
    <row r="812" spans="5:220" s="6" customFormat="1">
      <c r="E812" s="17"/>
      <c r="F812" s="17"/>
      <c r="G812" s="17"/>
      <c r="H812" s="17"/>
      <c r="I812" s="14"/>
      <c r="J812" s="15"/>
      <c r="K812" s="15"/>
      <c r="L812" s="15"/>
      <c r="M812" s="15"/>
      <c r="N812" s="14"/>
      <c r="O812" s="16"/>
      <c r="P812" s="16"/>
      <c r="Q812" s="16"/>
      <c r="R812" s="16"/>
      <c r="S812" s="16"/>
      <c r="T812" s="16"/>
      <c r="U812" s="16"/>
      <c r="V812" s="16"/>
      <c r="W812" s="17"/>
      <c r="X812" s="16"/>
      <c r="Y812" s="16"/>
      <c r="Z812" s="16"/>
      <c r="AA812" s="16"/>
      <c r="AB812" s="14"/>
      <c r="AC812" s="18"/>
      <c r="AD812" s="19"/>
      <c r="AE812" s="18"/>
      <c r="AF812" s="18"/>
      <c r="AG812" s="19"/>
      <c r="AH812" s="18"/>
      <c r="AI812" s="18"/>
      <c r="AJ812" s="18"/>
      <c r="AK812" s="19"/>
      <c r="AL812" s="18"/>
      <c r="AM812" s="18"/>
      <c r="AN812" s="18"/>
      <c r="AO812" s="19"/>
      <c r="AP812" s="18"/>
      <c r="AQ812" s="18"/>
      <c r="AR812" s="18"/>
      <c r="AS812" s="19"/>
      <c r="AT812" s="18"/>
      <c r="AU812" s="18"/>
      <c r="AV812" s="18"/>
      <c r="AW812" s="18"/>
      <c r="AX812" s="18"/>
      <c r="AY812" s="18"/>
      <c r="AZ812" s="19"/>
      <c r="BA812" s="18"/>
      <c r="BB812" s="18"/>
      <c r="BC812" s="18"/>
      <c r="BD812" s="18"/>
      <c r="BE812" s="19"/>
      <c r="BF812" s="18"/>
      <c r="BG812" s="18"/>
      <c r="BH812" s="19"/>
      <c r="BI812" s="19"/>
      <c r="BJ812" s="18"/>
      <c r="BK812" s="18"/>
      <c r="BL812" s="15"/>
      <c r="BM812" s="18"/>
      <c r="BN812" s="19"/>
      <c r="BO812" s="18"/>
      <c r="BP812" s="18"/>
      <c r="BQ812" s="15"/>
      <c r="BR812" s="19"/>
      <c r="BS812" s="19"/>
      <c r="BT812" s="19"/>
      <c r="BU812" s="15"/>
      <c r="BV812" s="14"/>
      <c r="BW812" s="14"/>
      <c r="BX812" s="14"/>
      <c r="BY812" s="20"/>
      <c r="BZ812" s="24"/>
      <c r="CA812" s="14"/>
      <c r="CB812" s="21"/>
      <c r="CC812" s="1"/>
      <c r="CD812" s="14"/>
      <c r="CE812" s="14"/>
      <c r="CF812" s="22"/>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row>
    <row r="813" spans="5:220" s="6" customFormat="1">
      <c r="E813" s="17"/>
      <c r="F813" s="17"/>
      <c r="G813" s="17"/>
      <c r="H813" s="17"/>
      <c r="I813" s="14"/>
      <c r="J813" s="15"/>
      <c r="K813" s="15"/>
      <c r="L813" s="15"/>
      <c r="M813" s="15"/>
      <c r="N813" s="14"/>
      <c r="O813" s="16"/>
      <c r="P813" s="16"/>
      <c r="Q813" s="16"/>
      <c r="R813" s="16"/>
      <c r="S813" s="16"/>
      <c r="T813" s="16"/>
      <c r="U813" s="16"/>
      <c r="V813" s="16"/>
      <c r="W813" s="17"/>
      <c r="X813" s="16"/>
      <c r="Y813" s="16"/>
      <c r="Z813" s="16"/>
      <c r="AA813" s="16"/>
      <c r="AB813" s="14"/>
      <c r="AC813" s="18"/>
      <c r="AD813" s="19"/>
      <c r="AE813" s="18"/>
      <c r="AF813" s="18"/>
      <c r="AG813" s="19"/>
      <c r="AH813" s="18"/>
      <c r="AI813" s="18"/>
      <c r="AJ813" s="18"/>
      <c r="AK813" s="19"/>
      <c r="AL813" s="18"/>
      <c r="AM813" s="18"/>
      <c r="AN813" s="18"/>
      <c r="AO813" s="19"/>
      <c r="AP813" s="18"/>
      <c r="AQ813" s="18"/>
      <c r="AR813" s="18"/>
      <c r="AS813" s="19"/>
      <c r="AT813" s="18"/>
      <c r="AU813" s="18"/>
      <c r="AV813" s="18"/>
      <c r="AW813" s="18"/>
      <c r="AX813" s="18"/>
      <c r="AY813" s="18"/>
      <c r="AZ813" s="19"/>
      <c r="BA813" s="18"/>
      <c r="BB813" s="18"/>
      <c r="BC813" s="18"/>
      <c r="BD813" s="18"/>
      <c r="BE813" s="19"/>
      <c r="BF813" s="18"/>
      <c r="BG813" s="18"/>
      <c r="BH813" s="19"/>
      <c r="BI813" s="19"/>
      <c r="BJ813" s="18"/>
      <c r="BK813" s="18"/>
      <c r="BL813" s="15"/>
      <c r="BM813" s="18"/>
      <c r="BN813" s="19"/>
      <c r="BO813" s="18"/>
      <c r="BP813" s="18"/>
      <c r="BQ813" s="15"/>
      <c r="BR813" s="19"/>
      <c r="BS813" s="19"/>
      <c r="BT813" s="19"/>
      <c r="BU813" s="15"/>
      <c r="BV813" s="14"/>
      <c r="BW813" s="14"/>
      <c r="BX813" s="14"/>
      <c r="BY813" s="20"/>
      <c r="BZ813" s="24"/>
      <c r="CA813" s="14"/>
      <c r="CB813" s="21"/>
      <c r="CC813" s="1"/>
      <c r="CD813" s="14"/>
      <c r="CE813" s="14"/>
      <c r="CF813" s="22"/>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row>
    <row r="814" spans="5:220" s="6" customFormat="1">
      <c r="E814" s="17"/>
      <c r="F814" s="17"/>
      <c r="G814" s="17"/>
      <c r="H814" s="17"/>
      <c r="I814" s="14"/>
      <c r="J814" s="15"/>
      <c r="K814" s="15"/>
      <c r="L814" s="15"/>
      <c r="M814" s="15"/>
      <c r="N814" s="14"/>
      <c r="O814" s="16"/>
      <c r="P814" s="16"/>
      <c r="Q814" s="16"/>
      <c r="R814" s="16"/>
      <c r="S814" s="16"/>
      <c r="T814" s="16"/>
      <c r="U814" s="16"/>
      <c r="V814" s="16"/>
      <c r="W814" s="17"/>
      <c r="X814" s="16"/>
      <c r="Y814" s="16"/>
      <c r="Z814" s="16"/>
      <c r="AA814" s="16"/>
      <c r="AB814" s="14"/>
      <c r="AC814" s="18"/>
      <c r="AD814" s="19"/>
      <c r="AE814" s="18"/>
      <c r="AF814" s="18"/>
      <c r="AG814" s="19"/>
      <c r="AH814" s="18"/>
      <c r="AI814" s="18"/>
      <c r="AJ814" s="18"/>
      <c r="AK814" s="19"/>
      <c r="AL814" s="18"/>
      <c r="AM814" s="18"/>
      <c r="AN814" s="18"/>
      <c r="AO814" s="19"/>
      <c r="AP814" s="18"/>
      <c r="AQ814" s="18"/>
      <c r="AR814" s="18"/>
      <c r="AS814" s="19"/>
      <c r="AT814" s="18"/>
      <c r="AU814" s="18"/>
      <c r="AV814" s="18"/>
      <c r="AW814" s="18"/>
      <c r="AX814" s="18"/>
      <c r="AY814" s="18"/>
      <c r="AZ814" s="19"/>
      <c r="BA814" s="18"/>
      <c r="BB814" s="18"/>
      <c r="BC814" s="18"/>
      <c r="BD814" s="18"/>
      <c r="BE814" s="19"/>
      <c r="BF814" s="18"/>
      <c r="BG814" s="18"/>
      <c r="BH814" s="19"/>
      <c r="BI814" s="19"/>
      <c r="BJ814" s="18"/>
      <c r="BK814" s="18"/>
      <c r="BL814" s="15"/>
      <c r="BM814" s="18"/>
      <c r="BN814" s="19"/>
      <c r="BO814" s="18"/>
      <c r="BP814" s="18"/>
      <c r="BQ814" s="15"/>
      <c r="BR814" s="19"/>
      <c r="BS814" s="19"/>
      <c r="BT814" s="19"/>
      <c r="BU814" s="15"/>
      <c r="BV814" s="14"/>
      <c r="BW814" s="14"/>
      <c r="BX814" s="14"/>
      <c r="BY814" s="20"/>
      <c r="BZ814" s="24"/>
      <c r="CA814" s="14"/>
      <c r="CB814" s="21"/>
      <c r="CC814" s="1"/>
      <c r="CD814" s="14"/>
      <c r="CE814" s="14"/>
      <c r="CF814" s="22"/>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row>
    <row r="815" spans="5:220" s="6" customFormat="1">
      <c r="E815" s="17"/>
      <c r="F815" s="17"/>
      <c r="G815" s="17"/>
      <c r="H815" s="17"/>
      <c r="I815" s="14"/>
      <c r="J815" s="15"/>
      <c r="K815" s="15"/>
      <c r="L815" s="15"/>
      <c r="M815" s="15"/>
      <c r="N815" s="14"/>
      <c r="O815" s="16"/>
      <c r="P815" s="16"/>
      <c r="Q815" s="16"/>
      <c r="R815" s="16"/>
      <c r="S815" s="16"/>
      <c r="T815" s="16"/>
      <c r="U815" s="16"/>
      <c r="V815" s="16"/>
      <c r="W815" s="17"/>
      <c r="X815" s="16"/>
      <c r="Y815" s="16"/>
      <c r="Z815" s="16"/>
      <c r="AA815" s="16"/>
      <c r="AB815" s="14"/>
      <c r="AC815" s="18"/>
      <c r="AD815" s="19"/>
      <c r="AE815" s="18"/>
      <c r="AF815" s="18"/>
      <c r="AG815" s="19"/>
      <c r="AH815" s="18"/>
      <c r="AI815" s="18"/>
      <c r="AJ815" s="18"/>
      <c r="AK815" s="19"/>
      <c r="AL815" s="18"/>
      <c r="AM815" s="18"/>
      <c r="AN815" s="18"/>
      <c r="AO815" s="19"/>
      <c r="AP815" s="18"/>
      <c r="AQ815" s="18"/>
      <c r="AR815" s="18"/>
      <c r="AS815" s="19"/>
      <c r="AT815" s="18"/>
      <c r="AU815" s="18"/>
      <c r="AV815" s="18"/>
      <c r="AW815" s="18"/>
      <c r="AX815" s="18"/>
      <c r="AY815" s="18"/>
      <c r="AZ815" s="19"/>
      <c r="BA815" s="18"/>
      <c r="BB815" s="18"/>
      <c r="BC815" s="18"/>
      <c r="BD815" s="18"/>
      <c r="BE815" s="19"/>
      <c r="BF815" s="18"/>
      <c r="BG815" s="18"/>
      <c r="BH815" s="19"/>
      <c r="BI815" s="19"/>
      <c r="BJ815" s="18"/>
      <c r="BK815" s="18"/>
      <c r="BL815" s="15"/>
      <c r="BM815" s="18"/>
      <c r="BN815" s="19"/>
      <c r="BO815" s="18"/>
      <c r="BP815" s="18"/>
      <c r="BQ815" s="15"/>
      <c r="BR815" s="19"/>
      <c r="BS815" s="19"/>
      <c r="BT815" s="19"/>
      <c r="BU815" s="15"/>
      <c r="BV815" s="14"/>
      <c r="BW815" s="14"/>
      <c r="BX815" s="14"/>
      <c r="BY815" s="20"/>
      <c r="BZ815" s="24"/>
      <c r="CA815" s="14"/>
      <c r="CB815" s="21"/>
      <c r="CC815" s="1"/>
      <c r="CD815" s="14"/>
      <c r="CE815" s="14"/>
      <c r="CF815" s="22"/>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row>
    <row r="816" spans="5:220" s="6" customFormat="1">
      <c r="E816" s="17"/>
      <c r="F816" s="17"/>
      <c r="G816" s="17"/>
      <c r="H816" s="17"/>
      <c r="I816" s="14"/>
      <c r="J816" s="15"/>
      <c r="K816" s="15"/>
      <c r="L816" s="15"/>
      <c r="M816" s="15"/>
      <c r="N816" s="14"/>
      <c r="O816" s="16"/>
      <c r="P816" s="16"/>
      <c r="Q816" s="16"/>
      <c r="R816" s="16"/>
      <c r="S816" s="16"/>
      <c r="T816" s="16"/>
      <c r="U816" s="16"/>
      <c r="V816" s="16"/>
      <c r="W816" s="17"/>
      <c r="X816" s="16"/>
      <c r="Y816" s="16"/>
      <c r="Z816" s="16"/>
      <c r="AA816" s="16"/>
      <c r="AB816" s="14"/>
      <c r="AC816" s="18"/>
      <c r="AD816" s="19"/>
      <c r="AE816" s="18"/>
      <c r="AF816" s="18"/>
      <c r="AG816" s="19"/>
      <c r="AH816" s="18"/>
      <c r="AI816" s="18"/>
      <c r="AJ816" s="18"/>
      <c r="AK816" s="19"/>
      <c r="AL816" s="18"/>
      <c r="AM816" s="18"/>
      <c r="AN816" s="18"/>
      <c r="AO816" s="19"/>
      <c r="AP816" s="18"/>
      <c r="AQ816" s="18"/>
      <c r="AR816" s="18"/>
      <c r="AS816" s="19"/>
      <c r="AT816" s="18"/>
      <c r="AU816" s="18"/>
      <c r="AV816" s="18"/>
      <c r="AW816" s="18"/>
      <c r="AX816" s="18"/>
      <c r="AY816" s="18"/>
      <c r="AZ816" s="19"/>
      <c r="BA816" s="18"/>
      <c r="BB816" s="18"/>
      <c r="BC816" s="18"/>
      <c r="BD816" s="18"/>
      <c r="BE816" s="19"/>
      <c r="BF816" s="18"/>
      <c r="BG816" s="18"/>
      <c r="BH816" s="19"/>
      <c r="BI816" s="19"/>
      <c r="BJ816" s="18"/>
      <c r="BK816" s="18"/>
      <c r="BL816" s="15"/>
      <c r="BM816" s="18"/>
      <c r="BN816" s="19"/>
      <c r="BO816" s="18"/>
      <c r="BP816" s="18"/>
      <c r="BQ816" s="15"/>
      <c r="BR816" s="19"/>
      <c r="BS816" s="19"/>
      <c r="BT816" s="19"/>
      <c r="BU816" s="15"/>
      <c r="BV816" s="14"/>
      <c r="BW816" s="14"/>
      <c r="BX816" s="14"/>
      <c r="BY816" s="20"/>
      <c r="BZ816" s="24"/>
      <c r="CA816" s="14"/>
      <c r="CB816" s="21"/>
      <c r="CC816" s="1"/>
      <c r="CD816" s="14"/>
      <c r="CE816" s="14"/>
      <c r="CF816" s="22"/>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row>
    <row r="817" spans="5:220">
      <c r="J817" s="15"/>
      <c r="K817" s="15"/>
      <c r="L817" s="15"/>
      <c r="M817" s="15"/>
      <c r="O817" s="16"/>
      <c r="P817" s="16"/>
      <c r="Q817" s="16"/>
      <c r="R817" s="16"/>
      <c r="S817" s="16"/>
      <c r="T817" s="16"/>
      <c r="U817" s="16"/>
      <c r="V817" s="16"/>
      <c r="X817" s="16"/>
      <c r="Y817" s="16"/>
      <c r="Z817" s="16"/>
      <c r="AA817" s="16"/>
      <c r="AC817" s="18"/>
      <c r="AE817" s="18"/>
      <c r="AF817" s="18"/>
      <c r="AG817" s="18"/>
      <c r="AH817" s="18"/>
      <c r="AI817" s="18"/>
      <c r="AJ817" s="18"/>
      <c r="AK817" s="18"/>
      <c r="AL817" s="18"/>
      <c r="AM817" s="18"/>
      <c r="AN817" s="18"/>
      <c r="AP817" s="18"/>
      <c r="AQ817" s="18"/>
      <c r="AR817" s="18"/>
      <c r="AT817" s="18"/>
      <c r="AU817" s="18"/>
      <c r="AV817" s="18"/>
      <c r="AW817" s="18"/>
      <c r="AX817" s="18"/>
      <c r="AY817" s="18"/>
      <c r="BA817" s="18"/>
      <c r="BB817" s="18"/>
      <c r="BC817" s="18"/>
      <c r="BD817" s="18"/>
      <c r="BF817" s="18"/>
      <c r="BG817" s="18"/>
      <c r="BJ817" s="18"/>
      <c r="BK817" s="18"/>
      <c r="BL817" s="15"/>
      <c r="BM817" s="18"/>
      <c r="BO817" s="18"/>
      <c r="BP817" s="18"/>
      <c r="BQ817" s="15"/>
      <c r="BU817" s="15"/>
      <c r="BY817" s="20"/>
      <c r="BZ817" s="24"/>
      <c r="CF817" s="22"/>
    </row>
    <row r="818" spans="5:220">
      <c r="J818" s="15"/>
      <c r="K818" s="15"/>
      <c r="L818" s="15"/>
      <c r="M818" s="15"/>
      <c r="O818" s="16"/>
      <c r="P818" s="16"/>
      <c r="Q818" s="16"/>
      <c r="R818" s="16"/>
      <c r="S818" s="16"/>
      <c r="T818" s="16"/>
      <c r="U818" s="16"/>
      <c r="V818" s="16"/>
      <c r="X818" s="16"/>
      <c r="Y818" s="16"/>
      <c r="Z818" s="16"/>
      <c r="AA818" s="16"/>
      <c r="AC818" s="18"/>
      <c r="AE818" s="18"/>
      <c r="AF818" s="18"/>
      <c r="AH818" s="18"/>
      <c r="AI818" s="18"/>
      <c r="AJ818" s="18"/>
      <c r="AL818" s="18"/>
      <c r="AM818" s="18"/>
      <c r="AN818" s="18"/>
      <c r="AP818" s="18"/>
      <c r="AQ818" s="18"/>
      <c r="AR818" s="18"/>
      <c r="AT818" s="18"/>
      <c r="AU818" s="18"/>
      <c r="AV818" s="18"/>
      <c r="AW818" s="18"/>
      <c r="AX818" s="18"/>
      <c r="AY818" s="18"/>
      <c r="BA818" s="18"/>
      <c r="BB818" s="18"/>
      <c r="BC818" s="18"/>
      <c r="BD818" s="18"/>
      <c r="BF818" s="18"/>
      <c r="BG818" s="18"/>
      <c r="BJ818" s="18"/>
      <c r="BK818" s="18"/>
      <c r="BL818" s="15"/>
      <c r="BM818" s="18"/>
      <c r="BO818" s="18"/>
      <c r="BP818" s="18"/>
      <c r="BQ818" s="15"/>
      <c r="BU818" s="15"/>
      <c r="BY818" s="20"/>
      <c r="BZ818" s="24"/>
      <c r="CC818" s="1"/>
      <c r="CF818" s="22"/>
    </row>
    <row r="819" spans="5:220">
      <c r="J819" s="15"/>
      <c r="K819" s="15"/>
      <c r="L819" s="15"/>
      <c r="M819" s="15"/>
      <c r="O819" s="16"/>
      <c r="P819" s="16"/>
      <c r="Q819" s="16"/>
      <c r="R819" s="16"/>
      <c r="S819" s="16"/>
      <c r="T819" s="16"/>
      <c r="U819" s="16"/>
      <c r="V819" s="16"/>
      <c r="X819" s="16"/>
      <c r="Y819" s="16"/>
      <c r="Z819" s="16"/>
      <c r="AA819" s="16"/>
      <c r="AC819" s="18"/>
      <c r="AE819" s="18"/>
      <c r="AF819" s="18"/>
      <c r="AH819" s="18"/>
      <c r="AI819" s="18"/>
      <c r="AJ819" s="18"/>
      <c r="AL819" s="18"/>
      <c r="AM819" s="18"/>
      <c r="AN819" s="18"/>
      <c r="AP819" s="18"/>
      <c r="AQ819" s="18"/>
      <c r="AR819" s="18"/>
      <c r="AT819" s="18"/>
      <c r="AU819" s="18"/>
      <c r="AV819" s="18"/>
      <c r="AW819" s="18"/>
      <c r="AX819" s="18"/>
      <c r="AY819" s="18"/>
      <c r="BA819" s="18"/>
      <c r="BB819" s="18"/>
      <c r="BC819" s="18"/>
      <c r="BD819" s="18"/>
      <c r="BF819" s="18"/>
      <c r="BG819" s="18"/>
      <c r="BJ819" s="18"/>
      <c r="BK819" s="18"/>
      <c r="BL819" s="15"/>
      <c r="BM819" s="18"/>
      <c r="BO819" s="18"/>
      <c r="BP819" s="18"/>
      <c r="BQ819" s="15"/>
      <c r="BU819" s="15"/>
      <c r="BY819" s="20"/>
      <c r="BZ819" s="24"/>
      <c r="CC819" s="1"/>
      <c r="CF819" s="22"/>
    </row>
    <row r="820" spans="5:220">
      <c r="J820" s="15"/>
      <c r="K820" s="15"/>
      <c r="L820" s="15"/>
      <c r="M820" s="15"/>
      <c r="O820" s="16"/>
      <c r="P820" s="16"/>
      <c r="Q820" s="16"/>
      <c r="R820" s="16"/>
      <c r="S820" s="16"/>
      <c r="T820" s="16"/>
      <c r="U820" s="16"/>
      <c r="V820" s="16"/>
      <c r="X820" s="16"/>
      <c r="Y820" s="16"/>
      <c r="Z820" s="16"/>
      <c r="AA820" s="16"/>
      <c r="AC820" s="18"/>
      <c r="AE820" s="18"/>
      <c r="AF820" s="18"/>
      <c r="AH820" s="18"/>
      <c r="AI820" s="18"/>
      <c r="AJ820" s="18"/>
      <c r="AL820" s="18"/>
      <c r="AM820" s="18"/>
      <c r="AN820" s="18"/>
      <c r="AP820" s="18"/>
      <c r="AQ820" s="18"/>
      <c r="AR820" s="18"/>
      <c r="AT820" s="18"/>
      <c r="AU820" s="18"/>
      <c r="AV820" s="18"/>
      <c r="AW820" s="18"/>
      <c r="AX820" s="18"/>
      <c r="AY820" s="18"/>
      <c r="BA820" s="18"/>
      <c r="BB820" s="18"/>
      <c r="BC820" s="18"/>
      <c r="BD820" s="18"/>
      <c r="BF820" s="18"/>
      <c r="BG820" s="18"/>
      <c r="BJ820" s="18"/>
      <c r="BK820" s="18"/>
      <c r="BL820" s="15"/>
      <c r="BM820" s="18"/>
      <c r="BO820" s="18"/>
      <c r="BP820" s="18"/>
      <c r="BQ820" s="15"/>
      <c r="BU820" s="15"/>
      <c r="BY820" s="20"/>
      <c r="BZ820" s="24"/>
      <c r="CC820" s="1"/>
      <c r="CF820" s="22"/>
    </row>
    <row r="821" spans="5:220">
      <c r="J821" s="15"/>
      <c r="K821" s="15"/>
      <c r="L821" s="15"/>
      <c r="M821" s="15"/>
      <c r="O821" s="16"/>
      <c r="P821" s="16"/>
      <c r="Q821" s="16"/>
      <c r="R821" s="16"/>
      <c r="S821" s="16"/>
      <c r="T821" s="16"/>
      <c r="U821" s="16"/>
      <c r="V821" s="16"/>
      <c r="X821" s="16"/>
      <c r="Y821" s="16"/>
      <c r="Z821" s="16"/>
      <c r="AA821" s="16"/>
      <c r="AC821" s="18"/>
      <c r="AE821" s="18"/>
      <c r="AF821" s="18"/>
      <c r="AH821" s="18"/>
      <c r="AI821" s="18"/>
      <c r="AJ821" s="18"/>
      <c r="AL821" s="18"/>
      <c r="AM821" s="18"/>
      <c r="AN821" s="18"/>
      <c r="AP821" s="18"/>
      <c r="AQ821" s="18"/>
      <c r="AR821" s="18"/>
      <c r="AT821" s="18"/>
      <c r="AU821" s="18"/>
      <c r="AV821" s="18"/>
      <c r="AW821" s="18"/>
      <c r="AX821" s="18"/>
      <c r="AY821" s="18"/>
      <c r="BA821" s="18"/>
      <c r="BB821" s="18"/>
      <c r="BC821" s="18"/>
      <c r="BD821" s="18"/>
      <c r="BF821" s="18"/>
      <c r="BG821" s="18"/>
      <c r="BJ821" s="18"/>
      <c r="BK821" s="18"/>
      <c r="BL821" s="15"/>
      <c r="BM821" s="18"/>
      <c r="BO821" s="18"/>
      <c r="BP821" s="18"/>
      <c r="BQ821" s="15"/>
      <c r="BU821" s="15"/>
      <c r="BY821" s="20"/>
      <c r="BZ821" s="24"/>
      <c r="CF821" s="22"/>
    </row>
    <row r="822" spans="5:220">
      <c r="J822" s="15"/>
      <c r="K822" s="15"/>
      <c r="L822" s="15"/>
      <c r="M822" s="15"/>
      <c r="O822" s="16"/>
      <c r="P822" s="16"/>
      <c r="Q822" s="16"/>
      <c r="R822" s="16"/>
      <c r="S822" s="16"/>
      <c r="T822" s="16"/>
      <c r="U822" s="16"/>
      <c r="V822" s="16"/>
      <c r="X822" s="16"/>
      <c r="Y822" s="16"/>
      <c r="Z822" s="16"/>
      <c r="AA822" s="16"/>
      <c r="AC822" s="18"/>
      <c r="AE822" s="18"/>
      <c r="AF822" s="18"/>
      <c r="AG822" s="18"/>
      <c r="AH822" s="18"/>
      <c r="AI822" s="18"/>
      <c r="AJ822" s="18"/>
      <c r="AK822" s="18"/>
      <c r="AL822" s="18"/>
      <c r="AM822" s="18"/>
      <c r="AN822" s="18"/>
      <c r="AP822" s="18"/>
      <c r="AQ822" s="18"/>
      <c r="AR822" s="18"/>
      <c r="AT822" s="18"/>
      <c r="AU822" s="18"/>
      <c r="AV822" s="18"/>
      <c r="AW822" s="18"/>
      <c r="AX822" s="18"/>
      <c r="AY822" s="18"/>
      <c r="BA822" s="18"/>
      <c r="BB822" s="18"/>
      <c r="BC822" s="18"/>
      <c r="BD822" s="18"/>
      <c r="BF822" s="18"/>
      <c r="BG822" s="18"/>
      <c r="BJ822" s="18"/>
      <c r="BK822" s="18"/>
      <c r="BL822" s="15"/>
      <c r="BM822" s="18"/>
      <c r="BO822" s="18"/>
      <c r="BP822" s="18"/>
      <c r="BQ822" s="15"/>
      <c r="BU822" s="15"/>
      <c r="BY822" s="20"/>
      <c r="BZ822" s="24"/>
      <c r="CC822" s="1"/>
      <c r="CF822" s="22"/>
    </row>
    <row r="823" spans="5:220">
      <c r="J823" s="15"/>
      <c r="K823" s="15"/>
      <c r="L823" s="15"/>
      <c r="M823" s="15"/>
      <c r="O823" s="16"/>
      <c r="P823" s="16"/>
      <c r="Q823" s="16"/>
      <c r="R823" s="16"/>
      <c r="S823" s="16"/>
      <c r="T823" s="16"/>
      <c r="U823" s="16"/>
      <c r="V823" s="16"/>
      <c r="X823" s="16"/>
      <c r="Y823" s="16"/>
      <c r="Z823" s="16"/>
      <c r="AA823" s="16"/>
      <c r="AC823" s="18"/>
      <c r="AE823" s="18"/>
      <c r="AF823" s="18"/>
      <c r="AG823" s="18"/>
      <c r="AH823" s="18"/>
      <c r="AI823" s="18"/>
      <c r="AJ823" s="18"/>
      <c r="AK823" s="18"/>
      <c r="AL823" s="18"/>
      <c r="AM823" s="18"/>
      <c r="AN823" s="18"/>
      <c r="AP823" s="18"/>
      <c r="AQ823" s="18"/>
      <c r="AR823" s="18"/>
      <c r="AT823" s="18"/>
      <c r="AU823" s="18"/>
      <c r="AV823" s="18"/>
      <c r="AW823" s="18"/>
      <c r="AX823" s="18"/>
      <c r="AY823" s="18"/>
      <c r="BA823" s="18"/>
      <c r="BB823" s="18"/>
      <c r="BC823" s="18"/>
      <c r="BD823" s="18"/>
      <c r="BF823" s="18"/>
      <c r="BG823" s="18"/>
      <c r="BJ823" s="18"/>
      <c r="BK823" s="18"/>
      <c r="BL823" s="15"/>
      <c r="BM823" s="18"/>
      <c r="BO823" s="18"/>
      <c r="BP823" s="18"/>
      <c r="BQ823" s="15"/>
      <c r="BU823" s="15"/>
      <c r="BY823" s="20"/>
      <c r="BZ823" s="24"/>
      <c r="CC823" s="1"/>
      <c r="CF823" s="22"/>
    </row>
    <row r="824" spans="5:220">
      <c r="J824" s="15"/>
      <c r="K824" s="15"/>
      <c r="L824" s="15"/>
      <c r="M824" s="15"/>
      <c r="O824" s="16"/>
      <c r="P824" s="16"/>
      <c r="Q824" s="16"/>
      <c r="R824" s="16"/>
      <c r="S824" s="16"/>
      <c r="T824" s="16"/>
      <c r="U824" s="16"/>
      <c r="V824" s="16"/>
      <c r="X824" s="16"/>
      <c r="Y824" s="16"/>
      <c r="Z824" s="16"/>
      <c r="AA824" s="16"/>
      <c r="AC824" s="18"/>
      <c r="AE824" s="18"/>
      <c r="AF824" s="18"/>
      <c r="AG824" s="18"/>
      <c r="AH824" s="18"/>
      <c r="AI824" s="18"/>
      <c r="AJ824" s="18"/>
      <c r="AK824" s="18"/>
      <c r="AL824" s="18"/>
      <c r="AM824" s="18"/>
      <c r="AN824" s="18"/>
      <c r="AP824" s="18"/>
      <c r="AQ824" s="18"/>
      <c r="AR824" s="18"/>
      <c r="AT824" s="18"/>
      <c r="AU824" s="18"/>
      <c r="AV824" s="18"/>
      <c r="AW824" s="18"/>
      <c r="AX824" s="18"/>
      <c r="AY824" s="18"/>
      <c r="BA824" s="18"/>
      <c r="BB824" s="18"/>
      <c r="BC824" s="18"/>
      <c r="BD824" s="18"/>
      <c r="BF824" s="18"/>
      <c r="BG824" s="18"/>
      <c r="BJ824" s="18"/>
      <c r="BK824" s="18"/>
      <c r="BL824" s="15"/>
      <c r="BM824" s="18"/>
      <c r="BO824" s="18"/>
      <c r="BP824" s="18"/>
      <c r="BQ824" s="15"/>
      <c r="BU824" s="15"/>
      <c r="BY824" s="20"/>
      <c r="BZ824" s="24"/>
      <c r="CC824" s="1"/>
      <c r="CF824" s="22"/>
    </row>
    <row r="825" spans="5:220">
      <c r="J825" s="15"/>
      <c r="K825" s="15"/>
      <c r="L825" s="15"/>
      <c r="M825" s="15"/>
      <c r="O825" s="16"/>
      <c r="P825" s="16"/>
      <c r="Q825" s="16"/>
      <c r="R825" s="16"/>
      <c r="S825" s="16"/>
      <c r="T825" s="16"/>
      <c r="U825" s="16"/>
      <c r="V825" s="16"/>
      <c r="X825" s="16"/>
      <c r="Y825" s="16"/>
      <c r="Z825" s="16"/>
      <c r="AA825" s="16"/>
      <c r="AC825" s="18"/>
      <c r="AE825" s="18"/>
      <c r="AF825" s="18"/>
      <c r="AG825" s="18"/>
      <c r="AH825" s="18"/>
      <c r="AI825" s="18"/>
      <c r="AJ825" s="18"/>
      <c r="AK825" s="18"/>
      <c r="AL825" s="18"/>
      <c r="AM825" s="18"/>
      <c r="AN825" s="18"/>
      <c r="AP825" s="18"/>
      <c r="AQ825" s="18"/>
      <c r="AR825" s="18"/>
      <c r="AT825" s="18"/>
      <c r="AU825" s="18"/>
      <c r="AV825" s="18"/>
      <c r="AW825" s="18"/>
      <c r="AX825" s="18"/>
      <c r="AY825" s="18"/>
      <c r="BA825" s="18"/>
      <c r="BB825" s="18"/>
      <c r="BC825" s="18"/>
      <c r="BD825" s="18"/>
      <c r="BF825" s="18"/>
      <c r="BG825" s="18"/>
      <c r="BJ825" s="18"/>
      <c r="BK825" s="18"/>
      <c r="BL825" s="15"/>
      <c r="BM825" s="18"/>
      <c r="BO825" s="18"/>
      <c r="BP825" s="18"/>
      <c r="BQ825" s="15"/>
      <c r="BU825" s="15"/>
      <c r="BY825" s="20"/>
      <c r="BZ825" s="24"/>
      <c r="CC825" s="1"/>
      <c r="CF825" s="22"/>
    </row>
    <row r="826" spans="5:220">
      <c r="J826" s="15"/>
      <c r="K826" s="15"/>
      <c r="L826" s="15"/>
      <c r="M826" s="15"/>
      <c r="O826" s="16"/>
      <c r="P826" s="16"/>
      <c r="Q826" s="16"/>
      <c r="R826" s="16"/>
      <c r="S826" s="16"/>
      <c r="T826" s="16"/>
      <c r="U826" s="16"/>
      <c r="V826" s="16"/>
      <c r="X826" s="16"/>
      <c r="Y826" s="16"/>
      <c r="Z826" s="16"/>
      <c r="AA826" s="16"/>
      <c r="AC826" s="18"/>
      <c r="AE826" s="18"/>
      <c r="AF826" s="18"/>
      <c r="AH826" s="18"/>
      <c r="AI826" s="18"/>
      <c r="AJ826" s="18"/>
      <c r="AL826" s="18"/>
      <c r="AM826" s="18"/>
      <c r="AN826" s="18"/>
      <c r="AP826" s="18"/>
      <c r="AQ826" s="18"/>
      <c r="AR826" s="18"/>
      <c r="AT826" s="18"/>
      <c r="AU826" s="18"/>
      <c r="AV826" s="18"/>
      <c r="AW826" s="18"/>
      <c r="AX826" s="18"/>
      <c r="AY826" s="18"/>
      <c r="BA826" s="18"/>
      <c r="BB826" s="18"/>
      <c r="BC826" s="18"/>
      <c r="BD826" s="18"/>
      <c r="BF826" s="18"/>
      <c r="BG826" s="18"/>
      <c r="BJ826" s="18"/>
      <c r="BK826" s="18"/>
      <c r="BL826" s="15"/>
      <c r="BM826" s="18"/>
      <c r="BO826" s="18"/>
      <c r="BP826" s="18"/>
      <c r="BQ826" s="15"/>
      <c r="BU826" s="15"/>
      <c r="BY826" s="20"/>
      <c r="BZ826" s="24"/>
      <c r="CF826" s="22"/>
    </row>
    <row r="827" spans="5:220" s="28" customFormat="1">
      <c r="E827" s="17"/>
      <c r="F827" s="17"/>
      <c r="G827" s="17"/>
      <c r="H827" s="17"/>
      <c r="I827" s="14"/>
      <c r="J827" s="15"/>
      <c r="K827" s="15"/>
      <c r="L827" s="15"/>
      <c r="M827" s="15"/>
      <c r="N827" s="24"/>
      <c r="O827" s="16"/>
      <c r="P827" s="16"/>
      <c r="Q827" s="16"/>
      <c r="R827" s="16"/>
      <c r="S827" s="16"/>
      <c r="T827" s="16"/>
      <c r="U827" s="16"/>
      <c r="V827" s="16"/>
      <c r="W827" s="17"/>
      <c r="X827" s="16"/>
      <c r="Y827" s="16"/>
      <c r="Z827" s="16"/>
      <c r="AA827" s="16"/>
      <c r="AB827" s="14"/>
      <c r="AC827" s="18"/>
      <c r="AD827" s="19"/>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9"/>
      <c r="BA827" s="18"/>
      <c r="BB827" s="18"/>
      <c r="BC827" s="18"/>
      <c r="BD827" s="18"/>
      <c r="BE827" s="19"/>
      <c r="BF827" s="18"/>
      <c r="BG827" s="18"/>
      <c r="BH827" s="19"/>
      <c r="BI827" s="19"/>
      <c r="BJ827" s="18"/>
      <c r="BK827" s="18"/>
      <c r="BL827" s="15"/>
      <c r="BM827" s="18"/>
      <c r="BN827" s="19"/>
      <c r="BO827" s="18"/>
      <c r="BP827" s="18"/>
      <c r="BQ827" s="15"/>
      <c r="BR827" s="19"/>
      <c r="BS827" s="19"/>
      <c r="BT827" s="19"/>
      <c r="BU827" s="15"/>
      <c r="BV827" s="14"/>
      <c r="BW827" s="14"/>
      <c r="BX827" s="14"/>
      <c r="BY827" s="20"/>
      <c r="BZ827" s="24"/>
      <c r="CA827" s="14"/>
      <c r="CB827" s="21"/>
      <c r="CC827" s="1"/>
      <c r="CD827" s="14"/>
      <c r="CE827" s="14"/>
      <c r="CF827" s="22"/>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row>
    <row r="828" spans="5:220" s="28" customFormat="1">
      <c r="E828" s="17"/>
      <c r="F828" s="17"/>
      <c r="G828" s="17"/>
      <c r="H828" s="17"/>
      <c r="I828" s="14"/>
      <c r="J828" s="15"/>
      <c r="K828" s="15"/>
      <c r="L828" s="15"/>
      <c r="M828" s="15"/>
      <c r="N828" s="24"/>
      <c r="O828" s="16"/>
      <c r="P828" s="16"/>
      <c r="Q828" s="16"/>
      <c r="R828" s="16"/>
      <c r="S828" s="16"/>
      <c r="T828" s="16"/>
      <c r="U828" s="16"/>
      <c r="V828" s="16"/>
      <c r="W828" s="17"/>
      <c r="X828" s="16"/>
      <c r="Y828" s="16"/>
      <c r="Z828" s="16"/>
      <c r="AA828" s="16"/>
      <c r="AB828" s="14"/>
      <c r="AC828" s="18"/>
      <c r="AD828" s="19"/>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9"/>
      <c r="BA828" s="18"/>
      <c r="BB828" s="18"/>
      <c r="BC828" s="18"/>
      <c r="BD828" s="18"/>
      <c r="BE828" s="19"/>
      <c r="BF828" s="18"/>
      <c r="BG828" s="18"/>
      <c r="BH828" s="19"/>
      <c r="BI828" s="19"/>
      <c r="BJ828" s="18"/>
      <c r="BK828" s="18"/>
      <c r="BL828" s="15"/>
      <c r="BM828" s="18"/>
      <c r="BN828" s="19"/>
      <c r="BO828" s="18"/>
      <c r="BP828" s="18"/>
      <c r="BQ828" s="15"/>
      <c r="BR828" s="19"/>
      <c r="BS828" s="19"/>
      <c r="BT828" s="19"/>
      <c r="BU828" s="15"/>
      <c r="BV828" s="14"/>
      <c r="BW828" s="14"/>
      <c r="BX828" s="14"/>
      <c r="BY828" s="20"/>
      <c r="BZ828" s="24"/>
      <c r="CA828" s="14"/>
      <c r="CB828" s="21"/>
      <c r="CC828" s="1"/>
      <c r="CD828" s="14"/>
      <c r="CE828" s="14"/>
      <c r="CF828" s="22"/>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row>
    <row r="829" spans="5:220" s="28" customFormat="1">
      <c r="E829" s="17"/>
      <c r="F829" s="17"/>
      <c r="G829" s="17"/>
      <c r="H829" s="17"/>
      <c r="I829" s="14"/>
      <c r="J829" s="15"/>
      <c r="K829" s="15"/>
      <c r="L829" s="15"/>
      <c r="M829" s="15"/>
      <c r="N829" s="24"/>
      <c r="O829" s="16"/>
      <c r="P829" s="16"/>
      <c r="Q829" s="16"/>
      <c r="R829" s="16"/>
      <c r="S829" s="16"/>
      <c r="T829" s="16"/>
      <c r="U829" s="16"/>
      <c r="V829" s="16"/>
      <c r="W829" s="17"/>
      <c r="X829" s="16"/>
      <c r="Y829" s="16"/>
      <c r="Z829" s="16"/>
      <c r="AA829" s="16"/>
      <c r="AB829" s="14"/>
      <c r="AC829" s="18"/>
      <c r="AD829" s="19"/>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9"/>
      <c r="BA829" s="18"/>
      <c r="BB829" s="18"/>
      <c r="BC829" s="18"/>
      <c r="BD829" s="18"/>
      <c r="BE829" s="19"/>
      <c r="BF829" s="18"/>
      <c r="BG829" s="18"/>
      <c r="BH829" s="19"/>
      <c r="BI829" s="19"/>
      <c r="BJ829" s="18"/>
      <c r="BK829" s="18"/>
      <c r="BL829" s="15"/>
      <c r="BM829" s="18"/>
      <c r="BN829" s="19"/>
      <c r="BO829" s="18"/>
      <c r="BP829" s="18"/>
      <c r="BQ829" s="15"/>
      <c r="BR829" s="19"/>
      <c r="BS829" s="19"/>
      <c r="BT829" s="19"/>
      <c r="BU829" s="15"/>
      <c r="BV829" s="14"/>
      <c r="BW829" s="14"/>
      <c r="BX829" s="14"/>
      <c r="BY829" s="20"/>
      <c r="BZ829" s="24"/>
      <c r="CA829" s="14"/>
      <c r="CB829" s="21"/>
      <c r="CC829" s="1"/>
      <c r="CD829" s="14"/>
      <c r="CE829" s="14"/>
      <c r="CF829" s="22"/>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row>
    <row r="830" spans="5:220" s="28" customFormat="1">
      <c r="E830" s="17"/>
      <c r="F830" s="17"/>
      <c r="G830" s="17"/>
      <c r="H830" s="17"/>
      <c r="I830" s="14"/>
      <c r="J830" s="15"/>
      <c r="K830" s="15"/>
      <c r="L830" s="15"/>
      <c r="M830" s="15"/>
      <c r="N830" s="24"/>
      <c r="O830" s="16"/>
      <c r="P830" s="16"/>
      <c r="Q830" s="16"/>
      <c r="R830" s="16"/>
      <c r="S830" s="16"/>
      <c r="T830" s="16"/>
      <c r="U830" s="16"/>
      <c r="V830" s="16"/>
      <c r="W830" s="17"/>
      <c r="X830" s="16"/>
      <c r="Y830" s="16"/>
      <c r="Z830" s="16"/>
      <c r="AA830" s="16"/>
      <c r="AB830" s="14"/>
      <c r="AC830" s="18"/>
      <c r="AD830" s="19"/>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9"/>
      <c r="BA830" s="18"/>
      <c r="BB830" s="18"/>
      <c r="BC830" s="18"/>
      <c r="BD830" s="18"/>
      <c r="BE830" s="19"/>
      <c r="BF830" s="18"/>
      <c r="BG830" s="18"/>
      <c r="BH830" s="19"/>
      <c r="BI830" s="19"/>
      <c r="BJ830" s="18"/>
      <c r="BK830" s="18"/>
      <c r="BL830" s="15"/>
      <c r="BM830" s="18"/>
      <c r="BN830" s="19"/>
      <c r="BO830" s="18"/>
      <c r="BP830" s="18"/>
      <c r="BQ830" s="15"/>
      <c r="BR830" s="19"/>
      <c r="BS830" s="19"/>
      <c r="BT830" s="19"/>
      <c r="BU830" s="15"/>
      <c r="BV830" s="14"/>
      <c r="BW830" s="14"/>
      <c r="BX830" s="14"/>
      <c r="BY830" s="20"/>
      <c r="BZ830" s="24"/>
      <c r="CA830" s="14"/>
      <c r="CB830" s="21"/>
      <c r="CC830" s="1"/>
      <c r="CD830" s="14"/>
      <c r="CE830" s="14"/>
      <c r="CF830" s="22"/>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row>
    <row r="831" spans="5:220" s="28" customFormat="1">
      <c r="E831" s="17"/>
      <c r="F831" s="17"/>
      <c r="G831" s="17"/>
      <c r="H831" s="17"/>
      <c r="I831" s="14"/>
      <c r="J831" s="15"/>
      <c r="K831" s="15"/>
      <c r="L831" s="15"/>
      <c r="M831" s="15"/>
      <c r="N831" s="24"/>
      <c r="O831" s="16"/>
      <c r="P831" s="16"/>
      <c r="Q831" s="16"/>
      <c r="R831" s="16"/>
      <c r="S831" s="16"/>
      <c r="T831" s="16"/>
      <c r="U831" s="16"/>
      <c r="V831" s="16"/>
      <c r="W831" s="17"/>
      <c r="X831" s="16"/>
      <c r="Y831" s="16"/>
      <c r="Z831" s="16"/>
      <c r="AA831" s="16"/>
      <c r="AB831" s="14"/>
      <c r="AC831" s="18"/>
      <c r="AD831" s="19"/>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9"/>
      <c r="BA831" s="18"/>
      <c r="BB831" s="18"/>
      <c r="BC831" s="18"/>
      <c r="BD831" s="18"/>
      <c r="BE831" s="19"/>
      <c r="BF831" s="18"/>
      <c r="BG831" s="18"/>
      <c r="BH831" s="19"/>
      <c r="BI831" s="19"/>
      <c r="BJ831" s="18"/>
      <c r="BK831" s="18"/>
      <c r="BL831" s="15"/>
      <c r="BM831" s="18"/>
      <c r="BN831" s="19"/>
      <c r="BO831" s="18"/>
      <c r="BP831" s="18"/>
      <c r="BQ831" s="15"/>
      <c r="BR831" s="19"/>
      <c r="BS831" s="19"/>
      <c r="BT831" s="19"/>
      <c r="BU831" s="15"/>
      <c r="BV831" s="14"/>
      <c r="BW831" s="14"/>
      <c r="BX831" s="14"/>
      <c r="BY831" s="20"/>
      <c r="BZ831" s="24"/>
      <c r="CA831" s="14"/>
      <c r="CB831" s="21"/>
      <c r="CC831" s="1"/>
      <c r="CD831" s="14"/>
      <c r="CE831" s="14"/>
      <c r="CF831" s="22"/>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row>
    <row r="832" spans="5:220" s="25" customFormat="1">
      <c r="E832" s="17"/>
      <c r="F832" s="17"/>
      <c r="G832" s="17"/>
      <c r="H832" s="17"/>
      <c r="I832" s="14"/>
      <c r="J832" s="15"/>
      <c r="K832" s="15"/>
      <c r="L832" s="15"/>
      <c r="M832" s="15"/>
      <c r="N832" s="24"/>
      <c r="O832" s="16"/>
      <c r="P832" s="16"/>
      <c r="Q832" s="16"/>
      <c r="R832" s="16"/>
      <c r="S832" s="16"/>
      <c r="T832" s="16"/>
      <c r="U832" s="16"/>
      <c r="V832" s="16"/>
      <c r="W832" s="17"/>
      <c r="X832" s="16"/>
      <c r="Y832" s="16"/>
      <c r="Z832" s="16"/>
      <c r="AA832" s="16"/>
      <c r="AB832" s="14"/>
      <c r="AC832" s="18"/>
      <c r="AD832" s="19"/>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9"/>
      <c r="BA832" s="18"/>
      <c r="BB832" s="18"/>
      <c r="BC832" s="18"/>
      <c r="BD832" s="18"/>
      <c r="BE832" s="19"/>
      <c r="BF832" s="18"/>
      <c r="BG832" s="18"/>
      <c r="BH832" s="19"/>
      <c r="BI832" s="19"/>
      <c r="BJ832" s="18"/>
      <c r="BK832" s="18"/>
      <c r="BL832" s="15"/>
      <c r="BM832" s="18"/>
      <c r="BN832" s="19"/>
      <c r="BO832" s="18"/>
      <c r="BP832" s="18"/>
      <c r="BQ832" s="15"/>
      <c r="BR832" s="19"/>
      <c r="BS832" s="19"/>
      <c r="BT832" s="19"/>
      <c r="BU832" s="15"/>
      <c r="BV832" s="14"/>
      <c r="BW832" s="14"/>
      <c r="BX832" s="14"/>
      <c r="BY832" s="20"/>
      <c r="BZ832" s="24"/>
      <c r="CA832" s="14"/>
      <c r="CB832" s="21"/>
      <c r="CC832" s="1"/>
      <c r="CD832" s="14"/>
      <c r="CE832" s="14"/>
      <c r="CF832" s="22"/>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row>
    <row r="833" spans="5:220" s="25" customFormat="1">
      <c r="E833" s="17"/>
      <c r="F833" s="17"/>
      <c r="G833" s="17"/>
      <c r="H833" s="17"/>
      <c r="I833" s="14"/>
      <c r="J833" s="15"/>
      <c r="K833" s="15"/>
      <c r="L833" s="15"/>
      <c r="M833" s="15"/>
      <c r="N833" s="24"/>
      <c r="O833" s="16"/>
      <c r="P833" s="16"/>
      <c r="Q833" s="16"/>
      <c r="R833" s="16"/>
      <c r="S833" s="16"/>
      <c r="T833" s="16"/>
      <c r="U833" s="16"/>
      <c r="V833" s="16"/>
      <c r="W833" s="17"/>
      <c r="X833" s="16"/>
      <c r="Y833" s="16"/>
      <c r="Z833" s="16"/>
      <c r="AA833" s="16"/>
      <c r="AB833" s="14"/>
      <c r="AC833" s="18"/>
      <c r="AD833" s="19"/>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9"/>
      <c r="BA833" s="18"/>
      <c r="BB833" s="18"/>
      <c r="BC833" s="18"/>
      <c r="BD833" s="18"/>
      <c r="BE833" s="19"/>
      <c r="BF833" s="18"/>
      <c r="BG833" s="18"/>
      <c r="BH833" s="19"/>
      <c r="BI833" s="19"/>
      <c r="BJ833" s="18"/>
      <c r="BK833" s="18"/>
      <c r="BL833" s="15"/>
      <c r="BM833" s="18"/>
      <c r="BN833" s="19"/>
      <c r="BO833" s="18"/>
      <c r="BP833" s="18"/>
      <c r="BQ833" s="15"/>
      <c r="BR833" s="19"/>
      <c r="BS833" s="19"/>
      <c r="BT833" s="19"/>
      <c r="BU833" s="15"/>
      <c r="BV833" s="14"/>
      <c r="BW833" s="14"/>
      <c r="BX833" s="14"/>
      <c r="BY833" s="20"/>
      <c r="BZ833" s="24"/>
      <c r="CA833" s="14"/>
      <c r="CB833" s="21"/>
      <c r="CC833" s="1"/>
      <c r="CD833" s="14"/>
      <c r="CE833" s="14"/>
      <c r="CF833" s="22"/>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row>
    <row r="834" spans="5:220" s="25" customFormat="1">
      <c r="E834" s="17"/>
      <c r="F834" s="17"/>
      <c r="G834" s="17"/>
      <c r="H834" s="17"/>
      <c r="I834" s="14"/>
      <c r="J834" s="15"/>
      <c r="K834" s="15"/>
      <c r="L834" s="15"/>
      <c r="M834" s="15"/>
      <c r="N834" s="24"/>
      <c r="O834" s="16"/>
      <c r="P834" s="16"/>
      <c r="Q834" s="16"/>
      <c r="R834" s="16"/>
      <c r="S834" s="16"/>
      <c r="T834" s="16"/>
      <c r="U834" s="16"/>
      <c r="V834" s="16"/>
      <c r="W834" s="17"/>
      <c r="X834" s="16"/>
      <c r="Y834" s="16"/>
      <c r="Z834" s="16"/>
      <c r="AA834" s="16"/>
      <c r="AB834" s="14"/>
      <c r="AC834" s="18"/>
      <c r="AD834" s="19"/>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9"/>
      <c r="BA834" s="18"/>
      <c r="BB834" s="18"/>
      <c r="BC834" s="18"/>
      <c r="BD834" s="18"/>
      <c r="BE834" s="19"/>
      <c r="BF834" s="18"/>
      <c r="BG834" s="18"/>
      <c r="BH834" s="19"/>
      <c r="BI834" s="19"/>
      <c r="BJ834" s="18"/>
      <c r="BK834" s="18"/>
      <c r="BL834" s="15"/>
      <c r="BM834" s="18"/>
      <c r="BN834" s="19"/>
      <c r="BO834" s="18"/>
      <c r="BP834" s="18"/>
      <c r="BQ834" s="15"/>
      <c r="BR834" s="19"/>
      <c r="BS834" s="19"/>
      <c r="BT834" s="19"/>
      <c r="BU834" s="15"/>
      <c r="BV834" s="14"/>
      <c r="BW834" s="14"/>
      <c r="BX834" s="14"/>
      <c r="BY834" s="20"/>
      <c r="BZ834" s="24"/>
      <c r="CA834" s="14"/>
      <c r="CB834" s="21"/>
      <c r="CC834" s="1"/>
      <c r="CD834" s="14"/>
      <c r="CE834" s="14"/>
      <c r="CF834" s="22"/>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row>
    <row r="835" spans="5:220" s="25" customFormat="1">
      <c r="E835" s="17"/>
      <c r="F835" s="17"/>
      <c r="G835" s="17"/>
      <c r="H835" s="17"/>
      <c r="I835" s="14"/>
      <c r="J835" s="15"/>
      <c r="K835" s="15"/>
      <c r="L835" s="15"/>
      <c r="M835" s="15"/>
      <c r="N835" s="24"/>
      <c r="O835" s="16"/>
      <c r="P835" s="16"/>
      <c r="Q835" s="16"/>
      <c r="R835" s="16"/>
      <c r="S835" s="16"/>
      <c r="T835" s="16"/>
      <c r="U835" s="16"/>
      <c r="V835" s="16"/>
      <c r="W835" s="17"/>
      <c r="X835" s="16"/>
      <c r="Y835" s="16"/>
      <c r="Z835" s="16"/>
      <c r="AA835" s="16"/>
      <c r="AB835" s="14"/>
      <c r="AC835" s="18"/>
      <c r="AD835" s="19"/>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9"/>
      <c r="BA835" s="18"/>
      <c r="BB835" s="18"/>
      <c r="BC835" s="18"/>
      <c r="BD835" s="18"/>
      <c r="BE835" s="19"/>
      <c r="BF835" s="18"/>
      <c r="BG835" s="18"/>
      <c r="BH835" s="19"/>
      <c r="BI835" s="19"/>
      <c r="BJ835" s="18"/>
      <c r="BK835" s="18"/>
      <c r="BL835" s="15"/>
      <c r="BM835" s="18"/>
      <c r="BN835" s="19"/>
      <c r="BO835" s="18"/>
      <c r="BP835" s="18"/>
      <c r="BQ835" s="15"/>
      <c r="BR835" s="19"/>
      <c r="BS835" s="19"/>
      <c r="BT835" s="19"/>
      <c r="BU835" s="15"/>
      <c r="BV835" s="14"/>
      <c r="BW835" s="14"/>
      <c r="BX835" s="14"/>
      <c r="BY835" s="20"/>
      <c r="BZ835" s="24"/>
      <c r="CA835" s="14"/>
      <c r="CB835" s="21"/>
      <c r="CC835" s="1"/>
      <c r="CD835" s="14"/>
      <c r="CE835" s="14"/>
      <c r="CF835" s="22"/>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row>
    <row r="836" spans="5:220" s="25" customFormat="1">
      <c r="E836" s="17"/>
      <c r="F836" s="17"/>
      <c r="G836" s="17"/>
      <c r="H836" s="17"/>
      <c r="I836" s="14"/>
      <c r="J836" s="15"/>
      <c r="K836" s="15"/>
      <c r="L836" s="15"/>
      <c r="M836" s="15"/>
      <c r="N836" s="24"/>
      <c r="O836" s="16"/>
      <c r="P836" s="16"/>
      <c r="Q836" s="16"/>
      <c r="R836" s="16"/>
      <c r="S836" s="16"/>
      <c r="T836" s="16"/>
      <c r="U836" s="16"/>
      <c r="V836" s="16"/>
      <c r="W836" s="17"/>
      <c r="X836" s="16"/>
      <c r="Y836" s="16"/>
      <c r="Z836" s="16"/>
      <c r="AA836" s="16"/>
      <c r="AB836" s="14"/>
      <c r="AC836" s="18"/>
      <c r="AD836" s="19"/>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9"/>
      <c r="BA836" s="18"/>
      <c r="BB836" s="18"/>
      <c r="BC836" s="18"/>
      <c r="BD836" s="18"/>
      <c r="BE836" s="19"/>
      <c r="BF836" s="18"/>
      <c r="BG836" s="18"/>
      <c r="BH836" s="19"/>
      <c r="BI836" s="19"/>
      <c r="BJ836" s="18"/>
      <c r="BK836" s="18"/>
      <c r="BL836" s="15"/>
      <c r="BM836" s="18"/>
      <c r="BN836" s="19"/>
      <c r="BO836" s="18"/>
      <c r="BP836" s="18"/>
      <c r="BQ836" s="15"/>
      <c r="BR836" s="19"/>
      <c r="BS836" s="19"/>
      <c r="BT836" s="19"/>
      <c r="BU836" s="15"/>
      <c r="BV836" s="14"/>
      <c r="BW836" s="14"/>
      <c r="BX836" s="14"/>
      <c r="BY836" s="20"/>
      <c r="BZ836" s="24"/>
      <c r="CA836" s="14"/>
      <c r="CB836" s="21"/>
      <c r="CC836" s="1"/>
      <c r="CD836" s="14"/>
      <c r="CE836" s="14"/>
      <c r="CF836" s="22"/>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row>
    <row r="837" spans="5:220" s="42" customFormat="1">
      <c r="E837" s="17"/>
      <c r="F837" s="17"/>
      <c r="G837" s="17"/>
      <c r="H837" s="17"/>
      <c r="I837" s="14"/>
      <c r="J837" s="15"/>
      <c r="K837" s="15"/>
      <c r="L837" s="15"/>
      <c r="M837" s="15"/>
      <c r="N837" s="24"/>
      <c r="O837" s="16"/>
      <c r="P837" s="16"/>
      <c r="Q837" s="16"/>
      <c r="R837" s="16"/>
      <c r="S837" s="16"/>
      <c r="T837" s="16"/>
      <c r="U837" s="16"/>
      <c r="V837" s="16"/>
      <c r="W837" s="17"/>
      <c r="X837" s="16"/>
      <c r="Y837" s="16"/>
      <c r="Z837" s="16"/>
      <c r="AA837" s="16"/>
      <c r="AB837" s="14"/>
      <c r="AC837" s="18"/>
      <c r="AD837" s="19"/>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9"/>
      <c r="BA837" s="18"/>
      <c r="BB837" s="18"/>
      <c r="BC837" s="18"/>
      <c r="BD837" s="18"/>
      <c r="BE837" s="19"/>
      <c r="BF837" s="18"/>
      <c r="BG837" s="18"/>
      <c r="BH837" s="19"/>
      <c r="BI837" s="19"/>
      <c r="BJ837" s="18"/>
      <c r="BK837" s="18"/>
      <c r="BL837" s="15"/>
      <c r="BM837" s="18"/>
      <c r="BN837" s="19"/>
      <c r="BO837" s="18"/>
      <c r="BP837" s="18"/>
      <c r="BQ837" s="15"/>
      <c r="BR837" s="19"/>
      <c r="BS837" s="19"/>
      <c r="BT837" s="19"/>
      <c r="BU837" s="15"/>
      <c r="BV837" s="14"/>
      <c r="BW837" s="14"/>
      <c r="BX837" s="14"/>
      <c r="BY837" s="20"/>
      <c r="BZ837" s="24"/>
      <c r="CA837" s="14"/>
      <c r="CB837" s="21"/>
      <c r="CC837" s="1"/>
      <c r="CD837" s="14"/>
      <c r="CE837" s="14"/>
      <c r="CF837" s="22"/>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row>
    <row r="838" spans="5:220" s="42" customFormat="1">
      <c r="E838" s="17"/>
      <c r="F838" s="17"/>
      <c r="G838" s="17"/>
      <c r="H838" s="17"/>
      <c r="I838" s="14"/>
      <c r="J838" s="15"/>
      <c r="K838" s="15"/>
      <c r="L838" s="15"/>
      <c r="M838" s="15"/>
      <c r="N838" s="24"/>
      <c r="O838" s="16"/>
      <c r="P838" s="16"/>
      <c r="Q838" s="16"/>
      <c r="R838" s="16"/>
      <c r="S838" s="16"/>
      <c r="T838" s="16"/>
      <c r="U838" s="16"/>
      <c r="V838" s="16"/>
      <c r="W838" s="17"/>
      <c r="X838" s="16"/>
      <c r="Y838" s="16"/>
      <c r="Z838" s="16"/>
      <c r="AA838" s="16"/>
      <c r="AB838" s="14"/>
      <c r="AC838" s="18"/>
      <c r="AD838" s="19"/>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9"/>
      <c r="BA838" s="18"/>
      <c r="BB838" s="18"/>
      <c r="BC838" s="18"/>
      <c r="BD838" s="18"/>
      <c r="BE838" s="19"/>
      <c r="BF838" s="18"/>
      <c r="BG838" s="18"/>
      <c r="BH838" s="19"/>
      <c r="BI838" s="19"/>
      <c r="BJ838" s="18"/>
      <c r="BK838" s="18"/>
      <c r="BL838" s="15"/>
      <c r="BM838" s="18"/>
      <c r="BN838" s="19"/>
      <c r="BO838" s="18"/>
      <c r="BP838" s="18"/>
      <c r="BQ838" s="15"/>
      <c r="BR838" s="19"/>
      <c r="BS838" s="19"/>
      <c r="BT838" s="19"/>
      <c r="BU838" s="15"/>
      <c r="BV838" s="14"/>
      <c r="BW838" s="14"/>
      <c r="BX838" s="14"/>
      <c r="BY838" s="20"/>
      <c r="BZ838" s="24"/>
      <c r="CA838" s="14"/>
      <c r="CB838" s="21"/>
      <c r="CC838" s="1"/>
      <c r="CD838" s="14"/>
      <c r="CE838" s="14"/>
      <c r="CF838" s="22"/>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row>
    <row r="839" spans="5:220" s="28" customFormat="1">
      <c r="E839" s="17"/>
      <c r="F839" s="17"/>
      <c r="G839" s="17"/>
      <c r="H839" s="17"/>
      <c r="I839" s="14"/>
      <c r="J839" s="15"/>
      <c r="K839" s="15"/>
      <c r="L839" s="15"/>
      <c r="M839" s="15"/>
      <c r="N839" s="14"/>
      <c r="O839" s="16"/>
      <c r="P839" s="16"/>
      <c r="Q839" s="16"/>
      <c r="R839" s="16"/>
      <c r="S839" s="16"/>
      <c r="T839" s="16"/>
      <c r="U839" s="16"/>
      <c r="V839" s="16"/>
      <c r="W839" s="17"/>
      <c r="X839" s="16"/>
      <c r="Y839" s="16"/>
      <c r="Z839" s="16"/>
      <c r="AA839" s="16"/>
      <c r="AB839" s="14"/>
      <c r="AC839" s="18"/>
      <c r="AD839" s="19"/>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9"/>
      <c r="BA839" s="18"/>
      <c r="BB839" s="18"/>
      <c r="BC839" s="18"/>
      <c r="BD839" s="18"/>
      <c r="BE839" s="19"/>
      <c r="BF839" s="18"/>
      <c r="BG839" s="18"/>
      <c r="BH839" s="19"/>
      <c r="BI839" s="19"/>
      <c r="BJ839" s="18"/>
      <c r="BK839" s="18"/>
      <c r="BL839" s="15"/>
      <c r="BM839" s="18"/>
      <c r="BN839" s="19"/>
      <c r="BO839" s="18"/>
      <c r="BP839" s="18"/>
      <c r="BQ839" s="15"/>
      <c r="BR839" s="19"/>
      <c r="BS839" s="19"/>
      <c r="BT839" s="19"/>
      <c r="BU839" s="15"/>
      <c r="BV839" s="14"/>
      <c r="BW839" s="14"/>
      <c r="BX839" s="14"/>
      <c r="BY839" s="20"/>
      <c r="BZ839" s="24"/>
      <c r="CA839" s="14"/>
      <c r="CB839" s="21"/>
      <c r="CC839" s="21"/>
      <c r="CD839" s="14"/>
      <c r="CE839" s="14"/>
      <c r="CF839" s="22"/>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row>
    <row r="840" spans="5:220" s="50" customFormat="1">
      <c r="E840" s="17"/>
      <c r="F840" s="17"/>
      <c r="G840" s="17"/>
      <c r="H840" s="17"/>
      <c r="I840" s="14"/>
      <c r="J840" s="15"/>
      <c r="K840" s="15"/>
      <c r="L840" s="15"/>
      <c r="M840" s="15"/>
      <c r="N840" s="24"/>
      <c r="O840" s="16"/>
      <c r="P840" s="16"/>
      <c r="Q840" s="16"/>
      <c r="R840" s="16"/>
      <c r="S840" s="16"/>
      <c r="T840" s="16"/>
      <c r="U840" s="16"/>
      <c r="V840" s="16"/>
      <c r="W840" s="17"/>
      <c r="X840" s="16"/>
      <c r="Y840" s="16"/>
      <c r="Z840" s="16"/>
      <c r="AA840" s="16"/>
      <c r="AB840" s="14"/>
      <c r="AC840" s="18"/>
      <c r="AD840" s="19"/>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9"/>
      <c r="BA840" s="18"/>
      <c r="BB840" s="18"/>
      <c r="BC840" s="18"/>
      <c r="BD840" s="18"/>
      <c r="BE840" s="19"/>
      <c r="BF840" s="18"/>
      <c r="BG840" s="18"/>
      <c r="BH840" s="19"/>
      <c r="BI840" s="19"/>
      <c r="BJ840" s="18"/>
      <c r="BK840" s="18"/>
      <c r="BL840" s="15"/>
      <c r="BM840" s="18"/>
      <c r="BN840" s="19"/>
      <c r="BO840" s="18"/>
      <c r="BP840" s="18"/>
      <c r="BQ840" s="15"/>
      <c r="BR840" s="19"/>
      <c r="BS840" s="19"/>
      <c r="BT840" s="19"/>
      <c r="BU840" s="15"/>
      <c r="BV840" s="14"/>
      <c r="BW840" s="14"/>
      <c r="BX840" s="14"/>
      <c r="BY840" s="20"/>
      <c r="BZ840" s="24"/>
      <c r="CA840" s="14"/>
      <c r="CB840" s="21"/>
      <c r="CC840" s="1"/>
      <c r="CD840" s="14"/>
      <c r="CE840" s="14"/>
      <c r="CF840" s="22"/>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row>
    <row r="841" spans="5:220" s="41" customFormat="1">
      <c r="E841" s="17"/>
      <c r="F841" s="17"/>
      <c r="G841" s="17"/>
      <c r="H841" s="17"/>
      <c r="I841" s="14"/>
      <c r="J841" s="15"/>
      <c r="K841" s="15"/>
      <c r="L841" s="15"/>
      <c r="M841" s="15"/>
      <c r="N841" s="24"/>
      <c r="O841" s="16"/>
      <c r="P841" s="16"/>
      <c r="Q841" s="16"/>
      <c r="R841" s="16"/>
      <c r="S841" s="16"/>
      <c r="T841" s="16"/>
      <c r="U841" s="16"/>
      <c r="V841" s="16"/>
      <c r="W841" s="17"/>
      <c r="X841" s="16"/>
      <c r="Y841" s="16"/>
      <c r="Z841" s="16"/>
      <c r="AA841" s="16"/>
      <c r="AB841" s="14"/>
      <c r="AC841" s="18"/>
      <c r="AD841" s="19"/>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9"/>
      <c r="BA841" s="18"/>
      <c r="BB841" s="18"/>
      <c r="BC841" s="18"/>
      <c r="BD841" s="18"/>
      <c r="BE841" s="19"/>
      <c r="BF841" s="18"/>
      <c r="BG841" s="18"/>
      <c r="BH841" s="19"/>
      <c r="BI841" s="19"/>
      <c r="BJ841" s="18"/>
      <c r="BK841" s="18"/>
      <c r="BL841" s="15"/>
      <c r="BM841" s="18"/>
      <c r="BN841" s="19"/>
      <c r="BO841" s="18"/>
      <c r="BP841" s="18"/>
      <c r="BQ841" s="15"/>
      <c r="BR841" s="19"/>
      <c r="BS841" s="19"/>
      <c r="BT841" s="19"/>
      <c r="BU841" s="15"/>
      <c r="BV841" s="14"/>
      <c r="BW841" s="14"/>
      <c r="BX841" s="14"/>
      <c r="BY841" s="20"/>
      <c r="BZ841" s="24"/>
      <c r="CA841" s="14"/>
      <c r="CB841" s="21"/>
      <c r="CC841" s="1"/>
      <c r="CD841" s="14"/>
      <c r="CE841" s="14"/>
      <c r="CF841" s="22"/>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row>
    <row r="842" spans="5:220" s="41" customFormat="1">
      <c r="E842" s="17"/>
      <c r="F842" s="17"/>
      <c r="G842" s="17"/>
      <c r="H842" s="17"/>
      <c r="I842" s="14"/>
      <c r="J842" s="15"/>
      <c r="K842" s="15"/>
      <c r="L842" s="15"/>
      <c r="M842" s="15"/>
      <c r="N842" s="24"/>
      <c r="O842" s="16"/>
      <c r="P842" s="16"/>
      <c r="Q842" s="16"/>
      <c r="R842" s="16"/>
      <c r="S842" s="16"/>
      <c r="T842" s="16"/>
      <c r="U842" s="16"/>
      <c r="V842" s="16"/>
      <c r="W842" s="17"/>
      <c r="X842" s="16"/>
      <c r="Y842" s="16"/>
      <c r="Z842" s="16"/>
      <c r="AA842" s="16"/>
      <c r="AB842" s="14"/>
      <c r="AC842" s="18"/>
      <c r="AD842" s="19"/>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9"/>
      <c r="BA842" s="18"/>
      <c r="BB842" s="18"/>
      <c r="BC842" s="18"/>
      <c r="BD842" s="18"/>
      <c r="BE842" s="19"/>
      <c r="BF842" s="18"/>
      <c r="BG842" s="18"/>
      <c r="BH842" s="19"/>
      <c r="BI842" s="19"/>
      <c r="BJ842" s="18"/>
      <c r="BK842" s="18"/>
      <c r="BL842" s="15"/>
      <c r="BM842" s="18"/>
      <c r="BN842" s="19"/>
      <c r="BO842" s="18"/>
      <c r="BP842" s="18"/>
      <c r="BQ842" s="15"/>
      <c r="BR842" s="19"/>
      <c r="BS842" s="19"/>
      <c r="BT842" s="19"/>
      <c r="BU842" s="15"/>
      <c r="BV842" s="14"/>
      <c r="BW842" s="14"/>
      <c r="BX842" s="14"/>
      <c r="BY842" s="20"/>
      <c r="BZ842" s="24"/>
      <c r="CA842" s="14"/>
      <c r="CB842" s="21"/>
      <c r="CC842" s="1"/>
      <c r="CD842" s="14"/>
      <c r="CE842" s="14"/>
      <c r="CF842" s="22"/>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row>
    <row r="843" spans="5:220" s="41" customFormat="1">
      <c r="E843" s="17"/>
      <c r="F843" s="17"/>
      <c r="G843" s="17"/>
      <c r="H843" s="17"/>
      <c r="I843" s="14"/>
      <c r="J843" s="15"/>
      <c r="K843" s="15"/>
      <c r="L843" s="15"/>
      <c r="M843" s="15"/>
      <c r="N843" s="24"/>
      <c r="O843" s="16"/>
      <c r="P843" s="16"/>
      <c r="Q843" s="16"/>
      <c r="R843" s="16"/>
      <c r="S843" s="16"/>
      <c r="T843" s="16"/>
      <c r="U843" s="16"/>
      <c r="V843" s="16"/>
      <c r="W843" s="17"/>
      <c r="X843" s="16"/>
      <c r="Y843" s="16"/>
      <c r="Z843" s="16"/>
      <c r="AA843" s="16"/>
      <c r="AB843" s="14"/>
      <c r="AC843" s="18"/>
      <c r="AD843" s="19"/>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9"/>
      <c r="BA843" s="18"/>
      <c r="BB843" s="18"/>
      <c r="BC843" s="18"/>
      <c r="BD843" s="18"/>
      <c r="BE843" s="19"/>
      <c r="BF843" s="18"/>
      <c r="BG843" s="18"/>
      <c r="BH843" s="19"/>
      <c r="BI843" s="19"/>
      <c r="BJ843" s="18"/>
      <c r="BK843" s="18"/>
      <c r="BL843" s="15"/>
      <c r="BM843" s="18"/>
      <c r="BN843" s="19"/>
      <c r="BO843" s="18"/>
      <c r="BP843" s="18"/>
      <c r="BQ843" s="15"/>
      <c r="BR843" s="19"/>
      <c r="BS843" s="19"/>
      <c r="BT843" s="19"/>
      <c r="BU843" s="15"/>
      <c r="BV843" s="14"/>
      <c r="BW843" s="14"/>
      <c r="BX843" s="14"/>
      <c r="BY843" s="20"/>
      <c r="BZ843" s="24"/>
      <c r="CA843" s="14"/>
      <c r="CB843" s="21"/>
      <c r="CC843" s="1"/>
      <c r="CD843" s="14"/>
      <c r="CE843" s="14"/>
      <c r="CF843" s="22"/>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row>
    <row r="844" spans="5:220" s="41" customFormat="1">
      <c r="E844" s="17"/>
      <c r="F844" s="17"/>
      <c r="G844" s="17"/>
      <c r="H844" s="17"/>
      <c r="I844" s="14"/>
      <c r="J844" s="15"/>
      <c r="K844" s="15"/>
      <c r="L844" s="15"/>
      <c r="M844" s="15"/>
      <c r="N844" s="24"/>
      <c r="O844" s="16"/>
      <c r="P844" s="16"/>
      <c r="Q844" s="16"/>
      <c r="R844" s="16"/>
      <c r="S844" s="16"/>
      <c r="T844" s="16"/>
      <c r="U844" s="16"/>
      <c r="V844" s="16"/>
      <c r="W844" s="17"/>
      <c r="X844" s="16"/>
      <c r="Y844" s="16"/>
      <c r="Z844" s="16"/>
      <c r="AA844" s="16"/>
      <c r="AB844" s="14"/>
      <c r="AC844" s="18"/>
      <c r="AD844" s="19"/>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9"/>
      <c r="BA844" s="18"/>
      <c r="BB844" s="18"/>
      <c r="BC844" s="18"/>
      <c r="BD844" s="18"/>
      <c r="BE844" s="19"/>
      <c r="BF844" s="18"/>
      <c r="BG844" s="18"/>
      <c r="BH844" s="19"/>
      <c r="BI844" s="19"/>
      <c r="BJ844" s="18"/>
      <c r="BK844" s="18"/>
      <c r="BL844" s="15"/>
      <c r="BM844" s="18"/>
      <c r="BN844" s="19"/>
      <c r="BO844" s="18"/>
      <c r="BP844" s="18"/>
      <c r="BQ844" s="15"/>
      <c r="BR844" s="19"/>
      <c r="BS844" s="19"/>
      <c r="BT844" s="19"/>
      <c r="BU844" s="15"/>
      <c r="BV844" s="14"/>
      <c r="BW844" s="14"/>
      <c r="BX844" s="14"/>
      <c r="BY844" s="20"/>
      <c r="BZ844" s="24"/>
      <c r="CA844" s="14"/>
      <c r="CB844" s="21"/>
      <c r="CC844" s="1"/>
      <c r="CD844" s="14"/>
      <c r="CE844" s="14"/>
      <c r="CF844" s="22"/>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row>
    <row r="845" spans="5:220" s="41" customFormat="1">
      <c r="E845" s="17"/>
      <c r="F845" s="17"/>
      <c r="G845" s="17"/>
      <c r="H845" s="17"/>
      <c r="I845" s="14"/>
      <c r="J845" s="15"/>
      <c r="K845" s="15"/>
      <c r="L845" s="15"/>
      <c r="M845" s="15"/>
      <c r="N845" s="24"/>
      <c r="O845" s="16"/>
      <c r="P845" s="16"/>
      <c r="Q845" s="16"/>
      <c r="R845" s="16"/>
      <c r="S845" s="16"/>
      <c r="T845" s="16"/>
      <c r="U845" s="16"/>
      <c r="V845" s="16"/>
      <c r="W845" s="17"/>
      <c r="X845" s="16"/>
      <c r="Y845" s="16"/>
      <c r="Z845" s="16"/>
      <c r="AA845" s="16"/>
      <c r="AB845" s="14"/>
      <c r="AC845" s="18"/>
      <c r="AD845" s="19"/>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9"/>
      <c r="BA845" s="18"/>
      <c r="BB845" s="18"/>
      <c r="BC845" s="18"/>
      <c r="BD845" s="18"/>
      <c r="BE845" s="19"/>
      <c r="BF845" s="18"/>
      <c r="BG845" s="18"/>
      <c r="BH845" s="19"/>
      <c r="BI845" s="19"/>
      <c r="BJ845" s="18"/>
      <c r="BK845" s="18"/>
      <c r="BL845" s="15"/>
      <c r="BM845" s="18"/>
      <c r="BN845" s="19"/>
      <c r="BO845" s="18"/>
      <c r="BP845" s="18"/>
      <c r="BQ845" s="15"/>
      <c r="BR845" s="19"/>
      <c r="BS845" s="19"/>
      <c r="BT845" s="19"/>
      <c r="BU845" s="15"/>
      <c r="BV845" s="14"/>
      <c r="BW845" s="14"/>
      <c r="BX845" s="14"/>
      <c r="BY845" s="20"/>
      <c r="BZ845" s="24"/>
      <c r="CA845" s="14"/>
      <c r="CB845" s="21"/>
      <c r="CC845" s="1"/>
      <c r="CD845" s="14"/>
      <c r="CE845" s="14"/>
      <c r="CF845" s="22"/>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row>
    <row r="846" spans="5:220" s="41" customFormat="1">
      <c r="E846" s="17"/>
      <c r="F846" s="17"/>
      <c r="G846" s="17"/>
      <c r="H846" s="17"/>
      <c r="I846" s="14"/>
      <c r="J846" s="15"/>
      <c r="K846" s="15"/>
      <c r="L846" s="15"/>
      <c r="M846" s="15"/>
      <c r="N846" s="24"/>
      <c r="O846" s="16"/>
      <c r="P846" s="16"/>
      <c r="Q846" s="16"/>
      <c r="R846" s="16"/>
      <c r="S846" s="16"/>
      <c r="T846" s="16"/>
      <c r="U846" s="16"/>
      <c r="V846" s="16"/>
      <c r="W846" s="17"/>
      <c r="X846" s="16"/>
      <c r="Y846" s="16"/>
      <c r="Z846" s="16"/>
      <c r="AA846" s="16"/>
      <c r="AB846" s="14"/>
      <c r="AC846" s="18"/>
      <c r="AD846" s="19"/>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9"/>
      <c r="BA846" s="18"/>
      <c r="BB846" s="18"/>
      <c r="BC846" s="18"/>
      <c r="BD846" s="18"/>
      <c r="BE846" s="19"/>
      <c r="BF846" s="18"/>
      <c r="BG846" s="18"/>
      <c r="BH846" s="19"/>
      <c r="BI846" s="19"/>
      <c r="BJ846" s="18"/>
      <c r="BK846" s="18"/>
      <c r="BL846" s="15"/>
      <c r="BM846" s="18"/>
      <c r="BN846" s="19"/>
      <c r="BO846" s="18"/>
      <c r="BP846" s="18"/>
      <c r="BQ846" s="15"/>
      <c r="BR846" s="19"/>
      <c r="BS846" s="19"/>
      <c r="BT846" s="19"/>
      <c r="BU846" s="15"/>
      <c r="BV846" s="14"/>
      <c r="BW846" s="14"/>
      <c r="BX846" s="14"/>
      <c r="BY846" s="20"/>
      <c r="BZ846" s="24"/>
      <c r="CA846" s="14"/>
      <c r="CB846" s="21"/>
      <c r="CC846" s="1"/>
      <c r="CD846" s="14"/>
      <c r="CE846" s="14"/>
      <c r="CF846" s="22"/>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row>
    <row r="847" spans="5:220" s="37" customFormat="1">
      <c r="E847" s="17"/>
      <c r="F847" s="17"/>
      <c r="G847" s="17"/>
      <c r="H847" s="17"/>
      <c r="I847" s="14"/>
      <c r="J847" s="15"/>
      <c r="K847" s="15"/>
      <c r="L847" s="15"/>
      <c r="M847" s="15"/>
      <c r="N847" s="24"/>
      <c r="O847" s="16"/>
      <c r="P847" s="16"/>
      <c r="Q847" s="16"/>
      <c r="R847" s="16"/>
      <c r="S847" s="16"/>
      <c r="T847" s="16"/>
      <c r="U847" s="16"/>
      <c r="V847" s="16"/>
      <c r="W847" s="17"/>
      <c r="X847" s="16"/>
      <c r="Y847" s="16"/>
      <c r="Z847" s="16"/>
      <c r="AA847" s="16"/>
      <c r="AB847" s="14"/>
      <c r="AC847" s="18"/>
      <c r="AD847" s="19"/>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9"/>
      <c r="BA847" s="18"/>
      <c r="BB847" s="18"/>
      <c r="BC847" s="18"/>
      <c r="BD847" s="18"/>
      <c r="BE847" s="19"/>
      <c r="BF847" s="18"/>
      <c r="BG847" s="18"/>
      <c r="BH847" s="19"/>
      <c r="BI847" s="19"/>
      <c r="BJ847" s="18"/>
      <c r="BK847" s="18"/>
      <c r="BL847" s="15"/>
      <c r="BM847" s="18"/>
      <c r="BN847" s="19"/>
      <c r="BO847" s="18"/>
      <c r="BP847" s="18"/>
      <c r="BQ847" s="15"/>
      <c r="BR847" s="19"/>
      <c r="BS847" s="19"/>
      <c r="BT847" s="19"/>
      <c r="BU847" s="15"/>
      <c r="BV847" s="14"/>
      <c r="BW847" s="14"/>
      <c r="BX847" s="14"/>
      <c r="BY847" s="20"/>
      <c r="BZ847" s="24"/>
      <c r="CA847" s="14"/>
      <c r="CB847" s="21"/>
      <c r="CC847" s="1"/>
      <c r="CD847" s="14"/>
      <c r="CE847" s="14"/>
      <c r="CF847" s="22"/>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row>
    <row r="848" spans="5:220" s="37" customFormat="1">
      <c r="E848" s="17"/>
      <c r="F848" s="17"/>
      <c r="G848" s="17"/>
      <c r="H848" s="17"/>
      <c r="I848" s="14"/>
      <c r="J848" s="15"/>
      <c r="K848" s="15"/>
      <c r="L848" s="15"/>
      <c r="M848" s="15"/>
      <c r="N848" s="24"/>
      <c r="O848" s="16"/>
      <c r="P848" s="16"/>
      <c r="Q848" s="16"/>
      <c r="R848" s="16"/>
      <c r="S848" s="16"/>
      <c r="T848" s="16"/>
      <c r="U848" s="16"/>
      <c r="V848" s="16"/>
      <c r="W848" s="17"/>
      <c r="X848" s="16"/>
      <c r="Y848" s="16"/>
      <c r="Z848" s="16"/>
      <c r="AA848" s="16"/>
      <c r="AB848" s="14"/>
      <c r="AC848" s="18"/>
      <c r="AD848" s="19"/>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9"/>
      <c r="BA848" s="18"/>
      <c r="BB848" s="18"/>
      <c r="BC848" s="18"/>
      <c r="BD848" s="18"/>
      <c r="BE848" s="19"/>
      <c r="BF848" s="18"/>
      <c r="BG848" s="18"/>
      <c r="BH848" s="19"/>
      <c r="BI848" s="19"/>
      <c r="BJ848" s="18"/>
      <c r="BK848" s="18"/>
      <c r="BL848" s="15"/>
      <c r="BM848" s="18"/>
      <c r="BN848" s="19"/>
      <c r="BO848" s="18"/>
      <c r="BP848" s="18"/>
      <c r="BQ848" s="15"/>
      <c r="BR848" s="19"/>
      <c r="BS848" s="19"/>
      <c r="BT848" s="19"/>
      <c r="BU848" s="15"/>
      <c r="BV848" s="14"/>
      <c r="BW848" s="14"/>
      <c r="BX848" s="14"/>
      <c r="BY848" s="20"/>
      <c r="BZ848" s="24"/>
      <c r="CA848" s="14"/>
      <c r="CB848" s="21"/>
      <c r="CC848" s="1"/>
      <c r="CD848" s="14"/>
      <c r="CE848" s="14"/>
      <c r="CF848" s="22"/>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row>
    <row r="849" spans="5:220" s="37" customFormat="1">
      <c r="E849" s="17"/>
      <c r="F849" s="17"/>
      <c r="G849" s="17"/>
      <c r="H849" s="17"/>
      <c r="I849" s="14"/>
      <c r="J849" s="15"/>
      <c r="K849" s="15"/>
      <c r="L849" s="15"/>
      <c r="M849" s="15"/>
      <c r="N849" s="24"/>
      <c r="O849" s="16"/>
      <c r="P849" s="16"/>
      <c r="Q849" s="16"/>
      <c r="R849" s="16"/>
      <c r="S849" s="16"/>
      <c r="T849" s="16"/>
      <c r="U849" s="16"/>
      <c r="V849" s="16"/>
      <c r="W849" s="17"/>
      <c r="X849" s="16"/>
      <c r="Y849" s="16"/>
      <c r="Z849" s="16"/>
      <c r="AA849" s="16"/>
      <c r="AB849" s="14"/>
      <c r="AC849" s="18"/>
      <c r="AD849" s="19"/>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9"/>
      <c r="BA849" s="18"/>
      <c r="BB849" s="18"/>
      <c r="BC849" s="18"/>
      <c r="BD849" s="18"/>
      <c r="BE849" s="19"/>
      <c r="BF849" s="18"/>
      <c r="BG849" s="18"/>
      <c r="BH849" s="19"/>
      <c r="BI849" s="19"/>
      <c r="BJ849" s="18"/>
      <c r="BK849" s="18"/>
      <c r="BL849" s="15"/>
      <c r="BM849" s="18"/>
      <c r="BN849" s="19"/>
      <c r="BO849" s="18"/>
      <c r="BP849" s="18"/>
      <c r="BQ849" s="15"/>
      <c r="BR849" s="19"/>
      <c r="BS849" s="19"/>
      <c r="BT849" s="19"/>
      <c r="BU849" s="15"/>
      <c r="BV849" s="14"/>
      <c r="BW849" s="14"/>
      <c r="BX849" s="14"/>
      <c r="BY849" s="20"/>
      <c r="BZ849" s="24"/>
      <c r="CA849" s="14"/>
      <c r="CB849" s="21"/>
      <c r="CC849" s="1"/>
      <c r="CD849" s="14"/>
      <c r="CE849" s="14"/>
      <c r="CF849" s="22"/>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row>
    <row r="850" spans="5:220" s="41" customFormat="1">
      <c r="E850" s="17"/>
      <c r="F850" s="17"/>
      <c r="G850" s="17"/>
      <c r="H850" s="17"/>
      <c r="I850" s="14"/>
      <c r="J850" s="15"/>
      <c r="K850" s="15"/>
      <c r="L850" s="15"/>
      <c r="M850" s="15"/>
      <c r="N850" s="24"/>
      <c r="O850" s="16"/>
      <c r="P850" s="16"/>
      <c r="Q850" s="16"/>
      <c r="R850" s="16"/>
      <c r="S850" s="16"/>
      <c r="T850" s="16"/>
      <c r="U850" s="16"/>
      <c r="V850" s="16"/>
      <c r="W850" s="17"/>
      <c r="X850" s="16"/>
      <c r="Y850" s="16"/>
      <c r="Z850" s="16"/>
      <c r="AA850" s="16"/>
      <c r="AB850" s="14"/>
      <c r="AC850" s="18"/>
      <c r="AD850" s="19"/>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9"/>
      <c r="BA850" s="18"/>
      <c r="BB850" s="18"/>
      <c r="BC850" s="18"/>
      <c r="BD850" s="18"/>
      <c r="BE850" s="19"/>
      <c r="BF850" s="18"/>
      <c r="BG850" s="18"/>
      <c r="BH850" s="19"/>
      <c r="BI850" s="19"/>
      <c r="BJ850" s="18"/>
      <c r="BK850" s="18"/>
      <c r="BL850" s="15"/>
      <c r="BM850" s="18"/>
      <c r="BN850" s="19"/>
      <c r="BO850" s="18"/>
      <c r="BP850" s="18"/>
      <c r="BQ850" s="15"/>
      <c r="BR850" s="19"/>
      <c r="BS850" s="19"/>
      <c r="BT850" s="19"/>
      <c r="BU850" s="15"/>
      <c r="BV850" s="14"/>
      <c r="BW850" s="14"/>
      <c r="BX850" s="14"/>
      <c r="BY850" s="20"/>
      <c r="BZ850" s="24"/>
      <c r="CA850" s="14"/>
      <c r="CB850" s="21"/>
      <c r="CC850" s="1"/>
      <c r="CD850" s="14"/>
      <c r="CE850" s="14"/>
      <c r="CF850" s="22"/>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row>
    <row r="851" spans="5:220" s="41" customFormat="1">
      <c r="E851" s="17"/>
      <c r="F851" s="17"/>
      <c r="G851" s="17"/>
      <c r="H851" s="17"/>
      <c r="I851" s="14"/>
      <c r="J851" s="15"/>
      <c r="K851" s="15"/>
      <c r="L851" s="15"/>
      <c r="M851" s="15"/>
      <c r="N851" s="24"/>
      <c r="O851" s="16"/>
      <c r="P851" s="16"/>
      <c r="Q851" s="16"/>
      <c r="R851" s="16"/>
      <c r="S851" s="16"/>
      <c r="T851" s="16"/>
      <c r="U851" s="16"/>
      <c r="V851" s="16"/>
      <c r="W851" s="17"/>
      <c r="X851" s="16"/>
      <c r="Y851" s="16"/>
      <c r="Z851" s="16"/>
      <c r="AA851" s="16"/>
      <c r="AB851" s="14"/>
      <c r="AC851" s="18"/>
      <c r="AD851" s="19"/>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9"/>
      <c r="BA851" s="18"/>
      <c r="BB851" s="18"/>
      <c r="BC851" s="18"/>
      <c r="BD851" s="18"/>
      <c r="BE851" s="19"/>
      <c r="BF851" s="18"/>
      <c r="BG851" s="18"/>
      <c r="BH851" s="19"/>
      <c r="BI851" s="19"/>
      <c r="BJ851" s="18"/>
      <c r="BK851" s="18"/>
      <c r="BL851" s="15"/>
      <c r="BM851" s="18"/>
      <c r="BN851" s="19"/>
      <c r="BO851" s="18"/>
      <c r="BP851" s="18"/>
      <c r="BQ851" s="15"/>
      <c r="BR851" s="19"/>
      <c r="BS851" s="19"/>
      <c r="BT851" s="19"/>
      <c r="BU851" s="15"/>
      <c r="BV851" s="14"/>
      <c r="BW851" s="14"/>
      <c r="BX851" s="14"/>
      <c r="BY851" s="20"/>
      <c r="BZ851" s="24"/>
      <c r="CA851" s="14"/>
      <c r="CB851" s="21"/>
      <c r="CC851" s="1"/>
      <c r="CD851" s="14"/>
      <c r="CE851" s="14"/>
      <c r="CF851" s="22"/>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row>
    <row r="852" spans="5:220" s="41" customFormat="1">
      <c r="E852" s="17"/>
      <c r="F852" s="17"/>
      <c r="G852" s="17"/>
      <c r="H852" s="17"/>
      <c r="I852" s="14"/>
      <c r="J852" s="15"/>
      <c r="K852" s="15"/>
      <c r="L852" s="15"/>
      <c r="M852" s="15"/>
      <c r="N852" s="24"/>
      <c r="O852" s="16"/>
      <c r="P852" s="16"/>
      <c r="Q852" s="16"/>
      <c r="R852" s="16"/>
      <c r="S852" s="16"/>
      <c r="T852" s="16"/>
      <c r="U852" s="16"/>
      <c r="V852" s="16"/>
      <c r="W852" s="17"/>
      <c r="X852" s="16"/>
      <c r="Y852" s="16"/>
      <c r="Z852" s="16"/>
      <c r="AA852" s="16"/>
      <c r="AB852" s="14"/>
      <c r="AC852" s="18"/>
      <c r="AD852" s="19"/>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9"/>
      <c r="BA852" s="18"/>
      <c r="BB852" s="18"/>
      <c r="BC852" s="18"/>
      <c r="BD852" s="18"/>
      <c r="BE852" s="19"/>
      <c r="BF852" s="18"/>
      <c r="BG852" s="18"/>
      <c r="BH852" s="19"/>
      <c r="BI852" s="19"/>
      <c r="BJ852" s="18"/>
      <c r="BK852" s="18"/>
      <c r="BL852" s="15"/>
      <c r="BM852" s="18"/>
      <c r="BN852" s="19"/>
      <c r="BO852" s="18"/>
      <c r="BP852" s="18"/>
      <c r="BQ852" s="15"/>
      <c r="BR852" s="19"/>
      <c r="BS852" s="19"/>
      <c r="BT852" s="19"/>
      <c r="BU852" s="15"/>
      <c r="BV852" s="14"/>
      <c r="BW852" s="14"/>
      <c r="BX852" s="14"/>
      <c r="BY852" s="20"/>
      <c r="BZ852" s="24"/>
      <c r="CA852" s="14"/>
      <c r="CB852" s="21"/>
      <c r="CC852" s="1"/>
      <c r="CD852" s="14"/>
      <c r="CE852" s="14"/>
      <c r="CF852" s="22"/>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row>
    <row r="853" spans="5:220" s="41" customFormat="1">
      <c r="E853" s="17"/>
      <c r="F853" s="17"/>
      <c r="G853" s="17"/>
      <c r="H853" s="17"/>
      <c r="I853" s="14"/>
      <c r="J853" s="15"/>
      <c r="K853" s="15"/>
      <c r="L853" s="15"/>
      <c r="M853" s="15"/>
      <c r="N853" s="24"/>
      <c r="O853" s="16"/>
      <c r="P853" s="16"/>
      <c r="Q853" s="16"/>
      <c r="R853" s="16"/>
      <c r="S853" s="16"/>
      <c r="T853" s="16"/>
      <c r="U853" s="16"/>
      <c r="V853" s="16"/>
      <c r="W853" s="17"/>
      <c r="X853" s="16"/>
      <c r="Y853" s="16"/>
      <c r="Z853" s="16"/>
      <c r="AA853" s="16"/>
      <c r="AB853" s="14"/>
      <c r="AC853" s="18"/>
      <c r="AD853" s="19"/>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9"/>
      <c r="BA853" s="18"/>
      <c r="BB853" s="18"/>
      <c r="BC853" s="18"/>
      <c r="BD853" s="18"/>
      <c r="BE853" s="19"/>
      <c r="BF853" s="18"/>
      <c r="BG853" s="18"/>
      <c r="BH853" s="19"/>
      <c r="BI853" s="19"/>
      <c r="BJ853" s="18"/>
      <c r="BK853" s="18"/>
      <c r="BL853" s="15"/>
      <c r="BM853" s="18"/>
      <c r="BN853" s="19"/>
      <c r="BO853" s="18"/>
      <c r="BP853" s="18"/>
      <c r="BQ853" s="15"/>
      <c r="BR853" s="19"/>
      <c r="BS853" s="19"/>
      <c r="BT853" s="19"/>
      <c r="BU853" s="15"/>
      <c r="BV853" s="14"/>
      <c r="BW853" s="14"/>
      <c r="BX853" s="14"/>
      <c r="BY853" s="20"/>
      <c r="BZ853" s="24"/>
      <c r="CA853" s="14"/>
      <c r="CB853" s="21"/>
      <c r="CC853" s="1"/>
      <c r="CD853" s="14"/>
      <c r="CE853" s="14"/>
      <c r="CF853" s="22"/>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row>
    <row r="854" spans="5:220" s="41" customFormat="1">
      <c r="E854" s="17"/>
      <c r="F854" s="17"/>
      <c r="G854" s="17"/>
      <c r="H854" s="17"/>
      <c r="I854" s="14"/>
      <c r="J854" s="15"/>
      <c r="K854" s="15"/>
      <c r="L854" s="15"/>
      <c r="M854" s="15"/>
      <c r="N854" s="24"/>
      <c r="O854" s="16"/>
      <c r="P854" s="16"/>
      <c r="Q854" s="16"/>
      <c r="R854" s="16"/>
      <c r="S854" s="16"/>
      <c r="T854" s="16"/>
      <c r="U854" s="16"/>
      <c r="V854" s="16"/>
      <c r="W854" s="17"/>
      <c r="X854" s="16"/>
      <c r="Y854" s="16"/>
      <c r="Z854" s="16"/>
      <c r="AA854" s="16"/>
      <c r="AB854" s="14"/>
      <c r="AC854" s="18"/>
      <c r="AD854" s="19"/>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9"/>
      <c r="BA854" s="18"/>
      <c r="BB854" s="18"/>
      <c r="BC854" s="18"/>
      <c r="BD854" s="18"/>
      <c r="BE854" s="19"/>
      <c r="BF854" s="18"/>
      <c r="BG854" s="18"/>
      <c r="BH854" s="19"/>
      <c r="BI854" s="19"/>
      <c r="BJ854" s="18"/>
      <c r="BK854" s="18"/>
      <c r="BL854" s="15"/>
      <c r="BM854" s="18"/>
      <c r="BN854" s="19"/>
      <c r="BO854" s="18"/>
      <c r="BP854" s="18"/>
      <c r="BQ854" s="15"/>
      <c r="BR854" s="19"/>
      <c r="BS854" s="19"/>
      <c r="BT854" s="19"/>
      <c r="BU854" s="15"/>
      <c r="BV854" s="14"/>
      <c r="BW854" s="14"/>
      <c r="BX854" s="14"/>
      <c r="BY854" s="20"/>
      <c r="BZ854" s="24"/>
      <c r="CA854" s="14"/>
      <c r="CB854" s="21"/>
      <c r="CC854" s="1"/>
      <c r="CD854" s="14"/>
      <c r="CE854" s="14"/>
      <c r="CF854" s="22"/>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row>
    <row r="855" spans="5:220" s="41" customFormat="1">
      <c r="E855" s="17"/>
      <c r="F855" s="17"/>
      <c r="G855" s="17"/>
      <c r="H855" s="17"/>
      <c r="I855" s="14"/>
      <c r="J855" s="15"/>
      <c r="K855" s="15"/>
      <c r="L855" s="15"/>
      <c r="M855" s="15"/>
      <c r="N855" s="24"/>
      <c r="O855" s="16"/>
      <c r="P855" s="16"/>
      <c r="Q855" s="16"/>
      <c r="R855" s="16"/>
      <c r="S855" s="16"/>
      <c r="T855" s="16"/>
      <c r="U855" s="16"/>
      <c r="V855" s="16"/>
      <c r="W855" s="17"/>
      <c r="X855" s="16"/>
      <c r="Y855" s="16"/>
      <c r="Z855" s="16"/>
      <c r="AA855" s="16"/>
      <c r="AB855" s="14"/>
      <c r="AC855" s="18"/>
      <c r="AD855" s="19"/>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9"/>
      <c r="BA855" s="18"/>
      <c r="BB855" s="18"/>
      <c r="BC855" s="18"/>
      <c r="BD855" s="18"/>
      <c r="BE855" s="19"/>
      <c r="BF855" s="18"/>
      <c r="BG855" s="18"/>
      <c r="BH855" s="19"/>
      <c r="BI855" s="19"/>
      <c r="BJ855" s="18"/>
      <c r="BK855" s="18"/>
      <c r="BL855" s="15"/>
      <c r="BM855" s="18"/>
      <c r="BN855" s="19"/>
      <c r="BO855" s="18"/>
      <c r="BP855" s="18"/>
      <c r="BQ855" s="15"/>
      <c r="BR855" s="19"/>
      <c r="BS855" s="19"/>
      <c r="BT855" s="19"/>
      <c r="BU855" s="15"/>
      <c r="BV855" s="14"/>
      <c r="BW855" s="14"/>
      <c r="BX855" s="14"/>
      <c r="BY855" s="20"/>
      <c r="BZ855" s="24"/>
      <c r="CA855" s="14"/>
      <c r="CB855" s="21"/>
      <c r="CC855" s="1"/>
      <c r="CD855" s="14"/>
      <c r="CE855" s="14"/>
      <c r="CF855" s="22"/>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row>
    <row r="856" spans="5:220" s="41" customFormat="1">
      <c r="E856" s="17"/>
      <c r="F856" s="17"/>
      <c r="G856" s="17"/>
      <c r="H856" s="17"/>
      <c r="I856" s="14"/>
      <c r="J856" s="15"/>
      <c r="K856" s="15"/>
      <c r="L856" s="15"/>
      <c r="M856" s="15"/>
      <c r="N856" s="24"/>
      <c r="O856" s="16"/>
      <c r="P856" s="16"/>
      <c r="Q856" s="16"/>
      <c r="R856" s="16"/>
      <c r="S856" s="16"/>
      <c r="T856" s="16"/>
      <c r="U856" s="16"/>
      <c r="V856" s="16"/>
      <c r="W856" s="17"/>
      <c r="X856" s="16"/>
      <c r="Y856" s="16"/>
      <c r="Z856" s="16"/>
      <c r="AA856" s="16"/>
      <c r="AB856" s="14"/>
      <c r="AC856" s="18"/>
      <c r="AD856" s="19"/>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9"/>
      <c r="BA856" s="18"/>
      <c r="BB856" s="18"/>
      <c r="BC856" s="18"/>
      <c r="BD856" s="18"/>
      <c r="BE856" s="19"/>
      <c r="BF856" s="18"/>
      <c r="BG856" s="18"/>
      <c r="BH856" s="19"/>
      <c r="BI856" s="19"/>
      <c r="BJ856" s="18"/>
      <c r="BK856" s="18"/>
      <c r="BL856" s="15"/>
      <c r="BM856" s="18"/>
      <c r="BN856" s="19"/>
      <c r="BO856" s="18"/>
      <c r="BP856" s="18"/>
      <c r="BQ856" s="15"/>
      <c r="BR856" s="19"/>
      <c r="BS856" s="19"/>
      <c r="BT856" s="19"/>
      <c r="BU856" s="15"/>
      <c r="BV856" s="14"/>
      <c r="BW856" s="14"/>
      <c r="BX856" s="14"/>
      <c r="BY856" s="20"/>
      <c r="BZ856" s="24"/>
      <c r="CA856" s="14"/>
      <c r="CB856" s="21"/>
      <c r="CC856" s="1"/>
      <c r="CD856" s="14"/>
      <c r="CE856" s="14"/>
      <c r="CF856" s="22"/>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row>
    <row r="857" spans="5:220" s="41" customFormat="1">
      <c r="E857" s="17"/>
      <c r="F857" s="17"/>
      <c r="G857" s="17"/>
      <c r="H857" s="17"/>
      <c r="I857" s="14"/>
      <c r="J857" s="15"/>
      <c r="K857" s="15"/>
      <c r="L857" s="15"/>
      <c r="M857" s="15"/>
      <c r="N857" s="24"/>
      <c r="O857" s="16"/>
      <c r="P857" s="16"/>
      <c r="Q857" s="16"/>
      <c r="R857" s="16"/>
      <c r="S857" s="16"/>
      <c r="T857" s="16"/>
      <c r="U857" s="16"/>
      <c r="V857" s="16"/>
      <c r="W857" s="17"/>
      <c r="X857" s="16"/>
      <c r="Y857" s="16"/>
      <c r="Z857" s="16"/>
      <c r="AA857" s="16"/>
      <c r="AB857" s="14"/>
      <c r="AC857" s="18"/>
      <c r="AD857" s="19"/>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9"/>
      <c r="BA857" s="18"/>
      <c r="BB857" s="18"/>
      <c r="BC857" s="18"/>
      <c r="BD857" s="18"/>
      <c r="BE857" s="19"/>
      <c r="BF857" s="18"/>
      <c r="BG857" s="18"/>
      <c r="BH857" s="19"/>
      <c r="BI857" s="19"/>
      <c r="BJ857" s="18"/>
      <c r="BK857" s="18"/>
      <c r="BL857" s="15"/>
      <c r="BM857" s="18"/>
      <c r="BN857" s="19"/>
      <c r="BO857" s="18"/>
      <c r="BP857" s="18"/>
      <c r="BQ857" s="15"/>
      <c r="BR857" s="19"/>
      <c r="BS857" s="19"/>
      <c r="BT857" s="19"/>
      <c r="BU857" s="15"/>
      <c r="BV857" s="14"/>
      <c r="BW857" s="14"/>
      <c r="BX857" s="14"/>
      <c r="BY857" s="20"/>
      <c r="BZ857" s="24"/>
      <c r="CA857" s="14"/>
      <c r="CB857" s="21"/>
      <c r="CC857" s="1"/>
      <c r="CD857" s="14"/>
      <c r="CE857" s="14"/>
      <c r="CF857" s="22"/>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row>
    <row r="858" spans="5:220" s="23" customFormat="1">
      <c r="E858" s="17"/>
      <c r="F858" s="17"/>
      <c r="G858" s="17"/>
      <c r="H858" s="17"/>
      <c r="I858" s="14"/>
      <c r="J858" s="15"/>
      <c r="K858" s="15"/>
      <c r="L858" s="15"/>
      <c r="M858" s="15"/>
      <c r="N858" s="14"/>
      <c r="O858" s="16"/>
      <c r="P858" s="16"/>
      <c r="Q858" s="16"/>
      <c r="R858" s="16"/>
      <c r="S858" s="16"/>
      <c r="T858" s="16"/>
      <c r="U858" s="16"/>
      <c r="V858" s="16"/>
      <c r="W858" s="17"/>
      <c r="X858" s="16"/>
      <c r="Y858" s="16"/>
      <c r="Z858" s="16"/>
      <c r="AA858" s="16"/>
      <c r="AB858" s="14"/>
      <c r="AC858" s="18"/>
      <c r="AD858" s="19"/>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9"/>
      <c r="BA858" s="18"/>
      <c r="BB858" s="18"/>
      <c r="BC858" s="18"/>
      <c r="BD858" s="18"/>
      <c r="BE858" s="19"/>
      <c r="BF858" s="18"/>
      <c r="BG858" s="18"/>
      <c r="BH858" s="19"/>
      <c r="BI858" s="19"/>
      <c r="BJ858" s="18"/>
      <c r="BK858" s="18"/>
      <c r="BL858" s="15"/>
      <c r="BM858" s="18"/>
      <c r="BN858" s="19"/>
      <c r="BO858" s="18"/>
      <c r="BP858" s="18"/>
      <c r="BQ858" s="15"/>
      <c r="BR858" s="19"/>
      <c r="BS858" s="19"/>
      <c r="BT858" s="19"/>
      <c r="BU858" s="15"/>
      <c r="BV858" s="14"/>
      <c r="BW858" s="14"/>
      <c r="BX858" s="14"/>
      <c r="BY858" s="20"/>
      <c r="BZ858" s="24"/>
      <c r="CA858" s="14"/>
      <c r="CB858" s="21"/>
      <c r="CC858" s="21"/>
      <c r="CD858" s="14"/>
      <c r="CE858" s="14"/>
      <c r="CF858" s="22"/>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row>
    <row r="859" spans="5:220" s="7" customFormat="1" ht="17.45" customHeight="1">
      <c r="E859" s="17"/>
      <c r="F859" s="17"/>
      <c r="G859" s="17"/>
      <c r="H859" s="17"/>
      <c r="I859" s="14"/>
      <c r="J859" s="15"/>
      <c r="K859" s="15"/>
      <c r="L859" s="15"/>
      <c r="M859" s="15"/>
      <c r="N859" s="14"/>
      <c r="O859" s="16"/>
      <c r="P859" s="16"/>
      <c r="Q859" s="16"/>
      <c r="R859" s="16"/>
      <c r="S859" s="16"/>
      <c r="T859" s="16"/>
      <c r="U859" s="16"/>
      <c r="V859" s="16"/>
      <c r="W859" s="17"/>
      <c r="X859" s="16"/>
      <c r="Y859" s="16"/>
      <c r="Z859" s="16"/>
      <c r="AA859" s="16"/>
      <c r="AB859" s="14"/>
      <c r="AC859" s="18"/>
      <c r="AD859" s="19"/>
      <c r="AE859" s="18"/>
      <c r="AF859" s="18"/>
      <c r="AG859" s="18"/>
      <c r="AH859" s="18"/>
      <c r="AI859" s="18"/>
      <c r="AJ859" s="18"/>
      <c r="AK859" s="18"/>
      <c r="AL859" s="18"/>
      <c r="AM859" s="18"/>
      <c r="AN859" s="18"/>
      <c r="AO859" s="19"/>
      <c r="AP859" s="18"/>
      <c r="AQ859" s="18"/>
      <c r="AR859" s="18"/>
      <c r="AS859" s="19"/>
      <c r="AT859" s="18"/>
      <c r="AU859" s="18"/>
      <c r="AV859" s="18"/>
      <c r="AW859" s="18"/>
      <c r="AX859" s="18"/>
      <c r="AY859" s="18"/>
      <c r="AZ859" s="19"/>
      <c r="BA859" s="18"/>
      <c r="BB859" s="18"/>
      <c r="BC859" s="18"/>
      <c r="BD859" s="18"/>
      <c r="BE859" s="19"/>
      <c r="BF859" s="18"/>
      <c r="BG859" s="18"/>
      <c r="BH859" s="19"/>
      <c r="BI859" s="19"/>
      <c r="BJ859" s="18"/>
      <c r="BK859" s="18"/>
      <c r="BL859" s="15"/>
      <c r="BM859" s="18"/>
      <c r="BN859" s="19"/>
      <c r="BO859" s="18"/>
      <c r="BP859" s="18"/>
      <c r="BQ859" s="15"/>
      <c r="BR859" s="19"/>
      <c r="BS859" s="19"/>
      <c r="BT859" s="19"/>
      <c r="BU859" s="15"/>
      <c r="BV859" s="14"/>
      <c r="BW859" s="14"/>
      <c r="BX859" s="14"/>
      <c r="BY859" s="20"/>
      <c r="BZ859" s="24"/>
      <c r="CA859" s="14"/>
      <c r="CB859" s="21"/>
      <c r="CC859" s="14"/>
      <c r="CD859" s="14"/>
      <c r="CE859" s="14"/>
      <c r="CF859" s="22"/>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row>
    <row r="860" spans="5:220" s="37" customFormat="1">
      <c r="E860" s="17"/>
      <c r="F860" s="17"/>
      <c r="G860" s="17"/>
      <c r="H860" s="17"/>
      <c r="I860" s="14"/>
      <c r="J860" s="15"/>
      <c r="K860" s="15"/>
      <c r="L860" s="15"/>
      <c r="M860" s="15"/>
      <c r="N860" s="24"/>
      <c r="O860" s="16"/>
      <c r="P860" s="16"/>
      <c r="Q860" s="16"/>
      <c r="R860" s="16"/>
      <c r="S860" s="16"/>
      <c r="T860" s="16"/>
      <c r="U860" s="16"/>
      <c r="V860" s="16"/>
      <c r="W860" s="17"/>
      <c r="X860" s="16"/>
      <c r="Y860" s="16"/>
      <c r="Z860" s="16"/>
      <c r="AA860" s="16"/>
      <c r="AB860" s="14"/>
      <c r="AC860" s="18"/>
      <c r="AD860" s="19"/>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9"/>
      <c r="BA860" s="18"/>
      <c r="BB860" s="18"/>
      <c r="BC860" s="18"/>
      <c r="BD860" s="18"/>
      <c r="BE860" s="19"/>
      <c r="BF860" s="18"/>
      <c r="BG860" s="18"/>
      <c r="BH860" s="19"/>
      <c r="BI860" s="19"/>
      <c r="BJ860" s="18"/>
      <c r="BK860" s="18"/>
      <c r="BL860" s="15"/>
      <c r="BM860" s="18"/>
      <c r="BN860" s="19"/>
      <c r="BO860" s="18"/>
      <c r="BP860" s="18"/>
      <c r="BQ860" s="15"/>
      <c r="BR860" s="19"/>
      <c r="BS860" s="19"/>
      <c r="BT860" s="19"/>
      <c r="BU860" s="15"/>
      <c r="BV860" s="14"/>
      <c r="BW860" s="14"/>
      <c r="BX860" s="14"/>
      <c r="BY860" s="20"/>
      <c r="BZ860" s="24"/>
      <c r="CA860" s="14"/>
      <c r="CB860" s="21"/>
      <c r="CC860" s="1"/>
      <c r="CD860" s="14"/>
      <c r="CE860" s="14"/>
      <c r="CF860" s="22"/>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row>
    <row r="861" spans="5:220" s="37" customFormat="1">
      <c r="E861" s="17"/>
      <c r="F861" s="17"/>
      <c r="G861" s="17"/>
      <c r="H861" s="17"/>
      <c r="I861" s="14"/>
      <c r="J861" s="15"/>
      <c r="K861" s="15"/>
      <c r="L861" s="15"/>
      <c r="M861" s="15"/>
      <c r="N861" s="24"/>
      <c r="O861" s="16"/>
      <c r="P861" s="16"/>
      <c r="Q861" s="16"/>
      <c r="R861" s="16"/>
      <c r="S861" s="16"/>
      <c r="T861" s="16"/>
      <c r="U861" s="16"/>
      <c r="V861" s="16"/>
      <c r="W861" s="17"/>
      <c r="X861" s="16"/>
      <c r="Y861" s="16"/>
      <c r="Z861" s="16"/>
      <c r="AA861" s="16"/>
      <c r="AB861" s="14"/>
      <c r="AC861" s="18"/>
      <c r="AD861" s="19"/>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9"/>
      <c r="BA861" s="18"/>
      <c r="BB861" s="18"/>
      <c r="BC861" s="18"/>
      <c r="BD861" s="18"/>
      <c r="BE861" s="19"/>
      <c r="BF861" s="18"/>
      <c r="BG861" s="18"/>
      <c r="BH861" s="19"/>
      <c r="BI861" s="19"/>
      <c r="BJ861" s="18"/>
      <c r="BK861" s="18"/>
      <c r="BL861" s="15"/>
      <c r="BM861" s="18"/>
      <c r="BN861" s="19"/>
      <c r="BO861" s="18"/>
      <c r="BP861" s="18"/>
      <c r="BQ861" s="15"/>
      <c r="BR861" s="19"/>
      <c r="BS861" s="19"/>
      <c r="BT861" s="19"/>
      <c r="BU861" s="15"/>
      <c r="BV861" s="14"/>
      <c r="BW861" s="14"/>
      <c r="BX861" s="14"/>
      <c r="BY861" s="20"/>
      <c r="BZ861" s="24"/>
      <c r="CA861" s="14"/>
      <c r="CB861" s="21"/>
      <c r="CC861" s="1"/>
      <c r="CD861" s="14"/>
      <c r="CE861" s="14"/>
      <c r="CF861" s="22"/>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row>
    <row r="862" spans="5:220" s="37" customFormat="1">
      <c r="E862" s="17"/>
      <c r="F862" s="17"/>
      <c r="G862" s="17"/>
      <c r="H862" s="17"/>
      <c r="I862" s="14"/>
      <c r="J862" s="15"/>
      <c r="K862" s="15"/>
      <c r="L862" s="15"/>
      <c r="M862" s="15"/>
      <c r="N862" s="24"/>
      <c r="O862" s="16"/>
      <c r="P862" s="16"/>
      <c r="Q862" s="16"/>
      <c r="R862" s="16"/>
      <c r="S862" s="16"/>
      <c r="T862" s="16"/>
      <c r="U862" s="16"/>
      <c r="V862" s="16"/>
      <c r="W862" s="17"/>
      <c r="X862" s="16"/>
      <c r="Y862" s="16"/>
      <c r="Z862" s="16"/>
      <c r="AA862" s="16"/>
      <c r="AB862" s="14"/>
      <c r="AC862" s="18"/>
      <c r="AD862" s="19"/>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9"/>
      <c r="BA862" s="18"/>
      <c r="BB862" s="18"/>
      <c r="BC862" s="18"/>
      <c r="BD862" s="18"/>
      <c r="BE862" s="19"/>
      <c r="BF862" s="18"/>
      <c r="BG862" s="18"/>
      <c r="BH862" s="19"/>
      <c r="BI862" s="19"/>
      <c r="BJ862" s="18"/>
      <c r="BK862" s="18"/>
      <c r="BL862" s="15"/>
      <c r="BM862" s="18"/>
      <c r="BN862" s="19"/>
      <c r="BO862" s="18"/>
      <c r="BP862" s="18"/>
      <c r="BQ862" s="15"/>
      <c r="BR862" s="19"/>
      <c r="BS862" s="19"/>
      <c r="BT862" s="19"/>
      <c r="BU862" s="15"/>
      <c r="BV862" s="14"/>
      <c r="BW862" s="14"/>
      <c r="BX862" s="14"/>
      <c r="BY862" s="20"/>
      <c r="BZ862" s="24"/>
      <c r="CA862" s="14"/>
      <c r="CB862" s="21"/>
      <c r="CC862" s="1"/>
      <c r="CD862" s="14"/>
      <c r="CE862" s="14"/>
      <c r="CF862" s="22"/>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row>
    <row r="863" spans="5:220" s="37" customFormat="1">
      <c r="E863" s="17"/>
      <c r="F863" s="17"/>
      <c r="G863" s="17"/>
      <c r="H863" s="17"/>
      <c r="I863" s="14"/>
      <c r="J863" s="15"/>
      <c r="K863" s="15"/>
      <c r="L863" s="15"/>
      <c r="M863" s="15"/>
      <c r="N863" s="24"/>
      <c r="O863" s="16"/>
      <c r="P863" s="16"/>
      <c r="Q863" s="16"/>
      <c r="R863" s="16"/>
      <c r="S863" s="16"/>
      <c r="T863" s="16"/>
      <c r="U863" s="16"/>
      <c r="V863" s="16"/>
      <c r="W863" s="17"/>
      <c r="X863" s="16"/>
      <c r="Y863" s="16"/>
      <c r="Z863" s="16"/>
      <c r="AA863" s="16"/>
      <c r="AB863" s="14"/>
      <c r="AC863" s="18"/>
      <c r="AD863" s="19"/>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9"/>
      <c r="BA863" s="18"/>
      <c r="BB863" s="18"/>
      <c r="BC863" s="18"/>
      <c r="BD863" s="18"/>
      <c r="BE863" s="19"/>
      <c r="BF863" s="18"/>
      <c r="BG863" s="18"/>
      <c r="BH863" s="19"/>
      <c r="BI863" s="19"/>
      <c r="BJ863" s="18"/>
      <c r="BK863" s="18"/>
      <c r="BL863" s="15"/>
      <c r="BM863" s="18"/>
      <c r="BN863" s="19"/>
      <c r="BO863" s="18"/>
      <c r="BP863" s="18"/>
      <c r="BQ863" s="15"/>
      <c r="BR863" s="19"/>
      <c r="BS863" s="19"/>
      <c r="BT863" s="19"/>
      <c r="BU863" s="15"/>
      <c r="BV863" s="14"/>
      <c r="BW863" s="14"/>
      <c r="BX863" s="14"/>
      <c r="BY863" s="20"/>
      <c r="BZ863" s="24"/>
      <c r="CA863" s="14"/>
      <c r="CB863" s="21"/>
      <c r="CC863" s="1"/>
      <c r="CD863" s="14"/>
      <c r="CE863" s="14"/>
      <c r="CF863" s="22"/>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row>
    <row r="864" spans="5:220" s="23" customFormat="1">
      <c r="E864" s="17"/>
      <c r="F864" s="17"/>
      <c r="G864" s="17"/>
      <c r="H864" s="17"/>
      <c r="I864" s="14"/>
      <c r="J864" s="15"/>
      <c r="K864" s="15"/>
      <c r="L864" s="15"/>
      <c r="M864" s="15"/>
      <c r="N864" s="14"/>
      <c r="O864" s="16"/>
      <c r="P864" s="16"/>
      <c r="Q864" s="16"/>
      <c r="R864" s="16"/>
      <c r="S864" s="17"/>
      <c r="T864" s="17"/>
      <c r="U864" s="16"/>
      <c r="V864" s="16"/>
      <c r="W864" s="17"/>
      <c r="X864" s="17"/>
      <c r="Y864" s="17"/>
      <c r="Z864" s="17"/>
      <c r="AA864" s="17"/>
      <c r="AB864" s="14"/>
      <c r="AC864" s="18"/>
      <c r="AD864" s="19"/>
      <c r="AE864" s="18"/>
      <c r="AF864" s="18"/>
      <c r="AG864" s="19"/>
      <c r="AH864" s="18"/>
      <c r="AI864" s="18"/>
      <c r="AJ864" s="18"/>
      <c r="AK864" s="19"/>
      <c r="AL864" s="18"/>
      <c r="AM864" s="18"/>
      <c r="AN864" s="18"/>
      <c r="AO864" s="19"/>
      <c r="AP864" s="18"/>
      <c r="AQ864" s="18"/>
      <c r="AR864" s="18"/>
      <c r="AS864" s="19"/>
      <c r="AT864" s="18"/>
      <c r="AU864" s="18"/>
      <c r="AV864" s="18"/>
      <c r="AW864" s="18"/>
      <c r="AX864" s="18"/>
      <c r="AY864" s="18"/>
      <c r="AZ864" s="19"/>
      <c r="BA864" s="18"/>
      <c r="BB864" s="18"/>
      <c r="BC864" s="18"/>
      <c r="BD864" s="18"/>
      <c r="BE864" s="19"/>
      <c r="BF864" s="18"/>
      <c r="BG864" s="18"/>
      <c r="BH864" s="19"/>
      <c r="BI864" s="19"/>
      <c r="BJ864" s="18"/>
      <c r="BK864" s="18"/>
      <c r="BL864" s="15"/>
      <c r="BM864" s="18"/>
      <c r="BN864" s="19"/>
      <c r="BO864" s="18"/>
      <c r="BP864" s="18"/>
      <c r="BQ864" s="15"/>
      <c r="BR864" s="19"/>
      <c r="BS864" s="19"/>
      <c r="BT864" s="19"/>
      <c r="BU864" s="15"/>
      <c r="BV864" s="14"/>
      <c r="BW864" s="14"/>
      <c r="BX864" s="14"/>
      <c r="BY864" s="20"/>
      <c r="BZ864" s="24"/>
      <c r="CA864" s="14"/>
      <c r="CB864" s="21"/>
      <c r="CC864" s="1"/>
      <c r="CD864" s="14"/>
      <c r="CE864" s="14"/>
      <c r="CF864" s="22"/>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row>
    <row r="865" spans="5:220" s="41" customFormat="1">
      <c r="E865" s="17"/>
      <c r="F865" s="17"/>
      <c r="G865" s="17"/>
      <c r="H865" s="17"/>
      <c r="I865" s="14"/>
      <c r="J865" s="15"/>
      <c r="K865" s="15"/>
      <c r="L865" s="15"/>
      <c r="M865" s="15"/>
      <c r="N865" s="24"/>
      <c r="O865" s="16"/>
      <c r="P865" s="16"/>
      <c r="Q865" s="16"/>
      <c r="R865" s="16"/>
      <c r="S865" s="16"/>
      <c r="T865" s="16"/>
      <c r="U865" s="16"/>
      <c r="V865" s="16"/>
      <c r="W865" s="17"/>
      <c r="X865" s="16"/>
      <c r="Y865" s="16"/>
      <c r="Z865" s="16"/>
      <c r="AA865" s="16"/>
      <c r="AB865" s="14"/>
      <c r="AC865" s="18"/>
      <c r="AD865" s="19"/>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9"/>
      <c r="BA865" s="18"/>
      <c r="BB865" s="18"/>
      <c r="BC865" s="18"/>
      <c r="BD865" s="18"/>
      <c r="BE865" s="19"/>
      <c r="BF865" s="18"/>
      <c r="BG865" s="18"/>
      <c r="BH865" s="19"/>
      <c r="BI865" s="19"/>
      <c r="BJ865" s="18"/>
      <c r="BK865" s="18"/>
      <c r="BL865" s="15"/>
      <c r="BM865" s="18"/>
      <c r="BN865" s="19"/>
      <c r="BO865" s="18"/>
      <c r="BP865" s="18"/>
      <c r="BQ865" s="15"/>
      <c r="BR865" s="19"/>
      <c r="BS865" s="19"/>
      <c r="BT865" s="19"/>
      <c r="BU865" s="15"/>
      <c r="BV865" s="14"/>
      <c r="BW865" s="14"/>
      <c r="BX865" s="14"/>
      <c r="BY865" s="20"/>
      <c r="BZ865" s="24"/>
      <c r="CA865" s="14"/>
      <c r="CB865" s="21"/>
      <c r="CC865" s="1"/>
      <c r="CD865" s="14"/>
      <c r="CE865" s="14"/>
      <c r="CF865" s="22"/>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row>
    <row r="866" spans="5:220">
      <c r="J866" s="15"/>
      <c r="K866" s="15"/>
      <c r="L866" s="15"/>
      <c r="M866" s="15"/>
      <c r="O866" s="16"/>
      <c r="P866" s="16"/>
      <c r="Q866" s="16"/>
      <c r="R866" s="16"/>
      <c r="S866" s="16"/>
      <c r="T866" s="16"/>
      <c r="U866" s="16"/>
      <c r="V866" s="16"/>
      <c r="X866" s="16"/>
      <c r="Y866" s="16"/>
      <c r="Z866" s="16"/>
      <c r="AA866" s="16"/>
      <c r="AC866" s="18"/>
      <c r="AE866" s="18"/>
      <c r="AF866" s="18"/>
      <c r="AH866" s="18"/>
      <c r="AI866" s="18"/>
      <c r="AJ866" s="18"/>
      <c r="AL866" s="18"/>
      <c r="AM866" s="18"/>
      <c r="AN866" s="18"/>
      <c r="AP866" s="18"/>
      <c r="AQ866" s="18"/>
      <c r="AR866" s="18"/>
      <c r="AT866" s="18"/>
      <c r="AU866" s="18"/>
      <c r="AV866" s="18"/>
      <c r="AW866" s="18"/>
      <c r="AX866" s="18"/>
      <c r="AY866" s="18"/>
      <c r="BA866" s="18"/>
      <c r="BB866" s="18"/>
      <c r="BC866" s="18"/>
      <c r="BD866" s="18"/>
      <c r="BF866" s="18"/>
      <c r="BG866" s="18"/>
      <c r="BJ866" s="18"/>
      <c r="BK866" s="18"/>
      <c r="BL866" s="15"/>
      <c r="BM866" s="18"/>
      <c r="BO866" s="18"/>
      <c r="BP866" s="18"/>
      <c r="BQ866" s="15"/>
      <c r="BU866" s="15"/>
      <c r="BY866" s="20"/>
      <c r="BZ866" s="24"/>
      <c r="CC866" s="1"/>
      <c r="CF866" s="22"/>
    </row>
    <row r="867" spans="5:220">
      <c r="J867" s="15"/>
      <c r="K867" s="15"/>
      <c r="L867" s="15"/>
      <c r="M867" s="15"/>
      <c r="O867" s="16"/>
      <c r="P867" s="16"/>
      <c r="Q867" s="16"/>
      <c r="R867" s="16"/>
      <c r="S867" s="16"/>
      <c r="T867" s="16"/>
      <c r="U867" s="16"/>
      <c r="V867" s="16"/>
      <c r="X867" s="16"/>
      <c r="Y867" s="16"/>
      <c r="Z867" s="16"/>
      <c r="AA867" s="16"/>
      <c r="AC867" s="18"/>
      <c r="AE867" s="18"/>
      <c r="AF867" s="18"/>
      <c r="AH867" s="18"/>
      <c r="AI867" s="18"/>
      <c r="AJ867" s="18"/>
      <c r="AL867" s="18"/>
      <c r="AM867" s="18"/>
      <c r="AN867" s="18"/>
      <c r="AP867" s="18"/>
      <c r="AQ867" s="18"/>
      <c r="AR867" s="18"/>
      <c r="AT867" s="18"/>
      <c r="AU867" s="18"/>
      <c r="AV867" s="18"/>
      <c r="AW867" s="18"/>
      <c r="AX867" s="18"/>
      <c r="AY867" s="18"/>
      <c r="BA867" s="18"/>
      <c r="BB867" s="18"/>
      <c r="BC867" s="18"/>
      <c r="BD867" s="18"/>
      <c r="BF867" s="18"/>
      <c r="BG867" s="18"/>
      <c r="BJ867" s="18"/>
      <c r="BK867" s="18"/>
      <c r="BL867" s="15"/>
      <c r="BM867" s="18"/>
      <c r="BO867" s="18"/>
      <c r="BP867" s="18"/>
      <c r="BQ867" s="15"/>
      <c r="BU867" s="15"/>
      <c r="BY867" s="20"/>
      <c r="BZ867" s="24"/>
      <c r="CC867" s="1"/>
      <c r="CF867" s="22"/>
    </row>
    <row r="868" spans="5:220">
      <c r="J868" s="15"/>
      <c r="K868" s="15"/>
      <c r="L868" s="15"/>
      <c r="M868" s="15"/>
      <c r="O868" s="16"/>
      <c r="P868" s="16"/>
      <c r="Q868" s="16"/>
      <c r="R868" s="16"/>
      <c r="S868" s="16"/>
      <c r="T868" s="16"/>
      <c r="U868" s="16"/>
      <c r="V868" s="16"/>
      <c r="X868" s="16"/>
      <c r="Y868" s="16"/>
      <c r="Z868" s="16"/>
      <c r="AA868" s="16"/>
      <c r="AC868" s="18"/>
      <c r="AE868" s="18"/>
      <c r="AF868" s="18"/>
      <c r="AH868" s="18"/>
      <c r="AI868" s="18"/>
      <c r="AJ868" s="18"/>
      <c r="AL868" s="18"/>
      <c r="AM868" s="18"/>
      <c r="AN868" s="18"/>
      <c r="AP868" s="18"/>
      <c r="AQ868" s="18"/>
      <c r="AR868" s="18"/>
      <c r="AT868" s="18"/>
      <c r="AU868" s="18"/>
      <c r="AV868" s="18"/>
      <c r="AW868" s="18"/>
      <c r="AX868" s="18"/>
      <c r="AY868" s="18"/>
      <c r="BA868" s="18"/>
      <c r="BB868" s="18"/>
      <c r="BC868" s="18"/>
      <c r="BD868" s="18"/>
      <c r="BF868" s="18"/>
      <c r="BG868" s="18"/>
      <c r="BJ868" s="18"/>
      <c r="BK868" s="18"/>
      <c r="BL868" s="15"/>
      <c r="BM868" s="18"/>
      <c r="BO868" s="18"/>
      <c r="BP868" s="18"/>
      <c r="BQ868" s="15"/>
      <c r="BU868" s="15"/>
      <c r="BY868" s="20"/>
      <c r="BZ868" s="24"/>
      <c r="CC868" s="1"/>
      <c r="CF868" s="22"/>
    </row>
    <row r="869" spans="5:220">
      <c r="J869" s="15"/>
      <c r="K869" s="15"/>
      <c r="L869" s="15"/>
      <c r="M869" s="15"/>
      <c r="O869" s="16"/>
      <c r="P869" s="16"/>
      <c r="Q869" s="16"/>
      <c r="R869" s="16"/>
      <c r="S869" s="16"/>
      <c r="T869" s="16"/>
      <c r="U869" s="16"/>
      <c r="V869" s="16"/>
      <c r="X869" s="16"/>
      <c r="Y869" s="16"/>
      <c r="Z869" s="16"/>
      <c r="AA869" s="16"/>
      <c r="AC869" s="18"/>
      <c r="AE869" s="18"/>
      <c r="AF869" s="18"/>
      <c r="AH869" s="18"/>
      <c r="AI869" s="18"/>
      <c r="AJ869" s="18"/>
      <c r="AL869" s="18"/>
      <c r="AM869" s="18"/>
      <c r="AN869" s="18"/>
      <c r="AP869" s="18"/>
      <c r="AQ869" s="18"/>
      <c r="AR869" s="18"/>
      <c r="AT869" s="18"/>
      <c r="AU869" s="18"/>
      <c r="AV869" s="18"/>
      <c r="AW869" s="18"/>
      <c r="AX869" s="18"/>
      <c r="AY869" s="18"/>
      <c r="BA869" s="18"/>
      <c r="BB869" s="18"/>
      <c r="BC869" s="18"/>
      <c r="BD869" s="18"/>
      <c r="BF869" s="18"/>
      <c r="BG869" s="18"/>
      <c r="BJ869" s="18"/>
      <c r="BK869" s="18"/>
      <c r="BL869" s="15"/>
      <c r="BM869" s="18"/>
      <c r="BO869" s="18"/>
      <c r="BP869" s="18"/>
      <c r="BQ869" s="15"/>
      <c r="BU869" s="15"/>
      <c r="BY869" s="20"/>
      <c r="BZ869" s="24"/>
      <c r="CC869" s="1"/>
      <c r="CF869" s="22"/>
    </row>
    <row r="870" spans="5:220">
      <c r="J870" s="15"/>
      <c r="K870" s="15"/>
      <c r="L870" s="15"/>
      <c r="M870" s="15"/>
      <c r="O870" s="16"/>
      <c r="P870" s="16"/>
      <c r="Q870" s="16"/>
      <c r="R870" s="16"/>
      <c r="S870" s="16"/>
      <c r="T870" s="16"/>
      <c r="U870" s="16"/>
      <c r="V870" s="16"/>
      <c r="X870" s="16"/>
      <c r="Y870" s="16"/>
      <c r="Z870" s="16"/>
      <c r="AA870" s="16"/>
      <c r="AC870" s="18"/>
      <c r="AE870" s="18"/>
      <c r="AF870" s="18"/>
      <c r="AH870" s="18"/>
      <c r="AI870" s="18"/>
      <c r="AJ870" s="18"/>
      <c r="AL870" s="18"/>
      <c r="AM870" s="18"/>
      <c r="AN870" s="18"/>
      <c r="AP870" s="18"/>
      <c r="AQ870" s="18"/>
      <c r="AR870" s="18"/>
      <c r="AT870" s="18"/>
      <c r="AU870" s="18"/>
      <c r="AV870" s="18"/>
      <c r="AW870" s="18"/>
      <c r="AX870" s="18"/>
      <c r="AY870" s="18"/>
      <c r="BA870" s="18"/>
      <c r="BB870" s="18"/>
      <c r="BC870" s="18"/>
      <c r="BD870" s="18"/>
      <c r="BF870" s="18"/>
      <c r="BG870" s="18"/>
      <c r="BJ870" s="18"/>
      <c r="BK870" s="18"/>
      <c r="BL870" s="15"/>
      <c r="BM870" s="18"/>
      <c r="BO870" s="18"/>
      <c r="BP870" s="18"/>
      <c r="BQ870" s="15"/>
      <c r="BU870" s="15"/>
      <c r="BY870" s="20"/>
      <c r="BZ870" s="24"/>
      <c r="CF870" s="22"/>
    </row>
    <row r="871" spans="5:220" s="7" customFormat="1" ht="17.45" customHeight="1">
      <c r="E871" s="17"/>
      <c r="F871" s="17"/>
      <c r="G871" s="17"/>
      <c r="H871" s="17"/>
      <c r="I871" s="14"/>
      <c r="J871" s="15"/>
      <c r="K871" s="15"/>
      <c r="L871" s="15"/>
      <c r="M871" s="15"/>
      <c r="N871" s="14"/>
      <c r="O871" s="16"/>
      <c r="P871" s="16"/>
      <c r="Q871" s="16"/>
      <c r="R871" s="16"/>
      <c r="S871" s="16"/>
      <c r="T871" s="16"/>
      <c r="U871" s="16"/>
      <c r="V871" s="16"/>
      <c r="W871" s="17"/>
      <c r="X871" s="16"/>
      <c r="Y871" s="16"/>
      <c r="Z871" s="16"/>
      <c r="AA871" s="16"/>
      <c r="AB871" s="14"/>
      <c r="AC871" s="18"/>
      <c r="AD871" s="19"/>
      <c r="AE871" s="18"/>
      <c r="AF871" s="18"/>
      <c r="AG871" s="19"/>
      <c r="AH871" s="18"/>
      <c r="AI871" s="18"/>
      <c r="AJ871" s="18"/>
      <c r="AK871" s="19"/>
      <c r="AL871" s="18"/>
      <c r="AM871" s="18"/>
      <c r="AN871" s="18"/>
      <c r="AO871" s="19"/>
      <c r="AP871" s="18"/>
      <c r="AQ871" s="18"/>
      <c r="AR871" s="18"/>
      <c r="AS871" s="19"/>
      <c r="AT871" s="18"/>
      <c r="AU871" s="18"/>
      <c r="AV871" s="18"/>
      <c r="AW871" s="18"/>
      <c r="AX871" s="18"/>
      <c r="AY871" s="18"/>
      <c r="AZ871" s="19"/>
      <c r="BA871" s="18"/>
      <c r="BB871" s="18"/>
      <c r="BC871" s="18"/>
      <c r="BD871" s="18"/>
      <c r="BE871" s="19"/>
      <c r="BF871" s="18"/>
      <c r="BG871" s="18"/>
      <c r="BH871" s="19"/>
      <c r="BI871" s="19"/>
      <c r="BJ871" s="18"/>
      <c r="BK871" s="18"/>
      <c r="BL871" s="15"/>
      <c r="BM871" s="18"/>
      <c r="BN871" s="19"/>
      <c r="BO871" s="18"/>
      <c r="BP871" s="18"/>
      <c r="BQ871" s="15"/>
      <c r="BR871" s="19"/>
      <c r="BS871" s="19"/>
      <c r="BT871" s="19"/>
      <c r="BU871" s="15"/>
      <c r="BV871" s="14"/>
      <c r="BW871" s="14"/>
      <c r="BX871" s="14"/>
      <c r="BY871" s="20"/>
      <c r="BZ871" s="24"/>
      <c r="CA871" s="14"/>
      <c r="CB871" s="21"/>
      <c r="CC871" s="14"/>
      <c r="CD871" s="14"/>
      <c r="CE871" s="14"/>
      <c r="CF871" s="22"/>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row>
    <row r="872" spans="5:220" s="34" customFormat="1">
      <c r="E872" s="17"/>
      <c r="F872" s="17"/>
      <c r="G872" s="17"/>
      <c r="H872" s="17"/>
      <c r="I872" s="14"/>
      <c r="J872" s="15"/>
      <c r="K872" s="15"/>
      <c r="L872" s="15"/>
      <c r="M872" s="15"/>
      <c r="N872" s="14"/>
      <c r="O872" s="16"/>
      <c r="P872" s="16"/>
      <c r="Q872" s="16"/>
      <c r="R872" s="16"/>
      <c r="S872" s="16"/>
      <c r="T872" s="16"/>
      <c r="U872" s="16"/>
      <c r="V872" s="16"/>
      <c r="W872" s="17"/>
      <c r="X872" s="16"/>
      <c r="Y872" s="16"/>
      <c r="Z872" s="16"/>
      <c r="AA872" s="16"/>
      <c r="AB872" s="14"/>
      <c r="AC872" s="18"/>
      <c r="AD872" s="19"/>
      <c r="AE872" s="18"/>
      <c r="AF872" s="18"/>
      <c r="AG872" s="19"/>
      <c r="AH872" s="18"/>
      <c r="AI872" s="18"/>
      <c r="AJ872" s="18"/>
      <c r="AK872" s="19"/>
      <c r="AL872" s="18"/>
      <c r="AM872" s="18"/>
      <c r="AN872" s="18"/>
      <c r="AO872" s="19"/>
      <c r="AP872" s="18"/>
      <c r="AQ872" s="18"/>
      <c r="AR872" s="18"/>
      <c r="AS872" s="19"/>
      <c r="AT872" s="18"/>
      <c r="AU872" s="18"/>
      <c r="AV872" s="18"/>
      <c r="AW872" s="18"/>
      <c r="AX872" s="18"/>
      <c r="AY872" s="18"/>
      <c r="AZ872" s="19"/>
      <c r="BA872" s="18"/>
      <c r="BB872" s="18"/>
      <c r="BC872" s="18"/>
      <c r="BD872" s="18"/>
      <c r="BE872" s="19"/>
      <c r="BF872" s="18"/>
      <c r="BG872" s="18"/>
      <c r="BH872" s="19"/>
      <c r="BI872" s="19"/>
      <c r="BJ872" s="18"/>
      <c r="BK872" s="18"/>
      <c r="BL872" s="15"/>
      <c r="BM872" s="18"/>
      <c r="BN872" s="19"/>
      <c r="BO872" s="18"/>
      <c r="BP872" s="18"/>
      <c r="BQ872" s="15"/>
      <c r="BR872" s="19"/>
      <c r="BS872" s="19"/>
      <c r="BT872" s="19"/>
      <c r="BU872" s="15"/>
      <c r="BV872" s="14"/>
      <c r="BW872" s="14"/>
      <c r="BX872" s="14"/>
      <c r="BY872" s="20"/>
      <c r="BZ872" s="24"/>
      <c r="CA872" s="14"/>
      <c r="CB872" s="21"/>
      <c r="CC872" s="1"/>
      <c r="CD872" s="14"/>
      <c r="CE872" s="14"/>
      <c r="CF872" s="22"/>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row>
    <row r="873" spans="5:220" s="34" customFormat="1">
      <c r="E873" s="17"/>
      <c r="F873" s="17"/>
      <c r="G873" s="17"/>
      <c r="H873" s="17"/>
      <c r="I873" s="14"/>
      <c r="J873" s="15"/>
      <c r="K873" s="15"/>
      <c r="L873" s="15"/>
      <c r="M873" s="15"/>
      <c r="N873" s="14"/>
      <c r="O873" s="16"/>
      <c r="P873" s="16"/>
      <c r="Q873" s="16"/>
      <c r="R873" s="16"/>
      <c r="S873" s="16"/>
      <c r="T873" s="16"/>
      <c r="U873" s="16"/>
      <c r="V873" s="16"/>
      <c r="W873" s="17"/>
      <c r="X873" s="16"/>
      <c r="Y873" s="16"/>
      <c r="Z873" s="16"/>
      <c r="AA873" s="16"/>
      <c r="AB873" s="14"/>
      <c r="AC873" s="18"/>
      <c r="AD873" s="19"/>
      <c r="AE873" s="18"/>
      <c r="AF873" s="18"/>
      <c r="AG873" s="19"/>
      <c r="AH873" s="18"/>
      <c r="AI873" s="18"/>
      <c r="AJ873" s="18"/>
      <c r="AK873" s="19"/>
      <c r="AL873" s="18"/>
      <c r="AM873" s="18"/>
      <c r="AN873" s="18"/>
      <c r="AO873" s="19"/>
      <c r="AP873" s="18"/>
      <c r="AQ873" s="18"/>
      <c r="AR873" s="18"/>
      <c r="AS873" s="19"/>
      <c r="AT873" s="18"/>
      <c r="AU873" s="18"/>
      <c r="AV873" s="18"/>
      <c r="AW873" s="18"/>
      <c r="AX873" s="18"/>
      <c r="AY873" s="18"/>
      <c r="AZ873" s="19"/>
      <c r="BA873" s="18"/>
      <c r="BB873" s="18"/>
      <c r="BC873" s="18"/>
      <c r="BD873" s="18"/>
      <c r="BE873" s="19"/>
      <c r="BF873" s="18"/>
      <c r="BG873" s="18"/>
      <c r="BH873" s="19"/>
      <c r="BI873" s="19"/>
      <c r="BJ873" s="18"/>
      <c r="BK873" s="18"/>
      <c r="BL873" s="15"/>
      <c r="BM873" s="18"/>
      <c r="BN873" s="19"/>
      <c r="BO873" s="18"/>
      <c r="BP873" s="18"/>
      <c r="BQ873" s="15"/>
      <c r="BR873" s="19"/>
      <c r="BS873" s="19"/>
      <c r="BT873" s="19"/>
      <c r="BU873" s="15"/>
      <c r="BV873" s="14"/>
      <c r="BW873" s="14"/>
      <c r="BX873" s="14"/>
      <c r="BY873" s="20"/>
      <c r="BZ873" s="24"/>
      <c r="CA873" s="14"/>
      <c r="CB873" s="21"/>
      <c r="CC873" s="1"/>
      <c r="CD873" s="14"/>
      <c r="CE873" s="14"/>
      <c r="CF873" s="22"/>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row>
    <row r="874" spans="5:220" s="34" customFormat="1">
      <c r="E874" s="17"/>
      <c r="F874" s="17"/>
      <c r="G874" s="17"/>
      <c r="H874" s="17"/>
      <c r="I874" s="14"/>
      <c r="J874" s="15"/>
      <c r="K874" s="15"/>
      <c r="L874" s="15"/>
      <c r="M874" s="15"/>
      <c r="N874" s="14"/>
      <c r="O874" s="16"/>
      <c r="P874" s="16"/>
      <c r="Q874" s="16"/>
      <c r="R874" s="16"/>
      <c r="S874" s="16"/>
      <c r="T874" s="16"/>
      <c r="U874" s="16"/>
      <c r="V874" s="16"/>
      <c r="W874" s="17"/>
      <c r="X874" s="16"/>
      <c r="Y874" s="16"/>
      <c r="Z874" s="16"/>
      <c r="AA874" s="16"/>
      <c r="AB874" s="14"/>
      <c r="AC874" s="18"/>
      <c r="AD874" s="19"/>
      <c r="AE874" s="18"/>
      <c r="AF874" s="18"/>
      <c r="AG874" s="19"/>
      <c r="AH874" s="18"/>
      <c r="AI874" s="18"/>
      <c r="AJ874" s="18"/>
      <c r="AK874" s="19"/>
      <c r="AL874" s="18"/>
      <c r="AM874" s="18"/>
      <c r="AN874" s="18"/>
      <c r="AO874" s="19"/>
      <c r="AP874" s="18"/>
      <c r="AQ874" s="18"/>
      <c r="AR874" s="18"/>
      <c r="AS874" s="19"/>
      <c r="AT874" s="18"/>
      <c r="AU874" s="18"/>
      <c r="AV874" s="18"/>
      <c r="AW874" s="18"/>
      <c r="AX874" s="18"/>
      <c r="AY874" s="18"/>
      <c r="AZ874" s="19"/>
      <c r="BA874" s="18"/>
      <c r="BB874" s="18"/>
      <c r="BC874" s="18"/>
      <c r="BD874" s="18"/>
      <c r="BE874" s="19"/>
      <c r="BF874" s="18"/>
      <c r="BG874" s="18"/>
      <c r="BH874" s="19"/>
      <c r="BI874" s="19"/>
      <c r="BJ874" s="18"/>
      <c r="BK874" s="18"/>
      <c r="BL874" s="15"/>
      <c r="BM874" s="18"/>
      <c r="BN874" s="19"/>
      <c r="BO874" s="18"/>
      <c r="BP874" s="18"/>
      <c r="BQ874" s="15"/>
      <c r="BR874" s="19"/>
      <c r="BS874" s="19"/>
      <c r="BT874" s="19"/>
      <c r="BU874" s="15"/>
      <c r="BV874" s="14"/>
      <c r="BW874" s="14"/>
      <c r="BX874" s="14"/>
      <c r="BY874" s="20"/>
      <c r="BZ874" s="24"/>
      <c r="CA874" s="14"/>
      <c r="CB874" s="21"/>
      <c r="CC874" s="1"/>
      <c r="CD874" s="14"/>
      <c r="CE874" s="14"/>
      <c r="CF874" s="22"/>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row>
    <row r="875" spans="5:220" s="23" customFormat="1">
      <c r="E875" s="17"/>
      <c r="F875" s="17"/>
      <c r="G875" s="17"/>
      <c r="H875" s="17"/>
      <c r="I875" s="14"/>
      <c r="J875" s="15"/>
      <c r="K875" s="15"/>
      <c r="L875" s="15"/>
      <c r="M875" s="15"/>
      <c r="N875" s="14"/>
      <c r="O875" s="16"/>
      <c r="P875" s="16"/>
      <c r="Q875" s="16"/>
      <c r="R875" s="16"/>
      <c r="S875" s="16"/>
      <c r="T875" s="16"/>
      <c r="U875" s="16"/>
      <c r="V875" s="16"/>
      <c r="W875" s="17"/>
      <c r="X875" s="16"/>
      <c r="Y875" s="16"/>
      <c r="Z875" s="16"/>
      <c r="AA875" s="16"/>
      <c r="AB875" s="14"/>
      <c r="AC875" s="18"/>
      <c r="AD875" s="19"/>
      <c r="AE875" s="18"/>
      <c r="AF875" s="18"/>
      <c r="AG875" s="19"/>
      <c r="AH875" s="18"/>
      <c r="AI875" s="18"/>
      <c r="AJ875" s="18"/>
      <c r="AK875" s="19"/>
      <c r="AL875" s="18"/>
      <c r="AM875" s="18"/>
      <c r="AN875" s="18"/>
      <c r="AO875" s="19"/>
      <c r="AP875" s="18"/>
      <c r="AQ875" s="18"/>
      <c r="AR875" s="18"/>
      <c r="AS875" s="19"/>
      <c r="AT875" s="18"/>
      <c r="AU875" s="18"/>
      <c r="AV875" s="18"/>
      <c r="AW875" s="18"/>
      <c r="AX875" s="18"/>
      <c r="AY875" s="18"/>
      <c r="AZ875" s="19"/>
      <c r="BA875" s="18"/>
      <c r="BB875" s="18"/>
      <c r="BC875" s="18"/>
      <c r="BD875" s="18"/>
      <c r="BE875" s="19"/>
      <c r="BF875" s="18"/>
      <c r="BG875" s="18"/>
      <c r="BH875" s="19"/>
      <c r="BI875" s="19"/>
      <c r="BJ875" s="18"/>
      <c r="BK875" s="18"/>
      <c r="BL875" s="15"/>
      <c r="BM875" s="18"/>
      <c r="BN875" s="19"/>
      <c r="BO875" s="18"/>
      <c r="BP875" s="18"/>
      <c r="BQ875" s="15"/>
      <c r="BR875" s="19"/>
      <c r="BS875" s="19"/>
      <c r="BT875" s="19"/>
      <c r="BU875" s="15"/>
      <c r="BV875" s="14"/>
      <c r="BW875" s="14"/>
      <c r="BX875" s="14"/>
      <c r="BY875" s="20"/>
      <c r="BZ875" s="24"/>
      <c r="CA875" s="14"/>
      <c r="CB875" s="21"/>
      <c r="CC875" s="1"/>
      <c r="CD875" s="14"/>
      <c r="CE875" s="14"/>
      <c r="CF875" s="22"/>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row>
    <row r="876" spans="5:220" s="23" customFormat="1">
      <c r="E876" s="17"/>
      <c r="F876" s="17"/>
      <c r="G876" s="17"/>
      <c r="H876" s="17"/>
      <c r="I876" s="14"/>
      <c r="J876" s="15"/>
      <c r="K876" s="15"/>
      <c r="L876" s="15"/>
      <c r="M876" s="15"/>
      <c r="N876" s="14"/>
      <c r="O876" s="16"/>
      <c r="P876" s="16"/>
      <c r="Q876" s="16"/>
      <c r="R876" s="16"/>
      <c r="S876" s="16"/>
      <c r="T876" s="16"/>
      <c r="U876" s="16"/>
      <c r="V876" s="16"/>
      <c r="W876" s="17"/>
      <c r="X876" s="16"/>
      <c r="Y876" s="16"/>
      <c r="Z876" s="16"/>
      <c r="AA876" s="16"/>
      <c r="AB876" s="14"/>
      <c r="AC876" s="18"/>
      <c r="AD876" s="19"/>
      <c r="AE876" s="18"/>
      <c r="AF876" s="18"/>
      <c r="AG876" s="19"/>
      <c r="AH876" s="18"/>
      <c r="AI876" s="18"/>
      <c r="AJ876" s="18"/>
      <c r="AK876" s="19"/>
      <c r="AL876" s="18"/>
      <c r="AM876" s="18"/>
      <c r="AN876" s="18"/>
      <c r="AO876" s="19"/>
      <c r="AP876" s="18"/>
      <c r="AQ876" s="18"/>
      <c r="AR876" s="18"/>
      <c r="AS876" s="19"/>
      <c r="AT876" s="18"/>
      <c r="AU876" s="18"/>
      <c r="AV876" s="18"/>
      <c r="AW876" s="18"/>
      <c r="AX876" s="18"/>
      <c r="AY876" s="18"/>
      <c r="AZ876" s="19"/>
      <c r="BA876" s="18"/>
      <c r="BB876" s="18"/>
      <c r="BC876" s="18"/>
      <c r="BD876" s="18"/>
      <c r="BE876" s="19"/>
      <c r="BF876" s="18"/>
      <c r="BG876" s="18"/>
      <c r="BH876" s="19"/>
      <c r="BI876" s="19"/>
      <c r="BJ876" s="18"/>
      <c r="BK876" s="18"/>
      <c r="BL876" s="15"/>
      <c r="BM876" s="18"/>
      <c r="BN876" s="19"/>
      <c r="BO876" s="18"/>
      <c r="BP876" s="18"/>
      <c r="BQ876" s="15"/>
      <c r="BR876" s="19"/>
      <c r="BS876" s="19"/>
      <c r="BT876" s="19"/>
      <c r="BU876" s="15"/>
      <c r="BV876" s="14"/>
      <c r="BW876" s="14"/>
      <c r="BX876" s="14"/>
      <c r="BY876" s="20"/>
      <c r="BZ876" s="24"/>
      <c r="CA876" s="14"/>
      <c r="CB876" s="21"/>
      <c r="CC876" s="1"/>
      <c r="CD876" s="14"/>
      <c r="CE876" s="14"/>
      <c r="CF876" s="22"/>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row>
    <row r="877" spans="5:220" s="23" customFormat="1">
      <c r="E877" s="17"/>
      <c r="F877" s="17"/>
      <c r="G877" s="17"/>
      <c r="H877" s="17"/>
      <c r="I877" s="14"/>
      <c r="J877" s="15"/>
      <c r="K877" s="15"/>
      <c r="L877" s="15"/>
      <c r="M877" s="15"/>
      <c r="N877" s="14"/>
      <c r="O877" s="16"/>
      <c r="P877" s="16"/>
      <c r="Q877" s="16"/>
      <c r="R877" s="16"/>
      <c r="S877" s="16"/>
      <c r="T877" s="16"/>
      <c r="U877" s="16"/>
      <c r="V877" s="16"/>
      <c r="W877" s="17"/>
      <c r="X877" s="16"/>
      <c r="Y877" s="16"/>
      <c r="Z877" s="16"/>
      <c r="AA877" s="16"/>
      <c r="AB877" s="14"/>
      <c r="AC877" s="18"/>
      <c r="AD877" s="19"/>
      <c r="AE877" s="18"/>
      <c r="AF877" s="18"/>
      <c r="AG877" s="19"/>
      <c r="AH877" s="18"/>
      <c r="AI877" s="18"/>
      <c r="AJ877" s="18"/>
      <c r="AK877" s="19"/>
      <c r="AL877" s="18"/>
      <c r="AM877" s="18"/>
      <c r="AN877" s="18"/>
      <c r="AO877" s="19"/>
      <c r="AP877" s="18"/>
      <c r="AQ877" s="18"/>
      <c r="AR877" s="18"/>
      <c r="AS877" s="19"/>
      <c r="AT877" s="18"/>
      <c r="AU877" s="18"/>
      <c r="AV877" s="18"/>
      <c r="AW877" s="18"/>
      <c r="AX877" s="18"/>
      <c r="AY877" s="18"/>
      <c r="AZ877" s="19"/>
      <c r="BA877" s="18"/>
      <c r="BB877" s="18"/>
      <c r="BC877" s="18"/>
      <c r="BD877" s="18"/>
      <c r="BE877" s="19"/>
      <c r="BF877" s="18"/>
      <c r="BG877" s="18"/>
      <c r="BH877" s="19"/>
      <c r="BI877" s="19"/>
      <c r="BJ877" s="18"/>
      <c r="BK877" s="18"/>
      <c r="BL877" s="15"/>
      <c r="BM877" s="18"/>
      <c r="BN877" s="19"/>
      <c r="BO877" s="18"/>
      <c r="BP877" s="18"/>
      <c r="BQ877" s="15"/>
      <c r="BR877" s="19"/>
      <c r="BS877" s="19"/>
      <c r="BT877" s="19"/>
      <c r="BU877" s="15"/>
      <c r="BV877" s="14"/>
      <c r="BW877" s="14"/>
      <c r="BX877" s="14"/>
      <c r="BY877" s="20"/>
      <c r="BZ877" s="24"/>
      <c r="CA877" s="14"/>
      <c r="CB877" s="21"/>
      <c r="CC877" s="1"/>
      <c r="CD877" s="14"/>
      <c r="CE877" s="14"/>
      <c r="CF877" s="22"/>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row>
    <row r="878" spans="5:220" s="23" customFormat="1">
      <c r="E878" s="17"/>
      <c r="F878" s="17"/>
      <c r="G878" s="17"/>
      <c r="H878" s="17"/>
      <c r="I878" s="14"/>
      <c r="J878" s="15"/>
      <c r="K878" s="15"/>
      <c r="L878" s="15"/>
      <c r="M878" s="15"/>
      <c r="N878" s="14"/>
      <c r="O878" s="16"/>
      <c r="P878" s="16"/>
      <c r="Q878" s="16"/>
      <c r="R878" s="16"/>
      <c r="S878" s="16"/>
      <c r="T878" s="16"/>
      <c r="U878" s="16"/>
      <c r="V878" s="16"/>
      <c r="W878" s="17"/>
      <c r="X878" s="16"/>
      <c r="Y878" s="16"/>
      <c r="Z878" s="16"/>
      <c r="AA878" s="16"/>
      <c r="AB878" s="14"/>
      <c r="AC878" s="18"/>
      <c r="AD878" s="19"/>
      <c r="AE878" s="18"/>
      <c r="AF878" s="18"/>
      <c r="AG878" s="19"/>
      <c r="AH878" s="18"/>
      <c r="AI878" s="18"/>
      <c r="AJ878" s="18"/>
      <c r="AK878" s="19"/>
      <c r="AL878" s="18"/>
      <c r="AM878" s="18"/>
      <c r="AN878" s="18"/>
      <c r="AO878" s="19"/>
      <c r="AP878" s="18"/>
      <c r="AQ878" s="18"/>
      <c r="AR878" s="18"/>
      <c r="AS878" s="19"/>
      <c r="AT878" s="18"/>
      <c r="AU878" s="18"/>
      <c r="AV878" s="18"/>
      <c r="AW878" s="18"/>
      <c r="AX878" s="18"/>
      <c r="AY878" s="18"/>
      <c r="AZ878" s="19"/>
      <c r="BA878" s="18"/>
      <c r="BB878" s="18"/>
      <c r="BC878" s="18"/>
      <c r="BD878" s="18"/>
      <c r="BE878" s="19"/>
      <c r="BF878" s="18"/>
      <c r="BG878" s="18"/>
      <c r="BH878" s="19"/>
      <c r="BI878" s="19"/>
      <c r="BJ878" s="18"/>
      <c r="BK878" s="18"/>
      <c r="BL878" s="15"/>
      <c r="BM878" s="18"/>
      <c r="BN878" s="19"/>
      <c r="BO878" s="18"/>
      <c r="BP878" s="18"/>
      <c r="BQ878" s="15"/>
      <c r="BR878" s="19"/>
      <c r="BS878" s="19"/>
      <c r="BT878" s="19"/>
      <c r="BU878" s="15"/>
      <c r="BV878" s="14"/>
      <c r="BW878" s="14"/>
      <c r="BX878" s="14"/>
      <c r="BY878" s="20"/>
      <c r="BZ878" s="24"/>
      <c r="CA878" s="14"/>
      <c r="CB878" s="21"/>
      <c r="CC878" s="1"/>
      <c r="CD878" s="14"/>
      <c r="CE878" s="14"/>
      <c r="CF878" s="22"/>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row>
    <row r="879" spans="5:220" s="33" customFormat="1">
      <c r="E879" s="17"/>
      <c r="F879" s="17"/>
      <c r="G879" s="17"/>
      <c r="H879" s="17"/>
      <c r="I879" s="14"/>
      <c r="J879" s="15"/>
      <c r="K879" s="15"/>
      <c r="L879" s="15"/>
      <c r="M879" s="15"/>
      <c r="N879" s="14"/>
      <c r="O879" s="16"/>
      <c r="P879" s="16"/>
      <c r="Q879" s="16"/>
      <c r="R879" s="16"/>
      <c r="S879" s="16"/>
      <c r="T879" s="16"/>
      <c r="U879" s="16"/>
      <c r="V879" s="16"/>
      <c r="W879" s="17"/>
      <c r="X879" s="16"/>
      <c r="Y879" s="16"/>
      <c r="Z879" s="16"/>
      <c r="AA879" s="16"/>
      <c r="AB879" s="14"/>
      <c r="AC879" s="18"/>
      <c r="AD879" s="19"/>
      <c r="AE879" s="18"/>
      <c r="AF879" s="18"/>
      <c r="AG879" s="19"/>
      <c r="AH879" s="18"/>
      <c r="AI879" s="18"/>
      <c r="AJ879" s="18"/>
      <c r="AK879" s="19"/>
      <c r="AL879" s="18"/>
      <c r="AM879" s="18"/>
      <c r="AN879" s="18"/>
      <c r="AO879" s="19"/>
      <c r="AP879" s="18"/>
      <c r="AQ879" s="18"/>
      <c r="AR879" s="18"/>
      <c r="AS879" s="19"/>
      <c r="AT879" s="18"/>
      <c r="AU879" s="18"/>
      <c r="AV879" s="18"/>
      <c r="AW879" s="18"/>
      <c r="AX879" s="18"/>
      <c r="AY879" s="18"/>
      <c r="AZ879" s="19"/>
      <c r="BA879" s="18"/>
      <c r="BB879" s="18"/>
      <c r="BC879" s="18"/>
      <c r="BD879" s="18"/>
      <c r="BE879" s="19"/>
      <c r="BF879" s="18"/>
      <c r="BG879" s="18"/>
      <c r="BH879" s="19"/>
      <c r="BI879" s="19"/>
      <c r="BJ879" s="18"/>
      <c r="BK879" s="18"/>
      <c r="BL879" s="15"/>
      <c r="BM879" s="18"/>
      <c r="BN879" s="19"/>
      <c r="BO879" s="18"/>
      <c r="BP879" s="18"/>
      <c r="BQ879" s="15"/>
      <c r="BR879" s="19"/>
      <c r="BS879" s="19"/>
      <c r="BT879" s="19"/>
      <c r="BU879" s="15"/>
      <c r="BV879" s="14"/>
      <c r="BW879" s="14"/>
      <c r="BX879" s="14"/>
      <c r="BY879" s="20"/>
      <c r="BZ879" s="24"/>
      <c r="CA879" s="14"/>
      <c r="CB879" s="21"/>
      <c r="CC879" s="1"/>
      <c r="CD879" s="14"/>
      <c r="CE879" s="14"/>
      <c r="CF879" s="22"/>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row>
    <row r="880" spans="5:220" s="33" customFormat="1">
      <c r="E880" s="17"/>
      <c r="F880" s="17"/>
      <c r="G880" s="17"/>
      <c r="H880" s="17"/>
      <c r="I880" s="14"/>
      <c r="J880" s="15"/>
      <c r="K880" s="15"/>
      <c r="L880" s="15"/>
      <c r="M880" s="15"/>
      <c r="N880" s="14"/>
      <c r="O880" s="16"/>
      <c r="P880" s="16"/>
      <c r="Q880" s="16"/>
      <c r="R880" s="16"/>
      <c r="S880" s="16"/>
      <c r="T880" s="16"/>
      <c r="U880" s="16"/>
      <c r="V880" s="16"/>
      <c r="W880" s="17"/>
      <c r="X880" s="16"/>
      <c r="Y880" s="16"/>
      <c r="Z880" s="16"/>
      <c r="AA880" s="16"/>
      <c r="AB880" s="14"/>
      <c r="AC880" s="18"/>
      <c r="AD880" s="19"/>
      <c r="AE880" s="18"/>
      <c r="AF880" s="18"/>
      <c r="AG880" s="19"/>
      <c r="AH880" s="18"/>
      <c r="AI880" s="18"/>
      <c r="AJ880" s="18"/>
      <c r="AK880" s="19"/>
      <c r="AL880" s="18"/>
      <c r="AM880" s="18"/>
      <c r="AN880" s="18"/>
      <c r="AO880" s="19"/>
      <c r="AP880" s="18"/>
      <c r="AQ880" s="18"/>
      <c r="AR880" s="18"/>
      <c r="AS880" s="19"/>
      <c r="AT880" s="18"/>
      <c r="AU880" s="18"/>
      <c r="AV880" s="18"/>
      <c r="AW880" s="18"/>
      <c r="AX880" s="18"/>
      <c r="AY880" s="18"/>
      <c r="AZ880" s="19"/>
      <c r="BA880" s="18"/>
      <c r="BB880" s="18"/>
      <c r="BC880" s="18"/>
      <c r="BD880" s="18"/>
      <c r="BE880" s="19"/>
      <c r="BF880" s="18"/>
      <c r="BG880" s="18"/>
      <c r="BH880" s="19"/>
      <c r="BI880" s="19"/>
      <c r="BJ880" s="18"/>
      <c r="BK880" s="18"/>
      <c r="BL880" s="15"/>
      <c r="BM880" s="18"/>
      <c r="BN880" s="19"/>
      <c r="BO880" s="18"/>
      <c r="BP880" s="18"/>
      <c r="BQ880" s="15"/>
      <c r="BR880" s="19"/>
      <c r="BS880" s="19"/>
      <c r="BT880" s="19"/>
      <c r="BU880" s="15"/>
      <c r="BV880" s="14"/>
      <c r="BW880" s="14"/>
      <c r="BX880" s="14"/>
      <c r="BY880" s="20"/>
      <c r="BZ880" s="24"/>
      <c r="CA880" s="14"/>
      <c r="CB880" s="21"/>
      <c r="CC880" s="1"/>
      <c r="CD880" s="14"/>
      <c r="CE880" s="14"/>
      <c r="CF880" s="22"/>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row>
    <row r="881" spans="5:220">
      <c r="J881" s="15"/>
      <c r="K881" s="15"/>
      <c r="L881" s="15"/>
      <c r="M881" s="15"/>
      <c r="O881" s="16"/>
      <c r="P881" s="16"/>
      <c r="Q881" s="16"/>
      <c r="R881" s="16"/>
      <c r="S881" s="16"/>
      <c r="T881" s="16"/>
      <c r="U881" s="16"/>
      <c r="V881" s="16"/>
      <c r="X881" s="16"/>
      <c r="Y881" s="16"/>
      <c r="Z881" s="16"/>
      <c r="AA881" s="16"/>
      <c r="AC881" s="18"/>
      <c r="AE881" s="18"/>
      <c r="AF881" s="18"/>
      <c r="AH881" s="18"/>
      <c r="AI881" s="18"/>
      <c r="AJ881" s="18"/>
      <c r="AL881" s="18"/>
      <c r="AM881" s="18"/>
      <c r="AN881" s="18"/>
      <c r="AP881" s="18"/>
      <c r="AQ881" s="18"/>
      <c r="AR881" s="18"/>
      <c r="AT881" s="18"/>
      <c r="AU881" s="18"/>
      <c r="AV881" s="18"/>
      <c r="AW881" s="18"/>
      <c r="AX881" s="18"/>
      <c r="AY881" s="18"/>
      <c r="BA881" s="18"/>
      <c r="BB881" s="18"/>
      <c r="BC881" s="18"/>
      <c r="BD881" s="18"/>
      <c r="BF881" s="18"/>
      <c r="BG881" s="18"/>
      <c r="BJ881" s="18"/>
      <c r="BK881" s="18"/>
      <c r="BL881" s="15"/>
      <c r="BM881" s="18"/>
      <c r="BO881" s="18"/>
      <c r="BP881" s="18"/>
      <c r="BQ881" s="15"/>
      <c r="BU881" s="15"/>
      <c r="BY881" s="20"/>
      <c r="BZ881" s="24"/>
      <c r="CF881" s="22"/>
    </row>
    <row r="882" spans="5:220">
      <c r="J882" s="15"/>
      <c r="K882" s="15"/>
      <c r="L882" s="15"/>
      <c r="M882" s="15"/>
      <c r="O882" s="16"/>
      <c r="P882" s="16"/>
      <c r="Q882" s="16"/>
      <c r="R882" s="16"/>
      <c r="S882" s="16"/>
      <c r="T882" s="16"/>
      <c r="U882" s="16"/>
      <c r="V882" s="16"/>
      <c r="X882" s="16"/>
      <c r="Y882" s="16"/>
      <c r="Z882" s="16"/>
      <c r="AA882" s="16"/>
      <c r="AC882" s="18"/>
      <c r="AE882" s="18"/>
      <c r="AF882" s="18"/>
      <c r="AH882" s="18"/>
      <c r="AI882" s="18"/>
      <c r="AJ882" s="18"/>
      <c r="AL882" s="18"/>
      <c r="AM882" s="18"/>
      <c r="AN882" s="18"/>
      <c r="AP882" s="18"/>
      <c r="AQ882" s="18"/>
      <c r="AR882" s="18"/>
      <c r="AT882" s="18"/>
      <c r="AU882" s="18"/>
      <c r="AV882" s="18"/>
      <c r="AW882" s="18"/>
      <c r="AX882" s="18"/>
      <c r="AY882" s="18"/>
      <c r="BA882" s="18"/>
      <c r="BB882" s="18"/>
      <c r="BC882" s="18"/>
      <c r="BD882" s="18"/>
      <c r="BF882" s="18"/>
      <c r="BG882" s="18"/>
      <c r="BJ882" s="18"/>
      <c r="BK882" s="18"/>
      <c r="BL882" s="15"/>
      <c r="BM882" s="18"/>
      <c r="BO882" s="18"/>
      <c r="BP882" s="18"/>
      <c r="BQ882" s="15"/>
      <c r="BU882" s="15"/>
      <c r="BY882" s="20"/>
      <c r="BZ882" s="24"/>
      <c r="CF882" s="22"/>
    </row>
    <row r="883" spans="5:220" s="42" customFormat="1">
      <c r="E883" s="17"/>
      <c r="F883" s="17"/>
      <c r="G883" s="17"/>
      <c r="H883" s="17"/>
      <c r="I883" s="14"/>
      <c r="J883" s="15"/>
      <c r="K883" s="15"/>
      <c r="L883" s="15"/>
      <c r="M883" s="15"/>
      <c r="N883" s="24"/>
      <c r="O883" s="16"/>
      <c r="P883" s="16"/>
      <c r="Q883" s="16"/>
      <c r="R883" s="16"/>
      <c r="S883" s="16"/>
      <c r="T883" s="16"/>
      <c r="U883" s="16"/>
      <c r="V883" s="16"/>
      <c r="W883" s="17"/>
      <c r="X883" s="16"/>
      <c r="Y883" s="16"/>
      <c r="Z883" s="16"/>
      <c r="AA883" s="16"/>
      <c r="AB883" s="14"/>
      <c r="AC883" s="18"/>
      <c r="AD883" s="19"/>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9"/>
      <c r="BA883" s="18"/>
      <c r="BB883" s="18"/>
      <c r="BC883" s="18"/>
      <c r="BD883" s="18"/>
      <c r="BE883" s="19"/>
      <c r="BF883" s="18"/>
      <c r="BG883" s="18"/>
      <c r="BH883" s="19"/>
      <c r="BI883" s="19"/>
      <c r="BJ883" s="18"/>
      <c r="BK883" s="18"/>
      <c r="BL883" s="15"/>
      <c r="BM883" s="18"/>
      <c r="BN883" s="19"/>
      <c r="BO883" s="18"/>
      <c r="BP883" s="18"/>
      <c r="BQ883" s="15"/>
      <c r="BR883" s="19"/>
      <c r="BS883" s="19"/>
      <c r="BT883" s="19"/>
      <c r="BU883" s="15"/>
      <c r="BV883" s="14"/>
      <c r="BW883" s="14"/>
      <c r="BX883" s="14"/>
      <c r="BY883" s="20"/>
      <c r="BZ883" s="24"/>
      <c r="CA883" s="14"/>
      <c r="CB883" s="21"/>
      <c r="CC883" s="1"/>
      <c r="CD883" s="14"/>
      <c r="CE883" s="14"/>
      <c r="CF883" s="22"/>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row>
    <row r="884" spans="5:220" s="42" customFormat="1">
      <c r="E884" s="17"/>
      <c r="F884" s="17"/>
      <c r="G884" s="17"/>
      <c r="H884" s="17"/>
      <c r="I884" s="14"/>
      <c r="J884" s="15"/>
      <c r="K884" s="15"/>
      <c r="L884" s="15"/>
      <c r="M884" s="15"/>
      <c r="N884" s="24"/>
      <c r="O884" s="16"/>
      <c r="P884" s="16"/>
      <c r="Q884" s="16"/>
      <c r="R884" s="16"/>
      <c r="S884" s="16"/>
      <c r="T884" s="16"/>
      <c r="U884" s="16"/>
      <c r="V884" s="16"/>
      <c r="W884" s="17"/>
      <c r="X884" s="16"/>
      <c r="Y884" s="16"/>
      <c r="Z884" s="16"/>
      <c r="AA884" s="16"/>
      <c r="AB884" s="14"/>
      <c r="AC884" s="18"/>
      <c r="AD884" s="19"/>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9"/>
      <c r="BA884" s="18"/>
      <c r="BB884" s="18"/>
      <c r="BC884" s="18"/>
      <c r="BD884" s="18"/>
      <c r="BE884" s="19"/>
      <c r="BF884" s="18"/>
      <c r="BG884" s="18"/>
      <c r="BH884" s="19"/>
      <c r="BI884" s="19"/>
      <c r="BJ884" s="18"/>
      <c r="BK884" s="18"/>
      <c r="BL884" s="15"/>
      <c r="BM884" s="18"/>
      <c r="BN884" s="19"/>
      <c r="BO884" s="18"/>
      <c r="BP884" s="18"/>
      <c r="BQ884" s="15"/>
      <c r="BR884" s="19"/>
      <c r="BS884" s="19"/>
      <c r="BT884" s="19"/>
      <c r="BU884" s="15"/>
      <c r="BV884" s="14"/>
      <c r="BW884" s="14"/>
      <c r="BX884" s="14"/>
      <c r="BY884" s="20"/>
      <c r="BZ884" s="24"/>
      <c r="CA884" s="14"/>
      <c r="CB884" s="21"/>
      <c r="CC884" s="1"/>
      <c r="CD884" s="14"/>
      <c r="CE884" s="14"/>
      <c r="CF884" s="22"/>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row>
    <row r="885" spans="5:220" s="42" customFormat="1">
      <c r="E885" s="17"/>
      <c r="F885" s="17"/>
      <c r="G885" s="17"/>
      <c r="H885" s="17"/>
      <c r="I885" s="14"/>
      <c r="J885" s="15"/>
      <c r="K885" s="15"/>
      <c r="L885" s="15"/>
      <c r="M885" s="15"/>
      <c r="N885" s="24"/>
      <c r="O885" s="16"/>
      <c r="P885" s="16"/>
      <c r="Q885" s="16"/>
      <c r="R885" s="16"/>
      <c r="S885" s="16"/>
      <c r="T885" s="16"/>
      <c r="U885" s="16"/>
      <c r="V885" s="16"/>
      <c r="W885" s="17"/>
      <c r="X885" s="16"/>
      <c r="Y885" s="16"/>
      <c r="Z885" s="16"/>
      <c r="AA885" s="16"/>
      <c r="AB885" s="14"/>
      <c r="AC885" s="18"/>
      <c r="AD885" s="19"/>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9"/>
      <c r="BA885" s="18"/>
      <c r="BB885" s="18"/>
      <c r="BC885" s="18"/>
      <c r="BD885" s="18"/>
      <c r="BE885" s="19"/>
      <c r="BF885" s="18"/>
      <c r="BG885" s="18"/>
      <c r="BH885" s="19"/>
      <c r="BI885" s="19"/>
      <c r="BJ885" s="18"/>
      <c r="BK885" s="18"/>
      <c r="BL885" s="15"/>
      <c r="BM885" s="18"/>
      <c r="BN885" s="19"/>
      <c r="BO885" s="18"/>
      <c r="BP885" s="18"/>
      <c r="BQ885" s="15"/>
      <c r="BR885" s="19"/>
      <c r="BS885" s="19"/>
      <c r="BT885" s="19"/>
      <c r="BU885" s="15"/>
      <c r="BV885" s="14"/>
      <c r="BW885" s="14"/>
      <c r="BX885" s="14"/>
      <c r="BY885" s="20"/>
      <c r="BZ885" s="24"/>
      <c r="CA885" s="14"/>
      <c r="CB885" s="21"/>
      <c r="CC885" s="1"/>
      <c r="CD885" s="14"/>
      <c r="CE885" s="14"/>
      <c r="CF885" s="22"/>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row>
    <row r="886" spans="5:220" s="42" customFormat="1">
      <c r="E886" s="17"/>
      <c r="F886" s="17"/>
      <c r="G886" s="17"/>
      <c r="H886" s="17"/>
      <c r="I886" s="14"/>
      <c r="J886" s="15"/>
      <c r="K886" s="15"/>
      <c r="L886" s="15"/>
      <c r="M886" s="15"/>
      <c r="N886" s="24"/>
      <c r="O886" s="16"/>
      <c r="P886" s="16"/>
      <c r="Q886" s="16"/>
      <c r="R886" s="16"/>
      <c r="S886" s="16"/>
      <c r="T886" s="16"/>
      <c r="U886" s="16"/>
      <c r="V886" s="16"/>
      <c r="W886" s="17"/>
      <c r="X886" s="16"/>
      <c r="Y886" s="16"/>
      <c r="Z886" s="16"/>
      <c r="AA886" s="16"/>
      <c r="AB886" s="14"/>
      <c r="AC886" s="18"/>
      <c r="AD886" s="19"/>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9"/>
      <c r="BA886" s="18"/>
      <c r="BB886" s="18"/>
      <c r="BC886" s="18"/>
      <c r="BD886" s="18"/>
      <c r="BE886" s="19"/>
      <c r="BF886" s="18"/>
      <c r="BG886" s="18"/>
      <c r="BH886" s="19"/>
      <c r="BI886" s="19"/>
      <c r="BJ886" s="18"/>
      <c r="BK886" s="18"/>
      <c r="BL886" s="15"/>
      <c r="BM886" s="18"/>
      <c r="BN886" s="19"/>
      <c r="BO886" s="18"/>
      <c r="BP886" s="18"/>
      <c r="BQ886" s="15"/>
      <c r="BR886" s="19"/>
      <c r="BS886" s="19"/>
      <c r="BT886" s="19"/>
      <c r="BU886" s="15"/>
      <c r="BV886" s="14"/>
      <c r="BW886" s="14"/>
      <c r="BX886" s="14"/>
      <c r="BY886" s="20"/>
      <c r="BZ886" s="24"/>
      <c r="CA886" s="14"/>
      <c r="CB886" s="21"/>
      <c r="CC886" s="1"/>
      <c r="CD886" s="14"/>
      <c r="CE886" s="14"/>
      <c r="CF886" s="22"/>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row>
    <row r="887" spans="5:220" s="42" customFormat="1">
      <c r="E887" s="17"/>
      <c r="F887" s="17"/>
      <c r="G887" s="17"/>
      <c r="H887" s="17"/>
      <c r="I887" s="14"/>
      <c r="J887" s="15"/>
      <c r="K887" s="15"/>
      <c r="L887" s="15"/>
      <c r="M887" s="15"/>
      <c r="N887" s="24"/>
      <c r="O887" s="16"/>
      <c r="P887" s="16"/>
      <c r="Q887" s="16"/>
      <c r="R887" s="16"/>
      <c r="S887" s="16"/>
      <c r="T887" s="16"/>
      <c r="U887" s="16"/>
      <c r="V887" s="16"/>
      <c r="W887" s="17"/>
      <c r="X887" s="16"/>
      <c r="Y887" s="16"/>
      <c r="Z887" s="16"/>
      <c r="AA887" s="16"/>
      <c r="AB887" s="14"/>
      <c r="AC887" s="18"/>
      <c r="AD887" s="19"/>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9"/>
      <c r="BA887" s="18"/>
      <c r="BB887" s="18"/>
      <c r="BC887" s="18"/>
      <c r="BD887" s="18"/>
      <c r="BE887" s="19"/>
      <c r="BF887" s="18"/>
      <c r="BG887" s="18"/>
      <c r="BH887" s="19"/>
      <c r="BI887" s="19"/>
      <c r="BJ887" s="18"/>
      <c r="BK887" s="18"/>
      <c r="BL887" s="15"/>
      <c r="BM887" s="18"/>
      <c r="BN887" s="19"/>
      <c r="BO887" s="18"/>
      <c r="BP887" s="18"/>
      <c r="BQ887" s="15"/>
      <c r="BR887" s="19"/>
      <c r="BS887" s="19"/>
      <c r="BT887" s="19"/>
      <c r="BU887" s="15"/>
      <c r="BV887" s="14"/>
      <c r="BW887" s="14"/>
      <c r="BX887" s="14"/>
      <c r="BY887" s="20"/>
      <c r="BZ887" s="24"/>
      <c r="CA887" s="14"/>
      <c r="CB887" s="21"/>
      <c r="CC887" s="1"/>
      <c r="CD887" s="14"/>
      <c r="CE887" s="14"/>
      <c r="CF887" s="22"/>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row>
    <row r="888" spans="5:220" s="42" customFormat="1">
      <c r="E888" s="17"/>
      <c r="F888" s="17"/>
      <c r="G888" s="17"/>
      <c r="H888" s="17"/>
      <c r="I888" s="14"/>
      <c r="J888" s="15"/>
      <c r="K888" s="15"/>
      <c r="L888" s="15"/>
      <c r="M888" s="15"/>
      <c r="N888" s="24"/>
      <c r="O888" s="16"/>
      <c r="P888" s="16"/>
      <c r="Q888" s="16"/>
      <c r="R888" s="16"/>
      <c r="S888" s="16"/>
      <c r="T888" s="16"/>
      <c r="U888" s="16"/>
      <c r="V888" s="16"/>
      <c r="W888" s="17"/>
      <c r="X888" s="16"/>
      <c r="Y888" s="16"/>
      <c r="Z888" s="16"/>
      <c r="AA888" s="16"/>
      <c r="AB888" s="14"/>
      <c r="AC888" s="18"/>
      <c r="AD888" s="19"/>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9"/>
      <c r="BA888" s="18"/>
      <c r="BB888" s="18"/>
      <c r="BC888" s="18"/>
      <c r="BD888" s="18"/>
      <c r="BE888" s="19"/>
      <c r="BF888" s="18"/>
      <c r="BG888" s="18"/>
      <c r="BH888" s="19"/>
      <c r="BI888" s="19"/>
      <c r="BJ888" s="18"/>
      <c r="BK888" s="18"/>
      <c r="BL888" s="15"/>
      <c r="BM888" s="18"/>
      <c r="BN888" s="19"/>
      <c r="BO888" s="18"/>
      <c r="BP888" s="18"/>
      <c r="BQ888" s="15"/>
      <c r="BR888" s="19"/>
      <c r="BS888" s="19"/>
      <c r="BT888" s="19"/>
      <c r="BU888" s="15"/>
      <c r="BV888" s="14"/>
      <c r="BW888" s="14"/>
      <c r="BX888" s="14"/>
      <c r="BY888" s="20"/>
      <c r="BZ888" s="24"/>
      <c r="CA888" s="14"/>
      <c r="CB888" s="21"/>
      <c r="CC888" s="1"/>
      <c r="CD888" s="14"/>
      <c r="CE888" s="14"/>
      <c r="CF888" s="22"/>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row>
    <row r="889" spans="5:220" s="42" customFormat="1">
      <c r="E889" s="17"/>
      <c r="F889" s="17"/>
      <c r="G889" s="17"/>
      <c r="H889" s="17"/>
      <c r="I889" s="14"/>
      <c r="J889" s="15"/>
      <c r="K889" s="15"/>
      <c r="L889" s="15"/>
      <c r="M889" s="15"/>
      <c r="N889" s="24"/>
      <c r="O889" s="16"/>
      <c r="P889" s="16"/>
      <c r="Q889" s="16"/>
      <c r="R889" s="16"/>
      <c r="S889" s="16"/>
      <c r="T889" s="16"/>
      <c r="U889" s="16"/>
      <c r="V889" s="16"/>
      <c r="W889" s="17"/>
      <c r="X889" s="16"/>
      <c r="Y889" s="16"/>
      <c r="Z889" s="16"/>
      <c r="AA889" s="16"/>
      <c r="AB889" s="14"/>
      <c r="AC889" s="18"/>
      <c r="AD889" s="19"/>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9"/>
      <c r="BA889" s="18"/>
      <c r="BB889" s="18"/>
      <c r="BC889" s="18"/>
      <c r="BD889" s="18"/>
      <c r="BE889" s="19"/>
      <c r="BF889" s="18"/>
      <c r="BG889" s="18"/>
      <c r="BH889" s="19"/>
      <c r="BI889" s="19"/>
      <c r="BJ889" s="18"/>
      <c r="BK889" s="18"/>
      <c r="BL889" s="15"/>
      <c r="BM889" s="18"/>
      <c r="BN889" s="19"/>
      <c r="BO889" s="18"/>
      <c r="BP889" s="18"/>
      <c r="BQ889" s="15"/>
      <c r="BR889" s="19"/>
      <c r="BS889" s="19"/>
      <c r="BT889" s="19"/>
      <c r="BU889" s="15"/>
      <c r="BV889" s="14"/>
      <c r="BW889" s="14"/>
      <c r="BX889" s="14"/>
      <c r="BY889" s="20"/>
      <c r="BZ889" s="24"/>
      <c r="CA889" s="14"/>
      <c r="CB889" s="21"/>
      <c r="CC889" s="1"/>
      <c r="CD889" s="14"/>
      <c r="CE889" s="14"/>
      <c r="CF889" s="22"/>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row>
    <row r="890" spans="5:220" s="42" customFormat="1">
      <c r="E890" s="17"/>
      <c r="F890" s="17"/>
      <c r="G890" s="17"/>
      <c r="H890" s="17"/>
      <c r="I890" s="14"/>
      <c r="J890" s="15"/>
      <c r="K890" s="15"/>
      <c r="L890" s="15"/>
      <c r="M890" s="15"/>
      <c r="N890" s="24"/>
      <c r="O890" s="16"/>
      <c r="P890" s="16"/>
      <c r="Q890" s="16"/>
      <c r="R890" s="16"/>
      <c r="S890" s="16"/>
      <c r="T890" s="16"/>
      <c r="U890" s="16"/>
      <c r="V890" s="16"/>
      <c r="W890" s="17"/>
      <c r="X890" s="16"/>
      <c r="Y890" s="16"/>
      <c r="Z890" s="16"/>
      <c r="AA890" s="16"/>
      <c r="AB890" s="14"/>
      <c r="AC890" s="18"/>
      <c r="AD890" s="19"/>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9"/>
      <c r="BA890" s="18"/>
      <c r="BB890" s="18"/>
      <c r="BC890" s="18"/>
      <c r="BD890" s="18"/>
      <c r="BE890" s="19"/>
      <c r="BF890" s="18"/>
      <c r="BG890" s="18"/>
      <c r="BH890" s="19"/>
      <c r="BI890" s="19"/>
      <c r="BJ890" s="18"/>
      <c r="BK890" s="18"/>
      <c r="BL890" s="15"/>
      <c r="BM890" s="18"/>
      <c r="BN890" s="19"/>
      <c r="BO890" s="18"/>
      <c r="BP890" s="18"/>
      <c r="BQ890" s="15"/>
      <c r="BR890" s="19"/>
      <c r="BS890" s="19"/>
      <c r="BT890" s="19"/>
      <c r="BU890" s="15"/>
      <c r="BV890" s="14"/>
      <c r="BW890" s="14"/>
      <c r="BX890" s="14"/>
      <c r="BY890" s="20"/>
      <c r="BZ890" s="24"/>
      <c r="CA890" s="14"/>
      <c r="CB890" s="21"/>
      <c r="CC890" s="1"/>
      <c r="CD890" s="14"/>
      <c r="CE890" s="14"/>
      <c r="CF890" s="22"/>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row>
    <row r="891" spans="5:220" s="42" customFormat="1">
      <c r="E891" s="17"/>
      <c r="F891" s="17"/>
      <c r="G891" s="17"/>
      <c r="H891" s="17"/>
      <c r="I891" s="14"/>
      <c r="J891" s="15"/>
      <c r="K891" s="15"/>
      <c r="L891" s="15"/>
      <c r="M891" s="15"/>
      <c r="N891" s="24"/>
      <c r="O891" s="16"/>
      <c r="P891" s="16"/>
      <c r="Q891" s="16"/>
      <c r="R891" s="16"/>
      <c r="S891" s="16"/>
      <c r="T891" s="16"/>
      <c r="U891" s="16"/>
      <c r="V891" s="16"/>
      <c r="W891" s="17"/>
      <c r="X891" s="16"/>
      <c r="Y891" s="16"/>
      <c r="Z891" s="16"/>
      <c r="AA891" s="16"/>
      <c r="AB891" s="14"/>
      <c r="AC891" s="18"/>
      <c r="AD891" s="19"/>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9"/>
      <c r="BA891" s="18"/>
      <c r="BB891" s="18"/>
      <c r="BC891" s="18"/>
      <c r="BD891" s="18"/>
      <c r="BE891" s="19"/>
      <c r="BF891" s="18"/>
      <c r="BG891" s="18"/>
      <c r="BH891" s="19"/>
      <c r="BI891" s="19"/>
      <c r="BJ891" s="18"/>
      <c r="BK891" s="18"/>
      <c r="BL891" s="15"/>
      <c r="BM891" s="18"/>
      <c r="BN891" s="19"/>
      <c r="BO891" s="18"/>
      <c r="BP891" s="18"/>
      <c r="BQ891" s="15"/>
      <c r="BR891" s="19"/>
      <c r="BS891" s="19"/>
      <c r="BT891" s="19"/>
      <c r="BU891" s="15"/>
      <c r="BV891" s="14"/>
      <c r="BW891" s="14"/>
      <c r="BX891" s="14"/>
      <c r="BY891" s="20"/>
      <c r="BZ891" s="24"/>
      <c r="CA891" s="14"/>
      <c r="CB891" s="21"/>
      <c r="CC891" s="1"/>
      <c r="CD891" s="14"/>
      <c r="CE891" s="14"/>
      <c r="CF891" s="22"/>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row>
    <row r="892" spans="5:220" s="42" customFormat="1">
      <c r="E892" s="17"/>
      <c r="F892" s="17"/>
      <c r="G892" s="17"/>
      <c r="H892" s="17"/>
      <c r="I892" s="14"/>
      <c r="J892" s="15"/>
      <c r="K892" s="15"/>
      <c r="L892" s="15"/>
      <c r="M892" s="15"/>
      <c r="N892" s="24"/>
      <c r="O892" s="16"/>
      <c r="P892" s="16"/>
      <c r="Q892" s="16"/>
      <c r="R892" s="16"/>
      <c r="S892" s="16"/>
      <c r="T892" s="16"/>
      <c r="U892" s="16"/>
      <c r="V892" s="16"/>
      <c r="W892" s="17"/>
      <c r="X892" s="16"/>
      <c r="Y892" s="16"/>
      <c r="Z892" s="16"/>
      <c r="AA892" s="16"/>
      <c r="AB892" s="14"/>
      <c r="AC892" s="18"/>
      <c r="AD892" s="19"/>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9"/>
      <c r="BA892" s="18"/>
      <c r="BB892" s="18"/>
      <c r="BC892" s="18"/>
      <c r="BD892" s="18"/>
      <c r="BE892" s="19"/>
      <c r="BF892" s="18"/>
      <c r="BG892" s="18"/>
      <c r="BH892" s="19"/>
      <c r="BI892" s="19"/>
      <c r="BJ892" s="18"/>
      <c r="BK892" s="18"/>
      <c r="BL892" s="15"/>
      <c r="BM892" s="18"/>
      <c r="BN892" s="19"/>
      <c r="BO892" s="18"/>
      <c r="BP892" s="18"/>
      <c r="BQ892" s="15"/>
      <c r="BR892" s="19"/>
      <c r="BS892" s="19"/>
      <c r="BT892" s="19"/>
      <c r="BU892" s="15"/>
      <c r="BV892" s="14"/>
      <c r="BW892" s="14"/>
      <c r="BX892" s="14"/>
      <c r="BY892" s="20"/>
      <c r="BZ892" s="24"/>
      <c r="CA892" s="14"/>
      <c r="CB892" s="21"/>
      <c r="CC892" s="1"/>
      <c r="CD892" s="14"/>
      <c r="CE892" s="14"/>
      <c r="CF892" s="22"/>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row>
    <row r="893" spans="5:220" s="42" customFormat="1">
      <c r="E893" s="17"/>
      <c r="F893" s="17"/>
      <c r="G893" s="17"/>
      <c r="H893" s="17"/>
      <c r="I893" s="14"/>
      <c r="J893" s="15"/>
      <c r="K893" s="15"/>
      <c r="L893" s="15"/>
      <c r="M893" s="15"/>
      <c r="N893" s="24"/>
      <c r="O893" s="16"/>
      <c r="P893" s="16"/>
      <c r="Q893" s="16"/>
      <c r="R893" s="16"/>
      <c r="S893" s="16"/>
      <c r="T893" s="16"/>
      <c r="U893" s="16"/>
      <c r="V893" s="16"/>
      <c r="W893" s="17"/>
      <c r="X893" s="16"/>
      <c r="Y893" s="16"/>
      <c r="Z893" s="16"/>
      <c r="AA893" s="16"/>
      <c r="AB893" s="14"/>
      <c r="AC893" s="18"/>
      <c r="AD893" s="19"/>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9"/>
      <c r="BA893" s="18"/>
      <c r="BB893" s="18"/>
      <c r="BC893" s="18"/>
      <c r="BD893" s="18"/>
      <c r="BE893" s="19"/>
      <c r="BF893" s="18"/>
      <c r="BG893" s="18"/>
      <c r="BH893" s="19"/>
      <c r="BI893" s="19"/>
      <c r="BJ893" s="18"/>
      <c r="BK893" s="18"/>
      <c r="BL893" s="15"/>
      <c r="BM893" s="18"/>
      <c r="BN893" s="19"/>
      <c r="BO893" s="18"/>
      <c r="BP893" s="18"/>
      <c r="BQ893" s="15"/>
      <c r="BR893" s="19"/>
      <c r="BS893" s="19"/>
      <c r="BT893" s="19"/>
      <c r="BU893" s="15"/>
      <c r="BV893" s="14"/>
      <c r="BW893" s="14"/>
      <c r="BX893" s="14"/>
      <c r="BY893" s="20"/>
      <c r="BZ893" s="24"/>
      <c r="CA893" s="14"/>
      <c r="CB893" s="21"/>
      <c r="CC893" s="1"/>
      <c r="CD893" s="14"/>
      <c r="CE893" s="14"/>
      <c r="CF893" s="22"/>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row>
    <row r="894" spans="5:220" s="42" customFormat="1">
      <c r="E894" s="17"/>
      <c r="F894" s="17"/>
      <c r="G894" s="17"/>
      <c r="H894" s="17"/>
      <c r="I894" s="14"/>
      <c r="J894" s="15"/>
      <c r="K894" s="15"/>
      <c r="L894" s="15"/>
      <c r="M894" s="15"/>
      <c r="N894" s="24"/>
      <c r="O894" s="16"/>
      <c r="P894" s="16"/>
      <c r="Q894" s="16"/>
      <c r="R894" s="16"/>
      <c r="S894" s="16"/>
      <c r="T894" s="16"/>
      <c r="U894" s="16"/>
      <c r="V894" s="16"/>
      <c r="W894" s="17"/>
      <c r="X894" s="16"/>
      <c r="Y894" s="16"/>
      <c r="Z894" s="16"/>
      <c r="AA894" s="16"/>
      <c r="AB894" s="14"/>
      <c r="AC894" s="18"/>
      <c r="AD894" s="19"/>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9"/>
      <c r="BA894" s="18"/>
      <c r="BB894" s="18"/>
      <c r="BC894" s="18"/>
      <c r="BD894" s="18"/>
      <c r="BE894" s="19"/>
      <c r="BF894" s="18"/>
      <c r="BG894" s="18"/>
      <c r="BH894" s="19"/>
      <c r="BI894" s="19"/>
      <c r="BJ894" s="18"/>
      <c r="BK894" s="18"/>
      <c r="BL894" s="15"/>
      <c r="BM894" s="18"/>
      <c r="BN894" s="19"/>
      <c r="BO894" s="18"/>
      <c r="BP894" s="18"/>
      <c r="BQ894" s="15"/>
      <c r="BR894" s="19"/>
      <c r="BS894" s="19"/>
      <c r="BT894" s="19"/>
      <c r="BU894" s="15"/>
      <c r="BV894" s="14"/>
      <c r="BW894" s="14"/>
      <c r="BX894" s="14"/>
      <c r="BY894" s="20"/>
      <c r="BZ894" s="24"/>
      <c r="CA894" s="14"/>
      <c r="CB894" s="21"/>
      <c r="CC894" s="1"/>
      <c r="CD894" s="14"/>
      <c r="CE894" s="14"/>
      <c r="CF894" s="22"/>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row>
    <row r="895" spans="5:220" s="42" customFormat="1">
      <c r="E895" s="17"/>
      <c r="F895" s="17"/>
      <c r="G895" s="17"/>
      <c r="H895" s="17"/>
      <c r="I895" s="14"/>
      <c r="J895" s="15"/>
      <c r="K895" s="15"/>
      <c r="L895" s="15"/>
      <c r="M895" s="15"/>
      <c r="N895" s="24"/>
      <c r="O895" s="16"/>
      <c r="P895" s="16"/>
      <c r="Q895" s="16"/>
      <c r="R895" s="16"/>
      <c r="S895" s="16"/>
      <c r="T895" s="16"/>
      <c r="U895" s="16"/>
      <c r="V895" s="16"/>
      <c r="W895" s="17"/>
      <c r="X895" s="16"/>
      <c r="Y895" s="16"/>
      <c r="Z895" s="16"/>
      <c r="AA895" s="16"/>
      <c r="AB895" s="14"/>
      <c r="AC895" s="18"/>
      <c r="AD895" s="19"/>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9"/>
      <c r="BA895" s="18"/>
      <c r="BB895" s="18"/>
      <c r="BC895" s="18"/>
      <c r="BD895" s="18"/>
      <c r="BE895" s="19"/>
      <c r="BF895" s="18"/>
      <c r="BG895" s="18"/>
      <c r="BH895" s="19"/>
      <c r="BI895" s="19"/>
      <c r="BJ895" s="18"/>
      <c r="BK895" s="18"/>
      <c r="BL895" s="15"/>
      <c r="BM895" s="18"/>
      <c r="BN895" s="19"/>
      <c r="BO895" s="18"/>
      <c r="BP895" s="18"/>
      <c r="BQ895" s="15"/>
      <c r="BR895" s="19"/>
      <c r="BS895" s="19"/>
      <c r="BT895" s="19"/>
      <c r="BU895" s="15"/>
      <c r="BV895" s="14"/>
      <c r="BW895" s="14"/>
      <c r="BX895" s="14"/>
      <c r="BY895" s="20"/>
      <c r="BZ895" s="24"/>
      <c r="CA895" s="14"/>
      <c r="CB895" s="21"/>
      <c r="CC895" s="1"/>
      <c r="CD895" s="14"/>
      <c r="CE895" s="14"/>
      <c r="CF895" s="22"/>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row>
    <row r="896" spans="5:220" s="42" customFormat="1">
      <c r="E896" s="17"/>
      <c r="F896" s="17"/>
      <c r="G896" s="17"/>
      <c r="H896" s="17"/>
      <c r="I896" s="14"/>
      <c r="J896" s="15"/>
      <c r="K896" s="15"/>
      <c r="L896" s="15"/>
      <c r="M896" s="15"/>
      <c r="N896" s="24"/>
      <c r="O896" s="16"/>
      <c r="P896" s="16"/>
      <c r="Q896" s="16"/>
      <c r="R896" s="16"/>
      <c r="S896" s="16"/>
      <c r="T896" s="16"/>
      <c r="U896" s="16"/>
      <c r="V896" s="16"/>
      <c r="W896" s="17"/>
      <c r="X896" s="16"/>
      <c r="Y896" s="16"/>
      <c r="Z896" s="16"/>
      <c r="AA896" s="16"/>
      <c r="AB896" s="14"/>
      <c r="AC896" s="18"/>
      <c r="AD896" s="19"/>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9"/>
      <c r="BA896" s="18"/>
      <c r="BB896" s="18"/>
      <c r="BC896" s="18"/>
      <c r="BD896" s="18"/>
      <c r="BE896" s="19"/>
      <c r="BF896" s="18"/>
      <c r="BG896" s="18"/>
      <c r="BH896" s="19"/>
      <c r="BI896" s="19"/>
      <c r="BJ896" s="18"/>
      <c r="BK896" s="18"/>
      <c r="BL896" s="15"/>
      <c r="BM896" s="18"/>
      <c r="BN896" s="19"/>
      <c r="BO896" s="18"/>
      <c r="BP896" s="18"/>
      <c r="BQ896" s="15"/>
      <c r="BR896" s="19"/>
      <c r="BS896" s="19"/>
      <c r="BT896" s="19"/>
      <c r="BU896" s="15"/>
      <c r="BV896" s="14"/>
      <c r="BW896" s="14"/>
      <c r="BX896" s="14"/>
      <c r="BY896" s="20"/>
      <c r="BZ896" s="24"/>
      <c r="CA896" s="14"/>
      <c r="CB896" s="21"/>
      <c r="CC896" s="1"/>
      <c r="CD896" s="14"/>
      <c r="CE896" s="14"/>
      <c r="CF896" s="22"/>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row>
    <row r="897" spans="10:84">
      <c r="J897" s="15"/>
      <c r="K897" s="15"/>
      <c r="L897" s="15"/>
      <c r="M897" s="15"/>
      <c r="AC897" s="18"/>
      <c r="AE897" s="18"/>
      <c r="AF897" s="18"/>
      <c r="AH897" s="18"/>
      <c r="AI897" s="18"/>
      <c r="AJ897" s="18"/>
      <c r="AL897" s="18"/>
      <c r="AM897" s="18"/>
      <c r="AN897" s="18"/>
      <c r="AP897" s="18"/>
      <c r="AQ897" s="18"/>
      <c r="AR897" s="18"/>
      <c r="AT897" s="18"/>
      <c r="AU897" s="18"/>
      <c r="AV897" s="18"/>
      <c r="AW897" s="18"/>
      <c r="AX897" s="18"/>
      <c r="AY897" s="18"/>
      <c r="BA897" s="18"/>
      <c r="BB897" s="18"/>
      <c r="BC897" s="18"/>
      <c r="BD897" s="18"/>
      <c r="BF897" s="18"/>
      <c r="BG897" s="18"/>
      <c r="BJ897" s="18"/>
      <c r="BK897" s="18"/>
      <c r="BL897" s="15"/>
      <c r="BM897" s="18"/>
      <c r="BO897" s="18"/>
      <c r="BP897" s="18"/>
      <c r="BQ897" s="15"/>
      <c r="BU897" s="15"/>
      <c r="BY897" s="20"/>
      <c r="BZ897" s="24"/>
      <c r="CF897" s="22"/>
    </row>
    <row r="898" spans="10:84">
      <c r="J898" s="15"/>
      <c r="K898" s="15"/>
      <c r="L898" s="15"/>
      <c r="M898" s="15"/>
      <c r="O898" s="16"/>
      <c r="P898" s="16"/>
      <c r="Q898" s="16"/>
      <c r="R898" s="16"/>
      <c r="T898" s="16"/>
      <c r="U898" s="16"/>
      <c r="V898" s="16"/>
      <c r="X898" s="16"/>
      <c r="Y898" s="16"/>
      <c r="Z898" s="16"/>
      <c r="AA898" s="16"/>
      <c r="AC898" s="18"/>
      <c r="AE898" s="18"/>
      <c r="AF898" s="18"/>
      <c r="AH898" s="18"/>
      <c r="AI898" s="18"/>
      <c r="AJ898" s="18"/>
      <c r="AL898" s="18"/>
      <c r="AM898" s="18"/>
      <c r="AN898" s="18"/>
      <c r="AP898" s="18"/>
      <c r="AQ898" s="18"/>
      <c r="AR898" s="18"/>
      <c r="AT898" s="18"/>
      <c r="AU898" s="18"/>
      <c r="AV898" s="18"/>
      <c r="AW898" s="18"/>
      <c r="AX898" s="18"/>
      <c r="AY898" s="18"/>
      <c r="BA898" s="18"/>
      <c r="BB898" s="18"/>
      <c r="BC898" s="18"/>
      <c r="BD898" s="18"/>
      <c r="BF898" s="18"/>
      <c r="BG898" s="18"/>
      <c r="BJ898" s="18"/>
      <c r="BK898" s="18"/>
      <c r="BL898" s="15"/>
      <c r="BM898" s="18"/>
      <c r="BO898" s="18"/>
      <c r="BP898" s="18"/>
      <c r="BQ898" s="15"/>
      <c r="BU898" s="15"/>
      <c r="BY898" s="20"/>
      <c r="BZ898" s="24"/>
      <c r="CC898" s="1"/>
      <c r="CF898" s="22"/>
    </row>
    <row r="899" spans="10:84">
      <c r="J899" s="15"/>
      <c r="K899" s="15"/>
      <c r="L899" s="15"/>
      <c r="M899" s="15"/>
      <c r="O899" s="16"/>
      <c r="P899" s="16"/>
      <c r="Q899" s="16"/>
      <c r="R899" s="16"/>
      <c r="T899" s="16"/>
      <c r="U899" s="16"/>
      <c r="V899" s="16"/>
      <c r="X899" s="16"/>
      <c r="Y899" s="16"/>
      <c r="Z899" s="16"/>
      <c r="AA899" s="16"/>
      <c r="AC899" s="18"/>
      <c r="AE899" s="18"/>
      <c r="AF899" s="18"/>
      <c r="AH899" s="18"/>
      <c r="AI899" s="18"/>
      <c r="AJ899" s="18"/>
      <c r="AL899" s="18"/>
      <c r="AM899" s="18"/>
      <c r="AN899" s="18"/>
      <c r="AP899" s="18"/>
      <c r="AQ899" s="18"/>
      <c r="AR899" s="18"/>
      <c r="AT899" s="18"/>
      <c r="AU899" s="18"/>
      <c r="AV899" s="18"/>
      <c r="AW899" s="18"/>
      <c r="AX899" s="18"/>
      <c r="AY899" s="18"/>
      <c r="BA899" s="18"/>
      <c r="BB899" s="18"/>
      <c r="BC899" s="18"/>
      <c r="BD899" s="18"/>
      <c r="BF899" s="18"/>
      <c r="BG899" s="18"/>
      <c r="BJ899" s="18"/>
      <c r="BK899" s="18"/>
      <c r="BL899" s="15"/>
      <c r="BM899" s="18"/>
      <c r="BO899" s="18"/>
      <c r="BP899" s="18"/>
      <c r="BQ899" s="15"/>
      <c r="BU899" s="15"/>
      <c r="BY899" s="20"/>
      <c r="BZ899" s="24"/>
      <c r="CC899" s="1"/>
      <c r="CF899" s="22"/>
    </row>
    <row r="900" spans="10:84">
      <c r="J900" s="15"/>
      <c r="K900" s="15"/>
      <c r="L900" s="15"/>
      <c r="M900" s="15"/>
      <c r="O900" s="16"/>
      <c r="P900" s="16"/>
      <c r="Q900" s="16"/>
      <c r="R900" s="16"/>
      <c r="T900" s="16"/>
      <c r="U900" s="16"/>
      <c r="V900" s="16"/>
      <c r="X900" s="16"/>
      <c r="Y900" s="16"/>
      <c r="Z900" s="16"/>
      <c r="AA900" s="16"/>
      <c r="AC900" s="18"/>
      <c r="AE900" s="18"/>
      <c r="AF900" s="18"/>
      <c r="AH900" s="18"/>
      <c r="AI900" s="18"/>
      <c r="AJ900" s="18"/>
      <c r="AL900" s="18"/>
      <c r="AM900" s="18"/>
      <c r="AN900" s="18"/>
      <c r="AP900" s="18"/>
      <c r="AQ900" s="18"/>
      <c r="AR900" s="18"/>
      <c r="AT900" s="18"/>
      <c r="AU900" s="18"/>
      <c r="AV900" s="18"/>
      <c r="AW900" s="18"/>
      <c r="AX900" s="18"/>
      <c r="AY900" s="18"/>
      <c r="BA900" s="18"/>
      <c r="BB900" s="18"/>
      <c r="BC900" s="18"/>
      <c r="BD900" s="18"/>
      <c r="BF900" s="18"/>
      <c r="BG900" s="18"/>
      <c r="BJ900" s="18"/>
      <c r="BK900" s="18"/>
      <c r="BL900" s="15"/>
      <c r="BM900" s="18"/>
      <c r="BO900" s="18"/>
      <c r="BP900" s="18"/>
      <c r="BQ900" s="15"/>
      <c r="BU900" s="15"/>
      <c r="BY900" s="20"/>
      <c r="BZ900" s="24"/>
      <c r="CC900" s="1"/>
      <c r="CF900" s="22"/>
    </row>
    <row r="901" spans="10:84">
      <c r="J901" s="15"/>
      <c r="K901" s="15"/>
      <c r="L901" s="15"/>
      <c r="M901" s="15"/>
      <c r="O901" s="16"/>
      <c r="P901" s="16"/>
      <c r="Q901" s="16"/>
      <c r="R901" s="16"/>
      <c r="T901" s="16"/>
      <c r="U901" s="16"/>
      <c r="V901" s="16"/>
      <c r="X901" s="16"/>
      <c r="Y901" s="16"/>
      <c r="Z901" s="16"/>
      <c r="AA901" s="16"/>
      <c r="AC901" s="18"/>
      <c r="AE901" s="18"/>
      <c r="AF901" s="18"/>
      <c r="AH901" s="18"/>
      <c r="AI901" s="18"/>
      <c r="AJ901" s="18"/>
      <c r="AL901" s="18"/>
      <c r="AM901" s="18"/>
      <c r="AN901" s="18"/>
      <c r="AP901" s="18"/>
      <c r="AQ901" s="18"/>
      <c r="AR901" s="18"/>
      <c r="AT901" s="18"/>
      <c r="AU901" s="18"/>
      <c r="AV901" s="18"/>
      <c r="AW901" s="18"/>
      <c r="AX901" s="18"/>
      <c r="AY901" s="18"/>
      <c r="BA901" s="18"/>
      <c r="BB901" s="18"/>
      <c r="BC901" s="18"/>
      <c r="BD901" s="18"/>
      <c r="BF901" s="18"/>
      <c r="BG901" s="18"/>
      <c r="BJ901" s="18"/>
      <c r="BK901" s="18"/>
      <c r="BL901" s="15"/>
      <c r="BM901" s="18"/>
      <c r="BO901" s="18"/>
      <c r="BP901" s="18"/>
      <c r="BQ901" s="15"/>
      <c r="BU901" s="15"/>
      <c r="BY901" s="20"/>
      <c r="BZ901" s="24"/>
      <c r="CC901" s="1"/>
      <c r="CF901" s="22"/>
    </row>
    <row r="902" spans="10:84">
      <c r="J902" s="15"/>
      <c r="K902" s="15"/>
      <c r="L902" s="15"/>
      <c r="M902" s="15"/>
      <c r="AC902" s="18"/>
      <c r="AE902" s="18"/>
      <c r="AF902" s="18"/>
      <c r="AH902" s="18"/>
      <c r="AI902" s="18"/>
      <c r="AJ902" s="18"/>
      <c r="AL902" s="18"/>
      <c r="AM902" s="18"/>
      <c r="AN902" s="18"/>
      <c r="AP902" s="18"/>
      <c r="AQ902" s="18"/>
      <c r="AR902" s="18"/>
      <c r="AT902" s="18"/>
      <c r="AU902" s="18"/>
      <c r="AV902" s="18"/>
      <c r="AW902" s="18"/>
      <c r="AX902" s="18"/>
      <c r="AY902" s="18"/>
      <c r="BA902" s="18"/>
      <c r="BB902" s="18"/>
      <c r="BC902" s="18"/>
      <c r="BD902" s="18"/>
      <c r="BF902" s="18"/>
      <c r="BG902" s="18"/>
      <c r="BJ902" s="18"/>
      <c r="BK902" s="18"/>
      <c r="BL902" s="15"/>
      <c r="BM902" s="18"/>
      <c r="BO902" s="18"/>
      <c r="BP902" s="18"/>
      <c r="BQ902" s="15"/>
      <c r="BU902" s="15"/>
      <c r="BY902" s="20"/>
      <c r="CF902" s="22"/>
    </row>
    <row r="903" spans="10:84">
      <c r="J903" s="15"/>
      <c r="K903" s="15"/>
      <c r="L903" s="15"/>
      <c r="M903" s="15"/>
      <c r="AE903" s="18"/>
      <c r="AT903" s="18"/>
      <c r="BL903" s="15"/>
      <c r="BM903" s="18"/>
      <c r="BQ903" s="15"/>
      <c r="BU903" s="15"/>
    </row>
    <row r="904" spans="10:84">
      <c r="J904" s="15"/>
      <c r="K904" s="15"/>
      <c r="L904" s="15"/>
      <c r="M904" s="15"/>
      <c r="AE904" s="18"/>
      <c r="AT904" s="18"/>
      <c r="BL904" s="15"/>
      <c r="BM904" s="18"/>
      <c r="BQ904" s="15"/>
      <c r="BU904" s="15"/>
    </row>
    <row r="905" spans="10:84">
      <c r="J905" s="15"/>
      <c r="K905" s="15"/>
      <c r="L905" s="15"/>
      <c r="M905" s="15"/>
      <c r="AE905" s="18"/>
      <c r="AT905" s="18"/>
      <c r="BL905" s="15"/>
      <c r="BM905" s="18"/>
      <c r="BQ905" s="15"/>
      <c r="BU905" s="15"/>
    </row>
    <row r="906" spans="10:84">
      <c r="J906" s="15"/>
      <c r="K906" s="15"/>
      <c r="L906" s="15"/>
      <c r="M906" s="15"/>
      <c r="AE906" s="18"/>
      <c r="AT906" s="18"/>
      <c r="BL906" s="15"/>
      <c r="BM906" s="18"/>
      <c r="BQ906" s="15"/>
      <c r="BU906" s="15"/>
    </row>
    <row r="907" spans="10:84">
      <c r="J907" s="15"/>
      <c r="K907" s="15"/>
      <c r="L907" s="15"/>
      <c r="M907" s="15"/>
      <c r="AE907" s="18"/>
      <c r="AT907" s="18"/>
      <c r="BL907" s="15"/>
      <c r="BM907" s="18"/>
      <c r="BQ907" s="15"/>
      <c r="BU907" s="15"/>
    </row>
    <row r="908" spans="10:84">
      <c r="J908" s="15"/>
      <c r="K908" s="15"/>
      <c r="L908" s="15"/>
      <c r="M908" s="15"/>
      <c r="AE908" s="18"/>
      <c r="AT908" s="18"/>
      <c r="BL908" s="15"/>
      <c r="BM908" s="18"/>
      <c r="BQ908" s="15"/>
      <c r="BU908" s="15"/>
    </row>
    <row r="909" spans="10:84">
      <c r="J909" s="15"/>
      <c r="K909" s="15"/>
      <c r="L909" s="15"/>
      <c r="M909" s="15"/>
      <c r="AE909" s="18"/>
      <c r="AT909" s="18"/>
      <c r="BL909" s="15"/>
      <c r="BM909" s="18"/>
      <c r="BQ909" s="15"/>
      <c r="BU909" s="15"/>
    </row>
    <row r="910" spans="10:84">
      <c r="J910" s="15"/>
      <c r="K910" s="15"/>
      <c r="L910" s="15"/>
      <c r="M910" s="15"/>
      <c r="AT910" s="18"/>
      <c r="BL910" s="15"/>
      <c r="BM910" s="18"/>
      <c r="BQ910" s="15"/>
      <c r="BU910" s="15"/>
      <c r="CB910" s="14"/>
      <c r="CC910" s="14"/>
    </row>
    <row r="911" spans="10:84">
      <c r="J911" s="15"/>
      <c r="K911" s="15"/>
      <c r="L911" s="15"/>
      <c r="M911" s="15"/>
      <c r="AT911" s="18"/>
      <c r="BL911" s="15"/>
      <c r="BM911" s="18"/>
      <c r="BQ911" s="15"/>
      <c r="BU911" s="15"/>
      <c r="CB911" s="14"/>
      <c r="CC911" s="14"/>
    </row>
    <row r="912" spans="10:84">
      <c r="J912" s="15"/>
      <c r="K912" s="15"/>
      <c r="L912" s="15"/>
      <c r="M912" s="15"/>
      <c r="AE912" s="18"/>
      <c r="AT912" s="18"/>
      <c r="BL912" s="15"/>
      <c r="BM912" s="18"/>
      <c r="BQ912" s="15"/>
      <c r="BU912" s="15"/>
    </row>
    <row r="913" spans="7:81">
      <c r="J913" s="15"/>
      <c r="K913" s="15"/>
      <c r="L913" s="15"/>
      <c r="M913" s="15"/>
      <c r="AE913" s="18"/>
      <c r="AT913" s="18"/>
      <c r="BL913" s="15"/>
      <c r="BM913" s="18"/>
      <c r="BQ913" s="15"/>
      <c r="BU913" s="15"/>
      <c r="CC913" s="14"/>
    </row>
    <row r="914" spans="7:81">
      <c r="J914" s="15"/>
      <c r="K914" s="15"/>
      <c r="L914" s="15"/>
      <c r="M914" s="15"/>
      <c r="O914" s="16"/>
      <c r="P914" s="16"/>
      <c r="Q914" s="16"/>
      <c r="R914" s="16"/>
      <c r="S914" s="16"/>
      <c r="T914" s="16"/>
      <c r="U914" s="16"/>
      <c r="V914" s="16"/>
      <c r="X914" s="16"/>
      <c r="Y914" s="16"/>
      <c r="Z914" s="16"/>
      <c r="AA914" s="16"/>
      <c r="AE914" s="18"/>
      <c r="AT914" s="18"/>
      <c r="BL914" s="15"/>
      <c r="BM914" s="18"/>
      <c r="BQ914" s="15"/>
      <c r="BU914" s="15"/>
      <c r="CC914" s="1"/>
    </row>
    <row r="915" spans="7:81">
      <c r="J915" s="15"/>
      <c r="K915" s="15"/>
      <c r="L915" s="15"/>
      <c r="M915" s="15"/>
      <c r="O915" s="16"/>
      <c r="P915" s="16"/>
      <c r="Q915" s="16"/>
      <c r="R915" s="16"/>
      <c r="S915" s="16"/>
      <c r="T915" s="16"/>
      <c r="U915" s="16"/>
      <c r="V915" s="16"/>
      <c r="X915" s="16"/>
      <c r="Y915" s="16"/>
      <c r="Z915" s="16"/>
      <c r="AA915" s="16"/>
      <c r="AE915" s="18"/>
      <c r="AT915" s="18"/>
      <c r="BL915" s="15"/>
      <c r="BM915" s="18"/>
      <c r="BQ915" s="15"/>
      <c r="BU915" s="15"/>
      <c r="CC915" s="1"/>
    </row>
    <row r="916" spans="7:81">
      <c r="J916" s="15"/>
      <c r="K916" s="15"/>
      <c r="L916" s="15"/>
      <c r="M916" s="15"/>
      <c r="O916" s="16"/>
      <c r="P916" s="16"/>
      <c r="Q916" s="16"/>
      <c r="R916" s="16"/>
      <c r="S916" s="16"/>
      <c r="T916" s="16"/>
      <c r="U916" s="16"/>
      <c r="V916" s="16"/>
      <c r="X916" s="16"/>
      <c r="Y916" s="16"/>
      <c r="Z916" s="16"/>
      <c r="AA916" s="16"/>
      <c r="AE916" s="18"/>
      <c r="AT916" s="18"/>
      <c r="BL916" s="15"/>
      <c r="BM916" s="18"/>
      <c r="BQ916" s="15"/>
      <c r="BU916" s="15"/>
      <c r="CC916" s="1"/>
    </row>
    <row r="917" spans="7:81">
      <c r="G917" s="46"/>
      <c r="H917" s="46"/>
      <c r="J917" s="15"/>
      <c r="K917" s="15"/>
      <c r="L917" s="15"/>
      <c r="M917" s="15"/>
      <c r="O917" s="16"/>
      <c r="P917" s="16"/>
      <c r="Q917" s="16"/>
      <c r="R917" s="16"/>
      <c r="S917" s="16"/>
      <c r="V917" s="16"/>
      <c r="X917" s="16"/>
      <c r="Y917" s="16"/>
      <c r="Z917" s="16"/>
      <c r="AA917" s="16"/>
      <c r="AE917" s="18"/>
      <c r="AT917" s="18"/>
      <c r="BL917" s="15"/>
      <c r="BM917" s="18"/>
      <c r="BQ917" s="15"/>
      <c r="BU917" s="15"/>
      <c r="BW917" s="24"/>
      <c r="CC917" s="1"/>
    </row>
    <row r="918" spans="7:81">
      <c r="G918" s="46"/>
      <c r="H918" s="46"/>
      <c r="J918" s="15"/>
      <c r="K918" s="15"/>
      <c r="L918" s="15"/>
      <c r="M918" s="15"/>
      <c r="O918" s="16"/>
      <c r="P918" s="16"/>
      <c r="Q918" s="16"/>
      <c r="R918" s="16"/>
      <c r="S918" s="16"/>
      <c r="V918" s="16"/>
      <c r="X918" s="16"/>
      <c r="Y918" s="16"/>
      <c r="Z918" s="16"/>
      <c r="AA918" s="16"/>
      <c r="AE918" s="18"/>
      <c r="AT918" s="18"/>
      <c r="BL918" s="15"/>
      <c r="BM918" s="18"/>
      <c r="BQ918" s="15"/>
      <c r="BU918" s="15"/>
      <c r="BW918" s="24"/>
      <c r="CC918" s="1"/>
    </row>
    <row r="919" spans="7:81">
      <c r="G919" s="46"/>
      <c r="H919" s="46"/>
      <c r="J919" s="15"/>
      <c r="K919" s="15"/>
      <c r="L919" s="15"/>
      <c r="M919" s="15"/>
      <c r="O919" s="16"/>
      <c r="P919" s="16"/>
      <c r="Q919" s="16"/>
      <c r="R919" s="16"/>
      <c r="V919" s="16"/>
      <c r="X919" s="16"/>
      <c r="Y919" s="16"/>
      <c r="Z919" s="16"/>
      <c r="AA919" s="16"/>
      <c r="AE919" s="18"/>
      <c r="AT919" s="18"/>
      <c r="BL919" s="15"/>
      <c r="BM919" s="18"/>
      <c r="BQ919" s="15"/>
      <c r="BU919" s="15"/>
      <c r="BW919" s="24"/>
      <c r="CC919" s="1"/>
    </row>
    <row r="920" spans="7:81">
      <c r="G920" s="46"/>
      <c r="H920" s="46"/>
      <c r="J920" s="15"/>
      <c r="K920" s="15"/>
      <c r="L920" s="15"/>
      <c r="M920" s="15"/>
      <c r="O920" s="16"/>
      <c r="P920" s="16"/>
      <c r="Q920" s="16"/>
      <c r="R920" s="16"/>
      <c r="V920" s="16"/>
      <c r="X920" s="16"/>
      <c r="Y920" s="16"/>
      <c r="Z920" s="16"/>
      <c r="AA920" s="16"/>
      <c r="AE920" s="18"/>
      <c r="AT920" s="18"/>
      <c r="BL920" s="15"/>
      <c r="BM920" s="18"/>
      <c r="BQ920" s="15"/>
      <c r="BU920" s="15"/>
      <c r="BW920" s="24"/>
      <c r="CC920" s="1"/>
    </row>
    <row r="921" spans="7:81">
      <c r="G921" s="46"/>
      <c r="H921" s="46"/>
      <c r="J921" s="15"/>
      <c r="K921" s="15"/>
      <c r="L921" s="15"/>
      <c r="M921" s="15"/>
      <c r="O921" s="16"/>
      <c r="P921" s="16"/>
      <c r="Q921" s="16"/>
      <c r="R921" s="16"/>
      <c r="V921" s="16"/>
      <c r="X921" s="16"/>
      <c r="Y921" s="16"/>
      <c r="Z921" s="16"/>
      <c r="AA921" s="16"/>
      <c r="AE921" s="18"/>
      <c r="AT921" s="18"/>
      <c r="BL921" s="15"/>
      <c r="BM921" s="18"/>
      <c r="BQ921" s="15"/>
      <c r="BU921" s="15"/>
      <c r="BW921" s="24"/>
      <c r="CC921" s="1"/>
    </row>
    <row r="922" spans="7:81">
      <c r="G922" s="46"/>
      <c r="H922" s="46"/>
      <c r="J922" s="15"/>
      <c r="K922" s="15"/>
      <c r="L922" s="15"/>
      <c r="M922" s="15"/>
      <c r="O922" s="16"/>
      <c r="P922" s="16"/>
      <c r="Q922" s="16"/>
      <c r="R922" s="16"/>
      <c r="V922" s="16"/>
      <c r="X922" s="16"/>
      <c r="Y922" s="16"/>
      <c r="Z922" s="16"/>
      <c r="AA922" s="16"/>
      <c r="AE922" s="18"/>
      <c r="AT922" s="18"/>
      <c r="BL922" s="15"/>
      <c r="BM922" s="18"/>
      <c r="BQ922" s="15"/>
      <c r="BU922" s="15"/>
      <c r="BW922" s="24"/>
      <c r="CC922" s="1"/>
    </row>
    <row r="923" spans="7:81">
      <c r="G923" s="46"/>
      <c r="H923" s="46"/>
      <c r="J923" s="15"/>
      <c r="K923" s="15"/>
      <c r="L923" s="15"/>
      <c r="M923" s="15"/>
      <c r="O923" s="16"/>
      <c r="P923" s="16"/>
      <c r="Q923" s="16"/>
      <c r="R923" s="16"/>
      <c r="V923" s="16"/>
      <c r="X923" s="16"/>
      <c r="Y923" s="16"/>
      <c r="Z923" s="16"/>
      <c r="AA923" s="16"/>
      <c r="AE923" s="18"/>
      <c r="AT923" s="18"/>
      <c r="BL923" s="15"/>
      <c r="BM923" s="18"/>
      <c r="BQ923" s="15"/>
      <c r="BU923" s="15"/>
      <c r="BW923" s="24"/>
      <c r="CC923" s="1"/>
    </row>
    <row r="924" spans="7:81">
      <c r="G924" s="46"/>
      <c r="H924" s="46"/>
      <c r="J924" s="15"/>
      <c r="K924" s="15"/>
      <c r="L924" s="15"/>
      <c r="M924" s="15"/>
      <c r="O924" s="16"/>
      <c r="P924" s="16"/>
      <c r="Q924" s="16"/>
      <c r="R924" s="16"/>
      <c r="V924" s="16"/>
      <c r="X924" s="16"/>
      <c r="Y924" s="16"/>
      <c r="Z924" s="16"/>
      <c r="AA924" s="16"/>
      <c r="AE924" s="18"/>
      <c r="AT924" s="18"/>
      <c r="BL924" s="15"/>
      <c r="BM924" s="18"/>
      <c r="BQ924" s="15"/>
      <c r="BU924" s="15"/>
      <c r="BW924" s="24"/>
      <c r="CC924" s="1"/>
    </row>
    <row r="925" spans="7:81">
      <c r="G925" s="46"/>
      <c r="H925" s="46"/>
      <c r="J925" s="15"/>
      <c r="K925" s="15"/>
      <c r="L925" s="15"/>
      <c r="M925" s="15"/>
      <c r="O925" s="16"/>
      <c r="P925" s="16"/>
      <c r="Q925" s="16"/>
      <c r="R925" s="16"/>
      <c r="V925" s="16"/>
      <c r="X925" s="16"/>
      <c r="Y925" s="16"/>
      <c r="Z925" s="16"/>
      <c r="AA925" s="16"/>
      <c r="AE925" s="18"/>
      <c r="AT925" s="18"/>
      <c r="BL925" s="15"/>
      <c r="BM925" s="18"/>
      <c r="BQ925" s="15"/>
      <c r="BU925" s="15"/>
      <c r="BW925" s="24"/>
      <c r="CC925" s="1"/>
    </row>
    <row r="926" spans="7:81">
      <c r="J926" s="15"/>
      <c r="K926" s="15"/>
      <c r="L926" s="15"/>
      <c r="M926" s="15"/>
      <c r="N926" s="24"/>
      <c r="O926" s="16"/>
      <c r="P926" s="16"/>
      <c r="Q926" s="16"/>
      <c r="R926" s="16"/>
      <c r="S926" s="16"/>
      <c r="T926" s="16"/>
      <c r="U926" s="16"/>
      <c r="V926" s="16"/>
      <c r="X926" s="16"/>
      <c r="Y926" s="16"/>
      <c r="Z926" s="16"/>
      <c r="AA926" s="16"/>
      <c r="AE926" s="18"/>
      <c r="AT926" s="18"/>
      <c r="BL926" s="15"/>
      <c r="BM926" s="18"/>
      <c r="BQ926" s="15"/>
      <c r="BU926" s="15"/>
      <c r="CC926" s="1"/>
    </row>
    <row r="927" spans="7:81">
      <c r="J927" s="15"/>
      <c r="K927" s="15"/>
      <c r="L927" s="15"/>
      <c r="M927" s="15"/>
      <c r="N927" s="24"/>
      <c r="O927" s="16"/>
      <c r="P927" s="16"/>
      <c r="Q927" s="16"/>
      <c r="R927" s="16"/>
      <c r="S927" s="16"/>
      <c r="T927" s="16"/>
      <c r="U927" s="16"/>
      <c r="V927" s="16"/>
      <c r="X927" s="16"/>
      <c r="Y927" s="16"/>
      <c r="Z927" s="16"/>
      <c r="AA927" s="16"/>
      <c r="AE927" s="18"/>
      <c r="AT927" s="18"/>
      <c r="BL927" s="15"/>
      <c r="BM927" s="18"/>
      <c r="BQ927" s="15"/>
      <c r="BU927" s="15"/>
      <c r="CC927" s="1"/>
    </row>
    <row r="928" spans="7:81">
      <c r="J928" s="15"/>
      <c r="K928" s="15"/>
      <c r="L928" s="15"/>
      <c r="M928" s="15"/>
      <c r="N928" s="24"/>
      <c r="O928" s="16"/>
      <c r="P928" s="16"/>
      <c r="Q928" s="16"/>
      <c r="R928" s="16"/>
      <c r="S928" s="16"/>
      <c r="T928" s="16"/>
      <c r="U928" s="16"/>
      <c r="V928" s="16"/>
      <c r="X928" s="16"/>
      <c r="Y928" s="16"/>
      <c r="Z928" s="16"/>
      <c r="AA928" s="16"/>
      <c r="AE928" s="18"/>
      <c r="AT928" s="18"/>
      <c r="BL928" s="15"/>
      <c r="BM928" s="18"/>
      <c r="BQ928" s="15"/>
      <c r="BU928" s="15"/>
      <c r="CC928" s="1"/>
    </row>
    <row r="929" spans="7:81">
      <c r="J929" s="15"/>
      <c r="K929" s="15"/>
      <c r="L929" s="15"/>
      <c r="M929" s="15"/>
      <c r="N929" s="24"/>
      <c r="O929" s="16"/>
      <c r="P929" s="16"/>
      <c r="Q929" s="16"/>
      <c r="R929" s="16"/>
      <c r="S929" s="16"/>
      <c r="T929" s="16"/>
      <c r="U929" s="16"/>
      <c r="V929" s="16"/>
      <c r="X929" s="16"/>
      <c r="Y929" s="16"/>
      <c r="Z929" s="16"/>
      <c r="AA929" s="16"/>
      <c r="AE929" s="18"/>
      <c r="AT929" s="18"/>
      <c r="BL929" s="15"/>
      <c r="BM929" s="18"/>
      <c r="BQ929" s="15"/>
      <c r="BU929" s="15"/>
      <c r="CC929" s="1"/>
    </row>
    <row r="930" spans="7:81">
      <c r="J930" s="15"/>
      <c r="K930" s="15"/>
      <c r="L930" s="15"/>
      <c r="M930" s="15"/>
      <c r="O930" s="16"/>
      <c r="P930" s="16"/>
      <c r="Q930" s="16"/>
      <c r="R930" s="16"/>
      <c r="S930" s="16"/>
      <c r="T930" s="16"/>
      <c r="U930" s="16"/>
      <c r="V930" s="16"/>
      <c r="X930" s="16"/>
      <c r="Y930" s="16"/>
      <c r="Z930" s="16"/>
      <c r="AA930" s="16"/>
      <c r="AE930" s="18"/>
      <c r="AT930" s="18"/>
      <c r="BL930" s="15"/>
      <c r="BM930" s="18"/>
      <c r="BQ930" s="15"/>
      <c r="BU930" s="15"/>
      <c r="CC930" s="1"/>
    </row>
    <row r="931" spans="7:81">
      <c r="J931" s="15"/>
      <c r="K931" s="15"/>
      <c r="L931" s="15"/>
      <c r="M931" s="15"/>
      <c r="N931" s="24"/>
      <c r="O931" s="16"/>
      <c r="P931" s="16"/>
      <c r="Q931" s="16"/>
      <c r="R931" s="16"/>
      <c r="S931" s="16"/>
      <c r="T931" s="16"/>
      <c r="U931" s="16"/>
      <c r="V931" s="16"/>
      <c r="X931" s="16"/>
      <c r="Y931" s="16"/>
      <c r="Z931" s="16"/>
      <c r="AA931" s="16"/>
      <c r="AE931" s="18"/>
      <c r="AT931" s="18"/>
      <c r="BL931" s="15"/>
      <c r="BM931" s="18"/>
      <c r="BQ931" s="15"/>
      <c r="BU931" s="15"/>
      <c r="CC931" s="1"/>
    </row>
    <row r="932" spans="7:81">
      <c r="J932" s="15"/>
      <c r="K932" s="15"/>
      <c r="L932" s="15"/>
      <c r="M932" s="15"/>
      <c r="N932" s="24"/>
      <c r="O932" s="16"/>
      <c r="P932" s="16"/>
      <c r="Q932" s="16"/>
      <c r="R932" s="16"/>
      <c r="S932" s="16"/>
      <c r="T932" s="16"/>
      <c r="U932" s="16"/>
      <c r="V932" s="16"/>
      <c r="X932" s="16"/>
      <c r="Y932" s="16"/>
      <c r="Z932" s="16"/>
      <c r="AA932" s="16"/>
      <c r="AE932" s="18"/>
      <c r="AT932" s="18"/>
      <c r="BL932" s="15"/>
      <c r="BM932" s="18"/>
      <c r="BQ932" s="15"/>
      <c r="BU932" s="15"/>
      <c r="CC932" s="1"/>
    </row>
    <row r="933" spans="7:81">
      <c r="H933" s="46"/>
      <c r="J933" s="15"/>
      <c r="K933" s="15"/>
      <c r="L933" s="15"/>
      <c r="M933" s="15"/>
      <c r="O933" s="16"/>
      <c r="P933" s="16"/>
      <c r="Q933" s="16"/>
      <c r="R933" s="16"/>
      <c r="S933" s="16"/>
      <c r="T933" s="16"/>
      <c r="U933" s="16"/>
      <c r="V933" s="16"/>
      <c r="X933" s="16"/>
      <c r="Y933" s="16"/>
      <c r="Z933" s="16"/>
      <c r="AA933" s="16"/>
      <c r="AE933" s="18"/>
      <c r="AT933" s="18"/>
      <c r="BL933" s="15"/>
      <c r="BM933" s="18"/>
      <c r="BQ933" s="15"/>
      <c r="BU933" s="15"/>
      <c r="CC933" s="1"/>
    </row>
    <row r="934" spans="7:81">
      <c r="H934" s="46"/>
      <c r="J934" s="15"/>
      <c r="K934" s="15"/>
      <c r="L934" s="15"/>
      <c r="M934" s="15"/>
      <c r="O934" s="16"/>
      <c r="P934" s="16"/>
      <c r="Q934" s="16"/>
      <c r="R934" s="16"/>
      <c r="S934" s="16"/>
      <c r="T934" s="16"/>
      <c r="U934" s="16"/>
      <c r="V934" s="16"/>
      <c r="X934" s="16"/>
      <c r="Y934" s="16"/>
      <c r="Z934" s="16"/>
      <c r="AA934" s="16"/>
      <c r="AE934" s="18"/>
      <c r="AT934" s="18"/>
      <c r="BL934" s="15"/>
      <c r="BM934" s="18"/>
      <c r="BQ934" s="15"/>
      <c r="BU934" s="15"/>
      <c r="CC934" s="1"/>
    </row>
    <row r="935" spans="7:81">
      <c r="H935" s="46"/>
      <c r="J935" s="15"/>
      <c r="K935" s="15"/>
      <c r="L935" s="15"/>
      <c r="M935" s="15"/>
      <c r="O935" s="16"/>
      <c r="P935" s="16"/>
      <c r="Q935" s="16"/>
      <c r="R935" s="16"/>
      <c r="S935" s="16"/>
      <c r="T935" s="16"/>
      <c r="U935" s="16"/>
      <c r="V935" s="16"/>
      <c r="X935" s="16"/>
      <c r="Y935" s="16"/>
      <c r="Z935" s="16"/>
      <c r="AA935" s="16"/>
      <c r="AE935" s="18"/>
      <c r="AT935" s="18"/>
      <c r="BL935" s="15"/>
      <c r="BM935" s="18"/>
      <c r="BQ935" s="15"/>
      <c r="BU935" s="15"/>
      <c r="CC935" s="1"/>
    </row>
    <row r="936" spans="7:81">
      <c r="J936" s="15"/>
      <c r="K936" s="15"/>
      <c r="L936" s="15"/>
      <c r="M936" s="15"/>
      <c r="O936" s="16"/>
      <c r="P936" s="16"/>
      <c r="Q936" s="16"/>
      <c r="R936" s="16"/>
      <c r="S936" s="16"/>
      <c r="T936" s="16"/>
      <c r="U936" s="16"/>
      <c r="V936" s="16"/>
      <c r="X936" s="16"/>
      <c r="Y936" s="16"/>
      <c r="Z936" s="16"/>
      <c r="AA936" s="16"/>
      <c r="AE936" s="18"/>
      <c r="AT936" s="18"/>
      <c r="BL936" s="15"/>
      <c r="BM936" s="18"/>
      <c r="BQ936" s="15"/>
      <c r="BU936" s="15"/>
      <c r="CC936" s="1"/>
    </row>
    <row r="937" spans="7:81">
      <c r="J937" s="15"/>
      <c r="K937" s="15"/>
      <c r="L937" s="15"/>
      <c r="M937" s="15"/>
      <c r="O937" s="16"/>
      <c r="P937" s="16"/>
      <c r="Q937" s="16"/>
      <c r="R937" s="16"/>
      <c r="S937" s="16"/>
      <c r="T937" s="16"/>
      <c r="U937" s="16"/>
      <c r="V937" s="16"/>
      <c r="X937" s="16"/>
      <c r="Y937" s="16"/>
      <c r="Z937" s="16"/>
      <c r="AA937" s="16"/>
      <c r="AE937" s="18"/>
      <c r="AT937" s="18"/>
      <c r="BL937" s="15"/>
      <c r="BM937" s="18"/>
      <c r="BQ937" s="15"/>
      <c r="BU937" s="15"/>
      <c r="CC937" s="1"/>
    </row>
    <row r="938" spans="7:81">
      <c r="J938" s="15"/>
      <c r="K938" s="15"/>
      <c r="L938" s="15"/>
      <c r="M938" s="15"/>
      <c r="O938" s="16"/>
      <c r="P938" s="16"/>
      <c r="Q938" s="16"/>
      <c r="R938" s="16"/>
      <c r="S938" s="16"/>
      <c r="T938" s="16"/>
      <c r="U938" s="16"/>
      <c r="V938" s="16"/>
      <c r="X938" s="16"/>
      <c r="Y938" s="16"/>
      <c r="Z938" s="16"/>
      <c r="AA938" s="16"/>
      <c r="AE938" s="18"/>
      <c r="AT938" s="18"/>
      <c r="BL938" s="15"/>
      <c r="BM938" s="18"/>
      <c r="BQ938" s="15"/>
      <c r="BU938" s="15"/>
      <c r="CC938" s="1"/>
    </row>
    <row r="939" spans="7:81">
      <c r="J939" s="15"/>
      <c r="K939" s="15"/>
      <c r="L939" s="15"/>
      <c r="M939" s="15"/>
      <c r="O939" s="16"/>
      <c r="P939" s="16"/>
      <c r="Q939" s="16"/>
      <c r="R939" s="16"/>
      <c r="S939" s="16"/>
      <c r="T939" s="16"/>
      <c r="U939" s="16"/>
      <c r="V939" s="16"/>
      <c r="X939" s="16"/>
      <c r="Y939" s="16"/>
      <c r="Z939" s="16"/>
      <c r="AA939" s="16"/>
      <c r="AE939" s="18"/>
      <c r="AT939" s="18"/>
      <c r="BL939" s="15"/>
      <c r="BM939" s="18"/>
      <c r="BQ939" s="15"/>
      <c r="BU939" s="15"/>
      <c r="CC939" s="1"/>
    </row>
    <row r="940" spans="7:81">
      <c r="J940" s="15"/>
      <c r="K940" s="15"/>
      <c r="L940" s="15"/>
      <c r="M940" s="15"/>
      <c r="O940" s="16"/>
      <c r="P940" s="16"/>
      <c r="Q940" s="16"/>
      <c r="R940" s="16"/>
      <c r="S940" s="16"/>
      <c r="T940" s="16"/>
      <c r="U940" s="16"/>
      <c r="V940" s="16"/>
      <c r="X940" s="16"/>
      <c r="Y940" s="16"/>
      <c r="Z940" s="16"/>
      <c r="AA940" s="16"/>
      <c r="AE940" s="18"/>
      <c r="AT940" s="18"/>
      <c r="BL940" s="15"/>
      <c r="BM940" s="18"/>
      <c r="BQ940" s="15"/>
      <c r="BU940" s="15"/>
      <c r="CC940" s="1"/>
    </row>
    <row r="941" spans="7:81">
      <c r="J941" s="15"/>
      <c r="K941" s="15"/>
      <c r="L941" s="15"/>
      <c r="M941" s="15"/>
      <c r="N941" s="24"/>
      <c r="O941" s="16"/>
      <c r="P941" s="16"/>
      <c r="Q941" s="16"/>
      <c r="R941" s="16"/>
      <c r="S941" s="16"/>
      <c r="T941" s="16"/>
      <c r="U941" s="16"/>
      <c r="V941" s="16"/>
      <c r="X941" s="16"/>
      <c r="Y941" s="16"/>
      <c r="Z941" s="16"/>
      <c r="AA941" s="16"/>
      <c r="AE941" s="18"/>
      <c r="AT941" s="18"/>
      <c r="BL941" s="15"/>
      <c r="BM941" s="18"/>
      <c r="BQ941" s="15"/>
      <c r="BU941" s="15"/>
      <c r="CC941" s="1"/>
    </row>
    <row r="942" spans="7:81">
      <c r="G942" s="46"/>
      <c r="H942" s="46"/>
      <c r="J942" s="15"/>
      <c r="K942" s="15"/>
      <c r="L942" s="15"/>
      <c r="M942" s="15"/>
      <c r="O942" s="16"/>
      <c r="P942" s="16"/>
      <c r="Q942" s="16"/>
      <c r="R942" s="16"/>
      <c r="V942" s="16"/>
      <c r="X942" s="16"/>
      <c r="Y942" s="16"/>
      <c r="Z942" s="16"/>
      <c r="AA942" s="16"/>
      <c r="AE942" s="18"/>
      <c r="AT942" s="18"/>
      <c r="BL942" s="15"/>
      <c r="BM942" s="18"/>
      <c r="BQ942" s="15"/>
      <c r="BU942" s="15"/>
      <c r="BW942" s="24"/>
      <c r="CC942" s="1"/>
    </row>
    <row r="943" spans="7:81">
      <c r="G943" s="46"/>
      <c r="H943" s="46"/>
      <c r="J943" s="15"/>
      <c r="K943" s="15"/>
      <c r="L943" s="15"/>
      <c r="M943" s="15"/>
      <c r="O943" s="16"/>
      <c r="P943" s="16"/>
      <c r="Q943" s="16"/>
      <c r="R943" s="16"/>
      <c r="V943" s="16"/>
      <c r="X943" s="16"/>
      <c r="Y943" s="16"/>
      <c r="Z943" s="16"/>
      <c r="AA943" s="16"/>
      <c r="AE943" s="18"/>
      <c r="AT943" s="18"/>
      <c r="BL943" s="15"/>
      <c r="BM943" s="18"/>
      <c r="BQ943" s="15"/>
      <c r="BU943" s="15"/>
      <c r="BW943" s="24"/>
      <c r="CC943" s="1"/>
    </row>
    <row r="944" spans="7:81">
      <c r="G944" s="46"/>
      <c r="H944" s="46"/>
      <c r="J944" s="15"/>
      <c r="K944" s="15"/>
      <c r="L944" s="15"/>
      <c r="M944" s="15"/>
      <c r="O944" s="16"/>
      <c r="P944" s="16"/>
      <c r="Q944" s="16"/>
      <c r="R944" s="16"/>
      <c r="V944" s="16"/>
      <c r="X944" s="16"/>
      <c r="Y944" s="16"/>
      <c r="Z944" s="16"/>
      <c r="AA944" s="16"/>
      <c r="AE944" s="18"/>
      <c r="AT944" s="18"/>
      <c r="BL944" s="15"/>
      <c r="BM944" s="18"/>
      <c r="BQ944" s="15"/>
      <c r="BU944" s="15"/>
      <c r="BW944" s="24"/>
      <c r="CC944" s="1"/>
    </row>
    <row r="945" spans="7:81">
      <c r="G945" s="46"/>
      <c r="H945" s="46"/>
      <c r="J945" s="15"/>
      <c r="K945" s="15"/>
      <c r="L945" s="15"/>
      <c r="M945" s="15"/>
      <c r="O945" s="16"/>
      <c r="P945" s="16"/>
      <c r="Q945" s="16"/>
      <c r="R945" s="16"/>
      <c r="V945" s="16"/>
      <c r="X945" s="16"/>
      <c r="Y945" s="16"/>
      <c r="Z945" s="16"/>
      <c r="AA945" s="16"/>
      <c r="AE945" s="18"/>
      <c r="AT945" s="18"/>
      <c r="BL945" s="15"/>
      <c r="BM945" s="18"/>
      <c r="BQ945" s="15"/>
      <c r="BU945" s="15"/>
      <c r="BW945" s="24"/>
      <c r="CC945" s="1"/>
    </row>
    <row r="946" spans="7:81">
      <c r="G946" s="46"/>
      <c r="H946" s="46"/>
      <c r="J946" s="15"/>
      <c r="K946" s="15"/>
      <c r="L946" s="15"/>
      <c r="M946" s="15"/>
      <c r="O946" s="16"/>
      <c r="P946" s="16"/>
      <c r="Q946" s="16"/>
      <c r="R946" s="16"/>
      <c r="V946" s="16"/>
      <c r="X946" s="16"/>
      <c r="Y946" s="16"/>
      <c r="Z946" s="16"/>
      <c r="AA946" s="16"/>
      <c r="AE946" s="18"/>
      <c r="AT946" s="18"/>
      <c r="BL946" s="15"/>
      <c r="BM946" s="18"/>
      <c r="BQ946" s="15"/>
      <c r="BU946" s="15"/>
      <c r="BW946" s="24"/>
      <c r="CC946" s="1"/>
    </row>
    <row r="947" spans="7:81">
      <c r="G947" s="46"/>
      <c r="H947" s="46"/>
      <c r="J947" s="15"/>
      <c r="K947" s="15"/>
      <c r="L947" s="15"/>
      <c r="M947" s="15"/>
      <c r="O947" s="16"/>
      <c r="P947" s="16"/>
      <c r="Q947" s="16"/>
      <c r="R947" s="16"/>
      <c r="V947" s="16"/>
      <c r="X947" s="16"/>
      <c r="Y947" s="16"/>
      <c r="Z947" s="16"/>
      <c r="AA947" s="16"/>
      <c r="AE947" s="18"/>
      <c r="AT947" s="18"/>
      <c r="BL947" s="15"/>
      <c r="BM947" s="18"/>
      <c r="BQ947" s="15"/>
      <c r="BU947" s="15"/>
      <c r="BW947" s="24"/>
      <c r="CC947" s="1"/>
    </row>
    <row r="948" spans="7:81">
      <c r="G948" s="46"/>
      <c r="H948" s="46"/>
      <c r="J948" s="15"/>
      <c r="K948" s="15"/>
      <c r="L948" s="15"/>
      <c r="M948" s="15"/>
      <c r="O948" s="16"/>
      <c r="P948" s="16"/>
      <c r="Q948" s="16"/>
      <c r="R948" s="16"/>
      <c r="V948" s="16"/>
      <c r="X948" s="16"/>
      <c r="Y948" s="16"/>
      <c r="Z948" s="16"/>
      <c r="AA948" s="16"/>
      <c r="AE948" s="18"/>
      <c r="AT948" s="18"/>
      <c r="BL948" s="15"/>
      <c r="BM948" s="18"/>
      <c r="BQ948" s="15"/>
      <c r="BU948" s="15"/>
      <c r="BW948" s="24"/>
      <c r="CC948" s="1"/>
    </row>
    <row r="949" spans="7:81">
      <c r="G949" s="46"/>
      <c r="H949" s="46"/>
      <c r="J949" s="15"/>
      <c r="K949" s="15"/>
      <c r="L949" s="15"/>
      <c r="M949" s="15"/>
      <c r="O949" s="16"/>
      <c r="P949" s="16"/>
      <c r="Q949" s="16"/>
      <c r="R949" s="16"/>
      <c r="V949" s="16"/>
      <c r="X949" s="16"/>
      <c r="Y949" s="16"/>
      <c r="Z949" s="16"/>
      <c r="AA949" s="16"/>
      <c r="AE949" s="18"/>
      <c r="AT949" s="18"/>
      <c r="BL949" s="15"/>
      <c r="BM949" s="18"/>
      <c r="BQ949" s="15"/>
      <c r="BU949" s="15"/>
      <c r="BW949" s="24"/>
      <c r="CC949" s="1"/>
    </row>
    <row r="950" spans="7:81">
      <c r="J950" s="15"/>
      <c r="K950" s="15"/>
      <c r="L950" s="15"/>
      <c r="M950" s="15"/>
      <c r="N950" s="24"/>
      <c r="O950" s="16"/>
      <c r="P950" s="16"/>
      <c r="Q950" s="16"/>
      <c r="R950" s="16"/>
      <c r="S950" s="16"/>
      <c r="T950" s="16"/>
      <c r="U950" s="16"/>
      <c r="V950" s="16"/>
      <c r="X950" s="16"/>
      <c r="Y950" s="16"/>
      <c r="Z950" s="16"/>
      <c r="AA950" s="16"/>
      <c r="AE950" s="18"/>
      <c r="AT950" s="18"/>
      <c r="BL950" s="15"/>
      <c r="BM950" s="18"/>
      <c r="BQ950" s="15"/>
      <c r="BU950" s="15"/>
      <c r="CC950" s="1"/>
    </row>
    <row r="951" spans="7:81">
      <c r="J951" s="15"/>
      <c r="K951" s="15"/>
      <c r="L951" s="15"/>
      <c r="M951" s="15"/>
      <c r="N951" s="24"/>
      <c r="O951" s="16"/>
      <c r="P951" s="16"/>
      <c r="Q951" s="16"/>
      <c r="R951" s="16"/>
      <c r="S951" s="16"/>
      <c r="T951" s="16"/>
      <c r="U951" s="16"/>
      <c r="V951" s="16"/>
      <c r="X951" s="16"/>
      <c r="Y951" s="16"/>
      <c r="Z951" s="16"/>
      <c r="AA951" s="16"/>
      <c r="AE951" s="18"/>
      <c r="AT951" s="18"/>
      <c r="BL951" s="15"/>
      <c r="BM951" s="18"/>
      <c r="BQ951" s="15"/>
      <c r="BU951" s="15"/>
      <c r="CC951" s="1"/>
    </row>
    <row r="952" spans="7:81">
      <c r="J952" s="15"/>
      <c r="K952" s="15"/>
      <c r="L952" s="15"/>
      <c r="M952" s="15"/>
      <c r="N952" s="24"/>
      <c r="O952" s="16"/>
      <c r="P952" s="16"/>
      <c r="Q952" s="16"/>
      <c r="R952" s="16"/>
      <c r="S952" s="16"/>
      <c r="T952" s="16"/>
      <c r="U952" s="16"/>
      <c r="V952" s="16"/>
      <c r="X952" s="16"/>
      <c r="Y952" s="16"/>
      <c r="Z952" s="16"/>
      <c r="AA952" s="16"/>
      <c r="AE952" s="18"/>
      <c r="AT952" s="18"/>
      <c r="BL952" s="15"/>
      <c r="BM952" s="18"/>
      <c r="BQ952" s="15"/>
      <c r="BU952" s="15"/>
      <c r="CC952" s="1"/>
    </row>
    <row r="953" spans="7:81">
      <c r="J953" s="15"/>
      <c r="K953" s="15"/>
      <c r="L953" s="15"/>
      <c r="M953" s="15"/>
      <c r="N953" s="24"/>
      <c r="O953" s="16"/>
      <c r="P953" s="16"/>
      <c r="Q953" s="16"/>
      <c r="R953" s="16"/>
      <c r="S953" s="16"/>
      <c r="T953" s="16"/>
      <c r="U953" s="16"/>
      <c r="V953" s="16"/>
      <c r="X953" s="16"/>
      <c r="Y953" s="16"/>
      <c r="Z953" s="16"/>
      <c r="AA953" s="16"/>
      <c r="AE953" s="18"/>
      <c r="AT953" s="18"/>
      <c r="BL953" s="15"/>
      <c r="BM953" s="18"/>
      <c r="BQ953" s="15"/>
      <c r="BU953" s="15"/>
      <c r="CC953" s="1"/>
    </row>
    <row r="954" spans="7:81">
      <c r="J954" s="15"/>
      <c r="K954" s="15"/>
      <c r="L954" s="15"/>
      <c r="M954" s="15"/>
      <c r="O954" s="16"/>
      <c r="P954" s="16"/>
      <c r="Q954" s="16"/>
      <c r="R954" s="16"/>
      <c r="S954" s="16"/>
      <c r="T954" s="16"/>
      <c r="U954" s="16"/>
      <c r="V954" s="16"/>
      <c r="X954" s="16"/>
      <c r="Y954" s="16"/>
      <c r="Z954" s="16"/>
      <c r="AA954" s="16"/>
      <c r="AE954" s="18"/>
      <c r="AT954" s="18"/>
      <c r="BL954" s="15"/>
      <c r="BM954" s="18"/>
      <c r="BQ954" s="15"/>
      <c r="BU954" s="15"/>
      <c r="CC954" s="1"/>
    </row>
    <row r="955" spans="7:81">
      <c r="J955" s="15"/>
      <c r="K955" s="15"/>
      <c r="L955" s="15"/>
      <c r="M955" s="15"/>
      <c r="O955" s="16"/>
      <c r="P955" s="16"/>
      <c r="Q955" s="16"/>
      <c r="R955" s="16"/>
      <c r="S955" s="16"/>
      <c r="T955" s="16"/>
      <c r="U955" s="16"/>
      <c r="V955" s="16"/>
      <c r="X955" s="16"/>
      <c r="Y955" s="16"/>
      <c r="Z955" s="16"/>
      <c r="AA955" s="16"/>
      <c r="AE955" s="18"/>
      <c r="AT955" s="18"/>
      <c r="BL955" s="15"/>
      <c r="BM955" s="18"/>
      <c r="BQ955" s="15"/>
      <c r="BU955" s="15"/>
      <c r="CC955" s="1"/>
    </row>
    <row r="956" spans="7:81">
      <c r="J956" s="15"/>
      <c r="K956" s="15"/>
      <c r="L956" s="15"/>
      <c r="M956" s="15"/>
      <c r="O956" s="16"/>
      <c r="P956" s="16"/>
      <c r="Q956" s="16"/>
      <c r="R956" s="16"/>
      <c r="S956" s="16"/>
      <c r="T956" s="16"/>
      <c r="U956" s="16"/>
      <c r="V956" s="16"/>
      <c r="X956" s="16"/>
      <c r="Y956" s="16"/>
      <c r="Z956" s="16"/>
      <c r="AA956" s="16"/>
      <c r="AE956" s="18"/>
      <c r="AT956" s="18"/>
      <c r="BL956" s="15"/>
      <c r="BM956" s="18"/>
      <c r="BQ956" s="15"/>
      <c r="BU956" s="15"/>
      <c r="CC956" s="1"/>
    </row>
    <row r="957" spans="7:81">
      <c r="J957" s="15"/>
      <c r="K957" s="15"/>
      <c r="L957" s="15"/>
      <c r="M957" s="15"/>
      <c r="O957" s="16"/>
      <c r="P957" s="16"/>
      <c r="Q957" s="16"/>
      <c r="R957" s="16"/>
      <c r="S957" s="16"/>
      <c r="T957" s="16"/>
      <c r="U957" s="16"/>
      <c r="V957" s="16"/>
      <c r="X957" s="16"/>
      <c r="Y957" s="16"/>
      <c r="Z957" s="16"/>
      <c r="AA957" s="16"/>
      <c r="AE957" s="18"/>
      <c r="AT957" s="18"/>
      <c r="BL957" s="15"/>
      <c r="BM957" s="18"/>
      <c r="BQ957" s="15"/>
      <c r="BU957" s="15"/>
      <c r="CC957" s="1"/>
    </row>
    <row r="958" spans="7:81">
      <c r="J958" s="15"/>
      <c r="K958" s="15"/>
      <c r="L958" s="15"/>
      <c r="M958" s="15"/>
      <c r="O958" s="16"/>
      <c r="P958" s="16"/>
      <c r="Q958" s="16"/>
      <c r="R958" s="16"/>
      <c r="S958" s="16"/>
      <c r="T958" s="16"/>
      <c r="U958" s="16"/>
      <c r="V958" s="16"/>
      <c r="X958" s="16"/>
      <c r="Y958" s="16"/>
      <c r="Z958" s="16"/>
      <c r="AA958" s="16"/>
      <c r="AE958" s="18"/>
      <c r="AT958" s="18"/>
      <c r="BL958" s="15"/>
      <c r="BM958" s="18"/>
      <c r="BQ958" s="15"/>
      <c r="BU958" s="15"/>
      <c r="CC958" s="1"/>
    </row>
    <row r="959" spans="7:81">
      <c r="J959" s="15"/>
      <c r="K959" s="15"/>
      <c r="L959" s="15"/>
      <c r="M959" s="15"/>
      <c r="O959" s="16"/>
      <c r="P959" s="16"/>
      <c r="Q959" s="16"/>
      <c r="R959" s="16"/>
      <c r="S959" s="16"/>
      <c r="T959" s="16"/>
      <c r="U959" s="16"/>
      <c r="V959" s="16"/>
      <c r="X959" s="16"/>
      <c r="Y959" s="16"/>
      <c r="Z959" s="16"/>
      <c r="AA959" s="16"/>
      <c r="AE959" s="18"/>
      <c r="AT959" s="18"/>
      <c r="BL959" s="15"/>
      <c r="BM959" s="18"/>
      <c r="BQ959" s="15"/>
      <c r="BU959" s="15"/>
      <c r="CC959" s="1"/>
    </row>
    <row r="960" spans="7:81">
      <c r="J960" s="15"/>
      <c r="K960" s="15"/>
      <c r="L960" s="15"/>
      <c r="M960" s="15"/>
      <c r="O960" s="16"/>
      <c r="P960" s="16"/>
      <c r="Q960" s="16"/>
      <c r="R960" s="16"/>
      <c r="S960" s="16"/>
      <c r="T960" s="16"/>
      <c r="U960" s="16"/>
      <c r="V960" s="16"/>
      <c r="X960" s="16"/>
      <c r="Y960" s="16"/>
      <c r="Z960" s="16"/>
      <c r="AA960" s="16"/>
      <c r="AE960" s="18"/>
      <c r="AT960" s="18"/>
      <c r="BL960" s="15"/>
      <c r="BM960" s="18"/>
      <c r="BQ960" s="15"/>
      <c r="BU960" s="15"/>
      <c r="CC960" s="1"/>
    </row>
    <row r="961" spans="6:83">
      <c r="J961" s="15"/>
      <c r="K961" s="15"/>
      <c r="L961" s="15"/>
      <c r="M961" s="15"/>
      <c r="O961" s="16"/>
      <c r="P961" s="16"/>
      <c r="Q961" s="16"/>
      <c r="R961" s="16"/>
      <c r="S961" s="16"/>
      <c r="T961" s="16"/>
      <c r="U961" s="16"/>
      <c r="V961" s="16"/>
      <c r="X961" s="16"/>
      <c r="Y961" s="16"/>
      <c r="Z961" s="16"/>
      <c r="AA961" s="16"/>
      <c r="AE961" s="18"/>
      <c r="AT961" s="18"/>
      <c r="BL961" s="15"/>
      <c r="BM961" s="18"/>
      <c r="BQ961" s="15"/>
      <c r="BU961" s="15"/>
      <c r="CC961" s="1"/>
    </row>
    <row r="962" spans="6:83">
      <c r="J962" s="15"/>
      <c r="K962" s="15"/>
      <c r="L962" s="15"/>
      <c r="M962" s="15"/>
      <c r="N962" s="24"/>
      <c r="O962" s="16"/>
      <c r="P962" s="16"/>
      <c r="Q962" s="16"/>
      <c r="R962" s="16"/>
      <c r="S962" s="16"/>
      <c r="T962" s="16"/>
      <c r="U962" s="16"/>
      <c r="V962" s="16"/>
      <c r="X962" s="16"/>
      <c r="Y962" s="16"/>
      <c r="Z962" s="16"/>
      <c r="AA962" s="16"/>
      <c r="AE962" s="18"/>
      <c r="AT962" s="18"/>
      <c r="BL962" s="15"/>
      <c r="BM962" s="18"/>
      <c r="BQ962" s="15"/>
      <c r="BU962" s="15"/>
      <c r="CC962" s="1"/>
    </row>
    <row r="963" spans="6:83">
      <c r="J963" s="15"/>
      <c r="K963" s="15"/>
      <c r="L963" s="15"/>
      <c r="M963" s="15"/>
      <c r="N963" s="24"/>
      <c r="O963" s="16"/>
      <c r="P963" s="16"/>
      <c r="Q963" s="16"/>
      <c r="R963" s="16"/>
      <c r="S963" s="16"/>
      <c r="T963" s="16"/>
      <c r="U963" s="16"/>
      <c r="V963" s="16"/>
      <c r="X963" s="16"/>
      <c r="Y963" s="16"/>
      <c r="Z963" s="16"/>
      <c r="AA963" s="16"/>
      <c r="AE963" s="18"/>
      <c r="AT963" s="18"/>
      <c r="BL963" s="15"/>
      <c r="BM963" s="18"/>
      <c r="BQ963" s="15"/>
      <c r="BU963" s="15"/>
      <c r="CC963" s="1"/>
    </row>
    <row r="964" spans="6:83">
      <c r="J964" s="15"/>
      <c r="K964" s="15"/>
      <c r="L964" s="15"/>
      <c r="M964" s="15"/>
      <c r="N964" s="24"/>
      <c r="O964" s="16"/>
      <c r="P964" s="16"/>
      <c r="Q964" s="16"/>
      <c r="R964" s="16"/>
      <c r="S964" s="16"/>
      <c r="T964" s="16"/>
      <c r="U964" s="16"/>
      <c r="V964" s="16"/>
      <c r="X964" s="16"/>
      <c r="Y964" s="16"/>
      <c r="Z964" s="16"/>
      <c r="AA964" s="16"/>
      <c r="AE964" s="18"/>
      <c r="AT964" s="18"/>
      <c r="BL964" s="15"/>
      <c r="BM964" s="18"/>
      <c r="BQ964" s="15"/>
      <c r="BU964" s="15"/>
      <c r="CC964" s="1"/>
    </row>
    <row r="965" spans="6:83">
      <c r="J965" s="15"/>
      <c r="K965" s="15"/>
      <c r="L965" s="15"/>
      <c r="M965" s="15"/>
      <c r="N965" s="24"/>
      <c r="O965" s="16"/>
      <c r="P965" s="16"/>
      <c r="Q965" s="16"/>
      <c r="R965" s="16"/>
      <c r="S965" s="16"/>
      <c r="T965" s="16"/>
      <c r="U965" s="16"/>
      <c r="V965" s="16"/>
      <c r="X965" s="16"/>
      <c r="Y965" s="16"/>
      <c r="Z965" s="16"/>
      <c r="AA965" s="16"/>
      <c r="AE965" s="18"/>
      <c r="AT965" s="18"/>
      <c r="BL965" s="15"/>
      <c r="BM965" s="18"/>
      <c r="BQ965" s="15"/>
      <c r="BU965" s="15"/>
      <c r="CC965" s="1"/>
    </row>
    <row r="966" spans="6:83">
      <c r="J966" s="15"/>
      <c r="K966" s="15"/>
      <c r="L966" s="15"/>
      <c r="M966" s="15"/>
      <c r="N966" s="24"/>
      <c r="O966" s="16"/>
      <c r="P966" s="16"/>
      <c r="Q966" s="16"/>
      <c r="R966" s="16"/>
      <c r="S966" s="16"/>
      <c r="T966" s="16"/>
      <c r="U966" s="16"/>
      <c r="V966" s="16"/>
      <c r="X966" s="16"/>
      <c r="Y966" s="16"/>
      <c r="Z966" s="16"/>
      <c r="AA966" s="16"/>
      <c r="AE966" s="18"/>
      <c r="AT966" s="18"/>
      <c r="BL966" s="15"/>
      <c r="BM966" s="18"/>
      <c r="BQ966" s="15"/>
      <c r="BU966" s="15"/>
      <c r="CC966" s="1"/>
    </row>
    <row r="967" spans="6:83">
      <c r="J967" s="15"/>
      <c r="K967" s="15"/>
      <c r="L967" s="15"/>
      <c r="M967" s="15"/>
      <c r="N967" s="24"/>
      <c r="O967" s="16"/>
      <c r="P967" s="16"/>
      <c r="Q967" s="16"/>
      <c r="R967" s="16"/>
      <c r="S967" s="16"/>
      <c r="T967" s="16"/>
      <c r="U967" s="16"/>
      <c r="V967" s="16"/>
      <c r="X967" s="16"/>
      <c r="Y967" s="16"/>
      <c r="Z967" s="16"/>
      <c r="AA967" s="16"/>
      <c r="AE967" s="18"/>
      <c r="AT967" s="18"/>
      <c r="BL967" s="15"/>
      <c r="BM967" s="18"/>
      <c r="BQ967" s="15"/>
      <c r="BU967" s="15"/>
      <c r="CC967" s="1"/>
    </row>
    <row r="968" spans="6:83">
      <c r="J968" s="15"/>
      <c r="K968" s="15"/>
      <c r="L968" s="15"/>
      <c r="M968" s="15"/>
      <c r="N968" s="24"/>
      <c r="O968" s="16"/>
      <c r="P968" s="16"/>
      <c r="Q968" s="16"/>
      <c r="R968" s="16"/>
      <c r="S968" s="16"/>
      <c r="T968" s="16"/>
      <c r="U968" s="16"/>
      <c r="V968" s="16"/>
      <c r="X968" s="16"/>
      <c r="Y968" s="16"/>
      <c r="Z968" s="16"/>
      <c r="AA968" s="16"/>
      <c r="AE968" s="18"/>
      <c r="AT968" s="18"/>
      <c r="BL968" s="15"/>
      <c r="BM968" s="18"/>
      <c r="BQ968" s="15"/>
      <c r="BU968" s="15"/>
      <c r="CC968" s="1"/>
    </row>
    <row r="969" spans="6:83">
      <c r="F969" s="38"/>
      <c r="J969" s="15"/>
      <c r="K969" s="15"/>
      <c r="L969" s="15"/>
      <c r="M969" s="15"/>
      <c r="N969" s="24"/>
      <c r="O969" s="16"/>
      <c r="P969" s="16"/>
      <c r="Q969" s="16"/>
      <c r="R969" s="16"/>
      <c r="S969" s="16"/>
      <c r="T969" s="16"/>
      <c r="U969" s="16"/>
      <c r="V969" s="16"/>
      <c r="W969" s="38"/>
      <c r="X969" s="16"/>
      <c r="Y969" s="16"/>
      <c r="Z969" s="16"/>
      <c r="AA969" s="16"/>
      <c r="AE969" s="18"/>
      <c r="AT969" s="18"/>
      <c r="BL969" s="15"/>
      <c r="BM969" s="18"/>
      <c r="BQ969" s="15"/>
      <c r="BU969" s="15"/>
      <c r="CC969" s="1"/>
      <c r="CE969" s="39"/>
    </row>
    <row r="970" spans="6:83">
      <c r="J970" s="15"/>
      <c r="K970" s="15"/>
      <c r="L970" s="15"/>
      <c r="M970" s="15"/>
      <c r="N970" s="24"/>
      <c r="O970" s="16"/>
      <c r="P970" s="16"/>
      <c r="Q970" s="16"/>
      <c r="R970" s="16"/>
      <c r="S970" s="16"/>
      <c r="T970" s="16"/>
      <c r="U970" s="16"/>
      <c r="V970" s="16"/>
      <c r="X970" s="16"/>
      <c r="Y970" s="16"/>
      <c r="Z970" s="16"/>
      <c r="AA970" s="16"/>
      <c r="AE970" s="18"/>
      <c r="AT970" s="18"/>
      <c r="BL970" s="15"/>
      <c r="BM970" s="18"/>
      <c r="BQ970" s="15"/>
      <c r="BU970" s="15"/>
      <c r="CC970" s="1"/>
    </row>
    <row r="971" spans="6:83">
      <c r="J971" s="15"/>
      <c r="K971" s="15"/>
      <c r="L971" s="15"/>
      <c r="M971" s="15"/>
      <c r="N971" s="24"/>
      <c r="O971" s="16"/>
      <c r="P971" s="16"/>
      <c r="Q971" s="16"/>
      <c r="R971" s="16"/>
      <c r="S971" s="16"/>
      <c r="T971" s="16"/>
      <c r="U971" s="16"/>
      <c r="V971" s="16"/>
      <c r="X971" s="16"/>
      <c r="Y971" s="16"/>
      <c r="Z971" s="16"/>
      <c r="AA971" s="16"/>
      <c r="AE971" s="18"/>
      <c r="AT971" s="18"/>
      <c r="BL971" s="15"/>
      <c r="BM971" s="18"/>
      <c r="BQ971" s="15"/>
      <c r="BU971" s="15"/>
      <c r="CC971" s="1"/>
    </row>
    <row r="972" spans="6:83">
      <c r="J972" s="15"/>
      <c r="K972" s="15"/>
      <c r="L972" s="15"/>
      <c r="M972" s="15"/>
      <c r="N972" s="24"/>
      <c r="O972" s="16"/>
      <c r="P972" s="16"/>
      <c r="Q972" s="16"/>
      <c r="R972" s="16"/>
      <c r="S972" s="16"/>
      <c r="T972" s="16"/>
      <c r="U972" s="16"/>
      <c r="V972" s="16"/>
      <c r="X972" s="16"/>
      <c r="Y972" s="16"/>
      <c r="Z972" s="16"/>
      <c r="AA972" s="16"/>
      <c r="AE972" s="18"/>
      <c r="AT972" s="18"/>
      <c r="BL972" s="15"/>
      <c r="BM972" s="18"/>
      <c r="BQ972" s="15"/>
      <c r="BU972" s="15"/>
      <c r="CC972" s="1"/>
    </row>
    <row r="973" spans="6:83">
      <c r="J973" s="15"/>
      <c r="K973" s="15"/>
      <c r="L973" s="15"/>
      <c r="M973" s="15"/>
      <c r="N973" s="24"/>
      <c r="O973" s="16"/>
      <c r="P973" s="16"/>
      <c r="Q973" s="16"/>
      <c r="R973" s="16"/>
      <c r="S973" s="16"/>
      <c r="T973" s="16"/>
      <c r="U973" s="16"/>
      <c r="V973" s="16"/>
      <c r="X973" s="16"/>
      <c r="Y973" s="16"/>
      <c r="Z973" s="16"/>
      <c r="AA973" s="16"/>
      <c r="AE973" s="18"/>
      <c r="AT973" s="18"/>
      <c r="BL973" s="15"/>
      <c r="BM973" s="18"/>
      <c r="BQ973" s="15"/>
      <c r="BU973" s="15"/>
      <c r="CC973" s="1"/>
    </row>
    <row r="974" spans="6:83">
      <c r="J974" s="15"/>
      <c r="K974" s="15"/>
      <c r="L974" s="15"/>
      <c r="M974" s="15"/>
      <c r="N974" s="24"/>
      <c r="O974" s="16"/>
      <c r="P974" s="16"/>
      <c r="Q974" s="16"/>
      <c r="R974" s="16"/>
      <c r="S974" s="16"/>
      <c r="T974" s="16"/>
      <c r="U974" s="16"/>
      <c r="V974" s="16"/>
      <c r="X974" s="16"/>
      <c r="Y974" s="16"/>
      <c r="Z974" s="16"/>
      <c r="AA974" s="16"/>
      <c r="AE974" s="18"/>
      <c r="AT974" s="18"/>
      <c r="BL974" s="15"/>
      <c r="BM974" s="18"/>
      <c r="BQ974" s="15"/>
      <c r="BU974" s="15"/>
      <c r="CC974" s="1"/>
    </row>
    <row r="975" spans="6:83">
      <c r="J975" s="15"/>
      <c r="K975" s="15"/>
      <c r="L975" s="15"/>
      <c r="M975" s="15"/>
      <c r="O975" s="16"/>
      <c r="P975" s="16"/>
      <c r="Q975" s="16"/>
      <c r="R975" s="16"/>
      <c r="S975" s="16"/>
      <c r="T975" s="16"/>
      <c r="U975" s="16"/>
      <c r="V975" s="16"/>
      <c r="X975" s="16"/>
      <c r="Y975" s="16"/>
      <c r="Z975" s="16"/>
      <c r="AA975" s="16"/>
      <c r="AE975" s="18"/>
      <c r="AT975" s="18"/>
      <c r="BL975" s="15"/>
      <c r="BM975" s="18"/>
      <c r="BQ975" s="15"/>
      <c r="BU975" s="15"/>
      <c r="CC975" s="1"/>
    </row>
    <row r="976" spans="6:83">
      <c r="J976" s="15"/>
      <c r="K976" s="15"/>
      <c r="L976" s="15"/>
      <c r="M976" s="15"/>
      <c r="O976" s="16"/>
      <c r="P976" s="16"/>
      <c r="Q976" s="16"/>
      <c r="R976" s="16"/>
      <c r="S976" s="16"/>
      <c r="T976" s="16"/>
      <c r="U976" s="16"/>
      <c r="V976" s="16"/>
      <c r="X976" s="16"/>
      <c r="Y976" s="16"/>
      <c r="Z976" s="16"/>
      <c r="AA976" s="16"/>
      <c r="AE976" s="18"/>
      <c r="AT976" s="18"/>
      <c r="BL976" s="15"/>
      <c r="BM976" s="18"/>
      <c r="BQ976" s="15"/>
      <c r="BU976" s="15"/>
      <c r="CC976" s="1"/>
    </row>
    <row r="977" spans="10:81">
      <c r="J977" s="15"/>
      <c r="K977" s="15"/>
      <c r="L977" s="15"/>
      <c r="M977" s="15"/>
      <c r="O977" s="16"/>
      <c r="P977" s="16"/>
      <c r="Q977" s="16"/>
      <c r="R977" s="16"/>
      <c r="S977" s="16"/>
      <c r="T977" s="16"/>
      <c r="U977" s="16"/>
      <c r="V977" s="16"/>
      <c r="X977" s="16"/>
      <c r="Y977" s="16"/>
      <c r="Z977" s="16"/>
      <c r="AA977" s="16"/>
      <c r="AE977" s="18"/>
      <c r="AT977" s="18"/>
      <c r="BL977" s="15"/>
      <c r="BM977" s="18"/>
      <c r="BQ977" s="15"/>
      <c r="BU977" s="15"/>
      <c r="CC977" s="1"/>
    </row>
    <row r="978" spans="10:81">
      <c r="J978" s="15"/>
      <c r="K978" s="15"/>
      <c r="L978" s="15"/>
      <c r="M978" s="15"/>
      <c r="O978" s="16"/>
      <c r="P978" s="16"/>
      <c r="Q978" s="16"/>
      <c r="R978" s="16"/>
      <c r="S978" s="16"/>
      <c r="T978" s="16"/>
      <c r="U978" s="16"/>
      <c r="V978" s="16"/>
      <c r="X978" s="16"/>
      <c r="Y978" s="16"/>
      <c r="Z978" s="16"/>
      <c r="AA978" s="16"/>
      <c r="AE978" s="18"/>
      <c r="AT978" s="18"/>
      <c r="BL978" s="15"/>
      <c r="BM978" s="18"/>
      <c r="BQ978" s="15"/>
      <c r="BU978" s="15"/>
      <c r="CC978" s="1"/>
    </row>
    <row r="979" spans="10:81">
      <c r="J979" s="15"/>
      <c r="K979" s="15"/>
      <c r="L979" s="15"/>
      <c r="M979" s="15"/>
      <c r="O979" s="16"/>
      <c r="P979" s="16"/>
      <c r="Q979" s="16"/>
      <c r="R979" s="16"/>
      <c r="S979" s="16"/>
      <c r="T979" s="16"/>
      <c r="U979" s="16"/>
      <c r="V979" s="16"/>
      <c r="X979" s="16"/>
      <c r="Y979" s="16"/>
      <c r="Z979" s="16"/>
      <c r="AA979" s="16"/>
      <c r="AE979" s="18"/>
      <c r="AT979" s="18"/>
      <c r="BL979" s="15"/>
      <c r="BM979" s="18"/>
      <c r="BQ979" s="15"/>
      <c r="BU979" s="15"/>
      <c r="CC979" s="1"/>
    </row>
    <row r="980" spans="10:81">
      <c r="J980" s="15"/>
      <c r="K980" s="15"/>
      <c r="L980" s="15"/>
      <c r="M980" s="15"/>
      <c r="O980" s="16"/>
      <c r="P980" s="16"/>
      <c r="Q980" s="16"/>
      <c r="R980" s="16"/>
      <c r="S980" s="16"/>
      <c r="T980" s="16"/>
      <c r="U980" s="16"/>
      <c r="V980" s="16"/>
      <c r="X980" s="16"/>
      <c r="Y980" s="16"/>
      <c r="Z980" s="16"/>
      <c r="AA980" s="16"/>
      <c r="AE980" s="18"/>
      <c r="AT980" s="18"/>
      <c r="BL980" s="15"/>
      <c r="BM980" s="18"/>
      <c r="BQ980" s="15"/>
      <c r="BU980" s="15"/>
      <c r="CC980" s="1"/>
    </row>
    <row r="981" spans="10:81">
      <c r="J981" s="15"/>
      <c r="K981" s="15"/>
      <c r="L981" s="15"/>
      <c r="M981" s="15"/>
      <c r="O981" s="16"/>
      <c r="P981" s="16"/>
      <c r="Q981" s="16"/>
      <c r="R981" s="16"/>
      <c r="S981" s="16"/>
      <c r="T981" s="16"/>
      <c r="U981" s="16"/>
      <c r="V981" s="16"/>
      <c r="X981" s="16"/>
      <c r="Y981" s="16"/>
      <c r="Z981" s="16"/>
      <c r="AA981" s="16"/>
      <c r="AE981" s="18"/>
      <c r="AT981" s="18"/>
      <c r="BL981" s="15"/>
      <c r="BM981" s="18"/>
      <c r="BQ981" s="15"/>
      <c r="BU981" s="15"/>
      <c r="CC981" s="1"/>
    </row>
    <row r="982" spans="10:81">
      <c r="J982" s="15"/>
      <c r="K982" s="15"/>
      <c r="L982" s="15"/>
      <c r="M982" s="15"/>
      <c r="O982" s="16"/>
      <c r="P982" s="16"/>
      <c r="Q982" s="16"/>
      <c r="R982" s="16"/>
      <c r="S982" s="16"/>
      <c r="T982" s="16"/>
      <c r="U982" s="16"/>
      <c r="V982" s="16"/>
      <c r="X982" s="16"/>
      <c r="Y982" s="16"/>
      <c r="Z982" s="16"/>
      <c r="AA982" s="16"/>
      <c r="AE982" s="18"/>
      <c r="AT982" s="18"/>
      <c r="BL982" s="15"/>
      <c r="BM982" s="18"/>
      <c r="BQ982" s="15"/>
      <c r="BU982" s="15"/>
      <c r="CC982" s="1"/>
    </row>
    <row r="983" spans="10:81">
      <c r="J983" s="15"/>
      <c r="K983" s="15"/>
      <c r="L983" s="15"/>
      <c r="M983" s="15"/>
      <c r="O983" s="16"/>
      <c r="P983" s="16"/>
      <c r="Q983" s="16"/>
      <c r="R983" s="16"/>
      <c r="S983" s="16"/>
      <c r="T983" s="16"/>
      <c r="U983" s="16"/>
      <c r="V983" s="16"/>
      <c r="X983" s="16"/>
      <c r="Y983" s="16"/>
      <c r="Z983" s="16"/>
      <c r="AA983" s="16"/>
      <c r="AE983" s="18"/>
      <c r="AT983" s="18"/>
      <c r="BL983" s="15"/>
      <c r="BM983" s="18"/>
      <c r="BQ983" s="15"/>
      <c r="BU983" s="15"/>
      <c r="CC983" s="1"/>
    </row>
    <row r="984" spans="10:81">
      <c r="J984" s="15"/>
      <c r="K984" s="15"/>
      <c r="L984" s="15"/>
      <c r="M984" s="15"/>
      <c r="O984" s="16"/>
      <c r="P984" s="16"/>
      <c r="Q984" s="16"/>
      <c r="R984" s="16"/>
      <c r="S984" s="16"/>
      <c r="T984" s="16"/>
      <c r="U984" s="16"/>
      <c r="V984" s="16"/>
      <c r="X984" s="16"/>
      <c r="Y984" s="16"/>
      <c r="Z984" s="16"/>
      <c r="AA984" s="16"/>
      <c r="AE984" s="18"/>
      <c r="AT984" s="18"/>
      <c r="BL984" s="15"/>
      <c r="BM984" s="18"/>
      <c r="BQ984" s="15"/>
      <c r="BU984" s="15"/>
      <c r="CC984" s="1"/>
    </row>
    <row r="985" spans="10:81">
      <c r="J985" s="15"/>
      <c r="K985" s="15"/>
      <c r="L985" s="15"/>
      <c r="M985" s="15"/>
      <c r="O985" s="16"/>
      <c r="P985" s="16"/>
      <c r="Q985" s="16"/>
      <c r="R985" s="16"/>
      <c r="S985" s="16"/>
      <c r="T985" s="16"/>
      <c r="U985" s="16"/>
      <c r="V985" s="16"/>
      <c r="X985" s="16"/>
      <c r="Y985" s="16"/>
      <c r="Z985" s="16"/>
      <c r="AA985" s="16"/>
      <c r="AE985" s="18"/>
      <c r="AT985" s="18"/>
      <c r="BL985" s="15"/>
      <c r="BM985" s="18"/>
      <c r="BQ985" s="15"/>
      <c r="BU985" s="15"/>
      <c r="CC985" s="1"/>
    </row>
    <row r="986" spans="10:81">
      <c r="J986" s="15"/>
      <c r="K986" s="15"/>
      <c r="L986" s="15"/>
      <c r="M986" s="15"/>
      <c r="O986" s="16"/>
      <c r="P986" s="16"/>
      <c r="Q986" s="16"/>
      <c r="R986" s="16"/>
      <c r="S986" s="16"/>
      <c r="T986" s="16"/>
      <c r="U986" s="16"/>
      <c r="V986" s="16"/>
      <c r="X986" s="16"/>
      <c r="Y986" s="16"/>
      <c r="Z986" s="16"/>
      <c r="AA986" s="16"/>
      <c r="AE986" s="18"/>
      <c r="AT986" s="18"/>
      <c r="BL986" s="15"/>
      <c r="BM986" s="18"/>
      <c r="BQ986" s="15"/>
      <c r="BU986" s="15"/>
      <c r="CC986" s="1"/>
    </row>
    <row r="987" spans="10:81">
      <c r="J987" s="15"/>
      <c r="K987" s="15"/>
      <c r="L987" s="15"/>
      <c r="M987" s="15"/>
      <c r="O987" s="16"/>
      <c r="P987" s="16"/>
      <c r="Q987" s="16"/>
      <c r="R987" s="16"/>
      <c r="S987" s="16"/>
      <c r="T987" s="16"/>
      <c r="U987" s="16"/>
      <c r="V987" s="16"/>
      <c r="X987" s="16"/>
      <c r="Y987" s="16"/>
      <c r="Z987" s="16"/>
      <c r="AA987" s="16"/>
      <c r="AE987" s="18"/>
      <c r="AT987" s="18"/>
      <c r="BL987" s="15"/>
      <c r="BM987" s="18"/>
      <c r="BQ987" s="15"/>
      <c r="BU987" s="15"/>
      <c r="CC987" s="1"/>
    </row>
    <row r="988" spans="10:81">
      <c r="J988" s="15"/>
      <c r="K988" s="15"/>
      <c r="L988" s="15"/>
      <c r="M988" s="15"/>
      <c r="O988" s="16"/>
      <c r="P988" s="16"/>
      <c r="Q988" s="16"/>
      <c r="R988" s="16"/>
      <c r="S988" s="16"/>
      <c r="T988" s="16"/>
      <c r="U988" s="16"/>
      <c r="V988" s="16"/>
      <c r="X988" s="16"/>
      <c r="Y988" s="16"/>
      <c r="Z988" s="16"/>
      <c r="AA988" s="16"/>
      <c r="AE988" s="18"/>
      <c r="AT988" s="18"/>
      <c r="BL988" s="15"/>
      <c r="BM988" s="18"/>
      <c r="BQ988" s="15"/>
      <c r="BU988" s="15"/>
      <c r="CC988" s="1"/>
    </row>
    <row r="989" spans="10:81">
      <c r="J989" s="15"/>
      <c r="K989" s="15"/>
      <c r="L989" s="15"/>
      <c r="M989" s="15"/>
      <c r="O989" s="16"/>
      <c r="P989" s="16"/>
      <c r="Q989" s="16"/>
      <c r="R989" s="16"/>
      <c r="S989" s="16"/>
      <c r="T989" s="16"/>
      <c r="U989" s="16"/>
      <c r="V989" s="16"/>
      <c r="X989" s="16"/>
      <c r="Y989" s="16"/>
      <c r="Z989" s="16"/>
      <c r="AA989" s="16"/>
      <c r="AE989" s="18"/>
      <c r="AT989" s="18"/>
      <c r="BL989" s="15"/>
      <c r="BM989" s="18"/>
      <c r="BQ989" s="15"/>
      <c r="BU989" s="15"/>
      <c r="CC989" s="1"/>
    </row>
    <row r="990" spans="10:81">
      <c r="J990" s="15"/>
      <c r="K990" s="15"/>
      <c r="L990" s="15"/>
      <c r="M990" s="15"/>
      <c r="O990" s="16"/>
      <c r="P990" s="16"/>
      <c r="Q990" s="16"/>
      <c r="R990" s="16"/>
      <c r="S990" s="16"/>
      <c r="T990" s="16"/>
      <c r="U990" s="16"/>
      <c r="V990" s="16"/>
      <c r="X990" s="16"/>
      <c r="Y990" s="16"/>
      <c r="Z990" s="16"/>
      <c r="AA990" s="16"/>
      <c r="AE990" s="18"/>
      <c r="AT990" s="18"/>
      <c r="BL990" s="15"/>
      <c r="BM990" s="18"/>
      <c r="BQ990" s="15"/>
      <c r="BU990" s="15"/>
      <c r="CC990" s="1"/>
    </row>
    <row r="991" spans="10:81">
      <c r="J991" s="15"/>
      <c r="K991" s="15"/>
      <c r="L991" s="15"/>
      <c r="M991" s="15"/>
      <c r="O991" s="16"/>
      <c r="P991" s="16"/>
      <c r="Q991" s="16"/>
      <c r="R991" s="16"/>
      <c r="S991" s="16"/>
      <c r="T991" s="16"/>
      <c r="U991" s="16"/>
      <c r="V991" s="16"/>
      <c r="X991" s="16"/>
      <c r="Y991" s="16"/>
      <c r="Z991" s="16"/>
      <c r="AA991" s="16"/>
      <c r="AE991" s="18"/>
      <c r="AT991" s="18"/>
      <c r="BL991" s="15"/>
      <c r="BM991" s="18"/>
      <c r="BQ991" s="15"/>
      <c r="BU991" s="15"/>
      <c r="CC991" s="1"/>
    </row>
    <row r="992" spans="10:81">
      <c r="J992" s="15"/>
      <c r="K992" s="15"/>
      <c r="L992" s="15"/>
      <c r="M992" s="15"/>
      <c r="O992" s="16"/>
      <c r="P992" s="16"/>
      <c r="Q992" s="16"/>
      <c r="R992" s="16"/>
      <c r="S992" s="16"/>
      <c r="T992" s="16"/>
      <c r="U992" s="16"/>
      <c r="V992" s="16"/>
      <c r="X992" s="16"/>
      <c r="Y992" s="16"/>
      <c r="Z992" s="16"/>
      <c r="AA992" s="16"/>
      <c r="AE992" s="18"/>
      <c r="AT992" s="18"/>
      <c r="BL992" s="15"/>
      <c r="BM992" s="18"/>
      <c r="BQ992" s="15"/>
      <c r="BU992" s="15"/>
      <c r="CC992" s="1"/>
    </row>
    <row r="993" spans="6:83">
      <c r="F993" s="38"/>
      <c r="J993" s="15"/>
      <c r="K993" s="15"/>
      <c r="L993" s="15"/>
      <c r="M993" s="15"/>
      <c r="O993" s="16"/>
      <c r="P993" s="16"/>
      <c r="Q993" s="16"/>
      <c r="R993" s="16"/>
      <c r="S993" s="16"/>
      <c r="T993" s="16"/>
      <c r="U993" s="16"/>
      <c r="V993" s="16"/>
      <c r="W993" s="38"/>
      <c r="X993" s="16"/>
      <c r="Y993" s="16"/>
      <c r="Z993" s="16"/>
      <c r="AA993" s="16"/>
      <c r="AE993" s="18"/>
      <c r="AT993" s="18"/>
      <c r="BL993" s="15"/>
      <c r="BM993" s="18"/>
      <c r="BQ993" s="15"/>
      <c r="BU993" s="15"/>
      <c r="CC993" s="1"/>
      <c r="CE993" s="39"/>
    </row>
    <row r="994" spans="6:83">
      <c r="J994" s="15"/>
      <c r="K994" s="15"/>
      <c r="L994" s="15"/>
      <c r="M994" s="15"/>
      <c r="O994" s="16"/>
      <c r="P994" s="16"/>
      <c r="Q994" s="16"/>
      <c r="R994" s="16"/>
      <c r="S994" s="16"/>
      <c r="T994" s="16"/>
      <c r="U994" s="16"/>
      <c r="V994" s="16"/>
      <c r="X994" s="16"/>
      <c r="Y994" s="16"/>
      <c r="Z994" s="16"/>
      <c r="AA994" s="16"/>
      <c r="AE994" s="18"/>
      <c r="AT994" s="18"/>
      <c r="BL994" s="15"/>
      <c r="BM994" s="18"/>
      <c r="BQ994" s="15"/>
      <c r="BU994" s="15"/>
      <c r="CC994" s="1"/>
    </row>
    <row r="995" spans="6:83">
      <c r="J995" s="15"/>
      <c r="K995" s="15"/>
      <c r="L995" s="15"/>
      <c r="M995" s="15"/>
      <c r="O995" s="16"/>
      <c r="P995" s="16"/>
      <c r="Q995" s="16"/>
      <c r="R995" s="16"/>
      <c r="S995" s="16"/>
      <c r="T995" s="16"/>
      <c r="U995" s="16"/>
      <c r="V995" s="16"/>
      <c r="X995" s="16"/>
      <c r="Y995" s="16"/>
      <c r="Z995" s="16"/>
      <c r="AA995" s="16"/>
      <c r="AE995" s="18"/>
      <c r="AT995" s="18"/>
      <c r="BL995" s="15"/>
      <c r="BM995" s="18"/>
      <c r="BQ995" s="15"/>
      <c r="BU995" s="15"/>
      <c r="CC995" s="1"/>
    </row>
    <row r="996" spans="6:83">
      <c r="J996" s="15"/>
      <c r="K996" s="15"/>
      <c r="L996" s="15"/>
      <c r="M996" s="15"/>
      <c r="O996" s="16"/>
      <c r="P996" s="16"/>
      <c r="Q996" s="16"/>
      <c r="R996" s="16"/>
      <c r="S996" s="16"/>
      <c r="T996" s="16"/>
      <c r="U996" s="16"/>
      <c r="V996" s="16"/>
      <c r="X996" s="16"/>
      <c r="Y996" s="16"/>
      <c r="Z996" s="16"/>
      <c r="AA996" s="16"/>
      <c r="AE996" s="18"/>
      <c r="AT996" s="18"/>
      <c r="BL996" s="15"/>
      <c r="BM996" s="18"/>
      <c r="BQ996" s="15"/>
      <c r="BU996" s="15"/>
      <c r="CC996" s="1"/>
    </row>
    <row r="997" spans="6:83">
      <c r="J997" s="15"/>
      <c r="K997" s="15"/>
      <c r="L997" s="15"/>
      <c r="M997" s="15"/>
      <c r="O997" s="16"/>
      <c r="P997" s="16"/>
      <c r="Q997" s="16"/>
      <c r="R997" s="16"/>
      <c r="S997" s="16"/>
      <c r="T997" s="16"/>
      <c r="U997" s="16"/>
      <c r="V997" s="16"/>
      <c r="X997" s="16"/>
      <c r="Y997" s="16"/>
      <c r="Z997" s="16"/>
      <c r="AA997" s="16"/>
      <c r="AE997" s="18"/>
      <c r="AT997" s="18"/>
      <c r="BL997" s="15"/>
      <c r="BM997" s="18"/>
      <c r="BQ997" s="15"/>
      <c r="BU997" s="15"/>
      <c r="CC997" s="1"/>
    </row>
    <row r="998" spans="6:83">
      <c r="J998" s="15"/>
      <c r="K998" s="15"/>
      <c r="L998" s="15"/>
      <c r="M998" s="15"/>
      <c r="O998" s="16"/>
      <c r="P998" s="16"/>
      <c r="Q998" s="16"/>
      <c r="R998" s="16"/>
      <c r="S998" s="16"/>
      <c r="T998" s="16"/>
      <c r="U998" s="16"/>
      <c r="V998" s="16"/>
      <c r="X998" s="16"/>
      <c r="Y998" s="16"/>
      <c r="Z998" s="16"/>
      <c r="AA998" s="16"/>
      <c r="AE998" s="18"/>
      <c r="AT998" s="18"/>
      <c r="BL998" s="15"/>
      <c r="BM998" s="18"/>
      <c r="BQ998" s="15"/>
      <c r="BU998" s="15"/>
      <c r="CC998" s="1"/>
    </row>
    <row r="999" spans="6:83">
      <c r="J999" s="15"/>
      <c r="K999" s="15"/>
      <c r="L999" s="15"/>
      <c r="M999" s="15"/>
      <c r="O999" s="16"/>
      <c r="P999" s="16"/>
      <c r="Q999" s="16"/>
      <c r="R999" s="16"/>
      <c r="S999" s="16"/>
      <c r="T999" s="16"/>
      <c r="U999" s="16"/>
      <c r="V999" s="16"/>
      <c r="X999" s="16"/>
      <c r="Y999" s="16"/>
      <c r="Z999" s="16"/>
      <c r="AA999" s="16"/>
      <c r="AE999" s="18"/>
      <c r="AT999" s="18"/>
      <c r="BL999" s="15"/>
      <c r="BM999" s="18"/>
      <c r="BQ999" s="15"/>
      <c r="BU999" s="15"/>
      <c r="CC999" s="1"/>
    </row>
    <row r="1000" spans="6:83">
      <c r="J1000" s="15"/>
      <c r="K1000" s="15"/>
      <c r="L1000" s="15"/>
      <c r="M1000" s="15"/>
      <c r="O1000" s="16"/>
      <c r="P1000" s="16"/>
      <c r="Q1000" s="16"/>
      <c r="R1000" s="16"/>
      <c r="S1000" s="16"/>
      <c r="T1000" s="16"/>
      <c r="U1000" s="16"/>
      <c r="V1000" s="16"/>
      <c r="X1000" s="16"/>
      <c r="Y1000" s="16"/>
      <c r="Z1000" s="16"/>
      <c r="AA1000" s="16"/>
      <c r="AE1000" s="18"/>
      <c r="AT1000" s="18"/>
      <c r="BL1000" s="15"/>
      <c r="BM1000" s="18"/>
      <c r="BQ1000" s="15"/>
      <c r="BU1000" s="15"/>
      <c r="CC1000" s="1"/>
    </row>
    <row r="1001" spans="6:83">
      <c r="J1001" s="15"/>
      <c r="K1001" s="15"/>
      <c r="L1001" s="15"/>
      <c r="M1001" s="15"/>
      <c r="O1001" s="16"/>
      <c r="P1001" s="16"/>
      <c r="Q1001" s="16"/>
      <c r="R1001" s="16"/>
      <c r="S1001" s="16"/>
      <c r="T1001" s="16"/>
      <c r="U1001" s="16"/>
      <c r="V1001" s="16"/>
      <c r="X1001" s="16"/>
      <c r="Y1001" s="16"/>
      <c r="Z1001" s="16"/>
      <c r="AA1001" s="16"/>
      <c r="AE1001" s="18"/>
      <c r="AT1001" s="18"/>
      <c r="BL1001" s="15"/>
      <c r="BM1001" s="18"/>
      <c r="BQ1001" s="15"/>
      <c r="BU1001" s="15"/>
      <c r="CC1001" s="1"/>
    </row>
    <row r="1002" spans="6:83">
      <c r="J1002" s="15"/>
      <c r="K1002" s="15"/>
      <c r="L1002" s="15"/>
      <c r="M1002" s="15"/>
      <c r="O1002" s="16"/>
      <c r="P1002" s="16"/>
      <c r="Q1002" s="16"/>
      <c r="R1002" s="16"/>
      <c r="S1002" s="16"/>
      <c r="T1002" s="16"/>
      <c r="U1002" s="16"/>
      <c r="V1002" s="16"/>
      <c r="X1002" s="16"/>
      <c r="Y1002" s="16"/>
      <c r="Z1002" s="16"/>
      <c r="AA1002" s="16"/>
      <c r="AE1002" s="18"/>
      <c r="AT1002" s="18"/>
      <c r="BL1002" s="15"/>
      <c r="BM1002" s="18"/>
      <c r="BQ1002" s="15"/>
      <c r="BU1002" s="15"/>
      <c r="CC1002" s="1"/>
    </row>
    <row r="1003" spans="6:83">
      <c r="J1003" s="15"/>
      <c r="K1003" s="15"/>
      <c r="L1003" s="15"/>
      <c r="M1003" s="15"/>
      <c r="O1003" s="16"/>
      <c r="P1003" s="16"/>
      <c r="Q1003" s="16"/>
      <c r="R1003" s="16"/>
      <c r="S1003" s="16"/>
      <c r="T1003" s="16"/>
      <c r="U1003" s="16"/>
      <c r="V1003" s="16"/>
      <c r="X1003" s="16"/>
      <c r="Y1003" s="16"/>
      <c r="Z1003" s="16"/>
      <c r="AA1003" s="16"/>
      <c r="AE1003" s="18"/>
      <c r="AT1003" s="18"/>
      <c r="BL1003" s="15"/>
      <c r="BM1003" s="18"/>
      <c r="BQ1003" s="15"/>
      <c r="BU1003" s="15"/>
      <c r="CC1003" s="1"/>
    </row>
    <row r="1004" spans="6:83">
      <c r="J1004" s="15"/>
      <c r="K1004" s="15"/>
      <c r="L1004" s="15"/>
      <c r="M1004" s="15"/>
      <c r="O1004" s="16"/>
      <c r="P1004" s="16"/>
      <c r="Q1004" s="16"/>
      <c r="R1004" s="16"/>
      <c r="S1004" s="16"/>
      <c r="T1004" s="16"/>
      <c r="U1004" s="16"/>
      <c r="V1004" s="16"/>
      <c r="X1004" s="16"/>
      <c r="Y1004" s="16"/>
      <c r="Z1004" s="16"/>
      <c r="AA1004" s="16"/>
      <c r="AE1004" s="18"/>
      <c r="AT1004" s="18"/>
      <c r="BL1004" s="15"/>
      <c r="BM1004" s="18"/>
      <c r="BQ1004" s="15"/>
      <c r="BU1004" s="15"/>
      <c r="CC1004" s="1"/>
    </row>
    <row r="1005" spans="6:83">
      <c r="J1005" s="15"/>
      <c r="K1005" s="15"/>
      <c r="L1005" s="15"/>
      <c r="M1005" s="15"/>
      <c r="O1005" s="16"/>
      <c r="P1005" s="16"/>
      <c r="Q1005" s="16"/>
      <c r="R1005" s="16"/>
      <c r="S1005" s="16"/>
      <c r="T1005" s="16"/>
      <c r="U1005" s="16"/>
      <c r="V1005" s="16"/>
      <c r="X1005" s="16"/>
      <c r="Y1005" s="16"/>
      <c r="Z1005" s="16"/>
      <c r="AA1005" s="16"/>
      <c r="AE1005" s="18"/>
      <c r="AT1005" s="18"/>
      <c r="BL1005" s="15"/>
      <c r="BM1005" s="18"/>
      <c r="BQ1005" s="15"/>
      <c r="BU1005" s="15"/>
      <c r="CC1005" s="1"/>
    </row>
    <row r="1006" spans="6:83">
      <c r="J1006" s="15"/>
      <c r="K1006" s="15"/>
      <c r="L1006" s="15"/>
      <c r="M1006" s="15"/>
      <c r="O1006" s="16"/>
      <c r="P1006" s="16"/>
      <c r="Q1006" s="16"/>
      <c r="R1006" s="16"/>
      <c r="S1006" s="16"/>
      <c r="T1006" s="16"/>
      <c r="U1006" s="16"/>
      <c r="V1006" s="16"/>
      <c r="X1006" s="16"/>
      <c r="Y1006" s="16"/>
      <c r="Z1006" s="16"/>
      <c r="AA1006" s="16"/>
      <c r="AE1006" s="18"/>
      <c r="AT1006" s="18"/>
      <c r="BL1006" s="15"/>
      <c r="BM1006" s="18"/>
      <c r="BQ1006" s="15"/>
      <c r="BU1006" s="15"/>
      <c r="CC1006" s="1"/>
    </row>
    <row r="1007" spans="6:83">
      <c r="J1007" s="15"/>
      <c r="K1007" s="15"/>
      <c r="L1007" s="15"/>
      <c r="M1007" s="15"/>
      <c r="O1007" s="16"/>
      <c r="P1007" s="16"/>
      <c r="Q1007" s="16"/>
      <c r="R1007" s="16"/>
      <c r="S1007" s="16"/>
      <c r="T1007" s="16"/>
      <c r="U1007" s="16"/>
      <c r="V1007" s="16"/>
      <c r="X1007" s="16"/>
      <c r="Y1007" s="16"/>
      <c r="Z1007" s="16"/>
      <c r="AA1007" s="16"/>
      <c r="AE1007" s="18"/>
      <c r="AT1007" s="18"/>
      <c r="BL1007" s="15"/>
      <c r="BM1007" s="18"/>
      <c r="BQ1007" s="15"/>
      <c r="BU1007" s="15"/>
      <c r="CC1007" s="1"/>
    </row>
    <row r="1008" spans="6:83">
      <c r="J1008" s="15"/>
      <c r="K1008" s="15"/>
      <c r="L1008" s="15"/>
      <c r="M1008" s="15"/>
      <c r="O1008" s="16"/>
      <c r="P1008" s="16"/>
      <c r="Q1008" s="16"/>
      <c r="R1008" s="16"/>
      <c r="S1008" s="16"/>
      <c r="T1008" s="16"/>
      <c r="U1008" s="16"/>
      <c r="V1008" s="16"/>
      <c r="X1008" s="16"/>
      <c r="Y1008" s="16"/>
      <c r="Z1008" s="16"/>
      <c r="AA1008" s="16"/>
      <c r="AE1008" s="18"/>
      <c r="AT1008" s="18"/>
      <c r="BL1008" s="15"/>
      <c r="BM1008" s="18"/>
      <c r="BQ1008" s="15"/>
      <c r="BU1008" s="15"/>
      <c r="CC1008" s="1"/>
    </row>
    <row r="1009" spans="10:81">
      <c r="J1009" s="15"/>
      <c r="K1009" s="15"/>
      <c r="L1009" s="15"/>
      <c r="M1009" s="15"/>
      <c r="O1009" s="16"/>
      <c r="P1009" s="16"/>
      <c r="Q1009" s="16"/>
      <c r="R1009" s="16"/>
      <c r="S1009" s="16"/>
      <c r="T1009" s="16"/>
      <c r="U1009" s="16"/>
      <c r="V1009" s="16"/>
      <c r="X1009" s="16"/>
      <c r="Y1009" s="16"/>
      <c r="Z1009" s="16"/>
      <c r="AA1009" s="16"/>
      <c r="AE1009" s="18"/>
      <c r="AT1009" s="18"/>
      <c r="BL1009" s="15"/>
      <c r="BM1009" s="18"/>
      <c r="BQ1009" s="15"/>
      <c r="BU1009" s="15"/>
      <c r="CC1009" s="1"/>
    </row>
    <row r="1010" spans="10:81">
      <c r="J1010" s="15"/>
      <c r="K1010" s="15"/>
      <c r="L1010" s="15"/>
      <c r="M1010" s="15"/>
      <c r="O1010" s="16"/>
      <c r="P1010" s="16"/>
      <c r="Q1010" s="16"/>
      <c r="R1010" s="16"/>
      <c r="S1010" s="16"/>
      <c r="T1010" s="16"/>
      <c r="U1010" s="16"/>
      <c r="V1010" s="16"/>
      <c r="X1010" s="16"/>
      <c r="Y1010" s="16"/>
      <c r="Z1010" s="16"/>
      <c r="AA1010" s="16"/>
      <c r="AE1010" s="18"/>
      <c r="AT1010" s="18"/>
      <c r="BL1010" s="15"/>
      <c r="BM1010" s="18"/>
      <c r="BQ1010" s="15"/>
      <c r="BU1010" s="15"/>
      <c r="CC1010" s="1"/>
    </row>
    <row r="1011" spans="10:81">
      <c r="J1011" s="15"/>
      <c r="K1011" s="15"/>
      <c r="L1011" s="15"/>
      <c r="M1011" s="15"/>
      <c r="O1011" s="16"/>
      <c r="P1011" s="16"/>
      <c r="Q1011" s="16"/>
      <c r="R1011" s="16"/>
      <c r="S1011" s="16"/>
      <c r="T1011" s="16"/>
      <c r="U1011" s="16"/>
      <c r="V1011" s="16"/>
      <c r="X1011" s="16"/>
      <c r="Y1011" s="16"/>
      <c r="Z1011" s="16"/>
      <c r="AA1011" s="16"/>
      <c r="AE1011" s="18"/>
      <c r="AT1011" s="18"/>
      <c r="BL1011" s="15"/>
      <c r="BM1011" s="18"/>
      <c r="BQ1011" s="15"/>
      <c r="BU1011" s="15"/>
      <c r="CC1011" s="1"/>
    </row>
    <row r="1012" spans="10:81">
      <c r="J1012" s="15"/>
      <c r="K1012" s="15"/>
      <c r="L1012" s="15"/>
      <c r="M1012" s="15"/>
      <c r="O1012" s="16"/>
      <c r="P1012" s="16"/>
      <c r="Q1012" s="16"/>
      <c r="R1012" s="16"/>
      <c r="S1012" s="16"/>
      <c r="T1012" s="16"/>
      <c r="U1012" s="16"/>
      <c r="V1012" s="16"/>
      <c r="X1012" s="16"/>
      <c r="Y1012" s="16"/>
      <c r="Z1012" s="16"/>
      <c r="AA1012" s="16"/>
      <c r="AE1012" s="18"/>
      <c r="AT1012" s="18"/>
      <c r="BL1012" s="15"/>
      <c r="BM1012" s="18"/>
      <c r="BQ1012" s="15"/>
      <c r="BU1012" s="15"/>
      <c r="CC1012" s="1"/>
    </row>
    <row r="1013" spans="10:81">
      <c r="J1013" s="15"/>
      <c r="K1013" s="15"/>
      <c r="L1013" s="15"/>
      <c r="M1013" s="15"/>
      <c r="N1013" s="24"/>
      <c r="O1013" s="16"/>
      <c r="P1013" s="16"/>
      <c r="Q1013" s="16"/>
      <c r="R1013" s="16"/>
      <c r="S1013" s="16"/>
      <c r="T1013" s="16"/>
      <c r="U1013" s="16"/>
      <c r="V1013" s="16"/>
      <c r="X1013" s="16"/>
      <c r="Y1013" s="16"/>
      <c r="Z1013" s="16"/>
      <c r="AA1013" s="16"/>
      <c r="AE1013" s="18"/>
      <c r="AT1013" s="18"/>
      <c r="BL1013" s="15"/>
      <c r="BM1013" s="18"/>
      <c r="BQ1013" s="15"/>
      <c r="BU1013" s="15"/>
      <c r="CC1013" s="1"/>
    </row>
    <row r="1014" spans="10:81">
      <c r="J1014" s="15"/>
      <c r="K1014" s="15"/>
      <c r="L1014" s="15"/>
      <c r="M1014" s="15"/>
      <c r="N1014" s="24"/>
      <c r="O1014" s="16"/>
      <c r="P1014" s="16"/>
      <c r="Q1014" s="16"/>
      <c r="R1014" s="16"/>
      <c r="S1014" s="16"/>
      <c r="T1014" s="16"/>
      <c r="U1014" s="16"/>
      <c r="V1014" s="16"/>
      <c r="X1014" s="16"/>
      <c r="Y1014" s="16"/>
      <c r="Z1014" s="16"/>
      <c r="AA1014" s="16"/>
      <c r="AE1014" s="18"/>
      <c r="AT1014" s="18"/>
      <c r="BL1014" s="15"/>
      <c r="BM1014" s="18"/>
      <c r="BQ1014" s="15"/>
      <c r="BU1014" s="15"/>
      <c r="CC1014" s="1"/>
    </row>
    <row r="1015" spans="10:81">
      <c r="J1015" s="15"/>
      <c r="K1015" s="15"/>
      <c r="L1015" s="15"/>
      <c r="M1015" s="15"/>
      <c r="O1015" s="16"/>
      <c r="P1015" s="16"/>
      <c r="Q1015" s="16"/>
      <c r="R1015" s="16"/>
      <c r="S1015" s="16"/>
      <c r="T1015" s="16"/>
      <c r="U1015" s="16"/>
      <c r="V1015" s="16"/>
      <c r="X1015" s="16"/>
      <c r="Y1015" s="16"/>
      <c r="Z1015" s="16"/>
      <c r="AA1015" s="16"/>
      <c r="AE1015" s="18"/>
      <c r="AT1015" s="18"/>
      <c r="BL1015" s="15"/>
      <c r="BM1015" s="18"/>
      <c r="BQ1015" s="15"/>
      <c r="BU1015" s="15"/>
      <c r="CC1015" s="1"/>
    </row>
    <row r="1016" spans="10:81">
      <c r="J1016" s="15"/>
      <c r="K1016" s="15"/>
      <c r="L1016" s="15"/>
      <c r="M1016" s="15"/>
      <c r="O1016" s="16"/>
      <c r="P1016" s="16"/>
      <c r="Q1016" s="16"/>
      <c r="R1016" s="16"/>
      <c r="S1016" s="16"/>
      <c r="T1016" s="16"/>
      <c r="U1016" s="16"/>
      <c r="V1016" s="16"/>
      <c r="X1016" s="16"/>
      <c r="Y1016" s="16"/>
      <c r="Z1016" s="16"/>
      <c r="AA1016" s="16"/>
      <c r="AE1016" s="18"/>
      <c r="AT1016" s="18"/>
      <c r="BL1016" s="15"/>
      <c r="BM1016" s="18"/>
      <c r="BQ1016" s="15"/>
      <c r="BU1016" s="15"/>
      <c r="CC1016" s="1"/>
    </row>
    <row r="1017" spans="10:81">
      <c r="J1017" s="15"/>
      <c r="K1017" s="15"/>
      <c r="L1017" s="15"/>
      <c r="M1017" s="15"/>
      <c r="O1017" s="16"/>
      <c r="P1017" s="16"/>
      <c r="Q1017" s="16"/>
      <c r="R1017" s="16"/>
      <c r="S1017" s="16"/>
      <c r="T1017" s="16"/>
      <c r="U1017" s="16"/>
      <c r="V1017" s="16"/>
      <c r="X1017" s="16"/>
      <c r="Y1017" s="16"/>
      <c r="Z1017" s="16"/>
      <c r="AA1017" s="16"/>
      <c r="AE1017" s="18"/>
      <c r="AT1017" s="18"/>
      <c r="BL1017" s="15"/>
      <c r="BM1017" s="18"/>
      <c r="BQ1017" s="15"/>
      <c r="BU1017" s="15"/>
      <c r="CC1017" s="1"/>
    </row>
    <row r="1018" spans="10:81">
      <c r="J1018" s="15"/>
      <c r="K1018" s="15"/>
      <c r="L1018" s="15"/>
      <c r="M1018" s="15"/>
      <c r="O1018" s="16"/>
      <c r="P1018" s="16"/>
      <c r="Q1018" s="16"/>
      <c r="R1018" s="16"/>
      <c r="S1018" s="16"/>
      <c r="T1018" s="16"/>
      <c r="U1018" s="16"/>
      <c r="V1018" s="16"/>
      <c r="X1018" s="16"/>
      <c r="Y1018" s="16"/>
      <c r="Z1018" s="16"/>
      <c r="AA1018" s="16"/>
      <c r="AE1018" s="18"/>
      <c r="AT1018" s="18"/>
      <c r="BL1018" s="15"/>
      <c r="BM1018" s="18"/>
      <c r="BQ1018" s="15"/>
      <c r="BU1018" s="15"/>
      <c r="CC1018" s="1"/>
    </row>
    <row r="1019" spans="10:81">
      <c r="J1019" s="15"/>
      <c r="K1019" s="15"/>
      <c r="L1019" s="15"/>
      <c r="M1019" s="15"/>
      <c r="O1019" s="16"/>
      <c r="P1019" s="16"/>
      <c r="Q1019" s="16"/>
      <c r="R1019" s="16"/>
      <c r="S1019" s="16"/>
      <c r="T1019" s="16"/>
      <c r="U1019" s="16"/>
      <c r="V1019" s="16"/>
      <c r="X1019" s="16"/>
      <c r="Y1019" s="16"/>
      <c r="Z1019" s="16"/>
      <c r="AA1019" s="16"/>
      <c r="AE1019" s="18"/>
      <c r="AT1019" s="18"/>
      <c r="BL1019" s="15"/>
      <c r="BM1019" s="18"/>
      <c r="BQ1019" s="15"/>
      <c r="BU1019" s="15"/>
      <c r="CC1019" s="1"/>
    </row>
    <row r="1020" spans="10:81">
      <c r="J1020" s="15"/>
      <c r="K1020" s="15"/>
      <c r="L1020" s="15"/>
      <c r="M1020" s="15"/>
      <c r="O1020" s="16"/>
      <c r="P1020" s="16"/>
      <c r="Q1020" s="16"/>
      <c r="R1020" s="16"/>
      <c r="S1020" s="16"/>
      <c r="T1020" s="16"/>
      <c r="U1020" s="16"/>
      <c r="V1020" s="16"/>
      <c r="X1020" s="16"/>
      <c r="Y1020" s="16"/>
      <c r="Z1020" s="16"/>
      <c r="AA1020" s="16"/>
      <c r="AE1020" s="18"/>
      <c r="AT1020" s="18"/>
      <c r="BL1020" s="15"/>
      <c r="BM1020" s="18"/>
      <c r="BQ1020" s="15"/>
      <c r="BU1020" s="15"/>
      <c r="CC1020" s="1"/>
    </row>
    <row r="1021" spans="10:81">
      <c r="J1021" s="15"/>
      <c r="K1021" s="15"/>
      <c r="L1021" s="15"/>
      <c r="M1021" s="15"/>
      <c r="O1021" s="16"/>
      <c r="P1021" s="16"/>
      <c r="Q1021" s="16"/>
      <c r="R1021" s="16"/>
      <c r="S1021" s="16"/>
      <c r="T1021" s="16"/>
      <c r="U1021" s="16"/>
      <c r="V1021" s="16"/>
      <c r="X1021" s="16"/>
      <c r="Y1021" s="16"/>
      <c r="Z1021" s="16"/>
      <c r="AA1021" s="16"/>
      <c r="AE1021" s="18"/>
      <c r="AT1021" s="18"/>
      <c r="BL1021" s="15"/>
      <c r="BM1021" s="18"/>
      <c r="BQ1021" s="15"/>
      <c r="BU1021" s="15"/>
      <c r="CC1021" s="1"/>
    </row>
    <row r="1022" spans="10:81">
      <c r="J1022" s="15"/>
      <c r="K1022" s="15"/>
      <c r="L1022" s="15"/>
      <c r="M1022" s="15"/>
      <c r="N1022" s="24"/>
      <c r="O1022" s="16"/>
      <c r="P1022" s="16"/>
      <c r="Q1022" s="16"/>
      <c r="R1022" s="16"/>
      <c r="S1022" s="16"/>
      <c r="T1022" s="16"/>
      <c r="U1022" s="16"/>
      <c r="V1022" s="16"/>
      <c r="X1022" s="16"/>
      <c r="Y1022" s="16"/>
      <c r="Z1022" s="16"/>
      <c r="AA1022" s="16"/>
      <c r="AE1022" s="18"/>
      <c r="AT1022" s="18"/>
      <c r="BL1022" s="15"/>
      <c r="BM1022" s="18"/>
      <c r="BQ1022" s="15"/>
      <c r="BU1022" s="15"/>
      <c r="CC1022" s="1"/>
    </row>
    <row r="1023" spans="10:81">
      <c r="J1023" s="15"/>
      <c r="K1023" s="15"/>
      <c r="L1023" s="15"/>
      <c r="M1023" s="15"/>
      <c r="N1023" s="24"/>
      <c r="O1023" s="16"/>
      <c r="P1023" s="16"/>
      <c r="Q1023" s="16"/>
      <c r="R1023" s="16"/>
      <c r="S1023" s="16"/>
      <c r="T1023" s="16"/>
      <c r="U1023" s="16"/>
      <c r="V1023" s="16"/>
      <c r="X1023" s="16"/>
      <c r="Y1023" s="16"/>
      <c r="Z1023" s="16"/>
      <c r="AA1023" s="16"/>
      <c r="AE1023" s="18"/>
      <c r="AT1023" s="18"/>
      <c r="BL1023" s="15"/>
      <c r="BM1023" s="18"/>
      <c r="BQ1023" s="15"/>
      <c r="BU1023" s="15"/>
      <c r="CC1023" s="1"/>
    </row>
    <row r="1024" spans="10:81">
      <c r="J1024" s="15"/>
      <c r="K1024" s="15"/>
      <c r="L1024" s="15"/>
      <c r="M1024" s="15"/>
      <c r="N1024" s="24"/>
      <c r="O1024" s="16"/>
      <c r="P1024" s="16"/>
      <c r="Q1024" s="16"/>
      <c r="R1024" s="16"/>
      <c r="S1024" s="16"/>
      <c r="T1024" s="16"/>
      <c r="U1024" s="16"/>
      <c r="V1024" s="16"/>
      <c r="X1024" s="16"/>
      <c r="Y1024" s="16"/>
      <c r="Z1024" s="16"/>
      <c r="AA1024" s="16"/>
      <c r="AE1024" s="18"/>
      <c r="AT1024" s="18"/>
      <c r="BL1024" s="15"/>
      <c r="BM1024" s="18"/>
      <c r="BQ1024" s="15"/>
      <c r="BU1024" s="15"/>
      <c r="CC1024" s="1"/>
    </row>
    <row r="1025" spans="10:81">
      <c r="J1025" s="15"/>
      <c r="K1025" s="15"/>
      <c r="L1025" s="15"/>
      <c r="M1025" s="15"/>
      <c r="N1025" s="24"/>
      <c r="O1025" s="16"/>
      <c r="P1025" s="16"/>
      <c r="Q1025" s="16"/>
      <c r="R1025" s="16"/>
      <c r="S1025" s="16"/>
      <c r="T1025" s="16"/>
      <c r="U1025" s="16"/>
      <c r="V1025" s="16"/>
      <c r="X1025" s="16"/>
      <c r="Y1025" s="16"/>
      <c r="Z1025" s="16"/>
      <c r="AA1025" s="16"/>
      <c r="AE1025" s="18"/>
      <c r="AT1025" s="18"/>
      <c r="BL1025" s="15"/>
      <c r="BM1025" s="18"/>
      <c r="BQ1025" s="15"/>
      <c r="BU1025" s="15"/>
      <c r="CC1025" s="1"/>
    </row>
    <row r="1026" spans="10:81">
      <c r="J1026" s="15"/>
      <c r="K1026" s="15"/>
      <c r="L1026" s="15"/>
      <c r="M1026" s="15"/>
      <c r="N1026" s="24"/>
      <c r="O1026" s="16"/>
      <c r="P1026" s="16"/>
      <c r="Q1026" s="16"/>
      <c r="R1026" s="16"/>
      <c r="S1026" s="16"/>
      <c r="T1026" s="16"/>
      <c r="U1026" s="16"/>
      <c r="V1026" s="16"/>
      <c r="X1026" s="16"/>
      <c r="Y1026" s="16"/>
      <c r="Z1026" s="16"/>
      <c r="AA1026" s="16"/>
      <c r="AE1026" s="18"/>
      <c r="AT1026" s="18"/>
      <c r="BL1026" s="15"/>
      <c r="BM1026" s="18"/>
      <c r="BQ1026" s="15"/>
      <c r="BU1026" s="15"/>
      <c r="CC1026" s="1"/>
    </row>
    <row r="1027" spans="10:81">
      <c r="J1027" s="15"/>
      <c r="K1027" s="15"/>
      <c r="L1027" s="15"/>
      <c r="M1027" s="15"/>
      <c r="O1027" s="16"/>
      <c r="P1027" s="16"/>
      <c r="Q1027" s="16"/>
      <c r="R1027" s="16"/>
      <c r="S1027" s="16"/>
      <c r="T1027" s="16"/>
      <c r="U1027" s="16"/>
      <c r="V1027" s="16"/>
      <c r="X1027" s="16"/>
      <c r="Y1027" s="16"/>
      <c r="Z1027" s="16"/>
      <c r="AA1027" s="16"/>
      <c r="AE1027" s="18"/>
      <c r="AT1027" s="18"/>
      <c r="BL1027" s="15"/>
      <c r="BM1027" s="18"/>
      <c r="BQ1027" s="15"/>
      <c r="BU1027" s="15"/>
      <c r="CC1027" s="1"/>
    </row>
    <row r="1028" spans="10:81">
      <c r="J1028" s="15"/>
      <c r="K1028" s="15"/>
      <c r="L1028" s="15"/>
      <c r="M1028" s="15"/>
      <c r="O1028" s="16"/>
      <c r="P1028" s="16"/>
      <c r="Q1028" s="16"/>
      <c r="R1028" s="16"/>
      <c r="S1028" s="16"/>
      <c r="T1028" s="16"/>
      <c r="U1028" s="16"/>
      <c r="V1028" s="16"/>
      <c r="X1028" s="16"/>
      <c r="Y1028" s="16"/>
      <c r="Z1028" s="16"/>
      <c r="AA1028" s="16"/>
      <c r="AE1028" s="18"/>
      <c r="AT1028" s="18"/>
      <c r="BL1028" s="15"/>
      <c r="BM1028" s="18"/>
      <c r="BQ1028" s="15"/>
      <c r="BU1028" s="15"/>
      <c r="CC1028" s="1"/>
    </row>
    <row r="1029" spans="10:81">
      <c r="J1029" s="15"/>
      <c r="K1029" s="15"/>
      <c r="L1029" s="15"/>
      <c r="M1029" s="15"/>
      <c r="O1029" s="16"/>
      <c r="P1029" s="16"/>
      <c r="Q1029" s="16"/>
      <c r="R1029" s="16"/>
      <c r="S1029" s="16"/>
      <c r="T1029" s="16"/>
      <c r="U1029" s="16"/>
      <c r="V1029" s="16"/>
      <c r="X1029" s="16"/>
      <c r="Y1029" s="16"/>
      <c r="Z1029" s="16"/>
      <c r="AA1029" s="16"/>
      <c r="AE1029" s="18"/>
      <c r="AT1029" s="18"/>
      <c r="BL1029" s="15"/>
      <c r="BM1029" s="18"/>
      <c r="BQ1029" s="15"/>
      <c r="BU1029" s="15"/>
      <c r="CC1029" s="1"/>
    </row>
    <row r="1030" spans="10:81">
      <c r="J1030" s="15"/>
      <c r="K1030" s="15"/>
      <c r="L1030" s="15"/>
      <c r="M1030" s="15"/>
      <c r="O1030" s="16"/>
      <c r="P1030" s="16"/>
      <c r="Q1030" s="16"/>
      <c r="R1030" s="16"/>
      <c r="S1030" s="16"/>
      <c r="T1030" s="16"/>
      <c r="U1030" s="16"/>
      <c r="V1030" s="16"/>
      <c r="X1030" s="16"/>
      <c r="Y1030" s="16"/>
      <c r="Z1030" s="16"/>
      <c r="AA1030" s="16"/>
      <c r="AE1030" s="18"/>
      <c r="AT1030" s="18"/>
      <c r="BL1030" s="15"/>
      <c r="BM1030" s="18"/>
      <c r="BQ1030" s="15"/>
      <c r="BU1030" s="15"/>
      <c r="CC1030" s="1"/>
    </row>
    <row r="1031" spans="10:81">
      <c r="J1031" s="15"/>
      <c r="K1031" s="15"/>
      <c r="L1031" s="15"/>
      <c r="M1031" s="15"/>
      <c r="O1031" s="16"/>
      <c r="P1031" s="16"/>
      <c r="Q1031" s="16"/>
      <c r="R1031" s="16"/>
      <c r="S1031" s="16"/>
      <c r="T1031" s="16"/>
      <c r="U1031" s="16"/>
      <c r="V1031" s="16"/>
      <c r="X1031" s="16"/>
      <c r="Y1031" s="16"/>
      <c r="Z1031" s="16"/>
      <c r="AA1031" s="16"/>
      <c r="AE1031" s="18"/>
      <c r="AT1031" s="18"/>
      <c r="BL1031" s="15"/>
      <c r="BM1031" s="18"/>
      <c r="BQ1031" s="15"/>
      <c r="BU1031" s="15"/>
      <c r="CC1031" s="1"/>
    </row>
    <row r="1032" spans="10:81">
      <c r="J1032" s="15"/>
      <c r="K1032" s="15"/>
      <c r="L1032" s="15"/>
      <c r="M1032" s="15"/>
      <c r="O1032" s="16"/>
      <c r="P1032" s="16"/>
      <c r="Q1032" s="16"/>
      <c r="R1032" s="16"/>
      <c r="S1032" s="16"/>
      <c r="T1032" s="16"/>
      <c r="U1032" s="16"/>
      <c r="V1032" s="16"/>
      <c r="X1032" s="16"/>
      <c r="Y1032" s="16"/>
      <c r="Z1032" s="16"/>
      <c r="AA1032" s="16"/>
      <c r="AE1032" s="18"/>
      <c r="AT1032" s="18"/>
      <c r="BL1032" s="15"/>
      <c r="BM1032" s="18"/>
      <c r="BQ1032" s="15"/>
      <c r="BU1032" s="15"/>
      <c r="CC1032" s="1"/>
    </row>
    <row r="1033" spans="10:81">
      <c r="J1033" s="15"/>
      <c r="K1033" s="15"/>
      <c r="L1033" s="15"/>
      <c r="M1033" s="15"/>
      <c r="O1033" s="16"/>
      <c r="P1033" s="16"/>
      <c r="Q1033" s="16"/>
      <c r="R1033" s="16"/>
      <c r="S1033" s="16"/>
      <c r="T1033" s="16"/>
      <c r="U1033" s="16"/>
      <c r="V1033" s="16"/>
      <c r="X1033" s="16"/>
      <c r="Y1033" s="16"/>
      <c r="Z1033" s="16"/>
      <c r="AA1033" s="16"/>
      <c r="AE1033" s="18"/>
      <c r="AT1033" s="18"/>
      <c r="BL1033" s="15"/>
      <c r="BM1033" s="18"/>
      <c r="BQ1033" s="15"/>
      <c r="BU1033" s="15"/>
      <c r="CC1033" s="1"/>
    </row>
    <row r="1034" spans="10:81">
      <c r="J1034" s="15"/>
      <c r="K1034" s="15"/>
      <c r="L1034" s="15"/>
      <c r="M1034" s="15"/>
      <c r="O1034" s="16"/>
      <c r="P1034" s="16"/>
      <c r="Q1034" s="16"/>
      <c r="R1034" s="16"/>
      <c r="S1034" s="16"/>
      <c r="T1034" s="16"/>
      <c r="U1034" s="16"/>
      <c r="V1034" s="16"/>
      <c r="X1034" s="16"/>
      <c r="Y1034" s="16"/>
      <c r="Z1034" s="16"/>
      <c r="AA1034" s="16"/>
      <c r="AE1034" s="18"/>
      <c r="AT1034" s="18"/>
      <c r="BL1034" s="15"/>
      <c r="BM1034" s="18"/>
      <c r="BQ1034" s="15"/>
      <c r="BU1034" s="15"/>
      <c r="CC1034" s="1"/>
    </row>
    <row r="1035" spans="10:81">
      <c r="J1035" s="15"/>
      <c r="K1035" s="15"/>
      <c r="L1035" s="15"/>
      <c r="M1035" s="15"/>
      <c r="O1035" s="16"/>
      <c r="P1035" s="16"/>
      <c r="Q1035" s="16"/>
      <c r="R1035" s="16"/>
      <c r="S1035" s="16"/>
      <c r="T1035" s="16"/>
      <c r="U1035" s="16"/>
      <c r="V1035" s="16"/>
      <c r="X1035" s="16"/>
      <c r="Y1035" s="16"/>
      <c r="Z1035" s="16"/>
      <c r="AA1035" s="16"/>
      <c r="AE1035" s="18"/>
      <c r="AT1035" s="18"/>
      <c r="BL1035" s="15"/>
      <c r="BM1035" s="18"/>
      <c r="BQ1035" s="15"/>
      <c r="BU1035" s="15"/>
      <c r="CC1035" s="1"/>
    </row>
    <row r="1036" spans="10:81">
      <c r="J1036" s="15"/>
      <c r="K1036" s="15"/>
      <c r="L1036" s="15"/>
      <c r="M1036" s="15"/>
      <c r="O1036" s="16"/>
      <c r="P1036" s="16"/>
      <c r="Q1036" s="16"/>
      <c r="R1036" s="16"/>
      <c r="S1036" s="16"/>
      <c r="T1036" s="16"/>
      <c r="U1036" s="16"/>
      <c r="V1036" s="16"/>
      <c r="X1036" s="16"/>
      <c r="Y1036" s="16"/>
      <c r="Z1036" s="16"/>
      <c r="AA1036" s="16"/>
      <c r="AE1036" s="18"/>
      <c r="AT1036" s="18"/>
      <c r="BL1036" s="15"/>
      <c r="BM1036" s="18"/>
      <c r="BQ1036" s="15"/>
      <c r="BU1036" s="15"/>
      <c r="CC1036" s="1"/>
    </row>
    <row r="1037" spans="10:81">
      <c r="J1037" s="15"/>
      <c r="K1037" s="15"/>
      <c r="L1037" s="15"/>
      <c r="M1037" s="15"/>
      <c r="O1037" s="16"/>
      <c r="P1037" s="16"/>
      <c r="Q1037" s="16"/>
      <c r="R1037" s="16"/>
      <c r="S1037" s="16"/>
      <c r="T1037" s="16"/>
      <c r="U1037" s="16"/>
      <c r="V1037" s="16"/>
      <c r="X1037" s="16"/>
      <c r="Y1037" s="16"/>
      <c r="Z1037" s="16"/>
      <c r="AA1037" s="16"/>
      <c r="AE1037" s="18"/>
      <c r="AT1037" s="18"/>
      <c r="BL1037" s="15"/>
      <c r="BM1037" s="18"/>
      <c r="BQ1037" s="15"/>
      <c r="BU1037" s="15"/>
      <c r="CC1037" s="1"/>
    </row>
    <row r="1038" spans="10:81">
      <c r="J1038" s="15"/>
      <c r="K1038" s="15"/>
      <c r="L1038" s="15"/>
      <c r="M1038" s="15"/>
      <c r="O1038" s="16"/>
      <c r="P1038" s="16"/>
      <c r="Q1038" s="16"/>
      <c r="R1038" s="16"/>
      <c r="S1038" s="16"/>
      <c r="T1038" s="16"/>
      <c r="U1038" s="16"/>
      <c r="V1038" s="16"/>
      <c r="X1038" s="16"/>
      <c r="Y1038" s="16"/>
      <c r="Z1038" s="16"/>
      <c r="AA1038" s="16"/>
      <c r="AE1038" s="18"/>
      <c r="AT1038" s="18"/>
      <c r="BL1038" s="15"/>
      <c r="BM1038" s="18"/>
      <c r="BQ1038" s="15"/>
      <c r="BU1038" s="15"/>
      <c r="CC1038" s="1"/>
    </row>
    <row r="1039" spans="10:81">
      <c r="J1039" s="15"/>
      <c r="K1039" s="15"/>
      <c r="L1039" s="15"/>
      <c r="M1039" s="15"/>
      <c r="O1039" s="16"/>
      <c r="P1039" s="16"/>
      <c r="Q1039" s="16"/>
      <c r="R1039" s="16"/>
      <c r="S1039" s="16"/>
      <c r="T1039" s="16"/>
      <c r="U1039" s="16"/>
      <c r="V1039" s="16"/>
      <c r="X1039" s="16"/>
      <c r="Y1039" s="16"/>
      <c r="Z1039" s="16"/>
      <c r="AA1039" s="16"/>
      <c r="AE1039" s="18"/>
      <c r="AT1039" s="18"/>
      <c r="BL1039" s="15"/>
      <c r="BM1039" s="18"/>
      <c r="BQ1039" s="15"/>
      <c r="BU1039" s="15"/>
      <c r="CC1039" s="1"/>
    </row>
    <row r="1040" spans="10:81">
      <c r="J1040" s="15"/>
      <c r="K1040" s="15"/>
      <c r="L1040" s="15"/>
      <c r="M1040" s="15"/>
      <c r="O1040" s="16"/>
      <c r="P1040" s="16"/>
      <c r="Q1040" s="16"/>
      <c r="R1040" s="16"/>
      <c r="S1040" s="16"/>
      <c r="T1040" s="16"/>
      <c r="U1040" s="16"/>
      <c r="V1040" s="16"/>
      <c r="X1040" s="16"/>
      <c r="Y1040" s="16"/>
      <c r="Z1040" s="16"/>
      <c r="AA1040" s="16"/>
      <c r="AE1040" s="18"/>
      <c r="AT1040" s="18"/>
      <c r="BL1040" s="15"/>
      <c r="BM1040" s="18"/>
      <c r="BQ1040" s="15"/>
      <c r="BU1040" s="15"/>
      <c r="CC1040" s="1"/>
    </row>
    <row r="1041" spans="10:81">
      <c r="J1041" s="15"/>
      <c r="K1041" s="15"/>
      <c r="L1041" s="15"/>
      <c r="M1041" s="15"/>
      <c r="O1041" s="16"/>
      <c r="P1041" s="16"/>
      <c r="Q1041" s="16"/>
      <c r="R1041" s="16"/>
      <c r="S1041" s="16"/>
      <c r="T1041" s="16"/>
      <c r="U1041" s="16"/>
      <c r="V1041" s="16"/>
      <c r="X1041" s="16"/>
      <c r="Y1041" s="16"/>
      <c r="Z1041" s="16"/>
      <c r="AA1041" s="16"/>
      <c r="AE1041" s="18"/>
      <c r="AT1041" s="18"/>
      <c r="BL1041" s="15"/>
      <c r="BM1041" s="18"/>
      <c r="BQ1041" s="15"/>
      <c r="BU1041" s="15"/>
      <c r="CC1041" s="1"/>
    </row>
    <row r="1042" spans="10:81">
      <c r="J1042" s="15"/>
      <c r="K1042" s="15"/>
      <c r="L1042" s="15"/>
      <c r="M1042" s="15"/>
      <c r="O1042" s="16"/>
      <c r="P1042" s="16"/>
      <c r="Q1042" s="16"/>
      <c r="R1042" s="16"/>
      <c r="S1042" s="16"/>
      <c r="T1042" s="16"/>
      <c r="U1042" s="16"/>
      <c r="V1042" s="16"/>
      <c r="X1042" s="16"/>
      <c r="Y1042" s="16"/>
      <c r="Z1042" s="16"/>
      <c r="AA1042" s="16"/>
      <c r="AE1042" s="18"/>
      <c r="AT1042" s="18"/>
      <c r="BL1042" s="15"/>
      <c r="BM1042" s="18"/>
      <c r="BQ1042" s="15"/>
      <c r="BU1042" s="15"/>
      <c r="CC1042" s="1"/>
    </row>
    <row r="1043" spans="10:81">
      <c r="J1043" s="15"/>
      <c r="K1043" s="15"/>
      <c r="L1043" s="15"/>
      <c r="M1043" s="15"/>
      <c r="O1043" s="16"/>
      <c r="P1043" s="16"/>
      <c r="Q1043" s="16"/>
      <c r="R1043" s="16"/>
      <c r="S1043" s="16"/>
      <c r="T1043" s="16"/>
      <c r="U1043" s="16"/>
      <c r="V1043" s="16"/>
      <c r="X1043" s="16"/>
      <c r="Y1043" s="16"/>
      <c r="Z1043" s="16"/>
      <c r="AA1043" s="16"/>
      <c r="AE1043" s="18"/>
      <c r="AT1043" s="18"/>
      <c r="BL1043" s="15"/>
      <c r="BM1043" s="18"/>
      <c r="BQ1043" s="15"/>
      <c r="BU1043" s="15"/>
      <c r="CC1043" s="1"/>
    </row>
    <row r="1044" spans="10:81">
      <c r="J1044" s="15"/>
      <c r="K1044" s="15"/>
      <c r="L1044" s="15"/>
      <c r="M1044" s="15"/>
      <c r="O1044" s="16"/>
      <c r="P1044" s="16"/>
      <c r="Q1044" s="16"/>
      <c r="R1044" s="16"/>
      <c r="S1044" s="16"/>
      <c r="T1044" s="16"/>
      <c r="U1044" s="16"/>
      <c r="V1044" s="16"/>
      <c r="X1044" s="16"/>
      <c r="Y1044" s="16"/>
      <c r="Z1044" s="16"/>
      <c r="AA1044" s="16"/>
      <c r="AE1044" s="18"/>
      <c r="AT1044" s="18"/>
      <c r="BL1044" s="15"/>
      <c r="BM1044" s="18"/>
      <c r="BQ1044" s="15"/>
      <c r="BU1044" s="15"/>
      <c r="CC1044" s="1"/>
    </row>
    <row r="1045" spans="10:81">
      <c r="J1045" s="15"/>
      <c r="K1045" s="15"/>
      <c r="L1045" s="15"/>
      <c r="M1045" s="15"/>
      <c r="N1045" s="24"/>
      <c r="O1045" s="16"/>
      <c r="P1045" s="16"/>
      <c r="Q1045" s="16"/>
      <c r="R1045" s="16"/>
      <c r="S1045" s="16"/>
      <c r="T1045" s="16"/>
      <c r="U1045" s="16"/>
      <c r="V1045" s="16"/>
      <c r="X1045" s="16"/>
      <c r="Y1045" s="16"/>
      <c r="Z1045" s="16"/>
      <c r="AA1045" s="16"/>
      <c r="AE1045" s="18"/>
      <c r="AT1045" s="18"/>
      <c r="BL1045" s="15"/>
      <c r="BM1045" s="18"/>
      <c r="BQ1045" s="15"/>
      <c r="BU1045" s="15"/>
      <c r="CC1045" s="1"/>
    </row>
    <row r="1046" spans="10:81">
      <c r="J1046" s="15"/>
      <c r="K1046" s="15"/>
      <c r="L1046" s="15"/>
      <c r="M1046" s="15"/>
      <c r="N1046" s="24"/>
      <c r="O1046" s="16"/>
      <c r="P1046" s="16"/>
      <c r="Q1046" s="16"/>
      <c r="R1046" s="16"/>
      <c r="S1046" s="16"/>
      <c r="T1046" s="16"/>
      <c r="U1046" s="16"/>
      <c r="V1046" s="16"/>
      <c r="X1046" s="16"/>
      <c r="Y1046" s="16"/>
      <c r="Z1046" s="16"/>
      <c r="AA1046" s="16"/>
      <c r="AE1046" s="18"/>
      <c r="AT1046" s="18"/>
      <c r="BL1046" s="15"/>
      <c r="BM1046" s="18"/>
      <c r="BQ1046" s="15"/>
      <c r="BU1046" s="15"/>
      <c r="CC1046" s="1"/>
    </row>
    <row r="1047" spans="10:81">
      <c r="J1047" s="15"/>
      <c r="K1047" s="15"/>
      <c r="L1047" s="15"/>
      <c r="M1047" s="15"/>
      <c r="N1047" s="24"/>
      <c r="O1047" s="16"/>
      <c r="P1047" s="16"/>
      <c r="Q1047" s="16"/>
      <c r="R1047" s="16"/>
      <c r="S1047" s="16"/>
      <c r="T1047" s="16"/>
      <c r="U1047" s="16"/>
      <c r="V1047" s="16"/>
      <c r="X1047" s="16"/>
      <c r="Y1047" s="16"/>
      <c r="Z1047" s="16"/>
      <c r="AA1047" s="16"/>
      <c r="AE1047" s="18"/>
      <c r="AT1047" s="18"/>
      <c r="BL1047" s="15"/>
      <c r="BM1047" s="18"/>
      <c r="BQ1047" s="15"/>
      <c r="BU1047" s="15"/>
      <c r="CC1047" s="1"/>
    </row>
    <row r="1048" spans="10:81">
      <c r="J1048" s="15"/>
      <c r="K1048" s="15"/>
      <c r="L1048" s="15"/>
      <c r="M1048" s="15"/>
      <c r="N1048" s="24"/>
      <c r="O1048" s="16"/>
      <c r="P1048" s="16"/>
      <c r="Q1048" s="16"/>
      <c r="R1048" s="16"/>
      <c r="S1048" s="16"/>
      <c r="T1048" s="16"/>
      <c r="U1048" s="16"/>
      <c r="V1048" s="16"/>
      <c r="X1048" s="16"/>
      <c r="Y1048" s="16"/>
      <c r="Z1048" s="16"/>
      <c r="AA1048" s="16"/>
      <c r="AE1048" s="18"/>
      <c r="AT1048" s="18"/>
      <c r="BL1048" s="15"/>
      <c r="BM1048" s="18"/>
      <c r="BQ1048" s="15"/>
      <c r="BU1048" s="15"/>
      <c r="CC1048" s="1"/>
    </row>
    <row r="1049" spans="10:81">
      <c r="J1049" s="15"/>
      <c r="K1049" s="15"/>
      <c r="L1049" s="15"/>
      <c r="M1049" s="15"/>
      <c r="O1049" s="16"/>
      <c r="P1049" s="16"/>
      <c r="Q1049" s="16"/>
      <c r="R1049" s="16"/>
      <c r="S1049" s="16"/>
      <c r="T1049" s="16"/>
      <c r="U1049" s="16"/>
      <c r="V1049" s="16"/>
      <c r="X1049" s="16"/>
      <c r="Y1049" s="16"/>
      <c r="Z1049" s="16"/>
      <c r="AA1049" s="16"/>
      <c r="AE1049" s="18"/>
      <c r="AT1049" s="18"/>
      <c r="BL1049" s="15"/>
      <c r="BM1049" s="18"/>
      <c r="BQ1049" s="15"/>
      <c r="BU1049" s="15"/>
      <c r="CC1049" s="1"/>
    </row>
    <row r="1050" spans="10:81">
      <c r="J1050" s="15"/>
      <c r="K1050" s="15"/>
      <c r="L1050" s="15"/>
      <c r="M1050" s="15"/>
      <c r="O1050" s="16"/>
      <c r="P1050" s="16"/>
      <c r="Q1050" s="16"/>
      <c r="R1050" s="16"/>
      <c r="S1050" s="16"/>
      <c r="T1050" s="16"/>
      <c r="U1050" s="16"/>
      <c r="V1050" s="16"/>
      <c r="X1050" s="16"/>
      <c r="Y1050" s="16"/>
      <c r="Z1050" s="16"/>
      <c r="AA1050" s="16"/>
      <c r="AE1050" s="18"/>
      <c r="AT1050" s="18"/>
      <c r="BL1050" s="15"/>
      <c r="BM1050" s="18"/>
      <c r="BQ1050" s="15"/>
      <c r="BU1050" s="15"/>
      <c r="CC1050" s="1"/>
    </row>
    <row r="1051" spans="10:81">
      <c r="J1051" s="15"/>
      <c r="K1051" s="15"/>
      <c r="L1051" s="15"/>
      <c r="M1051" s="15"/>
      <c r="O1051" s="16"/>
      <c r="P1051" s="16"/>
      <c r="Q1051" s="16"/>
      <c r="R1051" s="16"/>
      <c r="S1051" s="16"/>
      <c r="T1051" s="16"/>
      <c r="U1051" s="16"/>
      <c r="V1051" s="16"/>
      <c r="X1051" s="16"/>
      <c r="Y1051" s="16"/>
      <c r="Z1051" s="16"/>
      <c r="AA1051" s="16"/>
      <c r="AE1051" s="18"/>
      <c r="AT1051" s="18"/>
      <c r="BL1051" s="15"/>
      <c r="BM1051" s="18"/>
      <c r="BQ1051" s="15"/>
      <c r="BU1051" s="15"/>
      <c r="CC1051" s="1"/>
    </row>
    <row r="1052" spans="10:81">
      <c r="J1052" s="15"/>
      <c r="K1052" s="15"/>
      <c r="L1052" s="15"/>
      <c r="M1052" s="15"/>
      <c r="O1052" s="16"/>
      <c r="P1052" s="16"/>
      <c r="Q1052" s="16"/>
      <c r="R1052" s="16"/>
      <c r="S1052" s="16"/>
      <c r="T1052" s="16"/>
      <c r="U1052" s="16"/>
      <c r="V1052" s="16"/>
      <c r="X1052" s="16"/>
      <c r="Y1052" s="16"/>
      <c r="Z1052" s="16"/>
      <c r="AA1052" s="16"/>
      <c r="AE1052" s="18"/>
      <c r="AT1052" s="18"/>
      <c r="BL1052" s="15"/>
      <c r="BM1052" s="18"/>
      <c r="BQ1052" s="15"/>
      <c r="BU1052" s="15"/>
      <c r="CC1052" s="1"/>
    </row>
    <row r="1053" spans="10:81">
      <c r="J1053" s="15"/>
      <c r="K1053" s="15"/>
      <c r="L1053" s="15"/>
      <c r="M1053" s="15"/>
      <c r="O1053" s="16"/>
      <c r="P1053" s="16"/>
      <c r="Q1053" s="16"/>
      <c r="R1053" s="16"/>
      <c r="S1053" s="16"/>
      <c r="T1053" s="16"/>
      <c r="U1053" s="16"/>
      <c r="V1053" s="16"/>
      <c r="X1053" s="16"/>
      <c r="Y1053" s="16"/>
      <c r="Z1053" s="16"/>
      <c r="AA1053" s="16"/>
      <c r="AE1053" s="18"/>
      <c r="AT1053" s="18"/>
      <c r="BL1053" s="15"/>
      <c r="BM1053" s="18"/>
      <c r="BQ1053" s="15"/>
      <c r="BU1053" s="15"/>
      <c r="CC1053" s="1"/>
    </row>
    <row r="1054" spans="10:81">
      <c r="J1054" s="15"/>
      <c r="K1054" s="15"/>
      <c r="L1054" s="15"/>
      <c r="M1054" s="15"/>
      <c r="O1054" s="16"/>
      <c r="P1054" s="16"/>
      <c r="Q1054" s="16"/>
      <c r="R1054" s="16"/>
      <c r="S1054" s="16"/>
      <c r="T1054" s="16"/>
      <c r="U1054" s="16"/>
      <c r="V1054" s="16"/>
      <c r="X1054" s="16"/>
      <c r="Y1054" s="16"/>
      <c r="Z1054" s="16"/>
      <c r="AA1054" s="16"/>
      <c r="AE1054" s="18"/>
      <c r="AT1054" s="18"/>
      <c r="BL1054" s="15"/>
      <c r="BM1054" s="18"/>
      <c r="BQ1054" s="15"/>
      <c r="BU1054" s="15"/>
      <c r="CC1054" s="1"/>
    </row>
    <row r="1055" spans="10:81">
      <c r="J1055" s="15"/>
      <c r="K1055" s="15"/>
      <c r="L1055" s="15"/>
      <c r="M1055" s="15"/>
      <c r="O1055" s="16"/>
      <c r="P1055" s="16"/>
      <c r="Q1055" s="16"/>
      <c r="R1055" s="16"/>
      <c r="S1055" s="16"/>
      <c r="T1055" s="16"/>
      <c r="U1055" s="16"/>
      <c r="V1055" s="16"/>
      <c r="X1055" s="16"/>
      <c r="Y1055" s="16"/>
      <c r="Z1055" s="16"/>
      <c r="AA1055" s="16"/>
      <c r="AE1055" s="18"/>
      <c r="AT1055" s="18"/>
      <c r="BL1055" s="15"/>
      <c r="BM1055" s="18"/>
      <c r="BQ1055" s="15"/>
      <c r="BU1055" s="15"/>
      <c r="CC1055" s="1"/>
    </row>
    <row r="1056" spans="10:81">
      <c r="J1056" s="15"/>
      <c r="K1056" s="15"/>
      <c r="L1056" s="15"/>
      <c r="M1056" s="15"/>
      <c r="O1056" s="16"/>
      <c r="P1056" s="16"/>
      <c r="Q1056" s="16"/>
      <c r="R1056" s="16"/>
      <c r="S1056" s="16"/>
      <c r="T1056" s="16"/>
      <c r="U1056" s="16"/>
      <c r="V1056" s="16"/>
      <c r="X1056" s="16"/>
      <c r="Y1056" s="16"/>
      <c r="Z1056" s="16"/>
      <c r="AA1056" s="16"/>
      <c r="AE1056" s="18"/>
      <c r="AT1056" s="18"/>
      <c r="BL1056" s="15"/>
      <c r="BM1056" s="18"/>
      <c r="BQ1056" s="15"/>
      <c r="BU1056" s="15"/>
      <c r="CC1056" s="1"/>
    </row>
    <row r="1057" spans="10:81">
      <c r="J1057" s="15"/>
      <c r="K1057" s="15"/>
      <c r="L1057" s="15"/>
      <c r="M1057" s="15"/>
      <c r="O1057" s="16"/>
      <c r="P1057" s="16"/>
      <c r="Q1057" s="16"/>
      <c r="R1057" s="16"/>
      <c r="S1057" s="16"/>
      <c r="T1057" s="16"/>
      <c r="U1057" s="16"/>
      <c r="V1057" s="16"/>
      <c r="X1057" s="16"/>
      <c r="Y1057" s="16"/>
      <c r="Z1057" s="16"/>
      <c r="AA1057" s="16"/>
      <c r="AE1057" s="18"/>
      <c r="AT1057" s="18"/>
      <c r="BL1057" s="15"/>
      <c r="BM1057" s="18"/>
      <c r="BQ1057" s="15"/>
      <c r="BU1057" s="15"/>
      <c r="CC1057" s="1"/>
    </row>
    <row r="1058" spans="10:81">
      <c r="J1058" s="15"/>
      <c r="K1058" s="15"/>
      <c r="L1058" s="15"/>
      <c r="M1058" s="15"/>
      <c r="O1058" s="16"/>
      <c r="P1058" s="16"/>
      <c r="Q1058" s="16"/>
      <c r="R1058" s="16"/>
      <c r="S1058" s="16"/>
      <c r="T1058" s="16"/>
      <c r="U1058" s="16"/>
      <c r="V1058" s="16"/>
      <c r="X1058" s="16"/>
      <c r="Y1058" s="16"/>
      <c r="Z1058" s="16"/>
      <c r="AA1058" s="16"/>
      <c r="AE1058" s="18"/>
      <c r="AT1058" s="18"/>
      <c r="BL1058" s="15"/>
      <c r="BM1058" s="18"/>
      <c r="BQ1058" s="15"/>
      <c r="BU1058" s="15"/>
      <c r="CC1058" s="1"/>
    </row>
    <row r="1059" spans="10:81">
      <c r="J1059" s="15"/>
      <c r="K1059" s="15"/>
      <c r="L1059" s="15"/>
      <c r="M1059" s="15"/>
      <c r="O1059" s="16"/>
      <c r="P1059" s="16"/>
      <c r="Q1059" s="16"/>
      <c r="R1059" s="16"/>
      <c r="S1059" s="16"/>
      <c r="T1059" s="16"/>
      <c r="U1059" s="16"/>
      <c r="V1059" s="16"/>
      <c r="X1059" s="16"/>
      <c r="Y1059" s="16"/>
      <c r="Z1059" s="16"/>
      <c r="AA1059" s="16"/>
      <c r="AE1059" s="18"/>
      <c r="AT1059" s="18"/>
      <c r="BL1059" s="15"/>
      <c r="BM1059" s="18"/>
      <c r="BQ1059" s="15"/>
      <c r="BU1059" s="15"/>
      <c r="CC1059" s="1"/>
    </row>
    <row r="1060" spans="10:81">
      <c r="J1060" s="15"/>
      <c r="K1060" s="15"/>
      <c r="L1060" s="15"/>
      <c r="M1060" s="15"/>
      <c r="O1060" s="16"/>
      <c r="P1060" s="16"/>
      <c r="Q1060" s="16"/>
      <c r="R1060" s="16"/>
      <c r="S1060" s="16"/>
      <c r="T1060" s="16"/>
      <c r="U1060" s="16"/>
      <c r="V1060" s="16"/>
      <c r="X1060" s="16"/>
      <c r="Y1060" s="16"/>
      <c r="Z1060" s="16"/>
      <c r="AA1060" s="16"/>
      <c r="AE1060" s="18"/>
      <c r="AT1060" s="18"/>
      <c r="BL1060" s="15"/>
      <c r="BM1060" s="18"/>
      <c r="BQ1060" s="15"/>
      <c r="BU1060" s="15"/>
      <c r="CC1060" s="1"/>
    </row>
    <row r="1061" spans="10:81">
      <c r="J1061" s="15"/>
      <c r="K1061" s="15"/>
      <c r="L1061" s="15"/>
      <c r="M1061" s="15"/>
      <c r="O1061" s="16"/>
      <c r="P1061" s="16"/>
      <c r="Q1061" s="16"/>
      <c r="R1061" s="16"/>
      <c r="S1061" s="16"/>
      <c r="T1061" s="16"/>
      <c r="U1061" s="16"/>
      <c r="V1061" s="16"/>
      <c r="X1061" s="16"/>
      <c r="Y1061" s="16"/>
      <c r="Z1061" s="16"/>
      <c r="AA1061" s="16"/>
      <c r="AE1061" s="18"/>
      <c r="AT1061" s="18"/>
      <c r="BL1061" s="15"/>
      <c r="BM1061" s="18"/>
      <c r="BQ1061" s="15"/>
      <c r="BU1061" s="15"/>
      <c r="CC1061" s="1"/>
    </row>
    <row r="1062" spans="10:81">
      <c r="J1062" s="15"/>
      <c r="K1062" s="15"/>
      <c r="L1062" s="15"/>
      <c r="M1062" s="15"/>
      <c r="N1062" s="24"/>
      <c r="O1062" s="16"/>
      <c r="P1062" s="16"/>
      <c r="Q1062" s="16"/>
      <c r="R1062" s="16"/>
      <c r="S1062" s="16"/>
      <c r="T1062" s="16"/>
      <c r="U1062" s="16"/>
      <c r="V1062" s="16"/>
      <c r="X1062" s="16"/>
      <c r="Y1062" s="16"/>
      <c r="Z1062" s="16"/>
      <c r="AA1062" s="16"/>
      <c r="AE1062" s="18"/>
      <c r="AT1062" s="18"/>
      <c r="BL1062" s="15"/>
      <c r="BM1062" s="18"/>
      <c r="BQ1062" s="15"/>
      <c r="BU1062" s="15"/>
      <c r="CC1062" s="1"/>
    </row>
    <row r="1063" spans="10:81">
      <c r="J1063" s="15"/>
      <c r="K1063" s="15"/>
      <c r="L1063" s="15"/>
      <c r="M1063" s="15"/>
      <c r="N1063" s="24"/>
      <c r="O1063" s="16"/>
      <c r="P1063" s="16"/>
      <c r="Q1063" s="16"/>
      <c r="R1063" s="16"/>
      <c r="S1063" s="16"/>
      <c r="T1063" s="16"/>
      <c r="U1063" s="16"/>
      <c r="V1063" s="16"/>
      <c r="X1063" s="16"/>
      <c r="Y1063" s="16"/>
      <c r="Z1063" s="16"/>
      <c r="AA1063" s="16"/>
      <c r="AE1063" s="18"/>
      <c r="AT1063" s="18"/>
      <c r="BL1063" s="15"/>
      <c r="BM1063" s="18"/>
      <c r="BQ1063" s="15"/>
      <c r="BU1063" s="15"/>
      <c r="CC1063" s="1"/>
    </row>
    <row r="1064" spans="10:81">
      <c r="J1064" s="15"/>
      <c r="K1064" s="15"/>
      <c r="L1064" s="15"/>
      <c r="M1064" s="15"/>
      <c r="O1064" s="16"/>
      <c r="P1064" s="16"/>
      <c r="Q1064" s="16"/>
      <c r="R1064" s="16"/>
      <c r="S1064" s="16"/>
      <c r="T1064" s="16"/>
      <c r="U1064" s="16"/>
      <c r="V1064" s="16"/>
      <c r="X1064" s="16"/>
      <c r="Y1064" s="16"/>
      <c r="Z1064" s="16"/>
      <c r="AA1064" s="16"/>
      <c r="AE1064" s="18"/>
      <c r="AT1064" s="18"/>
      <c r="BL1064" s="15"/>
      <c r="BM1064" s="18"/>
      <c r="BQ1064" s="15"/>
      <c r="BU1064" s="15"/>
      <c r="CC1064" s="1"/>
    </row>
    <row r="1065" spans="10:81">
      <c r="J1065" s="15"/>
      <c r="K1065" s="15"/>
      <c r="L1065" s="15"/>
      <c r="M1065" s="15"/>
      <c r="O1065" s="16"/>
      <c r="P1065" s="16"/>
      <c r="Q1065" s="16"/>
      <c r="R1065" s="16"/>
      <c r="S1065" s="16"/>
      <c r="T1065" s="16"/>
      <c r="U1065" s="16"/>
      <c r="V1065" s="16"/>
      <c r="X1065" s="16"/>
      <c r="Y1065" s="16"/>
      <c r="Z1065" s="16"/>
      <c r="AA1065" s="16"/>
      <c r="AE1065" s="18"/>
      <c r="AT1065" s="18"/>
      <c r="BL1065" s="15"/>
      <c r="BM1065" s="18"/>
      <c r="BQ1065" s="15"/>
      <c r="BU1065" s="15"/>
      <c r="CC1065" s="1"/>
    </row>
    <row r="1066" spans="10:81">
      <c r="J1066" s="15"/>
      <c r="K1066" s="15"/>
      <c r="L1066" s="15"/>
      <c r="M1066" s="15"/>
      <c r="O1066" s="16"/>
      <c r="P1066" s="16"/>
      <c r="Q1066" s="16"/>
      <c r="R1066" s="16"/>
      <c r="S1066" s="16"/>
      <c r="T1066" s="16"/>
      <c r="U1066" s="16"/>
      <c r="V1066" s="16"/>
      <c r="X1066" s="16"/>
      <c r="Y1066" s="16"/>
      <c r="Z1066" s="16"/>
      <c r="AA1066" s="16"/>
      <c r="AE1066" s="18"/>
      <c r="AT1066" s="18"/>
      <c r="BL1066" s="15"/>
      <c r="BM1066" s="18"/>
      <c r="BQ1066" s="15"/>
      <c r="BU1066" s="15"/>
      <c r="CC1066" s="1"/>
    </row>
    <row r="1067" spans="10:81">
      <c r="J1067" s="15"/>
      <c r="K1067" s="15"/>
      <c r="L1067" s="15"/>
      <c r="M1067" s="15"/>
      <c r="O1067" s="16"/>
      <c r="P1067" s="16"/>
      <c r="Q1067" s="16"/>
      <c r="R1067" s="16"/>
      <c r="S1067" s="16"/>
      <c r="T1067" s="16"/>
      <c r="U1067" s="16"/>
      <c r="V1067" s="16"/>
      <c r="X1067" s="16"/>
      <c r="Y1067" s="16"/>
      <c r="Z1067" s="16"/>
      <c r="AA1067" s="16"/>
      <c r="AE1067" s="18"/>
      <c r="AT1067" s="18"/>
      <c r="BL1067" s="15"/>
      <c r="BM1067" s="18"/>
      <c r="BQ1067" s="15"/>
      <c r="BU1067" s="15"/>
      <c r="CC1067" s="1"/>
    </row>
    <row r="1068" spans="10:81">
      <c r="J1068" s="15"/>
      <c r="K1068" s="15"/>
      <c r="L1068" s="15"/>
      <c r="M1068" s="15"/>
      <c r="O1068" s="16"/>
      <c r="P1068" s="16"/>
      <c r="Q1068" s="16"/>
      <c r="R1068" s="16"/>
      <c r="S1068" s="16"/>
      <c r="T1068" s="16"/>
      <c r="U1068" s="16"/>
      <c r="V1068" s="16"/>
      <c r="X1068" s="16"/>
      <c r="Y1068" s="16"/>
      <c r="Z1068" s="16"/>
      <c r="AA1068" s="16"/>
      <c r="AE1068" s="18"/>
      <c r="AT1068" s="18"/>
      <c r="BL1068" s="15"/>
      <c r="BM1068" s="18"/>
      <c r="BQ1068" s="15"/>
      <c r="BU1068" s="15"/>
      <c r="CC1068" s="1"/>
    </row>
    <row r="1069" spans="10:81">
      <c r="J1069" s="15"/>
      <c r="K1069" s="15"/>
      <c r="L1069" s="15"/>
      <c r="M1069" s="15"/>
      <c r="O1069" s="16"/>
      <c r="P1069" s="16"/>
      <c r="Q1069" s="16"/>
      <c r="R1069" s="16"/>
      <c r="S1069" s="16"/>
      <c r="T1069" s="16"/>
      <c r="U1069" s="16"/>
      <c r="V1069" s="16"/>
      <c r="X1069" s="16"/>
      <c r="Y1069" s="16"/>
      <c r="Z1069" s="16"/>
      <c r="AA1069" s="16"/>
      <c r="AE1069" s="18"/>
      <c r="AT1069" s="18"/>
      <c r="BL1069" s="15"/>
      <c r="BM1069" s="18"/>
      <c r="BQ1069" s="15"/>
      <c r="BU1069" s="15"/>
      <c r="CC1069" s="1"/>
    </row>
    <row r="1070" spans="10:81">
      <c r="J1070" s="15"/>
      <c r="K1070" s="15"/>
      <c r="L1070" s="15"/>
      <c r="M1070" s="15"/>
      <c r="O1070" s="16"/>
      <c r="P1070" s="16"/>
      <c r="Q1070" s="16"/>
      <c r="R1070" s="16"/>
      <c r="S1070" s="16"/>
      <c r="T1070" s="16"/>
      <c r="U1070" s="16"/>
      <c r="V1070" s="16"/>
      <c r="X1070" s="16"/>
      <c r="Y1070" s="16"/>
      <c r="Z1070" s="16"/>
      <c r="AA1070" s="16"/>
      <c r="AE1070" s="18"/>
      <c r="AT1070" s="18"/>
      <c r="BL1070" s="15"/>
      <c r="BM1070" s="18"/>
      <c r="BQ1070" s="15"/>
      <c r="BU1070" s="15"/>
      <c r="CC1070" s="1"/>
    </row>
    <row r="1071" spans="10:81">
      <c r="J1071" s="15"/>
      <c r="K1071" s="15"/>
      <c r="L1071" s="15"/>
      <c r="M1071" s="15"/>
      <c r="O1071" s="16"/>
      <c r="P1071" s="16"/>
      <c r="Q1071" s="16"/>
      <c r="R1071" s="16"/>
      <c r="S1071" s="16"/>
      <c r="T1071" s="16"/>
      <c r="U1071" s="16"/>
      <c r="V1071" s="16"/>
      <c r="X1071" s="16"/>
      <c r="Y1071" s="16"/>
      <c r="Z1071" s="16"/>
      <c r="AA1071" s="16"/>
      <c r="AE1071" s="18"/>
      <c r="AT1071" s="18"/>
      <c r="BL1071" s="15"/>
      <c r="BM1071" s="18"/>
      <c r="BQ1071" s="15"/>
      <c r="BU1071" s="15"/>
      <c r="CC1071" s="1"/>
    </row>
    <row r="1072" spans="10:81">
      <c r="J1072" s="15"/>
      <c r="K1072" s="15"/>
      <c r="L1072" s="15"/>
      <c r="M1072" s="15"/>
      <c r="O1072" s="16"/>
      <c r="P1072" s="16"/>
      <c r="Q1072" s="16"/>
      <c r="R1072" s="16"/>
      <c r="S1072" s="16"/>
      <c r="T1072" s="16"/>
      <c r="U1072" s="16"/>
      <c r="V1072" s="16"/>
      <c r="X1072" s="16"/>
      <c r="Y1072" s="16"/>
      <c r="Z1072" s="16"/>
      <c r="AA1072" s="16"/>
      <c r="AE1072" s="18"/>
      <c r="AT1072" s="18"/>
      <c r="BL1072" s="15"/>
      <c r="BM1072" s="18"/>
      <c r="BQ1072" s="15"/>
      <c r="BU1072" s="15"/>
      <c r="CC1072" s="1"/>
    </row>
    <row r="1073" spans="8:81">
      <c r="J1073" s="15"/>
      <c r="K1073" s="15"/>
      <c r="L1073" s="15"/>
      <c r="M1073" s="15"/>
      <c r="O1073" s="16"/>
      <c r="P1073" s="16"/>
      <c r="Q1073" s="16"/>
      <c r="R1073" s="16"/>
      <c r="S1073" s="16"/>
      <c r="T1073" s="16"/>
      <c r="U1073" s="16"/>
      <c r="V1073" s="16"/>
      <c r="X1073" s="16"/>
      <c r="Y1073" s="16"/>
      <c r="Z1073" s="16"/>
      <c r="AA1073" s="16"/>
      <c r="AE1073" s="18"/>
      <c r="AT1073" s="18"/>
      <c r="BL1073" s="15"/>
      <c r="BM1073" s="18"/>
      <c r="BQ1073" s="15"/>
      <c r="BU1073" s="15"/>
      <c r="CC1073" s="1"/>
    </row>
    <row r="1074" spans="8:81">
      <c r="H1074" s="46"/>
      <c r="J1074" s="15"/>
      <c r="K1074" s="15"/>
      <c r="L1074" s="15"/>
      <c r="M1074" s="15"/>
      <c r="N1074" s="24"/>
      <c r="O1074" s="16"/>
      <c r="P1074" s="16"/>
      <c r="Q1074" s="16"/>
      <c r="R1074" s="16"/>
      <c r="S1074" s="16"/>
      <c r="T1074" s="16"/>
      <c r="U1074" s="16"/>
      <c r="V1074" s="16"/>
      <c r="X1074" s="16"/>
      <c r="Y1074" s="16"/>
      <c r="Z1074" s="16"/>
      <c r="AA1074" s="16"/>
      <c r="AE1074" s="18"/>
      <c r="AT1074" s="18"/>
      <c r="BL1074" s="15"/>
      <c r="BM1074" s="18"/>
      <c r="BQ1074" s="15"/>
      <c r="BU1074" s="15"/>
      <c r="CC1074" s="1"/>
    </row>
    <row r="1075" spans="8:81">
      <c r="H1075" s="46"/>
      <c r="J1075" s="15"/>
      <c r="K1075" s="15"/>
      <c r="L1075" s="15"/>
      <c r="M1075" s="15"/>
      <c r="N1075" s="24"/>
      <c r="O1075" s="16"/>
      <c r="P1075" s="16"/>
      <c r="Q1075" s="16"/>
      <c r="R1075" s="16"/>
      <c r="S1075" s="16"/>
      <c r="T1075" s="16"/>
      <c r="U1075" s="16"/>
      <c r="V1075" s="16"/>
      <c r="X1075" s="16"/>
      <c r="Y1075" s="16"/>
      <c r="Z1075" s="16"/>
      <c r="AA1075" s="16"/>
      <c r="AE1075" s="18"/>
      <c r="AT1075" s="18"/>
      <c r="BL1075" s="15"/>
      <c r="BM1075" s="18"/>
      <c r="BQ1075" s="15"/>
      <c r="BU1075" s="15"/>
      <c r="CC1075" s="1"/>
    </row>
    <row r="1076" spans="8:81">
      <c r="H1076" s="46"/>
      <c r="J1076" s="15"/>
      <c r="K1076" s="15"/>
      <c r="L1076" s="15"/>
      <c r="M1076" s="15"/>
      <c r="N1076" s="24"/>
      <c r="O1076" s="16"/>
      <c r="P1076" s="16"/>
      <c r="Q1076" s="16"/>
      <c r="R1076" s="16"/>
      <c r="S1076" s="16"/>
      <c r="T1076" s="16"/>
      <c r="U1076" s="16"/>
      <c r="V1076" s="16"/>
      <c r="X1076" s="16"/>
      <c r="Y1076" s="16"/>
      <c r="Z1076" s="16"/>
      <c r="AA1076" s="16"/>
      <c r="AE1076" s="18"/>
      <c r="AT1076" s="18"/>
      <c r="BL1076" s="15"/>
      <c r="BM1076" s="18"/>
      <c r="BQ1076" s="15"/>
      <c r="BU1076" s="15"/>
      <c r="CC1076" s="1"/>
    </row>
    <row r="1077" spans="8:81">
      <c r="H1077" s="46"/>
      <c r="J1077" s="15"/>
      <c r="K1077" s="15"/>
      <c r="L1077" s="15"/>
      <c r="M1077" s="15"/>
      <c r="N1077" s="24"/>
      <c r="O1077" s="16"/>
      <c r="P1077" s="16"/>
      <c r="Q1077" s="16"/>
      <c r="R1077" s="16"/>
      <c r="S1077" s="16"/>
      <c r="T1077" s="16"/>
      <c r="U1077" s="16"/>
      <c r="V1077" s="16"/>
      <c r="X1077" s="16"/>
      <c r="Y1077" s="16"/>
      <c r="Z1077" s="16"/>
      <c r="AA1077" s="16"/>
      <c r="AE1077" s="18"/>
      <c r="AT1077" s="18"/>
      <c r="BL1077" s="15"/>
      <c r="BM1077" s="18"/>
      <c r="BQ1077" s="15"/>
      <c r="BU1077" s="15"/>
      <c r="CC1077" s="1"/>
    </row>
    <row r="1078" spans="8:81">
      <c r="H1078" s="46"/>
      <c r="J1078" s="15"/>
      <c r="K1078" s="15"/>
      <c r="L1078" s="15"/>
      <c r="M1078" s="15"/>
      <c r="N1078" s="24"/>
      <c r="O1078" s="16"/>
      <c r="P1078" s="16"/>
      <c r="Q1078" s="16"/>
      <c r="R1078" s="16"/>
      <c r="S1078" s="16"/>
      <c r="T1078" s="16"/>
      <c r="U1078" s="16"/>
      <c r="V1078" s="16"/>
      <c r="X1078" s="16"/>
      <c r="Y1078" s="16"/>
      <c r="Z1078" s="16"/>
      <c r="AA1078" s="16"/>
      <c r="AE1078" s="18"/>
      <c r="AT1078" s="18"/>
      <c r="BL1078" s="15"/>
      <c r="BM1078" s="18"/>
      <c r="BQ1078" s="15"/>
      <c r="BU1078" s="15"/>
      <c r="CC1078" s="1"/>
    </row>
    <row r="1079" spans="8:81">
      <c r="H1079" s="46"/>
      <c r="J1079" s="15"/>
      <c r="K1079" s="15"/>
      <c r="L1079" s="15"/>
      <c r="M1079" s="15"/>
      <c r="N1079" s="24"/>
      <c r="O1079" s="16"/>
      <c r="P1079" s="16"/>
      <c r="Q1079" s="16"/>
      <c r="R1079" s="16"/>
      <c r="S1079" s="16"/>
      <c r="T1079" s="16"/>
      <c r="U1079" s="16"/>
      <c r="V1079" s="16"/>
      <c r="X1079" s="16"/>
      <c r="Y1079" s="16"/>
      <c r="Z1079" s="16"/>
      <c r="AA1079" s="16"/>
      <c r="AE1079" s="18"/>
      <c r="AT1079" s="18"/>
      <c r="BL1079" s="15"/>
      <c r="BM1079" s="18"/>
      <c r="BQ1079" s="15"/>
      <c r="BU1079" s="15"/>
      <c r="CC1079" s="1"/>
    </row>
    <row r="1080" spans="8:81">
      <c r="J1080" s="15"/>
      <c r="K1080" s="15"/>
      <c r="L1080" s="15"/>
      <c r="M1080" s="15"/>
      <c r="O1080" s="16"/>
      <c r="P1080" s="16"/>
      <c r="Q1080" s="16"/>
      <c r="R1080" s="16"/>
      <c r="S1080" s="16"/>
      <c r="T1080" s="16"/>
      <c r="U1080" s="16"/>
      <c r="V1080" s="16"/>
      <c r="X1080" s="16"/>
      <c r="Y1080" s="16"/>
      <c r="Z1080" s="16"/>
      <c r="AA1080" s="16"/>
      <c r="AE1080" s="18"/>
      <c r="AT1080" s="18"/>
      <c r="BL1080" s="15"/>
      <c r="BM1080" s="18"/>
      <c r="BQ1080" s="15"/>
      <c r="BU1080" s="15"/>
      <c r="CC1080" s="1"/>
    </row>
    <row r="1081" spans="8:81">
      <c r="J1081" s="15"/>
      <c r="K1081" s="15"/>
      <c r="L1081" s="15"/>
      <c r="M1081" s="15"/>
      <c r="O1081" s="16"/>
      <c r="P1081" s="16"/>
      <c r="Q1081" s="16"/>
      <c r="R1081" s="16"/>
      <c r="S1081" s="16"/>
      <c r="T1081" s="16"/>
      <c r="U1081" s="16"/>
      <c r="V1081" s="16"/>
      <c r="X1081" s="16"/>
      <c r="Y1081" s="16"/>
      <c r="Z1081" s="16"/>
      <c r="AA1081" s="16"/>
      <c r="AE1081" s="18"/>
      <c r="AT1081" s="18"/>
      <c r="BL1081" s="15"/>
      <c r="BM1081" s="18"/>
      <c r="BQ1081" s="15"/>
      <c r="BU1081" s="15"/>
      <c r="CC1081" s="1"/>
    </row>
    <row r="1082" spans="8:81">
      <c r="J1082" s="15"/>
      <c r="K1082" s="15"/>
      <c r="L1082" s="15"/>
      <c r="M1082" s="15"/>
      <c r="O1082" s="16"/>
      <c r="P1082" s="16"/>
      <c r="Q1082" s="16"/>
      <c r="R1082" s="16"/>
      <c r="S1082" s="16"/>
      <c r="T1082" s="16"/>
      <c r="U1082" s="16"/>
      <c r="V1082" s="16"/>
      <c r="X1082" s="16"/>
      <c r="Y1082" s="16"/>
      <c r="Z1082" s="16"/>
      <c r="AA1082" s="16"/>
      <c r="AE1082" s="18"/>
      <c r="AT1082" s="18"/>
      <c r="BL1082" s="15"/>
      <c r="BM1082" s="18"/>
      <c r="BQ1082" s="15"/>
      <c r="BU1082" s="15"/>
      <c r="CC1082" s="1"/>
    </row>
    <row r="1083" spans="8:81">
      <c r="J1083" s="15"/>
      <c r="K1083" s="15"/>
      <c r="L1083" s="15"/>
      <c r="M1083" s="15"/>
      <c r="O1083" s="16"/>
      <c r="P1083" s="16"/>
      <c r="Q1083" s="16"/>
      <c r="R1083" s="16"/>
      <c r="S1083" s="16"/>
      <c r="T1083" s="16"/>
      <c r="U1083" s="16"/>
      <c r="V1083" s="16"/>
      <c r="X1083" s="16"/>
      <c r="Y1083" s="16"/>
      <c r="Z1083" s="16"/>
      <c r="AA1083" s="16"/>
      <c r="AE1083" s="18"/>
      <c r="AT1083" s="18"/>
      <c r="BL1083" s="15"/>
      <c r="BM1083" s="18"/>
      <c r="BQ1083" s="15"/>
      <c r="BU1083" s="15"/>
      <c r="CC1083" s="1"/>
    </row>
    <row r="1084" spans="8:81">
      <c r="J1084" s="15"/>
      <c r="K1084" s="15"/>
      <c r="L1084" s="15"/>
      <c r="M1084" s="15"/>
      <c r="O1084" s="16"/>
      <c r="P1084" s="16"/>
      <c r="Q1084" s="16"/>
      <c r="R1084" s="16"/>
      <c r="S1084" s="16"/>
      <c r="T1084" s="16"/>
      <c r="U1084" s="16"/>
      <c r="V1084" s="16"/>
      <c r="X1084" s="16"/>
      <c r="Y1084" s="16"/>
      <c r="Z1084" s="16"/>
      <c r="AA1084" s="16"/>
      <c r="AE1084" s="18"/>
      <c r="AT1084" s="18"/>
      <c r="BL1084" s="15"/>
      <c r="BM1084" s="18"/>
      <c r="BQ1084" s="15"/>
      <c r="BU1084" s="15"/>
      <c r="CC1084" s="1"/>
    </row>
    <row r="1085" spans="8:81">
      <c r="J1085" s="15"/>
      <c r="K1085" s="15"/>
      <c r="L1085" s="15"/>
      <c r="M1085" s="15"/>
      <c r="O1085" s="16"/>
      <c r="P1085" s="16"/>
      <c r="Q1085" s="16"/>
      <c r="R1085" s="16"/>
      <c r="S1085" s="16"/>
      <c r="T1085" s="16"/>
      <c r="U1085" s="16"/>
      <c r="V1085" s="16"/>
      <c r="X1085" s="16"/>
      <c r="Y1085" s="16"/>
      <c r="Z1085" s="16"/>
      <c r="AA1085" s="16"/>
      <c r="AE1085" s="18"/>
      <c r="AT1085" s="18"/>
      <c r="BL1085" s="15"/>
      <c r="BM1085" s="18"/>
      <c r="BQ1085" s="15"/>
      <c r="BU1085" s="15"/>
      <c r="CC1085" s="1"/>
    </row>
    <row r="1086" spans="8:81">
      <c r="J1086" s="15"/>
      <c r="K1086" s="15"/>
      <c r="L1086" s="15"/>
      <c r="M1086" s="15"/>
      <c r="O1086" s="16"/>
      <c r="P1086" s="16"/>
      <c r="Q1086" s="16"/>
      <c r="R1086" s="16"/>
      <c r="S1086" s="16"/>
      <c r="T1086" s="16"/>
      <c r="U1086" s="16"/>
      <c r="V1086" s="16"/>
      <c r="X1086" s="16"/>
      <c r="Y1086" s="16"/>
      <c r="Z1086" s="16"/>
      <c r="AA1086" s="16"/>
      <c r="AE1086" s="18"/>
      <c r="AT1086" s="18"/>
      <c r="BL1086" s="15"/>
      <c r="BM1086" s="18"/>
      <c r="BQ1086" s="15"/>
      <c r="BU1086" s="15"/>
      <c r="CC1086" s="1"/>
    </row>
    <row r="1087" spans="8:81">
      <c r="J1087" s="15"/>
      <c r="K1087" s="15"/>
      <c r="L1087" s="15"/>
      <c r="M1087" s="15"/>
      <c r="O1087" s="16"/>
      <c r="P1087" s="16"/>
      <c r="Q1087" s="16"/>
      <c r="R1087" s="16"/>
      <c r="S1087" s="16"/>
      <c r="T1087" s="16"/>
      <c r="U1087" s="16"/>
      <c r="V1087" s="16"/>
      <c r="X1087" s="16"/>
      <c r="Y1087" s="16"/>
      <c r="Z1087" s="16"/>
      <c r="AA1087" s="16"/>
      <c r="AE1087" s="18"/>
      <c r="AT1087" s="18"/>
      <c r="BL1087" s="15"/>
      <c r="BM1087" s="18"/>
      <c r="BQ1087" s="15"/>
      <c r="BU1087" s="15"/>
      <c r="CC1087" s="1"/>
    </row>
    <row r="1088" spans="8:81">
      <c r="J1088" s="15"/>
      <c r="K1088" s="15"/>
      <c r="L1088" s="15"/>
      <c r="M1088" s="15"/>
      <c r="O1088" s="16"/>
      <c r="P1088" s="16"/>
      <c r="Q1088" s="16"/>
      <c r="R1088" s="16"/>
      <c r="S1088" s="16"/>
      <c r="T1088" s="16"/>
      <c r="U1088" s="16"/>
      <c r="V1088" s="16"/>
      <c r="X1088" s="16"/>
      <c r="Y1088" s="16"/>
      <c r="Z1088" s="16"/>
      <c r="AA1088" s="16"/>
      <c r="AE1088" s="18"/>
      <c r="AT1088" s="18"/>
      <c r="BL1088" s="15"/>
      <c r="BM1088" s="18"/>
      <c r="BQ1088" s="15"/>
      <c r="BU1088" s="15"/>
      <c r="CC1088" s="1"/>
    </row>
    <row r="1089" spans="10:81">
      <c r="J1089" s="15"/>
      <c r="K1089" s="15"/>
      <c r="L1089" s="15"/>
      <c r="M1089" s="15"/>
      <c r="N1089" s="24"/>
      <c r="O1089" s="16"/>
      <c r="P1089" s="16"/>
      <c r="Q1089" s="16"/>
      <c r="R1089" s="16"/>
      <c r="S1089" s="16"/>
      <c r="T1089" s="16"/>
      <c r="U1089" s="16"/>
      <c r="V1089" s="16"/>
      <c r="X1089" s="16"/>
      <c r="Y1089" s="16"/>
      <c r="Z1089" s="16"/>
      <c r="AA1089" s="16"/>
      <c r="AE1089" s="18"/>
      <c r="AT1089" s="18"/>
      <c r="BL1089" s="15"/>
      <c r="BM1089" s="18"/>
      <c r="BQ1089" s="15"/>
      <c r="BU1089" s="15"/>
      <c r="CC1089" s="1"/>
    </row>
    <row r="1090" spans="10:81">
      <c r="J1090" s="15"/>
      <c r="K1090" s="15"/>
      <c r="L1090" s="15"/>
      <c r="M1090" s="15"/>
      <c r="N1090" s="24"/>
      <c r="O1090" s="16"/>
      <c r="P1090" s="16"/>
      <c r="Q1090" s="16"/>
      <c r="R1090" s="16"/>
      <c r="S1090" s="16"/>
      <c r="T1090" s="16"/>
      <c r="U1090" s="16"/>
      <c r="V1090" s="16"/>
      <c r="X1090" s="16"/>
      <c r="Y1090" s="16"/>
      <c r="Z1090" s="16"/>
      <c r="AA1090" s="16"/>
      <c r="AE1090" s="18"/>
      <c r="AT1090" s="18"/>
      <c r="BL1090" s="15"/>
      <c r="BM1090" s="18"/>
      <c r="BQ1090" s="15"/>
      <c r="BU1090" s="15"/>
      <c r="CC1090" s="1"/>
    </row>
    <row r="1091" spans="10:81">
      <c r="J1091" s="15"/>
      <c r="K1091" s="15"/>
      <c r="L1091" s="15"/>
      <c r="M1091" s="15"/>
      <c r="N1091" s="24"/>
      <c r="O1091" s="16"/>
      <c r="P1091" s="16"/>
      <c r="Q1091" s="16"/>
      <c r="R1091" s="16"/>
      <c r="S1091" s="16"/>
      <c r="T1091" s="16"/>
      <c r="U1091" s="16"/>
      <c r="V1091" s="16"/>
      <c r="X1091" s="16"/>
      <c r="Y1091" s="16"/>
      <c r="Z1091" s="16"/>
      <c r="AA1091" s="16"/>
      <c r="AE1091" s="18"/>
      <c r="AT1091" s="18"/>
      <c r="BL1091" s="15"/>
      <c r="BM1091" s="18"/>
      <c r="BQ1091" s="15"/>
      <c r="BU1091" s="15"/>
      <c r="CC1091" s="1"/>
    </row>
    <row r="1092" spans="10:81">
      <c r="J1092" s="15"/>
      <c r="K1092" s="15"/>
      <c r="L1092" s="15"/>
      <c r="M1092" s="15"/>
      <c r="N1092" s="24"/>
      <c r="O1092" s="16"/>
      <c r="P1092" s="16"/>
      <c r="Q1092" s="16"/>
      <c r="R1092" s="16"/>
      <c r="S1092" s="16"/>
      <c r="T1092" s="16"/>
      <c r="U1092" s="16"/>
      <c r="V1092" s="16"/>
      <c r="X1092" s="16"/>
      <c r="Y1092" s="16"/>
      <c r="Z1092" s="16"/>
      <c r="AA1092" s="16"/>
      <c r="AE1092" s="18"/>
      <c r="AT1092" s="18"/>
      <c r="BL1092" s="15"/>
      <c r="BM1092" s="18"/>
      <c r="BQ1092" s="15"/>
      <c r="BU1092" s="15"/>
      <c r="CC1092" s="1"/>
    </row>
    <row r="1093" spans="10:81">
      <c r="J1093" s="15"/>
      <c r="K1093" s="15"/>
      <c r="L1093" s="15"/>
      <c r="M1093" s="15"/>
      <c r="N1093" s="24"/>
      <c r="O1093" s="16"/>
      <c r="P1093" s="16"/>
      <c r="Q1093" s="16"/>
      <c r="R1093" s="16"/>
      <c r="S1093" s="16"/>
      <c r="T1093" s="16"/>
      <c r="U1093" s="16"/>
      <c r="V1093" s="16"/>
      <c r="X1093" s="16"/>
      <c r="Y1093" s="16"/>
      <c r="Z1093" s="16"/>
      <c r="AA1093" s="16"/>
      <c r="AE1093" s="18"/>
      <c r="AT1093" s="18"/>
      <c r="BL1093" s="15"/>
      <c r="BM1093" s="18"/>
      <c r="BQ1093" s="15"/>
      <c r="BU1093" s="15"/>
      <c r="CC1093" s="1"/>
    </row>
    <row r="1094" spans="10:81">
      <c r="J1094" s="15"/>
      <c r="K1094" s="15"/>
      <c r="L1094" s="15"/>
      <c r="M1094" s="15"/>
      <c r="N1094" s="24"/>
      <c r="O1094" s="16"/>
      <c r="P1094" s="16"/>
      <c r="Q1094" s="16"/>
      <c r="R1094" s="16"/>
      <c r="S1094" s="16"/>
      <c r="T1094" s="16"/>
      <c r="U1094" s="16"/>
      <c r="V1094" s="16"/>
      <c r="X1094" s="16"/>
      <c r="Y1094" s="16"/>
      <c r="Z1094" s="16"/>
      <c r="AA1094" s="16"/>
      <c r="AE1094" s="18"/>
      <c r="AT1094" s="18"/>
      <c r="BL1094" s="15"/>
      <c r="BM1094" s="18"/>
      <c r="BQ1094" s="15"/>
      <c r="BU1094" s="15"/>
      <c r="CC1094" s="1"/>
    </row>
    <row r="1095" spans="10:81">
      <c r="J1095" s="15"/>
      <c r="K1095" s="15"/>
      <c r="L1095" s="15"/>
      <c r="M1095" s="15"/>
      <c r="N1095" s="24"/>
      <c r="O1095" s="16"/>
      <c r="P1095" s="16"/>
      <c r="Q1095" s="16"/>
      <c r="R1095" s="16"/>
      <c r="S1095" s="16"/>
      <c r="T1095" s="16"/>
      <c r="U1095" s="16"/>
      <c r="V1095" s="16"/>
      <c r="X1095" s="16"/>
      <c r="Y1095" s="16"/>
      <c r="Z1095" s="16"/>
      <c r="AA1095" s="16"/>
      <c r="AE1095" s="18"/>
      <c r="AT1095" s="18"/>
      <c r="BL1095" s="15"/>
      <c r="BM1095" s="18"/>
      <c r="BQ1095" s="15"/>
      <c r="BU1095" s="15"/>
      <c r="CC1095" s="1"/>
    </row>
    <row r="1096" spans="10:81">
      <c r="J1096" s="15"/>
      <c r="K1096" s="15"/>
      <c r="L1096" s="15"/>
      <c r="M1096" s="15"/>
      <c r="N1096" s="24"/>
      <c r="O1096" s="16"/>
      <c r="P1096" s="16"/>
      <c r="Q1096" s="16"/>
      <c r="R1096" s="16"/>
      <c r="S1096" s="16"/>
      <c r="T1096" s="16"/>
      <c r="U1096" s="16"/>
      <c r="V1096" s="16"/>
      <c r="X1096" s="16"/>
      <c r="Y1096" s="16"/>
      <c r="Z1096" s="16"/>
      <c r="AA1096" s="16"/>
      <c r="AE1096" s="18"/>
      <c r="AT1096" s="18"/>
      <c r="BL1096" s="15"/>
      <c r="BM1096" s="18"/>
      <c r="BQ1096" s="15"/>
      <c r="BU1096" s="15"/>
      <c r="CC1096" s="1"/>
    </row>
    <row r="1097" spans="10:81">
      <c r="J1097" s="15"/>
      <c r="K1097" s="15"/>
      <c r="L1097" s="15"/>
      <c r="M1097" s="15"/>
      <c r="N1097" s="24"/>
      <c r="O1097" s="16"/>
      <c r="P1097" s="16"/>
      <c r="Q1097" s="16"/>
      <c r="R1097" s="16"/>
      <c r="S1097" s="16"/>
      <c r="T1097" s="16"/>
      <c r="U1097" s="16"/>
      <c r="V1097" s="16"/>
      <c r="X1097" s="16"/>
      <c r="Y1097" s="16"/>
      <c r="Z1097" s="16"/>
      <c r="AA1097" s="16"/>
      <c r="AE1097" s="18"/>
      <c r="AT1097" s="18"/>
      <c r="BL1097" s="15"/>
      <c r="BM1097" s="18"/>
      <c r="BQ1097" s="15"/>
      <c r="BU1097" s="15"/>
      <c r="CC1097" s="1"/>
    </row>
    <row r="1098" spans="10:81">
      <c r="J1098" s="15"/>
      <c r="K1098" s="15"/>
      <c r="L1098" s="15"/>
      <c r="M1098" s="15"/>
      <c r="N1098" s="24"/>
      <c r="O1098" s="16"/>
      <c r="P1098" s="16"/>
      <c r="Q1098" s="16"/>
      <c r="R1098" s="16"/>
      <c r="S1098" s="16"/>
      <c r="T1098" s="16"/>
      <c r="U1098" s="16"/>
      <c r="V1098" s="16"/>
      <c r="X1098" s="16"/>
      <c r="Y1098" s="16"/>
      <c r="Z1098" s="16"/>
      <c r="AA1098" s="16"/>
      <c r="AE1098" s="18"/>
      <c r="AT1098" s="18"/>
      <c r="BL1098" s="15"/>
      <c r="BM1098" s="18"/>
      <c r="BQ1098" s="15"/>
      <c r="BU1098" s="15"/>
      <c r="CC1098" s="1"/>
    </row>
    <row r="1099" spans="10:81">
      <c r="J1099" s="15"/>
      <c r="K1099" s="15"/>
      <c r="L1099" s="15"/>
      <c r="M1099" s="15"/>
      <c r="N1099" s="24"/>
      <c r="O1099" s="16"/>
      <c r="P1099" s="16"/>
      <c r="Q1099" s="16"/>
      <c r="R1099" s="16"/>
      <c r="S1099" s="16"/>
      <c r="T1099" s="16"/>
      <c r="U1099" s="16"/>
      <c r="V1099" s="16"/>
      <c r="X1099" s="16"/>
      <c r="Y1099" s="16"/>
      <c r="Z1099" s="16"/>
      <c r="AA1099" s="16"/>
      <c r="AE1099" s="18"/>
      <c r="AT1099" s="18"/>
      <c r="BL1099" s="15"/>
      <c r="BM1099" s="18"/>
      <c r="BQ1099" s="15"/>
      <c r="BU1099" s="15"/>
      <c r="CC1099" s="1"/>
    </row>
    <row r="1100" spans="10:81">
      <c r="J1100" s="15"/>
      <c r="K1100" s="15"/>
      <c r="L1100" s="15"/>
      <c r="M1100" s="15"/>
      <c r="N1100" s="24"/>
      <c r="O1100" s="16"/>
      <c r="P1100" s="16"/>
      <c r="Q1100" s="16"/>
      <c r="R1100" s="16"/>
      <c r="S1100" s="16"/>
      <c r="T1100" s="16"/>
      <c r="U1100" s="16"/>
      <c r="V1100" s="16"/>
      <c r="X1100" s="16"/>
      <c r="Y1100" s="16"/>
      <c r="Z1100" s="16"/>
      <c r="AA1100" s="16"/>
      <c r="AE1100" s="18"/>
      <c r="AT1100" s="18"/>
      <c r="BL1100" s="15"/>
      <c r="BM1100" s="18"/>
      <c r="BQ1100" s="15"/>
      <c r="BU1100" s="15"/>
      <c r="CC1100" s="1"/>
    </row>
    <row r="1101" spans="10:81">
      <c r="J1101" s="15"/>
      <c r="K1101" s="15"/>
      <c r="L1101" s="15"/>
      <c r="M1101" s="15"/>
      <c r="N1101" s="24"/>
      <c r="O1101" s="16"/>
      <c r="P1101" s="16"/>
      <c r="Q1101" s="16"/>
      <c r="R1101" s="16"/>
      <c r="S1101" s="16"/>
      <c r="T1101" s="16"/>
      <c r="U1101" s="16"/>
      <c r="V1101" s="16"/>
      <c r="X1101" s="16"/>
      <c r="Y1101" s="16"/>
      <c r="Z1101" s="16"/>
      <c r="AA1101" s="16"/>
      <c r="AE1101" s="18"/>
      <c r="AT1101" s="18"/>
      <c r="BL1101" s="15"/>
      <c r="BM1101" s="18"/>
      <c r="BQ1101" s="15"/>
      <c r="BU1101" s="15"/>
      <c r="CC1101" s="1"/>
    </row>
    <row r="1102" spans="10:81">
      <c r="J1102" s="15"/>
      <c r="K1102" s="15"/>
      <c r="L1102" s="15"/>
      <c r="M1102" s="15"/>
      <c r="N1102" s="24"/>
      <c r="O1102" s="16"/>
      <c r="P1102" s="16"/>
      <c r="Q1102" s="16"/>
      <c r="R1102" s="16"/>
      <c r="S1102" s="16"/>
      <c r="T1102" s="16"/>
      <c r="U1102" s="16"/>
      <c r="V1102" s="16"/>
      <c r="X1102" s="16"/>
      <c r="Y1102" s="16"/>
      <c r="Z1102" s="16"/>
      <c r="AA1102" s="16"/>
      <c r="AE1102" s="18"/>
      <c r="AT1102" s="18"/>
      <c r="BL1102" s="15"/>
      <c r="BM1102" s="18"/>
      <c r="BQ1102" s="15"/>
      <c r="BU1102" s="15"/>
      <c r="CC1102" s="1"/>
    </row>
    <row r="1103" spans="10:81">
      <c r="J1103" s="15"/>
      <c r="K1103" s="15"/>
      <c r="L1103" s="15"/>
      <c r="M1103" s="15"/>
      <c r="N1103" s="24"/>
      <c r="O1103" s="16"/>
      <c r="P1103" s="16"/>
      <c r="Q1103" s="16"/>
      <c r="R1103" s="16"/>
      <c r="S1103" s="16"/>
      <c r="T1103" s="16"/>
      <c r="U1103" s="16"/>
      <c r="V1103" s="16"/>
      <c r="X1103" s="16"/>
      <c r="Y1103" s="16"/>
      <c r="Z1103" s="16"/>
      <c r="AA1103" s="16"/>
      <c r="AE1103" s="18"/>
      <c r="AT1103" s="18"/>
      <c r="BL1103" s="15"/>
      <c r="BM1103" s="18"/>
      <c r="BQ1103" s="15"/>
      <c r="BU1103" s="15"/>
      <c r="CC1103" s="1"/>
    </row>
    <row r="1104" spans="10:81">
      <c r="J1104" s="15"/>
      <c r="K1104" s="15"/>
      <c r="L1104" s="15"/>
      <c r="M1104" s="15"/>
      <c r="N1104" s="24"/>
      <c r="O1104" s="16"/>
      <c r="P1104" s="16"/>
      <c r="Q1104" s="16"/>
      <c r="R1104" s="16"/>
      <c r="S1104" s="16"/>
      <c r="T1104" s="16"/>
      <c r="U1104" s="16"/>
      <c r="V1104" s="16"/>
      <c r="X1104" s="16"/>
      <c r="Y1104" s="16"/>
      <c r="Z1104" s="16"/>
      <c r="AA1104" s="16"/>
      <c r="AE1104" s="18"/>
      <c r="AT1104" s="18"/>
      <c r="BL1104" s="15"/>
      <c r="BM1104" s="18"/>
      <c r="BQ1104" s="15"/>
      <c r="BU1104" s="15"/>
      <c r="CC1104" s="1"/>
    </row>
    <row r="1105" spans="10:81">
      <c r="J1105" s="15"/>
      <c r="K1105" s="15"/>
      <c r="L1105" s="15"/>
      <c r="M1105" s="15"/>
      <c r="N1105" s="24"/>
      <c r="O1105" s="16"/>
      <c r="P1105" s="16"/>
      <c r="Q1105" s="16"/>
      <c r="R1105" s="16"/>
      <c r="S1105" s="16"/>
      <c r="T1105" s="16"/>
      <c r="U1105" s="16"/>
      <c r="V1105" s="16"/>
      <c r="X1105" s="16"/>
      <c r="Y1105" s="16"/>
      <c r="Z1105" s="16"/>
      <c r="AA1105" s="16"/>
      <c r="AE1105" s="18"/>
      <c r="AT1105" s="18"/>
      <c r="BL1105" s="15"/>
      <c r="BM1105" s="18"/>
      <c r="BQ1105" s="15"/>
      <c r="BU1105" s="15"/>
      <c r="CC1105" s="1"/>
    </row>
    <row r="1106" spans="10:81">
      <c r="J1106" s="15"/>
      <c r="K1106" s="15"/>
      <c r="L1106" s="15"/>
      <c r="M1106" s="15"/>
      <c r="N1106" s="24"/>
      <c r="O1106" s="16"/>
      <c r="P1106" s="16"/>
      <c r="Q1106" s="16"/>
      <c r="R1106" s="16"/>
      <c r="S1106" s="16"/>
      <c r="T1106" s="16"/>
      <c r="U1106" s="16"/>
      <c r="V1106" s="16"/>
      <c r="X1106" s="16"/>
      <c r="Y1106" s="16"/>
      <c r="Z1106" s="16"/>
      <c r="AA1106" s="16"/>
      <c r="AE1106" s="18"/>
      <c r="AT1106" s="18"/>
      <c r="BL1106" s="15"/>
      <c r="BM1106" s="18"/>
      <c r="BQ1106" s="15"/>
      <c r="BU1106" s="15"/>
      <c r="CC1106" s="1"/>
    </row>
    <row r="1107" spans="10:81">
      <c r="J1107" s="15"/>
      <c r="K1107" s="15"/>
      <c r="L1107" s="15"/>
      <c r="M1107" s="15"/>
      <c r="N1107" s="24"/>
      <c r="O1107" s="16"/>
      <c r="P1107" s="16"/>
      <c r="Q1107" s="16"/>
      <c r="R1107" s="16"/>
      <c r="S1107" s="16"/>
      <c r="T1107" s="16"/>
      <c r="U1107" s="16"/>
      <c r="V1107" s="16"/>
      <c r="X1107" s="16"/>
      <c r="Y1107" s="16"/>
      <c r="Z1107" s="16"/>
      <c r="AA1107" s="16"/>
      <c r="AE1107" s="18"/>
      <c r="AT1107" s="18"/>
      <c r="BL1107" s="15"/>
      <c r="BM1107" s="18"/>
      <c r="BQ1107" s="15"/>
      <c r="BU1107" s="15"/>
      <c r="CC1107" s="1"/>
    </row>
    <row r="1108" spans="10:81">
      <c r="J1108" s="15"/>
      <c r="K1108" s="15"/>
      <c r="L1108" s="15"/>
      <c r="M1108" s="15"/>
      <c r="N1108" s="24"/>
      <c r="O1108" s="16"/>
      <c r="P1108" s="16"/>
      <c r="Q1108" s="16"/>
      <c r="R1108" s="16"/>
      <c r="S1108" s="16"/>
      <c r="T1108" s="16"/>
      <c r="U1108" s="16"/>
      <c r="V1108" s="16"/>
      <c r="X1108" s="16"/>
      <c r="Y1108" s="16"/>
      <c r="Z1108" s="16"/>
      <c r="AA1108" s="16"/>
      <c r="AE1108" s="18"/>
      <c r="AT1108" s="18"/>
      <c r="BL1108" s="15"/>
      <c r="BM1108" s="18"/>
      <c r="BQ1108" s="15"/>
      <c r="BU1108" s="15"/>
      <c r="CC1108" s="1"/>
    </row>
    <row r="1109" spans="10:81">
      <c r="J1109" s="15"/>
      <c r="K1109" s="15"/>
      <c r="L1109" s="15"/>
      <c r="M1109" s="15"/>
      <c r="N1109" s="24"/>
      <c r="O1109" s="16"/>
      <c r="P1109" s="16"/>
      <c r="Q1109" s="16"/>
      <c r="R1109" s="16"/>
      <c r="S1109" s="16"/>
      <c r="T1109" s="16"/>
      <c r="U1109" s="16"/>
      <c r="V1109" s="16"/>
      <c r="X1109" s="16"/>
      <c r="Y1109" s="16"/>
      <c r="Z1109" s="16"/>
      <c r="AA1109" s="16"/>
      <c r="AE1109" s="18"/>
      <c r="AT1109" s="18"/>
      <c r="BL1109" s="15"/>
      <c r="BM1109" s="18"/>
      <c r="BQ1109" s="15"/>
      <c r="BU1109" s="15"/>
      <c r="CC1109" s="1"/>
    </row>
    <row r="1110" spans="10:81">
      <c r="J1110" s="15"/>
      <c r="K1110" s="15"/>
      <c r="L1110" s="15"/>
      <c r="M1110" s="15"/>
      <c r="O1110" s="16"/>
      <c r="P1110" s="16"/>
      <c r="Q1110" s="16"/>
      <c r="R1110" s="16"/>
      <c r="S1110" s="16"/>
      <c r="T1110" s="16"/>
      <c r="U1110" s="16"/>
      <c r="V1110" s="16"/>
      <c r="X1110" s="16"/>
      <c r="Y1110" s="16"/>
      <c r="Z1110" s="16"/>
      <c r="AA1110" s="16"/>
      <c r="AE1110" s="18"/>
      <c r="AT1110" s="18"/>
      <c r="BL1110" s="15"/>
      <c r="BM1110" s="18"/>
      <c r="BQ1110" s="15"/>
      <c r="BU1110" s="15"/>
      <c r="CC1110" s="1"/>
    </row>
    <row r="1111" spans="10:81">
      <c r="J1111" s="15"/>
      <c r="K1111" s="15"/>
      <c r="L1111" s="15"/>
      <c r="M1111" s="15"/>
      <c r="O1111" s="16"/>
      <c r="P1111" s="16"/>
      <c r="Q1111" s="16"/>
      <c r="R1111" s="16"/>
      <c r="S1111" s="16"/>
      <c r="T1111" s="16"/>
      <c r="U1111" s="16"/>
      <c r="V1111" s="16"/>
      <c r="X1111" s="16"/>
      <c r="Y1111" s="16"/>
      <c r="Z1111" s="16"/>
      <c r="AA1111" s="16"/>
      <c r="AE1111" s="18"/>
      <c r="AT1111" s="18"/>
      <c r="BL1111" s="15"/>
      <c r="BM1111" s="18"/>
      <c r="BQ1111" s="15"/>
      <c r="BU1111" s="15"/>
      <c r="CC1111" s="1"/>
    </row>
    <row r="1112" spans="10:81">
      <c r="J1112" s="15"/>
      <c r="K1112" s="15"/>
      <c r="L1112" s="15"/>
      <c r="M1112" s="15"/>
      <c r="O1112" s="16"/>
      <c r="P1112" s="16"/>
      <c r="Q1112" s="16"/>
      <c r="R1112" s="16"/>
      <c r="S1112" s="16"/>
      <c r="T1112" s="16"/>
      <c r="U1112" s="16"/>
      <c r="V1112" s="16"/>
      <c r="X1112" s="16"/>
      <c r="Y1112" s="16"/>
      <c r="Z1112" s="16"/>
      <c r="AA1112" s="16"/>
      <c r="AE1112" s="18"/>
      <c r="AT1112" s="18"/>
      <c r="BL1112" s="15"/>
      <c r="BM1112" s="18"/>
      <c r="BQ1112" s="15"/>
      <c r="BU1112" s="15"/>
      <c r="CC1112" s="1"/>
    </row>
    <row r="1113" spans="10:81">
      <c r="J1113" s="15"/>
      <c r="K1113" s="15"/>
      <c r="L1113" s="15"/>
      <c r="M1113" s="15"/>
      <c r="O1113" s="16"/>
      <c r="P1113" s="16"/>
      <c r="Q1113" s="16"/>
      <c r="R1113" s="16"/>
      <c r="S1113" s="16"/>
      <c r="T1113" s="16"/>
      <c r="U1113" s="16"/>
      <c r="V1113" s="16"/>
      <c r="X1113" s="16"/>
      <c r="Y1113" s="16"/>
      <c r="Z1113" s="16"/>
      <c r="AA1113" s="16"/>
      <c r="AE1113" s="18"/>
      <c r="AT1113" s="18"/>
      <c r="BL1113" s="15"/>
      <c r="BM1113" s="18"/>
      <c r="BQ1113" s="15"/>
      <c r="BU1113" s="15"/>
      <c r="CC1113" s="1"/>
    </row>
    <row r="1114" spans="10:81">
      <c r="J1114" s="15"/>
      <c r="K1114" s="15"/>
      <c r="L1114" s="15"/>
      <c r="M1114" s="15"/>
      <c r="O1114" s="16"/>
      <c r="P1114" s="16"/>
      <c r="Q1114" s="16"/>
      <c r="R1114" s="16"/>
      <c r="S1114" s="16"/>
      <c r="T1114" s="16"/>
      <c r="U1114" s="16"/>
      <c r="V1114" s="16"/>
      <c r="X1114" s="16"/>
      <c r="Y1114" s="16"/>
      <c r="Z1114" s="16"/>
      <c r="AA1114" s="16"/>
      <c r="AE1114" s="18"/>
      <c r="AT1114" s="18"/>
      <c r="BL1114" s="15"/>
      <c r="BM1114" s="18"/>
      <c r="BQ1114" s="15"/>
      <c r="BU1114" s="15"/>
      <c r="CC1114" s="1"/>
    </row>
    <row r="1115" spans="10:81">
      <c r="J1115" s="15"/>
      <c r="K1115" s="15"/>
      <c r="L1115" s="15"/>
      <c r="M1115" s="15"/>
      <c r="O1115" s="16"/>
      <c r="P1115" s="16"/>
      <c r="Q1115" s="16"/>
      <c r="R1115" s="16"/>
      <c r="S1115" s="16"/>
      <c r="T1115" s="16"/>
      <c r="U1115" s="16"/>
      <c r="V1115" s="16"/>
      <c r="X1115" s="16"/>
      <c r="Y1115" s="16"/>
      <c r="Z1115" s="16"/>
      <c r="AA1115" s="16"/>
      <c r="AE1115" s="18"/>
      <c r="AT1115" s="18"/>
      <c r="BL1115" s="15"/>
      <c r="BM1115" s="18"/>
      <c r="BQ1115" s="15"/>
      <c r="BU1115" s="15"/>
      <c r="CC1115" s="1"/>
    </row>
    <row r="1116" spans="10:81">
      <c r="J1116" s="15"/>
      <c r="K1116" s="15"/>
      <c r="L1116" s="15"/>
      <c r="M1116" s="15"/>
      <c r="N1116" s="24"/>
      <c r="O1116" s="16"/>
      <c r="P1116" s="16"/>
      <c r="Q1116" s="16"/>
      <c r="R1116" s="16"/>
      <c r="S1116" s="16"/>
      <c r="T1116" s="16"/>
      <c r="U1116" s="16"/>
      <c r="V1116" s="16"/>
      <c r="X1116" s="16"/>
      <c r="Y1116" s="16"/>
      <c r="Z1116" s="16"/>
      <c r="AA1116" s="16"/>
      <c r="AE1116" s="18"/>
      <c r="AT1116" s="18"/>
      <c r="BL1116" s="15"/>
      <c r="BM1116" s="18"/>
      <c r="BQ1116" s="15"/>
      <c r="BU1116" s="15"/>
      <c r="CC1116" s="1"/>
    </row>
    <row r="1117" spans="10:81">
      <c r="J1117" s="15"/>
      <c r="K1117" s="15"/>
      <c r="L1117" s="15"/>
      <c r="M1117" s="15"/>
      <c r="N1117" s="24"/>
      <c r="O1117" s="16"/>
      <c r="P1117" s="16"/>
      <c r="Q1117" s="16"/>
      <c r="R1117" s="16"/>
      <c r="S1117" s="16"/>
      <c r="T1117" s="16"/>
      <c r="U1117" s="16"/>
      <c r="V1117" s="16"/>
      <c r="X1117" s="16"/>
      <c r="Y1117" s="16"/>
      <c r="Z1117" s="16"/>
      <c r="AA1117" s="16"/>
      <c r="AE1117" s="18"/>
      <c r="AT1117" s="18"/>
      <c r="BL1117" s="15"/>
      <c r="BM1117" s="18"/>
      <c r="BQ1117" s="15"/>
      <c r="BU1117" s="15"/>
      <c r="CC1117" s="1"/>
    </row>
    <row r="1118" spans="10:81">
      <c r="J1118" s="15"/>
      <c r="K1118" s="15"/>
      <c r="L1118" s="15"/>
      <c r="M1118" s="15"/>
      <c r="N1118" s="24"/>
      <c r="O1118" s="16"/>
      <c r="P1118" s="16"/>
      <c r="Q1118" s="16"/>
      <c r="R1118" s="16"/>
      <c r="S1118" s="16"/>
      <c r="T1118" s="16"/>
      <c r="U1118" s="16"/>
      <c r="V1118" s="16"/>
      <c r="X1118" s="16"/>
      <c r="Y1118" s="16"/>
      <c r="Z1118" s="16"/>
      <c r="AA1118" s="16"/>
      <c r="AE1118" s="18"/>
      <c r="AT1118" s="18"/>
      <c r="BL1118" s="15"/>
      <c r="BM1118" s="18"/>
      <c r="BQ1118" s="15"/>
      <c r="BU1118" s="15"/>
      <c r="CC1118" s="1"/>
    </row>
    <row r="1119" spans="10:81">
      <c r="J1119" s="15"/>
      <c r="K1119" s="15"/>
      <c r="L1119" s="15"/>
      <c r="M1119" s="15"/>
      <c r="N1119" s="24"/>
      <c r="O1119" s="16"/>
      <c r="P1119" s="16"/>
      <c r="Q1119" s="16"/>
      <c r="R1119" s="16"/>
      <c r="S1119" s="16"/>
      <c r="T1119" s="16"/>
      <c r="U1119" s="16"/>
      <c r="V1119" s="16"/>
      <c r="X1119" s="16"/>
      <c r="Y1119" s="16"/>
      <c r="Z1119" s="16"/>
      <c r="AA1119" s="16"/>
      <c r="AE1119" s="18"/>
      <c r="AT1119" s="18"/>
      <c r="BL1119" s="15"/>
      <c r="BM1119" s="18"/>
      <c r="BQ1119" s="15"/>
      <c r="BU1119" s="15"/>
      <c r="CC1119" s="1"/>
    </row>
    <row r="1120" spans="10:81">
      <c r="J1120" s="15"/>
      <c r="K1120" s="15"/>
      <c r="L1120" s="15"/>
      <c r="M1120" s="15"/>
      <c r="N1120" s="24"/>
      <c r="O1120" s="16"/>
      <c r="P1120" s="16"/>
      <c r="Q1120" s="16"/>
      <c r="R1120" s="16"/>
      <c r="S1120" s="16"/>
      <c r="T1120" s="16"/>
      <c r="U1120" s="16"/>
      <c r="V1120" s="16"/>
      <c r="X1120" s="16"/>
      <c r="Y1120" s="16"/>
      <c r="Z1120" s="16"/>
      <c r="AA1120" s="16"/>
      <c r="AE1120" s="18"/>
      <c r="AT1120" s="18"/>
      <c r="BL1120" s="15"/>
      <c r="BM1120" s="18"/>
      <c r="BQ1120" s="15"/>
      <c r="BU1120" s="15"/>
      <c r="CC1120" s="1"/>
    </row>
    <row r="1121" spans="6:83">
      <c r="J1121" s="15"/>
      <c r="K1121" s="15"/>
      <c r="L1121" s="15"/>
      <c r="M1121" s="15"/>
      <c r="N1121" s="24"/>
      <c r="O1121" s="16"/>
      <c r="P1121" s="16"/>
      <c r="Q1121" s="16"/>
      <c r="R1121" s="16"/>
      <c r="S1121" s="16"/>
      <c r="T1121" s="16"/>
      <c r="U1121" s="16"/>
      <c r="V1121" s="16"/>
      <c r="X1121" s="16"/>
      <c r="Y1121" s="16"/>
      <c r="Z1121" s="16"/>
      <c r="AA1121" s="16"/>
      <c r="AE1121" s="18"/>
      <c r="AT1121" s="18"/>
      <c r="BL1121" s="15"/>
      <c r="BM1121" s="18"/>
      <c r="BQ1121" s="15"/>
      <c r="BU1121" s="15"/>
      <c r="CC1121" s="1"/>
    </row>
    <row r="1122" spans="6:83">
      <c r="J1122" s="15"/>
      <c r="K1122" s="15"/>
      <c r="L1122" s="15"/>
      <c r="M1122" s="15"/>
      <c r="N1122" s="24"/>
      <c r="O1122" s="16"/>
      <c r="P1122" s="16"/>
      <c r="Q1122" s="16"/>
      <c r="R1122" s="16"/>
      <c r="S1122" s="16"/>
      <c r="T1122" s="16"/>
      <c r="U1122" s="16"/>
      <c r="V1122" s="16"/>
      <c r="X1122" s="16"/>
      <c r="Y1122" s="16"/>
      <c r="Z1122" s="16"/>
      <c r="AA1122" s="16"/>
      <c r="AE1122" s="18"/>
      <c r="AT1122" s="18"/>
      <c r="BL1122" s="15"/>
      <c r="BM1122" s="18"/>
      <c r="BQ1122" s="15"/>
      <c r="BU1122" s="15"/>
      <c r="CC1122" s="1"/>
    </row>
    <row r="1123" spans="6:83">
      <c r="J1123" s="15"/>
      <c r="K1123" s="15"/>
      <c r="L1123" s="15"/>
      <c r="M1123" s="15"/>
      <c r="N1123" s="24"/>
      <c r="O1123" s="16"/>
      <c r="P1123" s="16"/>
      <c r="Q1123" s="16"/>
      <c r="R1123" s="16"/>
      <c r="S1123" s="16"/>
      <c r="T1123" s="16"/>
      <c r="U1123" s="16"/>
      <c r="V1123" s="16"/>
      <c r="X1123" s="16"/>
      <c r="Y1123" s="16"/>
      <c r="Z1123" s="16"/>
      <c r="AA1123" s="16"/>
      <c r="AE1123" s="18"/>
      <c r="AT1123" s="18"/>
      <c r="BL1123" s="15"/>
      <c r="BM1123" s="18"/>
      <c r="BQ1123" s="15"/>
      <c r="BU1123" s="15"/>
      <c r="CC1123" s="1"/>
    </row>
    <row r="1124" spans="6:83">
      <c r="J1124" s="15"/>
      <c r="K1124" s="15"/>
      <c r="L1124" s="15"/>
      <c r="M1124" s="15"/>
      <c r="N1124" s="24"/>
      <c r="O1124" s="16"/>
      <c r="P1124" s="16"/>
      <c r="Q1124" s="16"/>
      <c r="R1124" s="16"/>
      <c r="S1124" s="16"/>
      <c r="T1124" s="16"/>
      <c r="U1124" s="16"/>
      <c r="V1124" s="16"/>
      <c r="X1124" s="16"/>
      <c r="Y1124" s="16"/>
      <c r="Z1124" s="16"/>
      <c r="AA1124" s="16"/>
      <c r="AE1124" s="18"/>
      <c r="AT1124" s="18"/>
      <c r="BL1124" s="15"/>
      <c r="BM1124" s="18"/>
      <c r="BQ1124" s="15"/>
      <c r="BU1124" s="15"/>
      <c r="CC1124" s="1"/>
    </row>
    <row r="1125" spans="6:83">
      <c r="J1125" s="15"/>
      <c r="K1125" s="15"/>
      <c r="L1125" s="15"/>
      <c r="M1125" s="15"/>
      <c r="N1125" s="24"/>
      <c r="O1125" s="16"/>
      <c r="P1125" s="16"/>
      <c r="Q1125" s="16"/>
      <c r="R1125" s="16"/>
      <c r="S1125" s="16"/>
      <c r="T1125" s="16"/>
      <c r="U1125" s="16"/>
      <c r="V1125" s="16"/>
      <c r="X1125" s="16"/>
      <c r="Y1125" s="16"/>
      <c r="Z1125" s="16"/>
      <c r="AA1125" s="16"/>
      <c r="AE1125" s="18"/>
      <c r="AT1125" s="18"/>
      <c r="BL1125" s="15"/>
      <c r="BM1125" s="18"/>
      <c r="BQ1125" s="15"/>
      <c r="BU1125" s="15"/>
      <c r="CC1125" s="1"/>
    </row>
    <row r="1126" spans="6:83">
      <c r="J1126" s="15"/>
      <c r="K1126" s="15"/>
      <c r="L1126" s="15"/>
      <c r="M1126" s="15"/>
      <c r="N1126" s="24"/>
      <c r="O1126" s="16"/>
      <c r="P1126" s="16"/>
      <c r="Q1126" s="16"/>
      <c r="R1126" s="16"/>
      <c r="S1126" s="16"/>
      <c r="T1126" s="16"/>
      <c r="U1126" s="16"/>
      <c r="V1126" s="16"/>
      <c r="X1126" s="16"/>
      <c r="Y1126" s="16"/>
      <c r="Z1126" s="16"/>
      <c r="AA1126" s="16"/>
      <c r="AE1126" s="18"/>
      <c r="AT1126" s="18"/>
      <c r="BL1126" s="15"/>
      <c r="BM1126" s="18"/>
      <c r="BQ1126" s="15"/>
      <c r="BU1126" s="15"/>
      <c r="CC1126" s="1"/>
    </row>
    <row r="1127" spans="6:83">
      <c r="J1127" s="15"/>
      <c r="K1127" s="15"/>
      <c r="L1127" s="15"/>
      <c r="M1127" s="15"/>
      <c r="N1127" s="24"/>
      <c r="O1127" s="16"/>
      <c r="P1127" s="16"/>
      <c r="Q1127" s="16"/>
      <c r="R1127" s="16"/>
      <c r="S1127" s="16"/>
      <c r="T1127" s="16"/>
      <c r="U1127" s="16"/>
      <c r="V1127" s="16"/>
      <c r="X1127" s="16"/>
      <c r="Y1127" s="16"/>
      <c r="Z1127" s="16"/>
      <c r="AA1127" s="16"/>
      <c r="AE1127" s="18"/>
      <c r="AT1127" s="18"/>
      <c r="BL1127" s="15"/>
      <c r="BM1127" s="18"/>
      <c r="BQ1127" s="15"/>
      <c r="BU1127" s="15"/>
      <c r="CC1127" s="1"/>
    </row>
    <row r="1128" spans="6:83">
      <c r="J1128" s="15"/>
      <c r="K1128" s="15"/>
      <c r="L1128" s="15"/>
      <c r="M1128" s="15"/>
      <c r="N1128" s="24"/>
      <c r="O1128" s="16"/>
      <c r="P1128" s="16"/>
      <c r="Q1128" s="16"/>
      <c r="R1128" s="16"/>
      <c r="S1128" s="16"/>
      <c r="T1128" s="16"/>
      <c r="U1128" s="16"/>
      <c r="V1128" s="16"/>
      <c r="X1128" s="16"/>
      <c r="Y1128" s="16"/>
      <c r="Z1128" s="16"/>
      <c r="AA1128" s="16"/>
      <c r="AE1128" s="18"/>
      <c r="AT1128" s="18"/>
      <c r="BL1128" s="15"/>
      <c r="BM1128" s="18"/>
      <c r="BQ1128" s="15"/>
      <c r="BU1128" s="15"/>
      <c r="CC1128" s="1"/>
    </row>
    <row r="1129" spans="6:83">
      <c r="F1129" s="38"/>
      <c r="J1129" s="15"/>
      <c r="K1129" s="15"/>
      <c r="L1129" s="15"/>
      <c r="M1129" s="15"/>
      <c r="N1129" s="24"/>
      <c r="O1129" s="16"/>
      <c r="P1129" s="16"/>
      <c r="Q1129" s="16"/>
      <c r="R1129" s="16"/>
      <c r="S1129" s="16"/>
      <c r="T1129" s="16"/>
      <c r="U1129" s="16"/>
      <c r="V1129" s="16"/>
      <c r="W1129" s="38"/>
      <c r="X1129" s="16"/>
      <c r="Y1129" s="16"/>
      <c r="Z1129" s="16"/>
      <c r="AA1129" s="16"/>
      <c r="AE1129" s="18"/>
      <c r="AT1129" s="18"/>
      <c r="BL1129" s="15"/>
      <c r="BM1129" s="18"/>
      <c r="BQ1129" s="15"/>
      <c r="BU1129" s="15"/>
      <c r="CC1129" s="1"/>
      <c r="CE1129" s="39"/>
    </row>
    <row r="1130" spans="6:83">
      <c r="J1130" s="15"/>
      <c r="K1130" s="15"/>
      <c r="L1130" s="15"/>
      <c r="M1130" s="15"/>
      <c r="O1130" s="16"/>
      <c r="P1130" s="16"/>
      <c r="Q1130" s="16"/>
      <c r="R1130" s="16"/>
      <c r="S1130" s="16"/>
      <c r="T1130" s="16"/>
      <c r="U1130" s="16"/>
      <c r="V1130" s="16"/>
      <c r="X1130" s="16"/>
      <c r="Y1130" s="16"/>
      <c r="Z1130" s="16"/>
      <c r="AA1130" s="16"/>
      <c r="AE1130" s="18"/>
      <c r="AT1130" s="18"/>
      <c r="BL1130" s="15"/>
      <c r="BM1130" s="18"/>
      <c r="BQ1130" s="15"/>
      <c r="BU1130" s="15"/>
      <c r="CC1130" s="1"/>
    </row>
    <row r="1131" spans="6:83">
      <c r="J1131" s="15"/>
      <c r="K1131" s="15"/>
      <c r="L1131" s="15"/>
      <c r="M1131" s="15"/>
      <c r="O1131" s="16"/>
      <c r="P1131" s="16"/>
      <c r="Q1131" s="16"/>
      <c r="R1131" s="16"/>
      <c r="S1131" s="16"/>
      <c r="T1131" s="16"/>
      <c r="U1131" s="16"/>
      <c r="V1131" s="16"/>
      <c r="X1131" s="16"/>
      <c r="Y1131" s="16"/>
      <c r="Z1131" s="16"/>
      <c r="AA1131" s="16"/>
      <c r="AE1131" s="18"/>
      <c r="AT1131" s="18"/>
      <c r="BL1131" s="15"/>
      <c r="BM1131" s="18"/>
      <c r="BQ1131" s="15"/>
      <c r="BU1131" s="15"/>
      <c r="CC1131" s="1"/>
    </row>
    <row r="1132" spans="6:83">
      <c r="J1132" s="15"/>
      <c r="K1132" s="15"/>
      <c r="L1132" s="15"/>
      <c r="M1132" s="15"/>
      <c r="O1132" s="16"/>
      <c r="P1132" s="16"/>
      <c r="Q1132" s="16"/>
      <c r="R1132" s="16"/>
      <c r="S1132" s="16"/>
      <c r="T1132" s="16"/>
      <c r="U1132" s="16"/>
      <c r="V1132" s="16"/>
      <c r="X1132" s="16"/>
      <c r="Y1132" s="16"/>
      <c r="Z1132" s="16"/>
      <c r="AA1132" s="16"/>
      <c r="AE1132" s="18"/>
      <c r="AT1132" s="18"/>
      <c r="BL1132" s="15"/>
      <c r="BM1132" s="18"/>
      <c r="BQ1132" s="15"/>
      <c r="BU1132" s="15"/>
      <c r="CC1132" s="1"/>
    </row>
    <row r="1133" spans="6:83">
      <c r="J1133" s="15"/>
      <c r="K1133" s="15"/>
      <c r="L1133" s="15"/>
      <c r="M1133" s="15"/>
      <c r="O1133" s="16"/>
      <c r="P1133" s="16"/>
      <c r="Q1133" s="16"/>
      <c r="R1133" s="16"/>
      <c r="S1133" s="16"/>
      <c r="T1133" s="16"/>
      <c r="U1133" s="16"/>
      <c r="V1133" s="16"/>
      <c r="X1133" s="16"/>
      <c r="Y1133" s="16"/>
      <c r="Z1133" s="16"/>
      <c r="AA1133" s="16"/>
      <c r="AE1133" s="18"/>
      <c r="AT1133" s="18"/>
      <c r="BL1133" s="15"/>
      <c r="BM1133" s="18"/>
      <c r="BQ1133" s="15"/>
      <c r="BU1133" s="15"/>
      <c r="CC1133" s="1"/>
    </row>
    <row r="1134" spans="6:83">
      <c r="J1134" s="15"/>
      <c r="K1134" s="15"/>
      <c r="L1134" s="15"/>
      <c r="M1134" s="15"/>
      <c r="O1134" s="16"/>
      <c r="P1134" s="16"/>
      <c r="Q1134" s="16"/>
      <c r="R1134" s="16"/>
      <c r="S1134" s="16"/>
      <c r="T1134" s="16"/>
      <c r="U1134" s="16"/>
      <c r="V1134" s="16"/>
      <c r="X1134" s="16"/>
      <c r="Y1134" s="16"/>
      <c r="Z1134" s="16"/>
      <c r="AA1134" s="16"/>
      <c r="AE1134" s="18"/>
      <c r="AT1134" s="18"/>
      <c r="BL1134" s="15"/>
      <c r="BM1134" s="18"/>
      <c r="BQ1134" s="15"/>
      <c r="BU1134" s="15"/>
      <c r="CC1134" s="1"/>
    </row>
    <row r="1135" spans="6:83">
      <c r="J1135" s="15"/>
      <c r="K1135" s="15"/>
      <c r="L1135" s="15"/>
      <c r="M1135" s="15"/>
      <c r="O1135" s="16"/>
      <c r="P1135" s="16"/>
      <c r="Q1135" s="16"/>
      <c r="R1135" s="16"/>
      <c r="S1135" s="16"/>
      <c r="T1135" s="16"/>
      <c r="U1135" s="16"/>
      <c r="V1135" s="16"/>
      <c r="X1135" s="16"/>
      <c r="Y1135" s="16"/>
      <c r="Z1135" s="16"/>
      <c r="AA1135" s="16"/>
      <c r="AE1135" s="18"/>
      <c r="AT1135" s="18"/>
      <c r="BL1135" s="15"/>
      <c r="BM1135" s="18"/>
      <c r="BQ1135" s="15"/>
      <c r="BU1135" s="15"/>
      <c r="CC1135" s="1"/>
    </row>
    <row r="1136" spans="6:83">
      <c r="J1136" s="15"/>
      <c r="K1136" s="15"/>
      <c r="L1136" s="15"/>
      <c r="M1136" s="15"/>
      <c r="O1136" s="16"/>
      <c r="P1136" s="16"/>
      <c r="Q1136" s="16"/>
      <c r="R1136" s="16"/>
      <c r="S1136" s="16"/>
      <c r="T1136" s="16"/>
      <c r="U1136" s="16"/>
      <c r="V1136" s="16"/>
      <c r="X1136" s="16"/>
      <c r="Y1136" s="16"/>
      <c r="Z1136" s="16"/>
      <c r="AA1136" s="16"/>
      <c r="AE1136" s="18"/>
      <c r="AT1136" s="18"/>
      <c r="BL1136" s="15"/>
      <c r="BM1136" s="18"/>
      <c r="BQ1136" s="15"/>
      <c r="BU1136" s="15"/>
      <c r="CC1136" s="1"/>
    </row>
    <row r="1137" spans="10:81">
      <c r="J1137" s="15"/>
      <c r="K1137" s="15"/>
      <c r="L1137" s="15"/>
      <c r="M1137" s="15"/>
      <c r="O1137" s="16"/>
      <c r="P1137" s="16"/>
      <c r="Q1137" s="16"/>
      <c r="R1137" s="16"/>
      <c r="S1137" s="16"/>
      <c r="T1137" s="16"/>
      <c r="U1137" s="16"/>
      <c r="V1137" s="16"/>
      <c r="X1137" s="16"/>
      <c r="Y1137" s="16"/>
      <c r="Z1137" s="16"/>
      <c r="AA1137" s="16"/>
      <c r="AE1137" s="18"/>
      <c r="AT1137" s="18"/>
      <c r="BL1137" s="15"/>
      <c r="BM1137" s="18"/>
      <c r="BQ1137" s="15"/>
      <c r="BU1137" s="15"/>
      <c r="CC1137" s="1"/>
    </row>
    <row r="1138" spans="10:81">
      <c r="J1138" s="15"/>
      <c r="K1138" s="15"/>
      <c r="L1138" s="15"/>
      <c r="M1138" s="15"/>
      <c r="O1138" s="16"/>
      <c r="P1138" s="16"/>
      <c r="Q1138" s="16"/>
      <c r="R1138" s="16"/>
      <c r="S1138" s="16"/>
      <c r="T1138" s="16"/>
      <c r="U1138" s="16"/>
      <c r="V1138" s="16"/>
      <c r="X1138" s="16"/>
      <c r="Y1138" s="16"/>
      <c r="Z1138" s="16"/>
      <c r="AA1138" s="16"/>
      <c r="AE1138" s="18"/>
      <c r="AT1138" s="18"/>
      <c r="BL1138" s="15"/>
      <c r="BM1138" s="18"/>
      <c r="BQ1138" s="15"/>
      <c r="BU1138" s="15"/>
      <c r="CC1138" s="1"/>
    </row>
    <row r="1139" spans="10:81">
      <c r="J1139" s="15"/>
      <c r="K1139" s="15"/>
      <c r="L1139" s="15"/>
      <c r="M1139" s="15"/>
      <c r="O1139" s="16"/>
      <c r="P1139" s="16"/>
      <c r="Q1139" s="16"/>
      <c r="R1139" s="16"/>
      <c r="S1139" s="16"/>
      <c r="T1139" s="16"/>
      <c r="U1139" s="16"/>
      <c r="V1139" s="16"/>
      <c r="X1139" s="16"/>
      <c r="Y1139" s="16"/>
      <c r="Z1139" s="16"/>
      <c r="AA1139" s="16"/>
      <c r="AE1139" s="18"/>
      <c r="AT1139" s="18"/>
      <c r="BL1139" s="15"/>
      <c r="BM1139" s="18"/>
      <c r="BQ1139" s="15"/>
      <c r="BU1139" s="15"/>
      <c r="CC1139" s="1"/>
    </row>
    <row r="1140" spans="10:81">
      <c r="J1140" s="15"/>
      <c r="K1140" s="15"/>
      <c r="L1140" s="15"/>
      <c r="M1140" s="15"/>
      <c r="N1140" s="24"/>
      <c r="O1140" s="16"/>
      <c r="P1140" s="16"/>
      <c r="Q1140" s="16"/>
      <c r="R1140" s="16"/>
      <c r="S1140" s="16"/>
      <c r="T1140" s="16"/>
      <c r="U1140" s="16"/>
      <c r="V1140" s="16"/>
      <c r="X1140" s="16"/>
      <c r="Y1140" s="16"/>
      <c r="Z1140" s="16"/>
      <c r="AA1140" s="16"/>
      <c r="AE1140" s="18"/>
      <c r="AT1140" s="18"/>
      <c r="BL1140" s="15"/>
      <c r="BM1140" s="18"/>
      <c r="BQ1140" s="15"/>
      <c r="BU1140" s="15"/>
      <c r="CC1140" s="1"/>
    </row>
    <row r="1141" spans="10:81">
      <c r="J1141" s="15"/>
      <c r="K1141" s="15"/>
      <c r="L1141" s="15"/>
      <c r="M1141" s="15"/>
      <c r="N1141" s="24"/>
      <c r="O1141" s="16"/>
      <c r="P1141" s="16"/>
      <c r="Q1141" s="16"/>
      <c r="R1141" s="16"/>
      <c r="S1141" s="16"/>
      <c r="T1141" s="16"/>
      <c r="U1141" s="16"/>
      <c r="V1141" s="16"/>
      <c r="X1141" s="16"/>
      <c r="Y1141" s="16"/>
      <c r="Z1141" s="16"/>
      <c r="AA1141" s="16"/>
      <c r="AE1141" s="18"/>
      <c r="AT1141" s="18"/>
      <c r="BL1141" s="15"/>
      <c r="BM1141" s="18"/>
      <c r="BQ1141" s="15"/>
      <c r="BU1141" s="15"/>
      <c r="CC1141" s="1"/>
    </row>
    <row r="1142" spans="10:81">
      <c r="J1142" s="15"/>
      <c r="K1142" s="15"/>
      <c r="L1142" s="15"/>
      <c r="M1142" s="15"/>
      <c r="N1142" s="24"/>
      <c r="O1142" s="16"/>
      <c r="P1142" s="16"/>
      <c r="Q1142" s="16"/>
      <c r="R1142" s="16"/>
      <c r="S1142" s="16"/>
      <c r="T1142" s="16"/>
      <c r="U1142" s="16"/>
      <c r="V1142" s="16"/>
      <c r="X1142" s="16"/>
      <c r="Y1142" s="16"/>
      <c r="Z1142" s="16"/>
      <c r="AA1142" s="16"/>
      <c r="AE1142" s="18"/>
      <c r="AT1142" s="18"/>
      <c r="BL1142" s="15"/>
      <c r="BM1142" s="18"/>
      <c r="BQ1142" s="15"/>
      <c r="BU1142" s="15"/>
      <c r="CC1142" s="1"/>
    </row>
    <row r="1143" spans="10:81">
      <c r="J1143" s="15"/>
      <c r="K1143" s="15"/>
      <c r="L1143" s="15"/>
      <c r="M1143" s="15"/>
      <c r="N1143" s="24"/>
      <c r="O1143" s="16"/>
      <c r="P1143" s="16"/>
      <c r="Q1143" s="16"/>
      <c r="R1143" s="16"/>
      <c r="S1143" s="16"/>
      <c r="T1143" s="16"/>
      <c r="U1143" s="16"/>
      <c r="V1143" s="16"/>
      <c r="X1143" s="16"/>
      <c r="Y1143" s="16"/>
      <c r="Z1143" s="16"/>
      <c r="AA1143" s="16"/>
      <c r="AE1143" s="18"/>
      <c r="AT1143" s="18"/>
      <c r="BL1143" s="15"/>
      <c r="BM1143" s="18"/>
      <c r="BQ1143" s="15"/>
      <c r="BU1143" s="15"/>
      <c r="CC1143" s="1"/>
    </row>
    <row r="1144" spans="10:81">
      <c r="J1144" s="15"/>
      <c r="K1144" s="15"/>
      <c r="L1144" s="15"/>
      <c r="M1144" s="15"/>
      <c r="N1144" s="24"/>
      <c r="O1144" s="16"/>
      <c r="P1144" s="16"/>
      <c r="Q1144" s="16"/>
      <c r="R1144" s="16"/>
      <c r="S1144" s="16"/>
      <c r="T1144" s="16"/>
      <c r="U1144" s="16"/>
      <c r="V1144" s="16"/>
      <c r="X1144" s="16"/>
      <c r="Y1144" s="16"/>
      <c r="Z1144" s="16"/>
      <c r="AA1144" s="16"/>
      <c r="AE1144" s="18"/>
      <c r="AT1144" s="18"/>
      <c r="BL1144" s="15"/>
      <c r="BM1144" s="18"/>
      <c r="BQ1144" s="15"/>
      <c r="BU1144" s="15"/>
      <c r="CC1144" s="1"/>
    </row>
    <row r="1145" spans="10:81">
      <c r="J1145" s="15"/>
      <c r="K1145" s="15"/>
      <c r="L1145" s="15"/>
      <c r="M1145" s="15"/>
      <c r="O1145" s="16"/>
      <c r="P1145" s="16"/>
      <c r="Q1145" s="16"/>
      <c r="R1145" s="16"/>
      <c r="S1145" s="16"/>
      <c r="T1145" s="16"/>
      <c r="U1145" s="16"/>
      <c r="V1145" s="16"/>
      <c r="X1145" s="16"/>
      <c r="Y1145" s="16"/>
      <c r="Z1145" s="16"/>
      <c r="AA1145" s="16"/>
      <c r="AE1145" s="18"/>
      <c r="AT1145" s="18"/>
      <c r="BL1145" s="15"/>
      <c r="BM1145" s="18"/>
      <c r="BQ1145" s="15"/>
      <c r="BU1145" s="15"/>
      <c r="CC1145" s="1"/>
    </row>
    <row r="1146" spans="10:81">
      <c r="J1146" s="15"/>
      <c r="K1146" s="15"/>
      <c r="L1146" s="15"/>
      <c r="M1146" s="15"/>
      <c r="O1146" s="16"/>
      <c r="P1146" s="16"/>
      <c r="Q1146" s="16"/>
      <c r="R1146" s="16"/>
      <c r="S1146" s="16"/>
      <c r="T1146" s="16"/>
      <c r="U1146" s="16"/>
      <c r="V1146" s="16"/>
      <c r="X1146" s="16"/>
      <c r="Y1146" s="16"/>
      <c r="Z1146" s="16"/>
      <c r="AA1146" s="16"/>
      <c r="AE1146" s="18"/>
      <c r="AT1146" s="18"/>
      <c r="BL1146" s="15"/>
      <c r="BM1146" s="18"/>
      <c r="BQ1146" s="15"/>
      <c r="BU1146" s="15"/>
      <c r="CC1146" s="1"/>
    </row>
    <row r="1147" spans="10:81">
      <c r="J1147" s="15"/>
      <c r="K1147" s="15"/>
      <c r="L1147" s="15"/>
      <c r="M1147" s="15"/>
      <c r="O1147" s="16"/>
      <c r="P1147" s="16"/>
      <c r="Q1147" s="16"/>
      <c r="R1147" s="16"/>
      <c r="S1147" s="16"/>
      <c r="T1147" s="16"/>
      <c r="U1147" s="16"/>
      <c r="V1147" s="16"/>
      <c r="X1147" s="16"/>
      <c r="Y1147" s="16"/>
      <c r="Z1147" s="16"/>
      <c r="AA1147" s="16"/>
      <c r="AE1147" s="18"/>
      <c r="AT1147" s="18"/>
      <c r="BL1147" s="15"/>
      <c r="BM1147" s="18"/>
      <c r="BQ1147" s="15"/>
      <c r="BU1147" s="15"/>
      <c r="CC1147" s="1"/>
    </row>
    <row r="1148" spans="10:81">
      <c r="J1148" s="15"/>
      <c r="K1148" s="15"/>
      <c r="L1148" s="15"/>
      <c r="M1148" s="15"/>
      <c r="O1148" s="16"/>
      <c r="P1148" s="16"/>
      <c r="Q1148" s="16"/>
      <c r="R1148" s="16"/>
      <c r="S1148" s="16"/>
      <c r="T1148" s="16"/>
      <c r="U1148" s="16"/>
      <c r="V1148" s="16"/>
      <c r="X1148" s="16"/>
      <c r="Y1148" s="16"/>
      <c r="Z1148" s="16"/>
      <c r="AA1148" s="16"/>
      <c r="AE1148" s="18"/>
      <c r="AT1148" s="18"/>
      <c r="BL1148" s="15"/>
      <c r="BM1148" s="18"/>
      <c r="BQ1148" s="15"/>
      <c r="BU1148" s="15"/>
      <c r="CC1148" s="1"/>
    </row>
    <row r="1149" spans="10:81">
      <c r="J1149" s="15"/>
      <c r="K1149" s="15"/>
      <c r="L1149" s="15"/>
      <c r="M1149" s="15"/>
      <c r="O1149" s="16"/>
      <c r="P1149" s="16"/>
      <c r="Q1149" s="16"/>
      <c r="R1149" s="16"/>
      <c r="S1149" s="16"/>
      <c r="T1149" s="16"/>
      <c r="U1149" s="16"/>
      <c r="V1149" s="16"/>
      <c r="X1149" s="16"/>
      <c r="Y1149" s="16"/>
      <c r="Z1149" s="16"/>
      <c r="AA1149" s="16"/>
      <c r="AE1149" s="18"/>
      <c r="AT1149" s="18"/>
      <c r="BL1149" s="15"/>
      <c r="BM1149" s="18"/>
      <c r="BQ1149" s="15"/>
      <c r="BU1149" s="15"/>
      <c r="CC1149" s="1"/>
    </row>
    <row r="1150" spans="10:81">
      <c r="J1150" s="15"/>
      <c r="K1150" s="15"/>
      <c r="L1150" s="15"/>
      <c r="M1150" s="15"/>
      <c r="O1150" s="16"/>
      <c r="P1150" s="16"/>
      <c r="Q1150" s="16"/>
      <c r="R1150" s="16"/>
      <c r="S1150" s="16"/>
      <c r="T1150" s="16"/>
      <c r="U1150" s="16"/>
      <c r="V1150" s="16"/>
      <c r="X1150" s="16"/>
      <c r="Y1150" s="16"/>
      <c r="Z1150" s="16"/>
      <c r="AA1150" s="16"/>
      <c r="AE1150" s="18"/>
      <c r="AT1150" s="18"/>
      <c r="BL1150" s="15"/>
      <c r="BM1150" s="18"/>
      <c r="BQ1150" s="15"/>
      <c r="BU1150" s="15"/>
      <c r="CC1150" s="1"/>
    </row>
    <row r="1151" spans="10:81">
      <c r="J1151" s="15"/>
      <c r="K1151" s="15"/>
      <c r="L1151" s="15"/>
      <c r="M1151" s="15"/>
      <c r="O1151" s="16"/>
      <c r="P1151" s="16"/>
      <c r="Q1151" s="16"/>
      <c r="R1151" s="16"/>
      <c r="S1151" s="16"/>
      <c r="T1151" s="16"/>
      <c r="U1151" s="16"/>
      <c r="V1151" s="16"/>
      <c r="X1151" s="16"/>
      <c r="Y1151" s="16"/>
      <c r="Z1151" s="16"/>
      <c r="AA1151" s="16"/>
      <c r="AE1151" s="18"/>
      <c r="AT1151" s="18"/>
      <c r="BL1151" s="15"/>
      <c r="BM1151" s="18"/>
      <c r="BQ1151" s="15"/>
      <c r="BU1151" s="15"/>
      <c r="CC1151" s="1"/>
    </row>
    <row r="1152" spans="10:81">
      <c r="J1152" s="15"/>
      <c r="K1152" s="15"/>
      <c r="L1152" s="15"/>
      <c r="M1152" s="15"/>
      <c r="O1152" s="16"/>
      <c r="P1152" s="16"/>
      <c r="Q1152" s="16"/>
      <c r="R1152" s="16"/>
      <c r="S1152" s="16"/>
      <c r="T1152" s="16"/>
      <c r="U1152" s="16"/>
      <c r="V1152" s="16"/>
      <c r="X1152" s="16"/>
      <c r="Y1152" s="16"/>
      <c r="Z1152" s="16"/>
      <c r="AA1152" s="16"/>
      <c r="AE1152" s="18"/>
      <c r="AT1152" s="18"/>
      <c r="BL1152" s="15"/>
      <c r="BM1152" s="18"/>
      <c r="BQ1152" s="15"/>
      <c r="BU1152" s="15"/>
      <c r="CC1152" s="1"/>
    </row>
    <row r="1153" spans="6:83">
      <c r="J1153" s="15"/>
      <c r="K1153" s="15"/>
      <c r="L1153" s="15"/>
      <c r="M1153" s="15"/>
      <c r="O1153" s="16"/>
      <c r="P1153" s="16"/>
      <c r="Q1153" s="16"/>
      <c r="R1153" s="16"/>
      <c r="S1153" s="16"/>
      <c r="T1153" s="16"/>
      <c r="U1153" s="16"/>
      <c r="V1153" s="16"/>
      <c r="X1153" s="16"/>
      <c r="Y1153" s="16"/>
      <c r="Z1153" s="16"/>
      <c r="AA1153" s="16"/>
      <c r="AE1153" s="18"/>
      <c r="AT1153" s="18"/>
      <c r="BL1153" s="15"/>
      <c r="BM1153" s="18"/>
      <c r="BQ1153" s="15"/>
      <c r="BU1153" s="15"/>
      <c r="CC1153" s="1"/>
    </row>
    <row r="1154" spans="6:83">
      <c r="J1154" s="15"/>
      <c r="K1154" s="15"/>
      <c r="L1154" s="15"/>
      <c r="M1154" s="15"/>
      <c r="O1154" s="16"/>
      <c r="P1154" s="16"/>
      <c r="Q1154" s="16"/>
      <c r="R1154" s="16"/>
      <c r="S1154" s="16"/>
      <c r="T1154" s="16"/>
      <c r="U1154" s="16"/>
      <c r="V1154" s="16"/>
      <c r="X1154" s="16"/>
      <c r="Y1154" s="16"/>
      <c r="Z1154" s="16"/>
      <c r="AA1154" s="16"/>
      <c r="AE1154" s="18"/>
      <c r="AT1154" s="18"/>
      <c r="BL1154" s="15"/>
      <c r="BM1154" s="18"/>
      <c r="BQ1154" s="15"/>
      <c r="BU1154" s="15"/>
      <c r="CC1154" s="1"/>
    </row>
    <row r="1155" spans="6:83">
      <c r="J1155" s="15"/>
      <c r="K1155" s="15"/>
      <c r="L1155" s="15"/>
      <c r="M1155" s="15"/>
      <c r="O1155" s="16"/>
      <c r="P1155" s="16"/>
      <c r="Q1155" s="16"/>
      <c r="R1155" s="16"/>
      <c r="S1155" s="16"/>
      <c r="T1155" s="16"/>
      <c r="U1155" s="16"/>
      <c r="V1155" s="16"/>
      <c r="X1155" s="16"/>
      <c r="Y1155" s="16"/>
      <c r="Z1155" s="16"/>
      <c r="AA1155" s="16"/>
      <c r="AE1155" s="18"/>
      <c r="AT1155" s="18"/>
      <c r="BL1155" s="15"/>
      <c r="BM1155" s="18"/>
      <c r="BQ1155" s="15"/>
      <c r="BU1155" s="15"/>
      <c r="CC1155" s="1"/>
    </row>
    <row r="1156" spans="6:83">
      <c r="J1156" s="15"/>
      <c r="K1156" s="15"/>
      <c r="L1156" s="15"/>
      <c r="M1156" s="15"/>
      <c r="O1156" s="16"/>
      <c r="P1156" s="16"/>
      <c r="Q1156" s="16"/>
      <c r="R1156" s="16"/>
      <c r="S1156" s="16"/>
      <c r="T1156" s="16"/>
      <c r="U1156" s="16"/>
      <c r="V1156" s="16"/>
      <c r="X1156" s="16"/>
      <c r="Y1156" s="16"/>
      <c r="Z1156" s="16"/>
      <c r="AA1156" s="16"/>
      <c r="AE1156" s="18"/>
      <c r="AT1156" s="18"/>
      <c r="BL1156" s="15"/>
      <c r="BM1156" s="18"/>
      <c r="BQ1156" s="15"/>
      <c r="BU1156" s="15"/>
      <c r="CC1156" s="1"/>
    </row>
    <row r="1157" spans="6:83">
      <c r="J1157" s="15"/>
      <c r="K1157" s="15"/>
      <c r="L1157" s="15"/>
      <c r="M1157" s="15"/>
      <c r="O1157" s="16"/>
      <c r="P1157" s="16"/>
      <c r="Q1157" s="16"/>
      <c r="R1157" s="16"/>
      <c r="S1157" s="16"/>
      <c r="T1157" s="16"/>
      <c r="U1157" s="16"/>
      <c r="V1157" s="16"/>
      <c r="X1157" s="16"/>
      <c r="Y1157" s="16"/>
      <c r="Z1157" s="16"/>
      <c r="AA1157" s="16"/>
      <c r="AE1157" s="18"/>
      <c r="AT1157" s="18"/>
      <c r="BL1157" s="15"/>
      <c r="BM1157" s="18"/>
      <c r="BQ1157" s="15"/>
      <c r="BU1157" s="15"/>
      <c r="CC1157" s="1"/>
    </row>
    <row r="1158" spans="6:83">
      <c r="J1158" s="15"/>
      <c r="K1158" s="15"/>
      <c r="L1158" s="15"/>
      <c r="M1158" s="15"/>
      <c r="O1158" s="16"/>
      <c r="P1158" s="16"/>
      <c r="Q1158" s="16"/>
      <c r="R1158" s="16"/>
      <c r="S1158" s="16"/>
      <c r="T1158" s="16"/>
      <c r="U1158" s="16"/>
      <c r="V1158" s="16"/>
      <c r="X1158" s="16"/>
      <c r="Y1158" s="16"/>
      <c r="Z1158" s="16"/>
      <c r="AA1158" s="16"/>
      <c r="AE1158" s="18"/>
      <c r="AT1158" s="18"/>
      <c r="BL1158" s="15"/>
      <c r="BM1158" s="18"/>
      <c r="BQ1158" s="15"/>
      <c r="BU1158" s="15"/>
      <c r="CC1158" s="1"/>
    </row>
    <row r="1159" spans="6:83">
      <c r="J1159" s="15"/>
      <c r="K1159" s="15"/>
      <c r="L1159" s="15"/>
      <c r="M1159" s="15"/>
      <c r="O1159" s="16"/>
      <c r="P1159" s="16"/>
      <c r="Q1159" s="16"/>
      <c r="R1159" s="16"/>
      <c r="S1159" s="16"/>
      <c r="T1159" s="16"/>
      <c r="U1159" s="16"/>
      <c r="V1159" s="16"/>
      <c r="X1159" s="16"/>
      <c r="Y1159" s="16"/>
      <c r="Z1159" s="16"/>
      <c r="AA1159" s="16"/>
      <c r="AE1159" s="18"/>
      <c r="AT1159" s="18"/>
      <c r="BL1159" s="15"/>
      <c r="BM1159" s="18"/>
      <c r="BQ1159" s="15"/>
      <c r="BU1159" s="15"/>
      <c r="CC1159" s="1"/>
    </row>
    <row r="1160" spans="6:83">
      <c r="J1160" s="15"/>
      <c r="K1160" s="15"/>
      <c r="L1160" s="15"/>
      <c r="M1160" s="15"/>
      <c r="O1160" s="16"/>
      <c r="P1160" s="16"/>
      <c r="Q1160" s="16"/>
      <c r="R1160" s="16"/>
      <c r="S1160" s="16"/>
      <c r="T1160" s="16"/>
      <c r="U1160" s="16"/>
      <c r="V1160" s="16"/>
      <c r="X1160" s="16"/>
      <c r="Y1160" s="16"/>
      <c r="Z1160" s="16"/>
      <c r="AA1160" s="16"/>
      <c r="AE1160" s="18"/>
      <c r="AT1160" s="18"/>
      <c r="BL1160" s="15"/>
      <c r="BM1160" s="18"/>
      <c r="BQ1160" s="15"/>
      <c r="BU1160" s="15"/>
      <c r="CC1160" s="1"/>
    </row>
    <row r="1161" spans="6:83">
      <c r="J1161" s="15"/>
      <c r="K1161" s="15"/>
      <c r="L1161" s="15"/>
      <c r="M1161" s="15"/>
      <c r="O1161" s="16"/>
      <c r="P1161" s="16"/>
      <c r="Q1161" s="16"/>
      <c r="R1161" s="16"/>
      <c r="S1161" s="16"/>
      <c r="T1161" s="16"/>
      <c r="U1161" s="16"/>
      <c r="V1161" s="16"/>
      <c r="X1161" s="16"/>
      <c r="Y1161" s="16"/>
      <c r="Z1161" s="16"/>
      <c r="AA1161" s="16"/>
      <c r="AE1161" s="18"/>
      <c r="AT1161" s="18"/>
      <c r="BL1161" s="15"/>
      <c r="BM1161" s="18"/>
      <c r="BQ1161" s="15"/>
      <c r="BU1161" s="15"/>
      <c r="CC1161" s="1"/>
    </row>
    <row r="1162" spans="6:83">
      <c r="J1162" s="15"/>
      <c r="K1162" s="15"/>
      <c r="L1162" s="15"/>
      <c r="M1162" s="15"/>
      <c r="O1162" s="16"/>
      <c r="P1162" s="16"/>
      <c r="Q1162" s="16"/>
      <c r="R1162" s="16"/>
      <c r="S1162" s="16"/>
      <c r="T1162" s="16"/>
      <c r="U1162" s="16"/>
      <c r="V1162" s="16"/>
      <c r="X1162" s="16"/>
      <c r="Y1162" s="16"/>
      <c r="Z1162" s="16"/>
      <c r="AA1162" s="16"/>
      <c r="AE1162" s="18"/>
      <c r="AT1162" s="18"/>
      <c r="BL1162" s="15"/>
      <c r="BM1162" s="18"/>
      <c r="BQ1162" s="15"/>
      <c r="BU1162" s="15"/>
      <c r="CC1162" s="1"/>
    </row>
    <row r="1163" spans="6:83">
      <c r="J1163" s="15"/>
      <c r="K1163" s="15"/>
      <c r="L1163" s="15"/>
      <c r="M1163" s="15"/>
      <c r="O1163" s="16"/>
      <c r="P1163" s="16"/>
      <c r="Q1163" s="16"/>
      <c r="R1163" s="16"/>
      <c r="S1163" s="16"/>
      <c r="T1163" s="16"/>
      <c r="U1163" s="16"/>
      <c r="V1163" s="16"/>
      <c r="X1163" s="16"/>
      <c r="Y1163" s="16"/>
      <c r="Z1163" s="16"/>
      <c r="AA1163" s="16"/>
      <c r="AE1163" s="18"/>
      <c r="AT1163" s="18"/>
      <c r="BL1163" s="15"/>
      <c r="BM1163" s="18"/>
      <c r="BQ1163" s="15"/>
      <c r="BU1163" s="15"/>
      <c r="CC1163" s="1"/>
    </row>
    <row r="1164" spans="6:83">
      <c r="F1164" s="48"/>
      <c r="J1164" s="15"/>
      <c r="K1164" s="15"/>
      <c r="L1164" s="15"/>
      <c r="M1164" s="15"/>
      <c r="O1164" s="16"/>
      <c r="P1164" s="16"/>
      <c r="Q1164" s="16"/>
      <c r="R1164" s="16"/>
      <c r="S1164" s="16"/>
      <c r="T1164" s="16"/>
      <c r="U1164" s="16"/>
      <c r="V1164" s="16"/>
      <c r="W1164" s="48"/>
      <c r="X1164" s="16"/>
      <c r="Y1164" s="16"/>
      <c r="Z1164" s="16"/>
      <c r="AA1164" s="16"/>
      <c r="AE1164" s="18"/>
      <c r="AT1164" s="18"/>
      <c r="BL1164" s="15"/>
      <c r="BM1164" s="18"/>
      <c r="BQ1164" s="15"/>
      <c r="BU1164" s="15"/>
      <c r="CC1164" s="1"/>
      <c r="CE1164" s="49"/>
    </row>
    <row r="1165" spans="6:83">
      <c r="J1165" s="15"/>
      <c r="K1165" s="15"/>
      <c r="L1165" s="15"/>
      <c r="M1165" s="15"/>
      <c r="O1165" s="16"/>
      <c r="P1165" s="16"/>
      <c r="Q1165" s="16"/>
      <c r="R1165" s="16"/>
      <c r="S1165" s="16"/>
      <c r="T1165" s="16"/>
      <c r="U1165" s="16"/>
      <c r="V1165" s="16"/>
      <c r="X1165" s="16"/>
      <c r="Y1165" s="16"/>
      <c r="Z1165" s="16"/>
      <c r="AA1165" s="16"/>
      <c r="AE1165" s="18"/>
      <c r="AT1165" s="18"/>
      <c r="BL1165" s="15"/>
      <c r="BM1165" s="18"/>
      <c r="BQ1165" s="15"/>
      <c r="BU1165" s="15"/>
      <c r="CC1165" s="1"/>
    </row>
    <row r="1166" spans="6:83">
      <c r="J1166" s="15"/>
      <c r="K1166" s="15"/>
      <c r="L1166" s="15"/>
      <c r="M1166" s="15"/>
      <c r="O1166" s="16"/>
      <c r="P1166" s="16"/>
      <c r="Q1166" s="16"/>
      <c r="R1166" s="16"/>
      <c r="S1166" s="16"/>
      <c r="T1166" s="16"/>
      <c r="U1166" s="16"/>
      <c r="V1166" s="16"/>
      <c r="X1166" s="16"/>
      <c r="Y1166" s="16"/>
      <c r="Z1166" s="16"/>
      <c r="AA1166" s="16"/>
      <c r="AE1166" s="18"/>
      <c r="AT1166" s="18"/>
      <c r="BL1166" s="15"/>
      <c r="BM1166" s="18"/>
      <c r="BQ1166" s="15"/>
      <c r="BU1166" s="15"/>
      <c r="CC1166" s="1"/>
    </row>
    <row r="1167" spans="6:83">
      <c r="J1167" s="15"/>
      <c r="K1167" s="15"/>
      <c r="L1167" s="15"/>
      <c r="M1167" s="15"/>
      <c r="O1167" s="16"/>
      <c r="P1167" s="16"/>
      <c r="Q1167" s="16"/>
      <c r="R1167" s="16"/>
      <c r="S1167" s="16"/>
      <c r="T1167" s="16"/>
      <c r="U1167" s="16"/>
      <c r="V1167" s="16"/>
      <c r="X1167" s="16"/>
      <c r="Y1167" s="16"/>
      <c r="Z1167" s="16"/>
      <c r="AA1167" s="16"/>
      <c r="AE1167" s="18"/>
      <c r="AT1167" s="18"/>
      <c r="BL1167" s="15"/>
      <c r="BM1167" s="18"/>
      <c r="BQ1167" s="15"/>
      <c r="BU1167" s="15"/>
      <c r="CC1167" s="1"/>
    </row>
    <row r="1168" spans="6:83">
      <c r="J1168" s="15"/>
      <c r="K1168" s="15"/>
      <c r="L1168" s="15"/>
      <c r="M1168" s="15"/>
      <c r="N1168" s="24"/>
      <c r="O1168" s="16"/>
      <c r="P1168" s="16"/>
      <c r="Q1168" s="16"/>
      <c r="R1168" s="16"/>
      <c r="S1168" s="16"/>
      <c r="T1168" s="16"/>
      <c r="U1168" s="16"/>
      <c r="V1168" s="16"/>
      <c r="X1168" s="16"/>
      <c r="Y1168" s="16"/>
      <c r="Z1168" s="16"/>
      <c r="AA1168" s="16"/>
      <c r="AE1168" s="18"/>
      <c r="AT1168" s="18"/>
      <c r="BL1168" s="15"/>
      <c r="BM1168" s="18"/>
      <c r="BQ1168" s="15"/>
      <c r="BU1168" s="15"/>
      <c r="CC1168" s="1"/>
    </row>
    <row r="1169" spans="10:81">
      <c r="J1169" s="15"/>
      <c r="K1169" s="15"/>
      <c r="L1169" s="15"/>
      <c r="M1169" s="15"/>
      <c r="N1169" s="24"/>
      <c r="O1169" s="16"/>
      <c r="P1169" s="16"/>
      <c r="Q1169" s="16"/>
      <c r="R1169" s="16"/>
      <c r="S1169" s="16"/>
      <c r="T1169" s="16"/>
      <c r="U1169" s="16"/>
      <c r="V1169" s="16"/>
      <c r="X1169" s="16"/>
      <c r="Y1169" s="16"/>
      <c r="Z1169" s="16"/>
      <c r="AA1169" s="16"/>
      <c r="AE1169" s="18"/>
      <c r="AT1169" s="18"/>
      <c r="BL1169" s="15"/>
      <c r="BM1169" s="18"/>
      <c r="BQ1169" s="15"/>
      <c r="BU1169" s="15"/>
      <c r="CC1169" s="1"/>
    </row>
    <row r="1170" spans="10:81">
      <c r="J1170" s="15"/>
      <c r="K1170" s="15"/>
      <c r="L1170" s="15"/>
      <c r="M1170" s="15"/>
      <c r="O1170" s="16"/>
      <c r="P1170" s="16"/>
      <c r="Q1170" s="16"/>
      <c r="R1170" s="16"/>
      <c r="S1170" s="16"/>
      <c r="T1170" s="16"/>
      <c r="U1170" s="16"/>
      <c r="V1170" s="16"/>
      <c r="X1170" s="16"/>
      <c r="Y1170" s="16"/>
      <c r="Z1170" s="16"/>
      <c r="AA1170" s="16"/>
      <c r="AE1170" s="18"/>
      <c r="AT1170" s="18"/>
      <c r="BL1170" s="15"/>
      <c r="BM1170" s="18"/>
      <c r="BQ1170" s="15"/>
      <c r="BU1170" s="15"/>
      <c r="CC1170" s="1"/>
    </row>
    <row r="1171" spans="10:81">
      <c r="J1171" s="15"/>
      <c r="K1171" s="15"/>
      <c r="L1171" s="15"/>
      <c r="M1171" s="15"/>
      <c r="O1171" s="16"/>
      <c r="P1171" s="16"/>
      <c r="Q1171" s="16"/>
      <c r="R1171" s="16"/>
      <c r="S1171" s="16"/>
      <c r="T1171" s="16"/>
      <c r="U1171" s="16"/>
      <c r="V1171" s="16"/>
      <c r="X1171" s="16"/>
      <c r="Y1171" s="16"/>
      <c r="Z1171" s="16"/>
      <c r="AA1171" s="16"/>
      <c r="AE1171" s="18"/>
      <c r="AT1171" s="18"/>
      <c r="BL1171" s="15"/>
      <c r="BM1171" s="18"/>
      <c r="BQ1171" s="15"/>
      <c r="BU1171" s="15"/>
      <c r="CC1171" s="1"/>
    </row>
    <row r="1172" spans="10:81">
      <c r="J1172" s="15"/>
      <c r="K1172" s="15"/>
      <c r="L1172" s="15"/>
      <c r="M1172" s="15"/>
      <c r="O1172" s="16"/>
      <c r="P1172" s="16"/>
      <c r="Q1172" s="16"/>
      <c r="R1172" s="16"/>
      <c r="S1172" s="16"/>
      <c r="T1172" s="16"/>
      <c r="U1172" s="16"/>
      <c r="V1172" s="16"/>
      <c r="X1172" s="16"/>
      <c r="Y1172" s="16"/>
      <c r="Z1172" s="16"/>
      <c r="AA1172" s="16"/>
      <c r="AE1172" s="18"/>
      <c r="AT1172" s="18"/>
      <c r="BL1172" s="15"/>
      <c r="BM1172" s="18"/>
      <c r="BQ1172" s="15"/>
      <c r="BU1172" s="15"/>
      <c r="CC1172" s="1"/>
    </row>
    <row r="1173" spans="10:81">
      <c r="J1173" s="15"/>
      <c r="K1173" s="15"/>
      <c r="L1173" s="15"/>
      <c r="M1173" s="15"/>
      <c r="N1173" s="24"/>
      <c r="O1173" s="16"/>
      <c r="P1173" s="16"/>
      <c r="Q1173" s="16"/>
      <c r="R1173" s="16"/>
      <c r="S1173" s="16"/>
      <c r="T1173" s="16"/>
      <c r="U1173" s="16"/>
      <c r="V1173" s="16"/>
      <c r="X1173" s="16"/>
      <c r="Y1173" s="16"/>
      <c r="Z1173" s="16"/>
      <c r="AA1173" s="16"/>
      <c r="AE1173" s="18"/>
      <c r="AT1173" s="18"/>
      <c r="BL1173" s="15"/>
      <c r="BM1173" s="18"/>
      <c r="BQ1173" s="15"/>
      <c r="BU1173" s="15"/>
      <c r="CC1173" s="1"/>
    </row>
    <row r="1174" spans="10:81">
      <c r="J1174" s="15"/>
      <c r="K1174" s="15"/>
      <c r="L1174" s="15"/>
      <c r="M1174" s="15"/>
      <c r="N1174" s="24"/>
      <c r="O1174" s="16"/>
      <c r="P1174" s="16"/>
      <c r="Q1174" s="16"/>
      <c r="R1174" s="16"/>
      <c r="S1174" s="16"/>
      <c r="T1174" s="16"/>
      <c r="U1174" s="16"/>
      <c r="V1174" s="16"/>
      <c r="X1174" s="16"/>
      <c r="Y1174" s="16"/>
      <c r="Z1174" s="16"/>
      <c r="AA1174" s="16"/>
      <c r="AE1174" s="18"/>
      <c r="AT1174" s="18"/>
      <c r="BL1174" s="15"/>
      <c r="BM1174" s="18"/>
      <c r="BQ1174" s="15"/>
      <c r="BU1174" s="15"/>
      <c r="CC1174" s="1"/>
    </row>
    <row r="1175" spans="10:81">
      <c r="J1175" s="15"/>
      <c r="K1175" s="15"/>
      <c r="L1175" s="15"/>
      <c r="M1175" s="15"/>
      <c r="N1175" s="24"/>
      <c r="O1175" s="16"/>
      <c r="P1175" s="16"/>
      <c r="Q1175" s="16"/>
      <c r="R1175" s="16"/>
      <c r="S1175" s="16"/>
      <c r="T1175" s="16"/>
      <c r="U1175" s="16"/>
      <c r="V1175" s="16"/>
      <c r="X1175" s="16"/>
      <c r="Y1175" s="16"/>
      <c r="Z1175" s="16"/>
      <c r="AA1175" s="16"/>
      <c r="AE1175" s="18"/>
      <c r="AT1175" s="18"/>
      <c r="BL1175" s="15"/>
      <c r="BM1175" s="18"/>
      <c r="BQ1175" s="15"/>
      <c r="BU1175" s="15"/>
      <c r="CC1175" s="1"/>
    </row>
    <row r="1176" spans="10:81">
      <c r="J1176" s="15"/>
      <c r="K1176" s="15"/>
      <c r="L1176" s="15"/>
      <c r="M1176" s="15"/>
      <c r="N1176" s="24"/>
      <c r="O1176" s="16"/>
      <c r="P1176" s="16"/>
      <c r="Q1176" s="16"/>
      <c r="R1176" s="16"/>
      <c r="S1176" s="16"/>
      <c r="T1176" s="16"/>
      <c r="U1176" s="16"/>
      <c r="V1176" s="16"/>
      <c r="X1176" s="16"/>
      <c r="Y1176" s="16"/>
      <c r="Z1176" s="16"/>
      <c r="AA1176" s="16"/>
      <c r="AE1176" s="18"/>
      <c r="AT1176" s="18"/>
      <c r="BL1176" s="15"/>
      <c r="BM1176" s="18"/>
      <c r="BQ1176" s="15"/>
      <c r="BU1176" s="15"/>
      <c r="CC1176" s="1"/>
    </row>
    <row r="1177" spans="10:81">
      <c r="J1177" s="15"/>
      <c r="K1177" s="15"/>
      <c r="L1177" s="15"/>
      <c r="M1177" s="15"/>
      <c r="N1177" s="24"/>
      <c r="O1177" s="16"/>
      <c r="P1177" s="16"/>
      <c r="Q1177" s="16"/>
      <c r="R1177" s="16"/>
      <c r="S1177" s="16"/>
      <c r="T1177" s="16"/>
      <c r="U1177" s="16"/>
      <c r="V1177" s="16"/>
      <c r="X1177" s="16"/>
      <c r="Y1177" s="16"/>
      <c r="Z1177" s="16"/>
      <c r="AA1177" s="16"/>
      <c r="AE1177" s="18"/>
      <c r="AT1177" s="18"/>
      <c r="BL1177" s="15"/>
      <c r="BM1177" s="18"/>
      <c r="BQ1177" s="15"/>
      <c r="BU1177" s="15"/>
      <c r="CC1177" s="1"/>
    </row>
    <row r="1178" spans="10:81">
      <c r="J1178" s="15"/>
      <c r="K1178" s="15"/>
      <c r="L1178" s="15"/>
      <c r="M1178" s="15"/>
      <c r="N1178" s="24"/>
      <c r="O1178" s="16"/>
      <c r="P1178" s="16"/>
      <c r="Q1178" s="16"/>
      <c r="R1178" s="16"/>
      <c r="S1178" s="16"/>
      <c r="T1178" s="16"/>
      <c r="U1178" s="16"/>
      <c r="V1178" s="16"/>
      <c r="X1178" s="16"/>
      <c r="Y1178" s="16"/>
      <c r="Z1178" s="16"/>
      <c r="AA1178" s="16"/>
      <c r="AE1178" s="18"/>
      <c r="AT1178" s="18"/>
      <c r="BL1178" s="15"/>
      <c r="BM1178" s="18"/>
      <c r="BQ1178" s="15"/>
      <c r="BU1178" s="15"/>
      <c r="CC1178" s="1"/>
    </row>
    <row r="1179" spans="10:81">
      <c r="J1179" s="15"/>
      <c r="K1179" s="15"/>
      <c r="L1179" s="15"/>
      <c r="M1179" s="15"/>
      <c r="N1179" s="24"/>
      <c r="O1179" s="16"/>
      <c r="P1179" s="16"/>
      <c r="Q1179" s="16"/>
      <c r="R1179" s="16"/>
      <c r="S1179" s="16"/>
      <c r="T1179" s="16"/>
      <c r="U1179" s="16"/>
      <c r="V1179" s="16"/>
      <c r="X1179" s="16"/>
      <c r="Y1179" s="16"/>
      <c r="Z1179" s="16"/>
      <c r="AA1179" s="16"/>
      <c r="AE1179" s="18"/>
      <c r="AT1179" s="18"/>
      <c r="BL1179" s="15"/>
      <c r="BM1179" s="18"/>
      <c r="BQ1179" s="15"/>
      <c r="BU1179" s="15"/>
      <c r="CC1179" s="1"/>
    </row>
    <row r="1180" spans="10:81">
      <c r="J1180" s="15"/>
      <c r="K1180" s="15"/>
      <c r="L1180" s="15"/>
      <c r="M1180" s="15"/>
      <c r="N1180" s="24"/>
      <c r="O1180" s="16"/>
      <c r="P1180" s="16"/>
      <c r="Q1180" s="16"/>
      <c r="R1180" s="16"/>
      <c r="S1180" s="16"/>
      <c r="T1180" s="16"/>
      <c r="U1180" s="16"/>
      <c r="V1180" s="16"/>
      <c r="X1180" s="16"/>
      <c r="Y1180" s="16"/>
      <c r="Z1180" s="16"/>
      <c r="AA1180" s="16"/>
      <c r="AE1180" s="18"/>
      <c r="AT1180" s="18"/>
      <c r="BL1180" s="15"/>
      <c r="BM1180" s="18"/>
      <c r="BQ1180" s="15"/>
      <c r="BU1180" s="15"/>
      <c r="CC1180" s="1"/>
    </row>
    <row r="1181" spans="10:81">
      <c r="J1181" s="15"/>
      <c r="K1181" s="15"/>
      <c r="L1181" s="15"/>
      <c r="M1181" s="15"/>
      <c r="N1181" s="24"/>
      <c r="O1181" s="16"/>
      <c r="P1181" s="16"/>
      <c r="Q1181" s="16"/>
      <c r="R1181" s="16"/>
      <c r="S1181" s="16"/>
      <c r="T1181" s="16"/>
      <c r="U1181" s="16"/>
      <c r="V1181" s="16"/>
      <c r="X1181" s="16"/>
      <c r="Y1181" s="16"/>
      <c r="Z1181" s="16"/>
      <c r="AA1181" s="16"/>
      <c r="AE1181" s="18"/>
      <c r="AT1181" s="18"/>
      <c r="BL1181" s="15"/>
      <c r="BM1181" s="18"/>
      <c r="BQ1181" s="15"/>
      <c r="BU1181" s="15"/>
      <c r="CC1181" s="1"/>
    </row>
    <row r="1182" spans="10:81">
      <c r="J1182" s="15"/>
      <c r="K1182" s="15"/>
      <c r="L1182" s="15"/>
      <c r="M1182" s="15"/>
      <c r="N1182" s="24"/>
      <c r="O1182" s="16"/>
      <c r="P1182" s="16"/>
      <c r="Q1182" s="16"/>
      <c r="R1182" s="16"/>
      <c r="S1182" s="16"/>
      <c r="T1182" s="16"/>
      <c r="U1182" s="16"/>
      <c r="V1182" s="16"/>
      <c r="X1182" s="16"/>
      <c r="Y1182" s="16"/>
      <c r="Z1182" s="16"/>
      <c r="AA1182" s="16"/>
      <c r="AE1182" s="18"/>
      <c r="AT1182" s="18"/>
      <c r="BL1182" s="15"/>
      <c r="BM1182" s="18"/>
      <c r="BQ1182" s="15"/>
      <c r="BU1182" s="15"/>
      <c r="CC1182" s="1"/>
    </row>
    <row r="1183" spans="10:81">
      <c r="J1183" s="15"/>
      <c r="K1183" s="15"/>
      <c r="L1183" s="15"/>
      <c r="M1183" s="15"/>
      <c r="AE1183" s="18"/>
      <c r="AT1183" s="18"/>
      <c r="BL1183" s="15"/>
      <c r="BM1183" s="18"/>
      <c r="BQ1183" s="15"/>
      <c r="BU1183" s="15"/>
    </row>
    <row r="1184" spans="10:81">
      <c r="J1184" s="15"/>
      <c r="K1184" s="15"/>
      <c r="L1184" s="15"/>
      <c r="M1184" s="15"/>
      <c r="O1184" s="16"/>
      <c r="P1184" s="16"/>
      <c r="Q1184" s="16"/>
      <c r="R1184" s="16"/>
      <c r="S1184" s="16"/>
      <c r="T1184" s="16"/>
      <c r="U1184" s="16"/>
      <c r="V1184" s="16"/>
      <c r="X1184" s="16"/>
      <c r="Y1184" s="16"/>
      <c r="Z1184" s="16"/>
      <c r="AA1184" s="16"/>
      <c r="AE1184" s="18"/>
      <c r="AT1184" s="18"/>
      <c r="BL1184" s="15"/>
      <c r="BM1184" s="18"/>
      <c r="BQ1184" s="15"/>
      <c r="BU1184" s="15"/>
      <c r="CC1184" s="1"/>
    </row>
    <row r="1185" spans="6:83">
      <c r="J1185" s="15"/>
      <c r="K1185" s="15"/>
      <c r="L1185" s="15"/>
      <c r="M1185" s="15"/>
      <c r="O1185" s="16"/>
      <c r="P1185" s="16"/>
      <c r="Q1185" s="16"/>
      <c r="R1185" s="16"/>
      <c r="S1185" s="16"/>
      <c r="T1185" s="16"/>
      <c r="U1185" s="16"/>
      <c r="V1185" s="16"/>
      <c r="X1185" s="16"/>
      <c r="Y1185" s="16"/>
      <c r="Z1185" s="16"/>
      <c r="AA1185" s="16"/>
      <c r="AE1185" s="18"/>
      <c r="AT1185" s="18"/>
      <c r="BL1185" s="15"/>
      <c r="BM1185" s="18"/>
      <c r="BQ1185" s="15"/>
      <c r="BU1185" s="15"/>
      <c r="CC1185" s="1"/>
    </row>
    <row r="1186" spans="6:83">
      <c r="J1186" s="15"/>
      <c r="K1186" s="15"/>
      <c r="L1186" s="15"/>
      <c r="M1186" s="15"/>
      <c r="O1186" s="16"/>
      <c r="P1186" s="16"/>
      <c r="Q1186" s="16"/>
      <c r="R1186" s="16"/>
      <c r="S1186" s="16"/>
      <c r="T1186" s="16"/>
      <c r="U1186" s="16"/>
      <c r="V1186" s="16"/>
      <c r="X1186" s="16"/>
      <c r="Y1186" s="16"/>
      <c r="Z1186" s="16"/>
      <c r="AA1186" s="16"/>
      <c r="AE1186" s="18"/>
      <c r="AT1186" s="18"/>
      <c r="BL1186" s="15"/>
      <c r="BM1186" s="18"/>
      <c r="BQ1186" s="15"/>
      <c r="BU1186" s="15"/>
      <c r="CC1186" s="1"/>
    </row>
    <row r="1187" spans="6:83">
      <c r="F1187" s="38"/>
      <c r="J1187" s="15"/>
      <c r="K1187" s="15"/>
      <c r="L1187" s="15"/>
      <c r="M1187" s="15"/>
      <c r="O1187" s="16"/>
      <c r="P1187" s="16"/>
      <c r="Q1187" s="16"/>
      <c r="R1187" s="16"/>
      <c r="S1187" s="16"/>
      <c r="T1187" s="16"/>
      <c r="U1187" s="16"/>
      <c r="V1187" s="16"/>
      <c r="W1187" s="38"/>
      <c r="X1187" s="16"/>
      <c r="Y1187" s="16"/>
      <c r="Z1187" s="16"/>
      <c r="AA1187" s="16"/>
      <c r="AE1187" s="18"/>
      <c r="AT1187" s="18"/>
      <c r="BL1187" s="15"/>
      <c r="BM1187" s="18"/>
      <c r="BQ1187" s="15"/>
      <c r="BU1187" s="15"/>
      <c r="CC1187" s="1"/>
      <c r="CE1187" s="39"/>
    </row>
    <row r="1188" spans="6:83">
      <c r="J1188" s="15"/>
      <c r="K1188" s="15"/>
      <c r="L1188" s="15"/>
      <c r="M1188" s="15"/>
      <c r="O1188" s="16"/>
      <c r="P1188" s="16"/>
      <c r="Q1188" s="16"/>
      <c r="R1188" s="16"/>
      <c r="S1188" s="16"/>
      <c r="T1188" s="16"/>
      <c r="U1188" s="16"/>
      <c r="V1188" s="16"/>
      <c r="X1188" s="16"/>
      <c r="Y1188" s="16"/>
      <c r="Z1188" s="16"/>
      <c r="AA1188" s="16"/>
      <c r="AE1188" s="18"/>
      <c r="AT1188" s="18"/>
      <c r="BL1188" s="15"/>
      <c r="BM1188" s="18"/>
      <c r="BQ1188" s="15"/>
      <c r="BU1188" s="15"/>
      <c r="CC1188" s="1"/>
    </row>
    <row r="1189" spans="6:83">
      <c r="J1189" s="15"/>
      <c r="K1189" s="15"/>
      <c r="L1189" s="15"/>
      <c r="M1189" s="15"/>
      <c r="N1189" s="24"/>
      <c r="O1189" s="16"/>
      <c r="P1189" s="16"/>
      <c r="Q1189" s="16"/>
      <c r="R1189" s="16"/>
      <c r="S1189" s="16"/>
      <c r="T1189" s="16"/>
      <c r="U1189" s="16"/>
      <c r="V1189" s="16"/>
      <c r="X1189" s="16"/>
      <c r="Y1189" s="16"/>
      <c r="Z1189" s="16"/>
      <c r="AA1189" s="16"/>
      <c r="AE1189" s="18"/>
      <c r="AT1189" s="18"/>
      <c r="BL1189" s="15"/>
      <c r="BM1189" s="18"/>
      <c r="BQ1189" s="15"/>
      <c r="BU1189" s="15"/>
      <c r="CC1189" s="1"/>
    </row>
    <row r="1190" spans="6:83">
      <c r="J1190" s="15"/>
      <c r="K1190" s="15"/>
      <c r="L1190" s="15"/>
      <c r="M1190" s="15"/>
      <c r="N1190" s="24"/>
      <c r="O1190" s="16"/>
      <c r="P1190" s="16"/>
      <c r="Q1190" s="16"/>
      <c r="R1190" s="16"/>
      <c r="S1190" s="16"/>
      <c r="T1190" s="16"/>
      <c r="U1190" s="16"/>
      <c r="V1190" s="16"/>
      <c r="X1190" s="16"/>
      <c r="Y1190" s="16"/>
      <c r="Z1190" s="16"/>
      <c r="AA1190" s="16"/>
      <c r="AE1190" s="18"/>
      <c r="AT1190" s="18"/>
      <c r="BL1190" s="15"/>
      <c r="BM1190" s="18"/>
      <c r="BQ1190" s="15"/>
      <c r="BU1190" s="15"/>
      <c r="CC1190" s="1"/>
    </row>
    <row r="1191" spans="6:83">
      <c r="J1191" s="15"/>
      <c r="K1191" s="15"/>
      <c r="L1191" s="15"/>
      <c r="M1191" s="15"/>
      <c r="N1191" s="24"/>
      <c r="O1191" s="16"/>
      <c r="P1191" s="16"/>
      <c r="Q1191" s="16"/>
      <c r="R1191" s="16"/>
      <c r="S1191" s="16"/>
      <c r="T1191" s="16"/>
      <c r="U1191" s="16"/>
      <c r="V1191" s="16"/>
      <c r="X1191" s="16"/>
      <c r="Y1191" s="16"/>
      <c r="Z1191" s="16"/>
      <c r="AA1191" s="16"/>
      <c r="AE1191" s="18"/>
      <c r="AT1191" s="18"/>
      <c r="BL1191" s="15"/>
      <c r="BM1191" s="18"/>
      <c r="BQ1191" s="15"/>
      <c r="BU1191" s="15"/>
      <c r="CC1191" s="1"/>
    </row>
    <row r="1192" spans="6:83">
      <c r="J1192" s="15"/>
      <c r="K1192" s="15"/>
      <c r="L1192" s="15"/>
      <c r="M1192" s="15"/>
      <c r="N1192" s="24"/>
      <c r="O1192" s="16"/>
      <c r="P1192" s="16"/>
      <c r="Q1192" s="16"/>
      <c r="R1192" s="16"/>
      <c r="S1192" s="16"/>
      <c r="T1192" s="16"/>
      <c r="U1192" s="16"/>
      <c r="V1192" s="16"/>
      <c r="X1192" s="16"/>
      <c r="Y1192" s="16"/>
      <c r="Z1192" s="16"/>
      <c r="AA1192" s="16"/>
      <c r="AE1192" s="18"/>
      <c r="AT1192" s="18"/>
      <c r="BL1192" s="15"/>
      <c r="BM1192" s="18"/>
      <c r="BQ1192" s="15"/>
      <c r="BU1192" s="15"/>
      <c r="CC1192" s="1"/>
    </row>
    <row r="1193" spans="6:83">
      <c r="J1193" s="15"/>
      <c r="K1193" s="15"/>
      <c r="L1193" s="15"/>
      <c r="M1193" s="15"/>
      <c r="N1193" s="24"/>
      <c r="O1193" s="16"/>
      <c r="P1193" s="16"/>
      <c r="Q1193" s="16"/>
      <c r="R1193" s="16"/>
      <c r="S1193" s="16"/>
      <c r="T1193" s="16"/>
      <c r="U1193" s="16"/>
      <c r="V1193" s="16"/>
      <c r="X1193" s="16"/>
      <c r="Y1193" s="16"/>
      <c r="Z1193" s="16"/>
      <c r="AA1193" s="16"/>
      <c r="AE1193" s="18"/>
      <c r="AT1193" s="18"/>
      <c r="BL1193" s="15"/>
      <c r="BM1193" s="18"/>
      <c r="BQ1193" s="15"/>
      <c r="BU1193" s="15"/>
      <c r="CC1193" s="1"/>
    </row>
    <row r="1194" spans="6:83">
      <c r="J1194" s="15"/>
      <c r="K1194" s="15"/>
      <c r="L1194" s="15"/>
      <c r="M1194" s="15"/>
      <c r="N1194" s="24"/>
      <c r="O1194" s="16"/>
      <c r="P1194" s="16"/>
      <c r="Q1194" s="16"/>
      <c r="R1194" s="16"/>
      <c r="S1194" s="16"/>
      <c r="T1194" s="16"/>
      <c r="U1194" s="16"/>
      <c r="V1194" s="16"/>
      <c r="X1194" s="16"/>
      <c r="Y1194" s="16"/>
      <c r="Z1194" s="16"/>
      <c r="AA1194" s="16"/>
      <c r="AE1194" s="18"/>
      <c r="AT1194" s="18"/>
      <c r="BL1194" s="15"/>
      <c r="BM1194" s="18"/>
      <c r="BQ1194" s="15"/>
      <c r="BU1194" s="15"/>
      <c r="CC1194" s="1"/>
    </row>
    <row r="1195" spans="6:83">
      <c r="J1195" s="15"/>
      <c r="K1195" s="15"/>
      <c r="L1195" s="15"/>
      <c r="M1195" s="15"/>
      <c r="N1195" s="24"/>
      <c r="O1195" s="16"/>
      <c r="P1195" s="16"/>
      <c r="Q1195" s="16"/>
      <c r="R1195" s="16"/>
      <c r="S1195" s="16"/>
      <c r="T1195" s="16"/>
      <c r="U1195" s="16"/>
      <c r="V1195" s="16"/>
      <c r="X1195" s="16"/>
      <c r="Y1195" s="16"/>
      <c r="Z1195" s="16"/>
      <c r="AA1195" s="16"/>
      <c r="AE1195" s="18"/>
      <c r="AT1195" s="18"/>
      <c r="BL1195" s="15"/>
      <c r="BM1195" s="18"/>
      <c r="BQ1195" s="15"/>
      <c r="BU1195" s="15"/>
      <c r="CC1195" s="1"/>
    </row>
    <row r="1196" spans="6:83">
      <c r="J1196" s="15"/>
      <c r="K1196" s="15"/>
      <c r="L1196" s="15"/>
      <c r="M1196" s="15"/>
      <c r="N1196" s="24"/>
      <c r="O1196" s="16"/>
      <c r="P1196" s="16"/>
      <c r="Q1196" s="16"/>
      <c r="R1196" s="16"/>
      <c r="S1196" s="16"/>
      <c r="T1196" s="16"/>
      <c r="U1196" s="16"/>
      <c r="V1196" s="16"/>
      <c r="X1196" s="16"/>
      <c r="Y1196" s="16"/>
      <c r="Z1196" s="16"/>
      <c r="AA1196" s="16"/>
      <c r="AE1196" s="18"/>
      <c r="AT1196" s="18"/>
      <c r="BL1196" s="15"/>
      <c r="BM1196" s="18"/>
      <c r="BQ1196" s="15"/>
      <c r="BU1196" s="15"/>
      <c r="CC1196" s="1"/>
    </row>
    <row r="1197" spans="6:83">
      <c r="J1197" s="15"/>
      <c r="K1197" s="15"/>
      <c r="L1197" s="15"/>
      <c r="M1197" s="15"/>
      <c r="O1197" s="16"/>
      <c r="P1197" s="16"/>
      <c r="Q1197" s="16"/>
      <c r="R1197" s="16"/>
      <c r="T1197" s="16"/>
      <c r="U1197" s="16"/>
      <c r="V1197" s="16"/>
      <c r="X1197" s="16"/>
      <c r="Y1197" s="16"/>
      <c r="Z1197" s="16"/>
      <c r="AA1197" s="16"/>
      <c r="AE1197" s="18"/>
      <c r="AT1197" s="18"/>
      <c r="BL1197" s="15"/>
      <c r="BM1197" s="18"/>
      <c r="BQ1197" s="15"/>
      <c r="BU1197" s="15"/>
      <c r="CC1197" s="1"/>
    </row>
    <row r="1198" spans="6:83">
      <c r="J1198" s="15"/>
      <c r="K1198" s="15"/>
      <c r="L1198" s="15"/>
      <c r="M1198" s="15"/>
      <c r="O1198" s="16"/>
      <c r="P1198" s="16"/>
      <c r="Q1198" s="16"/>
      <c r="R1198" s="16"/>
      <c r="T1198" s="16"/>
      <c r="U1198" s="16"/>
      <c r="V1198" s="16"/>
      <c r="X1198" s="16"/>
      <c r="Y1198" s="16"/>
      <c r="Z1198" s="16"/>
      <c r="AA1198" s="16"/>
      <c r="AE1198" s="18"/>
      <c r="AT1198" s="18"/>
      <c r="BL1198" s="15"/>
      <c r="BM1198" s="18"/>
      <c r="BQ1198" s="15"/>
      <c r="BU1198" s="15"/>
      <c r="CC1198" s="1"/>
    </row>
    <row r="1199" spans="6:83">
      <c r="J1199" s="15"/>
      <c r="K1199" s="15"/>
      <c r="L1199" s="15"/>
      <c r="M1199" s="15"/>
      <c r="AE1199" s="18"/>
      <c r="AT1199" s="18"/>
      <c r="BL1199" s="15"/>
      <c r="BM1199" s="18"/>
      <c r="BQ1199" s="15"/>
      <c r="BU1199" s="15"/>
    </row>
    <row r="1200" spans="6:83">
      <c r="J1200" s="15"/>
      <c r="K1200" s="15"/>
      <c r="L1200" s="15"/>
      <c r="M1200" s="15"/>
      <c r="AT1200" s="18"/>
      <c r="BL1200" s="15"/>
      <c r="BM1200" s="18"/>
      <c r="BQ1200" s="15"/>
      <c r="BU1200" s="15"/>
      <c r="CB1200" s="14"/>
      <c r="CC1200" s="14"/>
    </row>
    <row r="1201" spans="10:81">
      <c r="J1201" s="15"/>
      <c r="K1201" s="15"/>
      <c r="L1201" s="15"/>
      <c r="M1201" s="15"/>
      <c r="AT1201" s="18"/>
      <c r="BL1201" s="15"/>
      <c r="BM1201" s="18"/>
      <c r="BQ1201" s="15"/>
      <c r="BU1201" s="15"/>
      <c r="CB1201" s="14"/>
      <c r="CC1201" s="14"/>
    </row>
    <row r="1202" spans="10:81">
      <c r="J1202" s="15"/>
      <c r="K1202" s="15"/>
      <c r="L1202" s="15"/>
      <c r="M1202" s="15"/>
      <c r="AE1202" s="18"/>
      <c r="AT1202" s="18"/>
      <c r="BL1202" s="15"/>
      <c r="BM1202" s="18"/>
      <c r="BQ1202" s="15"/>
      <c r="BU1202" s="15"/>
    </row>
    <row r="1203" spans="10:81">
      <c r="J1203" s="15"/>
      <c r="K1203" s="15"/>
      <c r="L1203" s="15"/>
      <c r="M1203" s="15"/>
      <c r="AE1203" s="18"/>
      <c r="AT1203" s="18"/>
      <c r="BL1203" s="15"/>
      <c r="BM1203" s="18"/>
      <c r="BQ1203" s="15"/>
      <c r="BU1203" s="15"/>
    </row>
    <row r="1204" spans="10:81">
      <c r="J1204" s="15"/>
      <c r="K1204" s="15"/>
      <c r="L1204" s="15"/>
      <c r="M1204" s="15"/>
      <c r="AE1204" s="18"/>
      <c r="AT1204" s="18"/>
      <c r="BL1204" s="15"/>
      <c r="BM1204" s="18"/>
      <c r="BQ1204" s="15"/>
      <c r="BU1204" s="15"/>
    </row>
    <row r="1205" spans="10:81">
      <c r="J1205" s="15"/>
      <c r="K1205" s="15"/>
      <c r="L1205" s="15"/>
      <c r="M1205" s="15"/>
      <c r="AE1205" s="18"/>
      <c r="AT1205" s="18"/>
      <c r="BL1205" s="15"/>
      <c r="BM1205" s="18"/>
      <c r="BQ1205" s="15"/>
      <c r="BU1205" s="15"/>
    </row>
    <row r="1206" spans="10:81">
      <c r="J1206" s="15"/>
      <c r="K1206" s="15"/>
      <c r="L1206" s="15"/>
      <c r="M1206" s="15"/>
      <c r="AE1206" s="18"/>
      <c r="AT1206" s="18"/>
      <c r="BL1206" s="15"/>
      <c r="BM1206" s="18"/>
      <c r="BQ1206" s="15"/>
      <c r="BU1206" s="15"/>
    </row>
    <row r="1207" spans="10:81">
      <c r="J1207" s="15"/>
      <c r="K1207" s="15"/>
      <c r="L1207" s="15"/>
      <c r="M1207" s="15"/>
      <c r="AE1207" s="18"/>
      <c r="AT1207" s="18"/>
      <c r="BL1207" s="15"/>
      <c r="BM1207" s="18"/>
      <c r="BQ1207" s="15"/>
      <c r="BU1207" s="15"/>
    </row>
    <row r="1208" spans="10:81">
      <c r="J1208" s="15"/>
      <c r="K1208" s="15"/>
      <c r="L1208" s="15"/>
      <c r="M1208" s="15"/>
      <c r="AE1208" s="18"/>
      <c r="AT1208" s="18"/>
      <c r="BL1208" s="15"/>
      <c r="BM1208" s="18"/>
      <c r="BQ1208" s="15"/>
      <c r="BU1208" s="15"/>
    </row>
    <row r="1209" spans="10:81">
      <c r="J1209" s="15"/>
      <c r="K1209" s="15"/>
      <c r="L1209" s="15"/>
      <c r="M1209" s="15"/>
      <c r="AE1209" s="18"/>
      <c r="AT1209" s="18"/>
      <c r="BL1209" s="15"/>
      <c r="BM1209" s="18"/>
      <c r="BQ1209" s="15"/>
      <c r="BU1209" s="15"/>
    </row>
    <row r="1210" spans="10:81">
      <c r="J1210" s="15"/>
      <c r="K1210" s="15"/>
      <c r="L1210" s="15"/>
      <c r="M1210" s="15"/>
      <c r="AE1210" s="18"/>
      <c r="AT1210" s="18"/>
      <c r="BL1210" s="15"/>
      <c r="BM1210" s="18"/>
      <c r="BQ1210" s="15"/>
      <c r="BU1210" s="15"/>
    </row>
    <row r="1211" spans="10:81">
      <c r="J1211" s="15"/>
      <c r="K1211" s="15"/>
      <c r="L1211" s="15"/>
      <c r="M1211" s="15"/>
      <c r="AE1211" s="18"/>
      <c r="AT1211" s="18"/>
      <c r="BL1211" s="15"/>
      <c r="BM1211" s="18"/>
      <c r="BQ1211" s="15"/>
      <c r="BU1211" s="15"/>
    </row>
    <row r="1212" spans="10:81">
      <c r="J1212" s="15"/>
      <c r="K1212" s="15"/>
      <c r="L1212" s="15"/>
      <c r="M1212" s="15"/>
      <c r="AE1212" s="18"/>
      <c r="AT1212" s="18"/>
      <c r="BL1212" s="15"/>
      <c r="BM1212" s="18"/>
      <c r="BQ1212" s="15"/>
      <c r="BU1212" s="15"/>
    </row>
    <row r="1213" spans="10:81">
      <c r="J1213" s="15"/>
      <c r="K1213" s="15"/>
      <c r="L1213" s="15"/>
      <c r="M1213" s="15"/>
      <c r="AE1213" s="18"/>
      <c r="AT1213" s="18"/>
      <c r="BL1213" s="15"/>
      <c r="BM1213" s="18"/>
      <c r="BQ1213" s="15"/>
      <c r="BU1213" s="15"/>
    </row>
    <row r="1214" spans="10:81">
      <c r="J1214" s="15"/>
      <c r="K1214" s="15"/>
      <c r="L1214" s="15"/>
      <c r="M1214" s="15"/>
      <c r="AE1214" s="18"/>
      <c r="AT1214" s="18"/>
      <c r="BL1214" s="15"/>
      <c r="BM1214" s="18"/>
      <c r="BQ1214" s="15"/>
      <c r="BU1214" s="15"/>
    </row>
    <row r="1215" spans="10:81">
      <c r="J1215" s="15"/>
      <c r="K1215" s="15"/>
      <c r="L1215" s="15"/>
      <c r="M1215" s="15"/>
      <c r="AE1215" s="18"/>
      <c r="AT1215" s="18"/>
      <c r="BL1215" s="15"/>
      <c r="BM1215" s="18"/>
      <c r="BQ1215" s="15"/>
      <c r="BU1215" s="15"/>
    </row>
    <row r="1216" spans="10:81">
      <c r="J1216" s="15"/>
      <c r="K1216" s="15"/>
      <c r="L1216" s="15"/>
      <c r="M1216" s="15"/>
      <c r="AE1216" s="18"/>
      <c r="AT1216" s="18"/>
      <c r="BL1216" s="15"/>
      <c r="BM1216" s="18"/>
      <c r="BQ1216" s="15"/>
      <c r="BU1216" s="15"/>
    </row>
    <row r="1217" spans="7:81">
      <c r="J1217" s="15"/>
      <c r="K1217" s="15"/>
      <c r="L1217" s="15"/>
      <c r="M1217" s="15"/>
      <c r="AE1217" s="18"/>
      <c r="AT1217" s="18"/>
      <c r="BL1217" s="15"/>
      <c r="BM1217" s="18"/>
      <c r="BQ1217" s="15"/>
      <c r="BU1217" s="15"/>
      <c r="CB1217" s="14"/>
      <c r="CC1217" s="14"/>
    </row>
    <row r="1218" spans="7:81">
      <c r="J1218" s="15"/>
      <c r="K1218" s="15"/>
      <c r="L1218" s="15"/>
      <c r="M1218" s="15"/>
      <c r="AE1218" s="18"/>
      <c r="AT1218" s="18"/>
      <c r="BL1218" s="15"/>
      <c r="BM1218" s="18"/>
      <c r="BQ1218" s="15"/>
      <c r="BU1218" s="15"/>
      <c r="CB1218" s="14"/>
      <c r="CC1218" s="14"/>
    </row>
    <row r="1219" spans="7:81">
      <c r="J1219" s="15"/>
      <c r="K1219" s="15"/>
      <c r="L1219" s="15"/>
      <c r="M1219" s="15"/>
      <c r="AE1219" s="18"/>
      <c r="AT1219" s="18"/>
      <c r="BL1219" s="15"/>
      <c r="BM1219" s="18"/>
      <c r="BQ1219" s="15"/>
      <c r="BU1219" s="15"/>
    </row>
    <row r="1220" spans="7:81">
      <c r="J1220" s="15"/>
      <c r="K1220" s="15"/>
      <c r="L1220" s="15"/>
      <c r="M1220" s="15"/>
      <c r="O1220" s="16"/>
      <c r="P1220" s="16"/>
      <c r="Q1220" s="16"/>
      <c r="R1220" s="16"/>
      <c r="S1220" s="16"/>
      <c r="T1220" s="16"/>
      <c r="U1220" s="16"/>
      <c r="V1220" s="16"/>
      <c r="X1220" s="16"/>
      <c r="Y1220" s="16"/>
      <c r="Z1220" s="16"/>
      <c r="AA1220" s="16"/>
      <c r="AE1220" s="18"/>
      <c r="AT1220" s="18"/>
      <c r="BL1220" s="15"/>
      <c r="BM1220" s="18"/>
      <c r="BQ1220" s="15"/>
      <c r="BU1220" s="15"/>
      <c r="CC1220" s="1"/>
    </row>
    <row r="1221" spans="7:81">
      <c r="J1221" s="15"/>
      <c r="K1221" s="15"/>
      <c r="L1221" s="15"/>
      <c r="M1221" s="15"/>
      <c r="O1221" s="16"/>
      <c r="P1221" s="16"/>
      <c r="Q1221" s="16"/>
      <c r="R1221" s="16"/>
      <c r="S1221" s="16"/>
      <c r="T1221" s="16"/>
      <c r="U1221" s="16"/>
      <c r="V1221" s="16"/>
      <c r="X1221" s="16"/>
      <c r="Y1221" s="16"/>
      <c r="Z1221" s="16"/>
      <c r="AA1221" s="16"/>
      <c r="AE1221" s="18"/>
      <c r="AT1221" s="18"/>
      <c r="BL1221" s="15"/>
      <c r="BM1221" s="18"/>
      <c r="BQ1221" s="15"/>
      <c r="BU1221" s="15"/>
      <c r="CC1221" s="1"/>
    </row>
    <row r="1222" spans="7:81">
      <c r="J1222" s="15"/>
      <c r="K1222" s="15"/>
      <c r="L1222" s="15"/>
      <c r="M1222" s="15"/>
      <c r="O1222" s="16"/>
      <c r="P1222" s="16"/>
      <c r="Q1222" s="16"/>
      <c r="R1222" s="16"/>
      <c r="S1222" s="16"/>
      <c r="T1222" s="16"/>
      <c r="U1222" s="16"/>
      <c r="V1222" s="16"/>
      <c r="X1222" s="16"/>
      <c r="Y1222" s="16"/>
      <c r="Z1222" s="16"/>
      <c r="AA1222" s="16"/>
      <c r="AE1222" s="18"/>
      <c r="AT1222" s="18"/>
      <c r="BL1222" s="15"/>
      <c r="BM1222" s="18"/>
      <c r="BQ1222" s="15"/>
      <c r="BU1222" s="15"/>
      <c r="CC1222" s="1"/>
    </row>
    <row r="1223" spans="7:81">
      <c r="J1223" s="15"/>
      <c r="K1223" s="15"/>
      <c r="L1223" s="15"/>
      <c r="M1223" s="15"/>
      <c r="O1223" s="16"/>
      <c r="P1223" s="16"/>
      <c r="Q1223" s="16"/>
      <c r="R1223" s="16"/>
      <c r="S1223" s="16"/>
      <c r="T1223" s="16"/>
      <c r="U1223" s="16"/>
      <c r="V1223" s="16"/>
      <c r="X1223" s="16"/>
      <c r="Y1223" s="16"/>
      <c r="Z1223" s="16"/>
      <c r="AA1223" s="16"/>
      <c r="AE1223" s="18"/>
      <c r="AT1223" s="18"/>
      <c r="BL1223" s="15"/>
      <c r="BM1223" s="18"/>
      <c r="BQ1223" s="15"/>
      <c r="BU1223" s="15"/>
      <c r="CC1223" s="1"/>
    </row>
    <row r="1224" spans="7:81">
      <c r="J1224" s="15"/>
      <c r="K1224" s="15"/>
      <c r="L1224" s="15"/>
      <c r="M1224" s="15"/>
      <c r="O1224" s="16"/>
      <c r="P1224" s="16"/>
      <c r="Q1224" s="16"/>
      <c r="R1224" s="16"/>
      <c r="S1224" s="16"/>
      <c r="T1224" s="16"/>
      <c r="U1224" s="16"/>
      <c r="V1224" s="16"/>
      <c r="X1224" s="16"/>
      <c r="Y1224" s="16"/>
      <c r="Z1224" s="16"/>
      <c r="AA1224" s="16"/>
      <c r="AE1224" s="18"/>
      <c r="AT1224" s="18"/>
      <c r="BL1224" s="15"/>
      <c r="BM1224" s="18"/>
      <c r="BQ1224" s="15"/>
      <c r="BU1224" s="15"/>
      <c r="CC1224" s="1"/>
    </row>
    <row r="1225" spans="7:81">
      <c r="J1225" s="15"/>
      <c r="K1225" s="15"/>
      <c r="L1225" s="15"/>
      <c r="M1225" s="15"/>
      <c r="O1225" s="16"/>
      <c r="P1225" s="16"/>
      <c r="Q1225" s="16"/>
      <c r="R1225" s="16"/>
      <c r="S1225" s="16"/>
      <c r="T1225" s="16"/>
      <c r="U1225" s="16"/>
      <c r="V1225" s="16"/>
      <c r="X1225" s="16"/>
      <c r="Y1225" s="16"/>
      <c r="Z1225" s="16"/>
      <c r="AA1225" s="16"/>
      <c r="AE1225" s="18"/>
      <c r="AT1225" s="18"/>
      <c r="BL1225" s="15"/>
      <c r="BM1225" s="18"/>
      <c r="BQ1225" s="15"/>
      <c r="BU1225" s="15"/>
      <c r="CC1225" s="1"/>
    </row>
    <row r="1226" spans="7:81">
      <c r="J1226" s="15"/>
      <c r="K1226" s="15"/>
      <c r="L1226" s="15"/>
      <c r="M1226" s="15"/>
      <c r="O1226" s="16"/>
      <c r="P1226" s="16"/>
      <c r="Q1226" s="16"/>
      <c r="R1226" s="16"/>
      <c r="S1226" s="16"/>
      <c r="T1226" s="16"/>
      <c r="U1226" s="16"/>
      <c r="V1226" s="16"/>
      <c r="X1226" s="16"/>
      <c r="Y1226" s="16"/>
      <c r="Z1226" s="16"/>
      <c r="AA1226" s="16"/>
      <c r="AE1226" s="18"/>
      <c r="AT1226" s="18"/>
      <c r="BL1226" s="15"/>
      <c r="BM1226" s="18"/>
      <c r="BQ1226" s="15"/>
      <c r="BU1226" s="15"/>
      <c r="CC1226" s="1"/>
    </row>
    <row r="1227" spans="7:81">
      <c r="J1227" s="15"/>
      <c r="K1227" s="15"/>
      <c r="L1227" s="15"/>
      <c r="M1227" s="15"/>
      <c r="O1227" s="16"/>
      <c r="P1227" s="16"/>
      <c r="Q1227" s="16"/>
      <c r="R1227" s="16"/>
      <c r="S1227" s="16"/>
      <c r="T1227" s="16"/>
      <c r="U1227" s="16"/>
      <c r="V1227" s="16"/>
      <c r="X1227" s="16"/>
      <c r="Y1227" s="16"/>
      <c r="Z1227" s="16"/>
      <c r="AA1227" s="16"/>
      <c r="AE1227" s="18"/>
      <c r="AT1227" s="18"/>
      <c r="BL1227" s="15"/>
      <c r="BM1227" s="18"/>
      <c r="BQ1227" s="15"/>
      <c r="BU1227" s="15"/>
      <c r="CC1227" s="1"/>
    </row>
    <row r="1228" spans="7:81">
      <c r="G1228" s="46"/>
      <c r="H1228" s="46"/>
      <c r="I1228" s="24"/>
      <c r="J1228" s="15"/>
      <c r="K1228" s="15"/>
      <c r="L1228" s="15"/>
      <c r="M1228" s="15"/>
      <c r="O1228" s="16"/>
      <c r="P1228" s="16"/>
      <c r="Q1228" s="16"/>
      <c r="R1228" s="16"/>
      <c r="S1228" s="16"/>
      <c r="T1228" s="16"/>
      <c r="U1228" s="16"/>
      <c r="V1228" s="16"/>
      <c r="X1228" s="16"/>
      <c r="Y1228" s="16"/>
      <c r="Z1228" s="16"/>
      <c r="AA1228" s="16"/>
      <c r="AE1228" s="18"/>
      <c r="AT1228" s="18"/>
      <c r="BL1228" s="15"/>
      <c r="BM1228" s="18"/>
      <c r="BQ1228" s="15"/>
      <c r="BU1228" s="15"/>
      <c r="BW1228" s="24"/>
      <c r="CC1228" s="1"/>
    </row>
    <row r="1229" spans="7:81">
      <c r="J1229" s="15"/>
      <c r="K1229" s="15"/>
      <c r="L1229" s="15"/>
      <c r="M1229" s="15"/>
      <c r="O1229" s="16"/>
      <c r="P1229" s="16"/>
      <c r="Q1229" s="16"/>
      <c r="R1229" s="16"/>
      <c r="S1229" s="16"/>
      <c r="T1229" s="16"/>
      <c r="U1229" s="16"/>
      <c r="V1229" s="16"/>
      <c r="X1229" s="16"/>
      <c r="Y1229" s="16"/>
      <c r="Z1229" s="16"/>
      <c r="AA1229" s="16"/>
      <c r="AE1229" s="18"/>
      <c r="AT1229" s="18"/>
      <c r="BL1229" s="15"/>
      <c r="BM1229" s="18"/>
      <c r="BQ1229" s="15"/>
      <c r="BU1229" s="15"/>
      <c r="CC1229" s="1"/>
    </row>
    <row r="1230" spans="7:81">
      <c r="J1230" s="15"/>
      <c r="K1230" s="15"/>
      <c r="L1230" s="15"/>
      <c r="M1230" s="15"/>
      <c r="O1230" s="16"/>
      <c r="P1230" s="16"/>
      <c r="Q1230" s="16"/>
      <c r="R1230" s="16"/>
      <c r="S1230" s="16"/>
      <c r="T1230" s="16"/>
      <c r="U1230" s="16"/>
      <c r="V1230" s="16"/>
      <c r="X1230" s="16"/>
      <c r="Y1230" s="16"/>
      <c r="Z1230" s="16"/>
      <c r="AA1230" s="16"/>
      <c r="AE1230" s="18"/>
      <c r="AT1230" s="18"/>
      <c r="BL1230" s="15"/>
      <c r="BM1230" s="18"/>
      <c r="BQ1230" s="15"/>
      <c r="BU1230" s="15"/>
      <c r="CC1230" s="1"/>
    </row>
    <row r="1231" spans="7:81">
      <c r="J1231" s="15"/>
      <c r="K1231" s="15"/>
      <c r="L1231" s="15"/>
      <c r="M1231" s="15"/>
      <c r="O1231" s="16"/>
      <c r="P1231" s="16"/>
      <c r="Q1231" s="16"/>
      <c r="R1231" s="16"/>
      <c r="S1231" s="16"/>
      <c r="T1231" s="16"/>
      <c r="U1231" s="16"/>
      <c r="V1231" s="16"/>
      <c r="X1231" s="16"/>
      <c r="Y1231" s="16"/>
      <c r="Z1231" s="16"/>
      <c r="AA1231" s="16"/>
      <c r="AE1231" s="18"/>
      <c r="AT1231" s="18"/>
      <c r="BL1231" s="15"/>
      <c r="BM1231" s="18"/>
      <c r="BQ1231" s="15"/>
      <c r="BU1231" s="15"/>
      <c r="CC1231" s="1"/>
    </row>
    <row r="1232" spans="7:81">
      <c r="J1232" s="15"/>
      <c r="K1232" s="15"/>
      <c r="L1232" s="15"/>
      <c r="M1232" s="15"/>
      <c r="O1232" s="16"/>
      <c r="P1232" s="16"/>
      <c r="Q1232" s="16"/>
      <c r="R1232" s="16"/>
      <c r="S1232" s="16"/>
      <c r="T1232" s="16"/>
      <c r="U1232" s="16"/>
      <c r="V1232" s="16"/>
      <c r="X1232" s="16"/>
      <c r="Y1232" s="16"/>
      <c r="Z1232" s="16"/>
      <c r="AA1232" s="16"/>
      <c r="AE1232" s="18"/>
      <c r="AT1232" s="18"/>
      <c r="BL1232" s="15"/>
      <c r="BM1232" s="18"/>
      <c r="BQ1232" s="15"/>
      <c r="BU1232" s="15"/>
      <c r="CC1232" s="1"/>
    </row>
    <row r="1233" spans="10:81">
      <c r="J1233" s="15"/>
      <c r="K1233" s="15"/>
      <c r="L1233" s="15"/>
      <c r="M1233" s="15"/>
      <c r="O1233" s="16"/>
      <c r="P1233" s="16"/>
      <c r="Q1233" s="16"/>
      <c r="R1233" s="16"/>
      <c r="S1233" s="16"/>
      <c r="T1233" s="16"/>
      <c r="U1233" s="16"/>
      <c r="V1233" s="16"/>
      <c r="X1233" s="16"/>
      <c r="Y1233" s="16"/>
      <c r="Z1233" s="16"/>
      <c r="AA1233" s="16"/>
      <c r="AE1233" s="18"/>
      <c r="AT1233" s="18"/>
      <c r="BL1233" s="15"/>
      <c r="BM1233" s="18"/>
      <c r="BQ1233" s="15"/>
      <c r="BU1233" s="15"/>
      <c r="CC1233" s="1"/>
    </row>
    <row r="1234" spans="10:81">
      <c r="J1234" s="15"/>
      <c r="K1234" s="15"/>
      <c r="L1234" s="15"/>
      <c r="M1234" s="15"/>
      <c r="O1234" s="16"/>
      <c r="P1234" s="16"/>
      <c r="Q1234" s="16"/>
      <c r="R1234" s="16"/>
      <c r="S1234" s="16"/>
      <c r="T1234" s="16"/>
      <c r="U1234" s="16"/>
      <c r="V1234" s="16"/>
      <c r="X1234" s="16"/>
      <c r="Y1234" s="16"/>
      <c r="Z1234" s="16"/>
      <c r="AA1234" s="16"/>
      <c r="AE1234" s="18"/>
      <c r="AT1234" s="18"/>
      <c r="BL1234" s="15"/>
      <c r="BM1234" s="18"/>
      <c r="BQ1234" s="15"/>
      <c r="BU1234" s="15"/>
      <c r="CC1234" s="1"/>
    </row>
    <row r="1235" spans="10:81">
      <c r="J1235" s="15"/>
      <c r="K1235" s="15"/>
      <c r="L1235" s="15"/>
      <c r="M1235" s="15"/>
      <c r="O1235" s="16"/>
      <c r="P1235" s="16"/>
      <c r="Q1235" s="16"/>
      <c r="R1235" s="16"/>
      <c r="S1235" s="16"/>
      <c r="T1235" s="16"/>
      <c r="U1235" s="16"/>
      <c r="V1235" s="16"/>
      <c r="X1235" s="16"/>
      <c r="Y1235" s="16"/>
      <c r="Z1235" s="16"/>
      <c r="AA1235" s="16"/>
      <c r="AE1235" s="18"/>
      <c r="AT1235" s="18"/>
      <c r="BL1235" s="15"/>
      <c r="BM1235" s="18"/>
      <c r="BQ1235" s="15"/>
      <c r="BU1235" s="15"/>
      <c r="CC1235" s="1"/>
    </row>
    <row r="1236" spans="10:81">
      <c r="J1236" s="15"/>
      <c r="K1236" s="15"/>
      <c r="L1236" s="15"/>
      <c r="M1236" s="15"/>
      <c r="O1236" s="16"/>
      <c r="P1236" s="16"/>
      <c r="Q1236" s="16"/>
      <c r="R1236" s="16"/>
      <c r="S1236" s="16"/>
      <c r="T1236" s="16"/>
      <c r="U1236" s="16"/>
      <c r="V1236" s="16"/>
      <c r="X1236" s="16"/>
      <c r="Y1236" s="16"/>
      <c r="Z1236" s="16"/>
      <c r="AA1236" s="16"/>
      <c r="AE1236" s="18"/>
      <c r="AT1236" s="18"/>
      <c r="BL1236" s="15"/>
      <c r="BM1236" s="18"/>
      <c r="BQ1236" s="15"/>
      <c r="BU1236" s="15"/>
      <c r="CC1236" s="1"/>
    </row>
    <row r="1237" spans="10:81">
      <c r="J1237" s="15"/>
      <c r="K1237" s="15"/>
      <c r="L1237" s="15"/>
      <c r="M1237" s="15"/>
      <c r="O1237" s="16"/>
      <c r="P1237" s="16"/>
      <c r="Q1237" s="16"/>
      <c r="R1237" s="16"/>
      <c r="S1237" s="16"/>
      <c r="T1237" s="16"/>
      <c r="U1237" s="16"/>
      <c r="V1237" s="16"/>
      <c r="X1237" s="16"/>
      <c r="Y1237" s="16"/>
      <c r="Z1237" s="16"/>
      <c r="AA1237" s="16"/>
      <c r="AE1237" s="18"/>
      <c r="AT1237" s="18"/>
      <c r="BL1237" s="15"/>
      <c r="BM1237" s="18"/>
      <c r="BQ1237" s="15"/>
      <c r="BU1237" s="15"/>
      <c r="CC1237" s="1"/>
    </row>
    <row r="1238" spans="10:81">
      <c r="J1238" s="15"/>
      <c r="K1238" s="15"/>
      <c r="L1238" s="15"/>
      <c r="M1238" s="15"/>
      <c r="O1238" s="16"/>
      <c r="P1238" s="16"/>
      <c r="Q1238" s="16"/>
      <c r="R1238" s="16"/>
      <c r="S1238" s="16"/>
      <c r="T1238" s="16"/>
      <c r="U1238" s="16"/>
      <c r="V1238" s="16"/>
      <c r="X1238" s="16"/>
      <c r="Y1238" s="16"/>
      <c r="Z1238" s="16"/>
      <c r="AA1238" s="16"/>
      <c r="AE1238" s="18"/>
      <c r="AT1238" s="18"/>
      <c r="BL1238" s="15"/>
      <c r="BM1238" s="18"/>
      <c r="BQ1238" s="15"/>
      <c r="BU1238" s="15"/>
      <c r="CC1238" s="1"/>
    </row>
    <row r="1239" spans="10:81">
      <c r="J1239" s="15"/>
      <c r="K1239" s="15"/>
      <c r="L1239" s="15"/>
      <c r="M1239" s="15"/>
      <c r="O1239" s="16"/>
      <c r="P1239" s="16"/>
      <c r="Q1239" s="16"/>
      <c r="R1239" s="16"/>
      <c r="S1239" s="16"/>
      <c r="T1239" s="16"/>
      <c r="U1239" s="16"/>
      <c r="V1239" s="16"/>
      <c r="X1239" s="16"/>
      <c r="Y1239" s="16"/>
      <c r="Z1239" s="16"/>
      <c r="AA1239" s="16"/>
      <c r="AE1239" s="18"/>
      <c r="AT1239" s="18"/>
      <c r="BL1239" s="15"/>
      <c r="BM1239" s="18"/>
      <c r="BQ1239" s="15"/>
      <c r="BU1239" s="15"/>
      <c r="CC1239" s="1"/>
    </row>
    <row r="1240" spans="10:81">
      <c r="J1240" s="15"/>
      <c r="K1240" s="15"/>
      <c r="L1240" s="15"/>
      <c r="M1240" s="15"/>
      <c r="O1240" s="16"/>
      <c r="P1240" s="16"/>
      <c r="Q1240" s="16"/>
      <c r="R1240" s="16"/>
      <c r="S1240" s="16"/>
      <c r="T1240" s="16"/>
      <c r="U1240" s="16"/>
      <c r="V1240" s="16"/>
      <c r="X1240" s="16"/>
      <c r="Y1240" s="16"/>
      <c r="Z1240" s="16"/>
      <c r="AA1240" s="16"/>
      <c r="AE1240" s="18"/>
      <c r="AT1240" s="18"/>
      <c r="BL1240" s="15"/>
      <c r="BM1240" s="18"/>
      <c r="BQ1240" s="15"/>
      <c r="BU1240" s="15"/>
      <c r="CC1240" s="1"/>
    </row>
    <row r="1241" spans="10:81">
      <c r="J1241" s="15"/>
      <c r="K1241" s="15"/>
      <c r="L1241" s="15"/>
      <c r="M1241" s="15"/>
      <c r="O1241" s="16"/>
      <c r="P1241" s="16"/>
      <c r="Q1241" s="16"/>
      <c r="R1241" s="16"/>
      <c r="S1241" s="16"/>
      <c r="T1241" s="16"/>
      <c r="U1241" s="16"/>
      <c r="V1241" s="16"/>
      <c r="X1241" s="16"/>
      <c r="Y1241" s="16"/>
      <c r="Z1241" s="16"/>
      <c r="AA1241" s="16"/>
      <c r="AE1241" s="18"/>
      <c r="AT1241" s="18"/>
      <c r="BL1241" s="15"/>
      <c r="BM1241" s="18"/>
      <c r="BQ1241" s="15"/>
      <c r="BU1241" s="15"/>
      <c r="CC1241" s="1"/>
    </row>
    <row r="1242" spans="10:81">
      <c r="J1242" s="15"/>
      <c r="K1242" s="15"/>
      <c r="L1242" s="15"/>
      <c r="M1242" s="15"/>
      <c r="O1242" s="16"/>
      <c r="P1242" s="16"/>
      <c r="Q1242" s="16"/>
      <c r="R1242" s="16"/>
      <c r="S1242" s="16"/>
      <c r="T1242" s="16"/>
      <c r="U1242" s="16"/>
      <c r="V1242" s="16"/>
      <c r="X1242" s="16"/>
      <c r="Y1242" s="16"/>
      <c r="Z1242" s="16"/>
      <c r="AA1242" s="16"/>
      <c r="AE1242" s="18"/>
      <c r="AT1242" s="18"/>
      <c r="BL1242" s="15"/>
      <c r="BM1242" s="18"/>
      <c r="BQ1242" s="15"/>
      <c r="BU1242" s="15"/>
      <c r="CC1242" s="1"/>
    </row>
    <row r="1243" spans="10:81">
      <c r="J1243" s="15"/>
      <c r="K1243" s="15"/>
      <c r="L1243" s="15"/>
      <c r="M1243" s="15"/>
      <c r="O1243" s="16"/>
      <c r="P1243" s="16"/>
      <c r="Q1243" s="16"/>
      <c r="R1243" s="16"/>
      <c r="S1243" s="16"/>
      <c r="T1243" s="16"/>
      <c r="U1243" s="16"/>
      <c r="V1243" s="16"/>
      <c r="X1243" s="16"/>
      <c r="Y1243" s="16"/>
      <c r="Z1243" s="16"/>
      <c r="AA1243" s="16"/>
      <c r="AE1243" s="18"/>
      <c r="AT1243" s="18"/>
      <c r="BL1243" s="15"/>
      <c r="BM1243" s="18"/>
      <c r="BQ1243" s="15"/>
      <c r="BU1243" s="15"/>
      <c r="CC1243" s="1"/>
    </row>
    <row r="1244" spans="10:81">
      <c r="J1244" s="15"/>
      <c r="K1244" s="15"/>
      <c r="L1244" s="15"/>
      <c r="M1244" s="15"/>
      <c r="O1244" s="16"/>
      <c r="P1244" s="16"/>
      <c r="Q1244" s="16"/>
      <c r="R1244" s="16"/>
      <c r="S1244" s="16"/>
      <c r="T1244" s="16"/>
      <c r="U1244" s="16"/>
      <c r="V1244" s="16"/>
      <c r="X1244" s="16"/>
      <c r="Y1244" s="16"/>
      <c r="Z1244" s="16"/>
      <c r="AA1244" s="16"/>
      <c r="AE1244" s="18"/>
      <c r="AT1244" s="18"/>
      <c r="BL1244" s="15"/>
      <c r="BM1244" s="18"/>
      <c r="BQ1244" s="15"/>
      <c r="BU1244" s="15"/>
      <c r="CC1244" s="1"/>
    </row>
    <row r="1245" spans="10:81">
      <c r="J1245" s="15"/>
      <c r="K1245" s="15"/>
      <c r="L1245" s="15"/>
      <c r="M1245" s="15"/>
      <c r="O1245" s="16"/>
      <c r="P1245" s="16"/>
      <c r="Q1245" s="16"/>
      <c r="R1245" s="16"/>
      <c r="S1245" s="16"/>
      <c r="T1245" s="16"/>
      <c r="U1245" s="16"/>
      <c r="V1245" s="16"/>
      <c r="X1245" s="16"/>
      <c r="Y1245" s="16"/>
      <c r="Z1245" s="16"/>
      <c r="AA1245" s="16"/>
      <c r="AE1245" s="18"/>
      <c r="AT1245" s="18"/>
      <c r="BL1245" s="15"/>
      <c r="BM1245" s="18"/>
      <c r="BQ1245" s="15"/>
      <c r="BU1245" s="15"/>
      <c r="CC1245" s="1"/>
    </row>
    <row r="1246" spans="10:81">
      <c r="J1246" s="15"/>
      <c r="K1246" s="15"/>
      <c r="L1246" s="15"/>
      <c r="M1246" s="15"/>
      <c r="O1246" s="16"/>
      <c r="P1246" s="16"/>
      <c r="Q1246" s="16"/>
      <c r="R1246" s="16"/>
      <c r="S1246" s="16"/>
      <c r="T1246" s="16"/>
      <c r="U1246" s="16"/>
      <c r="V1246" s="16"/>
      <c r="X1246" s="16"/>
      <c r="Y1246" s="16"/>
      <c r="Z1246" s="16"/>
      <c r="AA1246" s="16"/>
      <c r="AE1246" s="18"/>
      <c r="AT1246" s="18"/>
      <c r="BL1246" s="15"/>
      <c r="BM1246" s="18"/>
      <c r="BQ1246" s="15"/>
      <c r="BU1246" s="15"/>
      <c r="CC1246" s="1"/>
    </row>
    <row r="1247" spans="10:81">
      <c r="J1247" s="15"/>
      <c r="K1247" s="15"/>
      <c r="L1247" s="15"/>
      <c r="M1247" s="15"/>
      <c r="O1247" s="16"/>
      <c r="P1247" s="16"/>
      <c r="Q1247" s="16"/>
      <c r="R1247" s="16"/>
      <c r="S1247" s="16"/>
      <c r="T1247" s="16"/>
      <c r="U1247" s="16"/>
      <c r="V1247" s="16"/>
      <c r="X1247" s="16"/>
      <c r="Y1247" s="16"/>
      <c r="Z1247" s="16"/>
      <c r="AA1247" s="16"/>
      <c r="AE1247" s="18"/>
      <c r="AT1247" s="18"/>
      <c r="BL1247" s="15"/>
      <c r="BM1247" s="18"/>
      <c r="BQ1247" s="15"/>
      <c r="BU1247" s="15"/>
      <c r="CC1247" s="1"/>
    </row>
    <row r="1248" spans="10:81">
      <c r="J1248" s="15"/>
      <c r="K1248" s="15"/>
      <c r="L1248" s="15"/>
      <c r="M1248" s="15"/>
      <c r="O1248" s="16"/>
      <c r="P1248" s="16"/>
      <c r="Q1248" s="16"/>
      <c r="R1248" s="16"/>
      <c r="S1248" s="16"/>
      <c r="T1248" s="16"/>
      <c r="U1248" s="16"/>
      <c r="V1248" s="16"/>
      <c r="X1248" s="16"/>
      <c r="Y1248" s="16"/>
      <c r="Z1248" s="16"/>
      <c r="AA1248" s="16"/>
      <c r="AE1248" s="18"/>
      <c r="AT1248" s="18"/>
      <c r="BL1248" s="15"/>
      <c r="BM1248" s="18"/>
      <c r="BQ1248" s="15"/>
      <c r="BU1248" s="15"/>
      <c r="CC1248" s="1"/>
    </row>
    <row r="1249" spans="10:81">
      <c r="J1249" s="15"/>
      <c r="K1249" s="15"/>
      <c r="L1249" s="15"/>
      <c r="M1249" s="15"/>
      <c r="O1249" s="16"/>
      <c r="P1249" s="16"/>
      <c r="Q1249" s="16"/>
      <c r="R1249" s="16"/>
      <c r="S1249" s="16"/>
      <c r="T1249" s="16"/>
      <c r="U1249" s="16"/>
      <c r="V1249" s="16"/>
      <c r="X1249" s="16"/>
      <c r="Y1249" s="16"/>
      <c r="Z1249" s="16"/>
      <c r="AA1249" s="16"/>
      <c r="AE1249" s="18"/>
      <c r="AT1249" s="18"/>
      <c r="BL1249" s="15"/>
      <c r="BM1249" s="18"/>
      <c r="BQ1249" s="15"/>
      <c r="BU1249" s="15"/>
      <c r="CC1249" s="1"/>
    </row>
    <row r="1250" spans="10:81">
      <c r="J1250" s="15"/>
      <c r="K1250" s="15"/>
      <c r="L1250" s="15"/>
      <c r="M1250" s="15"/>
      <c r="N1250" s="24"/>
      <c r="O1250" s="16"/>
      <c r="P1250" s="16"/>
      <c r="Q1250" s="16"/>
      <c r="R1250" s="16"/>
      <c r="S1250" s="16"/>
      <c r="T1250" s="16"/>
      <c r="U1250" s="16"/>
      <c r="V1250" s="16"/>
      <c r="X1250" s="16"/>
      <c r="Y1250" s="16"/>
      <c r="Z1250" s="16"/>
      <c r="AA1250" s="16"/>
      <c r="AE1250" s="18"/>
      <c r="AT1250" s="18"/>
      <c r="BL1250" s="15"/>
      <c r="BM1250" s="18"/>
      <c r="BQ1250" s="15"/>
      <c r="BU1250" s="15"/>
      <c r="CC1250" s="1"/>
    </row>
    <row r="1251" spans="10:81">
      <c r="J1251" s="15"/>
      <c r="K1251" s="15"/>
      <c r="L1251" s="15"/>
      <c r="M1251" s="15"/>
      <c r="N1251" s="24"/>
      <c r="O1251" s="16"/>
      <c r="P1251" s="16"/>
      <c r="Q1251" s="16"/>
      <c r="R1251" s="16"/>
      <c r="S1251" s="16"/>
      <c r="T1251" s="16"/>
      <c r="U1251" s="16"/>
      <c r="V1251" s="16"/>
      <c r="X1251" s="16"/>
      <c r="Y1251" s="16"/>
      <c r="Z1251" s="16"/>
      <c r="AA1251" s="16"/>
      <c r="AE1251" s="18"/>
      <c r="AT1251" s="18"/>
      <c r="BL1251" s="15"/>
      <c r="BM1251" s="18"/>
      <c r="BQ1251" s="15"/>
      <c r="BU1251" s="15"/>
      <c r="CC1251" s="1"/>
    </row>
    <row r="1252" spans="10:81">
      <c r="J1252" s="15"/>
      <c r="K1252" s="15"/>
      <c r="L1252" s="15"/>
      <c r="M1252" s="15"/>
      <c r="O1252" s="16"/>
      <c r="P1252" s="16"/>
      <c r="Q1252" s="16"/>
      <c r="R1252" s="16"/>
      <c r="S1252" s="16"/>
      <c r="T1252" s="16"/>
      <c r="U1252" s="16"/>
      <c r="V1252" s="16"/>
      <c r="X1252" s="16"/>
      <c r="Y1252" s="16"/>
      <c r="Z1252" s="16"/>
      <c r="AA1252" s="16"/>
      <c r="AE1252" s="18"/>
      <c r="AT1252" s="18"/>
      <c r="BL1252" s="15"/>
      <c r="BM1252" s="18"/>
      <c r="BQ1252" s="15"/>
      <c r="BU1252" s="15"/>
    </row>
    <row r="1253" spans="10:81">
      <c r="J1253" s="15"/>
      <c r="K1253" s="15"/>
      <c r="L1253" s="15"/>
      <c r="M1253" s="15"/>
      <c r="AE1253" s="18"/>
      <c r="AT1253" s="18"/>
      <c r="BL1253" s="15"/>
      <c r="BM1253" s="18"/>
      <c r="BQ1253" s="15"/>
      <c r="BU1253" s="15"/>
      <c r="CB1253" s="14"/>
      <c r="CC1253" s="14"/>
    </row>
    <row r="1254" spans="10:81">
      <c r="J1254" s="15"/>
      <c r="K1254" s="15"/>
      <c r="L1254" s="15"/>
      <c r="M1254" s="15"/>
      <c r="AE1254" s="18"/>
      <c r="AT1254" s="18"/>
      <c r="BL1254" s="15"/>
      <c r="BM1254" s="18"/>
      <c r="BQ1254" s="15"/>
      <c r="BU1254" s="15"/>
      <c r="CB1254" s="14"/>
      <c r="CC1254" s="14"/>
    </row>
    <row r="1255" spans="10:81">
      <c r="J1255" s="15"/>
      <c r="K1255" s="15"/>
      <c r="L1255" s="15"/>
      <c r="M1255" s="15"/>
      <c r="AE1255" s="18"/>
      <c r="AT1255" s="18"/>
      <c r="BL1255" s="15"/>
      <c r="BM1255" s="18"/>
      <c r="BQ1255" s="15"/>
      <c r="BU1255" s="15"/>
    </row>
    <row r="1256" spans="10:81">
      <c r="J1256" s="15"/>
      <c r="K1256" s="15"/>
      <c r="L1256" s="15"/>
      <c r="M1256" s="15"/>
      <c r="AE1256" s="18"/>
      <c r="AT1256" s="18"/>
      <c r="BL1256" s="15"/>
      <c r="BM1256" s="18"/>
      <c r="BQ1256" s="15"/>
      <c r="BU1256" s="15"/>
    </row>
    <row r="1257" spans="10:81">
      <c r="J1257" s="15"/>
      <c r="K1257" s="15"/>
      <c r="L1257" s="15"/>
      <c r="M1257" s="15"/>
      <c r="AE1257" s="18"/>
      <c r="AT1257" s="18"/>
      <c r="BL1257" s="15"/>
      <c r="BM1257" s="18"/>
      <c r="BQ1257" s="15"/>
      <c r="BU1257" s="15"/>
    </row>
    <row r="1258" spans="10:81">
      <c r="J1258" s="15"/>
      <c r="K1258" s="15"/>
      <c r="L1258" s="15"/>
      <c r="M1258" s="15"/>
      <c r="AE1258" s="18"/>
      <c r="AT1258" s="18"/>
      <c r="BL1258" s="15"/>
      <c r="BM1258" s="18"/>
      <c r="BQ1258" s="15"/>
      <c r="BU1258" s="15"/>
    </row>
    <row r="1259" spans="10:81">
      <c r="J1259" s="15"/>
      <c r="K1259" s="15"/>
      <c r="L1259" s="15"/>
      <c r="M1259" s="15"/>
      <c r="AE1259" s="18"/>
      <c r="AT1259" s="18"/>
      <c r="BL1259" s="15"/>
      <c r="BM1259" s="18"/>
      <c r="BQ1259" s="15"/>
      <c r="BU1259" s="15"/>
    </row>
    <row r="1260" spans="10:81">
      <c r="J1260" s="15"/>
      <c r="K1260" s="15"/>
      <c r="L1260" s="15"/>
      <c r="M1260" s="15"/>
      <c r="AE1260" s="18"/>
      <c r="AT1260" s="18"/>
      <c r="BL1260" s="15"/>
      <c r="BM1260" s="18"/>
      <c r="BQ1260" s="15"/>
      <c r="BU1260" s="15"/>
    </row>
    <row r="1261" spans="10:81">
      <c r="J1261" s="15"/>
      <c r="K1261" s="15"/>
      <c r="L1261" s="15"/>
      <c r="M1261" s="15"/>
      <c r="AE1261" s="18"/>
      <c r="AT1261" s="18"/>
      <c r="BL1261" s="15"/>
      <c r="BM1261" s="18"/>
      <c r="BQ1261" s="15"/>
      <c r="BU1261" s="15"/>
    </row>
    <row r="1262" spans="10:81">
      <c r="J1262" s="15"/>
      <c r="K1262" s="15"/>
      <c r="L1262" s="15"/>
      <c r="M1262" s="15"/>
      <c r="AE1262" s="18"/>
      <c r="AT1262" s="18"/>
      <c r="BL1262" s="15"/>
      <c r="BM1262" s="18"/>
      <c r="BQ1262" s="15"/>
      <c r="BU1262" s="15"/>
    </row>
    <row r="1263" spans="10:81">
      <c r="J1263" s="15"/>
      <c r="K1263" s="15"/>
      <c r="L1263" s="15"/>
      <c r="M1263" s="15"/>
      <c r="AE1263" s="18"/>
      <c r="AT1263" s="18"/>
      <c r="BL1263" s="15"/>
      <c r="BM1263" s="18"/>
      <c r="BQ1263" s="15"/>
      <c r="BU1263" s="15"/>
    </row>
    <row r="1264" spans="10:81">
      <c r="J1264" s="15"/>
      <c r="K1264" s="15"/>
      <c r="L1264" s="15"/>
      <c r="M1264" s="15"/>
      <c r="AE1264" s="18"/>
      <c r="AT1264" s="18"/>
      <c r="BL1264" s="15"/>
      <c r="BM1264" s="18"/>
      <c r="BQ1264" s="15"/>
      <c r="BU1264" s="15"/>
    </row>
    <row r="1265" spans="10:73">
      <c r="J1265" s="15"/>
      <c r="K1265" s="15"/>
      <c r="L1265" s="15"/>
      <c r="M1265" s="15"/>
      <c r="AE1265" s="18"/>
      <c r="AT1265" s="18"/>
      <c r="BL1265" s="15"/>
      <c r="BM1265" s="18"/>
      <c r="BQ1265" s="15"/>
      <c r="BU1265" s="15"/>
    </row>
    <row r="1266" spans="10:73">
      <c r="J1266" s="15"/>
      <c r="K1266" s="15"/>
      <c r="L1266" s="15"/>
      <c r="M1266" s="15"/>
      <c r="AE1266" s="18"/>
      <c r="AT1266" s="18"/>
      <c r="BL1266" s="15"/>
      <c r="BM1266" s="18"/>
      <c r="BQ1266" s="15"/>
      <c r="BU1266" s="15"/>
    </row>
    <row r="1267" spans="10:73">
      <c r="J1267" s="15"/>
      <c r="K1267" s="15"/>
      <c r="L1267" s="15"/>
      <c r="M1267" s="15"/>
      <c r="AE1267" s="18"/>
      <c r="AT1267" s="18"/>
      <c r="BL1267" s="15"/>
      <c r="BM1267" s="18"/>
      <c r="BQ1267" s="15"/>
      <c r="BU1267" s="15"/>
    </row>
    <row r="1268" spans="10:73">
      <c r="J1268" s="15"/>
      <c r="K1268" s="15"/>
      <c r="L1268" s="15"/>
      <c r="M1268" s="15"/>
      <c r="AE1268" s="18"/>
      <c r="AT1268" s="18"/>
      <c r="BL1268" s="15"/>
      <c r="BM1268" s="18"/>
      <c r="BQ1268" s="15"/>
      <c r="BU1268" s="15"/>
    </row>
    <row r="1269" spans="10:73">
      <c r="J1269" s="15"/>
      <c r="K1269" s="15"/>
      <c r="L1269" s="15"/>
      <c r="M1269" s="15"/>
      <c r="AE1269" s="18"/>
      <c r="AT1269" s="18"/>
      <c r="BL1269" s="15"/>
      <c r="BM1269" s="18"/>
      <c r="BQ1269" s="15"/>
      <c r="BU1269" s="15"/>
    </row>
    <row r="1270" spans="10:73">
      <c r="J1270" s="15"/>
      <c r="K1270" s="15"/>
      <c r="L1270" s="15"/>
      <c r="M1270" s="15"/>
      <c r="AE1270" s="18"/>
      <c r="AT1270" s="18"/>
      <c r="BL1270" s="15"/>
      <c r="BM1270" s="18"/>
      <c r="BQ1270" s="15"/>
      <c r="BU1270" s="15"/>
    </row>
    <row r="1271" spans="10:73">
      <c r="J1271" s="15"/>
      <c r="K1271" s="15"/>
      <c r="L1271" s="15"/>
      <c r="M1271" s="15"/>
      <c r="AE1271" s="18"/>
      <c r="AT1271" s="18"/>
      <c r="BL1271" s="15"/>
      <c r="BM1271" s="18"/>
      <c r="BQ1271" s="15"/>
      <c r="BU1271" s="15"/>
    </row>
    <row r="1272" spans="10:73">
      <c r="J1272" s="15"/>
      <c r="K1272" s="15"/>
      <c r="L1272" s="15"/>
      <c r="M1272" s="15"/>
      <c r="AE1272" s="18"/>
      <c r="AT1272" s="18"/>
      <c r="BL1272" s="15"/>
      <c r="BM1272" s="18"/>
      <c r="BQ1272" s="15"/>
      <c r="BU1272" s="15"/>
    </row>
    <row r="1273" spans="10:73">
      <c r="J1273" s="15"/>
      <c r="K1273" s="15"/>
      <c r="L1273" s="15"/>
      <c r="M1273" s="15"/>
      <c r="AE1273" s="18"/>
      <c r="AT1273" s="18"/>
      <c r="BL1273" s="15"/>
      <c r="BM1273" s="18"/>
      <c r="BQ1273" s="15"/>
      <c r="BU1273" s="15"/>
    </row>
    <row r="1274" spans="10:73">
      <c r="J1274" s="15"/>
      <c r="K1274" s="15"/>
      <c r="L1274" s="15"/>
      <c r="M1274" s="15"/>
      <c r="AE1274" s="18"/>
      <c r="AT1274" s="18"/>
      <c r="BL1274" s="15"/>
      <c r="BM1274" s="18"/>
      <c r="BQ1274" s="15"/>
      <c r="BU1274" s="15"/>
    </row>
    <row r="1275" spans="10:73">
      <c r="J1275" s="15"/>
      <c r="K1275" s="15"/>
      <c r="L1275" s="15"/>
      <c r="M1275" s="15"/>
      <c r="AE1275" s="18"/>
      <c r="AT1275" s="18"/>
      <c r="BL1275" s="15"/>
      <c r="BM1275" s="18"/>
      <c r="BQ1275" s="15"/>
      <c r="BU1275" s="15"/>
    </row>
    <row r="1276" spans="10:73">
      <c r="J1276" s="15"/>
      <c r="K1276" s="15"/>
      <c r="L1276" s="15"/>
      <c r="M1276" s="15"/>
      <c r="AE1276" s="18"/>
      <c r="AT1276" s="18"/>
      <c r="BL1276" s="15"/>
      <c r="BM1276" s="18"/>
      <c r="BQ1276" s="15"/>
      <c r="BU1276" s="15"/>
    </row>
    <row r="1277" spans="10:73">
      <c r="J1277" s="15"/>
      <c r="K1277" s="15"/>
      <c r="L1277" s="15"/>
      <c r="M1277" s="15"/>
      <c r="AE1277" s="18"/>
      <c r="AT1277" s="18"/>
      <c r="BL1277" s="15"/>
      <c r="BM1277" s="18"/>
      <c r="BQ1277" s="15"/>
      <c r="BU1277" s="15"/>
    </row>
    <row r="1278" spans="10:73">
      <c r="J1278" s="15"/>
      <c r="K1278" s="15"/>
      <c r="L1278" s="15"/>
      <c r="M1278" s="15"/>
      <c r="AE1278" s="18"/>
      <c r="AT1278" s="18"/>
      <c r="BL1278" s="15"/>
      <c r="BM1278" s="18"/>
      <c r="BQ1278" s="15"/>
      <c r="BU1278" s="15"/>
    </row>
    <row r="1279" spans="10:73">
      <c r="J1279" s="15"/>
      <c r="K1279" s="15"/>
      <c r="L1279" s="15"/>
      <c r="M1279" s="15"/>
      <c r="AE1279" s="18"/>
      <c r="AT1279" s="18"/>
      <c r="BL1279" s="15"/>
      <c r="BM1279" s="18"/>
      <c r="BQ1279" s="15"/>
      <c r="BU1279" s="15"/>
    </row>
    <row r="1280" spans="10:73">
      <c r="J1280" s="15"/>
      <c r="K1280" s="15"/>
      <c r="L1280" s="15"/>
      <c r="M1280" s="15"/>
      <c r="AE1280" s="18"/>
      <c r="AT1280" s="18"/>
      <c r="BL1280" s="15"/>
      <c r="BM1280" s="18"/>
      <c r="BQ1280" s="15"/>
      <c r="BU1280" s="15"/>
    </row>
    <row r="1281" spans="10:73">
      <c r="J1281" s="15"/>
      <c r="K1281" s="15"/>
      <c r="L1281" s="15"/>
      <c r="M1281" s="15"/>
      <c r="AE1281" s="18"/>
      <c r="AT1281" s="18"/>
      <c r="BL1281" s="15"/>
      <c r="BM1281" s="18"/>
      <c r="BQ1281" s="15"/>
      <c r="BU1281" s="15"/>
    </row>
    <row r="1282" spans="10:73">
      <c r="J1282" s="15"/>
      <c r="K1282" s="15"/>
      <c r="L1282" s="15"/>
      <c r="M1282" s="15"/>
      <c r="AE1282" s="18"/>
      <c r="AT1282" s="18"/>
      <c r="BL1282" s="15"/>
      <c r="BM1282" s="18"/>
      <c r="BQ1282" s="15"/>
      <c r="BU1282" s="15"/>
    </row>
    <row r="1283" spans="10:73">
      <c r="J1283" s="15"/>
      <c r="K1283" s="15"/>
      <c r="L1283" s="15"/>
      <c r="M1283" s="15"/>
      <c r="AE1283" s="18"/>
      <c r="AT1283" s="18"/>
      <c r="BL1283" s="15"/>
      <c r="BM1283" s="18"/>
      <c r="BQ1283" s="15"/>
      <c r="BU1283" s="15"/>
    </row>
    <row r="1284" spans="10:73">
      <c r="J1284" s="15"/>
      <c r="K1284" s="15"/>
      <c r="L1284" s="15"/>
      <c r="M1284" s="15"/>
      <c r="AE1284" s="18"/>
      <c r="AT1284" s="18"/>
      <c r="BL1284" s="15"/>
      <c r="BM1284" s="18"/>
      <c r="BQ1284" s="15"/>
      <c r="BU1284" s="15"/>
    </row>
    <row r="1285" spans="10:73">
      <c r="J1285" s="15"/>
      <c r="K1285" s="15"/>
      <c r="L1285" s="15"/>
      <c r="M1285" s="15"/>
      <c r="AE1285" s="18"/>
      <c r="AT1285" s="18"/>
      <c r="BL1285" s="15"/>
      <c r="BM1285" s="18"/>
      <c r="BQ1285" s="15"/>
      <c r="BU1285" s="15"/>
    </row>
    <row r="1286" spans="10:73">
      <c r="J1286" s="15"/>
      <c r="K1286" s="15"/>
      <c r="L1286" s="15"/>
      <c r="M1286" s="15"/>
      <c r="AE1286" s="18"/>
      <c r="AT1286" s="18"/>
      <c r="BL1286" s="15"/>
      <c r="BM1286" s="18"/>
      <c r="BQ1286" s="15"/>
      <c r="BU1286" s="15"/>
    </row>
    <row r="1287" spans="10:73">
      <c r="J1287" s="15"/>
      <c r="K1287" s="15"/>
      <c r="L1287" s="15"/>
      <c r="M1287" s="15"/>
      <c r="AE1287" s="18"/>
      <c r="AT1287" s="18"/>
      <c r="BL1287" s="15"/>
      <c r="BM1287" s="18"/>
      <c r="BQ1287" s="15"/>
      <c r="BU1287" s="15"/>
    </row>
    <row r="1288" spans="10:73">
      <c r="J1288" s="15"/>
      <c r="K1288" s="15"/>
      <c r="L1288" s="15"/>
      <c r="M1288" s="15"/>
      <c r="AE1288" s="18"/>
      <c r="AT1288" s="18"/>
      <c r="BL1288" s="15"/>
      <c r="BM1288" s="18"/>
      <c r="BQ1288" s="15"/>
      <c r="BU1288" s="15"/>
    </row>
    <row r="1289" spans="10:73">
      <c r="J1289" s="15"/>
      <c r="K1289" s="15"/>
      <c r="L1289" s="15"/>
      <c r="M1289" s="15"/>
      <c r="AE1289" s="18"/>
      <c r="AT1289" s="18"/>
      <c r="BL1289" s="15"/>
      <c r="BM1289" s="18"/>
      <c r="BQ1289" s="15"/>
      <c r="BU1289" s="15"/>
    </row>
    <row r="1290" spans="10:73">
      <c r="J1290" s="15"/>
      <c r="K1290" s="15"/>
      <c r="L1290" s="15"/>
      <c r="M1290" s="15"/>
      <c r="AE1290" s="18"/>
      <c r="AT1290" s="18"/>
      <c r="BL1290" s="15"/>
      <c r="BM1290" s="18"/>
      <c r="BQ1290" s="15"/>
      <c r="BU1290" s="15"/>
    </row>
    <row r="1291" spans="10:73">
      <c r="J1291" s="15"/>
      <c r="K1291" s="15"/>
      <c r="L1291" s="15"/>
      <c r="M1291" s="15"/>
      <c r="AE1291" s="18"/>
      <c r="AT1291" s="18"/>
      <c r="BL1291" s="15"/>
      <c r="BM1291" s="18"/>
      <c r="BQ1291" s="15"/>
      <c r="BU1291" s="15"/>
    </row>
    <row r="1292" spans="10:73">
      <c r="J1292" s="15"/>
      <c r="K1292" s="15"/>
      <c r="L1292" s="15"/>
      <c r="M1292" s="15"/>
      <c r="AE1292" s="18"/>
      <c r="AT1292" s="18"/>
      <c r="BL1292" s="15"/>
      <c r="BM1292" s="18"/>
      <c r="BQ1292" s="15"/>
      <c r="BU1292" s="15"/>
    </row>
    <row r="1293" spans="10:73">
      <c r="J1293" s="15"/>
      <c r="K1293" s="15"/>
      <c r="L1293" s="15"/>
      <c r="M1293" s="15"/>
      <c r="AE1293" s="18"/>
      <c r="AT1293" s="18"/>
      <c r="BL1293" s="15"/>
      <c r="BM1293" s="18"/>
      <c r="BQ1293" s="15"/>
      <c r="BU1293" s="15"/>
    </row>
    <row r="1294" spans="10:73">
      <c r="J1294" s="15"/>
      <c r="K1294" s="15"/>
      <c r="L1294" s="15"/>
      <c r="M1294" s="15"/>
      <c r="AE1294" s="18"/>
      <c r="AT1294" s="18"/>
      <c r="BL1294" s="15"/>
      <c r="BM1294" s="18"/>
      <c r="BQ1294" s="15"/>
      <c r="BU1294" s="15"/>
    </row>
    <row r="1295" spans="10:73">
      <c r="J1295" s="15"/>
      <c r="K1295" s="15"/>
      <c r="L1295" s="15"/>
      <c r="M1295" s="15"/>
      <c r="AE1295" s="18"/>
      <c r="AT1295" s="18"/>
      <c r="BL1295" s="15"/>
      <c r="BM1295" s="18"/>
      <c r="BQ1295" s="15"/>
      <c r="BU1295" s="15"/>
    </row>
    <row r="1296" spans="10:73">
      <c r="J1296" s="15"/>
      <c r="K1296" s="15"/>
      <c r="L1296" s="15"/>
      <c r="M1296" s="15"/>
      <c r="AE1296" s="18"/>
      <c r="AT1296" s="18"/>
      <c r="BL1296" s="15"/>
      <c r="BM1296" s="18"/>
      <c r="BQ1296" s="15"/>
      <c r="BU1296" s="15"/>
    </row>
    <row r="1297" spans="10:73">
      <c r="J1297" s="15"/>
      <c r="K1297" s="15"/>
      <c r="L1297" s="15"/>
      <c r="M1297" s="15"/>
      <c r="AE1297" s="18"/>
      <c r="AT1297" s="18"/>
      <c r="BL1297" s="15"/>
      <c r="BM1297" s="18"/>
      <c r="BQ1297" s="15"/>
      <c r="BU1297" s="15"/>
    </row>
    <row r="1298" spans="10:73">
      <c r="J1298" s="15"/>
      <c r="K1298" s="15"/>
      <c r="L1298" s="15"/>
      <c r="M1298" s="15"/>
      <c r="AE1298" s="18"/>
      <c r="AT1298" s="18"/>
      <c r="BL1298" s="15"/>
      <c r="BM1298" s="18"/>
      <c r="BQ1298" s="15"/>
      <c r="BU1298" s="15"/>
    </row>
    <row r="1299" spans="10:73">
      <c r="J1299" s="15"/>
      <c r="K1299" s="15"/>
      <c r="L1299" s="15"/>
      <c r="M1299" s="15"/>
      <c r="AE1299" s="18"/>
      <c r="AT1299" s="18"/>
      <c r="BL1299" s="15"/>
      <c r="BM1299" s="18"/>
      <c r="BQ1299" s="15"/>
      <c r="BU1299" s="15"/>
    </row>
    <row r="1300" spans="10:73">
      <c r="J1300" s="15"/>
      <c r="K1300" s="15"/>
      <c r="L1300" s="15"/>
      <c r="M1300" s="15"/>
      <c r="AE1300" s="18"/>
      <c r="AT1300" s="18"/>
      <c r="BL1300" s="15"/>
      <c r="BM1300" s="18"/>
      <c r="BQ1300" s="15"/>
      <c r="BU1300" s="15"/>
    </row>
    <row r="1301" spans="10:73">
      <c r="J1301" s="15"/>
      <c r="K1301" s="15"/>
      <c r="L1301" s="15"/>
      <c r="M1301" s="15"/>
      <c r="AE1301" s="18"/>
      <c r="AT1301" s="18"/>
      <c r="BL1301" s="15"/>
      <c r="BM1301" s="18"/>
      <c r="BQ1301" s="15"/>
      <c r="BU1301" s="15"/>
    </row>
    <row r="1302" spans="10:73">
      <c r="J1302" s="15"/>
      <c r="K1302" s="15"/>
      <c r="L1302" s="15"/>
      <c r="M1302" s="15"/>
      <c r="AE1302" s="18"/>
      <c r="AT1302" s="18"/>
      <c r="BL1302" s="15"/>
      <c r="BM1302" s="18"/>
      <c r="BQ1302" s="15"/>
      <c r="BU1302" s="15"/>
    </row>
    <row r="1303" spans="10:73">
      <c r="J1303" s="15"/>
      <c r="K1303" s="15"/>
      <c r="L1303" s="15"/>
      <c r="M1303" s="15"/>
      <c r="AE1303" s="18"/>
      <c r="AT1303" s="18"/>
      <c r="BL1303" s="15"/>
      <c r="BM1303" s="18"/>
      <c r="BQ1303" s="15"/>
      <c r="BU1303" s="15"/>
    </row>
    <row r="1304" spans="10:73">
      <c r="J1304" s="15"/>
      <c r="K1304" s="15"/>
      <c r="L1304" s="15"/>
      <c r="M1304" s="15"/>
      <c r="AE1304" s="18"/>
      <c r="AT1304" s="18"/>
      <c r="BL1304" s="15"/>
      <c r="BM1304" s="18"/>
      <c r="BQ1304" s="15"/>
      <c r="BU1304" s="15"/>
    </row>
    <row r="1305" spans="10:73">
      <c r="J1305" s="15"/>
      <c r="K1305" s="15"/>
      <c r="L1305" s="15"/>
      <c r="M1305" s="15"/>
      <c r="AE1305" s="18"/>
      <c r="AT1305" s="18"/>
      <c r="BL1305" s="15"/>
      <c r="BM1305" s="18"/>
      <c r="BQ1305" s="15"/>
      <c r="BU1305" s="15"/>
    </row>
    <row r="1306" spans="10:73">
      <c r="J1306" s="15"/>
      <c r="K1306" s="15"/>
      <c r="L1306" s="15"/>
      <c r="M1306" s="15"/>
      <c r="AE1306" s="18"/>
      <c r="AT1306" s="18"/>
      <c r="BL1306" s="15"/>
      <c r="BM1306" s="18"/>
      <c r="BQ1306" s="15"/>
      <c r="BU1306" s="15"/>
    </row>
    <row r="1307" spans="10:73">
      <c r="J1307" s="15"/>
      <c r="K1307" s="15"/>
      <c r="L1307" s="15"/>
      <c r="M1307" s="15"/>
      <c r="AE1307" s="18"/>
      <c r="AT1307" s="18"/>
      <c r="BL1307" s="15"/>
      <c r="BM1307" s="18"/>
      <c r="BQ1307" s="15"/>
      <c r="BU1307" s="15"/>
    </row>
    <row r="1308" spans="10:73">
      <c r="J1308" s="15"/>
      <c r="K1308" s="15"/>
      <c r="L1308" s="15"/>
      <c r="M1308" s="15"/>
      <c r="AE1308" s="18"/>
      <c r="AT1308" s="18"/>
      <c r="BL1308" s="15"/>
      <c r="BM1308" s="18"/>
      <c r="BQ1308" s="15"/>
      <c r="BU1308" s="15"/>
    </row>
    <row r="1309" spans="10:73">
      <c r="J1309" s="15"/>
      <c r="K1309" s="15"/>
      <c r="L1309" s="15"/>
      <c r="M1309" s="15"/>
      <c r="AE1309" s="18"/>
      <c r="AT1309" s="18"/>
      <c r="BL1309" s="15"/>
      <c r="BM1309" s="18"/>
      <c r="BQ1309" s="15"/>
      <c r="BU1309" s="15"/>
    </row>
    <row r="1310" spans="10:73">
      <c r="J1310" s="15"/>
      <c r="K1310" s="15"/>
      <c r="L1310" s="15"/>
      <c r="M1310" s="15"/>
      <c r="AE1310" s="18"/>
      <c r="AT1310" s="18"/>
      <c r="BL1310" s="15"/>
      <c r="BM1310" s="18"/>
      <c r="BQ1310" s="15"/>
      <c r="BU1310" s="15"/>
    </row>
    <row r="1311" spans="10:73">
      <c r="J1311" s="15"/>
      <c r="K1311" s="15"/>
      <c r="L1311" s="15"/>
      <c r="M1311" s="15"/>
      <c r="AE1311" s="18"/>
      <c r="AT1311" s="18"/>
      <c r="BL1311" s="15"/>
      <c r="BM1311" s="18"/>
      <c r="BQ1311" s="15"/>
      <c r="BU1311" s="15"/>
    </row>
    <row r="1312" spans="10:73">
      <c r="J1312" s="15"/>
      <c r="K1312" s="15"/>
      <c r="L1312" s="15"/>
      <c r="M1312" s="15"/>
      <c r="AE1312" s="18"/>
      <c r="AT1312" s="18"/>
      <c r="BL1312" s="15"/>
      <c r="BM1312" s="18"/>
      <c r="BQ1312" s="15"/>
      <c r="BU1312" s="15"/>
    </row>
    <row r="1313" spans="10:73">
      <c r="J1313" s="15"/>
      <c r="K1313" s="15"/>
      <c r="L1313" s="15"/>
      <c r="M1313" s="15"/>
      <c r="AE1313" s="18"/>
      <c r="AT1313" s="18"/>
      <c r="BL1313" s="15"/>
      <c r="BM1313" s="18"/>
      <c r="BQ1313" s="15"/>
      <c r="BU1313" s="15"/>
    </row>
    <row r="1314" spans="10:73">
      <c r="J1314" s="15"/>
      <c r="K1314" s="15"/>
      <c r="L1314" s="15"/>
      <c r="M1314" s="15"/>
      <c r="AE1314" s="18"/>
      <c r="AT1314" s="18"/>
      <c r="BL1314" s="15"/>
      <c r="BM1314" s="18"/>
      <c r="BQ1314" s="15"/>
      <c r="BU1314" s="15"/>
    </row>
    <row r="1315" spans="10:73">
      <c r="J1315" s="15"/>
      <c r="K1315" s="15"/>
      <c r="L1315" s="15"/>
      <c r="M1315" s="15"/>
      <c r="AE1315" s="18"/>
      <c r="AT1315" s="18"/>
      <c r="BL1315" s="15"/>
      <c r="BM1315" s="18"/>
      <c r="BQ1315" s="15"/>
      <c r="BU1315" s="15"/>
    </row>
    <row r="1316" spans="10:73">
      <c r="J1316" s="15"/>
      <c r="K1316" s="15"/>
      <c r="L1316" s="15"/>
      <c r="M1316" s="15"/>
      <c r="AE1316" s="18"/>
      <c r="AT1316" s="18"/>
      <c r="BL1316" s="15"/>
      <c r="BM1316" s="18"/>
      <c r="BQ1316" s="15"/>
      <c r="BU1316" s="15"/>
    </row>
    <row r="1317" spans="10:73">
      <c r="J1317" s="15"/>
      <c r="K1317" s="15"/>
      <c r="L1317" s="15"/>
      <c r="M1317" s="15"/>
      <c r="AE1317" s="18"/>
      <c r="AT1317" s="18"/>
      <c r="BL1317" s="15"/>
      <c r="BM1317" s="18"/>
      <c r="BQ1317" s="15"/>
      <c r="BU1317" s="15"/>
    </row>
    <row r="1318" spans="10:73">
      <c r="J1318" s="15"/>
      <c r="K1318" s="15"/>
      <c r="L1318" s="15"/>
      <c r="M1318" s="15"/>
      <c r="AE1318" s="18"/>
      <c r="AT1318" s="18"/>
      <c r="BL1318" s="15"/>
      <c r="BM1318" s="18"/>
      <c r="BQ1318" s="15"/>
      <c r="BU1318" s="15"/>
    </row>
    <row r="1319" spans="10:73">
      <c r="J1319" s="15"/>
      <c r="K1319" s="15"/>
      <c r="L1319" s="15"/>
      <c r="M1319" s="15"/>
      <c r="AE1319" s="18"/>
      <c r="AT1319" s="18"/>
      <c r="BL1319" s="15"/>
      <c r="BM1319" s="18"/>
      <c r="BQ1319" s="15"/>
      <c r="BU1319" s="15"/>
    </row>
    <row r="1320" spans="10:73">
      <c r="J1320" s="15"/>
      <c r="K1320" s="15"/>
      <c r="L1320" s="15"/>
      <c r="M1320" s="15"/>
      <c r="AE1320" s="18"/>
      <c r="AT1320" s="18"/>
      <c r="BL1320" s="15"/>
      <c r="BM1320" s="18"/>
      <c r="BQ1320" s="15"/>
      <c r="BU1320" s="15"/>
    </row>
    <row r="1321" spans="10:73">
      <c r="J1321" s="15"/>
      <c r="K1321" s="15"/>
      <c r="L1321" s="15"/>
      <c r="M1321" s="15"/>
      <c r="AE1321" s="18"/>
      <c r="AT1321" s="18"/>
      <c r="BL1321" s="15"/>
      <c r="BM1321" s="18"/>
      <c r="BQ1321" s="15"/>
      <c r="BU1321" s="15"/>
    </row>
    <row r="1322" spans="10:73">
      <c r="J1322" s="15"/>
      <c r="K1322" s="15"/>
      <c r="L1322" s="15"/>
      <c r="M1322" s="15"/>
      <c r="AE1322" s="18"/>
      <c r="AT1322" s="18"/>
      <c r="BL1322" s="15"/>
      <c r="BM1322" s="18"/>
      <c r="BQ1322" s="15"/>
      <c r="BU1322" s="15"/>
    </row>
    <row r="1323" spans="10:73">
      <c r="J1323" s="15"/>
      <c r="K1323" s="15"/>
      <c r="L1323" s="15"/>
      <c r="M1323" s="15"/>
      <c r="AE1323" s="18"/>
      <c r="AT1323" s="18"/>
      <c r="BL1323" s="15"/>
      <c r="BM1323" s="18"/>
      <c r="BQ1323" s="15"/>
      <c r="BU1323" s="15"/>
    </row>
    <row r="1324" spans="10:73">
      <c r="J1324" s="15"/>
      <c r="K1324" s="15"/>
      <c r="L1324" s="15"/>
      <c r="M1324" s="15"/>
      <c r="AE1324" s="18"/>
      <c r="AT1324" s="18"/>
      <c r="BL1324" s="15"/>
      <c r="BM1324" s="18"/>
      <c r="BQ1324" s="15"/>
      <c r="BU1324" s="15"/>
    </row>
    <row r="1325" spans="10:73">
      <c r="J1325" s="15"/>
      <c r="K1325" s="15"/>
      <c r="L1325" s="15"/>
      <c r="M1325" s="15"/>
      <c r="AE1325" s="18"/>
      <c r="AT1325" s="18"/>
      <c r="BL1325" s="15"/>
      <c r="BM1325" s="18"/>
      <c r="BQ1325" s="15"/>
      <c r="BU1325" s="15"/>
    </row>
    <row r="1326" spans="10:73">
      <c r="J1326" s="15"/>
      <c r="K1326" s="15"/>
      <c r="L1326" s="15"/>
      <c r="M1326" s="15"/>
      <c r="AE1326" s="18"/>
      <c r="AT1326" s="18"/>
      <c r="BL1326" s="15"/>
      <c r="BM1326" s="18"/>
      <c r="BQ1326" s="15"/>
      <c r="BU1326" s="15"/>
    </row>
    <row r="1327" spans="10:73">
      <c r="J1327" s="15"/>
      <c r="K1327" s="15"/>
      <c r="L1327" s="15"/>
      <c r="M1327" s="15"/>
      <c r="AE1327" s="18"/>
      <c r="AT1327" s="18"/>
      <c r="BL1327" s="15"/>
      <c r="BM1327" s="18"/>
      <c r="BQ1327" s="15"/>
      <c r="BU1327" s="15"/>
    </row>
    <row r="1328" spans="10:73">
      <c r="J1328" s="15"/>
      <c r="K1328" s="15"/>
      <c r="L1328" s="15"/>
      <c r="M1328" s="15"/>
      <c r="AE1328" s="18"/>
      <c r="AT1328" s="18"/>
      <c r="BL1328" s="15"/>
      <c r="BM1328" s="18"/>
      <c r="BQ1328" s="15"/>
      <c r="BU1328" s="15"/>
    </row>
    <row r="1329" spans="10:73">
      <c r="J1329" s="15"/>
      <c r="K1329" s="15"/>
      <c r="L1329" s="15"/>
      <c r="M1329" s="15"/>
      <c r="AE1329" s="18"/>
      <c r="AT1329" s="18"/>
      <c r="BL1329" s="15"/>
      <c r="BM1329" s="18"/>
      <c r="BQ1329" s="15"/>
      <c r="BU1329" s="15"/>
    </row>
    <row r="1330" spans="10:73">
      <c r="J1330" s="15"/>
      <c r="K1330" s="15"/>
      <c r="L1330" s="15"/>
      <c r="M1330" s="15"/>
      <c r="AE1330" s="18"/>
      <c r="AT1330" s="18"/>
      <c r="BL1330" s="15"/>
      <c r="BM1330" s="18"/>
      <c r="BQ1330" s="15"/>
      <c r="BU1330" s="15"/>
    </row>
    <row r="1331" spans="10:73">
      <c r="J1331" s="15"/>
      <c r="K1331" s="15"/>
      <c r="L1331" s="15"/>
      <c r="M1331" s="15"/>
      <c r="AE1331" s="18"/>
      <c r="AT1331" s="18"/>
      <c r="BL1331" s="15"/>
      <c r="BM1331" s="18"/>
      <c r="BQ1331" s="15"/>
      <c r="BU1331" s="15"/>
    </row>
    <row r="1332" spans="10:73">
      <c r="J1332" s="15"/>
      <c r="K1332" s="15"/>
      <c r="L1332" s="15"/>
      <c r="M1332" s="15"/>
      <c r="AE1332" s="18"/>
      <c r="AT1332" s="18"/>
      <c r="BL1332" s="15"/>
      <c r="BM1332" s="18"/>
      <c r="BQ1332" s="15"/>
      <c r="BU1332" s="15"/>
    </row>
    <row r="1333" spans="10:73">
      <c r="J1333" s="15"/>
      <c r="K1333" s="15"/>
      <c r="L1333" s="15"/>
      <c r="M1333" s="15"/>
      <c r="AE1333" s="18"/>
      <c r="AT1333" s="18"/>
      <c r="BL1333" s="15"/>
      <c r="BM1333" s="18"/>
      <c r="BQ1333" s="15"/>
      <c r="BU1333" s="15"/>
    </row>
    <row r="1334" spans="10:73">
      <c r="J1334" s="15"/>
      <c r="K1334" s="15"/>
      <c r="L1334" s="15"/>
      <c r="M1334" s="15"/>
      <c r="AE1334" s="18"/>
      <c r="AT1334" s="18"/>
      <c r="BL1334" s="15"/>
      <c r="BM1334" s="18"/>
      <c r="BQ1334" s="15"/>
      <c r="BU1334" s="15"/>
    </row>
    <row r="1335" spans="10:73">
      <c r="J1335" s="15"/>
      <c r="K1335" s="15"/>
      <c r="L1335" s="15"/>
      <c r="M1335" s="15"/>
      <c r="AE1335" s="18"/>
      <c r="AT1335" s="18"/>
      <c r="BL1335" s="15"/>
      <c r="BM1335" s="18"/>
      <c r="BQ1335" s="15"/>
      <c r="BU1335" s="15"/>
    </row>
    <row r="1336" spans="10:73">
      <c r="J1336" s="15"/>
      <c r="K1336" s="15"/>
      <c r="L1336" s="15"/>
      <c r="M1336" s="15"/>
      <c r="AE1336" s="18"/>
      <c r="AT1336" s="18"/>
      <c r="BL1336" s="15"/>
      <c r="BM1336" s="18"/>
      <c r="BQ1336" s="15"/>
      <c r="BU1336" s="15"/>
    </row>
    <row r="1337" spans="10:73">
      <c r="J1337" s="15"/>
      <c r="K1337" s="15"/>
      <c r="L1337" s="15"/>
      <c r="M1337" s="15"/>
      <c r="AE1337" s="18"/>
      <c r="AT1337" s="18"/>
      <c r="BL1337" s="15"/>
      <c r="BM1337" s="18"/>
      <c r="BQ1337" s="15"/>
      <c r="BU1337" s="15"/>
    </row>
    <row r="1338" spans="10:73">
      <c r="J1338" s="15"/>
      <c r="K1338" s="15"/>
      <c r="L1338" s="15"/>
      <c r="M1338" s="15"/>
      <c r="AE1338" s="18"/>
      <c r="AT1338" s="18"/>
      <c r="BL1338" s="15"/>
      <c r="BM1338" s="18"/>
      <c r="BQ1338" s="15"/>
      <c r="BU1338" s="15"/>
    </row>
    <row r="1339" spans="10:73">
      <c r="J1339" s="15"/>
      <c r="K1339" s="15"/>
      <c r="L1339" s="15"/>
      <c r="M1339" s="15"/>
      <c r="AE1339" s="18"/>
      <c r="AT1339" s="18"/>
      <c r="BL1339" s="15"/>
      <c r="BM1339" s="18"/>
      <c r="BQ1339" s="15"/>
      <c r="BU1339" s="15"/>
    </row>
    <row r="1340" spans="10:73">
      <c r="J1340" s="15"/>
      <c r="K1340" s="15"/>
      <c r="L1340" s="15"/>
      <c r="M1340" s="15"/>
      <c r="AE1340" s="18"/>
      <c r="AT1340" s="18"/>
      <c r="BL1340" s="15"/>
      <c r="BM1340" s="18"/>
      <c r="BQ1340" s="15"/>
      <c r="BU1340" s="15"/>
    </row>
    <row r="1341" spans="10:73">
      <c r="J1341" s="15"/>
      <c r="K1341" s="15"/>
      <c r="L1341" s="15"/>
      <c r="M1341" s="15"/>
      <c r="AE1341" s="18"/>
      <c r="AT1341" s="18"/>
      <c r="BL1341" s="15"/>
      <c r="BM1341" s="18"/>
      <c r="BQ1341" s="15"/>
      <c r="BU1341" s="15"/>
    </row>
    <row r="1342" spans="10:73">
      <c r="J1342" s="15"/>
      <c r="K1342" s="15"/>
      <c r="L1342" s="15"/>
      <c r="M1342" s="15"/>
      <c r="AE1342" s="18"/>
      <c r="AT1342" s="18"/>
      <c r="BL1342" s="15"/>
      <c r="BM1342" s="18"/>
      <c r="BQ1342" s="15"/>
      <c r="BU1342" s="15"/>
    </row>
    <row r="1343" spans="10:73">
      <c r="J1343" s="15"/>
      <c r="K1343" s="15"/>
      <c r="L1343" s="15"/>
      <c r="M1343" s="15"/>
      <c r="AE1343" s="18"/>
      <c r="AT1343" s="18"/>
      <c r="BL1343" s="15"/>
      <c r="BM1343" s="18"/>
      <c r="BQ1343" s="15"/>
      <c r="BU1343" s="15"/>
    </row>
    <row r="1344" spans="10:73">
      <c r="J1344" s="15"/>
      <c r="K1344" s="15"/>
      <c r="L1344" s="15"/>
      <c r="M1344" s="15"/>
      <c r="AE1344" s="18"/>
      <c r="AT1344" s="18"/>
      <c r="BL1344" s="15"/>
      <c r="BM1344" s="18"/>
      <c r="BQ1344" s="15"/>
      <c r="BU1344" s="15"/>
    </row>
    <row r="1345" spans="10:73">
      <c r="J1345" s="15"/>
      <c r="K1345" s="15"/>
      <c r="L1345" s="15"/>
      <c r="M1345" s="15"/>
      <c r="AE1345" s="18"/>
      <c r="AT1345" s="18"/>
      <c r="BL1345" s="15"/>
      <c r="BM1345" s="18"/>
      <c r="BQ1345" s="15"/>
      <c r="BU1345" s="15"/>
    </row>
    <row r="1346" spans="10:73">
      <c r="J1346" s="15"/>
      <c r="K1346" s="15"/>
      <c r="L1346" s="15"/>
      <c r="M1346" s="15"/>
      <c r="AE1346" s="18"/>
      <c r="AT1346" s="18"/>
      <c r="BL1346" s="15"/>
      <c r="BM1346" s="18"/>
      <c r="BQ1346" s="15"/>
      <c r="BU1346" s="15"/>
    </row>
    <row r="1347" spans="10:73">
      <c r="J1347" s="15"/>
      <c r="K1347" s="15"/>
      <c r="L1347" s="15"/>
      <c r="M1347" s="15"/>
      <c r="AE1347" s="18"/>
      <c r="AT1347" s="18"/>
      <c r="BL1347" s="15"/>
      <c r="BM1347" s="18"/>
      <c r="BQ1347" s="15"/>
      <c r="BU1347" s="15"/>
    </row>
    <row r="1348" spans="10:73">
      <c r="J1348" s="15"/>
      <c r="K1348" s="15"/>
      <c r="L1348" s="15"/>
      <c r="M1348" s="15"/>
      <c r="AE1348" s="18"/>
      <c r="AT1348" s="18"/>
      <c r="BL1348" s="15"/>
      <c r="BM1348" s="18"/>
      <c r="BQ1348" s="15"/>
      <c r="BU1348" s="15"/>
    </row>
    <row r="1349" spans="10:73">
      <c r="J1349" s="15"/>
      <c r="K1349" s="15"/>
      <c r="L1349" s="15"/>
      <c r="M1349" s="15"/>
      <c r="AE1349" s="18"/>
      <c r="AT1349" s="18"/>
      <c r="BL1349" s="15"/>
      <c r="BM1349" s="18"/>
      <c r="BQ1349" s="15"/>
      <c r="BU1349" s="15"/>
    </row>
    <row r="1350" spans="10:73">
      <c r="J1350" s="15"/>
      <c r="K1350" s="15"/>
      <c r="L1350" s="15"/>
      <c r="M1350" s="15"/>
      <c r="AE1350" s="18"/>
      <c r="AT1350" s="18"/>
      <c r="BL1350" s="15"/>
      <c r="BM1350" s="18"/>
      <c r="BQ1350" s="15"/>
      <c r="BU1350" s="15"/>
    </row>
    <row r="1351" spans="10:73">
      <c r="J1351" s="15"/>
      <c r="K1351" s="15"/>
      <c r="L1351" s="15"/>
      <c r="M1351" s="15"/>
      <c r="AE1351" s="18"/>
      <c r="AT1351" s="18"/>
      <c r="BL1351" s="15"/>
      <c r="BM1351" s="18"/>
      <c r="BQ1351" s="15"/>
      <c r="BU1351" s="15"/>
    </row>
    <row r="1352" spans="10:73">
      <c r="J1352" s="15"/>
      <c r="K1352" s="15"/>
      <c r="L1352" s="15"/>
      <c r="M1352" s="15"/>
      <c r="AE1352" s="18"/>
      <c r="AT1352" s="18"/>
      <c r="BL1352" s="15"/>
      <c r="BM1352" s="18"/>
      <c r="BQ1352" s="15"/>
      <c r="BU1352" s="15"/>
    </row>
    <row r="1353" spans="10:73">
      <c r="J1353" s="15"/>
      <c r="K1353" s="15"/>
      <c r="L1353" s="15"/>
      <c r="M1353" s="15"/>
      <c r="AE1353" s="18"/>
      <c r="AT1353" s="18"/>
      <c r="BL1353" s="15"/>
      <c r="BM1353" s="18"/>
      <c r="BQ1353" s="15"/>
      <c r="BU1353" s="15"/>
    </row>
    <row r="1354" spans="10:73">
      <c r="J1354" s="15"/>
      <c r="K1354" s="15"/>
      <c r="L1354" s="15"/>
      <c r="M1354" s="15"/>
      <c r="AE1354" s="18"/>
      <c r="AT1354" s="18"/>
      <c r="BL1354" s="15"/>
      <c r="BM1354" s="18"/>
      <c r="BQ1354" s="15"/>
      <c r="BU1354" s="15"/>
    </row>
    <row r="1355" spans="10:73">
      <c r="J1355" s="15"/>
      <c r="K1355" s="15"/>
      <c r="L1355" s="15"/>
      <c r="M1355" s="15"/>
      <c r="AE1355" s="18"/>
      <c r="AT1355" s="18"/>
      <c r="BL1355" s="15"/>
      <c r="BM1355" s="18"/>
      <c r="BQ1355" s="15"/>
      <c r="BU1355" s="15"/>
    </row>
    <row r="1356" spans="10:73">
      <c r="J1356" s="15"/>
      <c r="K1356" s="15"/>
      <c r="L1356" s="15"/>
      <c r="M1356" s="15"/>
      <c r="AE1356" s="18"/>
      <c r="AT1356" s="18"/>
      <c r="BL1356" s="15"/>
      <c r="BM1356" s="18"/>
      <c r="BQ1356" s="15"/>
      <c r="BU1356" s="15"/>
    </row>
    <row r="1357" spans="10:73">
      <c r="J1357" s="15"/>
      <c r="K1357" s="15"/>
      <c r="L1357" s="15"/>
      <c r="M1357" s="15"/>
      <c r="AE1357" s="18"/>
      <c r="AT1357" s="18"/>
      <c r="BL1357" s="15"/>
      <c r="BM1357" s="18"/>
      <c r="BQ1357" s="15"/>
      <c r="BU1357" s="15"/>
    </row>
    <row r="1358" spans="10:73">
      <c r="J1358" s="15"/>
      <c r="K1358" s="15"/>
      <c r="L1358" s="15"/>
      <c r="M1358" s="15"/>
      <c r="AE1358" s="18"/>
      <c r="AT1358" s="18"/>
      <c r="BL1358" s="15"/>
      <c r="BM1358" s="18"/>
      <c r="BQ1358" s="15"/>
      <c r="BU1358" s="15"/>
    </row>
    <row r="1359" spans="10:73">
      <c r="J1359" s="15"/>
      <c r="K1359" s="15"/>
      <c r="L1359" s="15"/>
      <c r="M1359" s="15"/>
      <c r="AE1359" s="18"/>
      <c r="AT1359" s="18"/>
      <c r="BL1359" s="15"/>
      <c r="BM1359" s="18"/>
      <c r="BQ1359" s="15"/>
      <c r="BU1359" s="15"/>
    </row>
    <row r="1360" spans="10:73">
      <c r="J1360" s="15"/>
      <c r="K1360" s="15"/>
      <c r="L1360" s="15"/>
      <c r="M1360" s="15"/>
      <c r="AE1360" s="18"/>
      <c r="AT1360" s="18"/>
      <c r="BL1360" s="15"/>
      <c r="BM1360" s="18"/>
      <c r="BQ1360" s="15"/>
      <c r="BU1360" s="15"/>
    </row>
    <row r="1361" spans="10:73">
      <c r="J1361" s="15"/>
      <c r="K1361" s="15"/>
      <c r="L1361" s="15"/>
      <c r="M1361" s="15"/>
      <c r="AE1361" s="18"/>
      <c r="AT1361" s="18"/>
      <c r="BL1361" s="15"/>
      <c r="BM1361" s="18"/>
      <c r="BQ1361" s="15"/>
      <c r="BU1361" s="15"/>
    </row>
    <row r="1362" spans="10:73">
      <c r="J1362" s="15"/>
      <c r="K1362" s="15"/>
      <c r="L1362" s="15"/>
      <c r="M1362" s="15"/>
      <c r="AE1362" s="18"/>
      <c r="AT1362" s="18"/>
      <c r="BL1362" s="15"/>
      <c r="BM1362" s="18"/>
      <c r="BQ1362" s="15"/>
      <c r="BU1362" s="15"/>
    </row>
    <row r="1363" spans="10:73">
      <c r="J1363" s="15"/>
      <c r="K1363" s="15"/>
      <c r="L1363" s="15"/>
      <c r="M1363" s="15"/>
      <c r="AE1363" s="18"/>
      <c r="AT1363" s="18"/>
      <c r="BL1363" s="15"/>
      <c r="BM1363" s="18"/>
      <c r="BQ1363" s="15"/>
      <c r="BU1363" s="15"/>
    </row>
    <row r="1364" spans="10:73">
      <c r="J1364" s="15"/>
      <c r="K1364" s="15"/>
      <c r="L1364" s="15"/>
      <c r="M1364" s="15"/>
      <c r="AE1364" s="18"/>
      <c r="AT1364" s="18"/>
      <c r="BL1364" s="15"/>
      <c r="BM1364" s="18"/>
      <c r="BQ1364" s="15"/>
      <c r="BU1364" s="15"/>
    </row>
    <row r="1365" spans="10:73">
      <c r="J1365" s="15"/>
      <c r="K1365" s="15"/>
      <c r="L1365" s="15"/>
      <c r="M1365" s="15"/>
      <c r="AE1365" s="18"/>
      <c r="AT1365" s="18"/>
      <c r="BL1365" s="15"/>
      <c r="BM1365" s="18"/>
      <c r="BQ1365" s="15"/>
      <c r="BU1365" s="15"/>
    </row>
    <row r="1366" spans="10:73">
      <c r="J1366" s="15"/>
      <c r="K1366" s="15"/>
      <c r="L1366" s="15"/>
      <c r="M1366" s="15"/>
      <c r="AE1366" s="18"/>
      <c r="AT1366" s="18"/>
      <c r="BL1366" s="15"/>
      <c r="BM1366" s="18"/>
      <c r="BQ1366" s="15"/>
      <c r="BU1366" s="15"/>
    </row>
    <row r="1367" spans="10:73">
      <c r="J1367" s="15"/>
      <c r="K1367" s="15"/>
      <c r="L1367" s="15"/>
      <c r="M1367" s="15"/>
      <c r="AE1367" s="18"/>
      <c r="AT1367" s="18"/>
      <c r="BL1367" s="15"/>
      <c r="BM1367" s="18"/>
      <c r="BQ1367" s="15"/>
      <c r="BU1367" s="15"/>
    </row>
    <row r="1368" spans="10:73">
      <c r="J1368" s="15"/>
      <c r="K1368" s="15"/>
      <c r="L1368" s="15"/>
      <c r="M1368" s="15"/>
      <c r="AE1368" s="18"/>
      <c r="AT1368" s="18"/>
      <c r="BL1368" s="15"/>
      <c r="BM1368" s="18"/>
      <c r="BQ1368" s="15"/>
      <c r="BU1368" s="15"/>
    </row>
    <row r="1369" spans="10:73">
      <c r="J1369" s="15"/>
      <c r="K1369" s="15"/>
      <c r="L1369" s="15"/>
      <c r="M1369" s="15"/>
      <c r="AE1369" s="18"/>
      <c r="AT1369" s="18"/>
      <c r="BL1369" s="15"/>
      <c r="BM1369" s="18"/>
      <c r="BQ1369" s="15"/>
      <c r="BU1369" s="15"/>
    </row>
    <row r="1370" spans="10:73">
      <c r="J1370" s="15"/>
      <c r="K1370" s="15"/>
      <c r="L1370" s="15"/>
      <c r="M1370" s="15"/>
      <c r="AE1370" s="18"/>
      <c r="AT1370" s="18"/>
      <c r="BL1370" s="15"/>
      <c r="BM1370" s="18"/>
      <c r="BQ1370" s="15"/>
      <c r="BU1370" s="15"/>
    </row>
    <row r="1371" spans="10:73">
      <c r="J1371" s="15"/>
      <c r="K1371" s="15"/>
      <c r="L1371" s="15"/>
      <c r="M1371" s="15"/>
      <c r="AE1371" s="18"/>
      <c r="AT1371" s="18"/>
      <c r="BL1371" s="15"/>
      <c r="BM1371" s="18"/>
      <c r="BQ1371" s="15"/>
      <c r="BU1371" s="15"/>
    </row>
    <row r="1372" spans="10:73">
      <c r="J1372" s="15"/>
      <c r="K1372" s="15"/>
      <c r="L1372" s="15"/>
      <c r="M1372" s="15"/>
      <c r="AE1372" s="18"/>
      <c r="AT1372" s="18"/>
      <c r="BL1372" s="15"/>
      <c r="BM1372" s="18"/>
      <c r="BQ1372" s="15"/>
      <c r="BU1372" s="15"/>
    </row>
    <row r="1373" spans="10:73">
      <c r="J1373" s="15"/>
      <c r="K1373" s="15"/>
      <c r="L1373" s="15"/>
      <c r="M1373" s="15"/>
      <c r="AE1373" s="18"/>
      <c r="AT1373" s="18"/>
      <c r="BL1373" s="15"/>
      <c r="BM1373" s="18"/>
      <c r="BQ1373" s="15"/>
      <c r="BU1373" s="15"/>
    </row>
    <row r="1374" spans="10:73">
      <c r="J1374" s="15"/>
      <c r="K1374" s="15"/>
      <c r="L1374" s="15"/>
      <c r="M1374" s="15"/>
      <c r="AE1374" s="18"/>
      <c r="AT1374" s="18"/>
      <c r="BL1374" s="15"/>
      <c r="BM1374" s="18"/>
      <c r="BQ1374" s="15"/>
      <c r="BU1374" s="15"/>
    </row>
    <row r="1375" spans="10:73">
      <c r="J1375" s="15"/>
      <c r="K1375" s="15"/>
      <c r="L1375" s="15"/>
      <c r="M1375" s="15"/>
      <c r="AE1375" s="18"/>
      <c r="AT1375" s="18"/>
      <c r="BL1375" s="15"/>
      <c r="BM1375" s="18"/>
      <c r="BQ1375" s="15"/>
      <c r="BU1375" s="15"/>
    </row>
    <row r="1376" spans="10:73">
      <c r="J1376" s="15"/>
      <c r="K1376" s="15"/>
      <c r="L1376" s="15"/>
      <c r="M1376" s="15"/>
      <c r="AE1376" s="18"/>
      <c r="AT1376" s="18"/>
      <c r="BL1376" s="15"/>
      <c r="BM1376" s="18"/>
      <c r="BQ1376" s="15"/>
      <c r="BU1376" s="15"/>
    </row>
    <row r="1377" spans="10:73">
      <c r="J1377" s="15"/>
      <c r="K1377" s="15"/>
      <c r="L1377" s="15"/>
      <c r="M1377" s="15"/>
      <c r="AE1377" s="18"/>
      <c r="AT1377" s="18"/>
      <c r="BL1377" s="15"/>
      <c r="BM1377" s="18"/>
      <c r="BQ1377" s="15"/>
      <c r="BU1377" s="15"/>
    </row>
    <row r="1378" spans="10:73">
      <c r="J1378" s="15"/>
      <c r="K1378" s="15"/>
      <c r="L1378" s="15"/>
      <c r="M1378" s="15"/>
      <c r="AE1378" s="18"/>
      <c r="AT1378" s="18"/>
      <c r="BL1378" s="15"/>
      <c r="BM1378" s="18"/>
      <c r="BQ1378" s="15"/>
      <c r="BU1378" s="15"/>
    </row>
    <row r="1379" spans="10:73">
      <c r="J1379" s="15"/>
      <c r="K1379" s="15"/>
      <c r="L1379" s="15"/>
      <c r="M1379" s="15"/>
      <c r="AE1379" s="18"/>
      <c r="AT1379" s="18"/>
      <c r="BL1379" s="15"/>
      <c r="BM1379" s="18"/>
      <c r="BQ1379" s="15"/>
      <c r="BU1379" s="15"/>
    </row>
    <row r="1380" spans="10:73">
      <c r="J1380" s="15"/>
      <c r="K1380" s="15"/>
      <c r="L1380" s="15"/>
      <c r="M1380" s="15"/>
      <c r="AE1380" s="18"/>
      <c r="AT1380" s="18"/>
      <c r="BL1380" s="15"/>
      <c r="BM1380" s="18"/>
      <c r="BQ1380" s="15"/>
      <c r="BU1380" s="15"/>
    </row>
    <row r="1381" spans="10:73">
      <c r="J1381" s="15"/>
      <c r="K1381" s="15"/>
      <c r="L1381" s="15"/>
      <c r="M1381" s="15"/>
      <c r="AE1381" s="18"/>
      <c r="AT1381" s="18"/>
      <c r="BL1381" s="15"/>
      <c r="BM1381" s="18"/>
      <c r="BQ1381" s="15"/>
      <c r="BU1381" s="15"/>
    </row>
    <row r="1382" spans="10:73">
      <c r="J1382" s="15"/>
      <c r="K1382" s="15"/>
      <c r="L1382" s="15"/>
      <c r="M1382" s="15"/>
      <c r="AE1382" s="18"/>
      <c r="AT1382" s="18"/>
      <c r="BL1382" s="15"/>
      <c r="BM1382" s="18"/>
      <c r="BQ1382" s="15"/>
      <c r="BU1382" s="15"/>
    </row>
    <row r="1383" spans="10:73">
      <c r="J1383" s="15"/>
      <c r="K1383" s="15"/>
      <c r="L1383" s="15"/>
      <c r="M1383" s="15"/>
      <c r="AE1383" s="18"/>
      <c r="AT1383" s="18"/>
      <c r="BL1383" s="15"/>
      <c r="BM1383" s="18"/>
      <c r="BQ1383" s="15"/>
      <c r="BU1383" s="15"/>
    </row>
    <row r="1384" spans="10:73">
      <c r="J1384" s="15"/>
      <c r="K1384" s="15"/>
      <c r="L1384" s="15"/>
      <c r="M1384" s="15"/>
      <c r="AE1384" s="18"/>
      <c r="AT1384" s="18"/>
      <c r="BL1384" s="15"/>
      <c r="BM1384" s="18"/>
      <c r="BQ1384" s="15"/>
      <c r="BU1384" s="15"/>
    </row>
    <row r="1385" spans="10:73">
      <c r="J1385" s="15"/>
      <c r="K1385" s="15"/>
      <c r="L1385" s="15"/>
      <c r="M1385" s="15"/>
      <c r="AE1385" s="18"/>
      <c r="AT1385" s="18"/>
      <c r="BL1385" s="15"/>
      <c r="BM1385" s="18"/>
      <c r="BQ1385" s="15"/>
      <c r="BU1385" s="15"/>
    </row>
    <row r="1386" spans="10:73">
      <c r="J1386" s="15"/>
      <c r="K1386" s="15"/>
      <c r="L1386" s="15"/>
      <c r="M1386" s="15"/>
      <c r="AE1386" s="18"/>
      <c r="AT1386" s="18"/>
      <c r="BL1386" s="15"/>
      <c r="BM1386" s="18"/>
      <c r="BQ1386" s="15"/>
      <c r="BU1386" s="15"/>
    </row>
    <row r="1387" spans="10:73">
      <c r="J1387" s="15"/>
      <c r="K1387" s="15"/>
      <c r="L1387" s="15"/>
      <c r="M1387" s="15"/>
      <c r="AE1387" s="18"/>
      <c r="AT1387" s="18"/>
      <c r="BL1387" s="15"/>
      <c r="BM1387" s="18"/>
      <c r="BQ1387" s="15"/>
      <c r="BU1387" s="15"/>
    </row>
    <row r="1388" spans="10:73">
      <c r="J1388" s="15"/>
      <c r="K1388" s="15"/>
      <c r="L1388" s="15"/>
      <c r="M1388" s="15"/>
      <c r="AE1388" s="18"/>
      <c r="AT1388" s="18"/>
      <c r="BL1388" s="15"/>
      <c r="BM1388" s="18"/>
      <c r="BQ1388" s="15"/>
      <c r="BU1388" s="15"/>
    </row>
    <row r="1389" spans="10:73">
      <c r="J1389" s="15"/>
      <c r="K1389" s="15"/>
      <c r="L1389" s="15"/>
      <c r="M1389" s="15"/>
      <c r="AE1389" s="18"/>
      <c r="AT1389" s="18"/>
      <c r="BL1389" s="15"/>
      <c r="BM1389" s="18"/>
      <c r="BQ1389" s="15"/>
      <c r="BU1389" s="15"/>
    </row>
    <row r="1390" spans="10:73">
      <c r="J1390" s="15"/>
      <c r="K1390" s="15"/>
      <c r="L1390" s="15"/>
      <c r="M1390" s="15"/>
      <c r="AE1390" s="18"/>
      <c r="AT1390" s="18"/>
      <c r="BL1390" s="15"/>
      <c r="BM1390" s="18"/>
      <c r="BQ1390" s="15"/>
      <c r="BU1390" s="15"/>
    </row>
    <row r="1391" spans="10:73">
      <c r="J1391" s="15"/>
      <c r="K1391" s="15"/>
      <c r="L1391" s="15"/>
      <c r="M1391" s="15"/>
      <c r="AE1391" s="18"/>
      <c r="AT1391" s="18"/>
      <c r="BL1391" s="15"/>
      <c r="BM1391" s="18"/>
      <c r="BQ1391" s="15"/>
      <c r="BU1391" s="15"/>
    </row>
    <row r="1392" spans="10:73">
      <c r="J1392" s="15"/>
      <c r="K1392" s="15"/>
      <c r="L1392" s="15"/>
      <c r="M1392" s="15"/>
      <c r="AE1392" s="18"/>
      <c r="AT1392" s="18"/>
      <c r="BL1392" s="15"/>
      <c r="BM1392" s="18"/>
      <c r="BQ1392" s="15"/>
      <c r="BU1392" s="15"/>
    </row>
    <row r="1393" spans="10:73">
      <c r="J1393" s="15"/>
      <c r="K1393" s="15"/>
      <c r="L1393" s="15"/>
      <c r="M1393" s="15"/>
      <c r="AE1393" s="18"/>
      <c r="AT1393" s="18"/>
      <c r="BL1393" s="15"/>
      <c r="BM1393" s="18"/>
      <c r="BQ1393" s="15"/>
      <c r="BU1393" s="15"/>
    </row>
    <row r="1394" spans="10:73">
      <c r="J1394" s="15"/>
      <c r="K1394" s="15"/>
      <c r="L1394" s="15"/>
      <c r="M1394" s="15"/>
      <c r="AE1394" s="18"/>
      <c r="AT1394" s="18"/>
      <c r="BL1394" s="15"/>
      <c r="BM1394" s="18"/>
      <c r="BQ1394" s="15"/>
      <c r="BU1394" s="15"/>
    </row>
    <row r="1395" spans="10:73">
      <c r="J1395" s="15"/>
      <c r="K1395" s="15"/>
      <c r="L1395" s="15"/>
      <c r="M1395" s="15"/>
      <c r="AE1395" s="18"/>
      <c r="AT1395" s="18"/>
      <c r="BL1395" s="15"/>
      <c r="BM1395" s="18"/>
      <c r="BQ1395" s="15"/>
      <c r="BU1395" s="15"/>
    </row>
    <row r="1396" spans="10:73">
      <c r="J1396" s="15"/>
      <c r="K1396" s="15"/>
      <c r="L1396" s="15"/>
      <c r="M1396" s="15"/>
      <c r="AE1396" s="18"/>
      <c r="AT1396" s="18"/>
      <c r="BL1396" s="15"/>
      <c r="BM1396" s="18"/>
      <c r="BQ1396" s="15"/>
      <c r="BU1396" s="15"/>
    </row>
    <row r="1397" spans="10:73">
      <c r="J1397" s="15"/>
      <c r="K1397" s="15"/>
      <c r="L1397" s="15"/>
      <c r="M1397" s="15"/>
      <c r="AE1397" s="18"/>
      <c r="AT1397" s="18"/>
      <c r="BL1397" s="15"/>
      <c r="BM1397" s="18"/>
      <c r="BQ1397" s="15"/>
      <c r="BU1397" s="15"/>
    </row>
    <row r="1398" spans="10:73">
      <c r="J1398" s="15"/>
      <c r="K1398" s="15"/>
      <c r="L1398" s="15"/>
      <c r="M1398" s="15"/>
      <c r="AE1398" s="18"/>
      <c r="AT1398" s="18"/>
      <c r="BL1398" s="15"/>
      <c r="BM1398" s="18"/>
      <c r="BQ1398" s="15"/>
      <c r="BU1398" s="15"/>
    </row>
    <row r="1399" spans="10:73">
      <c r="J1399" s="15"/>
      <c r="K1399" s="15"/>
      <c r="L1399" s="15"/>
      <c r="M1399" s="15"/>
      <c r="AE1399" s="18"/>
      <c r="AT1399" s="18"/>
      <c r="BL1399" s="15"/>
      <c r="BM1399" s="18"/>
      <c r="BQ1399" s="15"/>
      <c r="BU1399" s="15"/>
    </row>
    <row r="1400" spans="10:73">
      <c r="J1400" s="15"/>
      <c r="K1400" s="15"/>
      <c r="L1400" s="15"/>
      <c r="M1400" s="15"/>
      <c r="AE1400" s="18"/>
      <c r="AT1400" s="18"/>
      <c r="BL1400" s="15"/>
      <c r="BM1400" s="18"/>
      <c r="BQ1400" s="15"/>
      <c r="BU1400" s="15"/>
    </row>
    <row r="1401" spans="10:73">
      <c r="J1401" s="15"/>
      <c r="K1401" s="15"/>
      <c r="L1401" s="15"/>
      <c r="M1401" s="15"/>
      <c r="AE1401" s="18"/>
      <c r="AT1401" s="18"/>
      <c r="BL1401" s="15"/>
      <c r="BM1401" s="18"/>
      <c r="BQ1401" s="15"/>
      <c r="BU1401" s="15"/>
    </row>
    <row r="1402" spans="10:73">
      <c r="J1402" s="15"/>
      <c r="K1402" s="15"/>
      <c r="L1402" s="15"/>
      <c r="M1402" s="15"/>
      <c r="AE1402" s="18"/>
      <c r="AT1402" s="18"/>
      <c r="BL1402" s="15"/>
      <c r="BM1402" s="18"/>
      <c r="BQ1402" s="15"/>
      <c r="BU1402" s="15"/>
    </row>
    <row r="1403" spans="10:73">
      <c r="J1403" s="15"/>
      <c r="K1403" s="15"/>
      <c r="L1403" s="15"/>
      <c r="M1403" s="15"/>
      <c r="AE1403" s="18"/>
      <c r="AT1403" s="18"/>
      <c r="BL1403" s="15"/>
      <c r="BM1403" s="18"/>
      <c r="BQ1403" s="15"/>
      <c r="BU1403" s="15"/>
    </row>
    <row r="1404" spans="10:73">
      <c r="J1404" s="15"/>
      <c r="K1404" s="15"/>
      <c r="L1404" s="15"/>
      <c r="M1404" s="15"/>
      <c r="AE1404" s="18"/>
      <c r="AT1404" s="18"/>
      <c r="BL1404" s="15"/>
      <c r="BM1404" s="18"/>
      <c r="BQ1404" s="15"/>
      <c r="BU1404" s="15"/>
    </row>
    <row r="1405" spans="10:73">
      <c r="J1405" s="15"/>
      <c r="K1405" s="15"/>
      <c r="L1405" s="15"/>
      <c r="M1405" s="15"/>
      <c r="AE1405" s="18"/>
      <c r="AT1405" s="18"/>
      <c r="BL1405" s="15"/>
      <c r="BM1405" s="18"/>
      <c r="BQ1405" s="15"/>
      <c r="BU1405" s="15"/>
    </row>
    <row r="1406" spans="10:73">
      <c r="J1406" s="15"/>
      <c r="K1406" s="15"/>
      <c r="L1406" s="15"/>
      <c r="M1406" s="15"/>
      <c r="AE1406" s="18"/>
      <c r="AT1406" s="18"/>
      <c r="BL1406" s="15"/>
      <c r="BM1406" s="18"/>
      <c r="BQ1406" s="15"/>
      <c r="BU1406" s="15"/>
    </row>
    <row r="1407" spans="10:73">
      <c r="J1407" s="15"/>
      <c r="K1407" s="15"/>
      <c r="L1407" s="15"/>
      <c r="M1407" s="15"/>
      <c r="AE1407" s="18"/>
      <c r="AT1407" s="18"/>
      <c r="BL1407" s="15"/>
      <c r="BM1407" s="18"/>
      <c r="BQ1407" s="15"/>
      <c r="BU1407" s="15"/>
    </row>
    <row r="1408" spans="10:73">
      <c r="J1408" s="15"/>
      <c r="K1408" s="15"/>
      <c r="L1408" s="15"/>
      <c r="M1408" s="15"/>
      <c r="AE1408" s="18"/>
      <c r="AT1408" s="18"/>
      <c r="BL1408" s="15"/>
      <c r="BM1408" s="18"/>
      <c r="BQ1408" s="15"/>
      <c r="BU1408" s="15"/>
    </row>
    <row r="1409" spans="10:73">
      <c r="J1409" s="15"/>
      <c r="K1409" s="15"/>
      <c r="L1409" s="15"/>
      <c r="M1409" s="15"/>
      <c r="AE1409" s="18"/>
      <c r="AT1409" s="18"/>
      <c r="BL1409" s="15"/>
      <c r="BM1409" s="18"/>
      <c r="BQ1409" s="15"/>
      <c r="BU1409" s="15"/>
    </row>
    <row r="1410" spans="10:73">
      <c r="J1410" s="15"/>
      <c r="K1410" s="15"/>
      <c r="L1410" s="15"/>
      <c r="M1410" s="15"/>
      <c r="AE1410" s="18"/>
      <c r="AT1410" s="18"/>
      <c r="BL1410" s="15"/>
      <c r="BM1410" s="18"/>
      <c r="BQ1410" s="15"/>
      <c r="BU1410" s="15"/>
    </row>
    <row r="1411" spans="10:73">
      <c r="J1411" s="15"/>
      <c r="K1411" s="15"/>
      <c r="L1411" s="15"/>
      <c r="M1411" s="15"/>
      <c r="AE1411" s="18"/>
      <c r="AT1411" s="18"/>
      <c r="BL1411" s="15"/>
      <c r="BM1411" s="18"/>
      <c r="BQ1411" s="15"/>
      <c r="BU1411" s="15"/>
    </row>
    <row r="1412" spans="10:73">
      <c r="J1412" s="15"/>
      <c r="K1412" s="15"/>
      <c r="L1412" s="15"/>
      <c r="M1412" s="15"/>
      <c r="AE1412" s="18"/>
      <c r="AT1412" s="18"/>
      <c r="BL1412" s="15"/>
      <c r="BM1412" s="18"/>
      <c r="BQ1412" s="15"/>
      <c r="BU1412" s="15"/>
    </row>
    <row r="1413" spans="10:73">
      <c r="J1413" s="15"/>
      <c r="K1413" s="15"/>
      <c r="L1413" s="15"/>
      <c r="M1413" s="15"/>
      <c r="AE1413" s="18"/>
      <c r="AT1413" s="18"/>
      <c r="BL1413" s="15"/>
      <c r="BM1413" s="18"/>
      <c r="BQ1413" s="15"/>
      <c r="BU1413" s="15"/>
    </row>
    <row r="1414" spans="10:73">
      <c r="J1414" s="15"/>
      <c r="K1414" s="15"/>
      <c r="L1414" s="15"/>
      <c r="M1414" s="15"/>
      <c r="AE1414" s="18"/>
      <c r="AT1414" s="18"/>
      <c r="BL1414" s="15"/>
      <c r="BM1414" s="18"/>
      <c r="BQ1414" s="15"/>
      <c r="BU1414" s="15"/>
    </row>
    <row r="1415" spans="10:73">
      <c r="J1415" s="15"/>
      <c r="K1415" s="15"/>
      <c r="L1415" s="15"/>
      <c r="M1415" s="15"/>
      <c r="AE1415" s="18"/>
      <c r="AT1415" s="18"/>
      <c r="BL1415" s="15"/>
      <c r="BM1415" s="18"/>
      <c r="BQ1415" s="15"/>
      <c r="BU1415" s="15"/>
    </row>
    <row r="1416" spans="10:73">
      <c r="J1416" s="15"/>
      <c r="K1416" s="15"/>
      <c r="L1416" s="15"/>
      <c r="M1416" s="15"/>
      <c r="AE1416" s="18"/>
      <c r="AT1416" s="18"/>
      <c r="BL1416" s="15"/>
      <c r="BM1416" s="18"/>
      <c r="BQ1416" s="15"/>
      <c r="BU1416" s="15"/>
    </row>
    <row r="1417" spans="10:73">
      <c r="J1417" s="15"/>
      <c r="K1417" s="15"/>
      <c r="L1417" s="15"/>
      <c r="M1417" s="15"/>
      <c r="AE1417" s="18"/>
      <c r="AT1417" s="18"/>
      <c r="BL1417" s="15"/>
      <c r="BM1417" s="18"/>
      <c r="BQ1417" s="15"/>
      <c r="BU1417" s="15"/>
    </row>
    <row r="1418" spans="10:73">
      <c r="J1418" s="15"/>
      <c r="K1418" s="15"/>
      <c r="L1418" s="15"/>
      <c r="M1418" s="15"/>
      <c r="AE1418" s="18"/>
      <c r="AT1418" s="18"/>
      <c r="BL1418" s="15"/>
      <c r="BM1418" s="18"/>
      <c r="BQ1418" s="15"/>
      <c r="BU1418" s="15"/>
    </row>
    <row r="1419" spans="10:73">
      <c r="J1419" s="15"/>
      <c r="K1419" s="15"/>
      <c r="L1419" s="15"/>
      <c r="M1419" s="15"/>
      <c r="AE1419" s="18"/>
      <c r="AT1419" s="18"/>
      <c r="BL1419" s="15"/>
      <c r="BM1419" s="18"/>
      <c r="BQ1419" s="15"/>
      <c r="BU1419" s="15"/>
    </row>
    <row r="1420" spans="10:73">
      <c r="J1420" s="15"/>
      <c r="K1420" s="15"/>
      <c r="L1420" s="15"/>
      <c r="M1420" s="15"/>
      <c r="AE1420" s="18"/>
      <c r="AT1420" s="18"/>
      <c r="BL1420" s="15"/>
      <c r="BM1420" s="18"/>
      <c r="BQ1420" s="15"/>
      <c r="BU1420" s="15"/>
    </row>
    <row r="1421" spans="10:73">
      <c r="J1421" s="15"/>
      <c r="K1421" s="15"/>
      <c r="L1421" s="15"/>
      <c r="M1421" s="15"/>
      <c r="AE1421" s="18"/>
      <c r="AT1421" s="18"/>
      <c r="BL1421" s="15"/>
      <c r="BM1421" s="18"/>
      <c r="BQ1421" s="15"/>
      <c r="BU1421" s="15"/>
    </row>
    <row r="1422" spans="10:73">
      <c r="J1422" s="15"/>
      <c r="K1422" s="15"/>
      <c r="L1422" s="15"/>
      <c r="M1422" s="15"/>
      <c r="AE1422" s="18"/>
      <c r="AT1422" s="18"/>
      <c r="BL1422" s="15"/>
      <c r="BM1422" s="18"/>
      <c r="BQ1422" s="15"/>
      <c r="BU1422" s="15"/>
    </row>
    <row r="1423" spans="10:73">
      <c r="J1423" s="15"/>
      <c r="K1423" s="15"/>
      <c r="L1423" s="15"/>
      <c r="M1423" s="15"/>
      <c r="AE1423" s="18"/>
      <c r="AT1423" s="18"/>
      <c r="BL1423" s="15"/>
      <c r="BM1423" s="18"/>
      <c r="BQ1423" s="15"/>
      <c r="BU1423" s="15"/>
    </row>
    <row r="1424" spans="10:73">
      <c r="J1424" s="15"/>
      <c r="K1424" s="15"/>
      <c r="L1424" s="15"/>
      <c r="M1424" s="15"/>
      <c r="AE1424" s="18"/>
      <c r="AT1424" s="18"/>
      <c r="BL1424" s="15"/>
      <c r="BM1424" s="18"/>
      <c r="BQ1424" s="15"/>
      <c r="BU1424" s="15"/>
    </row>
    <row r="1425" spans="10:73">
      <c r="J1425" s="15"/>
      <c r="K1425" s="15"/>
      <c r="L1425" s="15"/>
      <c r="M1425" s="15"/>
      <c r="AE1425" s="18"/>
      <c r="AT1425" s="18"/>
      <c r="BL1425" s="15"/>
      <c r="BM1425" s="18"/>
      <c r="BQ1425" s="15"/>
      <c r="BU1425" s="15"/>
    </row>
    <row r="1426" spans="10:73">
      <c r="J1426" s="15"/>
      <c r="K1426" s="15"/>
      <c r="L1426" s="15"/>
      <c r="M1426" s="15"/>
      <c r="AE1426" s="18"/>
      <c r="AT1426" s="18"/>
      <c r="BL1426" s="15"/>
      <c r="BM1426" s="18"/>
      <c r="BQ1426" s="15"/>
      <c r="BU1426" s="15"/>
    </row>
    <row r="1427" spans="10:73">
      <c r="J1427" s="15"/>
      <c r="K1427" s="15"/>
      <c r="L1427" s="15"/>
      <c r="M1427" s="15"/>
      <c r="AE1427" s="18"/>
      <c r="AT1427" s="18"/>
      <c r="BL1427" s="15"/>
      <c r="BM1427" s="18"/>
      <c r="BQ1427" s="15"/>
      <c r="BU1427" s="15"/>
    </row>
    <row r="1428" spans="10:73">
      <c r="J1428" s="15"/>
      <c r="K1428" s="15"/>
      <c r="L1428" s="15"/>
      <c r="M1428" s="15"/>
      <c r="AE1428" s="18"/>
      <c r="AT1428" s="18"/>
      <c r="BL1428" s="15"/>
      <c r="BM1428" s="18"/>
      <c r="BQ1428" s="15"/>
      <c r="BU1428" s="15"/>
    </row>
    <row r="1429" spans="10:73">
      <c r="J1429" s="15"/>
      <c r="K1429" s="15"/>
      <c r="L1429" s="15"/>
      <c r="M1429" s="15"/>
      <c r="AE1429" s="18"/>
      <c r="AT1429" s="18"/>
      <c r="BL1429" s="15"/>
      <c r="BM1429" s="18"/>
      <c r="BQ1429" s="15"/>
      <c r="BU1429" s="15"/>
    </row>
    <row r="1430" spans="10:73">
      <c r="J1430" s="15"/>
      <c r="K1430" s="15"/>
      <c r="L1430" s="15"/>
      <c r="M1430" s="15"/>
      <c r="AE1430" s="18"/>
      <c r="AT1430" s="18"/>
      <c r="BL1430" s="15"/>
      <c r="BM1430" s="18"/>
      <c r="BQ1430" s="15"/>
      <c r="BU1430" s="15"/>
    </row>
    <row r="1431" spans="10:73">
      <c r="J1431" s="15"/>
      <c r="K1431" s="15"/>
      <c r="L1431" s="15"/>
      <c r="M1431" s="15"/>
      <c r="AE1431" s="18"/>
      <c r="AT1431" s="18"/>
      <c r="BL1431" s="15"/>
      <c r="BM1431" s="18"/>
      <c r="BQ1431" s="15"/>
      <c r="BU1431" s="15"/>
    </row>
    <row r="1432" spans="10:73">
      <c r="J1432" s="15"/>
      <c r="K1432" s="15"/>
      <c r="L1432" s="15"/>
      <c r="M1432" s="15"/>
      <c r="AE1432" s="18"/>
      <c r="AT1432" s="18"/>
      <c r="BL1432" s="15"/>
      <c r="BM1432" s="18"/>
      <c r="BQ1432" s="15"/>
      <c r="BU1432" s="15"/>
    </row>
    <row r="1433" spans="10:73">
      <c r="J1433" s="15"/>
      <c r="K1433" s="15"/>
      <c r="L1433" s="15"/>
      <c r="M1433" s="15"/>
      <c r="AE1433" s="18"/>
      <c r="AT1433" s="18"/>
      <c r="BL1433" s="15"/>
      <c r="BM1433" s="18"/>
      <c r="BQ1433" s="15"/>
      <c r="BU1433" s="15"/>
    </row>
    <row r="1434" spans="10:73">
      <c r="J1434" s="15"/>
      <c r="K1434" s="15"/>
      <c r="L1434" s="15"/>
      <c r="M1434" s="15"/>
      <c r="AE1434" s="18"/>
      <c r="BL1434" s="15"/>
      <c r="BM1434" s="18"/>
      <c r="BQ1434" s="15"/>
      <c r="BU1434" s="15"/>
    </row>
    <row r="1435" spans="10:73">
      <c r="J1435" s="15"/>
      <c r="K1435" s="15"/>
      <c r="L1435" s="15"/>
      <c r="M1435" s="15"/>
      <c r="AE1435" s="18"/>
      <c r="BL1435" s="15"/>
      <c r="BM1435" s="18"/>
      <c r="BQ1435" s="15"/>
      <c r="BU1435" s="15"/>
    </row>
    <row r="1436" spans="10:73">
      <c r="J1436" s="15"/>
      <c r="K1436" s="15"/>
      <c r="L1436" s="15"/>
      <c r="M1436" s="15"/>
      <c r="AE1436" s="18"/>
      <c r="BL1436" s="15"/>
      <c r="BM1436" s="18"/>
      <c r="BQ1436" s="15"/>
      <c r="BU1436" s="15"/>
    </row>
    <row r="1437" spans="10:73">
      <c r="J1437" s="15"/>
      <c r="K1437" s="15"/>
      <c r="L1437" s="15"/>
      <c r="M1437" s="15"/>
      <c r="AE1437" s="18"/>
      <c r="BL1437" s="15"/>
      <c r="BM1437" s="18"/>
      <c r="BQ1437" s="15"/>
      <c r="BU1437" s="15"/>
    </row>
    <row r="1438" spans="10:73">
      <c r="J1438" s="15"/>
      <c r="K1438" s="15"/>
      <c r="L1438" s="15"/>
      <c r="M1438" s="15"/>
      <c r="AE1438" s="18"/>
      <c r="BL1438" s="15"/>
      <c r="BM1438" s="18"/>
      <c r="BQ1438" s="15"/>
      <c r="BU1438" s="15"/>
    </row>
    <row r="1439" spans="10:73">
      <c r="J1439" s="15"/>
      <c r="K1439" s="15"/>
      <c r="L1439" s="15"/>
      <c r="M1439" s="15"/>
      <c r="AE1439" s="18"/>
      <c r="BL1439" s="15"/>
      <c r="BM1439" s="18"/>
      <c r="BQ1439" s="15"/>
      <c r="BU1439" s="15"/>
    </row>
    <row r="1440" spans="10:73">
      <c r="J1440" s="15"/>
      <c r="K1440" s="15"/>
      <c r="L1440" s="15"/>
      <c r="M1440" s="15"/>
      <c r="AE1440" s="18"/>
      <c r="BL1440" s="15"/>
      <c r="BM1440" s="18"/>
      <c r="BQ1440" s="15"/>
      <c r="BU1440" s="15"/>
    </row>
    <row r="1441" spans="10:73">
      <c r="J1441" s="15"/>
      <c r="K1441" s="15"/>
      <c r="L1441" s="15"/>
      <c r="M1441" s="15"/>
      <c r="AE1441" s="18"/>
      <c r="BL1441" s="15"/>
      <c r="BM1441" s="18"/>
      <c r="BQ1441" s="15"/>
      <c r="BU1441" s="15"/>
    </row>
    <row r="1442" spans="10:73">
      <c r="J1442" s="15"/>
      <c r="K1442" s="15"/>
      <c r="L1442" s="15"/>
      <c r="M1442" s="15"/>
      <c r="AE1442" s="18"/>
      <c r="BL1442" s="15"/>
      <c r="BM1442" s="18"/>
      <c r="BQ1442" s="15"/>
      <c r="BU1442" s="15"/>
    </row>
    <row r="1443" spans="10:73">
      <c r="J1443" s="15"/>
      <c r="K1443" s="15"/>
      <c r="L1443" s="15"/>
      <c r="M1443" s="15"/>
      <c r="AE1443" s="18"/>
      <c r="BL1443" s="15"/>
      <c r="BM1443" s="18"/>
      <c r="BQ1443" s="15"/>
      <c r="BU1443" s="15"/>
    </row>
    <row r="1444" spans="10:73">
      <c r="J1444" s="15"/>
      <c r="K1444" s="15"/>
      <c r="L1444" s="15"/>
      <c r="M1444" s="15"/>
      <c r="AE1444" s="18"/>
      <c r="BL1444" s="15"/>
      <c r="BM1444" s="18"/>
      <c r="BQ1444" s="15"/>
      <c r="BU1444" s="15"/>
    </row>
    <row r="1445" spans="10:73">
      <c r="J1445" s="15"/>
      <c r="K1445" s="15"/>
      <c r="L1445" s="15"/>
      <c r="M1445" s="15"/>
      <c r="AE1445" s="18"/>
      <c r="BL1445" s="15"/>
      <c r="BM1445" s="18"/>
      <c r="BQ1445" s="15"/>
      <c r="BU1445" s="15"/>
    </row>
    <row r="1446" spans="10:73">
      <c r="J1446" s="15"/>
      <c r="K1446" s="15"/>
      <c r="L1446" s="15"/>
      <c r="M1446" s="15"/>
      <c r="AE1446" s="18"/>
      <c r="BL1446" s="15"/>
      <c r="BM1446" s="18"/>
      <c r="BQ1446" s="15"/>
      <c r="BU1446" s="15"/>
    </row>
    <row r="1447" spans="10:73">
      <c r="J1447" s="15"/>
      <c r="K1447" s="15"/>
      <c r="L1447" s="15"/>
      <c r="M1447" s="15"/>
      <c r="AE1447" s="18"/>
      <c r="BL1447" s="15"/>
      <c r="BM1447" s="18"/>
      <c r="BQ1447" s="15"/>
      <c r="BU1447" s="15"/>
    </row>
    <row r="1448" spans="10:73">
      <c r="J1448" s="15"/>
      <c r="K1448" s="15"/>
      <c r="L1448" s="15"/>
      <c r="M1448" s="15"/>
      <c r="AE1448" s="18"/>
      <c r="BL1448" s="15"/>
      <c r="BM1448" s="18"/>
      <c r="BQ1448" s="15"/>
      <c r="BU1448" s="15"/>
    </row>
    <row r="1449" spans="10:73">
      <c r="J1449" s="15"/>
      <c r="K1449" s="15"/>
      <c r="L1449" s="15"/>
      <c r="M1449" s="15"/>
      <c r="AE1449" s="18"/>
      <c r="BL1449" s="15"/>
      <c r="BM1449" s="18"/>
      <c r="BQ1449" s="15"/>
      <c r="BU1449" s="15"/>
    </row>
    <row r="1450" spans="10:73">
      <c r="J1450" s="15"/>
      <c r="K1450" s="15"/>
      <c r="L1450" s="15"/>
      <c r="M1450" s="15"/>
      <c r="AE1450" s="18"/>
      <c r="BL1450" s="15"/>
      <c r="BM1450" s="18"/>
      <c r="BQ1450" s="15"/>
      <c r="BU1450" s="15"/>
    </row>
    <row r="1451" spans="10:73">
      <c r="J1451" s="15"/>
      <c r="K1451" s="15"/>
      <c r="L1451" s="15"/>
      <c r="M1451" s="15"/>
      <c r="AE1451" s="18"/>
      <c r="BL1451" s="15"/>
      <c r="BM1451" s="18"/>
      <c r="BQ1451" s="15"/>
      <c r="BU1451" s="15"/>
    </row>
    <row r="1452" spans="10:73">
      <c r="J1452" s="15"/>
      <c r="K1452" s="15"/>
      <c r="L1452" s="15"/>
      <c r="M1452" s="15"/>
      <c r="AE1452" s="18"/>
      <c r="BL1452" s="15"/>
      <c r="BM1452" s="18"/>
      <c r="BQ1452" s="15"/>
      <c r="BU1452" s="15"/>
    </row>
    <row r="1453" spans="10:73">
      <c r="J1453" s="15"/>
      <c r="K1453" s="15"/>
      <c r="L1453" s="15"/>
      <c r="M1453" s="15"/>
      <c r="AE1453" s="18"/>
      <c r="BL1453" s="15"/>
      <c r="BM1453" s="18"/>
      <c r="BQ1453" s="15"/>
      <c r="BU1453" s="15"/>
    </row>
    <row r="1454" spans="10:73">
      <c r="J1454" s="15"/>
      <c r="K1454" s="15"/>
      <c r="L1454" s="15"/>
      <c r="M1454" s="15"/>
      <c r="AE1454" s="18"/>
      <c r="BL1454" s="15"/>
      <c r="BM1454" s="18"/>
      <c r="BQ1454" s="15"/>
      <c r="BU1454" s="15"/>
    </row>
    <row r="1455" spans="10:73">
      <c r="J1455" s="15"/>
      <c r="K1455" s="15"/>
      <c r="L1455" s="15"/>
      <c r="M1455" s="15"/>
      <c r="AE1455" s="18"/>
      <c r="BL1455" s="15"/>
      <c r="BM1455" s="18"/>
      <c r="BQ1455" s="15"/>
      <c r="BU1455" s="15"/>
    </row>
    <row r="1456" spans="10:73">
      <c r="J1456" s="15"/>
      <c r="K1456" s="15"/>
      <c r="L1456" s="15"/>
      <c r="M1456" s="15"/>
      <c r="AE1456" s="18"/>
      <c r="BL1456" s="15"/>
      <c r="BM1456" s="18"/>
      <c r="BQ1456" s="15"/>
      <c r="BU1456" s="15"/>
    </row>
    <row r="1457" spans="10:73">
      <c r="J1457" s="15"/>
      <c r="K1457" s="15"/>
      <c r="L1457" s="15"/>
      <c r="M1457" s="15"/>
      <c r="AE1457" s="18"/>
      <c r="BL1457" s="15"/>
      <c r="BM1457" s="18"/>
      <c r="BQ1457" s="15"/>
      <c r="BU1457" s="15"/>
    </row>
    <row r="1458" spans="10:73">
      <c r="J1458" s="15"/>
      <c r="K1458" s="15"/>
      <c r="L1458" s="15"/>
      <c r="M1458" s="15"/>
      <c r="AE1458" s="18"/>
      <c r="BL1458" s="15"/>
      <c r="BM1458" s="18"/>
      <c r="BQ1458" s="15"/>
      <c r="BU1458" s="15"/>
    </row>
    <row r="1459" spans="10:73">
      <c r="J1459" s="15"/>
      <c r="K1459" s="15"/>
      <c r="L1459" s="15"/>
      <c r="M1459" s="15"/>
      <c r="AE1459" s="18"/>
      <c r="BL1459" s="15"/>
      <c r="BM1459" s="18"/>
      <c r="BQ1459" s="15"/>
      <c r="BU1459" s="15"/>
    </row>
    <row r="1460" spans="10:73">
      <c r="J1460" s="15"/>
      <c r="K1460" s="15"/>
      <c r="L1460" s="15"/>
      <c r="M1460" s="15"/>
      <c r="AE1460" s="18"/>
      <c r="BL1460" s="15"/>
      <c r="BM1460" s="18"/>
      <c r="BQ1460" s="15"/>
      <c r="BU1460" s="15"/>
    </row>
    <row r="1461" spans="10:73">
      <c r="J1461" s="15"/>
      <c r="K1461" s="15"/>
      <c r="L1461" s="15"/>
      <c r="M1461" s="15"/>
      <c r="AE1461" s="18"/>
      <c r="BL1461" s="15"/>
      <c r="BM1461" s="18"/>
      <c r="BQ1461" s="15"/>
      <c r="BU1461" s="15"/>
    </row>
    <row r="1462" spans="10:73">
      <c r="J1462" s="15"/>
      <c r="K1462" s="15"/>
      <c r="L1462" s="15"/>
      <c r="M1462" s="15"/>
      <c r="AE1462" s="18"/>
      <c r="BL1462" s="15"/>
      <c r="BM1462" s="18"/>
      <c r="BQ1462" s="15"/>
      <c r="BU1462" s="15"/>
    </row>
    <row r="1463" spans="10:73">
      <c r="J1463" s="15"/>
      <c r="K1463" s="15"/>
      <c r="L1463" s="15"/>
      <c r="M1463" s="15"/>
      <c r="AE1463" s="18"/>
      <c r="BL1463" s="15"/>
      <c r="BM1463" s="18"/>
      <c r="BQ1463" s="15"/>
      <c r="BU1463" s="15"/>
    </row>
    <row r="1464" spans="10:73">
      <c r="J1464" s="15"/>
      <c r="K1464" s="15"/>
      <c r="L1464" s="15"/>
      <c r="M1464" s="15"/>
      <c r="AE1464" s="18"/>
      <c r="BL1464" s="15"/>
      <c r="BM1464" s="18"/>
      <c r="BQ1464" s="15"/>
      <c r="BU1464" s="15"/>
    </row>
    <row r="1465" spans="10:73">
      <c r="J1465" s="15"/>
      <c r="K1465" s="15"/>
      <c r="L1465" s="15"/>
      <c r="M1465" s="15"/>
      <c r="AE1465" s="18"/>
      <c r="BL1465" s="15"/>
      <c r="BM1465" s="18"/>
      <c r="BQ1465" s="15"/>
      <c r="BU1465" s="15"/>
    </row>
    <row r="1466" spans="10:73">
      <c r="J1466" s="15"/>
      <c r="K1466" s="15"/>
      <c r="L1466" s="15"/>
      <c r="M1466" s="15"/>
      <c r="AE1466" s="18"/>
      <c r="BL1466" s="15"/>
      <c r="BM1466" s="18"/>
      <c r="BQ1466" s="15"/>
      <c r="BU1466" s="15"/>
    </row>
    <row r="1467" spans="10:73">
      <c r="J1467" s="15"/>
      <c r="K1467" s="15"/>
      <c r="L1467" s="15"/>
      <c r="M1467" s="15"/>
      <c r="AE1467" s="18"/>
      <c r="BL1467" s="15"/>
      <c r="BM1467" s="18"/>
      <c r="BQ1467" s="15"/>
      <c r="BU1467" s="15"/>
    </row>
    <row r="1468" spans="10:73">
      <c r="J1468" s="15"/>
      <c r="K1468" s="15"/>
      <c r="L1468" s="15"/>
      <c r="M1468" s="15"/>
      <c r="AE1468" s="18"/>
      <c r="BL1468" s="15"/>
      <c r="BM1468" s="18"/>
      <c r="BQ1468" s="15"/>
      <c r="BU1468" s="15"/>
    </row>
    <row r="1469" spans="10:73">
      <c r="J1469" s="15"/>
      <c r="K1469" s="15"/>
      <c r="L1469" s="15"/>
      <c r="M1469" s="15"/>
      <c r="AE1469" s="18"/>
      <c r="BL1469" s="15"/>
      <c r="BM1469" s="18"/>
      <c r="BQ1469" s="15"/>
      <c r="BU1469" s="15"/>
    </row>
    <row r="1470" spans="10:73">
      <c r="J1470" s="15"/>
      <c r="K1470" s="15"/>
      <c r="L1470" s="15"/>
      <c r="M1470" s="15"/>
      <c r="AE1470" s="18"/>
      <c r="BL1470" s="15"/>
      <c r="BM1470" s="18"/>
      <c r="BQ1470" s="15"/>
      <c r="BU1470" s="15"/>
    </row>
    <row r="1471" spans="10:73">
      <c r="J1471" s="15"/>
      <c r="K1471" s="15"/>
      <c r="L1471" s="15"/>
      <c r="M1471" s="15"/>
      <c r="AE1471" s="18"/>
      <c r="BL1471" s="15"/>
      <c r="BM1471" s="18"/>
      <c r="BQ1471" s="15"/>
      <c r="BU1471" s="15"/>
    </row>
    <row r="1472" spans="10:73">
      <c r="J1472" s="15"/>
      <c r="K1472" s="15"/>
      <c r="L1472" s="15"/>
      <c r="M1472" s="15"/>
      <c r="AE1472" s="18"/>
      <c r="BL1472" s="15"/>
      <c r="BM1472" s="18"/>
      <c r="BQ1472" s="15"/>
      <c r="BU1472" s="15"/>
    </row>
    <row r="1473" spans="10:73">
      <c r="J1473" s="15"/>
      <c r="K1473" s="15"/>
      <c r="L1473" s="15"/>
      <c r="M1473" s="15"/>
      <c r="AE1473" s="18"/>
      <c r="BL1473" s="15"/>
      <c r="BM1473" s="18"/>
      <c r="BQ1473" s="15"/>
      <c r="BU1473" s="15"/>
    </row>
    <row r="1474" spans="10:73">
      <c r="J1474" s="15"/>
      <c r="K1474" s="15"/>
      <c r="L1474" s="15"/>
      <c r="M1474" s="15"/>
      <c r="AE1474" s="18"/>
      <c r="BL1474" s="15"/>
      <c r="BM1474" s="18"/>
      <c r="BQ1474" s="15"/>
      <c r="BU1474" s="15"/>
    </row>
    <row r="1475" spans="10:73">
      <c r="J1475" s="15"/>
      <c r="K1475" s="15"/>
      <c r="L1475" s="15"/>
      <c r="M1475" s="15"/>
      <c r="AE1475" s="18"/>
      <c r="BL1475" s="15"/>
      <c r="BM1475" s="18"/>
      <c r="BQ1475" s="15"/>
      <c r="BU1475" s="15"/>
    </row>
    <row r="1476" spans="10:73">
      <c r="J1476" s="15"/>
      <c r="K1476" s="15"/>
      <c r="L1476" s="15"/>
      <c r="M1476" s="15"/>
      <c r="AE1476" s="18"/>
      <c r="BL1476" s="15"/>
      <c r="BM1476" s="18"/>
      <c r="BQ1476" s="15"/>
      <c r="BU1476" s="15"/>
    </row>
    <row r="1477" spans="10:73">
      <c r="J1477" s="15"/>
      <c r="K1477" s="15"/>
      <c r="L1477" s="15"/>
      <c r="M1477" s="15"/>
      <c r="AE1477" s="18"/>
      <c r="BL1477" s="15"/>
      <c r="BM1477" s="18"/>
      <c r="BQ1477" s="15"/>
      <c r="BU1477" s="15"/>
    </row>
    <row r="1478" spans="10:73">
      <c r="J1478" s="15"/>
      <c r="K1478" s="15"/>
      <c r="L1478" s="15"/>
      <c r="M1478" s="15"/>
      <c r="AE1478" s="18"/>
      <c r="BL1478" s="15"/>
      <c r="BM1478" s="18"/>
      <c r="BQ1478" s="15"/>
      <c r="BU1478" s="15"/>
    </row>
    <row r="1479" spans="10:73">
      <c r="J1479" s="15"/>
      <c r="K1479" s="15"/>
      <c r="L1479" s="15"/>
      <c r="M1479" s="15"/>
      <c r="AE1479" s="18"/>
      <c r="BL1479" s="15"/>
      <c r="BM1479" s="18"/>
      <c r="BQ1479" s="15"/>
      <c r="BU1479" s="15"/>
    </row>
    <row r="1480" spans="10:73">
      <c r="J1480" s="15"/>
      <c r="K1480" s="15"/>
      <c r="L1480" s="15"/>
      <c r="M1480" s="15"/>
      <c r="AE1480" s="18"/>
      <c r="BL1480" s="15"/>
      <c r="BM1480" s="18"/>
      <c r="BQ1480" s="15"/>
      <c r="BU1480" s="15"/>
    </row>
    <row r="1481" spans="10:73">
      <c r="J1481" s="15"/>
      <c r="K1481" s="15"/>
      <c r="L1481" s="15"/>
      <c r="M1481" s="15"/>
      <c r="AE1481" s="18"/>
      <c r="BL1481" s="15"/>
      <c r="BM1481" s="18"/>
      <c r="BQ1481" s="15"/>
      <c r="BU1481" s="15"/>
    </row>
    <row r="1482" spans="10:73">
      <c r="J1482" s="15"/>
      <c r="K1482" s="15"/>
      <c r="L1482" s="15"/>
      <c r="M1482" s="15"/>
      <c r="AE1482" s="18"/>
      <c r="BL1482" s="15"/>
      <c r="BM1482" s="18"/>
      <c r="BQ1482" s="15"/>
      <c r="BU1482" s="15"/>
    </row>
    <row r="1483" spans="10:73">
      <c r="J1483" s="15"/>
      <c r="K1483" s="15"/>
      <c r="L1483" s="15"/>
      <c r="M1483" s="15"/>
      <c r="AE1483" s="18"/>
      <c r="BL1483" s="15"/>
      <c r="BM1483" s="18"/>
      <c r="BQ1483" s="15"/>
      <c r="BU1483" s="15"/>
    </row>
    <row r="1484" spans="10:73">
      <c r="J1484" s="15"/>
      <c r="K1484" s="15"/>
      <c r="L1484" s="15"/>
      <c r="M1484" s="15"/>
      <c r="AE1484" s="18"/>
      <c r="BL1484" s="15"/>
      <c r="BM1484" s="18"/>
      <c r="BQ1484" s="15"/>
      <c r="BU1484" s="15"/>
    </row>
    <row r="1485" spans="10:73">
      <c r="J1485" s="15"/>
      <c r="K1485" s="15"/>
      <c r="L1485" s="15"/>
      <c r="M1485" s="15"/>
      <c r="AE1485" s="18"/>
      <c r="BL1485" s="15"/>
      <c r="BM1485" s="18"/>
      <c r="BQ1485" s="15"/>
      <c r="BU1485" s="15"/>
    </row>
    <row r="1486" spans="10:73">
      <c r="J1486" s="15"/>
      <c r="K1486" s="15"/>
      <c r="L1486" s="15"/>
      <c r="M1486" s="15"/>
      <c r="AE1486" s="18"/>
      <c r="BL1486" s="15"/>
      <c r="BM1486" s="18"/>
      <c r="BQ1486" s="15"/>
      <c r="BU1486" s="15"/>
    </row>
    <row r="1487" spans="10:73">
      <c r="J1487" s="15"/>
      <c r="K1487" s="15"/>
      <c r="L1487" s="15"/>
      <c r="M1487" s="15"/>
      <c r="AE1487" s="18"/>
      <c r="BL1487" s="15"/>
      <c r="BM1487" s="18"/>
      <c r="BQ1487" s="15"/>
      <c r="BU1487" s="15"/>
    </row>
    <row r="1488" spans="10:73">
      <c r="J1488" s="15"/>
      <c r="K1488" s="15"/>
      <c r="L1488" s="15"/>
      <c r="M1488" s="15"/>
      <c r="AE1488" s="18"/>
      <c r="BL1488" s="15"/>
      <c r="BM1488" s="18"/>
      <c r="BQ1488" s="15"/>
      <c r="BU1488" s="15"/>
    </row>
    <row r="1489" spans="10:73">
      <c r="J1489" s="15"/>
      <c r="K1489" s="15"/>
      <c r="L1489" s="15"/>
      <c r="M1489" s="15"/>
      <c r="AE1489" s="18"/>
      <c r="BL1489" s="15"/>
      <c r="BM1489" s="18"/>
      <c r="BQ1489" s="15"/>
      <c r="BU1489" s="15"/>
    </row>
    <row r="1490" spans="10:73">
      <c r="J1490" s="15"/>
      <c r="K1490" s="15"/>
      <c r="L1490" s="15"/>
      <c r="M1490" s="15"/>
      <c r="AE1490" s="18"/>
      <c r="BL1490" s="15"/>
      <c r="BM1490" s="18"/>
      <c r="BQ1490" s="15"/>
      <c r="BU1490" s="15"/>
    </row>
    <row r="1491" spans="10:73">
      <c r="J1491" s="15"/>
      <c r="K1491" s="15"/>
      <c r="L1491" s="15"/>
      <c r="M1491" s="15"/>
      <c r="AE1491" s="18"/>
      <c r="BL1491" s="15"/>
      <c r="BM1491" s="18"/>
      <c r="BQ1491" s="15"/>
      <c r="BU1491" s="15"/>
    </row>
    <row r="1492" spans="10:73">
      <c r="J1492" s="15"/>
      <c r="K1492" s="15"/>
      <c r="L1492" s="15"/>
      <c r="M1492" s="15"/>
      <c r="AE1492" s="18"/>
      <c r="BL1492" s="15"/>
      <c r="BM1492" s="18"/>
      <c r="BQ1492" s="15"/>
      <c r="BU1492" s="15"/>
    </row>
    <row r="1493" spans="10:73">
      <c r="J1493" s="15"/>
      <c r="K1493" s="15"/>
      <c r="L1493" s="15"/>
      <c r="M1493" s="15"/>
      <c r="AE1493" s="18"/>
      <c r="BL1493" s="15"/>
      <c r="BM1493" s="18"/>
      <c r="BQ1493" s="15"/>
      <c r="BU1493" s="15"/>
    </row>
    <row r="1494" spans="10:73">
      <c r="J1494" s="15"/>
      <c r="K1494" s="15"/>
      <c r="L1494" s="15"/>
      <c r="M1494" s="15"/>
      <c r="AE1494" s="18"/>
      <c r="BL1494" s="15"/>
      <c r="BM1494" s="18"/>
      <c r="BQ1494" s="15"/>
      <c r="BU1494" s="15"/>
    </row>
    <row r="1495" spans="10:73">
      <c r="J1495" s="15"/>
      <c r="K1495" s="15"/>
      <c r="L1495" s="15"/>
      <c r="M1495" s="15"/>
      <c r="AE1495" s="18"/>
      <c r="BL1495" s="15"/>
      <c r="BM1495" s="18"/>
      <c r="BQ1495" s="15"/>
      <c r="BU1495" s="15"/>
    </row>
    <row r="1496" spans="10:73">
      <c r="J1496" s="15"/>
      <c r="K1496" s="15"/>
      <c r="L1496" s="15"/>
      <c r="M1496" s="15"/>
      <c r="AE1496" s="18"/>
      <c r="BL1496" s="15"/>
      <c r="BM1496" s="18"/>
      <c r="BQ1496" s="15"/>
      <c r="BU1496" s="15"/>
    </row>
    <row r="1497" spans="10:73">
      <c r="J1497" s="15"/>
      <c r="K1497" s="15"/>
      <c r="L1497" s="15"/>
      <c r="M1497" s="15"/>
      <c r="AE1497" s="18"/>
      <c r="BL1497" s="15"/>
      <c r="BM1497" s="18"/>
      <c r="BQ1497" s="15"/>
      <c r="BU1497" s="15"/>
    </row>
    <row r="1498" spans="10:73">
      <c r="J1498" s="15"/>
      <c r="K1498" s="15"/>
      <c r="L1498" s="15"/>
      <c r="M1498" s="15"/>
      <c r="AE1498" s="18"/>
      <c r="BL1498" s="15"/>
      <c r="BM1498" s="18"/>
      <c r="BQ1498" s="15"/>
      <c r="BU1498" s="15"/>
    </row>
    <row r="1499" spans="10:73">
      <c r="J1499" s="15"/>
      <c r="K1499" s="15"/>
      <c r="L1499" s="15"/>
      <c r="M1499" s="15"/>
      <c r="AE1499" s="18"/>
      <c r="BL1499" s="15"/>
      <c r="BM1499" s="18"/>
      <c r="BQ1499" s="15"/>
      <c r="BU1499" s="15"/>
    </row>
    <row r="1500" spans="10:73">
      <c r="J1500" s="15"/>
      <c r="K1500" s="15"/>
      <c r="L1500" s="15"/>
      <c r="M1500" s="15"/>
      <c r="AE1500" s="18"/>
      <c r="BL1500" s="15"/>
      <c r="BM1500" s="18"/>
      <c r="BQ1500" s="15"/>
      <c r="BU1500" s="15"/>
    </row>
    <row r="1501" spans="10:73">
      <c r="J1501" s="15"/>
      <c r="K1501" s="15"/>
      <c r="L1501" s="15"/>
      <c r="M1501" s="15"/>
      <c r="AE1501" s="18"/>
      <c r="BL1501" s="15"/>
      <c r="BM1501" s="18"/>
      <c r="BQ1501" s="15"/>
      <c r="BU1501" s="15"/>
    </row>
    <row r="1502" spans="10:73">
      <c r="J1502" s="15"/>
      <c r="K1502" s="15"/>
      <c r="L1502" s="15"/>
      <c r="M1502" s="15"/>
      <c r="AE1502" s="18"/>
      <c r="BL1502" s="15"/>
      <c r="BM1502" s="18"/>
      <c r="BQ1502" s="15"/>
      <c r="BU1502" s="15"/>
    </row>
    <row r="1503" spans="10:73">
      <c r="J1503" s="15"/>
      <c r="K1503" s="15"/>
      <c r="L1503" s="15"/>
      <c r="M1503" s="15"/>
      <c r="AE1503" s="18"/>
      <c r="BL1503" s="15"/>
      <c r="BM1503" s="18"/>
      <c r="BQ1503" s="15"/>
      <c r="BU1503" s="15"/>
    </row>
    <row r="1504" spans="10:73">
      <c r="J1504" s="15"/>
      <c r="K1504" s="15"/>
      <c r="L1504" s="15"/>
      <c r="M1504" s="15"/>
      <c r="AE1504" s="18"/>
      <c r="BL1504" s="15"/>
      <c r="BM1504" s="18"/>
      <c r="BQ1504" s="15"/>
      <c r="BU1504" s="15"/>
    </row>
    <row r="1505" spans="10:73">
      <c r="J1505" s="15"/>
      <c r="K1505" s="15"/>
      <c r="L1505" s="15"/>
      <c r="M1505" s="15"/>
      <c r="AE1505" s="18"/>
      <c r="BL1505" s="15"/>
      <c r="BM1505" s="18"/>
      <c r="BQ1505" s="15"/>
      <c r="BU1505" s="15"/>
    </row>
    <row r="1506" spans="10:73">
      <c r="J1506" s="15"/>
      <c r="K1506" s="15"/>
      <c r="L1506" s="15"/>
      <c r="M1506" s="15"/>
      <c r="AE1506" s="18"/>
      <c r="BL1506" s="15"/>
      <c r="BM1506" s="18"/>
      <c r="BQ1506" s="15"/>
      <c r="BU1506" s="15"/>
    </row>
    <row r="1507" spans="10:73">
      <c r="J1507" s="15"/>
      <c r="K1507" s="15"/>
      <c r="L1507" s="15"/>
      <c r="M1507" s="15"/>
      <c r="AE1507" s="18"/>
      <c r="BL1507" s="15"/>
      <c r="BM1507" s="18"/>
      <c r="BQ1507" s="15"/>
      <c r="BU1507" s="15"/>
    </row>
    <row r="1508" spans="10:73">
      <c r="J1508" s="15"/>
      <c r="K1508" s="15"/>
      <c r="L1508" s="15"/>
      <c r="M1508" s="15"/>
      <c r="AE1508" s="18"/>
      <c r="BL1508" s="15"/>
      <c r="BM1508" s="18"/>
      <c r="BQ1508" s="15"/>
      <c r="BU1508" s="15"/>
    </row>
    <row r="1509" spans="10:73">
      <c r="J1509" s="15"/>
      <c r="K1509" s="15"/>
      <c r="L1509" s="15"/>
      <c r="M1509" s="15"/>
      <c r="AE1509" s="18"/>
      <c r="BL1509" s="15"/>
      <c r="BM1509" s="18"/>
      <c r="BQ1509" s="15"/>
      <c r="BU1509" s="15"/>
    </row>
    <row r="1510" spans="10:73">
      <c r="J1510" s="15"/>
      <c r="K1510" s="15"/>
      <c r="L1510" s="15"/>
      <c r="M1510" s="15"/>
      <c r="AE1510" s="18"/>
      <c r="BL1510" s="15"/>
      <c r="BM1510" s="18"/>
      <c r="BQ1510" s="15"/>
      <c r="BU1510" s="15"/>
    </row>
    <row r="1511" spans="10:73">
      <c r="J1511" s="15"/>
      <c r="K1511" s="15"/>
      <c r="L1511" s="15"/>
      <c r="M1511" s="15"/>
      <c r="AE1511" s="18"/>
      <c r="BL1511" s="15"/>
      <c r="BM1511" s="18"/>
      <c r="BQ1511" s="15"/>
      <c r="BU1511" s="15"/>
    </row>
    <row r="1512" spans="10:73">
      <c r="J1512" s="15"/>
      <c r="K1512" s="15"/>
      <c r="L1512" s="15"/>
      <c r="M1512" s="15"/>
      <c r="AE1512" s="18"/>
      <c r="BL1512" s="15"/>
      <c r="BM1512" s="18"/>
      <c r="BQ1512" s="15"/>
      <c r="BU1512" s="15"/>
    </row>
    <row r="1513" spans="10:73">
      <c r="J1513" s="15"/>
      <c r="K1513" s="15"/>
      <c r="L1513" s="15"/>
      <c r="M1513" s="15"/>
      <c r="AE1513" s="18"/>
      <c r="BL1513" s="15"/>
      <c r="BM1513" s="18"/>
      <c r="BQ1513" s="15"/>
      <c r="BU1513" s="15"/>
    </row>
    <row r="1514" spans="10:73">
      <c r="J1514" s="15"/>
      <c r="K1514" s="15"/>
      <c r="L1514" s="15"/>
      <c r="M1514" s="15"/>
      <c r="AE1514" s="18"/>
      <c r="BL1514" s="15"/>
      <c r="BM1514" s="18"/>
      <c r="BQ1514" s="15"/>
      <c r="BU1514" s="15"/>
    </row>
    <row r="1515" spans="10:73">
      <c r="J1515" s="15"/>
      <c r="K1515" s="15"/>
      <c r="L1515" s="15"/>
      <c r="M1515" s="15"/>
      <c r="AE1515" s="18"/>
      <c r="BL1515" s="15"/>
      <c r="BM1515" s="18"/>
      <c r="BQ1515" s="15"/>
      <c r="BU1515" s="15"/>
    </row>
    <row r="1516" spans="10:73">
      <c r="J1516" s="15"/>
      <c r="K1516" s="15"/>
      <c r="L1516" s="15"/>
      <c r="M1516" s="15"/>
      <c r="AE1516" s="18"/>
      <c r="BL1516" s="15"/>
      <c r="BM1516" s="18"/>
      <c r="BQ1516" s="15"/>
      <c r="BU1516" s="15"/>
    </row>
    <row r="1517" spans="10:73">
      <c r="J1517" s="15"/>
      <c r="K1517" s="15"/>
      <c r="L1517" s="15"/>
      <c r="M1517" s="15"/>
      <c r="AE1517" s="18"/>
      <c r="BL1517" s="15"/>
      <c r="BM1517" s="18"/>
      <c r="BQ1517" s="15"/>
      <c r="BU1517" s="15"/>
    </row>
    <row r="1518" spans="10:73">
      <c r="J1518" s="15"/>
      <c r="K1518" s="15"/>
      <c r="L1518" s="15"/>
      <c r="M1518" s="15"/>
      <c r="AE1518" s="18"/>
      <c r="BL1518" s="15"/>
      <c r="BM1518" s="18"/>
      <c r="BQ1518" s="15"/>
      <c r="BU1518" s="15"/>
    </row>
    <row r="1519" spans="10:73">
      <c r="J1519" s="15"/>
      <c r="K1519" s="15"/>
      <c r="L1519" s="15"/>
      <c r="M1519" s="15"/>
      <c r="AE1519" s="18"/>
      <c r="BL1519" s="15"/>
      <c r="BM1519" s="18"/>
      <c r="BQ1519" s="15"/>
      <c r="BU1519" s="15"/>
    </row>
    <row r="1520" spans="10:73">
      <c r="J1520" s="15"/>
      <c r="K1520" s="15"/>
      <c r="L1520" s="15"/>
      <c r="M1520" s="15"/>
      <c r="AE1520" s="18"/>
      <c r="BL1520" s="15"/>
      <c r="BM1520" s="18"/>
      <c r="BQ1520" s="15"/>
      <c r="BU1520" s="15"/>
    </row>
    <row r="1521" spans="10:73">
      <c r="J1521" s="15"/>
      <c r="K1521" s="15"/>
      <c r="L1521" s="15"/>
      <c r="M1521" s="15"/>
      <c r="AE1521" s="18"/>
      <c r="BL1521" s="15"/>
      <c r="BM1521" s="18"/>
      <c r="BQ1521" s="15"/>
      <c r="BU1521" s="15"/>
    </row>
    <row r="1522" spans="10:73">
      <c r="J1522" s="15"/>
      <c r="K1522" s="15"/>
      <c r="L1522" s="15"/>
      <c r="M1522" s="15"/>
      <c r="AE1522" s="18"/>
      <c r="BL1522" s="15"/>
      <c r="BM1522" s="18"/>
      <c r="BQ1522" s="15"/>
      <c r="BU1522" s="15"/>
    </row>
    <row r="1523" spans="10:73">
      <c r="J1523" s="15"/>
      <c r="K1523" s="15"/>
      <c r="L1523" s="15"/>
      <c r="M1523" s="15"/>
      <c r="AE1523" s="18"/>
      <c r="BL1523" s="15"/>
      <c r="BM1523" s="18"/>
      <c r="BQ1523" s="15"/>
      <c r="BU1523" s="15"/>
    </row>
    <row r="1524" spans="10:73">
      <c r="J1524" s="15"/>
      <c r="K1524" s="15"/>
      <c r="L1524" s="15"/>
      <c r="M1524" s="15"/>
      <c r="AE1524" s="18"/>
      <c r="BL1524" s="15"/>
      <c r="BM1524" s="18"/>
      <c r="BQ1524" s="15"/>
      <c r="BU1524" s="15"/>
    </row>
    <row r="1525" spans="10:73">
      <c r="J1525" s="15"/>
      <c r="K1525" s="15"/>
      <c r="L1525" s="15"/>
      <c r="M1525" s="15"/>
      <c r="AE1525" s="18"/>
      <c r="BL1525" s="15"/>
      <c r="BM1525" s="18"/>
      <c r="BQ1525" s="15"/>
      <c r="BU1525" s="15"/>
    </row>
    <row r="1526" spans="10:73">
      <c r="J1526" s="15"/>
      <c r="K1526" s="15"/>
      <c r="L1526" s="15"/>
      <c r="M1526" s="15"/>
      <c r="AE1526" s="18"/>
      <c r="BL1526" s="15"/>
      <c r="BM1526" s="18"/>
      <c r="BQ1526" s="15"/>
      <c r="BU1526" s="15"/>
    </row>
    <row r="1527" spans="10:73">
      <c r="J1527" s="15"/>
      <c r="K1527" s="15"/>
      <c r="L1527" s="15"/>
      <c r="M1527" s="15"/>
      <c r="AE1527" s="18"/>
      <c r="BL1527" s="15"/>
      <c r="BM1527" s="18"/>
      <c r="BQ1527" s="15"/>
      <c r="BU1527" s="15"/>
    </row>
    <row r="1528" spans="10:73">
      <c r="J1528" s="15"/>
      <c r="K1528" s="15"/>
      <c r="L1528" s="15"/>
      <c r="M1528" s="15"/>
      <c r="AE1528" s="18"/>
      <c r="BL1528" s="15"/>
      <c r="BM1528" s="18"/>
      <c r="BQ1528" s="15"/>
      <c r="BU1528" s="15"/>
    </row>
    <row r="1529" spans="10:73">
      <c r="J1529" s="15"/>
      <c r="K1529" s="15"/>
      <c r="L1529" s="15"/>
      <c r="M1529" s="15"/>
      <c r="AE1529" s="18"/>
      <c r="BL1529" s="15"/>
      <c r="BM1529" s="18"/>
      <c r="BQ1529" s="15"/>
      <c r="BU1529" s="15"/>
    </row>
    <row r="1530" spans="10:73">
      <c r="J1530" s="15"/>
      <c r="K1530" s="15"/>
      <c r="L1530" s="15"/>
      <c r="M1530" s="15"/>
      <c r="AE1530" s="18"/>
      <c r="BL1530" s="15"/>
      <c r="BM1530" s="18"/>
      <c r="BQ1530" s="15"/>
      <c r="BU1530" s="15"/>
    </row>
    <row r="1531" spans="10:73">
      <c r="J1531" s="15"/>
      <c r="K1531" s="15"/>
      <c r="L1531" s="15"/>
      <c r="M1531" s="15"/>
      <c r="AE1531" s="18"/>
      <c r="BL1531" s="15"/>
      <c r="BM1531" s="18"/>
      <c r="BQ1531" s="15"/>
      <c r="BU1531" s="15"/>
    </row>
    <row r="1532" spans="10:73">
      <c r="J1532" s="15"/>
      <c r="K1532" s="15"/>
      <c r="L1532" s="15"/>
      <c r="M1532" s="15"/>
      <c r="AE1532" s="18"/>
      <c r="BL1532" s="15"/>
      <c r="BM1532" s="18"/>
      <c r="BQ1532" s="15"/>
      <c r="BU1532" s="15"/>
    </row>
    <row r="1533" spans="10:73">
      <c r="J1533" s="15"/>
      <c r="K1533" s="15"/>
      <c r="L1533" s="15"/>
      <c r="M1533" s="15"/>
      <c r="AE1533" s="18"/>
      <c r="BL1533" s="15"/>
      <c r="BM1533" s="18"/>
      <c r="BQ1533" s="15"/>
      <c r="BU1533" s="15"/>
    </row>
    <row r="1534" spans="10:73">
      <c r="J1534" s="15"/>
      <c r="K1534" s="15"/>
      <c r="L1534" s="15"/>
      <c r="M1534" s="15"/>
      <c r="AE1534" s="18"/>
      <c r="BL1534" s="15"/>
      <c r="BM1534" s="18"/>
      <c r="BQ1534" s="15"/>
      <c r="BU1534" s="15"/>
    </row>
    <row r="1535" spans="10:73">
      <c r="J1535" s="15"/>
      <c r="K1535" s="15"/>
      <c r="L1535" s="15"/>
      <c r="M1535" s="15"/>
      <c r="AE1535" s="18"/>
      <c r="BL1535" s="15"/>
      <c r="BM1535" s="18"/>
      <c r="BQ1535" s="15"/>
      <c r="BU1535" s="15"/>
    </row>
    <row r="1536" spans="10:73">
      <c r="J1536" s="15"/>
      <c r="K1536" s="15"/>
      <c r="L1536" s="15"/>
      <c r="M1536" s="15"/>
      <c r="AE1536" s="18"/>
      <c r="BL1536" s="15"/>
      <c r="BM1536" s="18"/>
      <c r="BQ1536" s="15"/>
      <c r="BU1536" s="15"/>
    </row>
    <row r="1537" spans="10:73">
      <c r="J1537" s="15"/>
      <c r="K1537" s="15"/>
      <c r="L1537" s="15"/>
      <c r="M1537" s="15"/>
      <c r="AE1537" s="18"/>
      <c r="BL1537" s="15"/>
      <c r="BM1537" s="18"/>
      <c r="BQ1537" s="15"/>
      <c r="BU1537" s="15"/>
    </row>
    <row r="1538" spans="10:73">
      <c r="J1538" s="15"/>
      <c r="K1538" s="15"/>
      <c r="L1538" s="15"/>
      <c r="M1538" s="15"/>
      <c r="AE1538" s="18"/>
      <c r="BL1538" s="15"/>
      <c r="BM1538" s="18"/>
      <c r="BQ1538" s="15"/>
      <c r="BU1538" s="15"/>
    </row>
    <row r="1539" spans="10:73">
      <c r="J1539" s="15"/>
      <c r="K1539" s="15"/>
      <c r="L1539" s="15"/>
      <c r="M1539" s="15"/>
      <c r="AE1539" s="18"/>
      <c r="BL1539" s="15"/>
      <c r="BM1539" s="18"/>
      <c r="BQ1539" s="15"/>
      <c r="BU1539" s="15"/>
    </row>
    <row r="1540" spans="10:73">
      <c r="J1540" s="15"/>
      <c r="K1540" s="15"/>
      <c r="L1540" s="15"/>
      <c r="M1540" s="15"/>
      <c r="AE1540" s="18"/>
      <c r="BL1540" s="15"/>
      <c r="BM1540" s="18"/>
      <c r="BQ1540" s="15"/>
      <c r="BU1540" s="15"/>
    </row>
    <row r="1541" spans="10:73">
      <c r="J1541" s="15"/>
      <c r="K1541" s="15"/>
      <c r="L1541" s="15"/>
      <c r="M1541" s="15"/>
      <c r="AE1541" s="18"/>
      <c r="BL1541" s="15"/>
      <c r="BM1541" s="18"/>
      <c r="BQ1541" s="15"/>
      <c r="BU1541" s="15"/>
    </row>
    <row r="1542" spans="10:73">
      <c r="J1542" s="15"/>
      <c r="K1542" s="15"/>
      <c r="L1542" s="15"/>
      <c r="M1542" s="15"/>
      <c r="AE1542" s="18"/>
      <c r="BL1542" s="15"/>
      <c r="BM1542" s="18"/>
      <c r="BQ1542" s="15"/>
      <c r="BU1542" s="15"/>
    </row>
    <row r="1543" spans="10:73">
      <c r="J1543" s="15"/>
      <c r="K1543" s="15"/>
      <c r="L1543" s="15"/>
      <c r="M1543" s="15"/>
      <c r="AE1543" s="18"/>
      <c r="BL1543" s="15"/>
      <c r="BM1543" s="18"/>
      <c r="BQ1543" s="15"/>
      <c r="BU1543" s="15"/>
    </row>
    <row r="1544" spans="10:73">
      <c r="J1544" s="15"/>
      <c r="K1544" s="15"/>
      <c r="L1544" s="15"/>
      <c r="M1544" s="15"/>
      <c r="AE1544" s="18"/>
      <c r="BL1544" s="15"/>
      <c r="BM1544" s="18"/>
      <c r="BQ1544" s="15"/>
      <c r="BU1544" s="15"/>
    </row>
    <row r="1545" spans="10:73">
      <c r="J1545" s="15"/>
      <c r="K1545" s="15"/>
      <c r="L1545" s="15"/>
      <c r="M1545" s="15"/>
      <c r="AE1545" s="18"/>
      <c r="BL1545" s="15"/>
      <c r="BM1545" s="18"/>
      <c r="BQ1545" s="15"/>
      <c r="BU1545" s="15"/>
    </row>
    <row r="1546" spans="10:73">
      <c r="J1546" s="15"/>
      <c r="K1546" s="15"/>
      <c r="L1546" s="15"/>
      <c r="M1546" s="15"/>
      <c r="AE1546" s="18"/>
      <c r="BL1546" s="15"/>
      <c r="BM1546" s="18"/>
      <c r="BQ1546" s="15"/>
      <c r="BU1546" s="15"/>
    </row>
    <row r="1547" spans="10:73">
      <c r="J1547" s="15"/>
      <c r="K1547" s="15"/>
      <c r="L1547" s="15"/>
      <c r="M1547" s="15"/>
      <c r="AE1547" s="18"/>
      <c r="BL1547" s="15"/>
      <c r="BM1547" s="18"/>
      <c r="BQ1547" s="15"/>
      <c r="BU1547" s="15"/>
    </row>
    <row r="1548" spans="10:73">
      <c r="J1548" s="15"/>
      <c r="K1548" s="15"/>
      <c r="L1548" s="15"/>
      <c r="M1548" s="15"/>
      <c r="AE1548" s="18"/>
      <c r="BL1548" s="15"/>
      <c r="BM1548" s="18"/>
      <c r="BQ1548" s="15"/>
      <c r="BU1548" s="15"/>
    </row>
    <row r="1549" spans="10:73">
      <c r="J1549" s="15"/>
      <c r="K1549" s="15"/>
      <c r="L1549" s="15"/>
      <c r="M1549" s="15"/>
      <c r="AE1549" s="18"/>
      <c r="BL1549" s="15"/>
      <c r="BM1549" s="18"/>
      <c r="BQ1549" s="15"/>
      <c r="BU1549" s="15"/>
    </row>
    <row r="1550" spans="10:73">
      <c r="J1550" s="15"/>
      <c r="K1550" s="15"/>
      <c r="L1550" s="15"/>
      <c r="M1550" s="15"/>
      <c r="AE1550" s="18"/>
      <c r="BL1550" s="15"/>
      <c r="BM1550" s="18"/>
      <c r="BQ1550" s="15"/>
      <c r="BU1550" s="15"/>
    </row>
    <row r="1551" spans="10:73">
      <c r="J1551" s="15"/>
      <c r="K1551" s="15"/>
      <c r="L1551" s="15"/>
      <c r="M1551" s="15"/>
      <c r="AE1551" s="18"/>
      <c r="BL1551" s="15"/>
      <c r="BM1551" s="18"/>
      <c r="BQ1551" s="15"/>
      <c r="BU1551" s="15"/>
    </row>
    <row r="1552" spans="10:73">
      <c r="J1552" s="15"/>
      <c r="K1552" s="15"/>
      <c r="L1552" s="15"/>
      <c r="M1552" s="15"/>
      <c r="AE1552" s="18"/>
      <c r="BL1552" s="15"/>
      <c r="BM1552" s="18"/>
      <c r="BQ1552" s="15"/>
      <c r="BU1552" s="15"/>
    </row>
    <row r="1553" spans="10:73">
      <c r="J1553" s="15"/>
      <c r="K1553" s="15"/>
      <c r="L1553" s="15"/>
      <c r="M1553" s="15"/>
      <c r="AE1553" s="18"/>
      <c r="BL1553" s="15"/>
      <c r="BM1553" s="18"/>
      <c r="BQ1553" s="15"/>
      <c r="BU1553" s="15"/>
    </row>
    <row r="1554" spans="10:73">
      <c r="J1554" s="15"/>
      <c r="K1554" s="15"/>
      <c r="L1554" s="15"/>
      <c r="M1554" s="15"/>
      <c r="AE1554" s="18"/>
      <c r="BL1554" s="15"/>
      <c r="BM1554" s="18"/>
      <c r="BQ1554" s="15"/>
      <c r="BU1554" s="15"/>
    </row>
    <row r="1555" spans="10:73">
      <c r="J1555" s="15"/>
      <c r="K1555" s="15"/>
      <c r="L1555" s="15"/>
      <c r="M1555" s="15"/>
      <c r="AE1555" s="18"/>
      <c r="BL1555" s="15"/>
      <c r="BM1555" s="18"/>
      <c r="BQ1555" s="15"/>
      <c r="BU1555" s="15"/>
    </row>
    <row r="1556" spans="10:73">
      <c r="J1556" s="15"/>
      <c r="K1556" s="15"/>
      <c r="L1556" s="15"/>
      <c r="M1556" s="15"/>
      <c r="AE1556" s="18"/>
      <c r="BL1556" s="15"/>
      <c r="BM1556" s="18"/>
      <c r="BQ1556" s="15"/>
      <c r="BU1556" s="15"/>
    </row>
    <row r="1557" spans="10:73">
      <c r="J1557" s="15"/>
      <c r="K1557" s="15"/>
      <c r="L1557" s="15"/>
      <c r="M1557" s="15"/>
      <c r="AE1557" s="18"/>
      <c r="BL1557" s="15"/>
      <c r="BM1557" s="18"/>
      <c r="BQ1557" s="15"/>
      <c r="BU1557" s="15"/>
    </row>
    <row r="1558" spans="10:73">
      <c r="J1558" s="15"/>
      <c r="K1558" s="15"/>
      <c r="L1558" s="15"/>
      <c r="M1558" s="15"/>
      <c r="AE1558" s="18"/>
      <c r="BL1558" s="15"/>
      <c r="BM1558" s="18"/>
      <c r="BQ1558" s="15"/>
      <c r="BU1558" s="15"/>
    </row>
    <row r="1559" spans="10:73">
      <c r="J1559" s="15"/>
      <c r="K1559" s="15"/>
      <c r="L1559" s="15"/>
      <c r="M1559" s="15"/>
      <c r="AE1559" s="18"/>
      <c r="BL1559" s="15"/>
      <c r="BM1559" s="18"/>
      <c r="BQ1559" s="15"/>
      <c r="BU1559" s="15"/>
    </row>
    <row r="1560" spans="10:73">
      <c r="J1560" s="15"/>
      <c r="K1560" s="15"/>
      <c r="L1560" s="15"/>
      <c r="M1560" s="15"/>
      <c r="AE1560" s="18"/>
      <c r="BL1560" s="15"/>
      <c r="BM1560" s="18"/>
      <c r="BQ1560" s="15"/>
      <c r="BU1560" s="15"/>
    </row>
    <row r="1561" spans="10:73">
      <c r="J1561" s="15"/>
      <c r="K1561" s="15"/>
      <c r="L1561" s="15"/>
      <c r="M1561" s="15"/>
      <c r="AE1561" s="18"/>
      <c r="BL1561" s="15"/>
      <c r="BM1561" s="18"/>
      <c r="BQ1561" s="15"/>
      <c r="BU1561" s="15"/>
    </row>
    <row r="1562" spans="10:73">
      <c r="J1562" s="15"/>
      <c r="K1562" s="15"/>
      <c r="L1562" s="15"/>
      <c r="M1562" s="15"/>
      <c r="AE1562" s="18"/>
      <c r="BL1562" s="15"/>
      <c r="BM1562" s="18"/>
      <c r="BQ1562" s="15"/>
      <c r="BU1562" s="15"/>
    </row>
    <row r="1563" spans="10:73">
      <c r="J1563" s="15"/>
      <c r="K1563" s="15"/>
      <c r="L1563" s="15"/>
      <c r="M1563" s="15"/>
      <c r="AE1563" s="18"/>
      <c r="BL1563" s="15"/>
      <c r="BM1563" s="18"/>
      <c r="BQ1563" s="15"/>
      <c r="BU1563" s="15"/>
    </row>
    <row r="1564" spans="10:73">
      <c r="J1564" s="15"/>
      <c r="K1564" s="15"/>
      <c r="L1564" s="15"/>
      <c r="M1564" s="15"/>
      <c r="AE1564" s="18"/>
      <c r="BL1564" s="15"/>
      <c r="BM1564" s="18"/>
      <c r="BQ1564" s="15"/>
      <c r="BU1564" s="15"/>
    </row>
    <row r="1565" spans="10:73">
      <c r="J1565" s="15"/>
      <c r="K1565" s="15"/>
      <c r="L1565" s="15"/>
      <c r="M1565" s="15"/>
      <c r="AE1565" s="18"/>
      <c r="BL1565" s="15"/>
      <c r="BM1565" s="18"/>
      <c r="BQ1565" s="15"/>
      <c r="BU1565" s="15"/>
    </row>
    <row r="1566" spans="10:73">
      <c r="J1566" s="15"/>
      <c r="K1566" s="15"/>
      <c r="L1566" s="15"/>
      <c r="M1566" s="15"/>
      <c r="AE1566" s="18"/>
      <c r="BL1566" s="15"/>
      <c r="BM1566" s="18"/>
      <c r="BQ1566" s="15"/>
      <c r="BU1566" s="15"/>
    </row>
    <row r="1567" spans="10:73">
      <c r="J1567" s="15"/>
      <c r="K1567" s="15"/>
      <c r="L1567" s="15"/>
      <c r="M1567" s="15"/>
      <c r="AE1567" s="18"/>
      <c r="BL1567" s="15"/>
      <c r="BM1567" s="18"/>
      <c r="BQ1567" s="15"/>
      <c r="BU1567" s="15"/>
    </row>
    <row r="1568" spans="10:73">
      <c r="J1568" s="15"/>
      <c r="K1568" s="15"/>
      <c r="L1568" s="15"/>
      <c r="M1568" s="15"/>
      <c r="AE1568" s="18"/>
      <c r="BL1568" s="15"/>
      <c r="BM1568" s="18"/>
      <c r="BQ1568" s="15"/>
      <c r="BU1568" s="15"/>
    </row>
    <row r="1569" spans="10:73">
      <c r="J1569" s="15"/>
      <c r="K1569" s="15"/>
      <c r="L1569" s="15"/>
      <c r="M1569" s="15"/>
      <c r="AE1569" s="18"/>
      <c r="BL1569" s="15"/>
      <c r="BM1569" s="18"/>
      <c r="BQ1569" s="15"/>
      <c r="BU1569" s="15"/>
    </row>
    <row r="1570" spans="10:73">
      <c r="J1570" s="15"/>
      <c r="K1570" s="15"/>
      <c r="L1570" s="15"/>
      <c r="M1570" s="15"/>
      <c r="AE1570" s="18"/>
      <c r="BL1570" s="15"/>
      <c r="BM1570" s="18"/>
      <c r="BQ1570" s="15"/>
      <c r="BU1570" s="15"/>
    </row>
    <row r="1571" spans="10:73">
      <c r="J1571" s="15"/>
      <c r="K1571" s="15"/>
      <c r="L1571" s="15"/>
      <c r="M1571" s="15"/>
      <c r="AE1571" s="18"/>
      <c r="BL1571" s="15"/>
      <c r="BM1571" s="18"/>
      <c r="BQ1571" s="15"/>
      <c r="BU1571" s="15"/>
    </row>
    <row r="1572" spans="10:73">
      <c r="J1572" s="15"/>
      <c r="K1572" s="15"/>
      <c r="L1572" s="15"/>
      <c r="M1572" s="15"/>
      <c r="AE1572" s="18"/>
      <c r="BL1572" s="15"/>
      <c r="BM1572" s="18"/>
      <c r="BQ1572" s="15"/>
      <c r="BU1572" s="15"/>
    </row>
    <row r="1573" spans="10:73">
      <c r="J1573" s="15"/>
      <c r="K1573" s="15"/>
      <c r="L1573" s="15"/>
      <c r="M1573" s="15"/>
      <c r="AE1573" s="18"/>
      <c r="BL1573" s="15"/>
      <c r="BM1573" s="18"/>
      <c r="BQ1573" s="15"/>
      <c r="BU1573" s="15"/>
    </row>
    <row r="1574" spans="10:73">
      <c r="J1574" s="15"/>
      <c r="K1574" s="15"/>
      <c r="L1574" s="15"/>
      <c r="M1574" s="15"/>
      <c r="AE1574" s="18"/>
      <c r="BL1574" s="15"/>
      <c r="BM1574" s="18"/>
      <c r="BQ1574" s="15"/>
      <c r="BU1574" s="15"/>
    </row>
    <row r="1575" spans="10:73">
      <c r="J1575" s="15"/>
      <c r="K1575" s="15"/>
      <c r="L1575" s="15"/>
      <c r="M1575" s="15"/>
      <c r="AE1575" s="18"/>
      <c r="BL1575" s="15"/>
      <c r="BM1575" s="18"/>
      <c r="BQ1575" s="15"/>
      <c r="BU1575" s="15"/>
    </row>
    <row r="1576" spans="10:73">
      <c r="J1576" s="15"/>
      <c r="K1576" s="15"/>
      <c r="L1576" s="15"/>
      <c r="M1576" s="15"/>
      <c r="AE1576" s="18"/>
      <c r="BL1576" s="15"/>
      <c r="BM1576" s="18"/>
      <c r="BQ1576" s="15"/>
      <c r="BU1576" s="15"/>
    </row>
    <row r="1577" spans="10:73">
      <c r="J1577" s="15"/>
      <c r="K1577" s="15"/>
      <c r="L1577" s="15"/>
      <c r="M1577" s="15"/>
      <c r="AE1577" s="18"/>
      <c r="BL1577" s="15"/>
      <c r="BM1577" s="18"/>
      <c r="BQ1577" s="15"/>
      <c r="BU1577" s="15"/>
    </row>
    <row r="1578" spans="10:73">
      <c r="J1578" s="15"/>
      <c r="K1578" s="15"/>
      <c r="L1578" s="15"/>
      <c r="M1578" s="15"/>
      <c r="AE1578" s="18"/>
      <c r="BL1578" s="15"/>
      <c r="BM1578" s="18"/>
      <c r="BQ1578" s="15"/>
      <c r="BU1578" s="15"/>
    </row>
    <row r="1579" spans="10:73">
      <c r="J1579" s="15"/>
      <c r="K1579" s="15"/>
      <c r="L1579" s="15"/>
      <c r="M1579" s="15"/>
      <c r="AE1579" s="18"/>
      <c r="BL1579" s="15"/>
      <c r="BM1579" s="18"/>
      <c r="BQ1579" s="15"/>
      <c r="BU1579" s="15"/>
    </row>
    <row r="1580" spans="10:73">
      <c r="J1580" s="15"/>
      <c r="K1580" s="15"/>
      <c r="L1580" s="15"/>
      <c r="M1580" s="15"/>
      <c r="AE1580" s="18"/>
      <c r="BL1580" s="15"/>
      <c r="BM1580" s="18"/>
      <c r="BQ1580" s="15"/>
      <c r="BU1580" s="15"/>
    </row>
    <row r="1581" spans="10:73">
      <c r="J1581" s="15"/>
      <c r="K1581" s="15"/>
      <c r="L1581" s="15"/>
      <c r="M1581" s="15"/>
      <c r="AE1581" s="18"/>
      <c r="BL1581" s="15"/>
      <c r="BM1581" s="18"/>
      <c r="BQ1581" s="15"/>
      <c r="BU1581" s="15"/>
    </row>
    <row r="1582" spans="10:73">
      <c r="J1582" s="15"/>
      <c r="K1582" s="15"/>
      <c r="L1582" s="15"/>
      <c r="M1582" s="15"/>
      <c r="AE1582" s="18"/>
      <c r="BL1582" s="15"/>
      <c r="BM1582" s="18"/>
      <c r="BQ1582" s="15"/>
      <c r="BU1582" s="15"/>
    </row>
    <row r="1583" spans="10:73">
      <c r="J1583" s="15"/>
      <c r="K1583" s="15"/>
      <c r="L1583" s="15"/>
      <c r="M1583" s="15"/>
      <c r="AE1583" s="18"/>
      <c r="BL1583" s="15"/>
      <c r="BM1583" s="18"/>
      <c r="BQ1583" s="15"/>
      <c r="BU1583" s="15"/>
    </row>
    <row r="1584" spans="10:73">
      <c r="J1584" s="15"/>
      <c r="K1584" s="15"/>
      <c r="L1584" s="15"/>
      <c r="M1584" s="15"/>
      <c r="AE1584" s="18"/>
      <c r="BL1584" s="15"/>
      <c r="BM1584" s="18"/>
      <c r="BQ1584" s="15"/>
      <c r="BU1584" s="15"/>
    </row>
    <row r="1585" spans="10:73">
      <c r="J1585" s="15"/>
      <c r="K1585" s="15"/>
      <c r="L1585" s="15"/>
      <c r="M1585" s="15"/>
      <c r="AE1585" s="18"/>
      <c r="BL1585" s="15"/>
      <c r="BM1585" s="18"/>
      <c r="BQ1585" s="15"/>
      <c r="BU1585" s="15"/>
    </row>
    <row r="1586" spans="10:73">
      <c r="J1586" s="15"/>
      <c r="K1586" s="15"/>
      <c r="L1586" s="15"/>
      <c r="M1586" s="15"/>
      <c r="AE1586" s="18"/>
      <c r="BL1586" s="15"/>
      <c r="BM1586" s="18"/>
      <c r="BQ1586" s="15"/>
      <c r="BU1586" s="15"/>
    </row>
    <row r="1587" spans="10:73">
      <c r="J1587" s="15"/>
      <c r="K1587" s="15"/>
      <c r="L1587" s="15"/>
      <c r="M1587" s="15"/>
      <c r="AE1587" s="18"/>
      <c r="BL1587" s="15"/>
      <c r="BM1587" s="18"/>
      <c r="BQ1587" s="15"/>
      <c r="BU1587" s="15"/>
    </row>
    <row r="1588" spans="10:73">
      <c r="J1588" s="15"/>
      <c r="K1588" s="15"/>
      <c r="L1588" s="15"/>
      <c r="M1588" s="15"/>
      <c r="AE1588" s="18"/>
      <c r="BL1588" s="15"/>
      <c r="BM1588" s="18"/>
      <c r="BQ1588" s="15"/>
      <c r="BU1588" s="15"/>
    </row>
    <row r="1589" spans="10:73">
      <c r="J1589" s="15"/>
      <c r="K1589" s="15"/>
      <c r="L1589" s="15"/>
      <c r="M1589" s="15"/>
      <c r="AE1589" s="18"/>
      <c r="BL1589" s="15"/>
      <c r="BM1589" s="18"/>
      <c r="BQ1589" s="15"/>
      <c r="BU1589" s="15"/>
    </row>
    <row r="1590" spans="10:73">
      <c r="J1590" s="15"/>
      <c r="K1590" s="15"/>
      <c r="L1590" s="15"/>
      <c r="M1590" s="15"/>
      <c r="AE1590" s="18"/>
      <c r="BL1590" s="15"/>
      <c r="BM1590" s="18"/>
      <c r="BQ1590" s="15"/>
      <c r="BU1590" s="15"/>
    </row>
    <row r="1591" spans="10:73">
      <c r="J1591" s="15"/>
      <c r="K1591" s="15"/>
      <c r="L1591" s="15"/>
      <c r="M1591" s="15"/>
      <c r="AE1591" s="18"/>
      <c r="BL1591" s="15"/>
      <c r="BM1591" s="18"/>
      <c r="BQ1591" s="15"/>
      <c r="BU1591" s="15"/>
    </row>
    <row r="1592" spans="10:73">
      <c r="J1592" s="15"/>
      <c r="K1592" s="15"/>
      <c r="L1592" s="15"/>
      <c r="M1592" s="15"/>
      <c r="AE1592" s="18"/>
      <c r="BL1592" s="15"/>
      <c r="BM1592" s="18"/>
      <c r="BQ1592" s="15"/>
      <c r="BU1592" s="15"/>
    </row>
    <row r="1593" spans="10:73">
      <c r="J1593" s="15"/>
      <c r="K1593" s="15"/>
      <c r="L1593" s="15"/>
      <c r="M1593" s="15"/>
      <c r="AE1593" s="18"/>
      <c r="BL1593" s="15"/>
      <c r="BM1593" s="18"/>
      <c r="BQ1593" s="15"/>
      <c r="BU1593" s="15"/>
    </row>
    <row r="1594" spans="10:73">
      <c r="J1594" s="15"/>
      <c r="K1594" s="15"/>
      <c r="L1594" s="15"/>
      <c r="M1594" s="15"/>
      <c r="AE1594" s="18"/>
      <c r="BL1594" s="15"/>
      <c r="BM1594" s="18"/>
      <c r="BQ1594" s="15"/>
      <c r="BU1594" s="15"/>
    </row>
    <row r="1595" spans="10:73">
      <c r="J1595" s="15"/>
      <c r="K1595" s="15"/>
      <c r="L1595" s="15"/>
      <c r="M1595" s="15"/>
      <c r="AE1595" s="18"/>
      <c r="BL1595" s="15"/>
      <c r="BM1595" s="18"/>
      <c r="BQ1595" s="15"/>
      <c r="BU1595" s="15"/>
    </row>
    <row r="1596" spans="10:73">
      <c r="J1596" s="15"/>
      <c r="K1596" s="15"/>
      <c r="L1596" s="15"/>
      <c r="M1596" s="15"/>
      <c r="AE1596" s="18"/>
      <c r="BL1596" s="15"/>
      <c r="BM1596" s="18"/>
      <c r="BQ1596" s="15"/>
      <c r="BU1596" s="15"/>
    </row>
    <row r="1597" spans="10:73">
      <c r="J1597" s="15"/>
      <c r="K1597" s="15"/>
      <c r="L1597" s="15"/>
      <c r="M1597" s="15"/>
      <c r="AE1597" s="18"/>
      <c r="BL1597" s="15"/>
      <c r="BM1597" s="18"/>
      <c r="BQ1597" s="15"/>
      <c r="BU1597" s="15"/>
    </row>
    <row r="1598" spans="10:73">
      <c r="J1598" s="15"/>
      <c r="K1598" s="15"/>
      <c r="L1598" s="15"/>
      <c r="M1598" s="15"/>
      <c r="AE1598" s="18"/>
      <c r="BL1598" s="15"/>
      <c r="BM1598" s="18"/>
      <c r="BQ1598" s="15"/>
      <c r="BU1598" s="15"/>
    </row>
    <row r="1599" spans="10:73">
      <c r="J1599" s="15"/>
      <c r="K1599" s="15"/>
      <c r="L1599" s="15"/>
      <c r="M1599" s="15"/>
      <c r="AE1599" s="18"/>
      <c r="BL1599" s="15"/>
      <c r="BM1599" s="18"/>
      <c r="BQ1599" s="15"/>
      <c r="BU1599" s="15"/>
    </row>
    <row r="1600" spans="10:73">
      <c r="J1600" s="15"/>
      <c r="K1600" s="15"/>
      <c r="L1600" s="15"/>
      <c r="M1600" s="15"/>
      <c r="AE1600" s="18"/>
      <c r="BL1600" s="15"/>
      <c r="BM1600" s="18"/>
      <c r="BQ1600" s="15"/>
      <c r="BU1600" s="15"/>
    </row>
    <row r="1601" spans="10:73">
      <c r="J1601" s="15"/>
      <c r="K1601" s="15"/>
      <c r="L1601" s="15"/>
      <c r="M1601" s="15"/>
      <c r="AE1601" s="18"/>
      <c r="BL1601" s="15"/>
      <c r="BM1601" s="18"/>
      <c r="BQ1601" s="15"/>
      <c r="BU1601" s="15"/>
    </row>
    <row r="1602" spans="10:73">
      <c r="J1602" s="15"/>
      <c r="K1602" s="15"/>
      <c r="L1602" s="15"/>
      <c r="M1602" s="15"/>
      <c r="AE1602" s="18"/>
      <c r="BL1602" s="15"/>
      <c r="BM1602" s="18"/>
      <c r="BQ1602" s="15"/>
      <c r="BU1602" s="15"/>
    </row>
    <row r="1603" spans="10:73">
      <c r="J1603" s="15"/>
      <c r="K1603" s="15"/>
      <c r="L1603" s="15"/>
      <c r="M1603" s="15"/>
      <c r="AE1603" s="18"/>
      <c r="BL1603" s="15"/>
      <c r="BM1603" s="18"/>
      <c r="BQ1603" s="15"/>
      <c r="BU1603" s="15"/>
    </row>
    <row r="1604" spans="10:73">
      <c r="J1604" s="15"/>
      <c r="K1604" s="15"/>
      <c r="L1604" s="15"/>
      <c r="M1604" s="15"/>
      <c r="AE1604" s="18"/>
      <c r="BL1604" s="15"/>
      <c r="BM1604" s="18"/>
      <c r="BQ1604" s="15"/>
      <c r="BU1604" s="15"/>
    </row>
    <row r="1605" spans="10:73">
      <c r="J1605" s="15"/>
      <c r="K1605" s="15"/>
      <c r="L1605" s="15"/>
      <c r="M1605" s="15"/>
      <c r="AE1605" s="18"/>
      <c r="BL1605" s="15"/>
      <c r="BM1605" s="18"/>
      <c r="BQ1605" s="15"/>
      <c r="BU1605" s="15"/>
    </row>
    <row r="1606" spans="10:73">
      <c r="J1606" s="15"/>
      <c r="K1606" s="15"/>
      <c r="L1606" s="15"/>
      <c r="M1606" s="15"/>
      <c r="AE1606" s="18"/>
      <c r="BL1606" s="15"/>
      <c r="BM1606" s="18"/>
      <c r="BQ1606" s="15"/>
      <c r="BU1606" s="15"/>
    </row>
    <row r="1607" spans="10:73">
      <c r="J1607" s="15"/>
      <c r="K1607" s="15"/>
      <c r="L1607" s="15"/>
      <c r="M1607" s="15"/>
      <c r="AE1607" s="18"/>
      <c r="BL1607" s="15"/>
      <c r="BM1607" s="18"/>
      <c r="BQ1607" s="15"/>
      <c r="BU1607" s="15"/>
    </row>
    <row r="1608" spans="10:73">
      <c r="J1608" s="15"/>
      <c r="K1608" s="15"/>
      <c r="L1608" s="15"/>
      <c r="M1608" s="15"/>
      <c r="AE1608" s="18"/>
      <c r="BL1608" s="15"/>
      <c r="BM1608" s="18"/>
      <c r="BQ1608" s="15"/>
      <c r="BU1608" s="15"/>
    </row>
    <row r="1609" spans="10:73">
      <c r="J1609" s="15"/>
      <c r="K1609" s="15"/>
      <c r="L1609" s="15"/>
      <c r="M1609" s="15"/>
      <c r="AE1609" s="18"/>
      <c r="BL1609" s="15"/>
      <c r="BM1609" s="18"/>
      <c r="BQ1609" s="15"/>
      <c r="BU1609" s="15"/>
    </row>
    <row r="1610" spans="10:73">
      <c r="J1610" s="15"/>
      <c r="K1610" s="15"/>
      <c r="L1610" s="15"/>
      <c r="M1610" s="15"/>
      <c r="AE1610" s="18"/>
      <c r="BL1610" s="15"/>
      <c r="BM1610" s="18"/>
      <c r="BQ1610" s="15"/>
      <c r="BU1610" s="15"/>
    </row>
    <row r="1611" spans="10:73">
      <c r="J1611" s="15"/>
      <c r="K1611" s="15"/>
      <c r="L1611" s="15"/>
      <c r="M1611" s="15"/>
      <c r="AE1611" s="18"/>
      <c r="BL1611" s="15"/>
      <c r="BM1611" s="18"/>
      <c r="BQ1611" s="15"/>
      <c r="BU1611" s="15"/>
    </row>
    <row r="1612" spans="10:73">
      <c r="J1612" s="15"/>
      <c r="K1612" s="15"/>
      <c r="L1612" s="15"/>
      <c r="M1612" s="15"/>
      <c r="AE1612" s="18"/>
      <c r="BL1612" s="15"/>
      <c r="BM1612" s="18"/>
      <c r="BQ1612" s="15"/>
      <c r="BU1612" s="15"/>
    </row>
    <row r="1613" spans="10:73">
      <c r="J1613" s="15"/>
      <c r="K1613" s="15"/>
      <c r="L1613" s="15"/>
      <c r="M1613" s="15"/>
      <c r="AE1613" s="18"/>
      <c r="BL1613" s="15"/>
      <c r="BM1613" s="18"/>
      <c r="BQ1613" s="15"/>
      <c r="BU1613" s="15"/>
    </row>
    <row r="1614" spans="10:73">
      <c r="J1614" s="15"/>
      <c r="K1614" s="15"/>
      <c r="L1614" s="15"/>
      <c r="M1614" s="15"/>
      <c r="AE1614" s="18"/>
      <c r="BL1614" s="15"/>
      <c r="BM1614" s="18"/>
      <c r="BQ1614" s="15"/>
      <c r="BU1614" s="15"/>
    </row>
    <row r="1615" spans="10:73">
      <c r="J1615" s="15"/>
      <c r="K1615" s="15"/>
      <c r="L1615" s="15"/>
      <c r="M1615" s="15"/>
      <c r="AE1615" s="18"/>
      <c r="BL1615" s="15"/>
      <c r="BM1615" s="18"/>
      <c r="BQ1615" s="15"/>
      <c r="BU1615" s="15"/>
    </row>
    <row r="1616" spans="10:73">
      <c r="J1616" s="15"/>
      <c r="K1616" s="15"/>
      <c r="L1616" s="15"/>
      <c r="M1616" s="15"/>
      <c r="AE1616" s="18"/>
      <c r="BL1616" s="15"/>
      <c r="BM1616" s="18"/>
      <c r="BQ1616" s="15"/>
      <c r="BU1616" s="15"/>
    </row>
    <row r="1617" spans="10:73">
      <c r="J1617" s="15"/>
      <c r="K1617" s="15"/>
      <c r="L1617" s="15"/>
      <c r="M1617" s="15"/>
      <c r="AE1617" s="18"/>
      <c r="BL1617" s="15"/>
      <c r="BM1617" s="18"/>
      <c r="BQ1617" s="15"/>
      <c r="BU1617" s="15"/>
    </row>
    <row r="1618" spans="10:73">
      <c r="J1618" s="15"/>
      <c r="K1618" s="15"/>
      <c r="L1618" s="15"/>
      <c r="M1618" s="15"/>
      <c r="AE1618" s="18"/>
      <c r="BL1618" s="15"/>
      <c r="BM1618" s="18"/>
      <c r="BQ1618" s="15"/>
      <c r="BU1618" s="15"/>
    </row>
    <row r="1619" spans="10:73">
      <c r="J1619" s="15"/>
      <c r="K1619" s="15"/>
      <c r="L1619" s="15"/>
      <c r="M1619" s="15"/>
      <c r="AE1619" s="18"/>
      <c r="BL1619" s="15"/>
      <c r="BM1619" s="18"/>
      <c r="BQ1619" s="15"/>
      <c r="BU1619" s="15"/>
    </row>
    <row r="1620" spans="10:73">
      <c r="J1620" s="15"/>
      <c r="K1620" s="15"/>
      <c r="L1620" s="15"/>
      <c r="M1620" s="15"/>
      <c r="AE1620" s="18"/>
      <c r="BL1620" s="15"/>
      <c r="BM1620" s="18"/>
      <c r="BQ1620" s="15"/>
      <c r="BU1620" s="15"/>
    </row>
    <row r="1621" spans="10:73">
      <c r="J1621" s="15"/>
      <c r="K1621" s="15"/>
      <c r="L1621" s="15"/>
      <c r="M1621" s="15"/>
      <c r="AE1621" s="18"/>
      <c r="BL1621" s="15"/>
      <c r="BM1621" s="18"/>
      <c r="BQ1621" s="15"/>
      <c r="BU1621" s="15"/>
    </row>
    <row r="1622" spans="10:73">
      <c r="J1622" s="15"/>
      <c r="K1622" s="15"/>
      <c r="L1622" s="15"/>
      <c r="M1622" s="15"/>
      <c r="AE1622" s="18"/>
      <c r="BL1622" s="15"/>
      <c r="BM1622" s="18"/>
      <c r="BQ1622" s="15"/>
      <c r="BU1622" s="15"/>
    </row>
    <row r="1623" spans="10:73">
      <c r="J1623" s="15"/>
      <c r="K1623" s="15"/>
      <c r="L1623" s="15"/>
      <c r="M1623" s="15"/>
      <c r="AE1623" s="18"/>
      <c r="BL1623" s="15"/>
      <c r="BM1623" s="18"/>
      <c r="BQ1623" s="15"/>
      <c r="BU1623" s="15"/>
    </row>
    <row r="1624" spans="10:73">
      <c r="J1624" s="15"/>
      <c r="K1624" s="15"/>
      <c r="L1624" s="15"/>
      <c r="M1624" s="15"/>
      <c r="AE1624" s="18"/>
      <c r="BL1624" s="15"/>
      <c r="BM1624" s="18"/>
      <c r="BQ1624" s="15"/>
      <c r="BU1624" s="15"/>
    </row>
    <row r="1625" spans="10:73">
      <c r="J1625" s="15"/>
      <c r="K1625" s="15"/>
      <c r="L1625" s="15"/>
      <c r="M1625" s="15"/>
      <c r="AE1625" s="18"/>
      <c r="BL1625" s="15"/>
      <c r="BM1625" s="18"/>
      <c r="BQ1625" s="15"/>
      <c r="BU1625" s="15"/>
    </row>
    <row r="1626" spans="10:73">
      <c r="J1626" s="15"/>
      <c r="K1626" s="15"/>
      <c r="L1626" s="15"/>
      <c r="M1626" s="15"/>
      <c r="AE1626" s="18"/>
      <c r="BL1626" s="15"/>
      <c r="BM1626" s="18"/>
      <c r="BQ1626" s="15"/>
      <c r="BU1626" s="15"/>
    </row>
    <row r="1627" spans="10:73">
      <c r="J1627" s="15"/>
      <c r="K1627" s="15"/>
      <c r="L1627" s="15"/>
      <c r="M1627" s="15"/>
      <c r="AE1627" s="18"/>
      <c r="BL1627" s="15"/>
      <c r="BM1627" s="18"/>
      <c r="BQ1627" s="15"/>
      <c r="BU1627" s="15"/>
    </row>
    <row r="1628" spans="10:73">
      <c r="J1628" s="15"/>
      <c r="K1628" s="15"/>
      <c r="L1628" s="15"/>
      <c r="M1628" s="15"/>
      <c r="AE1628" s="18"/>
      <c r="BL1628" s="15"/>
      <c r="BM1628" s="18"/>
      <c r="BQ1628" s="15"/>
      <c r="BU1628" s="15"/>
    </row>
    <row r="1629" spans="10:73">
      <c r="J1629" s="15"/>
      <c r="K1629" s="15"/>
      <c r="L1629" s="15"/>
      <c r="M1629" s="15"/>
      <c r="AE1629" s="18"/>
      <c r="BL1629" s="15"/>
      <c r="BM1629" s="18"/>
      <c r="BQ1629" s="15"/>
      <c r="BU1629" s="15"/>
    </row>
    <row r="1630" spans="10:73">
      <c r="J1630" s="15"/>
      <c r="K1630" s="15"/>
      <c r="L1630" s="15"/>
      <c r="M1630" s="15"/>
      <c r="AE1630" s="18"/>
      <c r="BL1630" s="15"/>
      <c r="BM1630" s="18"/>
      <c r="BQ1630" s="15"/>
      <c r="BU1630" s="15"/>
    </row>
    <row r="1631" spans="10:73">
      <c r="J1631" s="15"/>
      <c r="K1631" s="15"/>
      <c r="L1631" s="15"/>
      <c r="M1631" s="15"/>
      <c r="AE1631" s="18"/>
      <c r="BL1631" s="15"/>
      <c r="BM1631" s="18"/>
      <c r="BQ1631" s="15"/>
      <c r="BU1631" s="15"/>
    </row>
    <row r="1632" spans="10:73">
      <c r="J1632" s="15"/>
      <c r="K1632" s="15"/>
      <c r="L1632" s="15"/>
      <c r="M1632" s="15"/>
      <c r="AE1632" s="18"/>
      <c r="BL1632" s="15"/>
      <c r="BM1632" s="18"/>
      <c r="BQ1632" s="15"/>
      <c r="BU1632" s="15"/>
    </row>
    <row r="1633" spans="10:73">
      <c r="J1633" s="15"/>
      <c r="K1633" s="15"/>
      <c r="L1633" s="15"/>
      <c r="M1633" s="15"/>
      <c r="AE1633" s="18"/>
      <c r="BL1633" s="15"/>
      <c r="BM1633" s="18"/>
      <c r="BQ1633" s="15"/>
      <c r="BU1633" s="15"/>
    </row>
    <row r="1634" spans="10:73">
      <c r="J1634" s="15"/>
      <c r="K1634" s="15"/>
      <c r="L1634" s="15"/>
      <c r="M1634" s="15"/>
      <c r="AE1634" s="18"/>
      <c r="BL1634" s="15"/>
      <c r="BM1634" s="18"/>
      <c r="BQ1634" s="15"/>
      <c r="BU1634" s="15"/>
    </row>
    <row r="1635" spans="10:73">
      <c r="J1635" s="15"/>
      <c r="K1635" s="15"/>
      <c r="L1635" s="15"/>
      <c r="M1635" s="15"/>
      <c r="AE1635" s="18"/>
      <c r="BL1635" s="15"/>
      <c r="BM1635" s="18"/>
      <c r="BQ1635" s="15"/>
      <c r="BU1635" s="15"/>
    </row>
    <row r="1636" spans="10:73">
      <c r="J1636" s="15"/>
      <c r="K1636" s="15"/>
      <c r="L1636" s="15"/>
      <c r="M1636" s="15"/>
      <c r="AE1636" s="18"/>
      <c r="BL1636" s="15"/>
      <c r="BM1636" s="18"/>
      <c r="BQ1636" s="15"/>
      <c r="BU1636" s="15"/>
    </row>
    <row r="1637" spans="10:73">
      <c r="J1637" s="15"/>
      <c r="K1637" s="15"/>
      <c r="L1637" s="15"/>
      <c r="M1637" s="15"/>
      <c r="AE1637" s="18"/>
      <c r="BL1637" s="15"/>
      <c r="BM1637" s="18"/>
      <c r="BQ1637" s="15"/>
      <c r="BU1637" s="15"/>
    </row>
    <row r="1638" spans="10:73">
      <c r="J1638" s="15"/>
      <c r="K1638" s="15"/>
      <c r="L1638" s="15"/>
      <c r="M1638" s="15"/>
      <c r="AE1638" s="18"/>
      <c r="BL1638" s="15"/>
      <c r="BM1638" s="18"/>
      <c r="BQ1638" s="15"/>
      <c r="BU1638" s="15"/>
    </row>
    <row r="1639" spans="10:73">
      <c r="J1639" s="15"/>
      <c r="K1639" s="15"/>
      <c r="L1639" s="15"/>
      <c r="M1639" s="15"/>
      <c r="AE1639" s="18"/>
      <c r="BL1639" s="15"/>
      <c r="BM1639" s="18"/>
      <c r="BQ1639" s="15"/>
      <c r="BU1639" s="15"/>
    </row>
    <row r="1640" spans="10:73">
      <c r="J1640" s="15"/>
      <c r="K1640" s="15"/>
      <c r="L1640" s="15"/>
      <c r="M1640" s="15"/>
      <c r="AE1640" s="18"/>
      <c r="BL1640" s="15"/>
      <c r="BM1640" s="18"/>
      <c r="BQ1640" s="15"/>
      <c r="BU1640" s="15"/>
    </row>
    <row r="1641" spans="10:73">
      <c r="J1641" s="15"/>
      <c r="K1641" s="15"/>
      <c r="L1641" s="15"/>
      <c r="M1641" s="15"/>
      <c r="AE1641" s="18"/>
      <c r="BL1641" s="15"/>
      <c r="BM1641" s="18"/>
      <c r="BQ1641" s="15"/>
      <c r="BU1641" s="15"/>
    </row>
    <row r="1642" spans="10:73">
      <c r="J1642" s="15"/>
      <c r="K1642" s="15"/>
      <c r="L1642" s="15"/>
      <c r="M1642" s="15"/>
      <c r="AE1642" s="18"/>
      <c r="BL1642" s="15"/>
      <c r="BM1642" s="18"/>
      <c r="BQ1642" s="15"/>
      <c r="BU1642" s="15"/>
    </row>
    <row r="1643" spans="10:73">
      <c r="J1643" s="15"/>
      <c r="K1643" s="15"/>
      <c r="L1643" s="15"/>
      <c r="M1643" s="15"/>
      <c r="AE1643" s="18"/>
      <c r="BL1643" s="15"/>
      <c r="BM1643" s="18"/>
      <c r="BQ1643" s="15"/>
      <c r="BU1643" s="15"/>
    </row>
    <row r="1644" spans="10:73">
      <c r="J1644" s="15"/>
      <c r="K1644" s="15"/>
      <c r="L1644" s="15"/>
      <c r="M1644" s="15"/>
      <c r="AE1644" s="18"/>
      <c r="BL1644" s="15"/>
      <c r="BM1644" s="18"/>
      <c r="BQ1644" s="15"/>
      <c r="BU1644" s="15"/>
    </row>
    <row r="1645" spans="10:73">
      <c r="J1645" s="15"/>
      <c r="K1645" s="15"/>
      <c r="L1645" s="15"/>
      <c r="M1645" s="15"/>
      <c r="AE1645" s="18"/>
      <c r="BL1645" s="15"/>
      <c r="BM1645" s="18"/>
      <c r="BQ1645" s="15"/>
      <c r="BU1645" s="15"/>
    </row>
    <row r="1646" spans="10:73">
      <c r="J1646" s="15"/>
      <c r="K1646" s="15"/>
      <c r="L1646" s="15"/>
      <c r="M1646" s="15"/>
      <c r="AE1646" s="18"/>
      <c r="BL1646" s="15"/>
      <c r="BM1646" s="18"/>
      <c r="BQ1646" s="15"/>
      <c r="BU1646" s="15"/>
    </row>
    <row r="1647" spans="10:73">
      <c r="J1647" s="15"/>
      <c r="K1647" s="15"/>
      <c r="L1647" s="15"/>
      <c r="M1647" s="15"/>
      <c r="AE1647" s="18"/>
      <c r="BL1647" s="15"/>
      <c r="BM1647" s="18"/>
      <c r="BQ1647" s="15"/>
      <c r="BU1647" s="15"/>
    </row>
    <row r="1648" spans="10:73">
      <c r="J1648" s="15"/>
      <c r="K1648" s="15"/>
      <c r="L1648" s="15"/>
      <c r="M1648" s="15"/>
      <c r="AE1648" s="18"/>
      <c r="BL1648" s="15"/>
      <c r="BM1648" s="18"/>
      <c r="BQ1648" s="15"/>
      <c r="BU1648" s="15"/>
    </row>
    <row r="1649" spans="10:73">
      <c r="J1649" s="15"/>
      <c r="K1649" s="15"/>
      <c r="L1649" s="15"/>
      <c r="M1649" s="15"/>
      <c r="AE1649" s="18"/>
      <c r="BL1649" s="15"/>
      <c r="BM1649" s="18"/>
      <c r="BQ1649" s="15"/>
      <c r="BU1649" s="15"/>
    </row>
    <row r="1650" spans="10:73">
      <c r="J1650" s="15"/>
      <c r="K1650" s="15"/>
      <c r="L1650" s="15"/>
      <c r="M1650" s="15"/>
      <c r="AE1650" s="18"/>
      <c r="BL1650" s="15"/>
      <c r="BM1650" s="18"/>
      <c r="BQ1650" s="15"/>
      <c r="BU1650" s="15"/>
    </row>
    <row r="1651" spans="10:73">
      <c r="J1651" s="15"/>
      <c r="K1651" s="15"/>
      <c r="L1651" s="15"/>
      <c r="M1651" s="15"/>
      <c r="AE1651" s="18"/>
      <c r="BL1651" s="15"/>
      <c r="BM1651" s="18"/>
      <c r="BQ1651" s="15"/>
      <c r="BU1651" s="15"/>
    </row>
    <row r="1652" spans="10:73">
      <c r="J1652" s="15"/>
      <c r="K1652" s="15"/>
      <c r="L1652" s="15"/>
      <c r="M1652" s="15"/>
      <c r="AE1652" s="18"/>
      <c r="BL1652" s="15"/>
      <c r="BM1652" s="18"/>
      <c r="BQ1652" s="15"/>
      <c r="BU1652" s="15"/>
    </row>
    <row r="1653" spans="10:73">
      <c r="J1653" s="15"/>
      <c r="K1653" s="15"/>
      <c r="L1653" s="15"/>
      <c r="M1653" s="15"/>
      <c r="AE1653" s="18"/>
      <c r="BL1653" s="15"/>
      <c r="BM1653" s="18"/>
      <c r="BQ1653" s="15"/>
      <c r="BU1653" s="15"/>
    </row>
    <row r="1654" spans="10:73">
      <c r="J1654" s="15"/>
      <c r="K1654" s="15"/>
      <c r="L1654" s="15"/>
      <c r="M1654" s="15"/>
      <c r="AE1654" s="18"/>
      <c r="BL1654" s="15"/>
      <c r="BM1654" s="18"/>
      <c r="BQ1654" s="15"/>
      <c r="BU1654" s="15"/>
    </row>
    <row r="1655" spans="10:73">
      <c r="J1655" s="15"/>
      <c r="K1655" s="15"/>
      <c r="L1655" s="15"/>
      <c r="M1655" s="15"/>
      <c r="AE1655" s="18"/>
      <c r="BL1655" s="15"/>
      <c r="BM1655" s="18"/>
      <c r="BQ1655" s="15"/>
      <c r="BU1655" s="15"/>
    </row>
    <row r="1656" spans="10:73">
      <c r="J1656" s="15"/>
      <c r="K1656" s="15"/>
      <c r="L1656" s="15"/>
      <c r="M1656" s="15"/>
      <c r="AE1656" s="18"/>
      <c r="BL1656" s="15"/>
      <c r="BM1656" s="18"/>
      <c r="BQ1656" s="15"/>
      <c r="BU1656" s="15"/>
    </row>
    <row r="1657" spans="10:73">
      <c r="J1657" s="15"/>
      <c r="K1657" s="15"/>
      <c r="L1657" s="15"/>
      <c r="M1657" s="15"/>
      <c r="AE1657" s="18"/>
      <c r="BL1657" s="15"/>
      <c r="BM1657" s="18"/>
      <c r="BQ1657" s="15"/>
      <c r="BU1657" s="15"/>
    </row>
    <row r="1658" spans="10:73">
      <c r="J1658" s="15"/>
      <c r="K1658" s="15"/>
      <c r="L1658" s="15"/>
      <c r="M1658" s="15"/>
      <c r="AE1658" s="18"/>
      <c r="BL1658" s="15"/>
      <c r="BM1658" s="18"/>
      <c r="BQ1658" s="15"/>
      <c r="BU1658" s="15"/>
    </row>
    <row r="1659" spans="10:73">
      <c r="J1659" s="15"/>
      <c r="K1659" s="15"/>
      <c r="L1659" s="15"/>
      <c r="M1659" s="15"/>
      <c r="AE1659" s="18"/>
      <c r="BL1659" s="15"/>
      <c r="BM1659" s="18"/>
      <c r="BQ1659" s="15"/>
      <c r="BU1659" s="15"/>
    </row>
    <row r="1660" spans="10:73">
      <c r="J1660" s="15"/>
      <c r="K1660" s="15"/>
      <c r="L1660" s="15"/>
      <c r="M1660" s="15"/>
      <c r="AE1660" s="18"/>
      <c r="BL1660" s="15"/>
      <c r="BM1660" s="18"/>
      <c r="BQ1660" s="15"/>
      <c r="BU1660" s="15"/>
    </row>
    <row r="1661" spans="10:73">
      <c r="J1661" s="15"/>
      <c r="K1661" s="15"/>
      <c r="L1661" s="15"/>
      <c r="M1661" s="15"/>
      <c r="AE1661" s="18"/>
      <c r="BL1661" s="15"/>
      <c r="BM1661" s="18"/>
      <c r="BQ1661" s="15"/>
      <c r="BU1661" s="15"/>
    </row>
    <row r="1662" spans="10:73">
      <c r="J1662" s="15"/>
      <c r="K1662" s="15"/>
      <c r="L1662" s="15"/>
      <c r="M1662" s="15"/>
      <c r="AE1662" s="18"/>
      <c r="BL1662" s="15"/>
      <c r="BM1662" s="18"/>
      <c r="BQ1662" s="15"/>
      <c r="BU1662" s="15"/>
    </row>
    <row r="1663" spans="10:73">
      <c r="J1663" s="15"/>
      <c r="K1663" s="15"/>
      <c r="L1663" s="15"/>
      <c r="M1663" s="15"/>
      <c r="AE1663" s="18"/>
      <c r="BL1663" s="15"/>
      <c r="BM1663" s="18"/>
      <c r="BQ1663" s="15"/>
      <c r="BU1663" s="15"/>
    </row>
    <row r="1664" spans="10:73">
      <c r="J1664" s="15"/>
      <c r="K1664" s="15"/>
      <c r="L1664" s="15"/>
      <c r="M1664" s="15"/>
      <c r="AE1664" s="18"/>
      <c r="BL1664" s="15"/>
      <c r="BM1664" s="18"/>
      <c r="BQ1664" s="15"/>
      <c r="BU1664" s="15"/>
    </row>
    <row r="1665" spans="10:73">
      <c r="J1665" s="15"/>
      <c r="K1665" s="15"/>
      <c r="L1665" s="15"/>
      <c r="M1665" s="15"/>
      <c r="AE1665" s="18"/>
      <c r="BL1665" s="15"/>
      <c r="BM1665" s="18"/>
      <c r="BQ1665" s="15"/>
      <c r="BU1665" s="15"/>
    </row>
    <row r="1666" spans="10:73">
      <c r="J1666" s="15"/>
      <c r="K1666" s="15"/>
      <c r="L1666" s="15"/>
      <c r="M1666" s="15"/>
      <c r="AE1666" s="18"/>
      <c r="BL1666" s="15"/>
      <c r="BM1666" s="18"/>
      <c r="BQ1666" s="15"/>
      <c r="BU1666" s="15"/>
    </row>
    <row r="1667" spans="10:73">
      <c r="J1667" s="15"/>
      <c r="K1667" s="15"/>
      <c r="L1667" s="15"/>
      <c r="M1667" s="15"/>
      <c r="AE1667" s="18"/>
      <c r="BL1667" s="15"/>
      <c r="BM1667" s="18"/>
      <c r="BQ1667" s="15"/>
      <c r="BU1667" s="15"/>
    </row>
    <row r="1668" spans="10:73">
      <c r="J1668" s="15"/>
      <c r="K1668" s="15"/>
      <c r="L1668" s="15"/>
      <c r="M1668" s="15"/>
      <c r="AE1668" s="18"/>
      <c r="BL1668" s="15"/>
      <c r="BM1668" s="18"/>
      <c r="BQ1668" s="15"/>
      <c r="BU1668" s="15"/>
    </row>
    <row r="1669" spans="10:73">
      <c r="J1669" s="15"/>
      <c r="K1669" s="15"/>
      <c r="L1669" s="15"/>
      <c r="M1669" s="15"/>
      <c r="AE1669" s="18"/>
      <c r="BL1669" s="15"/>
      <c r="BM1669" s="18"/>
      <c r="BQ1669" s="15"/>
      <c r="BU1669" s="15"/>
    </row>
    <row r="1670" spans="10:73">
      <c r="J1670" s="15"/>
      <c r="K1670" s="15"/>
      <c r="L1670" s="15"/>
      <c r="M1670" s="15"/>
      <c r="AE1670" s="18"/>
      <c r="BL1670" s="15"/>
      <c r="BM1670" s="18"/>
      <c r="BQ1670" s="15"/>
      <c r="BU1670" s="15"/>
    </row>
    <row r="1671" spans="10:73">
      <c r="J1671" s="15"/>
      <c r="K1671" s="15"/>
      <c r="L1671" s="15"/>
      <c r="M1671" s="15"/>
      <c r="AE1671" s="18"/>
      <c r="BL1671" s="15"/>
      <c r="BM1671" s="18"/>
      <c r="BQ1671" s="15"/>
      <c r="BU1671" s="15"/>
    </row>
    <row r="1672" spans="10:73">
      <c r="J1672" s="15"/>
      <c r="K1672" s="15"/>
      <c r="L1672" s="15"/>
      <c r="M1672" s="15"/>
      <c r="AE1672" s="18"/>
      <c r="BL1672" s="15"/>
      <c r="BM1672" s="18"/>
      <c r="BQ1672" s="15"/>
      <c r="BU1672" s="15"/>
    </row>
    <row r="1673" spans="10:73">
      <c r="J1673" s="15"/>
      <c r="K1673" s="15"/>
      <c r="L1673" s="15"/>
      <c r="M1673" s="15"/>
      <c r="AE1673" s="18"/>
      <c r="BL1673" s="15"/>
      <c r="BM1673" s="18"/>
      <c r="BQ1673" s="15"/>
      <c r="BU1673" s="15"/>
    </row>
    <row r="1674" spans="10:73">
      <c r="J1674" s="15"/>
      <c r="K1674" s="15"/>
      <c r="L1674" s="15"/>
      <c r="M1674" s="15"/>
      <c r="AE1674" s="18"/>
      <c r="BL1674" s="15"/>
      <c r="BM1674" s="18"/>
      <c r="BQ1674" s="15"/>
      <c r="BU1674" s="15"/>
    </row>
    <row r="1675" spans="10:73">
      <c r="J1675" s="15"/>
      <c r="K1675" s="15"/>
      <c r="L1675" s="15"/>
      <c r="M1675" s="15"/>
      <c r="AE1675" s="18"/>
      <c r="BL1675" s="15"/>
      <c r="BM1675" s="18"/>
      <c r="BQ1675" s="15"/>
      <c r="BU1675" s="15"/>
    </row>
    <row r="1676" spans="10:73">
      <c r="J1676" s="15"/>
      <c r="K1676" s="15"/>
      <c r="L1676" s="15"/>
      <c r="M1676" s="15"/>
      <c r="AE1676" s="18"/>
      <c r="BL1676" s="15"/>
      <c r="BM1676" s="18"/>
      <c r="BQ1676" s="15"/>
      <c r="BU1676" s="15"/>
    </row>
    <row r="1677" spans="10:73">
      <c r="J1677" s="15"/>
      <c r="K1677" s="15"/>
      <c r="L1677" s="15"/>
      <c r="M1677" s="15"/>
      <c r="AE1677" s="18"/>
      <c r="BL1677" s="15"/>
      <c r="BM1677" s="18"/>
      <c r="BQ1677" s="15"/>
      <c r="BU1677" s="15"/>
    </row>
    <row r="1678" spans="10:73">
      <c r="J1678" s="15"/>
      <c r="K1678" s="15"/>
      <c r="L1678" s="15"/>
      <c r="M1678" s="15"/>
      <c r="AE1678" s="18"/>
      <c r="BL1678" s="15"/>
      <c r="BM1678" s="18"/>
      <c r="BQ1678" s="15"/>
      <c r="BU1678" s="15"/>
    </row>
    <row r="1679" spans="10:73">
      <c r="J1679" s="15"/>
      <c r="K1679" s="15"/>
      <c r="L1679" s="15"/>
      <c r="M1679" s="15"/>
      <c r="AE1679" s="18"/>
      <c r="BL1679" s="15"/>
      <c r="BM1679" s="18"/>
      <c r="BQ1679" s="15"/>
      <c r="BU1679" s="15"/>
    </row>
    <row r="1680" spans="10:73">
      <c r="J1680" s="15"/>
      <c r="K1680" s="15"/>
      <c r="L1680" s="15"/>
      <c r="M1680" s="15"/>
      <c r="AE1680" s="18"/>
      <c r="BL1680" s="15"/>
      <c r="BM1680" s="18"/>
      <c r="BQ1680" s="15"/>
      <c r="BU1680" s="15"/>
    </row>
    <row r="1681" spans="10:73">
      <c r="J1681" s="15"/>
      <c r="K1681" s="15"/>
      <c r="L1681" s="15"/>
      <c r="M1681" s="15"/>
      <c r="AE1681" s="18"/>
      <c r="BL1681" s="15"/>
      <c r="BM1681" s="18"/>
      <c r="BQ1681" s="15"/>
      <c r="BU1681" s="15"/>
    </row>
    <row r="1682" spans="10:73">
      <c r="J1682" s="15"/>
      <c r="K1682" s="15"/>
      <c r="L1682" s="15"/>
      <c r="M1682" s="15"/>
      <c r="AE1682" s="18"/>
      <c r="BL1682" s="15"/>
      <c r="BM1682" s="18"/>
      <c r="BQ1682" s="15"/>
      <c r="BU1682" s="15"/>
    </row>
    <row r="1683" spans="10:73">
      <c r="J1683" s="15"/>
      <c r="K1683" s="15"/>
      <c r="L1683" s="15"/>
      <c r="M1683" s="15"/>
      <c r="AE1683" s="18"/>
      <c r="BL1683" s="15"/>
      <c r="BM1683" s="18"/>
      <c r="BQ1683" s="15"/>
      <c r="BU1683" s="15"/>
    </row>
    <row r="1684" spans="10:73">
      <c r="J1684" s="15"/>
      <c r="K1684" s="15"/>
      <c r="L1684" s="15"/>
      <c r="M1684" s="15"/>
      <c r="AE1684" s="18"/>
      <c r="BL1684" s="15"/>
      <c r="BM1684" s="18"/>
      <c r="BQ1684" s="15"/>
      <c r="BU1684" s="15"/>
    </row>
    <row r="1685" spans="10:73">
      <c r="J1685" s="15"/>
      <c r="K1685" s="15"/>
      <c r="L1685" s="15"/>
      <c r="M1685" s="15"/>
      <c r="AE1685" s="18"/>
      <c r="BL1685" s="15"/>
      <c r="BM1685" s="18"/>
      <c r="BQ1685" s="15"/>
      <c r="BU1685" s="15"/>
    </row>
    <row r="1686" spans="10:73">
      <c r="J1686" s="15"/>
      <c r="K1686" s="15"/>
      <c r="L1686" s="15"/>
      <c r="M1686" s="15"/>
      <c r="AE1686" s="18"/>
      <c r="BL1686" s="15"/>
      <c r="BM1686" s="18"/>
      <c r="BQ1686" s="15"/>
      <c r="BU1686" s="15"/>
    </row>
    <row r="1687" spans="10:73">
      <c r="J1687" s="15"/>
      <c r="K1687" s="15"/>
      <c r="L1687" s="15"/>
      <c r="M1687" s="15"/>
      <c r="AE1687" s="18"/>
      <c r="BL1687" s="15"/>
      <c r="BM1687" s="18"/>
      <c r="BQ1687" s="15"/>
      <c r="BU1687" s="15"/>
    </row>
    <row r="1688" spans="10:73">
      <c r="J1688" s="15"/>
      <c r="K1688" s="15"/>
      <c r="L1688" s="15"/>
      <c r="M1688" s="15"/>
      <c r="AE1688" s="18"/>
      <c r="BL1688" s="15"/>
      <c r="BM1688" s="18"/>
      <c r="BQ1688" s="15"/>
      <c r="BU1688" s="15"/>
    </row>
    <row r="1689" spans="10:73">
      <c r="J1689" s="15"/>
      <c r="K1689" s="15"/>
      <c r="L1689" s="15"/>
      <c r="M1689" s="15"/>
      <c r="AE1689" s="18"/>
      <c r="BL1689" s="15"/>
      <c r="BM1689" s="18"/>
      <c r="BQ1689" s="15"/>
      <c r="BU1689" s="15"/>
    </row>
    <row r="1690" spans="10:73">
      <c r="J1690" s="15"/>
      <c r="K1690" s="15"/>
      <c r="L1690" s="15"/>
      <c r="M1690" s="15"/>
      <c r="AE1690" s="18"/>
      <c r="BL1690" s="15"/>
      <c r="BM1690" s="18"/>
      <c r="BQ1690" s="15"/>
      <c r="BU1690" s="15"/>
    </row>
    <row r="1691" spans="10:73">
      <c r="J1691" s="15"/>
      <c r="K1691" s="15"/>
      <c r="L1691" s="15"/>
      <c r="M1691" s="15"/>
      <c r="AE1691" s="18"/>
      <c r="BL1691" s="15"/>
      <c r="BM1691" s="18"/>
      <c r="BQ1691" s="15"/>
      <c r="BU1691" s="15"/>
    </row>
    <row r="1692" spans="10:73">
      <c r="J1692" s="15"/>
      <c r="K1692" s="15"/>
      <c r="L1692" s="15"/>
      <c r="M1692" s="15"/>
      <c r="AE1692" s="18"/>
      <c r="BL1692" s="15"/>
      <c r="BM1692" s="18"/>
      <c r="BQ1692" s="15"/>
      <c r="BU1692" s="15"/>
    </row>
    <row r="1693" spans="10:73">
      <c r="J1693" s="15"/>
      <c r="K1693" s="15"/>
      <c r="L1693" s="15"/>
      <c r="M1693" s="15"/>
      <c r="AE1693" s="18"/>
      <c r="BL1693" s="15"/>
      <c r="BM1693" s="18"/>
      <c r="BQ1693" s="15"/>
      <c r="BU1693" s="15"/>
    </row>
    <row r="1694" spans="10:73">
      <c r="J1694" s="15"/>
      <c r="K1694" s="15"/>
      <c r="L1694" s="15"/>
      <c r="M1694" s="15"/>
      <c r="AE1694" s="18"/>
      <c r="BL1694" s="15"/>
      <c r="BM1694" s="18"/>
      <c r="BQ1694" s="15"/>
      <c r="BU1694" s="15"/>
    </row>
    <row r="1695" spans="10:73">
      <c r="J1695" s="15"/>
      <c r="K1695" s="15"/>
      <c r="L1695" s="15"/>
      <c r="M1695" s="15"/>
      <c r="AE1695" s="18"/>
      <c r="BL1695" s="15"/>
      <c r="BM1695" s="18"/>
      <c r="BQ1695" s="15"/>
      <c r="BU1695" s="15"/>
    </row>
    <row r="1696" spans="10:73">
      <c r="J1696" s="15"/>
      <c r="K1696" s="15"/>
      <c r="L1696" s="15"/>
      <c r="M1696" s="15"/>
      <c r="AE1696" s="18"/>
      <c r="BL1696" s="15"/>
      <c r="BM1696" s="18"/>
      <c r="BQ1696" s="15"/>
      <c r="BU1696" s="15"/>
    </row>
    <row r="1697" spans="10:73">
      <c r="J1697" s="15"/>
      <c r="K1697" s="15"/>
      <c r="L1697" s="15"/>
      <c r="M1697" s="15"/>
      <c r="AE1697" s="18"/>
      <c r="BL1697" s="15"/>
      <c r="BM1697" s="18"/>
      <c r="BQ1697" s="15"/>
      <c r="BU1697" s="15"/>
    </row>
    <row r="1698" spans="10:73">
      <c r="J1698" s="15"/>
      <c r="K1698" s="15"/>
      <c r="L1698" s="15"/>
      <c r="M1698" s="15"/>
      <c r="AE1698" s="18"/>
      <c r="BL1698" s="15"/>
      <c r="BM1698" s="18"/>
      <c r="BQ1698" s="15"/>
      <c r="BU1698" s="15"/>
    </row>
    <row r="1699" spans="10:73">
      <c r="J1699" s="15"/>
      <c r="K1699" s="15"/>
      <c r="L1699" s="15"/>
      <c r="M1699" s="15"/>
      <c r="AE1699" s="18"/>
      <c r="BL1699" s="15"/>
      <c r="BM1699" s="18"/>
      <c r="BQ1699" s="15"/>
      <c r="BU1699" s="15"/>
    </row>
    <row r="1700" spans="10:73">
      <c r="J1700" s="15"/>
      <c r="K1700" s="15"/>
      <c r="L1700" s="15"/>
      <c r="M1700" s="15"/>
      <c r="AE1700" s="18"/>
      <c r="BL1700" s="15"/>
      <c r="BM1700" s="18"/>
      <c r="BQ1700" s="15"/>
      <c r="BU1700" s="15"/>
    </row>
    <row r="1701" spans="10:73">
      <c r="J1701" s="15"/>
      <c r="K1701" s="15"/>
      <c r="L1701" s="15"/>
      <c r="M1701" s="15"/>
      <c r="AE1701" s="18"/>
      <c r="BL1701" s="15"/>
      <c r="BM1701" s="18"/>
      <c r="BQ1701" s="15"/>
      <c r="BU1701" s="15"/>
    </row>
    <row r="1702" spans="10:73">
      <c r="J1702" s="15"/>
      <c r="K1702" s="15"/>
      <c r="L1702" s="15"/>
      <c r="M1702" s="15"/>
      <c r="AE1702" s="18"/>
      <c r="BL1702" s="15"/>
      <c r="BM1702" s="18"/>
      <c r="BQ1702" s="15"/>
      <c r="BU1702" s="15"/>
    </row>
    <row r="1703" spans="10:73">
      <c r="J1703" s="15"/>
      <c r="K1703" s="15"/>
      <c r="L1703" s="15"/>
      <c r="M1703" s="15"/>
      <c r="AE1703" s="18"/>
      <c r="BL1703" s="15"/>
      <c r="BM1703" s="18"/>
      <c r="BQ1703" s="15"/>
      <c r="BU1703" s="15"/>
    </row>
    <row r="1704" spans="10:73">
      <c r="J1704" s="15"/>
      <c r="K1704" s="15"/>
      <c r="L1704" s="15"/>
      <c r="M1704" s="15"/>
      <c r="AE1704" s="18"/>
      <c r="BL1704" s="15"/>
      <c r="BM1704" s="18"/>
      <c r="BQ1704" s="15"/>
      <c r="BU1704" s="15"/>
    </row>
    <row r="1705" spans="10:73">
      <c r="J1705" s="15"/>
      <c r="K1705" s="15"/>
      <c r="L1705" s="15"/>
      <c r="M1705" s="15"/>
      <c r="AE1705" s="18"/>
      <c r="BL1705" s="15"/>
      <c r="BM1705" s="18"/>
      <c r="BQ1705" s="15"/>
      <c r="BU1705" s="15"/>
    </row>
    <row r="1706" spans="10:73">
      <c r="J1706" s="15"/>
      <c r="K1706" s="15"/>
      <c r="L1706" s="15"/>
      <c r="M1706" s="15"/>
      <c r="AE1706" s="18"/>
      <c r="BL1706" s="15"/>
      <c r="BM1706" s="18"/>
      <c r="BQ1706" s="15"/>
      <c r="BU1706" s="15"/>
    </row>
    <row r="1707" spans="10:73">
      <c r="J1707" s="15"/>
      <c r="K1707" s="15"/>
      <c r="L1707" s="15"/>
      <c r="M1707" s="15"/>
      <c r="AE1707" s="18"/>
      <c r="BL1707" s="15"/>
      <c r="BM1707" s="18"/>
      <c r="BQ1707" s="15"/>
      <c r="BU1707" s="15"/>
    </row>
    <row r="1708" spans="10:73">
      <c r="J1708" s="15"/>
      <c r="K1708" s="15"/>
      <c r="L1708" s="15"/>
      <c r="M1708" s="15"/>
      <c r="AE1708" s="18"/>
      <c r="BL1708" s="15"/>
      <c r="BM1708" s="18"/>
      <c r="BQ1708" s="15"/>
      <c r="BU1708" s="15"/>
    </row>
    <row r="1709" spans="10:73">
      <c r="J1709" s="15"/>
      <c r="K1709" s="15"/>
      <c r="L1709" s="15"/>
      <c r="M1709" s="15"/>
      <c r="AE1709" s="18"/>
      <c r="BL1709" s="15"/>
      <c r="BM1709" s="18"/>
      <c r="BQ1709" s="15"/>
      <c r="BU1709" s="15"/>
    </row>
    <row r="1710" spans="10:73">
      <c r="J1710" s="15"/>
      <c r="K1710" s="15"/>
      <c r="L1710" s="15"/>
      <c r="M1710" s="15"/>
      <c r="AE1710" s="18"/>
      <c r="BL1710" s="15"/>
      <c r="BM1710" s="18"/>
      <c r="BQ1710" s="15"/>
      <c r="BU1710" s="15"/>
    </row>
    <row r="1711" spans="10:73">
      <c r="J1711" s="15"/>
      <c r="K1711" s="15"/>
      <c r="L1711" s="15"/>
      <c r="M1711" s="15"/>
      <c r="AE1711" s="18"/>
      <c r="BL1711" s="15"/>
      <c r="BM1711" s="18"/>
      <c r="BQ1711" s="15"/>
      <c r="BU1711" s="15"/>
    </row>
    <row r="1712" spans="10:73">
      <c r="J1712" s="15"/>
      <c r="K1712" s="15"/>
      <c r="L1712" s="15"/>
      <c r="M1712" s="15"/>
      <c r="AE1712" s="18"/>
      <c r="BL1712" s="15"/>
      <c r="BM1712" s="18"/>
      <c r="BQ1712" s="15"/>
      <c r="BU1712" s="15"/>
    </row>
    <row r="1713" spans="10:73">
      <c r="J1713" s="15"/>
      <c r="K1713" s="15"/>
      <c r="L1713" s="15"/>
      <c r="M1713" s="15"/>
      <c r="AE1713" s="18"/>
      <c r="BL1713" s="15"/>
      <c r="BM1713" s="18"/>
      <c r="BQ1713" s="15"/>
      <c r="BU1713" s="15"/>
    </row>
    <row r="1714" spans="10:73">
      <c r="J1714" s="15"/>
      <c r="K1714" s="15"/>
      <c r="L1714" s="15"/>
      <c r="M1714" s="15"/>
      <c r="AE1714" s="18"/>
      <c r="BL1714" s="15"/>
      <c r="BM1714" s="18"/>
      <c r="BQ1714" s="15"/>
      <c r="BU1714" s="15"/>
    </row>
    <row r="1715" spans="10:73">
      <c r="J1715" s="15"/>
      <c r="K1715" s="15"/>
      <c r="L1715" s="15"/>
      <c r="M1715" s="15"/>
      <c r="AE1715" s="18"/>
      <c r="BL1715" s="15"/>
      <c r="BM1715" s="18"/>
      <c r="BQ1715" s="15"/>
      <c r="BU1715" s="15"/>
    </row>
    <row r="1716" spans="10:73">
      <c r="J1716" s="15"/>
      <c r="K1716" s="15"/>
      <c r="L1716" s="15"/>
      <c r="M1716" s="15"/>
      <c r="AE1716" s="18"/>
      <c r="BL1716" s="15"/>
      <c r="BM1716" s="18"/>
      <c r="BQ1716" s="15"/>
      <c r="BU1716" s="15"/>
    </row>
    <row r="1717" spans="10:73">
      <c r="J1717" s="15"/>
      <c r="K1717" s="15"/>
      <c r="L1717" s="15"/>
      <c r="M1717" s="15"/>
      <c r="AE1717" s="18"/>
      <c r="BL1717" s="15"/>
      <c r="BM1717" s="18"/>
      <c r="BQ1717" s="15"/>
      <c r="BU1717" s="15"/>
    </row>
    <row r="1718" spans="10:73">
      <c r="J1718" s="15"/>
      <c r="K1718" s="15"/>
      <c r="L1718" s="15"/>
      <c r="M1718" s="15"/>
      <c r="AE1718" s="18"/>
      <c r="BL1718" s="15"/>
      <c r="BM1718" s="18"/>
      <c r="BQ1718" s="15"/>
      <c r="BU1718" s="15"/>
    </row>
    <row r="1719" spans="10:73">
      <c r="J1719" s="15"/>
      <c r="K1719" s="15"/>
      <c r="L1719" s="15"/>
      <c r="M1719" s="15"/>
      <c r="AE1719" s="18"/>
      <c r="BL1719" s="15"/>
      <c r="BM1719" s="18"/>
      <c r="BQ1719" s="15"/>
      <c r="BU1719" s="15"/>
    </row>
    <row r="1720" spans="10:73">
      <c r="J1720" s="15"/>
      <c r="K1720" s="15"/>
      <c r="L1720" s="15"/>
      <c r="M1720" s="15"/>
      <c r="AE1720" s="18"/>
      <c r="BL1720" s="15"/>
      <c r="BM1720" s="18"/>
      <c r="BQ1720" s="15"/>
      <c r="BU1720" s="15"/>
    </row>
    <row r="1721" spans="10:73">
      <c r="J1721" s="15"/>
      <c r="K1721" s="15"/>
      <c r="L1721" s="15"/>
      <c r="M1721" s="15"/>
      <c r="AE1721" s="18"/>
      <c r="BL1721" s="15"/>
      <c r="BM1721" s="18"/>
      <c r="BQ1721" s="15"/>
      <c r="BU1721" s="15"/>
    </row>
    <row r="1722" spans="10:73">
      <c r="J1722" s="15"/>
      <c r="K1722" s="15"/>
      <c r="L1722" s="15"/>
      <c r="M1722" s="15"/>
      <c r="AE1722" s="18"/>
      <c r="BL1722" s="15"/>
      <c r="BM1722" s="18"/>
      <c r="BQ1722" s="15"/>
      <c r="BU1722" s="15"/>
    </row>
    <row r="1723" spans="10:73">
      <c r="J1723" s="15"/>
      <c r="K1723" s="15"/>
      <c r="L1723" s="15"/>
      <c r="M1723" s="15"/>
      <c r="AE1723" s="18"/>
      <c r="BL1723" s="15"/>
      <c r="BM1723" s="18"/>
      <c r="BQ1723" s="15"/>
      <c r="BU1723" s="15"/>
    </row>
    <row r="1724" spans="10:73">
      <c r="J1724" s="15"/>
      <c r="K1724" s="15"/>
      <c r="L1724" s="15"/>
      <c r="M1724" s="15"/>
      <c r="AE1724" s="18"/>
      <c r="BL1724" s="15"/>
      <c r="BM1724" s="18"/>
      <c r="BQ1724" s="15"/>
      <c r="BU1724" s="15"/>
    </row>
    <row r="1725" spans="10:73">
      <c r="J1725" s="15"/>
      <c r="K1725" s="15"/>
      <c r="L1725" s="15"/>
      <c r="M1725" s="15"/>
      <c r="AE1725" s="18"/>
      <c r="BL1725" s="15"/>
      <c r="BM1725" s="18"/>
      <c r="BQ1725" s="15"/>
      <c r="BU1725" s="15"/>
    </row>
    <row r="1726" spans="10:73">
      <c r="J1726" s="15"/>
      <c r="K1726" s="15"/>
      <c r="L1726" s="15"/>
      <c r="M1726" s="15"/>
      <c r="AE1726" s="18"/>
      <c r="BL1726" s="15"/>
      <c r="BM1726" s="18"/>
      <c r="BQ1726" s="15"/>
      <c r="BU1726" s="15"/>
    </row>
    <row r="1727" spans="10:73">
      <c r="J1727" s="15"/>
      <c r="K1727" s="15"/>
      <c r="L1727" s="15"/>
      <c r="M1727" s="15"/>
      <c r="AE1727" s="18"/>
      <c r="BL1727" s="15"/>
      <c r="BM1727" s="18"/>
      <c r="BQ1727" s="15"/>
      <c r="BU1727" s="15"/>
    </row>
    <row r="1728" spans="10:73">
      <c r="J1728" s="15"/>
      <c r="K1728" s="15"/>
      <c r="L1728" s="15"/>
      <c r="M1728" s="15"/>
      <c r="AE1728" s="18"/>
      <c r="BL1728" s="15"/>
      <c r="BM1728" s="18"/>
      <c r="BQ1728" s="15"/>
      <c r="BU1728" s="15"/>
    </row>
    <row r="1729" spans="10:73">
      <c r="J1729" s="15"/>
      <c r="K1729" s="15"/>
      <c r="L1729" s="15"/>
      <c r="M1729" s="15"/>
      <c r="AE1729" s="18"/>
      <c r="BL1729" s="15"/>
      <c r="BM1729" s="18"/>
      <c r="BQ1729" s="15"/>
      <c r="BU1729" s="15"/>
    </row>
    <row r="1730" spans="10:73">
      <c r="J1730" s="15"/>
      <c r="K1730" s="15"/>
      <c r="L1730" s="15"/>
      <c r="M1730" s="15"/>
      <c r="AE1730" s="18"/>
      <c r="BL1730" s="15"/>
      <c r="BM1730" s="18"/>
      <c r="BQ1730" s="15"/>
      <c r="BU1730" s="15"/>
    </row>
    <row r="1731" spans="10:73">
      <c r="J1731" s="15"/>
      <c r="K1731" s="15"/>
      <c r="L1731" s="15"/>
      <c r="M1731" s="15"/>
      <c r="AE1731" s="18"/>
      <c r="BL1731" s="15"/>
      <c r="BM1731" s="18"/>
      <c r="BQ1731" s="15"/>
      <c r="BU1731" s="15"/>
    </row>
    <row r="1732" spans="10:73">
      <c r="J1732" s="15"/>
      <c r="K1732" s="15"/>
      <c r="L1732" s="15"/>
      <c r="M1732" s="15"/>
      <c r="AE1732" s="18"/>
      <c r="BL1732" s="15"/>
      <c r="BM1732" s="18"/>
      <c r="BQ1732" s="15"/>
      <c r="BU1732" s="15"/>
    </row>
    <row r="1733" spans="10:73">
      <c r="J1733" s="15"/>
      <c r="K1733" s="15"/>
      <c r="L1733" s="15"/>
      <c r="M1733" s="15"/>
      <c r="AE1733" s="18"/>
      <c r="BL1733" s="15"/>
      <c r="BM1733" s="18"/>
      <c r="BQ1733" s="15"/>
      <c r="BU1733" s="15"/>
    </row>
    <row r="1734" spans="10:73">
      <c r="J1734" s="15"/>
      <c r="K1734" s="15"/>
      <c r="L1734" s="15"/>
      <c r="M1734" s="15"/>
      <c r="AE1734" s="18"/>
      <c r="BL1734" s="15"/>
      <c r="BM1734" s="18"/>
      <c r="BQ1734" s="15"/>
      <c r="BU1734" s="15"/>
    </row>
    <row r="1735" spans="10:73">
      <c r="J1735" s="15"/>
      <c r="K1735" s="15"/>
      <c r="L1735" s="15"/>
      <c r="M1735" s="15"/>
      <c r="AE1735" s="18"/>
      <c r="BL1735" s="15"/>
      <c r="BM1735" s="18"/>
      <c r="BQ1735" s="15"/>
      <c r="BU1735" s="15"/>
    </row>
    <row r="1736" spans="10:73">
      <c r="J1736" s="15"/>
      <c r="K1736" s="15"/>
      <c r="L1736" s="15"/>
      <c r="M1736" s="15"/>
      <c r="AE1736" s="18"/>
      <c r="BL1736" s="15"/>
      <c r="BM1736" s="18"/>
      <c r="BQ1736" s="15"/>
      <c r="BU1736" s="15"/>
    </row>
    <row r="1737" spans="10:73">
      <c r="J1737" s="15"/>
      <c r="K1737" s="15"/>
      <c r="L1737" s="15"/>
      <c r="M1737" s="15"/>
      <c r="AE1737" s="18"/>
      <c r="BL1737" s="15"/>
      <c r="BM1737" s="18"/>
      <c r="BQ1737" s="15"/>
      <c r="BU1737" s="15"/>
    </row>
    <row r="1738" spans="10:73">
      <c r="J1738" s="15"/>
      <c r="K1738" s="15"/>
      <c r="L1738" s="15"/>
      <c r="M1738" s="15"/>
      <c r="AE1738" s="18"/>
      <c r="BL1738" s="15"/>
      <c r="BM1738" s="18"/>
      <c r="BQ1738" s="15"/>
      <c r="BU1738" s="15"/>
    </row>
    <row r="1739" spans="10:73">
      <c r="J1739" s="15"/>
      <c r="K1739" s="15"/>
      <c r="L1739" s="15"/>
      <c r="M1739" s="15"/>
      <c r="AE1739" s="18"/>
      <c r="BL1739" s="15"/>
      <c r="BM1739" s="18"/>
      <c r="BQ1739" s="15"/>
      <c r="BU1739" s="15"/>
    </row>
    <row r="1740" spans="10:73">
      <c r="J1740" s="15"/>
      <c r="K1740" s="15"/>
      <c r="L1740" s="15"/>
      <c r="M1740" s="15"/>
      <c r="AE1740" s="18"/>
      <c r="BL1740" s="15"/>
      <c r="BM1740" s="18"/>
      <c r="BQ1740" s="15"/>
      <c r="BU1740" s="15"/>
    </row>
    <row r="1741" spans="10:73">
      <c r="J1741" s="15"/>
      <c r="K1741" s="15"/>
      <c r="L1741" s="15"/>
      <c r="M1741" s="15"/>
      <c r="AE1741" s="18"/>
      <c r="BL1741" s="15"/>
      <c r="BM1741" s="18"/>
      <c r="BQ1741" s="15"/>
      <c r="BU1741" s="15"/>
    </row>
    <row r="1742" spans="10:73">
      <c r="J1742" s="15"/>
      <c r="K1742" s="15"/>
      <c r="L1742" s="15"/>
      <c r="M1742" s="15"/>
      <c r="AE1742" s="18"/>
      <c r="BL1742" s="15"/>
      <c r="BM1742" s="18"/>
      <c r="BQ1742" s="15"/>
      <c r="BU1742" s="15"/>
    </row>
    <row r="1743" spans="10:73">
      <c r="J1743" s="15"/>
      <c r="K1743" s="15"/>
      <c r="L1743" s="15"/>
      <c r="M1743" s="15"/>
      <c r="AE1743" s="18"/>
      <c r="BL1743" s="15"/>
      <c r="BM1743" s="18"/>
      <c r="BQ1743" s="15"/>
      <c r="BU1743" s="15"/>
    </row>
    <row r="1744" spans="10:73">
      <c r="J1744" s="15"/>
      <c r="K1744" s="15"/>
      <c r="L1744" s="15"/>
      <c r="M1744" s="15"/>
      <c r="AE1744" s="18"/>
      <c r="BL1744" s="15"/>
      <c r="BM1744" s="18"/>
      <c r="BQ1744" s="15"/>
      <c r="BU1744" s="15"/>
    </row>
    <row r="1745" spans="10:73">
      <c r="J1745" s="15"/>
      <c r="K1745" s="15"/>
      <c r="L1745" s="15"/>
      <c r="M1745" s="15"/>
      <c r="AE1745" s="18"/>
      <c r="BL1745" s="15"/>
      <c r="BM1745" s="18"/>
      <c r="BQ1745" s="15"/>
      <c r="BU1745" s="15"/>
    </row>
    <row r="1746" spans="10:73">
      <c r="J1746" s="15"/>
      <c r="K1746" s="15"/>
      <c r="L1746" s="15"/>
      <c r="M1746" s="15"/>
      <c r="AE1746" s="18"/>
      <c r="BL1746" s="15"/>
      <c r="BM1746" s="18"/>
      <c r="BQ1746" s="15"/>
      <c r="BU1746" s="15"/>
    </row>
    <row r="1747" spans="10:73">
      <c r="J1747" s="15"/>
      <c r="K1747" s="15"/>
      <c r="L1747" s="15"/>
      <c r="M1747" s="15"/>
      <c r="AE1747" s="18"/>
      <c r="BL1747" s="15"/>
      <c r="BM1747" s="18"/>
      <c r="BQ1747" s="15"/>
      <c r="BU1747" s="15"/>
    </row>
    <row r="1748" spans="10:73">
      <c r="J1748" s="15"/>
      <c r="K1748" s="15"/>
      <c r="L1748" s="15"/>
      <c r="M1748" s="15"/>
      <c r="AE1748" s="18"/>
      <c r="BL1748" s="15"/>
      <c r="BM1748" s="18"/>
      <c r="BQ1748" s="15"/>
      <c r="BU1748" s="15"/>
    </row>
    <row r="1749" spans="10:73">
      <c r="J1749" s="15"/>
      <c r="K1749" s="15"/>
      <c r="L1749" s="15"/>
      <c r="M1749" s="15"/>
      <c r="AE1749" s="18"/>
      <c r="BL1749" s="15"/>
      <c r="BM1749" s="18"/>
      <c r="BQ1749" s="15"/>
      <c r="BU1749" s="15"/>
    </row>
    <row r="1750" spans="10:73">
      <c r="J1750" s="15"/>
      <c r="K1750" s="15"/>
      <c r="L1750" s="15"/>
      <c r="M1750" s="15"/>
      <c r="AE1750" s="18"/>
      <c r="BL1750" s="15"/>
      <c r="BM1750" s="18"/>
      <c r="BQ1750" s="15"/>
      <c r="BU1750" s="15"/>
    </row>
    <row r="1751" spans="10:73">
      <c r="J1751" s="15"/>
      <c r="K1751" s="15"/>
      <c r="L1751" s="15"/>
      <c r="M1751" s="15"/>
      <c r="AE1751" s="18"/>
      <c r="BL1751" s="15"/>
      <c r="BM1751" s="18"/>
      <c r="BQ1751" s="15"/>
      <c r="BU1751" s="15"/>
    </row>
    <row r="1752" spans="10:73">
      <c r="J1752" s="15"/>
      <c r="K1752" s="15"/>
      <c r="L1752" s="15"/>
      <c r="M1752" s="15"/>
      <c r="AE1752" s="18"/>
      <c r="BL1752" s="15"/>
      <c r="BM1752" s="18"/>
      <c r="BQ1752" s="15"/>
      <c r="BU1752" s="15"/>
    </row>
    <row r="1753" spans="10:73">
      <c r="J1753" s="15"/>
      <c r="K1753" s="15"/>
      <c r="L1753" s="15"/>
      <c r="M1753" s="15"/>
      <c r="AE1753" s="18"/>
      <c r="BL1753" s="15"/>
      <c r="BM1753" s="18"/>
      <c r="BQ1753" s="15"/>
      <c r="BU1753" s="15"/>
    </row>
    <row r="1754" spans="10:73">
      <c r="J1754" s="15"/>
      <c r="K1754" s="15"/>
      <c r="L1754" s="15"/>
      <c r="M1754" s="15"/>
      <c r="AE1754" s="18"/>
      <c r="BL1754" s="15"/>
      <c r="BM1754" s="18"/>
      <c r="BQ1754" s="15"/>
      <c r="BU1754" s="15"/>
    </row>
    <row r="1755" spans="10:73">
      <c r="J1755" s="15"/>
      <c r="K1755" s="15"/>
      <c r="L1755" s="15"/>
      <c r="M1755" s="15"/>
      <c r="AE1755" s="18"/>
      <c r="BL1755" s="15"/>
      <c r="BM1755" s="18"/>
      <c r="BQ1755" s="15"/>
      <c r="BU1755" s="15"/>
    </row>
    <row r="1756" spans="10:73">
      <c r="J1756" s="15"/>
      <c r="K1756" s="15"/>
      <c r="L1756" s="15"/>
      <c r="M1756" s="15"/>
      <c r="AE1756" s="18"/>
      <c r="BL1756" s="15"/>
      <c r="BM1756" s="18"/>
      <c r="BQ1756" s="15"/>
      <c r="BU1756" s="15"/>
    </row>
    <row r="1757" spans="10:73">
      <c r="J1757" s="15"/>
      <c r="K1757" s="15"/>
      <c r="L1757" s="15"/>
      <c r="M1757" s="15"/>
      <c r="AE1757" s="18"/>
      <c r="BL1757" s="15"/>
      <c r="BM1757" s="18"/>
      <c r="BQ1757" s="15"/>
      <c r="BU1757" s="15"/>
    </row>
    <row r="1758" spans="10:73">
      <c r="J1758" s="15"/>
      <c r="K1758" s="15"/>
      <c r="L1758" s="15"/>
      <c r="M1758" s="15"/>
      <c r="AE1758" s="18"/>
      <c r="BL1758" s="15"/>
      <c r="BM1758" s="18"/>
      <c r="BQ1758" s="15"/>
      <c r="BU1758" s="15"/>
    </row>
    <row r="1759" spans="10:73">
      <c r="J1759" s="15"/>
      <c r="K1759" s="15"/>
      <c r="L1759" s="15"/>
      <c r="M1759" s="15"/>
      <c r="AE1759" s="18"/>
      <c r="BL1759" s="15"/>
      <c r="BM1759" s="18"/>
      <c r="BQ1759" s="15"/>
      <c r="BU1759" s="15"/>
    </row>
    <row r="1760" spans="10:73">
      <c r="J1760" s="15"/>
      <c r="K1760" s="15"/>
      <c r="L1760" s="15"/>
      <c r="M1760" s="15"/>
      <c r="AE1760" s="18"/>
      <c r="BL1760" s="15"/>
      <c r="BM1760" s="18"/>
      <c r="BQ1760" s="15"/>
      <c r="BU1760" s="15"/>
    </row>
    <row r="1761" spans="10:73">
      <c r="J1761" s="15"/>
      <c r="K1761" s="15"/>
      <c r="L1761" s="15"/>
      <c r="M1761" s="15"/>
      <c r="AE1761" s="18"/>
      <c r="BL1761" s="15"/>
      <c r="BM1761" s="18"/>
      <c r="BQ1761" s="15"/>
      <c r="BU1761" s="15"/>
    </row>
    <row r="1762" spans="10:73">
      <c r="J1762" s="15"/>
      <c r="K1762" s="15"/>
      <c r="L1762" s="15"/>
      <c r="M1762" s="15"/>
      <c r="AE1762" s="18"/>
      <c r="BL1762" s="15"/>
      <c r="BM1762" s="18"/>
      <c r="BQ1762" s="15"/>
      <c r="BU1762" s="15"/>
    </row>
    <row r="1763" spans="10:73">
      <c r="J1763" s="15"/>
      <c r="K1763" s="15"/>
      <c r="L1763" s="15"/>
      <c r="M1763" s="15"/>
      <c r="AE1763" s="18"/>
      <c r="BL1763" s="15"/>
      <c r="BM1763" s="18"/>
      <c r="BQ1763" s="15"/>
      <c r="BU1763" s="15"/>
    </row>
    <row r="1764" spans="10:73">
      <c r="J1764" s="15"/>
      <c r="K1764" s="15"/>
      <c r="L1764" s="15"/>
      <c r="M1764" s="15"/>
      <c r="AE1764" s="18"/>
      <c r="BL1764" s="15"/>
      <c r="BM1764" s="18"/>
      <c r="BQ1764" s="15"/>
      <c r="BU1764" s="15"/>
    </row>
    <row r="1765" spans="10:73">
      <c r="J1765" s="15"/>
      <c r="K1765" s="15"/>
      <c r="L1765" s="15"/>
      <c r="M1765" s="15"/>
      <c r="AE1765" s="18"/>
      <c r="BL1765" s="15"/>
      <c r="BM1765" s="18"/>
      <c r="BQ1765" s="15"/>
      <c r="BU1765" s="15"/>
    </row>
    <row r="1766" spans="10:73">
      <c r="J1766" s="15"/>
      <c r="K1766" s="15"/>
      <c r="L1766" s="15"/>
      <c r="M1766" s="15"/>
      <c r="AE1766" s="18"/>
      <c r="BL1766" s="15"/>
      <c r="BM1766" s="18"/>
      <c r="BQ1766" s="15"/>
      <c r="BU1766" s="15"/>
    </row>
    <row r="1767" spans="10:73">
      <c r="J1767" s="15"/>
      <c r="K1767" s="15"/>
      <c r="L1767" s="15"/>
      <c r="M1767" s="15"/>
      <c r="AE1767" s="18"/>
      <c r="BL1767" s="15"/>
      <c r="BM1767" s="18"/>
      <c r="BQ1767" s="15"/>
      <c r="BU1767" s="15"/>
    </row>
    <row r="1768" spans="10:73">
      <c r="J1768" s="15"/>
      <c r="K1768" s="15"/>
      <c r="L1768" s="15"/>
      <c r="M1768" s="15"/>
      <c r="AE1768" s="18"/>
      <c r="BL1768" s="15"/>
      <c r="BM1768" s="18"/>
      <c r="BQ1768" s="15"/>
      <c r="BU1768" s="15"/>
    </row>
    <row r="1769" spans="10:73">
      <c r="J1769" s="15"/>
      <c r="K1769" s="15"/>
      <c r="L1769" s="15"/>
      <c r="M1769" s="15"/>
      <c r="AE1769" s="18"/>
      <c r="BL1769" s="15"/>
      <c r="BM1769" s="18"/>
      <c r="BQ1769" s="15"/>
      <c r="BU1769" s="15"/>
    </row>
    <row r="1770" spans="10:73">
      <c r="J1770" s="15"/>
      <c r="K1770" s="15"/>
      <c r="L1770" s="15"/>
      <c r="M1770" s="15"/>
      <c r="AE1770" s="18"/>
      <c r="BL1770" s="15"/>
      <c r="BM1770" s="18"/>
      <c r="BQ1770" s="15"/>
      <c r="BU1770" s="15"/>
    </row>
    <row r="1771" spans="10:73">
      <c r="J1771" s="15"/>
      <c r="K1771" s="15"/>
      <c r="L1771" s="15"/>
      <c r="M1771" s="15"/>
      <c r="AE1771" s="18"/>
      <c r="BL1771" s="15"/>
      <c r="BM1771" s="18"/>
      <c r="BQ1771" s="15"/>
      <c r="BU1771" s="15"/>
    </row>
    <row r="1772" spans="10:73">
      <c r="J1772" s="15"/>
      <c r="K1772" s="15"/>
      <c r="L1772" s="15"/>
      <c r="M1772" s="15"/>
      <c r="AE1772" s="18"/>
      <c r="BL1772" s="15"/>
      <c r="BM1772" s="18"/>
      <c r="BQ1772" s="15"/>
      <c r="BU1772" s="15"/>
    </row>
    <row r="1773" spans="10:73">
      <c r="J1773" s="15"/>
      <c r="K1773" s="15"/>
      <c r="L1773" s="15"/>
      <c r="M1773" s="15"/>
      <c r="AE1773" s="18"/>
      <c r="BL1773" s="15"/>
      <c r="BM1773" s="18"/>
      <c r="BQ1773" s="15"/>
      <c r="BU1773" s="15"/>
    </row>
    <row r="1774" spans="10:73">
      <c r="J1774" s="15"/>
      <c r="K1774" s="15"/>
      <c r="L1774" s="15"/>
      <c r="M1774" s="15"/>
      <c r="AE1774" s="18"/>
      <c r="BL1774" s="15"/>
      <c r="BM1774" s="18"/>
      <c r="BQ1774" s="15"/>
      <c r="BU1774" s="15"/>
    </row>
    <row r="1775" spans="10:73">
      <c r="J1775" s="15"/>
      <c r="K1775" s="15"/>
      <c r="L1775" s="15"/>
      <c r="M1775" s="15"/>
      <c r="AE1775" s="18"/>
      <c r="BL1775" s="15"/>
      <c r="BM1775" s="18"/>
      <c r="BQ1775" s="15"/>
      <c r="BU1775" s="15"/>
    </row>
    <row r="1776" spans="10:73">
      <c r="J1776" s="15"/>
      <c r="K1776" s="15"/>
      <c r="L1776" s="15"/>
      <c r="M1776" s="15"/>
      <c r="AE1776" s="18"/>
      <c r="BL1776" s="15"/>
      <c r="BM1776" s="18"/>
      <c r="BQ1776" s="15"/>
      <c r="BU1776" s="15"/>
    </row>
    <row r="1777" spans="10:73">
      <c r="J1777" s="15"/>
      <c r="K1777" s="15"/>
      <c r="L1777" s="15"/>
      <c r="M1777" s="15"/>
      <c r="AE1777" s="18"/>
      <c r="BL1777" s="15"/>
      <c r="BM1777" s="18"/>
      <c r="BQ1777" s="15"/>
      <c r="BU1777" s="15"/>
    </row>
    <row r="1778" spans="10:73">
      <c r="J1778" s="15"/>
      <c r="K1778" s="15"/>
      <c r="L1778" s="15"/>
      <c r="M1778" s="15"/>
      <c r="AE1778" s="18"/>
      <c r="BL1778" s="15"/>
      <c r="BM1778" s="18"/>
      <c r="BQ1778" s="15"/>
      <c r="BU1778" s="15"/>
    </row>
    <row r="1779" spans="10:73">
      <c r="J1779" s="15"/>
      <c r="K1779" s="15"/>
      <c r="L1779" s="15"/>
      <c r="M1779" s="15"/>
      <c r="AE1779" s="18"/>
      <c r="BL1779" s="15"/>
      <c r="BM1779" s="18"/>
      <c r="BQ1779" s="15"/>
      <c r="BU1779" s="15"/>
    </row>
    <row r="1780" spans="10:73">
      <c r="J1780" s="15"/>
      <c r="K1780" s="15"/>
      <c r="L1780" s="15"/>
      <c r="M1780" s="15"/>
      <c r="AE1780" s="18"/>
      <c r="BL1780" s="15"/>
      <c r="BM1780" s="18"/>
      <c r="BQ1780" s="15"/>
      <c r="BU1780" s="15"/>
    </row>
    <row r="1781" spans="10:73">
      <c r="J1781" s="15"/>
      <c r="K1781" s="15"/>
      <c r="L1781" s="15"/>
      <c r="M1781" s="15"/>
      <c r="AE1781" s="18"/>
      <c r="BL1781" s="15"/>
      <c r="BM1781" s="18"/>
      <c r="BQ1781" s="15"/>
      <c r="BU1781" s="15"/>
    </row>
    <row r="1782" spans="10:73">
      <c r="J1782" s="15"/>
      <c r="K1782" s="15"/>
      <c r="L1782" s="15"/>
      <c r="M1782" s="15"/>
      <c r="AE1782" s="18"/>
      <c r="BL1782" s="15"/>
      <c r="BM1782" s="18"/>
      <c r="BQ1782" s="15"/>
      <c r="BU1782" s="15"/>
    </row>
    <row r="1783" spans="10:73">
      <c r="J1783" s="15"/>
      <c r="K1783" s="15"/>
      <c r="L1783" s="15"/>
      <c r="M1783" s="15"/>
      <c r="AE1783" s="18"/>
      <c r="BL1783" s="15"/>
      <c r="BM1783" s="18"/>
      <c r="BQ1783" s="15"/>
      <c r="BU1783" s="15"/>
    </row>
    <row r="1784" spans="10:73">
      <c r="J1784" s="15"/>
      <c r="K1784" s="15"/>
      <c r="L1784" s="15"/>
      <c r="M1784" s="15"/>
      <c r="AE1784" s="18"/>
      <c r="BL1784" s="15"/>
      <c r="BM1784" s="18"/>
      <c r="BQ1784" s="15"/>
      <c r="BU1784" s="15"/>
    </row>
    <row r="1785" spans="10:73">
      <c r="J1785" s="15"/>
      <c r="K1785" s="15"/>
      <c r="L1785" s="15"/>
      <c r="M1785" s="15"/>
      <c r="AE1785" s="18"/>
      <c r="BL1785" s="15"/>
      <c r="BM1785" s="18"/>
      <c r="BQ1785" s="15"/>
      <c r="BU1785" s="15"/>
    </row>
    <row r="1786" spans="10:73">
      <c r="J1786" s="15"/>
      <c r="K1786" s="15"/>
      <c r="L1786" s="15"/>
      <c r="M1786" s="15"/>
      <c r="AE1786" s="18"/>
      <c r="BL1786" s="15"/>
      <c r="BM1786" s="18"/>
      <c r="BQ1786" s="15"/>
      <c r="BU1786" s="15"/>
    </row>
    <row r="1787" spans="10:73">
      <c r="J1787" s="15"/>
      <c r="K1787" s="15"/>
      <c r="L1787" s="15"/>
      <c r="M1787" s="15"/>
      <c r="AE1787" s="18"/>
      <c r="BL1787" s="15"/>
      <c r="BM1787" s="18"/>
      <c r="BQ1787" s="15"/>
      <c r="BU1787" s="15"/>
    </row>
    <row r="1788" spans="10:73">
      <c r="J1788" s="15"/>
      <c r="K1788" s="15"/>
      <c r="L1788" s="15"/>
      <c r="M1788" s="15"/>
      <c r="AE1788" s="18"/>
      <c r="BL1788" s="15"/>
      <c r="BM1788" s="18"/>
      <c r="BQ1788" s="15"/>
      <c r="BU1788" s="15"/>
    </row>
    <row r="1789" spans="10:73">
      <c r="J1789" s="15"/>
      <c r="K1789" s="15"/>
      <c r="L1789" s="15"/>
      <c r="M1789" s="15"/>
      <c r="AE1789" s="18"/>
      <c r="BL1789" s="15"/>
      <c r="BM1789" s="18"/>
      <c r="BQ1789" s="15"/>
      <c r="BU1789" s="15"/>
    </row>
    <row r="1790" spans="10:73">
      <c r="J1790" s="15"/>
      <c r="K1790" s="15"/>
      <c r="L1790" s="15"/>
      <c r="M1790" s="15"/>
      <c r="AE1790" s="18"/>
      <c r="BL1790" s="15"/>
      <c r="BM1790" s="18"/>
      <c r="BQ1790" s="15"/>
      <c r="BU1790" s="15"/>
    </row>
    <row r="1791" spans="10:73">
      <c r="J1791" s="15"/>
      <c r="K1791" s="15"/>
      <c r="L1791" s="15"/>
      <c r="M1791" s="15"/>
      <c r="AE1791" s="18"/>
      <c r="BL1791" s="15"/>
      <c r="BM1791" s="18"/>
      <c r="BQ1791" s="15"/>
      <c r="BU1791" s="15"/>
    </row>
    <row r="1792" spans="10:73">
      <c r="J1792" s="15"/>
      <c r="K1792" s="15"/>
      <c r="L1792" s="15"/>
      <c r="M1792" s="15"/>
      <c r="AE1792" s="18"/>
      <c r="BL1792" s="15"/>
      <c r="BM1792" s="18"/>
      <c r="BQ1792" s="15"/>
      <c r="BU1792" s="15"/>
    </row>
    <row r="1793" spans="10:73">
      <c r="J1793" s="15"/>
      <c r="K1793" s="15"/>
      <c r="L1793" s="15"/>
      <c r="M1793" s="15"/>
      <c r="AE1793" s="18"/>
      <c r="BL1793" s="15"/>
      <c r="BM1793" s="18"/>
      <c r="BQ1793" s="15"/>
      <c r="BU1793" s="15"/>
    </row>
    <row r="1794" spans="10:73">
      <c r="J1794" s="15"/>
      <c r="K1794" s="15"/>
      <c r="L1794" s="15"/>
      <c r="M1794" s="15"/>
      <c r="AE1794" s="18"/>
      <c r="BL1794" s="15"/>
      <c r="BM1794" s="18"/>
      <c r="BQ1794" s="15"/>
      <c r="BU1794" s="15"/>
    </row>
    <row r="1795" spans="10:73">
      <c r="J1795" s="15"/>
      <c r="K1795" s="15"/>
      <c r="L1795" s="15"/>
      <c r="M1795" s="15"/>
      <c r="AE1795" s="18"/>
      <c r="BL1795" s="15"/>
      <c r="BM1795" s="18"/>
      <c r="BQ1795" s="15"/>
      <c r="BU1795" s="15"/>
    </row>
    <row r="1796" spans="10:73">
      <c r="J1796" s="15"/>
      <c r="K1796" s="15"/>
      <c r="L1796" s="15"/>
      <c r="M1796" s="15"/>
      <c r="AE1796" s="18"/>
      <c r="BL1796" s="15"/>
      <c r="BM1796" s="18"/>
      <c r="BQ1796" s="15"/>
      <c r="BU1796" s="15"/>
    </row>
    <row r="1797" spans="10:73">
      <c r="J1797" s="15"/>
      <c r="K1797" s="15"/>
      <c r="L1797" s="15"/>
      <c r="M1797" s="15"/>
      <c r="AE1797" s="18"/>
      <c r="BL1797" s="15"/>
      <c r="BM1797" s="18"/>
      <c r="BQ1797" s="15"/>
      <c r="BU1797" s="15"/>
    </row>
    <row r="1798" spans="10:73">
      <c r="J1798" s="15"/>
      <c r="K1798" s="15"/>
      <c r="L1798" s="15"/>
      <c r="M1798" s="15"/>
      <c r="AE1798" s="18"/>
      <c r="BL1798" s="15"/>
      <c r="BM1798" s="18"/>
      <c r="BQ1798" s="15"/>
      <c r="BU1798" s="15"/>
    </row>
    <row r="1799" spans="10:73">
      <c r="J1799" s="15"/>
      <c r="K1799" s="15"/>
      <c r="L1799" s="15"/>
      <c r="M1799" s="15"/>
      <c r="AE1799" s="18"/>
      <c r="BL1799" s="15"/>
      <c r="BM1799" s="18"/>
      <c r="BQ1799" s="15"/>
      <c r="BU1799" s="15"/>
    </row>
    <row r="1800" spans="10:73">
      <c r="J1800" s="15"/>
      <c r="K1800" s="15"/>
      <c r="L1800" s="15"/>
      <c r="M1800" s="15"/>
      <c r="AE1800" s="18"/>
      <c r="BL1800" s="15"/>
      <c r="BM1800" s="18"/>
      <c r="BQ1800" s="15"/>
      <c r="BU1800" s="15"/>
    </row>
    <row r="1801" spans="10:73">
      <c r="J1801" s="15"/>
      <c r="K1801" s="15"/>
      <c r="L1801" s="15"/>
      <c r="M1801" s="15"/>
      <c r="AE1801" s="18"/>
      <c r="BL1801" s="15"/>
      <c r="BM1801" s="18"/>
      <c r="BQ1801" s="15"/>
      <c r="BU1801" s="15"/>
    </row>
    <row r="1802" spans="10:73">
      <c r="J1802" s="15"/>
      <c r="K1802" s="15"/>
      <c r="L1802" s="15"/>
      <c r="M1802" s="15"/>
      <c r="AE1802" s="18"/>
      <c r="BL1802" s="15"/>
      <c r="BM1802" s="18"/>
      <c r="BQ1802" s="15"/>
      <c r="BU1802" s="15"/>
    </row>
    <row r="1803" spans="10:73">
      <c r="J1803" s="15"/>
      <c r="K1803" s="15"/>
      <c r="L1803" s="15"/>
      <c r="M1803" s="15"/>
      <c r="AE1803" s="18"/>
      <c r="BL1803" s="15"/>
      <c r="BM1803" s="18"/>
      <c r="BQ1803" s="15"/>
      <c r="BU1803" s="15"/>
    </row>
    <row r="1804" spans="10:73">
      <c r="J1804" s="15"/>
      <c r="K1804" s="15"/>
      <c r="L1804" s="15"/>
      <c r="M1804" s="15"/>
      <c r="AE1804" s="18"/>
      <c r="BL1804" s="15"/>
      <c r="BM1804" s="18"/>
      <c r="BQ1804" s="15"/>
      <c r="BU1804" s="15"/>
    </row>
    <row r="1805" spans="10:73">
      <c r="J1805" s="15"/>
      <c r="K1805" s="15"/>
      <c r="L1805" s="15"/>
      <c r="M1805" s="15"/>
      <c r="AE1805" s="18"/>
      <c r="BL1805" s="15"/>
      <c r="BM1805" s="18"/>
      <c r="BQ1805" s="15"/>
      <c r="BU1805" s="15"/>
    </row>
    <row r="1806" spans="10:73">
      <c r="J1806" s="15"/>
      <c r="K1806" s="15"/>
      <c r="L1806" s="15"/>
      <c r="M1806" s="15"/>
      <c r="AE1806" s="18"/>
      <c r="BL1806" s="15"/>
      <c r="BM1806" s="18"/>
      <c r="BQ1806" s="15"/>
      <c r="BU1806" s="15"/>
    </row>
    <row r="1807" spans="10:73">
      <c r="J1807" s="15"/>
      <c r="K1807" s="15"/>
      <c r="L1807" s="15"/>
      <c r="M1807" s="15"/>
      <c r="AE1807" s="18"/>
      <c r="BL1807" s="15"/>
      <c r="BM1807" s="18"/>
      <c r="BQ1807" s="15"/>
      <c r="BU1807" s="15"/>
    </row>
    <row r="1808" spans="10:73">
      <c r="J1808" s="15"/>
      <c r="K1808" s="15"/>
      <c r="L1808" s="15"/>
      <c r="M1808" s="15"/>
      <c r="AE1808" s="18"/>
      <c r="BL1808" s="15"/>
      <c r="BM1808" s="18"/>
      <c r="BQ1808" s="15"/>
      <c r="BU1808" s="15"/>
    </row>
    <row r="1809" spans="10:73">
      <c r="J1809" s="15"/>
      <c r="K1809" s="15"/>
      <c r="L1809" s="15"/>
      <c r="M1809" s="15"/>
      <c r="AE1809" s="18"/>
      <c r="BL1809" s="15"/>
      <c r="BM1809" s="18"/>
      <c r="BQ1809" s="15"/>
      <c r="BU1809" s="15"/>
    </row>
    <row r="1810" spans="10:73">
      <c r="J1810" s="15"/>
      <c r="K1810" s="15"/>
      <c r="L1810" s="15"/>
      <c r="M1810" s="15"/>
      <c r="AE1810" s="18"/>
      <c r="BL1810" s="15"/>
      <c r="BM1810" s="18"/>
      <c r="BQ1810" s="15"/>
      <c r="BU1810" s="15"/>
    </row>
    <row r="1811" spans="10:73">
      <c r="J1811" s="15"/>
      <c r="K1811" s="15"/>
      <c r="L1811" s="15"/>
      <c r="M1811" s="15"/>
      <c r="AE1811" s="18"/>
      <c r="BL1811" s="15"/>
      <c r="BM1811" s="18"/>
      <c r="BQ1811" s="15"/>
      <c r="BU1811" s="15"/>
    </row>
    <row r="1812" spans="10:73">
      <c r="J1812" s="15"/>
      <c r="K1812" s="15"/>
      <c r="L1812" s="15"/>
      <c r="M1812" s="15"/>
      <c r="AE1812" s="18"/>
      <c r="BL1812" s="15"/>
      <c r="BM1812" s="18"/>
      <c r="BQ1812" s="15"/>
      <c r="BU1812" s="15"/>
    </row>
    <row r="1813" spans="10:73">
      <c r="J1813" s="15"/>
      <c r="K1813" s="15"/>
      <c r="L1813" s="15"/>
      <c r="M1813" s="15"/>
      <c r="AE1813" s="18"/>
      <c r="BL1813" s="15"/>
      <c r="BM1813" s="18"/>
      <c r="BQ1813" s="15"/>
      <c r="BU1813" s="15"/>
    </row>
    <row r="1814" spans="10:73">
      <c r="J1814" s="15"/>
      <c r="K1814" s="15"/>
      <c r="L1814" s="15"/>
      <c r="M1814" s="15"/>
      <c r="AE1814" s="18"/>
      <c r="BL1814" s="15"/>
      <c r="BM1814" s="18"/>
      <c r="BQ1814" s="15"/>
      <c r="BU1814" s="15"/>
    </row>
    <row r="1815" spans="10:73">
      <c r="J1815" s="15"/>
      <c r="K1815" s="15"/>
      <c r="L1815" s="15"/>
      <c r="M1815" s="15"/>
      <c r="AE1815" s="18"/>
      <c r="BL1815" s="15"/>
      <c r="BM1815" s="18"/>
      <c r="BQ1815" s="15"/>
      <c r="BU1815" s="15"/>
    </row>
    <row r="1816" spans="10:73">
      <c r="J1816" s="15"/>
      <c r="K1816" s="15"/>
      <c r="L1816" s="15"/>
      <c r="M1816" s="15"/>
      <c r="AE1816" s="18"/>
      <c r="BL1816" s="15"/>
      <c r="BM1816" s="18"/>
      <c r="BQ1816" s="15"/>
      <c r="BU1816" s="15"/>
    </row>
    <row r="1817" spans="10:73">
      <c r="J1817" s="15"/>
      <c r="K1817" s="15"/>
      <c r="L1817" s="15"/>
      <c r="M1817" s="15"/>
      <c r="AE1817" s="18"/>
      <c r="BL1817" s="15"/>
      <c r="BM1817" s="18"/>
      <c r="BQ1817" s="15"/>
      <c r="BU1817" s="15"/>
    </row>
    <row r="1818" spans="10:73">
      <c r="J1818" s="15"/>
      <c r="K1818" s="15"/>
      <c r="L1818" s="15"/>
      <c r="M1818" s="15"/>
      <c r="AE1818" s="18"/>
      <c r="BL1818" s="15"/>
      <c r="BM1818" s="18"/>
      <c r="BQ1818" s="15"/>
      <c r="BU1818" s="15"/>
    </row>
    <row r="1819" spans="10:73">
      <c r="J1819" s="15"/>
      <c r="K1819" s="15"/>
      <c r="L1819" s="15"/>
      <c r="M1819" s="15"/>
      <c r="AE1819" s="18"/>
      <c r="BL1819" s="15"/>
      <c r="BM1819" s="18"/>
      <c r="BQ1819" s="15"/>
      <c r="BU1819" s="15"/>
    </row>
    <row r="1820" spans="10:73">
      <c r="J1820" s="15"/>
      <c r="K1820" s="15"/>
      <c r="L1820" s="15"/>
      <c r="M1820" s="15"/>
      <c r="AE1820" s="18"/>
      <c r="BL1820" s="15"/>
      <c r="BM1820" s="18"/>
      <c r="BQ1820" s="15"/>
      <c r="BU1820" s="15"/>
    </row>
    <row r="1821" spans="10:73">
      <c r="J1821" s="15"/>
      <c r="K1821" s="15"/>
      <c r="L1821" s="15"/>
      <c r="M1821" s="15"/>
      <c r="AE1821" s="18"/>
      <c r="BL1821" s="15"/>
      <c r="BM1821" s="18"/>
      <c r="BQ1821" s="15"/>
      <c r="BU1821" s="15"/>
    </row>
    <row r="1822" spans="10:73">
      <c r="J1822" s="15"/>
      <c r="K1822" s="15"/>
      <c r="L1822" s="15"/>
      <c r="M1822" s="15"/>
      <c r="AE1822" s="18"/>
      <c r="BL1822" s="15"/>
      <c r="BM1822" s="18"/>
      <c r="BQ1822" s="15"/>
      <c r="BU1822" s="15"/>
    </row>
    <row r="1823" spans="10:73">
      <c r="J1823" s="15"/>
      <c r="K1823" s="15"/>
      <c r="L1823" s="15"/>
      <c r="M1823" s="15"/>
      <c r="AE1823" s="18"/>
      <c r="BL1823" s="15"/>
      <c r="BM1823" s="18"/>
      <c r="BQ1823" s="15"/>
      <c r="BU1823" s="15"/>
    </row>
    <row r="1824" spans="10:73">
      <c r="J1824" s="15"/>
      <c r="K1824" s="15"/>
      <c r="L1824" s="15"/>
      <c r="M1824" s="15"/>
      <c r="AE1824" s="18"/>
      <c r="BL1824" s="15"/>
      <c r="BM1824" s="18"/>
      <c r="BQ1824" s="15"/>
      <c r="BU1824" s="15"/>
    </row>
    <row r="1825" spans="10:73">
      <c r="J1825" s="15"/>
      <c r="K1825" s="15"/>
      <c r="L1825" s="15"/>
      <c r="M1825" s="15"/>
      <c r="AE1825" s="18"/>
      <c r="BL1825" s="15"/>
      <c r="BM1825" s="18"/>
      <c r="BQ1825" s="15"/>
      <c r="BU1825" s="15"/>
    </row>
    <row r="1826" spans="10:73">
      <c r="J1826" s="15"/>
      <c r="K1826" s="15"/>
      <c r="L1826" s="15"/>
      <c r="M1826" s="15"/>
      <c r="AE1826" s="18"/>
      <c r="BL1826" s="15"/>
      <c r="BM1826" s="18"/>
      <c r="BQ1826" s="15"/>
      <c r="BU1826" s="15"/>
    </row>
    <row r="1827" spans="10:73">
      <c r="J1827" s="15"/>
      <c r="K1827" s="15"/>
      <c r="L1827" s="15"/>
      <c r="M1827" s="15"/>
      <c r="AE1827" s="18"/>
      <c r="BL1827" s="15"/>
      <c r="BM1827" s="18"/>
      <c r="BQ1827" s="15"/>
      <c r="BU1827" s="15"/>
    </row>
    <row r="1828" spans="10:73">
      <c r="J1828" s="15"/>
      <c r="K1828" s="15"/>
      <c r="L1828" s="15"/>
      <c r="M1828" s="15"/>
      <c r="AE1828" s="18"/>
      <c r="BL1828" s="15"/>
      <c r="BM1828" s="18"/>
      <c r="BQ1828" s="15"/>
      <c r="BU1828" s="15"/>
    </row>
    <row r="1829" spans="10:73">
      <c r="J1829" s="15"/>
      <c r="K1829" s="15"/>
      <c r="L1829" s="15"/>
      <c r="M1829" s="15"/>
      <c r="AE1829" s="18"/>
      <c r="BL1829" s="15"/>
      <c r="BM1829" s="18"/>
      <c r="BQ1829" s="15"/>
      <c r="BU1829" s="15"/>
    </row>
    <row r="1830" spans="10:73">
      <c r="J1830" s="15"/>
      <c r="K1830" s="15"/>
      <c r="L1830" s="15"/>
      <c r="M1830" s="15"/>
      <c r="AE1830" s="18"/>
      <c r="BL1830" s="15"/>
      <c r="BM1830" s="18"/>
      <c r="BQ1830" s="15"/>
      <c r="BU1830" s="15"/>
    </row>
    <row r="1831" spans="10:73">
      <c r="J1831" s="15"/>
      <c r="K1831" s="15"/>
      <c r="L1831" s="15"/>
      <c r="M1831" s="15"/>
      <c r="AE1831" s="18"/>
      <c r="BL1831" s="15"/>
      <c r="BM1831" s="18"/>
      <c r="BQ1831" s="15"/>
      <c r="BU1831" s="15"/>
    </row>
    <row r="1832" spans="10:73">
      <c r="J1832" s="15"/>
      <c r="K1832" s="15"/>
      <c r="L1832" s="15"/>
      <c r="M1832" s="15"/>
      <c r="AE1832" s="18"/>
      <c r="BL1832" s="15"/>
      <c r="BM1832" s="18"/>
      <c r="BQ1832" s="15"/>
      <c r="BU1832" s="15"/>
    </row>
    <row r="1833" spans="10:73">
      <c r="J1833" s="15"/>
      <c r="K1833" s="15"/>
      <c r="L1833" s="15"/>
      <c r="M1833" s="15"/>
      <c r="AE1833" s="18"/>
      <c r="BL1833" s="15"/>
      <c r="BM1833" s="18"/>
      <c r="BQ1833" s="15"/>
      <c r="BU1833" s="15"/>
    </row>
    <row r="1834" spans="10:73">
      <c r="J1834" s="15"/>
      <c r="K1834" s="15"/>
      <c r="L1834" s="15"/>
      <c r="M1834" s="15"/>
      <c r="AE1834" s="18"/>
      <c r="BL1834" s="15"/>
      <c r="BM1834" s="18"/>
      <c r="BQ1834" s="15"/>
      <c r="BU1834" s="15"/>
    </row>
    <row r="1835" spans="10:73">
      <c r="J1835" s="15"/>
      <c r="K1835" s="15"/>
      <c r="L1835" s="15"/>
      <c r="M1835" s="15"/>
      <c r="AE1835" s="18"/>
      <c r="BL1835" s="15"/>
      <c r="BM1835" s="18"/>
      <c r="BQ1835" s="15"/>
      <c r="BU1835" s="15"/>
    </row>
    <row r="1836" spans="10:73">
      <c r="J1836" s="15"/>
      <c r="K1836" s="15"/>
      <c r="L1836" s="15"/>
      <c r="M1836" s="15"/>
      <c r="AE1836" s="18"/>
      <c r="BL1836" s="15"/>
      <c r="BM1836" s="18"/>
      <c r="BQ1836" s="15"/>
      <c r="BU1836" s="15"/>
    </row>
    <row r="1837" spans="10:73">
      <c r="J1837" s="15"/>
      <c r="K1837" s="15"/>
      <c r="L1837" s="15"/>
      <c r="M1837" s="15"/>
      <c r="AE1837" s="18"/>
      <c r="BL1837" s="15"/>
      <c r="BM1837" s="18"/>
      <c r="BQ1837" s="15"/>
      <c r="BU1837" s="15"/>
    </row>
    <row r="1838" spans="10:73">
      <c r="J1838" s="15"/>
      <c r="K1838" s="15"/>
      <c r="L1838" s="15"/>
      <c r="M1838" s="15"/>
      <c r="AE1838" s="18"/>
      <c r="BL1838" s="15"/>
      <c r="BM1838" s="18"/>
      <c r="BQ1838" s="15"/>
      <c r="BU1838" s="15"/>
    </row>
    <row r="1839" spans="10:73">
      <c r="J1839" s="15"/>
      <c r="K1839" s="15"/>
      <c r="L1839" s="15"/>
      <c r="M1839" s="15"/>
      <c r="AE1839" s="18"/>
      <c r="BL1839" s="15"/>
      <c r="BM1839" s="18"/>
      <c r="BQ1839" s="15"/>
      <c r="BU1839" s="15"/>
    </row>
    <row r="1840" spans="10:73">
      <c r="J1840" s="15"/>
      <c r="K1840" s="15"/>
      <c r="L1840" s="15"/>
      <c r="M1840" s="15"/>
      <c r="AE1840" s="18"/>
      <c r="BL1840" s="15"/>
      <c r="BM1840" s="18"/>
      <c r="BQ1840" s="15"/>
      <c r="BU1840" s="15"/>
    </row>
    <row r="1841" spans="10:73">
      <c r="J1841" s="15"/>
      <c r="K1841" s="15"/>
      <c r="L1841" s="15"/>
      <c r="M1841" s="15"/>
      <c r="AE1841" s="18"/>
      <c r="BL1841" s="15"/>
      <c r="BM1841" s="18"/>
      <c r="BQ1841" s="15"/>
      <c r="BU1841" s="15"/>
    </row>
    <row r="1842" spans="10:73">
      <c r="J1842" s="15"/>
      <c r="K1842" s="15"/>
      <c r="L1842" s="15"/>
      <c r="M1842" s="15"/>
      <c r="AE1842" s="18"/>
      <c r="BL1842" s="15"/>
      <c r="BM1842" s="18"/>
      <c r="BQ1842" s="15"/>
      <c r="BU1842" s="15"/>
    </row>
    <row r="1843" spans="10:73">
      <c r="J1843" s="15"/>
      <c r="K1843" s="15"/>
      <c r="L1843" s="15"/>
      <c r="M1843" s="15"/>
      <c r="AE1843" s="18"/>
      <c r="BL1843" s="15"/>
      <c r="BM1843" s="18"/>
      <c r="BQ1843" s="15"/>
      <c r="BU1843" s="15"/>
    </row>
    <row r="1844" spans="10:73">
      <c r="J1844" s="15"/>
      <c r="K1844" s="15"/>
      <c r="L1844" s="15"/>
      <c r="M1844" s="15"/>
      <c r="AE1844" s="18"/>
      <c r="BL1844" s="15"/>
      <c r="BM1844" s="18"/>
      <c r="BQ1844" s="15"/>
      <c r="BU1844" s="15"/>
    </row>
    <row r="1845" spans="10:73">
      <c r="J1845" s="15"/>
      <c r="K1845" s="15"/>
      <c r="L1845" s="15"/>
      <c r="M1845" s="15"/>
      <c r="AE1845" s="18"/>
      <c r="BL1845" s="15"/>
      <c r="BM1845" s="18"/>
      <c r="BQ1845" s="15"/>
      <c r="BU1845" s="15"/>
    </row>
    <row r="1846" spans="10:73">
      <c r="J1846" s="15"/>
      <c r="K1846" s="15"/>
      <c r="L1846" s="15"/>
      <c r="M1846" s="15"/>
      <c r="AE1846" s="18"/>
      <c r="BL1846" s="15"/>
      <c r="BM1846" s="18"/>
      <c r="BQ1846" s="15"/>
      <c r="BU1846" s="15"/>
    </row>
    <row r="1847" spans="10:73">
      <c r="J1847" s="15"/>
      <c r="K1847" s="15"/>
      <c r="L1847" s="15"/>
      <c r="M1847" s="15"/>
      <c r="AE1847" s="18"/>
      <c r="BL1847" s="15"/>
      <c r="BM1847" s="18"/>
      <c r="BQ1847" s="15"/>
      <c r="BU1847" s="15"/>
    </row>
    <row r="1848" spans="10:73">
      <c r="J1848" s="15"/>
      <c r="K1848" s="15"/>
      <c r="L1848" s="15"/>
      <c r="M1848" s="15"/>
      <c r="AE1848" s="18"/>
      <c r="BL1848" s="15"/>
      <c r="BM1848" s="18"/>
      <c r="BQ1848" s="15"/>
      <c r="BU1848" s="15"/>
    </row>
    <row r="1849" spans="10:73">
      <c r="J1849" s="15"/>
      <c r="K1849" s="15"/>
      <c r="L1849" s="15"/>
      <c r="M1849" s="15"/>
      <c r="AE1849" s="18"/>
      <c r="BL1849" s="15"/>
      <c r="BM1849" s="18"/>
      <c r="BQ1849" s="15"/>
      <c r="BU1849" s="15"/>
    </row>
    <row r="1850" spans="10:73">
      <c r="J1850" s="15"/>
      <c r="K1850" s="15"/>
      <c r="L1850" s="15"/>
      <c r="M1850" s="15"/>
      <c r="AE1850" s="18"/>
      <c r="BL1850" s="15"/>
      <c r="BM1850" s="18"/>
      <c r="BQ1850" s="15"/>
      <c r="BU1850" s="15"/>
    </row>
    <row r="1851" spans="10:73">
      <c r="J1851" s="15"/>
      <c r="K1851" s="15"/>
      <c r="L1851" s="15"/>
      <c r="M1851" s="15"/>
      <c r="AE1851" s="18"/>
      <c r="BL1851" s="15"/>
      <c r="BM1851" s="18"/>
      <c r="BQ1851" s="15"/>
      <c r="BU1851" s="15"/>
    </row>
    <row r="1852" spans="10:73">
      <c r="J1852" s="15"/>
      <c r="K1852" s="15"/>
      <c r="L1852" s="15"/>
      <c r="M1852" s="15"/>
      <c r="AE1852" s="18"/>
      <c r="BL1852" s="15"/>
      <c r="BM1852" s="18"/>
      <c r="BQ1852" s="15"/>
      <c r="BU1852" s="15"/>
    </row>
    <row r="1853" spans="10:73">
      <c r="J1853" s="15"/>
      <c r="K1853" s="15"/>
      <c r="L1853" s="15"/>
      <c r="M1853" s="15"/>
      <c r="AE1853" s="18"/>
      <c r="BL1853" s="15"/>
      <c r="BM1853" s="18"/>
      <c r="BQ1853" s="15"/>
      <c r="BU1853" s="15"/>
    </row>
    <row r="1854" spans="10:73">
      <c r="J1854" s="15"/>
      <c r="K1854" s="15"/>
      <c r="L1854" s="15"/>
      <c r="M1854" s="15"/>
      <c r="AE1854" s="18"/>
      <c r="BL1854" s="15"/>
      <c r="BM1854" s="18"/>
      <c r="BQ1854" s="15"/>
      <c r="BU1854" s="15"/>
    </row>
    <row r="1855" spans="10:73">
      <c r="J1855" s="15"/>
      <c r="K1855" s="15"/>
      <c r="L1855" s="15"/>
      <c r="M1855" s="15"/>
      <c r="AE1855" s="18"/>
      <c r="BL1855" s="15"/>
      <c r="BM1855" s="18"/>
      <c r="BQ1855" s="15"/>
      <c r="BU1855" s="15"/>
    </row>
    <row r="1856" spans="10:73">
      <c r="J1856" s="15"/>
      <c r="K1856" s="15"/>
      <c r="L1856" s="15"/>
      <c r="M1856" s="15"/>
      <c r="AE1856" s="18"/>
      <c r="BL1856" s="15"/>
      <c r="BM1856" s="18"/>
      <c r="BQ1856" s="15"/>
      <c r="BU1856" s="15"/>
    </row>
    <row r="1857" spans="10:73">
      <c r="J1857" s="15"/>
      <c r="K1857" s="15"/>
      <c r="L1857" s="15"/>
      <c r="M1857" s="15"/>
      <c r="AE1857" s="18"/>
      <c r="BL1857" s="15"/>
      <c r="BM1857" s="18"/>
      <c r="BQ1857" s="15"/>
      <c r="BU1857" s="15"/>
    </row>
    <row r="1858" spans="10:73">
      <c r="J1858" s="15"/>
      <c r="K1858" s="15"/>
      <c r="L1858" s="15"/>
      <c r="M1858" s="15"/>
      <c r="AE1858" s="18"/>
      <c r="BL1858" s="15"/>
      <c r="BM1858" s="18"/>
      <c r="BQ1858" s="15"/>
      <c r="BU1858" s="15"/>
    </row>
    <row r="1859" spans="10:73">
      <c r="J1859" s="15"/>
      <c r="K1859" s="15"/>
      <c r="L1859" s="15"/>
      <c r="M1859" s="15"/>
      <c r="AE1859" s="18"/>
      <c r="BL1859" s="15"/>
      <c r="BM1859" s="18"/>
      <c r="BQ1859" s="15"/>
      <c r="BU1859" s="15"/>
    </row>
    <row r="1860" spans="10:73">
      <c r="J1860" s="15"/>
      <c r="K1860" s="15"/>
      <c r="L1860" s="15"/>
      <c r="M1860" s="15"/>
      <c r="AE1860" s="18"/>
      <c r="BL1860" s="15"/>
      <c r="BM1860" s="18"/>
      <c r="BQ1860" s="15"/>
      <c r="BU1860" s="15"/>
    </row>
    <row r="1861" spans="10:73">
      <c r="J1861" s="15"/>
      <c r="K1861" s="15"/>
      <c r="L1861" s="15"/>
      <c r="M1861" s="15"/>
      <c r="AE1861" s="18"/>
      <c r="BL1861" s="15"/>
      <c r="BM1861" s="18"/>
      <c r="BQ1861" s="15"/>
      <c r="BU1861" s="15"/>
    </row>
    <row r="1862" spans="10:73">
      <c r="J1862" s="15"/>
      <c r="K1862" s="15"/>
      <c r="L1862" s="15"/>
      <c r="M1862" s="15"/>
      <c r="AE1862" s="18"/>
      <c r="BL1862" s="15"/>
      <c r="BM1862" s="18"/>
      <c r="BQ1862" s="15"/>
      <c r="BU1862" s="15"/>
    </row>
    <row r="1863" spans="10:73">
      <c r="J1863" s="15"/>
      <c r="K1863" s="15"/>
      <c r="L1863" s="15"/>
      <c r="M1863" s="15"/>
      <c r="AE1863" s="18"/>
      <c r="BL1863" s="15"/>
      <c r="BM1863" s="18"/>
      <c r="BQ1863" s="15"/>
      <c r="BU1863" s="15"/>
    </row>
    <row r="1864" spans="10:73">
      <c r="J1864" s="15"/>
      <c r="K1864" s="15"/>
      <c r="L1864" s="15"/>
      <c r="M1864" s="15"/>
      <c r="AE1864" s="18"/>
      <c r="BL1864" s="15"/>
      <c r="BM1864" s="18"/>
      <c r="BQ1864" s="15"/>
      <c r="BU1864" s="15"/>
    </row>
    <row r="1865" spans="10:73">
      <c r="J1865" s="15"/>
      <c r="K1865" s="15"/>
      <c r="L1865" s="15"/>
      <c r="M1865" s="15"/>
      <c r="AE1865" s="18"/>
      <c r="BL1865" s="15"/>
      <c r="BM1865" s="18"/>
      <c r="BQ1865" s="15"/>
      <c r="BU1865" s="15"/>
    </row>
    <row r="1866" spans="10:73">
      <c r="J1866" s="15"/>
      <c r="K1866" s="15"/>
      <c r="L1866" s="15"/>
      <c r="M1866" s="15"/>
      <c r="AE1866" s="18"/>
      <c r="BL1866" s="15"/>
      <c r="BM1866" s="18"/>
      <c r="BQ1866" s="15"/>
      <c r="BU1866" s="15"/>
    </row>
    <row r="1867" spans="10:73">
      <c r="J1867" s="15"/>
      <c r="K1867" s="15"/>
      <c r="L1867" s="15"/>
      <c r="M1867" s="15"/>
      <c r="AE1867" s="18"/>
      <c r="BL1867" s="15"/>
      <c r="BM1867" s="18"/>
      <c r="BQ1867" s="15"/>
      <c r="BU1867" s="15"/>
    </row>
    <row r="1868" spans="10:73">
      <c r="J1868" s="15"/>
      <c r="K1868" s="15"/>
      <c r="L1868" s="15"/>
      <c r="M1868" s="15"/>
      <c r="AE1868" s="18"/>
      <c r="BL1868" s="15"/>
      <c r="BM1868" s="18"/>
      <c r="BQ1868" s="15"/>
      <c r="BU1868" s="15"/>
    </row>
    <row r="1869" spans="10:73">
      <c r="J1869" s="15"/>
      <c r="K1869" s="15"/>
      <c r="L1869" s="15"/>
      <c r="M1869" s="15"/>
      <c r="AE1869" s="18"/>
      <c r="BL1869" s="15"/>
      <c r="BM1869" s="18"/>
      <c r="BQ1869" s="15"/>
      <c r="BU1869" s="15"/>
    </row>
    <row r="1870" spans="10:73">
      <c r="J1870" s="15"/>
      <c r="K1870" s="15"/>
      <c r="L1870" s="15"/>
      <c r="M1870" s="15"/>
      <c r="AE1870" s="18"/>
      <c r="BL1870" s="15"/>
      <c r="BM1870" s="18"/>
      <c r="BQ1870" s="15"/>
      <c r="BU1870" s="15"/>
    </row>
    <row r="1871" spans="10:73">
      <c r="J1871" s="15"/>
      <c r="K1871" s="15"/>
      <c r="L1871" s="15"/>
      <c r="M1871" s="15"/>
      <c r="AE1871" s="18"/>
      <c r="BL1871" s="15"/>
      <c r="BM1871" s="18"/>
      <c r="BQ1871" s="15"/>
      <c r="BU1871" s="15"/>
    </row>
    <row r="1872" spans="10:73">
      <c r="J1872" s="15"/>
      <c r="K1872" s="15"/>
      <c r="L1872" s="15"/>
      <c r="M1872" s="15"/>
      <c r="AE1872" s="18"/>
      <c r="BL1872" s="15"/>
      <c r="BM1872" s="18"/>
      <c r="BQ1872" s="15"/>
      <c r="BU1872" s="15"/>
    </row>
    <row r="1873" spans="10:73">
      <c r="J1873" s="15"/>
      <c r="K1873" s="15"/>
      <c r="L1873" s="15"/>
      <c r="M1873" s="15"/>
      <c r="AE1873" s="18"/>
      <c r="BL1873" s="15"/>
      <c r="BM1873" s="18"/>
      <c r="BQ1873" s="15"/>
      <c r="BU1873" s="15"/>
    </row>
    <row r="1874" spans="10:73">
      <c r="J1874" s="15"/>
      <c r="K1874" s="15"/>
      <c r="L1874" s="15"/>
      <c r="M1874" s="15"/>
      <c r="AE1874" s="18"/>
      <c r="BL1874" s="15"/>
      <c r="BM1874" s="18"/>
      <c r="BQ1874" s="15"/>
      <c r="BU1874" s="15"/>
    </row>
    <row r="1875" spans="10:73">
      <c r="J1875" s="15"/>
      <c r="K1875" s="15"/>
      <c r="L1875" s="15"/>
      <c r="M1875" s="15"/>
      <c r="AE1875" s="18"/>
      <c r="BL1875" s="15"/>
      <c r="BM1875" s="18"/>
      <c r="BQ1875" s="15"/>
      <c r="BU1875" s="15"/>
    </row>
    <row r="1876" spans="10:73">
      <c r="J1876" s="15"/>
      <c r="K1876" s="15"/>
      <c r="L1876" s="15"/>
      <c r="M1876" s="15"/>
      <c r="AE1876" s="18"/>
      <c r="BL1876" s="15"/>
      <c r="BM1876" s="18"/>
      <c r="BQ1876" s="15"/>
      <c r="BU1876" s="15"/>
    </row>
    <row r="1877" spans="10:73">
      <c r="J1877" s="15"/>
      <c r="K1877" s="15"/>
      <c r="L1877" s="15"/>
      <c r="M1877" s="15"/>
      <c r="AE1877" s="18"/>
      <c r="BL1877" s="15"/>
      <c r="BM1877" s="18"/>
      <c r="BQ1877" s="15"/>
      <c r="BU1877" s="15"/>
    </row>
    <row r="1878" spans="10:73">
      <c r="J1878" s="15"/>
      <c r="K1878" s="15"/>
      <c r="L1878" s="15"/>
      <c r="M1878" s="15"/>
      <c r="AE1878" s="18"/>
      <c r="BL1878" s="15"/>
      <c r="BM1878" s="18"/>
      <c r="BQ1878" s="15"/>
      <c r="BU1878" s="15"/>
    </row>
    <row r="1879" spans="10:73">
      <c r="J1879" s="15"/>
      <c r="K1879" s="15"/>
      <c r="L1879" s="15"/>
      <c r="M1879" s="15"/>
      <c r="AE1879" s="18"/>
      <c r="BL1879" s="15"/>
      <c r="BM1879" s="18"/>
      <c r="BQ1879" s="15"/>
      <c r="BU1879" s="15"/>
    </row>
    <row r="1880" spans="10:73">
      <c r="J1880" s="15"/>
      <c r="K1880" s="15"/>
      <c r="L1880" s="15"/>
      <c r="M1880" s="15"/>
      <c r="AE1880" s="18"/>
      <c r="BL1880" s="15"/>
      <c r="BM1880" s="18"/>
      <c r="BQ1880" s="15"/>
      <c r="BU1880" s="15"/>
    </row>
    <row r="1881" spans="10:73">
      <c r="J1881" s="15"/>
      <c r="K1881" s="15"/>
      <c r="L1881" s="15"/>
      <c r="M1881" s="15"/>
      <c r="AE1881" s="18"/>
      <c r="BL1881" s="15"/>
      <c r="BM1881" s="18"/>
      <c r="BQ1881" s="15"/>
      <c r="BU1881" s="15"/>
    </row>
    <row r="1882" spans="10:73">
      <c r="J1882" s="15"/>
      <c r="K1882" s="15"/>
      <c r="L1882" s="15"/>
      <c r="M1882" s="15"/>
      <c r="AE1882" s="18"/>
      <c r="BL1882" s="15"/>
      <c r="BM1882" s="18"/>
      <c r="BQ1882" s="15"/>
      <c r="BU1882" s="15"/>
    </row>
    <row r="1883" spans="10:73">
      <c r="J1883" s="15"/>
      <c r="K1883" s="15"/>
      <c r="L1883" s="15"/>
      <c r="M1883" s="15"/>
      <c r="AE1883" s="18"/>
      <c r="BL1883" s="15"/>
      <c r="BM1883" s="18"/>
      <c r="BQ1883" s="15"/>
      <c r="BU1883" s="15"/>
    </row>
    <row r="1884" spans="10:73">
      <c r="J1884" s="15"/>
      <c r="K1884" s="15"/>
      <c r="L1884" s="15"/>
      <c r="M1884" s="15"/>
      <c r="AE1884" s="18"/>
      <c r="BL1884" s="15"/>
      <c r="BM1884" s="18"/>
      <c r="BQ1884" s="15"/>
      <c r="BU1884" s="15"/>
    </row>
    <row r="1885" spans="10:73">
      <c r="J1885" s="15"/>
      <c r="K1885" s="15"/>
      <c r="L1885" s="15"/>
      <c r="M1885" s="15"/>
      <c r="AE1885" s="18"/>
      <c r="BL1885" s="15"/>
      <c r="BM1885" s="18"/>
      <c r="BQ1885" s="15"/>
      <c r="BU1885" s="15"/>
    </row>
    <row r="1886" spans="10:73">
      <c r="J1886" s="15"/>
      <c r="K1886" s="15"/>
      <c r="L1886" s="15"/>
      <c r="M1886" s="15"/>
      <c r="AE1886" s="18"/>
      <c r="BL1886" s="15"/>
      <c r="BM1886" s="18"/>
      <c r="BQ1886" s="15"/>
      <c r="BU1886" s="15"/>
    </row>
    <row r="1887" spans="10:73">
      <c r="J1887" s="15"/>
      <c r="K1887" s="15"/>
      <c r="L1887" s="15"/>
      <c r="M1887" s="15"/>
      <c r="AE1887" s="18"/>
      <c r="BL1887" s="15"/>
      <c r="BM1887" s="18"/>
      <c r="BQ1887" s="15"/>
      <c r="BU1887" s="15"/>
    </row>
    <row r="1888" spans="10:73">
      <c r="J1888" s="15"/>
      <c r="K1888" s="15"/>
      <c r="L1888" s="15"/>
      <c r="M1888" s="15"/>
      <c r="AE1888" s="18"/>
      <c r="BL1888" s="15"/>
      <c r="BM1888" s="18"/>
      <c r="BQ1888" s="15"/>
      <c r="BU1888" s="15"/>
    </row>
    <row r="1889" spans="10:73">
      <c r="J1889" s="15"/>
      <c r="K1889" s="15"/>
      <c r="L1889" s="15"/>
      <c r="M1889" s="15"/>
      <c r="AE1889" s="18"/>
      <c r="BL1889" s="15"/>
      <c r="BM1889" s="18"/>
      <c r="BQ1889" s="15"/>
      <c r="BU1889" s="15"/>
    </row>
    <row r="1890" spans="10:73">
      <c r="J1890" s="15"/>
      <c r="K1890" s="15"/>
      <c r="L1890" s="15"/>
      <c r="M1890" s="15"/>
      <c r="AE1890" s="18"/>
      <c r="BL1890" s="15"/>
      <c r="BM1890" s="18"/>
      <c r="BQ1890" s="15"/>
      <c r="BU1890" s="15"/>
    </row>
    <row r="1891" spans="10:73">
      <c r="J1891" s="15"/>
      <c r="K1891" s="15"/>
      <c r="L1891" s="15"/>
      <c r="M1891" s="15"/>
      <c r="AE1891" s="18"/>
      <c r="BL1891" s="15"/>
      <c r="BM1891" s="18"/>
      <c r="BQ1891" s="15"/>
      <c r="BU1891" s="15"/>
    </row>
    <row r="1892" spans="10:73">
      <c r="J1892" s="15"/>
      <c r="K1892" s="15"/>
      <c r="L1892" s="15"/>
      <c r="M1892" s="15"/>
      <c r="AE1892" s="18"/>
      <c r="BL1892" s="15"/>
      <c r="BM1892" s="18"/>
      <c r="BQ1892" s="15"/>
      <c r="BU1892" s="15"/>
    </row>
    <row r="1893" spans="10:73">
      <c r="J1893" s="15"/>
      <c r="K1893" s="15"/>
      <c r="L1893" s="15"/>
      <c r="M1893" s="15"/>
      <c r="AE1893" s="18"/>
      <c r="BL1893" s="15"/>
      <c r="BM1893" s="18"/>
      <c r="BQ1893" s="15"/>
      <c r="BU1893" s="15"/>
    </row>
    <row r="1894" spans="10:73">
      <c r="J1894" s="15"/>
      <c r="K1894" s="15"/>
      <c r="L1894" s="15"/>
      <c r="M1894" s="15"/>
      <c r="AE1894" s="18"/>
      <c r="BL1894" s="15"/>
      <c r="BM1894" s="18"/>
      <c r="BQ1894" s="15"/>
      <c r="BU1894" s="15"/>
    </row>
    <row r="1895" spans="10:73">
      <c r="J1895" s="15"/>
      <c r="K1895" s="15"/>
      <c r="L1895" s="15"/>
      <c r="M1895" s="15"/>
      <c r="AE1895" s="18"/>
      <c r="BL1895" s="15"/>
      <c r="BM1895" s="18"/>
      <c r="BQ1895" s="15"/>
      <c r="BU1895" s="15"/>
    </row>
    <row r="1896" spans="10:73">
      <c r="J1896" s="15"/>
      <c r="K1896" s="15"/>
      <c r="L1896" s="15"/>
      <c r="M1896" s="15"/>
      <c r="AE1896" s="18"/>
      <c r="BL1896" s="15"/>
      <c r="BM1896" s="18"/>
      <c r="BQ1896" s="15"/>
      <c r="BU1896" s="15"/>
    </row>
    <row r="1897" spans="10:73">
      <c r="J1897" s="15"/>
      <c r="K1897" s="15"/>
      <c r="L1897" s="15"/>
      <c r="M1897" s="15"/>
      <c r="AE1897" s="18"/>
      <c r="BL1897" s="15"/>
      <c r="BM1897" s="18"/>
      <c r="BQ1897" s="15"/>
      <c r="BU1897" s="15"/>
    </row>
    <row r="1898" spans="10:73">
      <c r="J1898" s="15"/>
      <c r="K1898" s="15"/>
      <c r="L1898" s="15"/>
      <c r="M1898" s="15"/>
      <c r="AE1898" s="18"/>
      <c r="BL1898" s="15"/>
      <c r="BM1898" s="18"/>
      <c r="BQ1898" s="15"/>
      <c r="BU1898" s="15"/>
    </row>
    <row r="1899" spans="10:73">
      <c r="J1899" s="15"/>
      <c r="K1899" s="15"/>
      <c r="L1899" s="15"/>
      <c r="M1899" s="15"/>
      <c r="AE1899" s="18"/>
      <c r="BL1899" s="15"/>
      <c r="BM1899" s="18"/>
      <c r="BQ1899" s="15"/>
      <c r="BU1899" s="15"/>
    </row>
    <row r="1900" spans="10:73">
      <c r="J1900" s="15"/>
      <c r="K1900" s="15"/>
      <c r="L1900" s="15"/>
      <c r="M1900" s="15"/>
      <c r="AE1900" s="18"/>
      <c r="BL1900" s="15"/>
      <c r="BM1900" s="18"/>
      <c r="BQ1900" s="15"/>
      <c r="BU1900" s="15"/>
    </row>
    <row r="1901" spans="10:73">
      <c r="J1901" s="15"/>
      <c r="K1901" s="15"/>
      <c r="L1901" s="15"/>
      <c r="M1901" s="15"/>
      <c r="AE1901" s="18"/>
      <c r="BL1901" s="15"/>
      <c r="BM1901" s="18"/>
      <c r="BQ1901" s="15"/>
      <c r="BU1901" s="15"/>
    </row>
    <row r="1902" spans="10:73">
      <c r="J1902" s="15"/>
      <c r="K1902" s="15"/>
      <c r="L1902" s="15"/>
      <c r="M1902" s="15"/>
      <c r="AE1902" s="18"/>
      <c r="BL1902" s="15"/>
      <c r="BM1902" s="18"/>
      <c r="BQ1902" s="15"/>
      <c r="BU1902" s="15"/>
    </row>
    <row r="1903" spans="10:73">
      <c r="J1903" s="15"/>
      <c r="K1903" s="15"/>
      <c r="L1903" s="15"/>
      <c r="M1903" s="15"/>
      <c r="AE1903" s="18"/>
      <c r="BL1903" s="15"/>
      <c r="BM1903" s="18"/>
      <c r="BQ1903" s="15"/>
      <c r="BU1903" s="15"/>
    </row>
    <row r="1904" spans="10:73">
      <c r="J1904" s="15"/>
      <c r="K1904" s="15"/>
      <c r="L1904" s="15"/>
      <c r="M1904" s="15"/>
      <c r="AE1904" s="18"/>
      <c r="BL1904" s="15"/>
      <c r="BM1904" s="18"/>
      <c r="BQ1904" s="15"/>
      <c r="BU1904" s="15"/>
    </row>
    <row r="1905" spans="10:73">
      <c r="J1905" s="15"/>
      <c r="K1905" s="15"/>
      <c r="L1905" s="15"/>
      <c r="M1905" s="15"/>
      <c r="AE1905" s="18"/>
      <c r="BL1905" s="15"/>
      <c r="BM1905" s="18"/>
      <c r="BQ1905" s="15"/>
      <c r="BU1905" s="15"/>
    </row>
    <row r="1906" spans="10:73">
      <c r="J1906" s="15"/>
      <c r="K1906" s="15"/>
      <c r="L1906" s="15"/>
      <c r="M1906" s="15"/>
      <c r="AE1906" s="18"/>
      <c r="BL1906" s="15"/>
      <c r="BM1906" s="18"/>
      <c r="BQ1906" s="15"/>
      <c r="BU1906" s="15"/>
    </row>
    <row r="1907" spans="10:73">
      <c r="J1907" s="15"/>
      <c r="K1907" s="15"/>
      <c r="L1907" s="15"/>
      <c r="M1907" s="15"/>
      <c r="AE1907" s="18"/>
      <c r="BL1907" s="15"/>
      <c r="BM1907" s="18"/>
      <c r="BQ1907" s="15"/>
      <c r="BU1907" s="15"/>
    </row>
    <row r="1908" spans="10:73">
      <c r="J1908" s="15"/>
      <c r="K1908" s="15"/>
      <c r="L1908" s="15"/>
      <c r="M1908" s="15"/>
      <c r="AE1908" s="18"/>
      <c r="BL1908" s="15"/>
      <c r="BM1908" s="18"/>
      <c r="BQ1908" s="15"/>
      <c r="BU1908" s="15"/>
    </row>
    <row r="1909" spans="10:73">
      <c r="J1909" s="15"/>
      <c r="K1909" s="15"/>
      <c r="L1909" s="15"/>
      <c r="M1909" s="15"/>
      <c r="AE1909" s="18"/>
      <c r="BL1909" s="15"/>
      <c r="BM1909" s="18"/>
      <c r="BQ1909" s="15"/>
      <c r="BU1909" s="15"/>
    </row>
    <row r="1910" spans="10:73">
      <c r="J1910" s="15"/>
      <c r="K1910" s="15"/>
      <c r="L1910" s="15"/>
      <c r="M1910" s="15"/>
      <c r="AE1910" s="18"/>
      <c r="BL1910" s="15"/>
      <c r="BM1910" s="18"/>
      <c r="BQ1910" s="15"/>
      <c r="BU1910" s="15"/>
    </row>
    <row r="1911" spans="10:73">
      <c r="J1911" s="15"/>
      <c r="K1911" s="15"/>
      <c r="L1911" s="15"/>
      <c r="M1911" s="15"/>
      <c r="AE1911" s="18"/>
      <c r="BL1911" s="15"/>
      <c r="BM1911" s="18"/>
      <c r="BQ1911" s="15"/>
      <c r="BU1911" s="15"/>
    </row>
    <row r="1912" spans="10:73">
      <c r="J1912" s="15"/>
      <c r="K1912" s="15"/>
      <c r="L1912" s="15"/>
      <c r="M1912" s="15"/>
      <c r="AE1912" s="18"/>
      <c r="BL1912" s="15"/>
      <c r="BM1912" s="18"/>
      <c r="BQ1912" s="15"/>
      <c r="BU1912" s="15"/>
    </row>
    <row r="1913" spans="10:73">
      <c r="J1913" s="15"/>
      <c r="K1913" s="15"/>
      <c r="L1913" s="15"/>
      <c r="M1913" s="15"/>
      <c r="AE1913" s="18"/>
      <c r="BL1913" s="15"/>
      <c r="BM1913" s="18"/>
      <c r="BQ1913" s="15"/>
      <c r="BU1913" s="15"/>
    </row>
    <row r="1914" spans="10:73">
      <c r="J1914" s="15"/>
      <c r="K1914" s="15"/>
      <c r="L1914" s="15"/>
      <c r="M1914" s="15"/>
      <c r="AE1914" s="18"/>
      <c r="BL1914" s="15"/>
      <c r="BM1914" s="18"/>
      <c r="BQ1914" s="15"/>
      <c r="BU1914" s="15"/>
    </row>
    <row r="1915" spans="10:73">
      <c r="J1915" s="15"/>
      <c r="K1915" s="15"/>
      <c r="L1915" s="15"/>
      <c r="M1915" s="15"/>
      <c r="AE1915" s="18"/>
      <c r="BL1915" s="15"/>
      <c r="BM1915" s="18"/>
      <c r="BQ1915" s="15"/>
      <c r="BU1915" s="15"/>
    </row>
    <row r="1916" spans="10:73">
      <c r="J1916" s="15"/>
      <c r="K1916" s="15"/>
      <c r="L1916" s="15"/>
      <c r="M1916" s="15"/>
      <c r="AE1916" s="18"/>
      <c r="BL1916" s="15"/>
      <c r="BM1916" s="18"/>
      <c r="BQ1916" s="15"/>
      <c r="BU1916" s="15"/>
    </row>
    <row r="1917" spans="10:73">
      <c r="J1917" s="15"/>
      <c r="K1917" s="15"/>
      <c r="L1917" s="15"/>
      <c r="M1917" s="15"/>
      <c r="AE1917" s="18"/>
      <c r="BL1917" s="15"/>
      <c r="BM1917" s="18"/>
      <c r="BQ1917" s="15"/>
      <c r="BU1917" s="15"/>
    </row>
    <row r="1918" spans="10:73">
      <c r="J1918" s="15"/>
      <c r="K1918" s="15"/>
      <c r="L1918" s="15"/>
      <c r="M1918" s="15"/>
      <c r="AE1918" s="18"/>
      <c r="BL1918" s="15"/>
      <c r="BM1918" s="18"/>
      <c r="BQ1918" s="15"/>
      <c r="BU1918" s="15"/>
    </row>
    <row r="1919" spans="10:73">
      <c r="J1919" s="15"/>
      <c r="K1919" s="15"/>
      <c r="L1919" s="15"/>
      <c r="M1919" s="15"/>
      <c r="AE1919" s="18"/>
      <c r="BL1919" s="15"/>
      <c r="BM1919" s="18"/>
      <c r="BQ1919" s="15"/>
      <c r="BU1919" s="15"/>
    </row>
    <row r="1920" spans="10:73">
      <c r="J1920" s="15"/>
      <c r="K1920" s="15"/>
      <c r="L1920" s="15"/>
      <c r="M1920" s="15"/>
      <c r="AE1920" s="18"/>
      <c r="BL1920" s="15"/>
      <c r="BM1920" s="18"/>
      <c r="BQ1920" s="15"/>
      <c r="BU1920" s="15"/>
    </row>
    <row r="1921" spans="10:73">
      <c r="J1921" s="15"/>
      <c r="K1921" s="15"/>
      <c r="L1921" s="15"/>
      <c r="M1921" s="15"/>
      <c r="AE1921" s="18"/>
      <c r="BL1921" s="15"/>
      <c r="BM1921" s="18"/>
      <c r="BQ1921" s="15"/>
      <c r="BU1921" s="15"/>
    </row>
    <row r="1922" spans="10:73">
      <c r="J1922" s="15"/>
      <c r="K1922" s="15"/>
      <c r="L1922" s="15"/>
      <c r="M1922" s="15"/>
      <c r="AE1922" s="18"/>
      <c r="BL1922" s="15"/>
      <c r="BM1922" s="18"/>
      <c r="BQ1922" s="15"/>
      <c r="BU1922" s="15"/>
    </row>
    <row r="1923" spans="10:73">
      <c r="J1923" s="15"/>
      <c r="K1923" s="15"/>
      <c r="L1923" s="15"/>
      <c r="M1923" s="15"/>
      <c r="AE1923" s="18"/>
      <c r="BL1923" s="15"/>
      <c r="BM1923" s="18"/>
      <c r="BQ1923" s="15"/>
      <c r="BU1923" s="15"/>
    </row>
    <row r="1924" spans="10:73">
      <c r="J1924" s="15"/>
      <c r="K1924" s="15"/>
      <c r="L1924" s="15"/>
      <c r="M1924" s="15"/>
      <c r="AE1924" s="18"/>
      <c r="BL1924" s="15"/>
      <c r="BM1924" s="18"/>
      <c r="BQ1924" s="15"/>
      <c r="BU1924" s="15"/>
    </row>
    <row r="1925" spans="10:73">
      <c r="J1925" s="15"/>
      <c r="K1925" s="15"/>
      <c r="L1925" s="15"/>
      <c r="M1925" s="15"/>
      <c r="AE1925" s="18"/>
      <c r="BL1925" s="15"/>
      <c r="BM1925" s="18"/>
      <c r="BQ1925" s="15"/>
      <c r="BU1925" s="15"/>
    </row>
    <row r="1926" spans="10:73">
      <c r="J1926" s="15"/>
      <c r="K1926" s="15"/>
      <c r="L1926" s="15"/>
      <c r="M1926" s="15"/>
      <c r="AE1926" s="18"/>
      <c r="BL1926" s="15"/>
      <c r="BM1926" s="18"/>
      <c r="BQ1926" s="15"/>
      <c r="BU1926" s="15"/>
    </row>
    <row r="1927" spans="10:73">
      <c r="J1927" s="15"/>
      <c r="K1927" s="15"/>
      <c r="L1927" s="15"/>
      <c r="M1927" s="15"/>
      <c r="AE1927" s="18"/>
      <c r="BL1927" s="15"/>
      <c r="BM1927" s="18"/>
      <c r="BQ1927" s="15"/>
      <c r="BU1927" s="15"/>
    </row>
    <row r="1928" spans="10:73">
      <c r="J1928" s="15"/>
      <c r="K1928" s="15"/>
      <c r="L1928" s="15"/>
      <c r="M1928" s="15"/>
      <c r="AE1928" s="18"/>
      <c r="BL1928" s="15"/>
      <c r="BM1928" s="18"/>
      <c r="BQ1928" s="15"/>
      <c r="BU1928" s="15"/>
    </row>
    <row r="1929" spans="10:73">
      <c r="J1929" s="15"/>
      <c r="K1929" s="15"/>
      <c r="L1929" s="15"/>
      <c r="M1929" s="15"/>
      <c r="AE1929" s="18"/>
      <c r="BL1929" s="15"/>
      <c r="BM1929" s="18"/>
      <c r="BQ1929" s="15"/>
      <c r="BU1929" s="15"/>
    </row>
    <row r="1930" spans="10:73">
      <c r="J1930" s="15"/>
      <c r="K1930" s="15"/>
      <c r="L1930" s="15"/>
      <c r="M1930" s="15"/>
      <c r="AE1930" s="18"/>
      <c r="BL1930" s="15"/>
      <c r="BM1930" s="18"/>
      <c r="BQ1930" s="15"/>
      <c r="BU1930" s="15"/>
    </row>
    <row r="1931" spans="10:73">
      <c r="J1931" s="15"/>
      <c r="K1931" s="15"/>
      <c r="L1931" s="15"/>
      <c r="M1931" s="15"/>
      <c r="AE1931" s="18"/>
      <c r="BL1931" s="15"/>
      <c r="BM1931" s="18"/>
      <c r="BQ1931" s="15"/>
      <c r="BU1931" s="15"/>
    </row>
    <row r="1932" spans="10:73">
      <c r="J1932" s="15"/>
      <c r="K1932" s="15"/>
      <c r="L1932" s="15"/>
      <c r="M1932" s="15"/>
      <c r="AE1932" s="18"/>
      <c r="BL1932" s="15"/>
      <c r="BM1932" s="18"/>
      <c r="BQ1932" s="15"/>
      <c r="BU1932" s="15"/>
    </row>
    <row r="1933" spans="10:73">
      <c r="J1933" s="15"/>
      <c r="K1933" s="15"/>
      <c r="L1933" s="15"/>
      <c r="M1933" s="15"/>
      <c r="AE1933" s="18"/>
      <c r="BL1933" s="15"/>
      <c r="BM1933" s="18"/>
      <c r="BQ1933" s="15"/>
      <c r="BU1933" s="15"/>
    </row>
    <row r="1934" spans="10:73">
      <c r="J1934" s="15"/>
      <c r="K1934" s="15"/>
      <c r="L1934" s="15"/>
      <c r="M1934" s="15"/>
      <c r="AE1934" s="18"/>
      <c r="BL1934" s="15"/>
      <c r="BM1934" s="18"/>
      <c r="BQ1934" s="15"/>
      <c r="BU1934" s="15"/>
    </row>
    <row r="1935" spans="10:73">
      <c r="J1935" s="15"/>
      <c r="K1935" s="15"/>
      <c r="L1935" s="15"/>
      <c r="M1935" s="15"/>
      <c r="AE1935" s="18"/>
      <c r="BL1935" s="15"/>
      <c r="BM1935" s="18"/>
      <c r="BQ1935" s="15"/>
      <c r="BU1935" s="15"/>
    </row>
    <row r="1936" spans="10:73">
      <c r="J1936" s="15"/>
      <c r="K1936" s="15"/>
      <c r="L1936" s="15"/>
      <c r="M1936" s="15"/>
      <c r="AE1936" s="18"/>
      <c r="BL1936" s="15"/>
      <c r="BM1936" s="18"/>
      <c r="BQ1936" s="15"/>
      <c r="BU1936" s="15"/>
    </row>
    <row r="1937" spans="10:73">
      <c r="J1937" s="15"/>
      <c r="K1937" s="15"/>
      <c r="L1937" s="15"/>
      <c r="M1937" s="15"/>
      <c r="AE1937" s="18"/>
      <c r="BL1937" s="15"/>
      <c r="BM1937" s="18"/>
      <c r="BQ1937" s="15"/>
      <c r="BU1937" s="15"/>
    </row>
    <row r="1938" spans="10:73">
      <c r="J1938" s="15"/>
      <c r="K1938" s="15"/>
      <c r="L1938" s="15"/>
      <c r="M1938" s="15"/>
      <c r="AE1938" s="18"/>
      <c r="BL1938" s="15"/>
      <c r="BM1938" s="18"/>
      <c r="BQ1938" s="15"/>
      <c r="BU1938" s="15"/>
    </row>
    <row r="1939" spans="10:73">
      <c r="J1939" s="15"/>
      <c r="K1939" s="15"/>
      <c r="L1939" s="15"/>
      <c r="M1939" s="15"/>
      <c r="AE1939" s="18"/>
      <c r="BL1939" s="15"/>
      <c r="BM1939" s="18"/>
      <c r="BQ1939" s="15"/>
      <c r="BU1939" s="15"/>
    </row>
    <row r="1940" spans="10:73">
      <c r="J1940" s="15"/>
      <c r="K1940" s="15"/>
      <c r="L1940" s="15"/>
      <c r="M1940" s="15"/>
      <c r="AE1940" s="18"/>
      <c r="BL1940" s="15"/>
      <c r="BM1940" s="18"/>
      <c r="BQ1940" s="15"/>
      <c r="BU1940" s="15"/>
    </row>
    <row r="1941" spans="10:73">
      <c r="J1941" s="15"/>
      <c r="K1941" s="15"/>
      <c r="L1941" s="15"/>
      <c r="M1941" s="15"/>
      <c r="AE1941" s="18"/>
      <c r="BL1941" s="15"/>
      <c r="BM1941" s="18"/>
      <c r="BQ1941" s="15"/>
      <c r="BU1941" s="15"/>
    </row>
    <row r="1942" spans="10:73">
      <c r="J1942" s="15"/>
      <c r="K1942" s="15"/>
      <c r="L1942" s="15"/>
      <c r="M1942" s="15"/>
      <c r="AE1942" s="18"/>
      <c r="BL1942" s="15"/>
      <c r="BM1942" s="18"/>
      <c r="BQ1942" s="15"/>
      <c r="BU1942" s="15"/>
    </row>
    <row r="1943" spans="10:73">
      <c r="J1943" s="15"/>
      <c r="K1943" s="15"/>
      <c r="L1943" s="15"/>
      <c r="M1943" s="15"/>
      <c r="AE1943" s="18"/>
      <c r="BL1943" s="15"/>
      <c r="BM1943" s="18"/>
      <c r="BQ1943" s="15"/>
      <c r="BU1943" s="15"/>
    </row>
    <row r="1944" spans="10:73">
      <c r="J1944" s="15"/>
      <c r="K1944" s="15"/>
      <c r="L1944" s="15"/>
      <c r="M1944" s="15"/>
      <c r="AE1944" s="18"/>
      <c r="BL1944" s="15"/>
      <c r="BM1944" s="18"/>
      <c r="BQ1944" s="15"/>
      <c r="BU1944" s="15"/>
    </row>
    <row r="1945" spans="10:73">
      <c r="J1945" s="15"/>
      <c r="K1945" s="15"/>
      <c r="L1945" s="15"/>
      <c r="M1945" s="15"/>
      <c r="AE1945" s="18"/>
      <c r="BL1945" s="15"/>
      <c r="BM1945" s="18"/>
      <c r="BQ1945" s="15"/>
      <c r="BU1945" s="15"/>
    </row>
    <row r="1946" spans="10:73">
      <c r="J1946" s="15"/>
      <c r="K1946" s="15"/>
      <c r="L1946" s="15"/>
      <c r="M1946" s="15"/>
      <c r="AE1946" s="18"/>
      <c r="BL1946" s="15"/>
      <c r="BM1946" s="18"/>
      <c r="BQ1946" s="15"/>
      <c r="BU1946" s="15"/>
    </row>
    <row r="1947" spans="10:73">
      <c r="J1947" s="15"/>
      <c r="K1947" s="15"/>
      <c r="L1947" s="15"/>
      <c r="M1947" s="15"/>
      <c r="AE1947" s="18"/>
      <c r="BL1947" s="15"/>
      <c r="BM1947" s="18"/>
      <c r="BQ1947" s="15"/>
      <c r="BU1947" s="15"/>
    </row>
    <row r="1948" spans="10:73">
      <c r="J1948" s="15"/>
      <c r="K1948" s="15"/>
      <c r="L1948" s="15"/>
      <c r="M1948" s="15"/>
      <c r="AE1948" s="18"/>
      <c r="BL1948" s="15"/>
      <c r="BM1948" s="18"/>
      <c r="BQ1948" s="15"/>
      <c r="BU1948" s="15"/>
    </row>
    <row r="1949" spans="10:73">
      <c r="J1949" s="15"/>
      <c r="K1949" s="15"/>
      <c r="L1949" s="15"/>
      <c r="M1949" s="15"/>
      <c r="AE1949" s="18"/>
      <c r="BL1949" s="15"/>
      <c r="BM1949" s="18"/>
      <c r="BQ1949" s="15"/>
      <c r="BU1949" s="15"/>
    </row>
    <row r="1950" spans="10:73">
      <c r="J1950" s="15"/>
      <c r="K1950" s="15"/>
      <c r="L1950" s="15"/>
      <c r="M1950" s="15"/>
      <c r="AE1950" s="18"/>
      <c r="BL1950" s="15"/>
      <c r="BM1950" s="18"/>
      <c r="BQ1950" s="15"/>
      <c r="BU1950" s="15"/>
    </row>
    <row r="1951" spans="10:73">
      <c r="J1951" s="15"/>
      <c r="K1951" s="15"/>
      <c r="L1951" s="15"/>
      <c r="M1951" s="15"/>
      <c r="AE1951" s="18"/>
      <c r="BL1951" s="15"/>
      <c r="BM1951" s="18"/>
      <c r="BQ1951" s="15"/>
      <c r="BU1951" s="15"/>
    </row>
    <row r="1952" spans="10:73">
      <c r="J1952" s="15"/>
      <c r="K1952" s="15"/>
      <c r="L1952" s="15"/>
      <c r="M1952" s="15"/>
      <c r="AE1952" s="18"/>
      <c r="BL1952" s="15"/>
      <c r="BM1952" s="18"/>
      <c r="BQ1952" s="15"/>
      <c r="BU1952" s="15"/>
    </row>
    <row r="1953" spans="10:73">
      <c r="J1953" s="15"/>
      <c r="K1953" s="15"/>
      <c r="L1953" s="15"/>
      <c r="M1953" s="15"/>
      <c r="AE1953" s="18"/>
      <c r="BL1953" s="15"/>
      <c r="BM1953" s="18"/>
      <c r="BQ1953" s="15"/>
      <c r="BU1953" s="15"/>
    </row>
    <row r="1954" spans="10:73">
      <c r="J1954" s="15"/>
      <c r="K1954" s="15"/>
      <c r="L1954" s="15"/>
      <c r="M1954" s="15"/>
      <c r="AE1954" s="18"/>
      <c r="BL1954" s="15"/>
      <c r="BM1954" s="18"/>
      <c r="BQ1954" s="15"/>
      <c r="BU1954" s="15"/>
    </row>
    <row r="1955" spans="10:73">
      <c r="J1955" s="15"/>
      <c r="K1955" s="15"/>
      <c r="L1955" s="15"/>
      <c r="M1955" s="15"/>
      <c r="AE1955" s="18"/>
      <c r="BL1955" s="15"/>
      <c r="BM1955" s="18"/>
      <c r="BQ1955" s="15"/>
      <c r="BU1955" s="15"/>
    </row>
    <row r="1956" spans="10:73">
      <c r="J1956" s="15"/>
      <c r="K1956" s="15"/>
      <c r="L1956" s="15"/>
      <c r="M1956" s="15"/>
      <c r="AE1956" s="18"/>
      <c r="BL1956" s="15"/>
      <c r="BM1956" s="18"/>
      <c r="BQ1956" s="15"/>
      <c r="BU1956" s="15"/>
    </row>
    <row r="1957" spans="10:73">
      <c r="J1957" s="15"/>
      <c r="K1957" s="15"/>
      <c r="L1957" s="15"/>
      <c r="M1957" s="15"/>
      <c r="AE1957" s="18"/>
      <c r="BL1957" s="15"/>
      <c r="BM1957" s="18"/>
      <c r="BQ1957" s="15"/>
      <c r="BU1957" s="15"/>
    </row>
    <row r="1958" spans="10:73">
      <c r="J1958" s="15"/>
      <c r="K1958" s="15"/>
      <c r="L1958" s="15"/>
      <c r="M1958" s="15"/>
      <c r="AE1958" s="18"/>
      <c r="BL1958" s="15"/>
      <c r="BM1958" s="18"/>
      <c r="BQ1958" s="15"/>
      <c r="BU1958" s="15"/>
    </row>
    <row r="1959" spans="10:73">
      <c r="J1959" s="15"/>
      <c r="K1959" s="15"/>
      <c r="L1959" s="15"/>
      <c r="M1959" s="15"/>
      <c r="AE1959" s="18"/>
      <c r="BL1959" s="15"/>
      <c r="BM1959" s="18"/>
      <c r="BQ1959" s="15"/>
      <c r="BU1959" s="15"/>
    </row>
    <row r="1960" spans="10:73">
      <c r="J1960" s="15"/>
      <c r="K1960" s="15"/>
      <c r="L1960" s="15"/>
      <c r="M1960" s="15"/>
      <c r="AE1960" s="18"/>
      <c r="BL1960" s="15"/>
      <c r="BM1960" s="18"/>
      <c r="BQ1960" s="15"/>
      <c r="BU1960" s="15"/>
    </row>
    <row r="1961" spans="10:73">
      <c r="J1961" s="15"/>
      <c r="K1961" s="15"/>
      <c r="L1961" s="15"/>
      <c r="M1961" s="15"/>
      <c r="AE1961" s="18"/>
      <c r="BL1961" s="15"/>
      <c r="BM1961" s="18"/>
      <c r="BQ1961" s="15"/>
      <c r="BU1961" s="15"/>
    </row>
    <row r="1962" spans="10:73">
      <c r="J1962" s="15"/>
      <c r="K1962" s="15"/>
      <c r="L1962" s="15"/>
      <c r="M1962" s="15"/>
      <c r="AE1962" s="18"/>
      <c r="BL1962" s="15"/>
      <c r="BM1962" s="18"/>
      <c r="BQ1962" s="15"/>
      <c r="BU1962" s="15"/>
    </row>
    <row r="1963" spans="10:73">
      <c r="J1963" s="15"/>
      <c r="K1963" s="15"/>
      <c r="L1963" s="15"/>
      <c r="M1963" s="15"/>
      <c r="AE1963" s="18"/>
      <c r="BL1963" s="15"/>
      <c r="BM1963" s="18"/>
      <c r="BQ1963" s="15"/>
      <c r="BU1963" s="15"/>
    </row>
    <row r="1964" spans="10:73">
      <c r="J1964" s="15"/>
      <c r="K1964" s="15"/>
      <c r="L1964" s="15"/>
      <c r="M1964" s="15"/>
      <c r="AE1964" s="18"/>
      <c r="BL1964" s="15"/>
      <c r="BM1964" s="18"/>
      <c r="BQ1964" s="15"/>
      <c r="BU1964" s="15"/>
    </row>
    <row r="1965" spans="10:73">
      <c r="J1965" s="15"/>
      <c r="K1965" s="15"/>
      <c r="L1965" s="15"/>
      <c r="M1965" s="15"/>
      <c r="AE1965" s="18"/>
      <c r="BL1965" s="15"/>
      <c r="BM1965" s="18"/>
      <c r="BQ1965" s="15"/>
      <c r="BU1965" s="15"/>
    </row>
    <row r="1966" spans="10:73">
      <c r="J1966" s="15"/>
      <c r="K1966" s="15"/>
      <c r="L1966" s="15"/>
      <c r="M1966" s="15"/>
      <c r="AE1966" s="18"/>
      <c r="BL1966" s="15"/>
      <c r="BM1966" s="18"/>
      <c r="BQ1966" s="15"/>
      <c r="BU1966" s="15"/>
    </row>
    <row r="1967" spans="10:73">
      <c r="J1967" s="15"/>
      <c r="K1967" s="15"/>
      <c r="L1967" s="15"/>
      <c r="M1967" s="15"/>
      <c r="AE1967" s="18"/>
      <c r="BL1967" s="15"/>
      <c r="BM1967" s="18"/>
      <c r="BQ1967" s="15"/>
      <c r="BU1967" s="15"/>
    </row>
    <row r="1968" spans="10:73">
      <c r="J1968" s="15"/>
      <c r="K1968" s="15"/>
      <c r="L1968" s="15"/>
      <c r="M1968" s="15"/>
      <c r="AE1968" s="18"/>
      <c r="BL1968" s="15"/>
      <c r="BM1968" s="18"/>
      <c r="BQ1968" s="15"/>
      <c r="BU1968" s="15"/>
    </row>
    <row r="1969" spans="10:73">
      <c r="J1969" s="15"/>
      <c r="K1969" s="15"/>
      <c r="L1969" s="15"/>
      <c r="M1969" s="15"/>
      <c r="AE1969" s="18"/>
      <c r="BL1969" s="15"/>
      <c r="BM1969" s="18"/>
      <c r="BQ1969" s="15"/>
      <c r="BU1969" s="15"/>
    </row>
    <row r="1970" spans="10:73">
      <c r="J1970" s="15"/>
      <c r="K1970" s="15"/>
      <c r="L1970" s="15"/>
      <c r="M1970" s="15"/>
      <c r="AE1970" s="18"/>
      <c r="BL1970" s="15"/>
      <c r="BM1970" s="18"/>
      <c r="BQ1970" s="15"/>
      <c r="BU1970" s="15"/>
    </row>
    <row r="1971" spans="10:73">
      <c r="J1971" s="15"/>
      <c r="K1971" s="15"/>
      <c r="L1971" s="15"/>
      <c r="M1971" s="15"/>
      <c r="AE1971" s="18"/>
      <c r="BL1971" s="15"/>
      <c r="BM1971" s="18"/>
      <c r="BQ1971" s="15"/>
      <c r="BU1971" s="15"/>
    </row>
    <row r="1972" spans="10:73">
      <c r="J1972" s="15"/>
      <c r="K1972" s="15"/>
      <c r="L1972" s="15"/>
      <c r="M1972" s="15"/>
      <c r="AE1972" s="18"/>
      <c r="BL1972" s="15"/>
      <c r="BM1972" s="18"/>
      <c r="BQ1972" s="15"/>
      <c r="BU1972" s="15"/>
    </row>
    <row r="1973" spans="10:73">
      <c r="J1973" s="15"/>
      <c r="K1973" s="15"/>
      <c r="L1973" s="15"/>
      <c r="M1973" s="15"/>
      <c r="AE1973" s="18"/>
      <c r="BL1973" s="15"/>
      <c r="BM1973" s="18"/>
      <c r="BQ1973" s="15"/>
      <c r="BU1973" s="15"/>
    </row>
    <row r="1974" spans="10:73">
      <c r="J1974" s="15"/>
      <c r="K1974" s="15"/>
      <c r="L1974" s="15"/>
      <c r="M1974" s="15"/>
      <c r="AE1974" s="18"/>
      <c r="BL1974" s="15"/>
      <c r="BM1974" s="18"/>
      <c r="BQ1974" s="15"/>
      <c r="BU1974" s="15"/>
    </row>
    <row r="1975" spans="10:73">
      <c r="J1975" s="15"/>
      <c r="K1975" s="15"/>
      <c r="L1975" s="15"/>
      <c r="M1975" s="15"/>
      <c r="AE1975" s="18"/>
      <c r="BL1975" s="15"/>
      <c r="BM1975" s="18"/>
      <c r="BQ1975" s="15"/>
      <c r="BU1975" s="15"/>
    </row>
    <row r="1976" spans="10:73">
      <c r="J1976" s="15"/>
      <c r="K1976" s="15"/>
      <c r="L1976" s="15"/>
      <c r="M1976" s="15"/>
      <c r="AE1976" s="18"/>
      <c r="BL1976" s="15"/>
      <c r="BM1976" s="18"/>
      <c r="BQ1976" s="15"/>
      <c r="BU1976" s="15"/>
    </row>
    <row r="1977" spans="10:73">
      <c r="J1977" s="15"/>
      <c r="K1977" s="15"/>
      <c r="L1977" s="15"/>
      <c r="M1977" s="15"/>
      <c r="AE1977" s="18"/>
      <c r="BL1977" s="15"/>
      <c r="BM1977" s="18"/>
      <c r="BQ1977" s="15"/>
      <c r="BU1977" s="15"/>
    </row>
    <row r="1978" spans="10:73">
      <c r="J1978" s="15"/>
      <c r="K1978" s="15"/>
      <c r="L1978" s="15"/>
      <c r="M1978" s="15"/>
      <c r="AE1978" s="18"/>
      <c r="BL1978" s="15"/>
      <c r="BM1978" s="18"/>
      <c r="BQ1978" s="15"/>
      <c r="BU1978" s="15"/>
    </row>
    <row r="1979" spans="10:73">
      <c r="J1979" s="15"/>
      <c r="K1979" s="15"/>
      <c r="L1979" s="15"/>
      <c r="M1979" s="15"/>
      <c r="AE1979" s="18"/>
      <c r="BL1979" s="15"/>
      <c r="BM1979" s="18"/>
      <c r="BQ1979" s="15"/>
      <c r="BU1979" s="15"/>
    </row>
    <row r="1980" spans="10:73">
      <c r="J1980" s="15"/>
      <c r="K1980" s="15"/>
      <c r="L1980" s="15"/>
      <c r="M1980" s="15"/>
      <c r="AE1980" s="18"/>
      <c r="BL1980" s="15"/>
      <c r="BM1980" s="18"/>
      <c r="BQ1980" s="15"/>
      <c r="BU1980" s="15"/>
    </row>
    <row r="1981" spans="10:73">
      <c r="J1981" s="15"/>
      <c r="K1981" s="15"/>
      <c r="L1981" s="15"/>
      <c r="M1981" s="15"/>
      <c r="AE1981" s="18"/>
      <c r="BL1981" s="15"/>
      <c r="BM1981" s="18"/>
      <c r="BQ1981" s="15"/>
      <c r="BU1981" s="15"/>
    </row>
    <row r="1982" spans="10:73">
      <c r="J1982" s="15"/>
      <c r="K1982" s="15"/>
      <c r="L1982" s="15"/>
      <c r="M1982" s="15"/>
      <c r="AE1982" s="18"/>
      <c r="BL1982" s="15"/>
      <c r="BM1982" s="18"/>
      <c r="BQ1982" s="15"/>
      <c r="BU1982" s="15"/>
    </row>
    <row r="1983" spans="10:73">
      <c r="J1983" s="15"/>
      <c r="K1983" s="15"/>
      <c r="L1983" s="15"/>
      <c r="M1983" s="15"/>
      <c r="AE1983" s="18"/>
      <c r="BL1983" s="15"/>
      <c r="BM1983" s="18"/>
      <c r="BQ1983" s="15"/>
      <c r="BU1983" s="15"/>
    </row>
    <row r="1984" spans="10:73">
      <c r="J1984" s="15"/>
      <c r="K1984" s="15"/>
      <c r="L1984" s="15"/>
      <c r="M1984" s="15"/>
      <c r="AE1984" s="18"/>
      <c r="BL1984" s="15"/>
      <c r="BM1984" s="18"/>
      <c r="BQ1984" s="15"/>
      <c r="BU1984" s="15"/>
    </row>
    <row r="1985" spans="10:73">
      <c r="J1985" s="15"/>
      <c r="K1985" s="15"/>
      <c r="L1985" s="15"/>
      <c r="M1985" s="15"/>
      <c r="AE1985" s="18"/>
      <c r="BL1985" s="15"/>
      <c r="BM1985" s="18"/>
      <c r="BQ1985" s="15"/>
      <c r="BU1985" s="15"/>
    </row>
    <row r="1986" spans="10:73">
      <c r="J1986" s="15"/>
      <c r="K1986" s="15"/>
      <c r="L1986" s="15"/>
      <c r="M1986" s="15"/>
      <c r="AE1986" s="18"/>
      <c r="BL1986" s="15"/>
      <c r="BM1986" s="18"/>
      <c r="BQ1986" s="15"/>
      <c r="BU1986" s="15"/>
    </row>
    <row r="1987" spans="10:73">
      <c r="J1987" s="15"/>
      <c r="K1987" s="15"/>
      <c r="L1987" s="15"/>
      <c r="M1987" s="15"/>
      <c r="AE1987" s="18"/>
      <c r="BL1987" s="15"/>
      <c r="BM1987" s="18"/>
      <c r="BQ1987" s="15"/>
      <c r="BU1987" s="15"/>
    </row>
    <row r="1988" spans="10:73">
      <c r="J1988" s="15"/>
      <c r="K1988" s="15"/>
      <c r="L1988" s="15"/>
      <c r="M1988" s="15"/>
      <c r="AE1988" s="18"/>
      <c r="BL1988" s="15"/>
      <c r="BM1988" s="18"/>
      <c r="BQ1988" s="15"/>
      <c r="BU1988" s="15"/>
    </row>
    <row r="1989" spans="10:73">
      <c r="J1989" s="15"/>
      <c r="K1989" s="15"/>
      <c r="L1989" s="15"/>
      <c r="M1989" s="15"/>
      <c r="AE1989" s="18"/>
      <c r="BL1989" s="15"/>
      <c r="BM1989" s="18"/>
      <c r="BQ1989" s="15"/>
      <c r="BU1989" s="15"/>
    </row>
    <row r="1990" spans="10:73">
      <c r="J1990" s="15"/>
      <c r="K1990" s="15"/>
      <c r="L1990" s="15"/>
      <c r="M1990" s="15"/>
      <c r="AE1990" s="18"/>
      <c r="BL1990" s="15"/>
      <c r="BM1990" s="18"/>
      <c r="BQ1990" s="15"/>
      <c r="BU1990" s="15"/>
    </row>
    <row r="1991" spans="10:73">
      <c r="J1991" s="15"/>
      <c r="K1991" s="15"/>
      <c r="L1991" s="15"/>
      <c r="M1991" s="15"/>
      <c r="AE1991" s="18"/>
      <c r="BL1991" s="15"/>
      <c r="BM1991" s="18"/>
      <c r="BQ1991" s="15"/>
      <c r="BU1991" s="15"/>
    </row>
    <row r="1992" spans="10:73">
      <c r="J1992" s="15"/>
      <c r="K1992" s="15"/>
      <c r="L1992" s="15"/>
      <c r="M1992" s="15"/>
      <c r="AE1992" s="18"/>
      <c r="BL1992" s="15"/>
      <c r="BM1992" s="18"/>
      <c r="BQ1992" s="15"/>
      <c r="BU1992" s="15"/>
    </row>
    <row r="1993" spans="10:73">
      <c r="J1993" s="15"/>
      <c r="K1993" s="15"/>
      <c r="L1993" s="15"/>
      <c r="M1993" s="15"/>
      <c r="AE1993" s="18"/>
      <c r="BL1993" s="15"/>
      <c r="BM1993" s="18"/>
      <c r="BQ1993" s="15"/>
      <c r="BU1993" s="15"/>
    </row>
    <row r="1994" spans="10:73">
      <c r="J1994" s="15"/>
      <c r="K1994" s="15"/>
      <c r="L1994" s="15"/>
      <c r="M1994" s="15"/>
      <c r="AE1994" s="18"/>
      <c r="BL1994" s="15"/>
      <c r="BM1994" s="18"/>
      <c r="BQ1994" s="15"/>
      <c r="BU1994" s="15"/>
    </row>
    <row r="1995" spans="10:73">
      <c r="J1995" s="15"/>
      <c r="K1995" s="15"/>
      <c r="L1995" s="15"/>
      <c r="M1995" s="15"/>
      <c r="AE1995" s="18"/>
      <c r="BL1995" s="15"/>
      <c r="BM1995" s="18"/>
      <c r="BQ1995" s="15"/>
      <c r="BU1995" s="15"/>
    </row>
    <row r="1996" spans="10:73">
      <c r="J1996" s="15"/>
      <c r="K1996" s="15"/>
      <c r="L1996" s="15"/>
      <c r="M1996" s="15"/>
      <c r="AE1996" s="18"/>
      <c r="BL1996" s="15"/>
      <c r="BM1996" s="18"/>
      <c r="BQ1996" s="15"/>
      <c r="BU1996" s="15"/>
    </row>
    <row r="1997" spans="10:73">
      <c r="J1997" s="15"/>
      <c r="K1997" s="15"/>
      <c r="L1997" s="15"/>
      <c r="M1997" s="15"/>
      <c r="AE1997" s="18"/>
      <c r="BL1997" s="15"/>
      <c r="BM1997" s="18"/>
      <c r="BQ1997" s="15"/>
      <c r="BU1997" s="15"/>
    </row>
    <row r="1998" spans="10:73">
      <c r="J1998" s="15"/>
      <c r="K1998" s="15"/>
      <c r="L1998" s="15"/>
      <c r="M1998" s="15"/>
      <c r="AE1998" s="18"/>
      <c r="BL1998" s="15"/>
      <c r="BM1998" s="18"/>
      <c r="BQ1998" s="15"/>
      <c r="BU1998" s="15"/>
    </row>
    <row r="1999" spans="10:73">
      <c r="J1999" s="15"/>
      <c r="K1999" s="15"/>
      <c r="L1999" s="15"/>
      <c r="M1999" s="15"/>
      <c r="AE1999" s="18"/>
      <c r="BL1999" s="15"/>
      <c r="BM1999" s="18"/>
      <c r="BQ1999" s="15"/>
      <c r="BU1999" s="15"/>
    </row>
    <row r="2000" spans="10:73">
      <c r="J2000" s="15"/>
      <c r="K2000" s="15"/>
      <c r="L2000" s="15"/>
      <c r="M2000" s="15"/>
      <c r="AE2000" s="18"/>
      <c r="BL2000" s="15"/>
      <c r="BM2000" s="18"/>
      <c r="BQ2000" s="15"/>
      <c r="BU2000" s="15"/>
    </row>
    <row r="2001" spans="10:73">
      <c r="J2001" s="15"/>
      <c r="K2001" s="15"/>
      <c r="L2001" s="15"/>
      <c r="M2001" s="15"/>
      <c r="AE2001" s="18"/>
      <c r="BL2001" s="15"/>
      <c r="BM2001" s="18"/>
      <c r="BQ2001" s="15"/>
      <c r="BU2001" s="15"/>
    </row>
    <row r="2002" spans="10:73">
      <c r="J2002" s="15"/>
      <c r="K2002" s="15"/>
      <c r="L2002" s="15"/>
      <c r="M2002" s="15"/>
      <c r="AE2002" s="18"/>
      <c r="BL2002" s="15"/>
      <c r="BM2002" s="18"/>
      <c r="BQ2002" s="15"/>
      <c r="BU2002" s="15"/>
    </row>
    <row r="2003" spans="10:73">
      <c r="J2003" s="15"/>
      <c r="K2003" s="15"/>
      <c r="L2003" s="15"/>
      <c r="M2003" s="15"/>
      <c r="AE2003" s="18"/>
      <c r="BL2003" s="15"/>
      <c r="BM2003" s="18"/>
      <c r="BQ2003" s="15"/>
      <c r="BU2003" s="15"/>
    </row>
    <row r="2004" spans="10:73">
      <c r="J2004" s="15"/>
      <c r="K2004" s="15"/>
      <c r="L2004" s="15"/>
      <c r="M2004" s="15"/>
      <c r="AE2004" s="18"/>
      <c r="BL2004" s="15"/>
      <c r="BM2004" s="18"/>
      <c r="BQ2004" s="15"/>
      <c r="BU2004" s="15"/>
    </row>
    <row r="2005" spans="10:73">
      <c r="J2005" s="15"/>
      <c r="K2005" s="15"/>
      <c r="L2005" s="15"/>
      <c r="M2005" s="15"/>
      <c r="AE2005" s="18"/>
      <c r="BL2005" s="15"/>
      <c r="BM2005" s="18"/>
      <c r="BQ2005" s="15"/>
      <c r="BU2005" s="15"/>
    </row>
    <row r="2006" spans="10:73">
      <c r="J2006" s="15"/>
      <c r="K2006" s="15"/>
      <c r="L2006" s="15"/>
      <c r="M2006" s="15"/>
      <c r="AE2006" s="18"/>
      <c r="BL2006" s="15"/>
      <c r="BM2006" s="18"/>
      <c r="BQ2006" s="15"/>
      <c r="BU2006" s="15"/>
    </row>
    <row r="2007" spans="10:73">
      <c r="J2007" s="15"/>
      <c r="K2007" s="15"/>
      <c r="L2007" s="15"/>
      <c r="M2007" s="15"/>
      <c r="AE2007" s="18"/>
      <c r="BL2007" s="15"/>
      <c r="BM2007" s="18"/>
      <c r="BQ2007" s="15"/>
      <c r="BU2007" s="15"/>
    </row>
    <row r="2008" spans="10:73">
      <c r="J2008" s="15"/>
      <c r="K2008" s="15"/>
      <c r="L2008" s="15"/>
      <c r="M2008" s="15"/>
      <c r="AE2008" s="18"/>
      <c r="BL2008" s="15"/>
      <c r="BM2008" s="18"/>
      <c r="BQ2008" s="15"/>
      <c r="BU2008" s="15"/>
    </row>
    <row r="2009" spans="10:73">
      <c r="J2009" s="15"/>
      <c r="K2009" s="15"/>
      <c r="L2009" s="15"/>
      <c r="M2009" s="15"/>
      <c r="AE2009" s="18"/>
      <c r="BL2009" s="15"/>
      <c r="BM2009" s="18"/>
      <c r="BQ2009" s="15"/>
      <c r="BU2009" s="15"/>
    </row>
    <row r="2010" spans="10:73">
      <c r="J2010" s="15"/>
      <c r="K2010" s="15"/>
      <c r="L2010" s="15"/>
      <c r="M2010" s="15"/>
      <c r="AE2010" s="18"/>
      <c r="BL2010" s="15"/>
      <c r="BM2010" s="18"/>
      <c r="BQ2010" s="15"/>
      <c r="BU2010" s="15"/>
    </row>
    <row r="2011" spans="10:73">
      <c r="J2011" s="15"/>
      <c r="K2011" s="15"/>
      <c r="L2011" s="15"/>
      <c r="M2011" s="15"/>
      <c r="AE2011" s="18"/>
      <c r="BL2011" s="15"/>
      <c r="BM2011" s="18"/>
      <c r="BQ2011" s="15"/>
      <c r="BU2011" s="15"/>
    </row>
    <row r="2012" spans="10:73">
      <c r="J2012" s="15"/>
      <c r="K2012" s="15"/>
      <c r="L2012" s="15"/>
      <c r="M2012" s="15"/>
      <c r="AE2012" s="18"/>
      <c r="BL2012" s="15"/>
      <c r="BM2012" s="18"/>
      <c r="BQ2012" s="15"/>
      <c r="BU2012" s="15"/>
    </row>
    <row r="2013" spans="10:73">
      <c r="J2013" s="15"/>
      <c r="K2013" s="15"/>
      <c r="L2013" s="15"/>
      <c r="M2013" s="15"/>
      <c r="AE2013" s="18"/>
      <c r="BL2013" s="15"/>
      <c r="BM2013" s="18"/>
      <c r="BQ2013" s="15"/>
      <c r="BU2013" s="15"/>
    </row>
    <row r="2014" spans="10:73">
      <c r="J2014" s="15"/>
      <c r="K2014" s="15"/>
      <c r="L2014" s="15"/>
      <c r="M2014" s="15"/>
      <c r="AE2014" s="18"/>
      <c r="BL2014" s="15"/>
      <c r="BM2014" s="18"/>
      <c r="BQ2014" s="15"/>
      <c r="BU2014" s="15"/>
    </row>
    <row r="2015" spans="10:73">
      <c r="J2015" s="15"/>
      <c r="K2015" s="15"/>
      <c r="L2015" s="15"/>
      <c r="M2015" s="15"/>
      <c r="AE2015" s="18"/>
      <c r="BL2015" s="15"/>
      <c r="BM2015" s="18"/>
      <c r="BQ2015" s="15"/>
      <c r="BU2015" s="15"/>
    </row>
    <row r="2016" spans="10:73">
      <c r="J2016" s="15"/>
      <c r="K2016" s="15"/>
      <c r="L2016" s="15"/>
      <c r="M2016" s="15"/>
      <c r="AE2016" s="18"/>
      <c r="BL2016" s="15"/>
      <c r="BM2016" s="18"/>
      <c r="BQ2016" s="15"/>
      <c r="BU2016" s="15"/>
    </row>
    <row r="2017" spans="10:73">
      <c r="J2017" s="15"/>
      <c r="K2017" s="15"/>
      <c r="L2017" s="15"/>
      <c r="M2017" s="15"/>
      <c r="AE2017" s="18"/>
      <c r="BL2017" s="15"/>
      <c r="BM2017" s="18"/>
      <c r="BQ2017" s="15"/>
      <c r="BU2017" s="15"/>
    </row>
    <row r="2018" spans="10:73">
      <c r="J2018" s="15"/>
      <c r="K2018" s="15"/>
      <c r="L2018" s="15"/>
      <c r="M2018" s="15"/>
      <c r="AE2018" s="18"/>
      <c r="BL2018" s="15"/>
      <c r="BM2018" s="18"/>
      <c r="BQ2018" s="15"/>
      <c r="BU2018" s="15"/>
    </row>
    <row r="2019" spans="10:73">
      <c r="J2019" s="15"/>
      <c r="K2019" s="15"/>
      <c r="L2019" s="15"/>
      <c r="M2019" s="15"/>
      <c r="AE2019" s="18"/>
      <c r="BL2019" s="15"/>
      <c r="BM2019" s="18"/>
      <c r="BQ2019" s="15"/>
      <c r="BU2019" s="15"/>
    </row>
    <row r="2020" spans="10:73">
      <c r="J2020" s="15"/>
      <c r="K2020" s="15"/>
      <c r="L2020" s="15"/>
      <c r="M2020" s="15"/>
      <c r="AE2020" s="18"/>
      <c r="BL2020" s="15"/>
      <c r="BM2020" s="18"/>
      <c r="BQ2020" s="15"/>
      <c r="BU2020" s="15"/>
    </row>
    <row r="2021" spans="10:73">
      <c r="J2021" s="15"/>
      <c r="K2021" s="15"/>
      <c r="L2021" s="15"/>
      <c r="M2021" s="15"/>
      <c r="AE2021" s="18"/>
      <c r="BL2021" s="15"/>
      <c r="BM2021" s="18"/>
      <c r="BQ2021" s="15"/>
      <c r="BU2021" s="15"/>
    </row>
    <row r="2022" spans="10:73">
      <c r="J2022" s="15"/>
      <c r="K2022" s="15"/>
      <c r="L2022" s="15"/>
      <c r="M2022" s="15"/>
      <c r="AE2022" s="18"/>
      <c r="BL2022" s="15"/>
      <c r="BM2022" s="18"/>
      <c r="BQ2022" s="15"/>
      <c r="BU2022" s="15"/>
    </row>
    <row r="2023" spans="10:73">
      <c r="J2023" s="15"/>
      <c r="K2023" s="15"/>
      <c r="L2023" s="15"/>
      <c r="M2023" s="15"/>
      <c r="AE2023" s="18"/>
      <c r="BL2023" s="15"/>
      <c r="BM2023" s="18"/>
      <c r="BQ2023" s="15"/>
      <c r="BU2023" s="15"/>
    </row>
    <row r="2024" spans="10:73">
      <c r="J2024" s="15"/>
      <c r="K2024" s="15"/>
      <c r="L2024" s="15"/>
      <c r="M2024" s="15"/>
      <c r="AE2024" s="18"/>
      <c r="BL2024" s="15"/>
      <c r="BM2024" s="18"/>
      <c r="BQ2024" s="15"/>
      <c r="BU2024" s="15"/>
    </row>
    <row r="2025" spans="10:73">
      <c r="J2025" s="15"/>
      <c r="K2025" s="15"/>
      <c r="L2025" s="15"/>
      <c r="M2025" s="15"/>
      <c r="AE2025" s="18"/>
      <c r="BL2025" s="15"/>
      <c r="BM2025" s="18"/>
      <c r="BQ2025" s="15"/>
      <c r="BU2025" s="15"/>
    </row>
    <row r="2026" spans="10:73">
      <c r="J2026" s="15"/>
      <c r="K2026" s="15"/>
      <c r="L2026" s="15"/>
      <c r="M2026" s="15"/>
      <c r="AE2026" s="18"/>
      <c r="BL2026" s="15"/>
      <c r="BM2026" s="18"/>
      <c r="BQ2026" s="15"/>
      <c r="BU2026" s="15"/>
    </row>
    <row r="2027" spans="10:73">
      <c r="J2027" s="15"/>
      <c r="K2027" s="15"/>
      <c r="L2027" s="15"/>
      <c r="M2027" s="15"/>
      <c r="AE2027" s="18"/>
      <c r="BL2027" s="15"/>
      <c r="BM2027" s="18"/>
      <c r="BQ2027" s="15"/>
      <c r="BU2027" s="15"/>
    </row>
    <row r="2028" spans="10:73">
      <c r="J2028" s="15"/>
      <c r="K2028" s="15"/>
      <c r="L2028" s="15"/>
      <c r="M2028" s="15"/>
      <c r="AE2028" s="18"/>
      <c r="BL2028" s="15"/>
      <c r="BM2028" s="18"/>
      <c r="BQ2028" s="15"/>
      <c r="BU2028" s="15"/>
    </row>
    <row r="2029" spans="10:73">
      <c r="J2029" s="15"/>
      <c r="K2029" s="15"/>
      <c r="L2029" s="15"/>
      <c r="M2029" s="15"/>
      <c r="AE2029" s="18"/>
      <c r="BL2029" s="15"/>
      <c r="BM2029" s="18"/>
      <c r="BQ2029" s="15"/>
      <c r="BU2029" s="15"/>
    </row>
    <row r="2030" spans="10:73">
      <c r="J2030" s="15"/>
      <c r="K2030" s="15"/>
      <c r="L2030" s="15"/>
      <c r="M2030" s="15"/>
      <c r="AE2030" s="18"/>
      <c r="BL2030" s="15"/>
      <c r="BM2030" s="18"/>
      <c r="BQ2030" s="15"/>
      <c r="BU2030" s="15"/>
    </row>
    <row r="2031" spans="10:73">
      <c r="J2031" s="15"/>
      <c r="K2031" s="15"/>
      <c r="L2031" s="15"/>
      <c r="M2031" s="15"/>
      <c r="AE2031" s="18"/>
      <c r="BL2031" s="15"/>
      <c r="BM2031" s="18"/>
      <c r="BQ2031" s="15"/>
      <c r="BU2031" s="15"/>
    </row>
    <row r="2032" spans="10:73">
      <c r="J2032" s="15"/>
      <c r="K2032" s="15"/>
      <c r="L2032" s="15"/>
      <c r="M2032" s="15"/>
      <c r="AE2032" s="18"/>
      <c r="BL2032" s="15"/>
      <c r="BM2032" s="18"/>
      <c r="BQ2032" s="15"/>
      <c r="BU2032" s="15"/>
    </row>
    <row r="2033" spans="10:73">
      <c r="J2033" s="15"/>
      <c r="K2033" s="15"/>
      <c r="L2033" s="15"/>
      <c r="M2033" s="15"/>
      <c r="AE2033" s="18"/>
      <c r="BL2033" s="15"/>
      <c r="BM2033" s="18"/>
      <c r="BQ2033" s="15"/>
      <c r="BU2033" s="15"/>
    </row>
    <row r="2034" spans="10:73">
      <c r="J2034" s="15"/>
      <c r="K2034" s="15"/>
      <c r="L2034" s="15"/>
      <c r="M2034" s="15"/>
      <c r="AE2034" s="18"/>
      <c r="BL2034" s="15"/>
      <c r="BM2034" s="18"/>
      <c r="BQ2034" s="15"/>
      <c r="BU2034" s="15"/>
    </row>
    <row r="2035" spans="10:73">
      <c r="J2035" s="15"/>
      <c r="K2035" s="15"/>
      <c r="L2035" s="15"/>
      <c r="M2035" s="15"/>
      <c r="AE2035" s="18"/>
      <c r="BL2035" s="15"/>
      <c r="BM2035" s="18"/>
      <c r="BQ2035" s="15"/>
      <c r="BU2035" s="15"/>
    </row>
    <row r="2036" spans="10:73">
      <c r="J2036" s="15"/>
      <c r="K2036" s="15"/>
      <c r="L2036" s="15"/>
      <c r="M2036" s="15"/>
      <c r="AE2036" s="18"/>
      <c r="BL2036" s="15"/>
      <c r="BM2036" s="18"/>
      <c r="BQ2036" s="15"/>
      <c r="BU2036" s="15"/>
    </row>
    <row r="2037" spans="10:73">
      <c r="J2037" s="15"/>
      <c r="K2037" s="15"/>
      <c r="L2037" s="15"/>
      <c r="M2037" s="15"/>
      <c r="AE2037" s="18"/>
      <c r="BL2037" s="15"/>
      <c r="BM2037" s="18"/>
      <c r="BQ2037" s="15"/>
      <c r="BU2037" s="15"/>
    </row>
    <row r="2038" spans="10:73">
      <c r="J2038" s="15"/>
      <c r="K2038" s="15"/>
      <c r="L2038" s="15"/>
      <c r="M2038" s="15"/>
      <c r="AE2038" s="18"/>
      <c r="BL2038" s="15"/>
      <c r="BM2038" s="18"/>
      <c r="BQ2038" s="15"/>
      <c r="BU2038" s="15"/>
    </row>
    <row r="2039" spans="10:73">
      <c r="J2039" s="15"/>
      <c r="K2039" s="15"/>
      <c r="L2039" s="15"/>
      <c r="M2039" s="15"/>
      <c r="AE2039" s="18"/>
      <c r="BL2039" s="15"/>
      <c r="BM2039" s="18"/>
      <c r="BQ2039" s="15"/>
      <c r="BU2039" s="15"/>
    </row>
    <row r="2040" spans="10:73">
      <c r="J2040" s="15"/>
      <c r="K2040" s="15"/>
      <c r="L2040" s="15"/>
      <c r="M2040" s="15"/>
      <c r="AE2040" s="18"/>
      <c r="BL2040" s="15"/>
      <c r="BM2040" s="18"/>
      <c r="BQ2040" s="15"/>
      <c r="BU2040" s="15"/>
    </row>
    <row r="2041" spans="10:73">
      <c r="J2041" s="15"/>
      <c r="K2041" s="15"/>
      <c r="L2041" s="15"/>
      <c r="M2041" s="15"/>
      <c r="AE2041" s="18"/>
      <c r="BL2041" s="15"/>
      <c r="BM2041" s="18"/>
      <c r="BQ2041" s="15"/>
      <c r="BU2041" s="15"/>
    </row>
    <row r="2042" spans="10:73">
      <c r="J2042" s="15"/>
      <c r="K2042" s="15"/>
      <c r="L2042" s="15"/>
      <c r="M2042" s="15"/>
      <c r="AE2042" s="18"/>
      <c r="BL2042" s="15"/>
      <c r="BM2042" s="18"/>
      <c r="BQ2042" s="15"/>
      <c r="BU2042" s="15"/>
    </row>
    <row r="2043" spans="10:73">
      <c r="J2043" s="15"/>
      <c r="K2043" s="15"/>
      <c r="L2043" s="15"/>
      <c r="M2043" s="15"/>
      <c r="AE2043" s="18"/>
      <c r="BL2043" s="15"/>
      <c r="BM2043" s="18"/>
      <c r="BQ2043" s="15"/>
      <c r="BU2043" s="15"/>
    </row>
    <row r="2044" spans="10:73">
      <c r="J2044" s="15"/>
      <c r="K2044" s="15"/>
      <c r="L2044" s="15"/>
      <c r="M2044" s="15"/>
      <c r="AE2044" s="18"/>
      <c r="BL2044" s="15"/>
      <c r="BM2044" s="18"/>
      <c r="BQ2044" s="15"/>
      <c r="BU2044" s="15"/>
    </row>
    <row r="2045" spans="10:73">
      <c r="J2045" s="15"/>
      <c r="K2045" s="15"/>
      <c r="L2045" s="15"/>
      <c r="M2045" s="15"/>
      <c r="AE2045" s="18"/>
      <c r="BL2045" s="15"/>
      <c r="BM2045" s="18"/>
      <c r="BQ2045" s="15"/>
      <c r="BU2045" s="15"/>
    </row>
    <row r="2046" spans="10:73">
      <c r="J2046" s="15"/>
      <c r="K2046" s="15"/>
      <c r="L2046" s="15"/>
      <c r="M2046" s="15"/>
      <c r="AE2046" s="18"/>
      <c r="BL2046" s="15"/>
      <c r="BM2046" s="18"/>
      <c r="BQ2046" s="15"/>
      <c r="BU2046" s="15"/>
    </row>
    <row r="2047" spans="10:73">
      <c r="J2047" s="15"/>
      <c r="K2047" s="15"/>
      <c r="L2047" s="15"/>
      <c r="M2047" s="15"/>
      <c r="AE2047" s="18"/>
      <c r="BL2047" s="15"/>
      <c r="BM2047" s="18"/>
      <c r="BQ2047" s="15"/>
      <c r="BU2047" s="15"/>
    </row>
    <row r="2048" spans="10:73">
      <c r="J2048" s="15"/>
      <c r="K2048" s="15"/>
      <c r="L2048" s="15"/>
      <c r="M2048" s="15"/>
      <c r="AE2048" s="18"/>
      <c r="BL2048" s="15"/>
      <c r="BM2048" s="18"/>
      <c r="BQ2048" s="15"/>
      <c r="BU2048" s="15"/>
    </row>
    <row r="2049" spans="10:73">
      <c r="J2049" s="15"/>
      <c r="K2049" s="15"/>
      <c r="L2049" s="15"/>
      <c r="M2049" s="15"/>
      <c r="AE2049" s="18"/>
      <c r="BL2049" s="15"/>
      <c r="BM2049" s="18"/>
      <c r="BQ2049" s="15"/>
      <c r="BU2049" s="15"/>
    </row>
    <row r="2050" spans="10:73">
      <c r="J2050" s="15"/>
      <c r="K2050" s="15"/>
      <c r="L2050" s="15"/>
      <c r="M2050" s="15"/>
      <c r="AE2050" s="18"/>
      <c r="BL2050" s="15"/>
      <c r="BM2050" s="18"/>
      <c r="BQ2050" s="15"/>
      <c r="BU2050" s="15"/>
    </row>
    <row r="2051" spans="10:73">
      <c r="J2051" s="15"/>
      <c r="K2051" s="15"/>
      <c r="L2051" s="15"/>
      <c r="M2051" s="15"/>
      <c r="AE2051" s="18"/>
      <c r="BL2051" s="15"/>
      <c r="BM2051" s="18"/>
      <c r="BQ2051" s="15"/>
      <c r="BU2051" s="15"/>
    </row>
    <row r="2052" spans="10:73">
      <c r="J2052" s="15"/>
      <c r="K2052" s="15"/>
      <c r="L2052" s="15"/>
      <c r="M2052" s="15"/>
      <c r="AE2052" s="18"/>
      <c r="BL2052" s="15"/>
      <c r="BM2052" s="18"/>
      <c r="BQ2052" s="15"/>
      <c r="BU2052" s="15"/>
    </row>
    <row r="2053" spans="10:73">
      <c r="J2053" s="15"/>
      <c r="K2053" s="15"/>
      <c r="L2053" s="15"/>
      <c r="M2053" s="15"/>
      <c r="AE2053" s="18"/>
      <c r="BL2053" s="15"/>
      <c r="BM2053" s="18"/>
      <c r="BQ2053" s="15"/>
      <c r="BU2053" s="15"/>
    </row>
    <row r="2054" spans="10:73">
      <c r="J2054" s="15"/>
      <c r="K2054" s="15"/>
      <c r="L2054" s="15"/>
      <c r="M2054" s="15"/>
      <c r="AE2054" s="18"/>
      <c r="BL2054" s="15"/>
      <c r="BM2054" s="18"/>
      <c r="BQ2054" s="15"/>
      <c r="BU2054" s="15"/>
    </row>
    <row r="2055" spans="10:73">
      <c r="J2055" s="15"/>
      <c r="K2055" s="15"/>
      <c r="L2055" s="15"/>
      <c r="M2055" s="15"/>
      <c r="AE2055" s="18"/>
      <c r="BL2055" s="15"/>
      <c r="BM2055" s="18"/>
      <c r="BQ2055" s="15"/>
      <c r="BU2055" s="15"/>
    </row>
    <row r="2056" spans="10:73">
      <c r="J2056" s="15"/>
      <c r="K2056" s="15"/>
      <c r="L2056" s="15"/>
      <c r="M2056" s="15"/>
      <c r="AE2056" s="18"/>
      <c r="BL2056" s="15"/>
      <c r="BM2056" s="18"/>
      <c r="BQ2056" s="15"/>
      <c r="BU2056" s="15"/>
    </row>
    <row r="2057" spans="10:73">
      <c r="J2057" s="15"/>
      <c r="K2057" s="15"/>
      <c r="L2057" s="15"/>
      <c r="M2057" s="15"/>
      <c r="AE2057" s="18"/>
      <c r="BL2057" s="15"/>
      <c r="BM2057" s="18"/>
      <c r="BQ2057" s="15"/>
      <c r="BU2057" s="15"/>
    </row>
    <row r="2058" spans="10:73">
      <c r="J2058" s="15"/>
      <c r="K2058" s="15"/>
      <c r="L2058" s="15"/>
      <c r="M2058" s="15"/>
      <c r="AE2058" s="18"/>
      <c r="BL2058" s="15"/>
      <c r="BM2058" s="18"/>
      <c r="BQ2058" s="15"/>
      <c r="BU2058" s="15"/>
    </row>
    <row r="2059" spans="10:73">
      <c r="J2059" s="15"/>
      <c r="K2059" s="15"/>
      <c r="L2059" s="15"/>
      <c r="M2059" s="15"/>
      <c r="AE2059" s="18"/>
      <c r="BL2059" s="15"/>
      <c r="BM2059" s="18"/>
      <c r="BQ2059" s="15"/>
      <c r="BU2059" s="15"/>
    </row>
    <row r="2060" spans="10:73">
      <c r="J2060" s="15"/>
      <c r="K2060" s="15"/>
      <c r="L2060" s="15"/>
      <c r="M2060" s="15"/>
      <c r="AE2060" s="18"/>
      <c r="BL2060" s="15"/>
      <c r="BM2060" s="18"/>
      <c r="BQ2060" s="15"/>
      <c r="BU2060" s="15"/>
    </row>
    <row r="2061" spans="10:73">
      <c r="J2061" s="15"/>
      <c r="K2061" s="15"/>
      <c r="L2061" s="15"/>
      <c r="M2061" s="15"/>
      <c r="BL2061" s="15"/>
      <c r="BM2061" s="18"/>
      <c r="BQ2061" s="15"/>
      <c r="BU2061" s="15"/>
    </row>
    <row r="2062" spans="10:73">
      <c r="J2062" s="15"/>
      <c r="K2062" s="15"/>
      <c r="L2062" s="15"/>
      <c r="M2062" s="15"/>
      <c r="BL2062" s="15"/>
      <c r="BM2062" s="18"/>
      <c r="BQ2062" s="15"/>
      <c r="BU2062" s="15"/>
    </row>
    <row r="2063" spans="10:73">
      <c r="J2063" s="15"/>
      <c r="K2063" s="15"/>
      <c r="L2063" s="15"/>
      <c r="M2063" s="15"/>
      <c r="BL2063" s="15"/>
      <c r="BM2063" s="18"/>
      <c r="BQ2063" s="15"/>
      <c r="BU2063" s="15"/>
    </row>
    <row r="2064" spans="10:73">
      <c r="J2064" s="15"/>
      <c r="K2064" s="15"/>
      <c r="L2064" s="15"/>
      <c r="M2064" s="15"/>
      <c r="BL2064" s="15"/>
      <c r="BM2064" s="18"/>
      <c r="BQ2064" s="15"/>
      <c r="BU2064" s="15"/>
    </row>
    <row r="2065" spans="11:73">
      <c r="K2065" s="15"/>
      <c r="L2065" s="15"/>
      <c r="M2065" s="15"/>
      <c r="BL2065" s="15"/>
      <c r="BM2065" s="18"/>
      <c r="BQ2065" s="15"/>
      <c r="BU2065" s="15"/>
    </row>
    <row r="2066" spans="11:73">
      <c r="K2066" s="15"/>
      <c r="L2066" s="15"/>
      <c r="M2066" s="15"/>
      <c r="BL2066" s="15"/>
      <c r="BM2066" s="18"/>
      <c r="BQ2066" s="15"/>
      <c r="BU2066" s="15"/>
    </row>
    <row r="2067" spans="11:73">
      <c r="K2067" s="15"/>
      <c r="L2067" s="15"/>
      <c r="M2067" s="15"/>
      <c r="BL2067" s="15"/>
      <c r="BM2067" s="18"/>
      <c r="BQ2067" s="15"/>
      <c r="BU2067" s="15"/>
    </row>
    <row r="2068" spans="11:73">
      <c r="K2068" s="15"/>
      <c r="L2068" s="15"/>
      <c r="M2068" s="15"/>
      <c r="BL2068" s="15"/>
      <c r="BM2068" s="18"/>
      <c r="BQ2068" s="15"/>
      <c r="BU2068" s="15"/>
    </row>
    <row r="2069" spans="11:73">
      <c r="K2069" s="15"/>
      <c r="L2069" s="15"/>
      <c r="M2069" s="15"/>
      <c r="BL2069" s="15"/>
      <c r="BM2069" s="18"/>
      <c r="BQ2069" s="15"/>
      <c r="BU2069" s="15"/>
    </row>
    <row r="2070" spans="11:73">
      <c r="K2070" s="15"/>
      <c r="L2070" s="15"/>
      <c r="M2070" s="15"/>
      <c r="BL2070" s="15"/>
      <c r="BM2070" s="18"/>
      <c r="BQ2070" s="15"/>
      <c r="BU2070" s="15"/>
    </row>
    <row r="2071" spans="11:73">
      <c r="K2071" s="15"/>
      <c r="L2071" s="15"/>
      <c r="M2071" s="15"/>
      <c r="BL2071" s="15"/>
      <c r="BM2071" s="18"/>
      <c r="BQ2071" s="15"/>
      <c r="BU2071" s="15"/>
    </row>
    <row r="2072" spans="11:73">
      <c r="K2072" s="15"/>
      <c r="L2072" s="15"/>
      <c r="M2072" s="15"/>
      <c r="BL2072" s="15"/>
      <c r="BM2072" s="18"/>
      <c r="BQ2072" s="15"/>
      <c r="BU2072" s="15"/>
    </row>
    <row r="2073" spans="11:73">
      <c r="K2073" s="15"/>
      <c r="L2073" s="15"/>
      <c r="M2073" s="15"/>
      <c r="BL2073" s="15"/>
      <c r="BM2073" s="18"/>
      <c r="BQ2073" s="15"/>
      <c r="BU2073" s="15"/>
    </row>
    <row r="2074" spans="11:73">
      <c r="K2074" s="15"/>
      <c r="L2074" s="15"/>
      <c r="M2074" s="15"/>
      <c r="BL2074" s="15"/>
      <c r="BM2074" s="18"/>
      <c r="BQ2074" s="15"/>
      <c r="BU2074" s="15"/>
    </row>
    <row r="2075" spans="11:73">
      <c r="K2075" s="15"/>
      <c r="L2075" s="15"/>
      <c r="M2075" s="15"/>
      <c r="BL2075" s="15"/>
      <c r="BM2075" s="18"/>
      <c r="BQ2075" s="15"/>
      <c r="BU2075" s="15"/>
    </row>
    <row r="2076" spans="11:73">
      <c r="K2076" s="15"/>
      <c r="L2076" s="15"/>
      <c r="M2076" s="15"/>
      <c r="BL2076" s="15"/>
      <c r="BM2076" s="18"/>
      <c r="BQ2076" s="15"/>
      <c r="BU2076" s="15"/>
    </row>
    <row r="2077" spans="11:73">
      <c r="K2077" s="15"/>
      <c r="L2077" s="15"/>
      <c r="M2077" s="15"/>
      <c r="BL2077" s="15"/>
      <c r="BM2077" s="18"/>
      <c r="BQ2077" s="15"/>
      <c r="BU2077" s="15"/>
    </row>
    <row r="2078" spans="11:73">
      <c r="K2078" s="15"/>
      <c r="L2078" s="15"/>
      <c r="M2078" s="15"/>
      <c r="BL2078" s="15"/>
      <c r="BM2078" s="18"/>
      <c r="BQ2078" s="15"/>
      <c r="BU2078" s="15"/>
    </row>
    <row r="2079" spans="11:73">
      <c r="K2079" s="15"/>
      <c r="L2079" s="15"/>
      <c r="M2079" s="15"/>
      <c r="BL2079" s="15"/>
      <c r="BM2079" s="18"/>
      <c r="BQ2079" s="15"/>
      <c r="BU2079" s="15"/>
    </row>
    <row r="2080" spans="11:73">
      <c r="K2080" s="15"/>
      <c r="L2080" s="15"/>
      <c r="M2080" s="15"/>
      <c r="BL2080" s="15"/>
      <c r="BM2080" s="18"/>
      <c r="BQ2080" s="15"/>
      <c r="BU2080" s="15"/>
    </row>
    <row r="2081" spans="11:73">
      <c r="K2081" s="15"/>
      <c r="L2081" s="15"/>
      <c r="M2081" s="15"/>
      <c r="BL2081" s="15"/>
      <c r="BM2081" s="18"/>
      <c r="BQ2081" s="15"/>
      <c r="BU2081" s="15"/>
    </row>
    <row r="2082" spans="11:73">
      <c r="K2082" s="15"/>
      <c r="L2082" s="15"/>
      <c r="M2082" s="15"/>
      <c r="BL2082" s="15"/>
      <c r="BM2082" s="18"/>
      <c r="BQ2082" s="15"/>
      <c r="BU2082" s="15"/>
    </row>
    <row r="2083" spans="11:73">
      <c r="K2083" s="15"/>
      <c r="L2083" s="15"/>
      <c r="M2083" s="15"/>
      <c r="BL2083" s="15"/>
      <c r="BM2083" s="18"/>
      <c r="BQ2083" s="15"/>
      <c r="BU2083" s="15"/>
    </row>
    <row r="2084" spans="11:73">
      <c r="K2084" s="15"/>
      <c r="L2084" s="15"/>
      <c r="M2084" s="15"/>
      <c r="BL2084" s="15"/>
      <c r="BM2084" s="18"/>
      <c r="BQ2084" s="15"/>
      <c r="BU2084" s="15"/>
    </row>
    <row r="2085" spans="11:73">
      <c r="K2085" s="15"/>
      <c r="L2085" s="15"/>
      <c r="M2085" s="15"/>
      <c r="BL2085" s="15"/>
      <c r="BM2085" s="18"/>
      <c r="BQ2085" s="15"/>
      <c r="BU2085" s="15"/>
    </row>
    <row r="2086" spans="11:73">
      <c r="K2086" s="15"/>
      <c r="L2086" s="15"/>
      <c r="M2086" s="15"/>
      <c r="BL2086" s="15"/>
      <c r="BM2086" s="18"/>
      <c r="BQ2086" s="15"/>
      <c r="BU2086" s="15"/>
    </row>
    <row r="2087" spans="11:73">
      <c r="K2087" s="15"/>
      <c r="L2087" s="15"/>
      <c r="M2087" s="15"/>
      <c r="BL2087" s="15"/>
      <c r="BM2087" s="18"/>
      <c r="BQ2087" s="15"/>
      <c r="BU2087" s="15"/>
    </row>
    <row r="2088" spans="11:73">
      <c r="K2088" s="15"/>
      <c r="L2088" s="15"/>
      <c r="M2088" s="15"/>
      <c r="BL2088" s="15"/>
      <c r="BM2088" s="18"/>
      <c r="BQ2088" s="15"/>
      <c r="BU2088" s="15"/>
    </row>
    <row r="2089" spans="11:73">
      <c r="K2089" s="15"/>
      <c r="L2089" s="15"/>
      <c r="M2089" s="15"/>
      <c r="BL2089" s="15"/>
      <c r="BM2089" s="18"/>
      <c r="BQ2089" s="15"/>
      <c r="BU2089" s="15"/>
    </row>
    <row r="2090" spans="11:73">
      <c r="K2090" s="15"/>
      <c r="L2090" s="15"/>
      <c r="M2090" s="15"/>
      <c r="BL2090" s="15"/>
      <c r="BM2090" s="18"/>
      <c r="BQ2090" s="15"/>
      <c r="BU2090" s="15"/>
    </row>
    <row r="2091" spans="11:73">
      <c r="K2091" s="15"/>
      <c r="L2091" s="15"/>
      <c r="M2091" s="15"/>
      <c r="BL2091" s="15"/>
      <c r="BM2091" s="18"/>
      <c r="BQ2091" s="15"/>
      <c r="BU2091" s="15"/>
    </row>
    <row r="2092" spans="11:73">
      <c r="K2092" s="15"/>
      <c r="L2092" s="15"/>
      <c r="M2092" s="15"/>
      <c r="BL2092" s="15"/>
      <c r="BM2092" s="18"/>
      <c r="BQ2092" s="15"/>
      <c r="BU2092" s="15"/>
    </row>
    <row r="2093" spans="11:73">
      <c r="K2093" s="15"/>
      <c r="L2093" s="15"/>
      <c r="M2093" s="15"/>
      <c r="BL2093" s="15"/>
      <c r="BM2093" s="18"/>
      <c r="BQ2093" s="15"/>
      <c r="BU2093" s="15"/>
    </row>
    <row r="2094" spans="11:73">
      <c r="K2094" s="15"/>
      <c r="L2094" s="15"/>
      <c r="M2094" s="15"/>
      <c r="BL2094" s="15"/>
      <c r="BM2094" s="18"/>
      <c r="BQ2094" s="15"/>
      <c r="BU2094" s="15"/>
    </row>
    <row r="2095" spans="11:73">
      <c r="K2095" s="15"/>
      <c r="L2095" s="15"/>
      <c r="M2095" s="15"/>
      <c r="BL2095" s="15"/>
      <c r="BM2095" s="18"/>
      <c r="BQ2095" s="15"/>
      <c r="BU2095" s="15"/>
    </row>
    <row r="2096" spans="11:73">
      <c r="K2096" s="15"/>
      <c r="L2096" s="15"/>
      <c r="M2096" s="15"/>
      <c r="BL2096" s="15"/>
      <c r="BM2096" s="18"/>
      <c r="BQ2096" s="15"/>
      <c r="BU2096" s="15"/>
    </row>
    <row r="2097" spans="11:73">
      <c r="K2097" s="15"/>
      <c r="L2097" s="15"/>
      <c r="M2097" s="15"/>
      <c r="BL2097" s="15"/>
      <c r="BM2097" s="18"/>
      <c r="BQ2097" s="15"/>
      <c r="BU2097" s="15"/>
    </row>
    <row r="2098" spans="11:73">
      <c r="K2098" s="15"/>
      <c r="L2098" s="15"/>
      <c r="M2098" s="15"/>
      <c r="BL2098" s="15"/>
      <c r="BM2098" s="18"/>
      <c r="BQ2098" s="15"/>
      <c r="BU2098" s="15"/>
    </row>
    <row r="2099" spans="11:73">
      <c r="K2099" s="15"/>
      <c r="L2099" s="15"/>
      <c r="M2099" s="15"/>
      <c r="BL2099" s="15"/>
      <c r="BM2099" s="18"/>
      <c r="BQ2099" s="15"/>
      <c r="BU2099" s="15"/>
    </row>
    <row r="2100" spans="11:73">
      <c r="K2100" s="15"/>
      <c r="L2100" s="15"/>
      <c r="M2100" s="15"/>
      <c r="BL2100" s="15"/>
      <c r="BM2100" s="18"/>
      <c r="BQ2100" s="15"/>
      <c r="BU2100" s="15"/>
    </row>
    <row r="2101" spans="11:73">
      <c r="K2101" s="15"/>
      <c r="L2101" s="15"/>
      <c r="M2101" s="15"/>
      <c r="BL2101" s="15"/>
      <c r="BM2101" s="18"/>
      <c r="BQ2101" s="15"/>
      <c r="BU2101" s="15"/>
    </row>
    <row r="2102" spans="11:73">
      <c r="K2102" s="15"/>
      <c r="L2102" s="15"/>
      <c r="M2102" s="15"/>
      <c r="BL2102" s="15"/>
      <c r="BM2102" s="18"/>
      <c r="BQ2102" s="15"/>
      <c r="BU2102" s="15"/>
    </row>
    <row r="2103" spans="11:73">
      <c r="K2103" s="15"/>
      <c r="L2103" s="15"/>
      <c r="M2103" s="15"/>
      <c r="BL2103" s="15"/>
      <c r="BM2103" s="18"/>
      <c r="BQ2103" s="15"/>
      <c r="BU2103" s="15"/>
    </row>
    <row r="2104" spans="11:73">
      <c r="K2104" s="15"/>
      <c r="L2104" s="15"/>
      <c r="M2104" s="15"/>
      <c r="BL2104" s="15"/>
      <c r="BM2104" s="18"/>
      <c r="BQ2104" s="15"/>
      <c r="BU2104" s="15"/>
    </row>
    <row r="2105" spans="11:73">
      <c r="K2105" s="15"/>
      <c r="L2105" s="15"/>
      <c r="M2105" s="15"/>
      <c r="BL2105" s="15"/>
      <c r="BM2105" s="18"/>
      <c r="BQ2105" s="15"/>
      <c r="BU2105" s="15"/>
    </row>
    <row r="2106" spans="11:73">
      <c r="K2106" s="15"/>
      <c r="L2106" s="15"/>
      <c r="M2106" s="15"/>
      <c r="BL2106" s="15"/>
      <c r="BM2106" s="18"/>
      <c r="BQ2106" s="15"/>
      <c r="BU2106" s="15"/>
    </row>
    <row r="2107" spans="11:73">
      <c r="K2107" s="15"/>
      <c r="L2107" s="15"/>
      <c r="M2107" s="15"/>
      <c r="BL2107" s="15"/>
      <c r="BM2107" s="18"/>
      <c r="BQ2107" s="15"/>
      <c r="BU2107" s="15"/>
    </row>
    <row r="2108" spans="11:73">
      <c r="K2108" s="15"/>
      <c r="L2108" s="15"/>
      <c r="M2108" s="15"/>
      <c r="BL2108" s="15"/>
      <c r="BM2108" s="18"/>
      <c r="BQ2108" s="15"/>
      <c r="BU2108" s="15"/>
    </row>
    <row r="2109" spans="11:73">
      <c r="K2109" s="15"/>
      <c r="L2109" s="15"/>
      <c r="M2109" s="15"/>
      <c r="BL2109" s="15"/>
      <c r="BM2109" s="18"/>
      <c r="BQ2109" s="15"/>
      <c r="BU2109" s="15"/>
    </row>
    <row r="2110" spans="11:73">
      <c r="K2110" s="15"/>
      <c r="L2110" s="15"/>
      <c r="M2110" s="15"/>
      <c r="BL2110" s="15"/>
      <c r="BM2110" s="18"/>
      <c r="BQ2110" s="15"/>
      <c r="BU2110" s="15"/>
    </row>
    <row r="2111" spans="11:73">
      <c r="K2111" s="15"/>
      <c r="L2111" s="15"/>
      <c r="M2111" s="15"/>
      <c r="BL2111" s="15"/>
      <c r="BM2111" s="18"/>
      <c r="BQ2111" s="15"/>
      <c r="BU2111" s="15"/>
    </row>
    <row r="2112" spans="11:73">
      <c r="K2112" s="15"/>
      <c r="L2112" s="15"/>
      <c r="M2112" s="15"/>
      <c r="BL2112" s="15"/>
      <c r="BM2112" s="18"/>
      <c r="BQ2112" s="15"/>
      <c r="BU2112" s="15"/>
    </row>
    <row r="2113" spans="11:73">
      <c r="K2113" s="15"/>
      <c r="L2113" s="15"/>
      <c r="M2113" s="15"/>
      <c r="BL2113" s="15"/>
      <c r="BM2113" s="18"/>
      <c r="BQ2113" s="15"/>
      <c r="BU2113" s="15"/>
    </row>
    <row r="2114" spans="11:73">
      <c r="K2114" s="15"/>
      <c r="L2114" s="15"/>
      <c r="M2114" s="15"/>
      <c r="BL2114" s="15"/>
      <c r="BM2114" s="18"/>
      <c r="BQ2114" s="15"/>
      <c r="BU2114" s="15"/>
    </row>
    <row r="2115" spans="11:73">
      <c r="K2115" s="15"/>
      <c r="L2115" s="15"/>
      <c r="M2115" s="15"/>
      <c r="BL2115" s="15"/>
      <c r="BM2115" s="18"/>
      <c r="BQ2115" s="15"/>
      <c r="BU2115" s="15"/>
    </row>
    <row r="2116" spans="11:73">
      <c r="K2116" s="15"/>
      <c r="L2116" s="15"/>
      <c r="M2116" s="15"/>
      <c r="BL2116" s="15"/>
      <c r="BM2116" s="18"/>
      <c r="BQ2116" s="15"/>
      <c r="BU2116" s="15"/>
    </row>
    <row r="2117" spans="11:73">
      <c r="K2117" s="15"/>
      <c r="L2117" s="15"/>
      <c r="M2117" s="15"/>
      <c r="BL2117" s="15"/>
      <c r="BM2117" s="18"/>
      <c r="BQ2117" s="15"/>
      <c r="BU2117" s="15"/>
    </row>
    <row r="2118" spans="11:73">
      <c r="K2118" s="15"/>
      <c r="L2118" s="15"/>
      <c r="M2118" s="15"/>
      <c r="BL2118" s="15"/>
      <c r="BM2118" s="18"/>
      <c r="BQ2118" s="15"/>
      <c r="BU2118" s="15"/>
    </row>
    <row r="2119" spans="11:73">
      <c r="K2119" s="15"/>
      <c r="L2119" s="15"/>
      <c r="M2119" s="15"/>
      <c r="BL2119" s="15"/>
      <c r="BM2119" s="18"/>
      <c r="BQ2119" s="15"/>
      <c r="BU2119" s="15"/>
    </row>
    <row r="2120" spans="11:73">
      <c r="K2120" s="15"/>
      <c r="L2120" s="15"/>
      <c r="M2120" s="15"/>
      <c r="BL2120" s="15"/>
      <c r="BM2120" s="18"/>
      <c r="BQ2120" s="15"/>
      <c r="BU2120" s="15"/>
    </row>
    <row r="2121" spans="11:73">
      <c r="K2121" s="15"/>
      <c r="L2121" s="15"/>
      <c r="M2121" s="15"/>
      <c r="BL2121" s="15"/>
      <c r="BM2121" s="18"/>
      <c r="BQ2121" s="15"/>
      <c r="BU2121" s="15"/>
    </row>
    <row r="2122" spans="11:73">
      <c r="K2122" s="15"/>
      <c r="L2122" s="15"/>
      <c r="M2122" s="15"/>
      <c r="BL2122" s="15"/>
      <c r="BM2122" s="18"/>
      <c r="BQ2122" s="15"/>
      <c r="BU2122" s="15"/>
    </row>
    <row r="2123" spans="11:73">
      <c r="K2123" s="15"/>
      <c r="L2123" s="15"/>
      <c r="M2123" s="15"/>
      <c r="BL2123" s="15"/>
      <c r="BM2123" s="18"/>
      <c r="BQ2123" s="15"/>
      <c r="BU2123" s="15"/>
    </row>
    <row r="2124" spans="11:73">
      <c r="K2124" s="15"/>
      <c r="L2124" s="15"/>
      <c r="M2124" s="15"/>
      <c r="BL2124" s="15"/>
      <c r="BM2124" s="18"/>
      <c r="BQ2124" s="15"/>
      <c r="BU2124" s="15"/>
    </row>
    <row r="2125" spans="11:73">
      <c r="K2125" s="15"/>
      <c r="L2125" s="15"/>
      <c r="M2125" s="15"/>
      <c r="BL2125" s="15"/>
      <c r="BM2125" s="18"/>
      <c r="BQ2125" s="15"/>
      <c r="BU2125" s="15"/>
    </row>
    <row r="2126" spans="11:73">
      <c r="K2126" s="15"/>
      <c r="L2126" s="15"/>
      <c r="M2126" s="15"/>
      <c r="BL2126" s="15"/>
      <c r="BM2126" s="18"/>
      <c r="BQ2126" s="15"/>
      <c r="BU2126" s="15"/>
    </row>
    <row r="2127" spans="11:73">
      <c r="K2127" s="15"/>
      <c r="L2127" s="15"/>
      <c r="M2127" s="15"/>
      <c r="BL2127" s="15"/>
      <c r="BM2127" s="18"/>
      <c r="BQ2127" s="15"/>
      <c r="BU2127" s="15"/>
    </row>
    <row r="2128" spans="11:73">
      <c r="K2128" s="15"/>
      <c r="L2128" s="15"/>
      <c r="M2128" s="15"/>
      <c r="BL2128" s="15"/>
      <c r="BM2128" s="18"/>
      <c r="BQ2128" s="15"/>
      <c r="BU2128" s="15"/>
    </row>
    <row r="2129" spans="11:73">
      <c r="K2129" s="15"/>
      <c r="L2129" s="15"/>
      <c r="M2129" s="15"/>
      <c r="BL2129" s="15"/>
      <c r="BM2129" s="18"/>
      <c r="BQ2129" s="15"/>
      <c r="BU2129" s="15"/>
    </row>
    <row r="2130" spans="11:73">
      <c r="K2130" s="15"/>
      <c r="L2130" s="15"/>
      <c r="M2130" s="15"/>
      <c r="BL2130" s="15"/>
      <c r="BM2130" s="18"/>
      <c r="BQ2130" s="15"/>
      <c r="BU2130" s="15"/>
    </row>
    <row r="2131" spans="11:73">
      <c r="K2131" s="15"/>
      <c r="L2131" s="15"/>
      <c r="M2131" s="15"/>
      <c r="BL2131" s="15"/>
      <c r="BM2131" s="18"/>
      <c r="BQ2131" s="15"/>
      <c r="BU2131" s="15"/>
    </row>
    <row r="2132" spans="11:73">
      <c r="K2132" s="15"/>
      <c r="L2132" s="15"/>
      <c r="M2132" s="15"/>
      <c r="BL2132" s="15"/>
      <c r="BM2132" s="18"/>
      <c r="BQ2132" s="15"/>
      <c r="BU2132" s="15"/>
    </row>
    <row r="2133" spans="11:73">
      <c r="K2133" s="15"/>
      <c r="L2133" s="15"/>
      <c r="M2133" s="15"/>
      <c r="BL2133" s="15"/>
      <c r="BM2133" s="18"/>
      <c r="BQ2133" s="15"/>
      <c r="BU2133" s="15"/>
    </row>
    <row r="2134" spans="11:73">
      <c r="K2134" s="15"/>
      <c r="L2134" s="15"/>
      <c r="M2134" s="15"/>
      <c r="BL2134" s="15"/>
      <c r="BM2134" s="18"/>
      <c r="BQ2134" s="15"/>
      <c r="BU2134" s="15"/>
    </row>
    <row r="2135" spans="11:73">
      <c r="K2135" s="15"/>
      <c r="L2135" s="15"/>
      <c r="M2135" s="15"/>
      <c r="BL2135" s="15"/>
      <c r="BM2135" s="18"/>
      <c r="BQ2135" s="15"/>
      <c r="BU2135" s="15"/>
    </row>
    <row r="2136" spans="11:73">
      <c r="K2136" s="15"/>
      <c r="L2136" s="15"/>
      <c r="M2136" s="15"/>
      <c r="BL2136" s="15"/>
      <c r="BM2136" s="18"/>
      <c r="BQ2136" s="15"/>
      <c r="BU2136" s="15"/>
    </row>
    <row r="2137" spans="11:73">
      <c r="K2137" s="15"/>
      <c r="L2137" s="15"/>
      <c r="M2137" s="15"/>
      <c r="BL2137" s="15"/>
      <c r="BM2137" s="18"/>
      <c r="BQ2137" s="15"/>
      <c r="BU2137" s="15"/>
    </row>
    <row r="2138" spans="11:73">
      <c r="K2138" s="15"/>
      <c r="L2138" s="15"/>
      <c r="M2138" s="15"/>
      <c r="BL2138" s="15"/>
      <c r="BM2138" s="18"/>
      <c r="BQ2138" s="15"/>
      <c r="BU2138" s="15"/>
    </row>
    <row r="2139" spans="11:73">
      <c r="K2139" s="15"/>
      <c r="L2139" s="15"/>
      <c r="M2139" s="15"/>
      <c r="BL2139" s="15"/>
      <c r="BM2139" s="18"/>
      <c r="BQ2139" s="15"/>
      <c r="BU2139" s="15"/>
    </row>
    <row r="2140" spans="11:73">
      <c r="K2140" s="15"/>
      <c r="L2140" s="15"/>
      <c r="M2140" s="15"/>
      <c r="BL2140" s="15"/>
      <c r="BM2140" s="18"/>
      <c r="BQ2140" s="15"/>
      <c r="BU2140" s="15"/>
    </row>
    <row r="2141" spans="11:73">
      <c r="K2141" s="15"/>
      <c r="L2141" s="15"/>
      <c r="M2141" s="15"/>
      <c r="BL2141" s="15"/>
      <c r="BM2141" s="18"/>
      <c r="BQ2141" s="15"/>
      <c r="BU2141" s="15"/>
    </row>
    <row r="2142" spans="11:73">
      <c r="K2142" s="15"/>
      <c r="L2142" s="15"/>
      <c r="M2142" s="15"/>
      <c r="BL2142" s="15"/>
      <c r="BM2142" s="18"/>
      <c r="BQ2142" s="15"/>
      <c r="BU2142" s="15"/>
    </row>
    <row r="2143" spans="11:73">
      <c r="K2143" s="15"/>
      <c r="L2143" s="15"/>
      <c r="M2143" s="15"/>
      <c r="BL2143" s="15"/>
      <c r="BM2143" s="18"/>
      <c r="BQ2143" s="15"/>
      <c r="BU2143" s="15"/>
    </row>
    <row r="2144" spans="11:73">
      <c r="K2144" s="15"/>
      <c r="L2144" s="15"/>
      <c r="M2144" s="15"/>
      <c r="BL2144" s="15"/>
      <c r="BM2144" s="18"/>
      <c r="BQ2144" s="15"/>
      <c r="BU2144" s="15"/>
    </row>
    <row r="2145" spans="11:73">
      <c r="K2145" s="15"/>
      <c r="L2145" s="15"/>
      <c r="M2145" s="15"/>
      <c r="BL2145" s="15"/>
      <c r="BM2145" s="18"/>
      <c r="BQ2145" s="15"/>
      <c r="BU2145" s="15"/>
    </row>
    <row r="2146" spans="11:73">
      <c r="K2146" s="15"/>
      <c r="L2146" s="15"/>
      <c r="M2146" s="15"/>
      <c r="BL2146" s="15"/>
      <c r="BM2146" s="18"/>
      <c r="BQ2146" s="15"/>
      <c r="BU2146" s="15"/>
    </row>
    <row r="2147" spans="11:73">
      <c r="K2147" s="15"/>
      <c r="L2147" s="15"/>
      <c r="M2147" s="15"/>
      <c r="BL2147" s="15"/>
      <c r="BM2147" s="18"/>
      <c r="BQ2147" s="15"/>
      <c r="BU2147" s="15"/>
    </row>
    <row r="2148" spans="11:73">
      <c r="K2148" s="15"/>
      <c r="L2148" s="15"/>
      <c r="M2148" s="15"/>
      <c r="BL2148" s="15"/>
      <c r="BM2148" s="18"/>
      <c r="BQ2148" s="15"/>
      <c r="BU2148" s="15"/>
    </row>
    <row r="2149" spans="11:73">
      <c r="K2149" s="15"/>
      <c r="L2149" s="15"/>
      <c r="M2149" s="15"/>
      <c r="BL2149" s="15"/>
      <c r="BM2149" s="18"/>
      <c r="BQ2149" s="15"/>
      <c r="BU2149" s="15"/>
    </row>
    <row r="2150" spans="11:73">
      <c r="K2150" s="15"/>
      <c r="L2150" s="15"/>
      <c r="M2150" s="15"/>
      <c r="BL2150" s="15"/>
      <c r="BM2150" s="18"/>
      <c r="BQ2150" s="15"/>
      <c r="BU2150" s="15"/>
    </row>
    <row r="2151" spans="11:73">
      <c r="K2151" s="15"/>
      <c r="L2151" s="15"/>
      <c r="M2151" s="15"/>
      <c r="BL2151" s="15"/>
      <c r="BM2151" s="18"/>
      <c r="BQ2151" s="15"/>
      <c r="BU2151" s="15"/>
    </row>
    <row r="2152" spans="11:73">
      <c r="K2152" s="15"/>
      <c r="L2152" s="15"/>
      <c r="M2152" s="15"/>
      <c r="BL2152" s="15"/>
      <c r="BM2152" s="18"/>
      <c r="BQ2152" s="15"/>
      <c r="BU2152" s="15"/>
    </row>
    <row r="2153" spans="11:73">
      <c r="K2153" s="15"/>
      <c r="L2153" s="15"/>
      <c r="M2153" s="15"/>
      <c r="BL2153" s="15"/>
      <c r="BM2153" s="18"/>
      <c r="BQ2153" s="15"/>
      <c r="BU2153" s="15"/>
    </row>
    <row r="2154" spans="11:73">
      <c r="K2154" s="15"/>
      <c r="L2154" s="15"/>
      <c r="M2154" s="15"/>
      <c r="BL2154" s="15"/>
      <c r="BM2154" s="18"/>
      <c r="BQ2154" s="15"/>
      <c r="BU2154" s="15"/>
    </row>
    <row r="2155" spans="11:73">
      <c r="K2155" s="15"/>
      <c r="L2155" s="15"/>
      <c r="M2155" s="15"/>
      <c r="BL2155" s="15"/>
      <c r="BM2155" s="18"/>
      <c r="BQ2155" s="15"/>
      <c r="BU2155" s="15"/>
    </row>
    <row r="2156" spans="11:73">
      <c r="K2156" s="15"/>
      <c r="L2156" s="15"/>
      <c r="M2156" s="15"/>
      <c r="BL2156" s="15"/>
      <c r="BM2156" s="18"/>
      <c r="BQ2156" s="15"/>
      <c r="BU2156" s="15"/>
    </row>
    <row r="2157" spans="11:73">
      <c r="K2157" s="15"/>
      <c r="L2157" s="15"/>
      <c r="M2157" s="15"/>
      <c r="BL2157" s="15"/>
      <c r="BM2157" s="18"/>
      <c r="BQ2157" s="15"/>
      <c r="BU2157" s="15"/>
    </row>
    <row r="2158" spans="11:73">
      <c r="K2158" s="15"/>
      <c r="L2158" s="15"/>
      <c r="M2158" s="15"/>
      <c r="BL2158" s="15"/>
      <c r="BM2158" s="18"/>
      <c r="BQ2158" s="15"/>
      <c r="BU2158" s="15"/>
    </row>
    <row r="2159" spans="11:73">
      <c r="K2159" s="15"/>
      <c r="L2159" s="15"/>
      <c r="M2159" s="15"/>
      <c r="BL2159" s="15"/>
      <c r="BM2159" s="18"/>
      <c r="BQ2159" s="15"/>
      <c r="BU2159" s="15"/>
    </row>
    <row r="2160" spans="11:73">
      <c r="K2160" s="15"/>
      <c r="L2160" s="15"/>
      <c r="M2160" s="15"/>
      <c r="BL2160" s="15"/>
      <c r="BM2160" s="18"/>
      <c r="BQ2160" s="15"/>
      <c r="BU2160" s="15"/>
    </row>
    <row r="2161" spans="11:73">
      <c r="K2161" s="15"/>
      <c r="L2161" s="15"/>
      <c r="M2161" s="15"/>
      <c r="BL2161" s="15"/>
      <c r="BM2161" s="18"/>
      <c r="BQ2161" s="15"/>
      <c r="BU2161" s="15"/>
    </row>
    <row r="2162" spans="11:73">
      <c r="K2162" s="15"/>
      <c r="L2162" s="15"/>
      <c r="M2162" s="15"/>
      <c r="BL2162" s="15"/>
      <c r="BM2162" s="18"/>
      <c r="BQ2162" s="15"/>
      <c r="BU2162" s="15"/>
    </row>
    <row r="2163" spans="11:73">
      <c r="K2163" s="15"/>
      <c r="L2163" s="15"/>
      <c r="M2163" s="15"/>
      <c r="BL2163" s="15"/>
      <c r="BM2163" s="18"/>
      <c r="BQ2163" s="15"/>
      <c r="BU2163" s="15"/>
    </row>
    <row r="2164" spans="11:73">
      <c r="K2164" s="15"/>
      <c r="L2164" s="15"/>
      <c r="M2164" s="15"/>
      <c r="BL2164" s="15"/>
      <c r="BM2164" s="18"/>
      <c r="BQ2164" s="15"/>
      <c r="BU2164" s="15"/>
    </row>
    <row r="2165" spans="11:73">
      <c r="K2165" s="15"/>
      <c r="L2165" s="15"/>
      <c r="M2165" s="15"/>
      <c r="BL2165" s="15"/>
      <c r="BM2165" s="18"/>
      <c r="BQ2165" s="15"/>
      <c r="BU2165" s="15"/>
    </row>
    <row r="2166" spans="11:73">
      <c r="K2166" s="15"/>
      <c r="L2166" s="15"/>
      <c r="M2166" s="15"/>
      <c r="BL2166" s="15"/>
      <c r="BM2166" s="18"/>
      <c r="BQ2166" s="15"/>
      <c r="BU2166" s="15"/>
    </row>
    <row r="2167" spans="11:73">
      <c r="K2167" s="15"/>
      <c r="L2167" s="15"/>
      <c r="M2167" s="15"/>
      <c r="BL2167" s="15"/>
      <c r="BM2167" s="18"/>
      <c r="BQ2167" s="15"/>
      <c r="BU2167" s="15"/>
    </row>
    <row r="2168" spans="11:73">
      <c r="K2168" s="15"/>
      <c r="L2168" s="15"/>
      <c r="M2168" s="15"/>
      <c r="BL2168" s="15"/>
      <c r="BM2168" s="18"/>
      <c r="BQ2168" s="15"/>
      <c r="BU2168" s="15"/>
    </row>
    <row r="2169" spans="11:73">
      <c r="K2169" s="15"/>
      <c r="L2169" s="15"/>
      <c r="M2169" s="15"/>
      <c r="BL2169" s="15"/>
      <c r="BM2169" s="18"/>
      <c r="BQ2169" s="15"/>
      <c r="BU2169" s="15"/>
    </row>
    <row r="2170" spans="11:73">
      <c r="K2170" s="15"/>
      <c r="L2170" s="15"/>
      <c r="M2170" s="15"/>
      <c r="BL2170" s="15"/>
      <c r="BM2170" s="18"/>
      <c r="BQ2170" s="15"/>
      <c r="BU2170" s="15"/>
    </row>
    <row r="2171" spans="11:73">
      <c r="K2171" s="15"/>
      <c r="L2171" s="15"/>
      <c r="M2171" s="15"/>
      <c r="BL2171" s="15"/>
      <c r="BM2171" s="18"/>
      <c r="BQ2171" s="15"/>
      <c r="BU2171" s="15"/>
    </row>
    <row r="2172" spans="11:73">
      <c r="K2172" s="15"/>
      <c r="L2172" s="15"/>
      <c r="M2172" s="15"/>
      <c r="BL2172" s="15"/>
      <c r="BM2172" s="18"/>
      <c r="BQ2172" s="15"/>
      <c r="BU2172" s="15"/>
    </row>
    <row r="2173" spans="11:73">
      <c r="K2173" s="15"/>
      <c r="L2173" s="15"/>
      <c r="M2173" s="15"/>
      <c r="BL2173" s="15"/>
      <c r="BM2173" s="18"/>
      <c r="BQ2173" s="15"/>
      <c r="BU2173" s="15"/>
    </row>
    <row r="2174" spans="11:73">
      <c r="K2174" s="15"/>
      <c r="L2174" s="15"/>
      <c r="M2174" s="15"/>
      <c r="BL2174" s="15"/>
      <c r="BM2174" s="18"/>
      <c r="BQ2174" s="15"/>
      <c r="BU2174" s="15"/>
    </row>
    <row r="2175" spans="11:73">
      <c r="K2175" s="15"/>
      <c r="L2175" s="15"/>
      <c r="M2175" s="15"/>
      <c r="BL2175" s="15"/>
      <c r="BM2175" s="18"/>
      <c r="BQ2175" s="15"/>
      <c r="BU2175" s="15"/>
    </row>
    <row r="2176" spans="11:73">
      <c r="K2176" s="15"/>
      <c r="L2176" s="15"/>
      <c r="M2176" s="15"/>
      <c r="BL2176" s="15"/>
      <c r="BM2176" s="18"/>
      <c r="BQ2176" s="15"/>
      <c r="BU2176" s="15"/>
    </row>
    <row r="2177" spans="11:73">
      <c r="K2177" s="15"/>
      <c r="L2177" s="15"/>
      <c r="M2177" s="15"/>
      <c r="BL2177" s="15"/>
      <c r="BM2177" s="18"/>
      <c r="BQ2177" s="15"/>
      <c r="BU2177" s="15"/>
    </row>
    <row r="2178" spans="11:73">
      <c r="K2178" s="15"/>
      <c r="L2178" s="15"/>
      <c r="M2178" s="15"/>
      <c r="BL2178" s="15"/>
      <c r="BM2178" s="18"/>
      <c r="BQ2178" s="15"/>
      <c r="BU2178" s="15"/>
    </row>
    <row r="2179" spans="11:73">
      <c r="K2179" s="15"/>
      <c r="L2179" s="15"/>
      <c r="M2179" s="15"/>
      <c r="BL2179" s="15"/>
      <c r="BM2179" s="18"/>
      <c r="BQ2179" s="15"/>
      <c r="BU2179" s="15"/>
    </row>
    <row r="2180" spans="11:73">
      <c r="K2180" s="15"/>
      <c r="L2180" s="15"/>
      <c r="M2180" s="15"/>
      <c r="BL2180" s="15"/>
      <c r="BM2180" s="18"/>
      <c r="BQ2180" s="15"/>
      <c r="BU2180" s="15"/>
    </row>
    <row r="2181" spans="11:73">
      <c r="K2181" s="15"/>
      <c r="L2181" s="15"/>
      <c r="M2181" s="15"/>
      <c r="BL2181" s="15"/>
      <c r="BM2181" s="18"/>
      <c r="BQ2181" s="15"/>
      <c r="BU2181" s="15"/>
    </row>
    <row r="2182" spans="11:73">
      <c r="K2182" s="15"/>
      <c r="L2182" s="15"/>
      <c r="M2182" s="15"/>
      <c r="BL2182" s="15"/>
      <c r="BM2182" s="18"/>
      <c r="BQ2182" s="15"/>
      <c r="BU2182" s="15"/>
    </row>
    <row r="2183" spans="11:73">
      <c r="K2183" s="15"/>
      <c r="L2183" s="15"/>
      <c r="M2183" s="15"/>
      <c r="BL2183" s="15"/>
      <c r="BM2183" s="18"/>
      <c r="BQ2183" s="15"/>
      <c r="BU2183" s="15"/>
    </row>
    <row r="2184" spans="11:73">
      <c r="K2184" s="15"/>
      <c r="L2184" s="15"/>
      <c r="M2184" s="15"/>
      <c r="BL2184" s="15"/>
      <c r="BM2184" s="18"/>
      <c r="BQ2184" s="15"/>
      <c r="BU2184" s="15"/>
    </row>
    <row r="2185" spans="11:73">
      <c r="K2185" s="15"/>
      <c r="L2185" s="15"/>
      <c r="M2185" s="15"/>
      <c r="BL2185" s="15"/>
      <c r="BM2185" s="18"/>
      <c r="BQ2185" s="15"/>
      <c r="BU2185" s="15"/>
    </row>
    <row r="2186" spans="11:73">
      <c r="K2186" s="15"/>
      <c r="L2186" s="15"/>
      <c r="M2186" s="15"/>
      <c r="BL2186" s="15"/>
      <c r="BM2186" s="18"/>
      <c r="BQ2186" s="15"/>
      <c r="BU2186" s="15"/>
    </row>
    <row r="2187" spans="11:73">
      <c r="K2187" s="15"/>
      <c r="L2187" s="15"/>
      <c r="M2187" s="15"/>
      <c r="BL2187" s="15"/>
      <c r="BM2187" s="18"/>
      <c r="BQ2187" s="15"/>
      <c r="BU2187" s="15"/>
    </row>
    <row r="2188" spans="11:73">
      <c r="K2188" s="15"/>
      <c r="L2188" s="15"/>
      <c r="M2188" s="15"/>
      <c r="BL2188" s="15"/>
      <c r="BM2188" s="18"/>
      <c r="BQ2188" s="15"/>
      <c r="BU2188" s="15"/>
    </row>
    <row r="2189" spans="11:73">
      <c r="K2189" s="15"/>
      <c r="L2189" s="15"/>
      <c r="M2189" s="15"/>
      <c r="BL2189" s="15"/>
      <c r="BM2189" s="18"/>
      <c r="BQ2189" s="15"/>
      <c r="BU2189" s="15"/>
    </row>
    <row r="2190" spans="11:73">
      <c r="K2190" s="15"/>
      <c r="L2190" s="15"/>
      <c r="M2190" s="15"/>
      <c r="BL2190" s="15"/>
      <c r="BM2190" s="18"/>
      <c r="BQ2190" s="15"/>
      <c r="BU2190" s="15"/>
    </row>
    <row r="2191" spans="11:73">
      <c r="K2191" s="15"/>
      <c r="L2191" s="15"/>
      <c r="M2191" s="15"/>
      <c r="BL2191" s="15"/>
      <c r="BM2191" s="18"/>
      <c r="BQ2191" s="15"/>
      <c r="BU2191" s="15"/>
    </row>
    <row r="2192" spans="11:73">
      <c r="K2192" s="15"/>
      <c r="L2192" s="15"/>
      <c r="M2192" s="15"/>
      <c r="BL2192" s="15"/>
      <c r="BM2192" s="18"/>
      <c r="BQ2192" s="15"/>
      <c r="BU2192" s="15"/>
    </row>
    <row r="2193" spans="11:73">
      <c r="K2193" s="15"/>
      <c r="L2193" s="15"/>
      <c r="M2193" s="15"/>
      <c r="BL2193" s="15"/>
      <c r="BM2193" s="18"/>
      <c r="BQ2193" s="15"/>
      <c r="BU2193" s="15"/>
    </row>
    <row r="2194" spans="11:73">
      <c r="K2194" s="15"/>
      <c r="L2194" s="15"/>
      <c r="M2194" s="15"/>
      <c r="BL2194" s="15"/>
      <c r="BM2194" s="18"/>
      <c r="BQ2194" s="15"/>
      <c r="BU2194" s="15"/>
    </row>
    <row r="2195" spans="11:73">
      <c r="K2195" s="15"/>
      <c r="L2195" s="15"/>
      <c r="M2195" s="15"/>
      <c r="BL2195" s="15"/>
      <c r="BM2195" s="18"/>
      <c r="BQ2195" s="15"/>
      <c r="BU2195" s="15"/>
    </row>
    <row r="2196" spans="11:73">
      <c r="K2196" s="15"/>
      <c r="L2196" s="15"/>
      <c r="M2196" s="15"/>
      <c r="BL2196" s="15"/>
      <c r="BM2196" s="18"/>
      <c r="BQ2196" s="15"/>
      <c r="BU2196" s="15"/>
    </row>
    <row r="2197" spans="11:73">
      <c r="K2197" s="15"/>
      <c r="L2197" s="15"/>
      <c r="M2197" s="15"/>
      <c r="BL2197" s="15"/>
      <c r="BM2197" s="18"/>
      <c r="BQ2197" s="15"/>
      <c r="BU2197" s="15"/>
    </row>
    <row r="2198" spans="11:73">
      <c r="K2198" s="15"/>
      <c r="L2198" s="15"/>
      <c r="M2198" s="15"/>
      <c r="BL2198" s="15"/>
      <c r="BM2198" s="18"/>
      <c r="BQ2198" s="15"/>
      <c r="BU2198" s="15"/>
    </row>
    <row r="2199" spans="11:73">
      <c r="K2199" s="15"/>
      <c r="L2199" s="15"/>
      <c r="M2199" s="15"/>
      <c r="BL2199" s="15"/>
      <c r="BM2199" s="18"/>
      <c r="BQ2199" s="15"/>
      <c r="BU2199" s="15"/>
    </row>
    <row r="2200" spans="11:73">
      <c r="K2200" s="15"/>
      <c r="L2200" s="15"/>
      <c r="M2200" s="15"/>
      <c r="BL2200" s="15"/>
      <c r="BM2200" s="18"/>
      <c r="BQ2200" s="15"/>
      <c r="BU2200" s="15"/>
    </row>
    <row r="2201" spans="11:73">
      <c r="K2201" s="15"/>
      <c r="L2201" s="15"/>
      <c r="M2201" s="15"/>
      <c r="BL2201" s="15"/>
      <c r="BM2201" s="18"/>
      <c r="BQ2201" s="15"/>
      <c r="BU2201" s="15"/>
    </row>
    <row r="2202" spans="11:73">
      <c r="K2202" s="15"/>
      <c r="L2202" s="15"/>
      <c r="M2202" s="15"/>
      <c r="BL2202" s="15"/>
      <c r="BM2202" s="18"/>
      <c r="BQ2202" s="15"/>
      <c r="BU2202" s="15"/>
    </row>
    <row r="2203" spans="11:73">
      <c r="K2203" s="15"/>
      <c r="L2203" s="15"/>
      <c r="M2203" s="15"/>
      <c r="BL2203" s="15"/>
      <c r="BM2203" s="18"/>
      <c r="BQ2203" s="15"/>
      <c r="BU2203" s="15"/>
    </row>
    <row r="2204" spans="11:73">
      <c r="K2204" s="15"/>
      <c r="L2204" s="15"/>
      <c r="M2204" s="15"/>
      <c r="BL2204" s="15"/>
      <c r="BM2204" s="18"/>
      <c r="BQ2204" s="15"/>
      <c r="BU2204" s="15"/>
    </row>
    <row r="2205" spans="11:73">
      <c r="K2205" s="15"/>
      <c r="L2205" s="15"/>
      <c r="M2205" s="15"/>
      <c r="BL2205" s="15"/>
      <c r="BM2205" s="18"/>
      <c r="BQ2205" s="15"/>
      <c r="BU2205" s="15"/>
    </row>
    <row r="2206" spans="11:73">
      <c r="K2206" s="15"/>
      <c r="L2206" s="15"/>
      <c r="M2206" s="15"/>
      <c r="BL2206" s="15"/>
      <c r="BM2206" s="18"/>
      <c r="BQ2206" s="15"/>
      <c r="BU2206" s="15"/>
    </row>
    <row r="2207" spans="11:73">
      <c r="K2207" s="15"/>
      <c r="L2207" s="15"/>
      <c r="M2207" s="15"/>
      <c r="BL2207" s="15"/>
      <c r="BM2207" s="18"/>
      <c r="BQ2207" s="15"/>
      <c r="BU2207" s="15"/>
    </row>
    <row r="2208" spans="11:73">
      <c r="K2208" s="15"/>
      <c r="L2208" s="15"/>
      <c r="M2208" s="15"/>
      <c r="BL2208" s="15"/>
      <c r="BM2208" s="18"/>
      <c r="BQ2208" s="15"/>
      <c r="BU2208" s="15"/>
    </row>
    <row r="2209" spans="11:73">
      <c r="K2209" s="15"/>
      <c r="L2209" s="15"/>
      <c r="M2209" s="15"/>
      <c r="BL2209" s="15"/>
      <c r="BM2209" s="18"/>
      <c r="BQ2209" s="15"/>
      <c r="BU2209" s="15"/>
    </row>
    <row r="2210" spans="11:73">
      <c r="K2210" s="15"/>
      <c r="L2210" s="15"/>
      <c r="M2210" s="15"/>
      <c r="BL2210" s="15"/>
      <c r="BM2210" s="18"/>
      <c r="BQ2210" s="15"/>
      <c r="BU2210" s="15"/>
    </row>
    <row r="2211" spans="11:73">
      <c r="K2211" s="15"/>
      <c r="L2211" s="15"/>
      <c r="M2211" s="15"/>
      <c r="BL2211" s="15"/>
      <c r="BM2211" s="18"/>
      <c r="BQ2211" s="15"/>
      <c r="BU2211" s="15"/>
    </row>
    <row r="2212" spans="11:73">
      <c r="K2212" s="15"/>
      <c r="L2212" s="15"/>
      <c r="M2212" s="15"/>
      <c r="BL2212" s="15"/>
      <c r="BM2212" s="18"/>
      <c r="BQ2212" s="15"/>
      <c r="BU2212" s="15"/>
    </row>
    <row r="2213" spans="11:73">
      <c r="K2213" s="15"/>
      <c r="L2213" s="15"/>
      <c r="M2213" s="15"/>
      <c r="BL2213" s="15"/>
      <c r="BM2213" s="18"/>
      <c r="BQ2213" s="15"/>
      <c r="BU2213" s="15"/>
    </row>
    <row r="2214" spans="11:73">
      <c r="K2214" s="15"/>
      <c r="L2214" s="15"/>
      <c r="M2214" s="15"/>
      <c r="BL2214" s="15"/>
      <c r="BM2214" s="18"/>
      <c r="BQ2214" s="15"/>
      <c r="BU2214" s="15"/>
    </row>
    <row r="2215" spans="11:73">
      <c r="K2215" s="15"/>
      <c r="L2215" s="15"/>
      <c r="M2215" s="15"/>
      <c r="BL2215" s="15"/>
      <c r="BM2215" s="18"/>
      <c r="BQ2215" s="15"/>
      <c r="BU2215" s="15"/>
    </row>
    <row r="2216" spans="11:73">
      <c r="K2216" s="15"/>
      <c r="L2216" s="15"/>
      <c r="M2216" s="15"/>
      <c r="BL2216" s="15"/>
      <c r="BM2216" s="18"/>
      <c r="BQ2216" s="15"/>
      <c r="BU2216" s="15"/>
    </row>
    <row r="2217" spans="11:73">
      <c r="K2217" s="15"/>
      <c r="L2217" s="15"/>
      <c r="M2217" s="15"/>
      <c r="BL2217" s="15"/>
      <c r="BM2217" s="18"/>
      <c r="BQ2217" s="15"/>
      <c r="BU2217" s="15"/>
    </row>
    <row r="2218" spans="11:73">
      <c r="K2218" s="15"/>
      <c r="L2218" s="15"/>
      <c r="M2218" s="15"/>
      <c r="BL2218" s="15"/>
      <c r="BM2218" s="18"/>
      <c r="BQ2218" s="15"/>
      <c r="BU2218" s="15"/>
    </row>
    <row r="2219" spans="11:73">
      <c r="K2219" s="15"/>
      <c r="L2219" s="15"/>
      <c r="M2219" s="15"/>
      <c r="BL2219" s="15"/>
      <c r="BM2219" s="18"/>
      <c r="BQ2219" s="15"/>
      <c r="BU2219" s="15"/>
    </row>
    <row r="2220" spans="11:73">
      <c r="K2220" s="15"/>
      <c r="L2220" s="15"/>
      <c r="M2220" s="15"/>
      <c r="BL2220" s="15"/>
      <c r="BM2220" s="18"/>
      <c r="BQ2220" s="15"/>
      <c r="BU2220" s="15"/>
    </row>
    <row r="2221" spans="11:73">
      <c r="K2221" s="15"/>
      <c r="L2221" s="15"/>
      <c r="M2221" s="15"/>
      <c r="BL2221" s="15"/>
      <c r="BM2221" s="18"/>
      <c r="BQ2221" s="15"/>
      <c r="BU2221" s="15"/>
    </row>
    <row r="2222" spans="11:73">
      <c r="K2222" s="15"/>
      <c r="L2222" s="15"/>
      <c r="M2222" s="15"/>
      <c r="BL2222" s="15"/>
      <c r="BM2222" s="18"/>
      <c r="BQ2222" s="15"/>
      <c r="BU2222" s="15"/>
    </row>
    <row r="2223" spans="11:73">
      <c r="K2223" s="15"/>
      <c r="L2223" s="15"/>
      <c r="M2223" s="15"/>
      <c r="BL2223" s="15"/>
      <c r="BM2223" s="18"/>
      <c r="BQ2223" s="15"/>
      <c r="BU2223" s="15"/>
    </row>
    <row r="2224" spans="11:73">
      <c r="K2224" s="15"/>
      <c r="L2224" s="15"/>
      <c r="M2224" s="15"/>
      <c r="BL2224" s="15"/>
      <c r="BM2224" s="18"/>
      <c r="BQ2224" s="15"/>
      <c r="BU2224" s="15"/>
    </row>
    <row r="2225" spans="11:73">
      <c r="K2225" s="15"/>
      <c r="L2225" s="15"/>
      <c r="M2225" s="15"/>
      <c r="BL2225" s="15"/>
      <c r="BM2225" s="18"/>
      <c r="BQ2225" s="15"/>
      <c r="BU2225" s="15"/>
    </row>
    <row r="2226" spans="11:73">
      <c r="K2226" s="15"/>
      <c r="L2226" s="15"/>
      <c r="M2226" s="15"/>
      <c r="BL2226" s="15"/>
      <c r="BM2226" s="18"/>
      <c r="BQ2226" s="15"/>
      <c r="BU2226" s="15"/>
    </row>
    <row r="2227" spans="11:73">
      <c r="K2227" s="15"/>
      <c r="L2227" s="15"/>
      <c r="M2227" s="15"/>
      <c r="BL2227" s="15"/>
      <c r="BM2227" s="18"/>
      <c r="BQ2227" s="15"/>
      <c r="BU2227" s="15"/>
    </row>
    <row r="2228" spans="11:73">
      <c r="K2228" s="15"/>
      <c r="L2228" s="15"/>
      <c r="M2228" s="15"/>
      <c r="BL2228" s="15"/>
      <c r="BM2228" s="18"/>
      <c r="BQ2228" s="15"/>
      <c r="BU2228" s="15"/>
    </row>
    <row r="2229" spans="11:73">
      <c r="K2229" s="15"/>
      <c r="L2229" s="15"/>
      <c r="M2229" s="15"/>
      <c r="BL2229" s="15"/>
      <c r="BM2229" s="18"/>
      <c r="BQ2229" s="15"/>
      <c r="BU2229" s="15"/>
    </row>
    <row r="2230" spans="11:73">
      <c r="K2230" s="15"/>
      <c r="L2230" s="15"/>
      <c r="M2230" s="15"/>
      <c r="BL2230" s="15"/>
      <c r="BM2230" s="18"/>
      <c r="BQ2230" s="15"/>
      <c r="BU2230" s="15"/>
    </row>
    <row r="2231" spans="11:73">
      <c r="K2231" s="15"/>
      <c r="L2231" s="15"/>
      <c r="M2231" s="15"/>
      <c r="BL2231" s="15"/>
      <c r="BM2231" s="18"/>
      <c r="BQ2231" s="15"/>
      <c r="BU2231" s="15"/>
    </row>
    <row r="2232" spans="11:73">
      <c r="K2232" s="15"/>
      <c r="L2232" s="15"/>
      <c r="M2232" s="15"/>
      <c r="BL2232" s="15"/>
      <c r="BM2232" s="18"/>
      <c r="BQ2232" s="15"/>
      <c r="BU2232" s="15"/>
    </row>
    <row r="2233" spans="11:73">
      <c r="K2233" s="15"/>
      <c r="L2233" s="15"/>
      <c r="M2233" s="15"/>
      <c r="BL2233" s="15"/>
      <c r="BM2233" s="18"/>
      <c r="BQ2233" s="15"/>
      <c r="BU2233" s="15"/>
    </row>
    <row r="2234" spans="11:73">
      <c r="K2234" s="15"/>
      <c r="L2234" s="15"/>
      <c r="M2234" s="15"/>
      <c r="BL2234" s="15"/>
      <c r="BM2234" s="18"/>
      <c r="BQ2234" s="15"/>
      <c r="BU2234" s="15"/>
    </row>
    <row r="2235" spans="11:73">
      <c r="K2235" s="15"/>
      <c r="L2235" s="15"/>
      <c r="M2235" s="15"/>
      <c r="BL2235" s="15"/>
      <c r="BM2235" s="18"/>
      <c r="BQ2235" s="15"/>
      <c r="BU2235" s="15"/>
    </row>
    <row r="2236" spans="11:73">
      <c r="K2236" s="15"/>
      <c r="L2236" s="15"/>
      <c r="M2236" s="15"/>
      <c r="BL2236" s="15"/>
      <c r="BM2236" s="18"/>
      <c r="BQ2236" s="15"/>
      <c r="BU2236" s="15"/>
    </row>
    <row r="2237" spans="11:73">
      <c r="K2237" s="15"/>
      <c r="L2237" s="15"/>
      <c r="M2237" s="15"/>
      <c r="BL2237" s="15"/>
      <c r="BM2237" s="18"/>
      <c r="BQ2237" s="15"/>
      <c r="BU2237" s="15"/>
    </row>
    <row r="2238" spans="11:73">
      <c r="K2238" s="15"/>
      <c r="L2238" s="15"/>
      <c r="M2238" s="15"/>
      <c r="BL2238" s="15"/>
      <c r="BM2238" s="18"/>
      <c r="BQ2238" s="15"/>
      <c r="BU2238" s="15"/>
    </row>
    <row r="2239" spans="11:73">
      <c r="K2239" s="15"/>
      <c r="L2239" s="15"/>
      <c r="M2239" s="15"/>
      <c r="BL2239" s="15"/>
      <c r="BM2239" s="18"/>
      <c r="BQ2239" s="15"/>
      <c r="BU2239" s="15"/>
    </row>
    <row r="2240" spans="11:73">
      <c r="K2240" s="15"/>
      <c r="L2240" s="15"/>
      <c r="M2240" s="15"/>
      <c r="BL2240" s="15"/>
      <c r="BM2240" s="18"/>
      <c r="BQ2240" s="15"/>
      <c r="BU2240" s="15"/>
    </row>
    <row r="2241" spans="11:73">
      <c r="K2241" s="15"/>
      <c r="L2241" s="15"/>
      <c r="M2241" s="15"/>
      <c r="BL2241" s="15"/>
      <c r="BM2241" s="18"/>
      <c r="BQ2241" s="15"/>
      <c r="BU2241" s="15"/>
    </row>
    <row r="2242" spans="11:73">
      <c r="K2242" s="15"/>
      <c r="L2242" s="15"/>
      <c r="M2242" s="15"/>
      <c r="BL2242" s="15"/>
      <c r="BM2242" s="18"/>
      <c r="BQ2242" s="15"/>
      <c r="BU2242" s="15"/>
    </row>
    <row r="2243" spans="11:73">
      <c r="K2243" s="15"/>
      <c r="L2243" s="15"/>
      <c r="M2243" s="15"/>
      <c r="BL2243" s="15"/>
      <c r="BM2243" s="18"/>
      <c r="BQ2243" s="15"/>
      <c r="BU2243" s="15"/>
    </row>
    <row r="2244" spans="11:73">
      <c r="K2244" s="15"/>
      <c r="L2244" s="15"/>
      <c r="M2244" s="15"/>
      <c r="BL2244" s="15"/>
      <c r="BM2244" s="18"/>
      <c r="BQ2244" s="15"/>
      <c r="BU2244" s="15"/>
    </row>
    <row r="2245" spans="11:73">
      <c r="K2245" s="15"/>
      <c r="L2245" s="15"/>
      <c r="M2245" s="15"/>
      <c r="BL2245" s="15"/>
      <c r="BM2245" s="18"/>
      <c r="BQ2245" s="15"/>
      <c r="BU2245" s="15"/>
    </row>
    <row r="2246" spans="11:73">
      <c r="K2246" s="15"/>
      <c r="L2246" s="15"/>
      <c r="M2246" s="15"/>
      <c r="BL2246" s="15"/>
      <c r="BM2246" s="18"/>
      <c r="BQ2246" s="15"/>
      <c r="BU2246" s="15"/>
    </row>
    <row r="2247" spans="11:73">
      <c r="K2247" s="15"/>
      <c r="L2247" s="15"/>
      <c r="M2247" s="15"/>
      <c r="BL2247" s="15"/>
      <c r="BM2247" s="18"/>
      <c r="BQ2247" s="15"/>
      <c r="BU2247" s="15"/>
    </row>
    <row r="2248" spans="11:73">
      <c r="K2248" s="15"/>
      <c r="L2248" s="15"/>
      <c r="M2248" s="15"/>
      <c r="BL2248" s="15"/>
      <c r="BM2248" s="18"/>
      <c r="BQ2248" s="15"/>
      <c r="BU2248" s="15"/>
    </row>
    <row r="2249" spans="11:73">
      <c r="K2249" s="15"/>
      <c r="L2249" s="15"/>
      <c r="M2249" s="15"/>
      <c r="BL2249" s="15"/>
      <c r="BM2249" s="18"/>
      <c r="BQ2249" s="15"/>
      <c r="BU2249" s="15"/>
    </row>
    <row r="2250" spans="11:73">
      <c r="K2250" s="15"/>
      <c r="L2250" s="15"/>
      <c r="M2250" s="15"/>
      <c r="BL2250" s="15"/>
      <c r="BM2250" s="18"/>
      <c r="BQ2250" s="15"/>
      <c r="BU2250" s="15"/>
    </row>
    <row r="2251" spans="11:73">
      <c r="K2251" s="15"/>
      <c r="L2251" s="15"/>
      <c r="M2251" s="15"/>
      <c r="BL2251" s="15"/>
      <c r="BM2251" s="18"/>
      <c r="BQ2251" s="15"/>
      <c r="BU2251" s="15"/>
    </row>
    <row r="2252" spans="11:73">
      <c r="K2252" s="15"/>
      <c r="L2252" s="15"/>
      <c r="M2252" s="15"/>
      <c r="BL2252" s="15"/>
      <c r="BM2252" s="18"/>
      <c r="BQ2252" s="15"/>
      <c r="BU2252" s="15"/>
    </row>
    <row r="2253" spans="11:73">
      <c r="K2253" s="15"/>
      <c r="L2253" s="15"/>
      <c r="M2253" s="15"/>
      <c r="BL2253" s="15"/>
      <c r="BM2253" s="18"/>
      <c r="BQ2253" s="15"/>
      <c r="BU2253" s="15"/>
    </row>
    <row r="2254" spans="11:73">
      <c r="K2254" s="15"/>
      <c r="L2254" s="15"/>
      <c r="M2254" s="15"/>
      <c r="BL2254" s="15"/>
      <c r="BM2254" s="18"/>
      <c r="BQ2254" s="15"/>
      <c r="BU2254" s="15"/>
    </row>
    <row r="2255" spans="11:73">
      <c r="K2255" s="15"/>
      <c r="L2255" s="15"/>
      <c r="M2255" s="15"/>
      <c r="BL2255" s="15"/>
      <c r="BM2255" s="18"/>
      <c r="BQ2255" s="15"/>
      <c r="BU2255" s="15"/>
    </row>
    <row r="2256" spans="11:73">
      <c r="K2256" s="15"/>
      <c r="L2256" s="15"/>
      <c r="M2256" s="15"/>
      <c r="BL2256" s="15"/>
      <c r="BM2256" s="18"/>
      <c r="BQ2256" s="15"/>
      <c r="BU2256" s="15"/>
    </row>
    <row r="2257" spans="11:73">
      <c r="K2257" s="15"/>
      <c r="L2257" s="15"/>
      <c r="M2257" s="15"/>
      <c r="BL2257" s="15"/>
      <c r="BM2257" s="18"/>
      <c r="BQ2257" s="15"/>
      <c r="BU2257" s="15"/>
    </row>
    <row r="2258" spans="11:73">
      <c r="K2258" s="15"/>
      <c r="L2258" s="15"/>
      <c r="M2258" s="15"/>
      <c r="BL2258" s="15"/>
      <c r="BM2258" s="18"/>
      <c r="BQ2258" s="15"/>
      <c r="BU2258" s="15"/>
    </row>
    <row r="2259" spans="11:73">
      <c r="K2259" s="15"/>
      <c r="L2259" s="15"/>
      <c r="M2259" s="15"/>
      <c r="BL2259" s="15"/>
      <c r="BM2259" s="18"/>
      <c r="BQ2259" s="15"/>
      <c r="BU2259" s="15"/>
    </row>
    <row r="2260" spans="11:73">
      <c r="K2260" s="15"/>
      <c r="L2260" s="15"/>
      <c r="M2260" s="15"/>
      <c r="BL2260" s="15"/>
      <c r="BM2260" s="18"/>
      <c r="BQ2260" s="15"/>
      <c r="BU2260" s="15"/>
    </row>
    <row r="2261" spans="11:73">
      <c r="K2261" s="15"/>
      <c r="L2261" s="15"/>
      <c r="M2261" s="15"/>
      <c r="BL2261" s="15"/>
      <c r="BM2261" s="18"/>
      <c r="BQ2261" s="15"/>
      <c r="BU2261" s="15"/>
    </row>
    <row r="2262" spans="11:73">
      <c r="K2262" s="15"/>
      <c r="L2262" s="15"/>
      <c r="M2262" s="15"/>
      <c r="BL2262" s="15"/>
      <c r="BM2262" s="18"/>
      <c r="BQ2262" s="15"/>
      <c r="BU2262" s="15"/>
    </row>
    <row r="2263" spans="11:73">
      <c r="K2263" s="15"/>
      <c r="L2263" s="15"/>
      <c r="M2263" s="15"/>
      <c r="BL2263" s="15"/>
      <c r="BM2263" s="18"/>
      <c r="BQ2263" s="15"/>
      <c r="BU2263" s="15"/>
    </row>
    <row r="2264" spans="11:73">
      <c r="K2264" s="15"/>
      <c r="L2264" s="15"/>
      <c r="M2264" s="15"/>
      <c r="BL2264" s="15"/>
      <c r="BM2264" s="18"/>
      <c r="BQ2264" s="15"/>
      <c r="BU2264" s="15"/>
    </row>
    <row r="2265" spans="11:73">
      <c r="K2265" s="15"/>
      <c r="L2265" s="15"/>
      <c r="M2265" s="15"/>
      <c r="BL2265" s="15"/>
      <c r="BM2265" s="18"/>
      <c r="BQ2265" s="15"/>
      <c r="BU2265" s="15"/>
    </row>
    <row r="2266" spans="11:73">
      <c r="K2266" s="15"/>
      <c r="L2266" s="15"/>
      <c r="M2266" s="15"/>
      <c r="BL2266" s="15"/>
      <c r="BM2266" s="18"/>
      <c r="BQ2266" s="15"/>
      <c r="BU2266" s="15"/>
    </row>
    <row r="2267" spans="11:73">
      <c r="K2267" s="15"/>
      <c r="L2267" s="15"/>
      <c r="M2267" s="15"/>
      <c r="BL2267" s="15"/>
      <c r="BM2267" s="18"/>
      <c r="BQ2267" s="15"/>
      <c r="BU2267" s="15"/>
    </row>
    <row r="2268" spans="11:73">
      <c r="K2268" s="15"/>
      <c r="L2268" s="15"/>
      <c r="M2268" s="15"/>
      <c r="BL2268" s="15"/>
      <c r="BM2268" s="18"/>
      <c r="BQ2268" s="15"/>
      <c r="BU2268" s="15"/>
    </row>
    <row r="2269" spans="11:73">
      <c r="K2269" s="15"/>
      <c r="L2269" s="15"/>
      <c r="M2269" s="15"/>
      <c r="BL2269" s="15"/>
      <c r="BM2269" s="18"/>
      <c r="BQ2269" s="15"/>
      <c r="BU2269" s="15"/>
    </row>
    <row r="2270" spans="11:73">
      <c r="K2270" s="15"/>
      <c r="L2270" s="15"/>
      <c r="M2270" s="15"/>
      <c r="BL2270" s="15"/>
      <c r="BM2270" s="18"/>
      <c r="BQ2270" s="15"/>
      <c r="BU2270" s="15"/>
    </row>
    <row r="2271" spans="11:73">
      <c r="K2271" s="15"/>
      <c r="L2271" s="15"/>
      <c r="M2271" s="15"/>
      <c r="BL2271" s="15"/>
      <c r="BM2271" s="18"/>
      <c r="BQ2271" s="15"/>
      <c r="BU2271" s="15"/>
    </row>
    <row r="2272" spans="11:73">
      <c r="K2272" s="15"/>
      <c r="L2272" s="15"/>
      <c r="M2272" s="15"/>
      <c r="BL2272" s="15"/>
      <c r="BM2272" s="18"/>
      <c r="BQ2272" s="15"/>
      <c r="BU2272" s="15"/>
    </row>
    <row r="2273" spans="11:73">
      <c r="K2273" s="15"/>
      <c r="L2273" s="15"/>
      <c r="M2273" s="15"/>
      <c r="BL2273" s="15"/>
      <c r="BM2273" s="18"/>
      <c r="BQ2273" s="15"/>
      <c r="BU2273" s="15"/>
    </row>
    <row r="2274" spans="11:73">
      <c r="K2274" s="15"/>
      <c r="L2274" s="15"/>
      <c r="M2274" s="15"/>
      <c r="BL2274" s="15"/>
      <c r="BM2274" s="18"/>
      <c r="BQ2274" s="15"/>
      <c r="BU2274" s="15"/>
    </row>
    <row r="2275" spans="11:73">
      <c r="K2275" s="15"/>
      <c r="L2275" s="15"/>
      <c r="M2275" s="15"/>
      <c r="BL2275" s="15"/>
      <c r="BM2275" s="18"/>
      <c r="BQ2275" s="15"/>
      <c r="BU2275" s="15"/>
    </row>
    <row r="2276" spans="11:73">
      <c r="K2276" s="15"/>
      <c r="L2276" s="15"/>
      <c r="M2276" s="15"/>
      <c r="BL2276" s="15"/>
      <c r="BM2276" s="18"/>
      <c r="BQ2276" s="15"/>
      <c r="BU2276" s="15"/>
    </row>
    <row r="2277" spans="11:73">
      <c r="K2277" s="15"/>
      <c r="L2277" s="15"/>
      <c r="M2277" s="15"/>
      <c r="BL2277" s="15"/>
      <c r="BM2277" s="18"/>
      <c r="BQ2277" s="15"/>
      <c r="BU2277" s="15"/>
    </row>
    <row r="2278" spans="11:73">
      <c r="K2278" s="15"/>
      <c r="L2278" s="15"/>
      <c r="M2278" s="15"/>
      <c r="BL2278" s="15"/>
      <c r="BM2278" s="18"/>
      <c r="BQ2278" s="15"/>
      <c r="BU2278" s="15"/>
    </row>
    <row r="2279" spans="11:73">
      <c r="K2279" s="15"/>
      <c r="L2279" s="15"/>
      <c r="M2279" s="15"/>
      <c r="BL2279" s="15"/>
      <c r="BM2279" s="18"/>
      <c r="BQ2279" s="15"/>
      <c r="BU2279" s="15"/>
    </row>
    <row r="2280" spans="11:73">
      <c r="K2280" s="15"/>
      <c r="L2280" s="15"/>
      <c r="M2280" s="15"/>
      <c r="BL2280" s="15"/>
      <c r="BM2280" s="18"/>
      <c r="BQ2280" s="15"/>
      <c r="BU2280" s="15"/>
    </row>
    <row r="2281" spans="11:73">
      <c r="K2281" s="15"/>
      <c r="L2281" s="15"/>
      <c r="M2281" s="15"/>
      <c r="BL2281" s="15"/>
      <c r="BM2281" s="18"/>
      <c r="BQ2281" s="15"/>
      <c r="BU2281" s="15"/>
    </row>
    <row r="2282" spans="11:73">
      <c r="K2282" s="15"/>
      <c r="L2282" s="15"/>
      <c r="M2282" s="15"/>
      <c r="BL2282" s="15"/>
      <c r="BM2282" s="18"/>
      <c r="BQ2282" s="15"/>
      <c r="BU2282" s="15"/>
    </row>
    <row r="2283" spans="11:73">
      <c r="K2283" s="15"/>
      <c r="L2283" s="15"/>
      <c r="M2283" s="15"/>
      <c r="BL2283" s="15"/>
      <c r="BM2283" s="18"/>
      <c r="BQ2283" s="15"/>
      <c r="BU2283" s="15"/>
    </row>
    <row r="2284" spans="11:73">
      <c r="K2284" s="15"/>
      <c r="L2284" s="15"/>
      <c r="M2284" s="15"/>
      <c r="BL2284" s="15"/>
      <c r="BM2284" s="18"/>
      <c r="BQ2284" s="15"/>
      <c r="BU2284" s="15"/>
    </row>
    <row r="2285" spans="11:73">
      <c r="K2285" s="15"/>
      <c r="L2285" s="15"/>
      <c r="M2285" s="15"/>
      <c r="BL2285" s="15"/>
      <c r="BM2285" s="18"/>
      <c r="BQ2285" s="15"/>
      <c r="BU2285" s="15"/>
    </row>
    <row r="2286" spans="11:73">
      <c r="K2286" s="15"/>
      <c r="L2286" s="15"/>
      <c r="M2286" s="15"/>
      <c r="BL2286" s="15"/>
      <c r="BM2286" s="18"/>
      <c r="BQ2286" s="15"/>
      <c r="BU2286" s="15"/>
    </row>
    <row r="2287" spans="11:73">
      <c r="K2287" s="15"/>
      <c r="L2287" s="15"/>
      <c r="M2287" s="15"/>
      <c r="BL2287" s="15"/>
      <c r="BM2287" s="18"/>
      <c r="BQ2287" s="15"/>
      <c r="BU2287" s="15"/>
    </row>
    <row r="2288" spans="11:73">
      <c r="K2288" s="15"/>
      <c r="L2288" s="15"/>
      <c r="M2288" s="15"/>
      <c r="BL2288" s="15"/>
      <c r="BM2288" s="18"/>
      <c r="BQ2288" s="15"/>
      <c r="BU2288" s="15"/>
    </row>
    <row r="2289" spans="11:73">
      <c r="K2289" s="15"/>
      <c r="L2289" s="15"/>
      <c r="M2289" s="15"/>
      <c r="BL2289" s="15"/>
      <c r="BM2289" s="18"/>
      <c r="BQ2289" s="15"/>
      <c r="BU2289" s="15"/>
    </row>
    <row r="2290" spans="11:73">
      <c r="K2290" s="15"/>
      <c r="L2290" s="15"/>
      <c r="M2290" s="15"/>
      <c r="BL2290" s="15"/>
      <c r="BM2290" s="18"/>
      <c r="BQ2290" s="15"/>
      <c r="BU2290" s="15"/>
    </row>
    <row r="2291" spans="11:73">
      <c r="K2291" s="15"/>
      <c r="L2291" s="15"/>
      <c r="M2291" s="15"/>
      <c r="BL2291" s="15"/>
      <c r="BM2291" s="18"/>
      <c r="BQ2291" s="15"/>
      <c r="BU2291" s="15"/>
    </row>
    <row r="2292" spans="11:73">
      <c r="K2292" s="15"/>
      <c r="L2292" s="15"/>
      <c r="M2292" s="15"/>
      <c r="BL2292" s="15"/>
      <c r="BM2292" s="18"/>
      <c r="BQ2292" s="15"/>
      <c r="BU2292" s="15"/>
    </row>
    <row r="2293" spans="11:73">
      <c r="K2293" s="15"/>
      <c r="L2293" s="15"/>
      <c r="M2293" s="15"/>
      <c r="BL2293" s="15"/>
      <c r="BM2293" s="18"/>
      <c r="BQ2293" s="15"/>
      <c r="BU2293" s="15"/>
    </row>
    <row r="2294" spans="11:73">
      <c r="K2294" s="15"/>
      <c r="L2294" s="15"/>
      <c r="M2294" s="15"/>
      <c r="BL2294" s="15"/>
      <c r="BM2294" s="18"/>
      <c r="BQ2294" s="15"/>
      <c r="BU2294" s="15"/>
    </row>
    <row r="2295" spans="11:73">
      <c r="K2295" s="15"/>
      <c r="L2295" s="15"/>
      <c r="M2295" s="15"/>
      <c r="BL2295" s="15"/>
      <c r="BM2295" s="18"/>
      <c r="BQ2295" s="15"/>
      <c r="BU2295" s="15"/>
    </row>
    <row r="2296" spans="11:73">
      <c r="K2296" s="15"/>
      <c r="L2296" s="15"/>
      <c r="M2296" s="15"/>
      <c r="BL2296" s="15"/>
      <c r="BM2296" s="18"/>
      <c r="BQ2296" s="15"/>
      <c r="BU2296" s="15"/>
    </row>
    <row r="2297" spans="11:73">
      <c r="K2297" s="15"/>
      <c r="L2297" s="15"/>
      <c r="M2297" s="15"/>
      <c r="BL2297" s="15"/>
      <c r="BM2297" s="18"/>
      <c r="BQ2297" s="15"/>
      <c r="BU2297" s="15"/>
    </row>
    <row r="2298" spans="11:73">
      <c r="K2298" s="15"/>
      <c r="L2298" s="15"/>
      <c r="M2298" s="15"/>
      <c r="BL2298" s="15"/>
      <c r="BM2298" s="18"/>
      <c r="BQ2298" s="15"/>
      <c r="BU2298" s="15"/>
    </row>
    <row r="2299" spans="11:73">
      <c r="K2299" s="15"/>
      <c r="L2299" s="15"/>
      <c r="M2299" s="15"/>
      <c r="BL2299" s="15"/>
      <c r="BM2299" s="18"/>
      <c r="BQ2299" s="15"/>
      <c r="BU2299" s="15"/>
    </row>
    <row r="2300" spans="11:73">
      <c r="K2300" s="15"/>
      <c r="L2300" s="15"/>
      <c r="M2300" s="15"/>
      <c r="BL2300" s="15"/>
      <c r="BM2300" s="18"/>
      <c r="BQ2300" s="15"/>
      <c r="BU2300" s="15"/>
    </row>
    <row r="2301" spans="11:73">
      <c r="K2301" s="15"/>
      <c r="L2301" s="15"/>
      <c r="M2301" s="15"/>
      <c r="BL2301" s="15"/>
      <c r="BM2301" s="18"/>
      <c r="BQ2301" s="15"/>
      <c r="BU2301" s="15"/>
    </row>
    <row r="2302" spans="11:73">
      <c r="K2302" s="15"/>
      <c r="L2302" s="15"/>
      <c r="M2302" s="15"/>
      <c r="BL2302" s="15"/>
      <c r="BM2302" s="18"/>
      <c r="BQ2302" s="15"/>
      <c r="BU2302" s="15"/>
    </row>
    <row r="2303" spans="11:73">
      <c r="K2303" s="15"/>
      <c r="L2303" s="15"/>
      <c r="M2303" s="15"/>
      <c r="BL2303" s="15"/>
      <c r="BM2303" s="18"/>
      <c r="BQ2303" s="15"/>
      <c r="BU2303" s="15"/>
    </row>
    <row r="2304" spans="11:73">
      <c r="K2304" s="15"/>
      <c r="L2304" s="15"/>
      <c r="M2304" s="15"/>
      <c r="BL2304" s="15"/>
      <c r="BM2304" s="18"/>
      <c r="BQ2304" s="15"/>
      <c r="BU2304" s="15"/>
    </row>
    <row r="2305" spans="11:73">
      <c r="K2305" s="15"/>
      <c r="L2305" s="15"/>
      <c r="M2305" s="15"/>
      <c r="BL2305" s="15"/>
      <c r="BM2305" s="18"/>
      <c r="BQ2305" s="15"/>
      <c r="BU2305" s="15"/>
    </row>
    <row r="2306" spans="11:73">
      <c r="K2306" s="15"/>
      <c r="L2306" s="15"/>
      <c r="M2306" s="15"/>
      <c r="BL2306" s="15"/>
      <c r="BM2306" s="18"/>
      <c r="BQ2306" s="15"/>
      <c r="BU2306" s="15"/>
    </row>
    <row r="2307" spans="11:73">
      <c r="K2307" s="15"/>
      <c r="L2307" s="15"/>
      <c r="M2307" s="15"/>
      <c r="BL2307" s="15"/>
      <c r="BM2307" s="18"/>
      <c r="BQ2307" s="15"/>
      <c r="BU2307" s="15"/>
    </row>
    <row r="2308" spans="11:73">
      <c r="K2308" s="15"/>
      <c r="L2308" s="15"/>
      <c r="M2308" s="15"/>
      <c r="BL2308" s="15"/>
      <c r="BM2308" s="18"/>
      <c r="BQ2308" s="15"/>
      <c r="BU2308" s="15"/>
    </row>
    <row r="2309" spans="11:73">
      <c r="K2309" s="15"/>
      <c r="L2309" s="15"/>
      <c r="M2309" s="15"/>
      <c r="BL2309" s="15"/>
      <c r="BM2309" s="18"/>
      <c r="BQ2309" s="15"/>
      <c r="BU2309" s="15"/>
    </row>
    <row r="2310" spans="11:73">
      <c r="K2310" s="15"/>
      <c r="L2310" s="15"/>
      <c r="M2310" s="15"/>
      <c r="BL2310" s="15"/>
      <c r="BM2310" s="18"/>
      <c r="BQ2310" s="15"/>
      <c r="BU2310" s="15"/>
    </row>
    <row r="2311" spans="11:73">
      <c r="K2311" s="15"/>
      <c r="L2311" s="15"/>
      <c r="M2311" s="15"/>
      <c r="BL2311" s="15"/>
      <c r="BM2311" s="18"/>
      <c r="BQ2311" s="15"/>
      <c r="BU2311" s="15"/>
    </row>
    <row r="2312" spans="11:73">
      <c r="K2312" s="15"/>
      <c r="L2312" s="15"/>
      <c r="M2312" s="15"/>
      <c r="BL2312" s="15"/>
      <c r="BM2312" s="18"/>
      <c r="BQ2312" s="15"/>
      <c r="BU2312" s="15"/>
    </row>
    <row r="2313" spans="11:73">
      <c r="K2313" s="15"/>
      <c r="L2313" s="15"/>
      <c r="M2313" s="15"/>
      <c r="BL2313" s="15"/>
      <c r="BM2313" s="18"/>
      <c r="BQ2313" s="15"/>
      <c r="BU2313" s="15"/>
    </row>
    <row r="2314" spans="11:73">
      <c r="K2314" s="15"/>
      <c r="L2314" s="15"/>
      <c r="M2314" s="15"/>
      <c r="BL2314" s="15"/>
      <c r="BM2314" s="18"/>
      <c r="BQ2314" s="15"/>
      <c r="BU2314" s="15"/>
    </row>
    <row r="2315" spans="11:73">
      <c r="K2315" s="15"/>
      <c r="L2315" s="15"/>
      <c r="M2315" s="15"/>
      <c r="BL2315" s="15"/>
      <c r="BM2315" s="18"/>
      <c r="BQ2315" s="15"/>
      <c r="BU2315" s="15"/>
    </row>
    <row r="2316" spans="11:73">
      <c r="K2316" s="15"/>
      <c r="L2316" s="15"/>
      <c r="M2316" s="15"/>
      <c r="BL2316" s="15"/>
      <c r="BM2316" s="18"/>
      <c r="BQ2316" s="15"/>
      <c r="BU2316" s="15"/>
    </row>
    <row r="2317" spans="11:73">
      <c r="K2317" s="15"/>
      <c r="L2317" s="15"/>
      <c r="M2317" s="15"/>
      <c r="BL2317" s="15"/>
      <c r="BM2317" s="18"/>
      <c r="BQ2317" s="15"/>
      <c r="BU2317" s="15"/>
    </row>
    <row r="2318" spans="11:73">
      <c r="K2318" s="15"/>
      <c r="L2318" s="15"/>
      <c r="M2318" s="15"/>
      <c r="BL2318" s="15"/>
      <c r="BM2318" s="18"/>
      <c r="BQ2318" s="15"/>
      <c r="BU2318" s="15"/>
    </row>
    <row r="2319" spans="11:73">
      <c r="K2319" s="15"/>
      <c r="L2319" s="15"/>
      <c r="M2319" s="15"/>
      <c r="BL2319" s="15"/>
      <c r="BM2319" s="18"/>
      <c r="BQ2319" s="15"/>
      <c r="BU2319" s="15"/>
    </row>
    <row r="2320" spans="11:73">
      <c r="K2320" s="15"/>
      <c r="L2320" s="15"/>
      <c r="M2320" s="15"/>
      <c r="BL2320" s="15"/>
      <c r="BM2320" s="18"/>
      <c r="BQ2320" s="15"/>
      <c r="BU2320" s="15"/>
    </row>
    <row r="2321" spans="11:73">
      <c r="K2321" s="15"/>
      <c r="L2321" s="15"/>
      <c r="M2321" s="15"/>
      <c r="BL2321" s="15"/>
      <c r="BM2321" s="18"/>
      <c r="BQ2321" s="15"/>
      <c r="BU2321" s="15"/>
    </row>
    <row r="2322" spans="11:73">
      <c r="K2322" s="15"/>
      <c r="L2322" s="15"/>
      <c r="M2322" s="15"/>
      <c r="BL2322" s="15"/>
      <c r="BM2322" s="18"/>
      <c r="BQ2322" s="15"/>
      <c r="BU2322" s="15"/>
    </row>
    <row r="2323" spans="11:73">
      <c r="K2323" s="15"/>
      <c r="L2323" s="15"/>
      <c r="M2323" s="15"/>
      <c r="BL2323" s="15"/>
      <c r="BM2323" s="18"/>
      <c r="BQ2323" s="15"/>
      <c r="BU2323" s="15"/>
    </row>
    <row r="2324" spans="11:73">
      <c r="K2324" s="15"/>
      <c r="L2324" s="15"/>
      <c r="M2324" s="15"/>
      <c r="BL2324" s="15"/>
      <c r="BM2324" s="18"/>
      <c r="BQ2324" s="15"/>
      <c r="BU2324" s="15"/>
    </row>
    <row r="2325" spans="11:73">
      <c r="K2325" s="15"/>
      <c r="L2325" s="15"/>
      <c r="M2325" s="15"/>
      <c r="BL2325" s="15"/>
      <c r="BM2325" s="18"/>
      <c r="BQ2325" s="15"/>
      <c r="BU2325" s="15"/>
    </row>
    <row r="2326" spans="11:73">
      <c r="K2326" s="15"/>
      <c r="L2326" s="15"/>
      <c r="M2326" s="15"/>
      <c r="BL2326" s="15"/>
      <c r="BM2326" s="18"/>
      <c r="BQ2326" s="15"/>
      <c r="BU2326" s="15"/>
    </row>
    <row r="2327" spans="11:73">
      <c r="K2327" s="15"/>
      <c r="L2327" s="15"/>
      <c r="M2327" s="15"/>
      <c r="BL2327" s="15"/>
      <c r="BM2327" s="18"/>
      <c r="BQ2327" s="15"/>
      <c r="BU2327" s="15"/>
    </row>
    <row r="2328" spans="11:73">
      <c r="K2328" s="15"/>
      <c r="L2328" s="15"/>
      <c r="M2328" s="15"/>
      <c r="BL2328" s="15"/>
      <c r="BM2328" s="18"/>
      <c r="BQ2328" s="15"/>
      <c r="BU2328" s="15"/>
    </row>
    <row r="2329" spans="11:73">
      <c r="K2329" s="15"/>
      <c r="L2329" s="15"/>
      <c r="M2329" s="15"/>
      <c r="BL2329" s="15"/>
      <c r="BM2329" s="18"/>
      <c r="BQ2329" s="15"/>
      <c r="BU2329" s="15"/>
    </row>
    <row r="2330" spans="11:73">
      <c r="K2330" s="15"/>
      <c r="L2330" s="15"/>
      <c r="M2330" s="15"/>
      <c r="BL2330" s="15"/>
      <c r="BM2330" s="18"/>
      <c r="BQ2330" s="15"/>
      <c r="BU2330" s="15"/>
    </row>
    <row r="2331" spans="11:73">
      <c r="K2331" s="15"/>
      <c r="L2331" s="15"/>
      <c r="M2331" s="15"/>
      <c r="BL2331" s="15"/>
      <c r="BM2331" s="18"/>
      <c r="BQ2331" s="15"/>
      <c r="BU2331" s="15"/>
    </row>
    <row r="2332" spans="11:73">
      <c r="K2332" s="15"/>
      <c r="L2332" s="15"/>
      <c r="M2332" s="15"/>
      <c r="BL2332" s="15"/>
      <c r="BM2332" s="18"/>
      <c r="BQ2332" s="15"/>
      <c r="BU2332" s="15"/>
    </row>
    <row r="2333" spans="11:73">
      <c r="K2333" s="15"/>
      <c r="L2333" s="15"/>
      <c r="M2333" s="15"/>
      <c r="BL2333" s="15"/>
      <c r="BM2333" s="18"/>
      <c r="BQ2333" s="15"/>
      <c r="BU2333" s="15"/>
    </row>
    <row r="2334" spans="11:73">
      <c r="K2334" s="15"/>
      <c r="L2334" s="15"/>
      <c r="M2334" s="15"/>
      <c r="BL2334" s="15"/>
      <c r="BM2334" s="18"/>
      <c r="BQ2334" s="15"/>
      <c r="BU2334" s="15"/>
    </row>
    <row r="2335" spans="11:73">
      <c r="K2335" s="15"/>
      <c r="L2335" s="15"/>
      <c r="M2335" s="15"/>
      <c r="BL2335" s="15"/>
      <c r="BM2335" s="18"/>
      <c r="BQ2335" s="15"/>
      <c r="BU2335" s="15"/>
    </row>
    <row r="2336" spans="11:73">
      <c r="K2336" s="15"/>
      <c r="L2336" s="15"/>
      <c r="M2336" s="15"/>
      <c r="BL2336" s="15"/>
      <c r="BM2336" s="18"/>
      <c r="BQ2336" s="15"/>
      <c r="BU2336" s="15"/>
    </row>
    <row r="2337" spans="11:73">
      <c r="K2337" s="15"/>
      <c r="L2337" s="15"/>
      <c r="M2337" s="15"/>
      <c r="BL2337" s="15"/>
      <c r="BM2337" s="18"/>
      <c r="BQ2337" s="15"/>
      <c r="BU2337" s="15"/>
    </row>
    <row r="2338" spans="11:73">
      <c r="K2338" s="15"/>
      <c r="L2338" s="15"/>
      <c r="M2338" s="15"/>
      <c r="BL2338" s="15"/>
      <c r="BM2338" s="18"/>
      <c r="BQ2338" s="15"/>
      <c r="BU2338" s="15"/>
    </row>
    <row r="2339" spans="11:73">
      <c r="K2339" s="15"/>
      <c r="L2339" s="15"/>
      <c r="M2339" s="15"/>
      <c r="BL2339" s="15"/>
      <c r="BM2339" s="18"/>
      <c r="BQ2339" s="15"/>
      <c r="BU2339" s="15"/>
    </row>
    <row r="2340" spans="11:73">
      <c r="K2340" s="15"/>
      <c r="L2340" s="15"/>
      <c r="M2340" s="15"/>
      <c r="BL2340" s="15"/>
      <c r="BM2340" s="18"/>
      <c r="BQ2340" s="15"/>
      <c r="BU2340" s="15"/>
    </row>
    <row r="2341" spans="11:73">
      <c r="K2341" s="15"/>
      <c r="L2341" s="15"/>
      <c r="M2341" s="15"/>
      <c r="BL2341" s="15"/>
      <c r="BM2341" s="18"/>
      <c r="BQ2341" s="15"/>
      <c r="BU2341" s="15"/>
    </row>
    <row r="2342" spans="11:73">
      <c r="K2342" s="15"/>
      <c r="L2342" s="15"/>
      <c r="M2342" s="15"/>
      <c r="BL2342" s="15"/>
      <c r="BM2342" s="18"/>
      <c r="BQ2342" s="15"/>
      <c r="BU2342" s="15"/>
    </row>
    <row r="2343" spans="11:73">
      <c r="K2343" s="15"/>
      <c r="L2343" s="15"/>
      <c r="M2343" s="15"/>
      <c r="BL2343" s="15"/>
      <c r="BM2343" s="18"/>
      <c r="BQ2343" s="15"/>
      <c r="BU2343" s="15"/>
    </row>
    <row r="2344" spans="11:73">
      <c r="K2344" s="15"/>
      <c r="L2344" s="15"/>
      <c r="M2344" s="15"/>
      <c r="BL2344" s="15"/>
      <c r="BM2344" s="18"/>
      <c r="BQ2344" s="15"/>
      <c r="BU2344" s="15"/>
    </row>
    <row r="2345" spans="11:73">
      <c r="K2345" s="15"/>
      <c r="L2345" s="15"/>
      <c r="M2345" s="15"/>
      <c r="BL2345" s="15"/>
      <c r="BM2345" s="18"/>
      <c r="BQ2345" s="15"/>
      <c r="BU2345" s="15"/>
    </row>
    <row r="2346" spans="11:73">
      <c r="K2346" s="15"/>
      <c r="L2346" s="15"/>
      <c r="M2346" s="15"/>
      <c r="BL2346" s="15"/>
      <c r="BM2346" s="18"/>
      <c r="BQ2346" s="15"/>
      <c r="BU2346" s="15"/>
    </row>
    <row r="2347" spans="11:73">
      <c r="K2347" s="15"/>
      <c r="L2347" s="15"/>
      <c r="M2347" s="15"/>
      <c r="BL2347" s="15"/>
      <c r="BM2347" s="18"/>
      <c r="BQ2347" s="15"/>
      <c r="BU2347" s="15"/>
    </row>
    <row r="2348" spans="11:73">
      <c r="K2348" s="15"/>
      <c r="L2348" s="15"/>
      <c r="M2348" s="15"/>
      <c r="BL2348" s="15"/>
      <c r="BM2348" s="18"/>
      <c r="BQ2348" s="15"/>
      <c r="BU2348" s="15"/>
    </row>
    <row r="2349" spans="11:73">
      <c r="K2349" s="15"/>
      <c r="L2349" s="15"/>
      <c r="M2349" s="15"/>
      <c r="BL2349" s="15"/>
      <c r="BM2349" s="18"/>
      <c r="BQ2349" s="15"/>
      <c r="BU2349" s="15"/>
    </row>
    <row r="2350" spans="11:73">
      <c r="K2350" s="15"/>
      <c r="L2350" s="15"/>
      <c r="M2350" s="15"/>
      <c r="BL2350" s="15"/>
      <c r="BM2350" s="18"/>
      <c r="BQ2350" s="15"/>
      <c r="BU2350" s="15"/>
    </row>
    <row r="2351" spans="11:73">
      <c r="K2351" s="15"/>
      <c r="L2351" s="15"/>
      <c r="M2351" s="15"/>
      <c r="BL2351" s="15"/>
      <c r="BM2351" s="18"/>
      <c r="BQ2351" s="15"/>
      <c r="BU2351" s="15"/>
    </row>
    <row r="2352" spans="11:73">
      <c r="K2352" s="15"/>
      <c r="L2352" s="15"/>
      <c r="M2352" s="15"/>
      <c r="BL2352" s="15"/>
      <c r="BM2352" s="18"/>
      <c r="BQ2352" s="15"/>
      <c r="BU2352" s="15"/>
    </row>
    <row r="2353" spans="11:73">
      <c r="K2353" s="15"/>
      <c r="L2353" s="15"/>
      <c r="M2353" s="15"/>
      <c r="BL2353" s="15"/>
      <c r="BM2353" s="18"/>
      <c r="BQ2353" s="15"/>
      <c r="BU2353" s="15"/>
    </row>
    <row r="2354" spans="11:73">
      <c r="K2354" s="15"/>
      <c r="L2354" s="15"/>
      <c r="M2354" s="15"/>
      <c r="BL2354" s="15"/>
      <c r="BM2354" s="18"/>
      <c r="BQ2354" s="15"/>
      <c r="BU2354" s="15"/>
    </row>
    <row r="2355" spans="11:73">
      <c r="K2355" s="15"/>
      <c r="L2355" s="15"/>
      <c r="M2355" s="15"/>
      <c r="BL2355" s="15"/>
      <c r="BM2355" s="18"/>
      <c r="BQ2355" s="15"/>
      <c r="BU2355" s="15"/>
    </row>
    <row r="2356" spans="11:73">
      <c r="K2356" s="15"/>
      <c r="L2356" s="15"/>
      <c r="M2356" s="15"/>
      <c r="BL2356" s="15"/>
      <c r="BM2356" s="18"/>
      <c r="BQ2356" s="15"/>
      <c r="BU2356" s="15"/>
    </row>
    <row r="2357" spans="11:73">
      <c r="K2357" s="15"/>
      <c r="L2357" s="15"/>
      <c r="M2357" s="15"/>
      <c r="BL2357" s="15"/>
      <c r="BM2357" s="18"/>
      <c r="BQ2357" s="15"/>
      <c r="BU2357" s="15"/>
    </row>
    <row r="2358" spans="11:73">
      <c r="K2358" s="15"/>
      <c r="L2358" s="15"/>
      <c r="M2358" s="15"/>
      <c r="BL2358" s="15"/>
      <c r="BM2358" s="18"/>
      <c r="BQ2358" s="15"/>
      <c r="BU2358" s="15"/>
    </row>
    <row r="2359" spans="11:73">
      <c r="K2359" s="15"/>
      <c r="L2359" s="15"/>
      <c r="M2359" s="15"/>
      <c r="BL2359" s="15"/>
      <c r="BM2359" s="18"/>
      <c r="BQ2359" s="15"/>
      <c r="BU2359" s="15"/>
    </row>
    <row r="2360" spans="11:73">
      <c r="K2360" s="15"/>
      <c r="L2360" s="15"/>
      <c r="M2360" s="15"/>
      <c r="BL2360" s="15"/>
      <c r="BM2360" s="18"/>
      <c r="BQ2360" s="15"/>
      <c r="BU2360" s="15"/>
    </row>
    <row r="2361" spans="11:73">
      <c r="K2361" s="15"/>
      <c r="L2361" s="15"/>
      <c r="M2361" s="15"/>
      <c r="BL2361" s="15"/>
      <c r="BM2361" s="18"/>
      <c r="BQ2361" s="15"/>
      <c r="BU2361" s="15"/>
    </row>
    <row r="2362" spans="11:73">
      <c r="K2362" s="15"/>
      <c r="L2362" s="15"/>
      <c r="M2362" s="15"/>
      <c r="BL2362" s="15"/>
      <c r="BM2362" s="18"/>
      <c r="BQ2362" s="15"/>
      <c r="BU2362" s="15"/>
    </row>
    <row r="2363" spans="11:73">
      <c r="K2363" s="15"/>
      <c r="L2363" s="15"/>
      <c r="M2363" s="15"/>
      <c r="BL2363" s="15"/>
      <c r="BM2363" s="18"/>
      <c r="BQ2363" s="15"/>
      <c r="BU2363" s="15"/>
    </row>
    <row r="2364" spans="11:73">
      <c r="K2364" s="15"/>
      <c r="L2364" s="15"/>
      <c r="M2364" s="15"/>
      <c r="BL2364" s="15"/>
      <c r="BM2364" s="18"/>
      <c r="BQ2364" s="15"/>
      <c r="BU2364" s="15"/>
    </row>
    <row r="2365" spans="11:73">
      <c r="K2365" s="15"/>
      <c r="L2365" s="15"/>
      <c r="M2365" s="15"/>
      <c r="BL2365" s="15"/>
      <c r="BM2365" s="18"/>
      <c r="BQ2365" s="15"/>
      <c r="BU2365" s="15"/>
    </row>
    <row r="2366" spans="11:73">
      <c r="K2366" s="15"/>
      <c r="L2366" s="15"/>
      <c r="M2366" s="15"/>
      <c r="BL2366" s="15"/>
      <c r="BM2366" s="18"/>
      <c r="BQ2366" s="15"/>
      <c r="BU2366" s="15"/>
    </row>
    <row r="2367" spans="11:73">
      <c r="K2367" s="15"/>
      <c r="L2367" s="15"/>
      <c r="M2367" s="15"/>
      <c r="BL2367" s="15"/>
      <c r="BM2367" s="18"/>
      <c r="BQ2367" s="15"/>
      <c r="BU2367" s="15"/>
    </row>
    <row r="2368" spans="11:73">
      <c r="K2368" s="15"/>
      <c r="L2368" s="15"/>
      <c r="M2368" s="15"/>
      <c r="BL2368" s="15"/>
      <c r="BM2368" s="18"/>
      <c r="BQ2368" s="15"/>
      <c r="BU2368" s="15"/>
    </row>
    <row r="2369" spans="11:73">
      <c r="K2369" s="15"/>
      <c r="L2369" s="15"/>
      <c r="M2369" s="15"/>
      <c r="BL2369" s="15"/>
      <c r="BM2369" s="18"/>
      <c r="BQ2369" s="15"/>
      <c r="BU2369" s="15"/>
    </row>
    <row r="2370" spans="11:73">
      <c r="K2370" s="15"/>
      <c r="L2370" s="15"/>
      <c r="M2370" s="15"/>
      <c r="BL2370" s="15"/>
      <c r="BM2370" s="18"/>
      <c r="BQ2370" s="15"/>
      <c r="BU2370" s="15"/>
    </row>
    <row r="2371" spans="11:73">
      <c r="K2371" s="15"/>
      <c r="L2371" s="15"/>
      <c r="M2371" s="15"/>
      <c r="BL2371" s="15"/>
      <c r="BM2371" s="18"/>
      <c r="BQ2371" s="15"/>
      <c r="BU2371" s="15"/>
    </row>
    <row r="2372" spans="11:73">
      <c r="K2372" s="15"/>
      <c r="L2372" s="15"/>
      <c r="M2372" s="15"/>
      <c r="BL2372" s="15"/>
      <c r="BM2372" s="18"/>
      <c r="BQ2372" s="15"/>
      <c r="BU2372" s="15"/>
    </row>
    <row r="2373" spans="11:73">
      <c r="K2373" s="15"/>
      <c r="L2373" s="15"/>
      <c r="M2373" s="15"/>
      <c r="BL2373" s="15"/>
      <c r="BM2373" s="18"/>
      <c r="BQ2373" s="15"/>
      <c r="BU2373" s="15"/>
    </row>
    <row r="2374" spans="11:73">
      <c r="K2374" s="15"/>
      <c r="L2374" s="15"/>
      <c r="M2374" s="15"/>
      <c r="BL2374" s="15"/>
      <c r="BM2374" s="18"/>
      <c r="BQ2374" s="15"/>
      <c r="BU2374" s="15"/>
    </row>
    <row r="2375" spans="11:73">
      <c r="K2375" s="15"/>
      <c r="L2375" s="15"/>
      <c r="M2375" s="15"/>
      <c r="BL2375" s="15"/>
      <c r="BM2375" s="18"/>
      <c r="BQ2375" s="15"/>
      <c r="BU2375" s="15"/>
    </row>
    <row r="2376" spans="11:73">
      <c r="K2376" s="15"/>
      <c r="L2376" s="15"/>
      <c r="M2376" s="15"/>
      <c r="BL2376" s="15"/>
      <c r="BM2376" s="18"/>
      <c r="BQ2376" s="15"/>
      <c r="BU2376" s="15"/>
    </row>
    <row r="2377" spans="11:73">
      <c r="K2377" s="15"/>
      <c r="L2377" s="15"/>
      <c r="M2377" s="15"/>
      <c r="BL2377" s="15"/>
      <c r="BM2377" s="18"/>
      <c r="BQ2377" s="15"/>
      <c r="BU2377" s="15"/>
    </row>
    <row r="2378" spans="11:73">
      <c r="K2378" s="15"/>
      <c r="L2378" s="15"/>
      <c r="M2378" s="15"/>
      <c r="BL2378" s="15"/>
      <c r="BM2378" s="18"/>
      <c r="BQ2378" s="15"/>
      <c r="BU2378" s="15"/>
    </row>
    <row r="2379" spans="11:73">
      <c r="K2379" s="15"/>
      <c r="L2379" s="15"/>
      <c r="M2379" s="15"/>
      <c r="BL2379" s="15"/>
      <c r="BM2379" s="18"/>
      <c r="BQ2379" s="15"/>
      <c r="BU2379" s="15"/>
    </row>
    <row r="2380" spans="11:73">
      <c r="K2380" s="15"/>
      <c r="L2380" s="15"/>
      <c r="M2380" s="15"/>
      <c r="BL2380" s="15"/>
      <c r="BM2380" s="18"/>
      <c r="BQ2380" s="15"/>
      <c r="BU2380" s="15"/>
    </row>
    <row r="2381" spans="11:73">
      <c r="K2381" s="15"/>
      <c r="L2381" s="15"/>
      <c r="M2381" s="15"/>
      <c r="BL2381" s="15"/>
      <c r="BM2381" s="18"/>
      <c r="BQ2381" s="15"/>
      <c r="BU2381" s="15"/>
    </row>
    <row r="2382" spans="11:73">
      <c r="K2382" s="15"/>
      <c r="L2382" s="15"/>
      <c r="M2382" s="15"/>
      <c r="BL2382" s="15"/>
      <c r="BM2382" s="18"/>
      <c r="BQ2382" s="15"/>
      <c r="BU2382" s="15"/>
    </row>
    <row r="2383" spans="11:73">
      <c r="K2383" s="15"/>
      <c r="L2383" s="15"/>
      <c r="M2383" s="15"/>
      <c r="BL2383" s="15"/>
      <c r="BM2383" s="18"/>
      <c r="BQ2383" s="15"/>
      <c r="BU2383" s="15"/>
    </row>
    <row r="2384" spans="11:73">
      <c r="K2384" s="15"/>
      <c r="L2384" s="15"/>
      <c r="M2384" s="15"/>
      <c r="BL2384" s="15"/>
      <c r="BM2384" s="18"/>
      <c r="BQ2384" s="15"/>
      <c r="BU2384" s="15"/>
    </row>
    <row r="2385" spans="11:73">
      <c r="K2385" s="15"/>
      <c r="L2385" s="15"/>
      <c r="M2385" s="15"/>
      <c r="BL2385" s="15"/>
      <c r="BM2385" s="18"/>
      <c r="BQ2385" s="15"/>
      <c r="BU2385" s="15"/>
    </row>
    <row r="2386" spans="11:73">
      <c r="K2386" s="15"/>
      <c r="L2386" s="15"/>
      <c r="M2386" s="15"/>
      <c r="BL2386" s="15"/>
      <c r="BM2386" s="18"/>
      <c r="BQ2386" s="15"/>
      <c r="BU2386" s="15"/>
    </row>
    <row r="2387" spans="11:73">
      <c r="K2387" s="15"/>
      <c r="L2387" s="15"/>
      <c r="M2387" s="15"/>
      <c r="BL2387" s="15"/>
      <c r="BM2387" s="18"/>
      <c r="BQ2387" s="15"/>
      <c r="BU2387" s="15"/>
    </row>
    <row r="2388" spans="11:73">
      <c r="K2388" s="15"/>
      <c r="L2388" s="15"/>
      <c r="M2388" s="15"/>
      <c r="BL2388" s="15"/>
      <c r="BM2388" s="18"/>
      <c r="BQ2388" s="15"/>
      <c r="BU2388" s="15"/>
    </row>
    <row r="2389" spans="11:73">
      <c r="K2389" s="15"/>
      <c r="L2389" s="15"/>
      <c r="M2389" s="15"/>
      <c r="BL2389" s="15"/>
      <c r="BM2389" s="18"/>
      <c r="BQ2389" s="15"/>
      <c r="BU2389" s="15"/>
    </row>
    <row r="2390" spans="11:73">
      <c r="K2390" s="15"/>
      <c r="L2390" s="15"/>
      <c r="M2390" s="15"/>
      <c r="BL2390" s="15"/>
      <c r="BM2390" s="18"/>
      <c r="BQ2390" s="15"/>
      <c r="BU2390" s="15"/>
    </row>
    <row r="2391" spans="11:73">
      <c r="K2391" s="15"/>
      <c r="L2391" s="15"/>
      <c r="M2391" s="15"/>
      <c r="BL2391" s="15"/>
      <c r="BM2391" s="18"/>
      <c r="BQ2391" s="15"/>
      <c r="BU2391" s="15"/>
    </row>
    <row r="2392" spans="11:73">
      <c r="K2392" s="15"/>
      <c r="L2392" s="15"/>
      <c r="M2392" s="15"/>
      <c r="BL2392" s="15"/>
      <c r="BM2392" s="18"/>
      <c r="BQ2392" s="15"/>
      <c r="BU2392" s="15"/>
    </row>
    <row r="2393" spans="11:73">
      <c r="K2393" s="15"/>
      <c r="L2393" s="15"/>
      <c r="M2393" s="15"/>
      <c r="BL2393" s="15"/>
      <c r="BM2393" s="18"/>
      <c r="BQ2393" s="15"/>
      <c r="BU2393" s="15"/>
    </row>
    <row r="2394" spans="11:73">
      <c r="K2394" s="15"/>
      <c r="L2394" s="15"/>
      <c r="M2394" s="15"/>
      <c r="BL2394" s="15"/>
      <c r="BM2394" s="18"/>
      <c r="BQ2394" s="15"/>
      <c r="BU2394" s="15"/>
    </row>
    <row r="2395" spans="11:73">
      <c r="K2395" s="15"/>
      <c r="L2395" s="15"/>
      <c r="M2395" s="15"/>
      <c r="BL2395" s="15"/>
      <c r="BM2395" s="18"/>
      <c r="BQ2395" s="15"/>
      <c r="BU2395" s="15"/>
    </row>
    <row r="2396" spans="11:73">
      <c r="K2396" s="15"/>
      <c r="L2396" s="15"/>
      <c r="M2396" s="15"/>
      <c r="BL2396" s="15"/>
      <c r="BM2396" s="18"/>
      <c r="BQ2396" s="15"/>
      <c r="BU2396" s="15"/>
    </row>
    <row r="2397" spans="11:73">
      <c r="K2397" s="15"/>
      <c r="L2397" s="15"/>
      <c r="M2397" s="15"/>
      <c r="BL2397" s="15"/>
      <c r="BM2397" s="18"/>
      <c r="BQ2397" s="15"/>
      <c r="BU2397" s="15"/>
    </row>
    <row r="2398" spans="11:73">
      <c r="K2398" s="15"/>
      <c r="L2398" s="15"/>
      <c r="M2398" s="15"/>
      <c r="BL2398" s="15"/>
      <c r="BM2398" s="18"/>
      <c r="BQ2398" s="15"/>
    </row>
    <row r="2399" spans="11:73">
      <c r="K2399" s="15"/>
      <c r="L2399" s="15"/>
      <c r="M2399" s="15"/>
      <c r="BL2399" s="15"/>
      <c r="BM2399" s="18"/>
      <c r="BQ2399" s="15"/>
    </row>
    <row r="2400" spans="11:73">
      <c r="K2400" s="15"/>
      <c r="L2400" s="15"/>
      <c r="M2400" s="15"/>
      <c r="BL2400" s="15"/>
      <c r="BM2400" s="18"/>
      <c r="BQ2400" s="15"/>
    </row>
    <row r="2401" spans="11:69">
      <c r="K2401" s="15"/>
      <c r="L2401" s="15"/>
      <c r="M2401" s="15"/>
      <c r="BL2401" s="15"/>
      <c r="BM2401" s="18"/>
      <c r="BQ2401" s="15"/>
    </row>
    <row r="2402" spans="11:69">
      <c r="K2402" s="15"/>
      <c r="L2402" s="15"/>
      <c r="M2402" s="15"/>
      <c r="BL2402" s="15"/>
      <c r="BM2402" s="18"/>
      <c r="BQ2402" s="15"/>
    </row>
    <row r="2403" spans="11:69">
      <c r="K2403" s="15"/>
      <c r="L2403" s="15"/>
      <c r="M2403" s="15"/>
      <c r="BL2403" s="15"/>
      <c r="BM2403" s="18"/>
      <c r="BQ2403" s="15"/>
    </row>
    <row r="2404" spans="11:69">
      <c r="K2404" s="15"/>
      <c r="L2404" s="15"/>
      <c r="M2404" s="15"/>
      <c r="BL2404" s="15"/>
      <c r="BM2404" s="18"/>
      <c r="BQ2404" s="15"/>
    </row>
    <row r="2405" spans="11:69">
      <c r="K2405" s="15"/>
      <c r="L2405" s="15"/>
      <c r="M2405" s="15"/>
      <c r="BL2405" s="15"/>
      <c r="BM2405" s="18"/>
      <c r="BQ2405" s="15"/>
    </row>
    <row r="2406" spans="11:69">
      <c r="K2406" s="15"/>
      <c r="L2406" s="15"/>
      <c r="M2406" s="15"/>
      <c r="BL2406" s="15"/>
      <c r="BM2406" s="18"/>
      <c r="BQ2406" s="15"/>
    </row>
    <row r="2407" spans="11:69">
      <c r="K2407" s="15"/>
      <c r="L2407" s="15"/>
      <c r="M2407" s="15"/>
      <c r="BL2407" s="15"/>
      <c r="BM2407" s="18"/>
      <c r="BQ2407" s="15"/>
    </row>
    <row r="2408" spans="11:69">
      <c r="K2408" s="15"/>
      <c r="L2408" s="15"/>
      <c r="M2408" s="15"/>
      <c r="BL2408" s="15"/>
      <c r="BM2408" s="18"/>
      <c r="BQ2408" s="15"/>
    </row>
    <row r="2409" spans="11:69">
      <c r="K2409" s="15"/>
      <c r="L2409" s="15"/>
      <c r="M2409" s="15"/>
      <c r="BL2409" s="15"/>
      <c r="BM2409" s="18"/>
      <c r="BQ2409" s="15"/>
    </row>
    <row r="2410" spans="11:69">
      <c r="K2410" s="15"/>
      <c r="L2410" s="15"/>
      <c r="M2410" s="15"/>
      <c r="BL2410" s="15"/>
      <c r="BM2410" s="18"/>
      <c r="BQ2410" s="15"/>
    </row>
    <row r="2411" spans="11:69">
      <c r="K2411" s="15"/>
      <c r="L2411" s="15"/>
      <c r="M2411" s="15"/>
      <c r="BL2411" s="15"/>
      <c r="BM2411" s="18"/>
      <c r="BQ2411" s="15"/>
    </row>
    <row r="2412" spans="11:69">
      <c r="K2412" s="15"/>
      <c r="L2412" s="15"/>
      <c r="M2412" s="15"/>
      <c r="BL2412" s="15"/>
      <c r="BM2412" s="18"/>
      <c r="BQ2412" s="15"/>
    </row>
    <row r="2413" spans="11:69">
      <c r="K2413" s="15"/>
      <c r="L2413" s="15"/>
      <c r="M2413" s="15"/>
      <c r="BL2413" s="15"/>
      <c r="BM2413" s="18"/>
      <c r="BQ2413" s="15"/>
    </row>
    <row r="2414" spans="11:69">
      <c r="K2414" s="15"/>
      <c r="L2414" s="15"/>
      <c r="M2414" s="15"/>
      <c r="BL2414" s="15"/>
      <c r="BM2414" s="18"/>
      <c r="BQ2414" s="15"/>
    </row>
    <row r="2415" spans="11:69">
      <c r="K2415" s="15"/>
      <c r="L2415" s="15"/>
      <c r="M2415" s="15"/>
      <c r="BL2415" s="15"/>
      <c r="BM2415" s="18"/>
      <c r="BQ2415" s="15"/>
    </row>
    <row r="2416" spans="11:69">
      <c r="K2416" s="15"/>
      <c r="L2416" s="15"/>
      <c r="M2416" s="15"/>
      <c r="BL2416" s="15"/>
      <c r="BM2416" s="18"/>
      <c r="BQ2416" s="15"/>
    </row>
    <row r="2417" spans="11:69">
      <c r="K2417" s="15"/>
      <c r="L2417" s="15"/>
      <c r="M2417" s="15"/>
      <c r="BL2417" s="15"/>
      <c r="BM2417" s="18"/>
      <c r="BQ2417" s="15"/>
    </row>
    <row r="2418" spans="11:69">
      <c r="K2418" s="15"/>
      <c r="L2418" s="15"/>
      <c r="M2418" s="15"/>
      <c r="BL2418" s="15"/>
      <c r="BM2418" s="18"/>
      <c r="BQ2418" s="15"/>
    </row>
    <row r="2419" spans="11:69">
      <c r="K2419" s="15"/>
      <c r="L2419" s="15"/>
      <c r="M2419" s="15"/>
      <c r="BL2419" s="15"/>
      <c r="BM2419" s="18"/>
      <c r="BQ2419" s="15"/>
    </row>
    <row r="2420" spans="11:69">
      <c r="K2420" s="15"/>
      <c r="L2420" s="15"/>
      <c r="M2420" s="15"/>
      <c r="BL2420" s="15"/>
      <c r="BM2420" s="18"/>
      <c r="BQ2420" s="15"/>
    </row>
    <row r="2421" spans="11:69">
      <c r="K2421" s="15"/>
      <c r="L2421" s="15"/>
      <c r="M2421" s="15"/>
      <c r="BL2421" s="15"/>
      <c r="BM2421" s="18"/>
      <c r="BQ2421" s="15"/>
    </row>
    <row r="2422" spans="11:69">
      <c r="K2422" s="15"/>
      <c r="L2422" s="15"/>
      <c r="M2422" s="15"/>
      <c r="BL2422" s="15"/>
      <c r="BM2422" s="18"/>
      <c r="BQ2422" s="15"/>
    </row>
    <row r="2423" spans="11:69">
      <c r="K2423" s="15"/>
      <c r="L2423" s="15"/>
      <c r="M2423" s="15"/>
      <c r="BL2423" s="15"/>
      <c r="BM2423" s="18"/>
      <c r="BQ2423" s="15"/>
    </row>
    <row r="2424" spans="11:69">
      <c r="K2424" s="15"/>
      <c r="L2424" s="15"/>
      <c r="M2424" s="15"/>
      <c r="BL2424" s="15"/>
      <c r="BM2424" s="18"/>
      <c r="BQ2424" s="15"/>
    </row>
    <row r="2425" spans="11:69">
      <c r="K2425" s="15"/>
      <c r="L2425" s="15"/>
      <c r="M2425" s="15"/>
      <c r="BL2425" s="15"/>
      <c r="BM2425" s="18"/>
      <c r="BQ2425" s="15"/>
    </row>
    <row r="2426" spans="11:69">
      <c r="K2426" s="15"/>
      <c r="L2426" s="15"/>
      <c r="M2426" s="15"/>
      <c r="BL2426" s="15"/>
      <c r="BM2426" s="18"/>
      <c r="BQ2426" s="15"/>
    </row>
    <row r="2427" spans="11:69">
      <c r="K2427" s="15"/>
      <c r="L2427" s="15"/>
      <c r="M2427" s="15"/>
      <c r="BL2427" s="15"/>
      <c r="BM2427" s="18"/>
      <c r="BQ2427" s="15"/>
    </row>
    <row r="2428" spans="11:69">
      <c r="K2428" s="15"/>
      <c r="L2428" s="15"/>
      <c r="M2428" s="15"/>
      <c r="BL2428" s="15"/>
      <c r="BM2428" s="18"/>
      <c r="BQ2428" s="15"/>
    </row>
    <row r="2429" spans="11:69">
      <c r="K2429" s="15"/>
      <c r="L2429" s="15"/>
      <c r="M2429" s="15"/>
      <c r="BL2429" s="15"/>
      <c r="BM2429" s="18"/>
      <c r="BQ2429" s="15"/>
    </row>
    <row r="2430" spans="11:69">
      <c r="K2430" s="15"/>
      <c r="L2430" s="15"/>
      <c r="M2430" s="15"/>
      <c r="BL2430" s="15"/>
      <c r="BM2430" s="18"/>
      <c r="BQ2430" s="15"/>
    </row>
    <row r="2431" spans="11:69">
      <c r="K2431" s="15"/>
      <c r="L2431" s="15"/>
      <c r="M2431" s="15"/>
      <c r="BL2431" s="15"/>
      <c r="BM2431" s="18"/>
      <c r="BQ2431" s="15"/>
    </row>
    <row r="2432" spans="11:69">
      <c r="K2432" s="15"/>
      <c r="L2432" s="15"/>
      <c r="M2432" s="15"/>
      <c r="BL2432" s="15"/>
      <c r="BM2432" s="18"/>
      <c r="BQ2432" s="15"/>
    </row>
    <row r="2433" spans="11:69">
      <c r="K2433" s="15"/>
      <c r="L2433" s="15"/>
      <c r="M2433" s="15"/>
      <c r="BL2433" s="15"/>
      <c r="BM2433" s="18"/>
      <c r="BQ2433" s="15"/>
    </row>
    <row r="2434" spans="11:69">
      <c r="K2434" s="15"/>
      <c r="L2434" s="15"/>
      <c r="M2434" s="15"/>
      <c r="BL2434" s="15"/>
      <c r="BM2434" s="18"/>
      <c r="BQ2434" s="15"/>
    </row>
    <row r="2435" spans="11:69">
      <c r="K2435" s="15"/>
      <c r="L2435" s="15"/>
      <c r="M2435" s="15"/>
      <c r="BL2435" s="15"/>
      <c r="BM2435" s="18"/>
      <c r="BQ2435" s="15"/>
    </row>
    <row r="2436" spans="11:69">
      <c r="K2436" s="15"/>
      <c r="L2436" s="15"/>
      <c r="M2436" s="15"/>
      <c r="BL2436" s="15"/>
      <c r="BM2436" s="18"/>
      <c r="BQ2436" s="15"/>
    </row>
    <row r="2437" spans="11:69">
      <c r="K2437" s="15"/>
      <c r="L2437" s="15"/>
      <c r="M2437" s="15"/>
      <c r="BL2437" s="15"/>
      <c r="BM2437" s="18"/>
      <c r="BQ2437" s="15"/>
    </row>
    <row r="2438" spans="11:69">
      <c r="K2438" s="15"/>
      <c r="L2438" s="15"/>
      <c r="M2438" s="15"/>
      <c r="BL2438" s="15"/>
      <c r="BM2438" s="18"/>
      <c r="BQ2438" s="15"/>
    </row>
    <row r="2439" spans="11:69">
      <c r="K2439" s="15"/>
      <c r="L2439" s="15"/>
      <c r="M2439" s="15"/>
      <c r="BL2439" s="15"/>
      <c r="BM2439" s="18"/>
      <c r="BQ2439" s="15"/>
    </row>
    <row r="2440" spans="11:69">
      <c r="K2440" s="15"/>
      <c r="L2440" s="15"/>
      <c r="M2440" s="15"/>
      <c r="BL2440" s="15"/>
      <c r="BM2440" s="18"/>
      <c r="BQ2440" s="15"/>
    </row>
    <row r="2441" spans="11:69">
      <c r="K2441" s="15"/>
      <c r="L2441" s="15"/>
      <c r="M2441" s="15"/>
      <c r="BL2441" s="15"/>
      <c r="BM2441" s="18"/>
      <c r="BQ2441" s="15"/>
    </row>
    <row r="2442" spans="11:69">
      <c r="K2442" s="15"/>
      <c r="L2442" s="15"/>
      <c r="M2442" s="15"/>
      <c r="BL2442" s="15"/>
      <c r="BM2442" s="18"/>
      <c r="BQ2442" s="15"/>
    </row>
    <row r="2443" spans="11:69">
      <c r="K2443" s="15"/>
      <c r="L2443" s="15"/>
      <c r="M2443" s="15"/>
      <c r="BL2443" s="15"/>
      <c r="BM2443" s="18"/>
      <c r="BQ2443" s="15"/>
    </row>
    <row r="2444" spans="11:69">
      <c r="K2444" s="15"/>
      <c r="L2444" s="15"/>
      <c r="M2444" s="15"/>
      <c r="BL2444" s="15"/>
      <c r="BM2444" s="18"/>
      <c r="BQ2444" s="15"/>
    </row>
    <row r="2445" spans="11:69">
      <c r="K2445" s="15"/>
      <c r="L2445" s="15"/>
      <c r="M2445" s="15"/>
      <c r="BL2445" s="15"/>
      <c r="BM2445" s="18"/>
      <c r="BQ2445" s="15"/>
    </row>
    <row r="2446" spans="11:69">
      <c r="K2446" s="15"/>
      <c r="L2446" s="15"/>
      <c r="M2446" s="15"/>
      <c r="BL2446" s="15"/>
      <c r="BM2446" s="18"/>
      <c r="BQ2446" s="15"/>
    </row>
    <row r="2447" spans="11:69">
      <c r="K2447" s="15"/>
      <c r="L2447" s="15"/>
      <c r="M2447" s="15"/>
      <c r="BL2447" s="15"/>
      <c r="BM2447" s="18"/>
      <c r="BQ2447" s="15"/>
    </row>
    <row r="2448" spans="11:69">
      <c r="K2448" s="15"/>
      <c r="L2448" s="15"/>
      <c r="M2448" s="15"/>
      <c r="BL2448" s="15"/>
      <c r="BM2448" s="18"/>
      <c r="BQ2448" s="15"/>
    </row>
    <row r="2449" spans="11:69">
      <c r="K2449" s="15"/>
      <c r="L2449" s="15"/>
      <c r="M2449" s="15"/>
      <c r="BL2449" s="15"/>
      <c r="BM2449" s="18"/>
      <c r="BQ2449" s="15"/>
    </row>
    <row r="2450" spans="11:69">
      <c r="K2450" s="15"/>
      <c r="L2450" s="15"/>
      <c r="M2450" s="15"/>
      <c r="BL2450" s="15"/>
      <c r="BM2450" s="18"/>
      <c r="BQ2450" s="15"/>
    </row>
    <row r="2451" spans="11:69">
      <c r="K2451" s="15"/>
      <c r="L2451" s="15"/>
      <c r="M2451" s="15"/>
      <c r="BL2451" s="15"/>
      <c r="BM2451" s="18"/>
      <c r="BQ2451" s="15"/>
    </row>
    <row r="2452" spans="11:69">
      <c r="K2452" s="15"/>
      <c r="L2452" s="15"/>
      <c r="M2452" s="15"/>
      <c r="BL2452" s="15"/>
      <c r="BM2452" s="18"/>
      <c r="BQ2452" s="15"/>
    </row>
    <row r="2453" spans="11:69">
      <c r="K2453" s="15"/>
      <c r="L2453" s="15"/>
      <c r="M2453" s="15"/>
      <c r="BL2453" s="15"/>
      <c r="BM2453" s="18"/>
      <c r="BQ2453" s="15"/>
    </row>
    <row r="2454" spans="11:69">
      <c r="K2454" s="15"/>
      <c r="L2454" s="15"/>
      <c r="M2454" s="15"/>
      <c r="BL2454" s="15"/>
      <c r="BM2454" s="18"/>
      <c r="BQ2454" s="15"/>
    </row>
    <row r="2455" spans="11:69">
      <c r="K2455" s="15"/>
      <c r="L2455" s="15"/>
      <c r="M2455" s="15"/>
      <c r="BL2455" s="15"/>
      <c r="BM2455" s="18"/>
      <c r="BQ2455" s="15"/>
    </row>
    <row r="2456" spans="11:69">
      <c r="K2456" s="15"/>
      <c r="L2456" s="15"/>
      <c r="M2456" s="15"/>
      <c r="BL2456" s="15"/>
      <c r="BM2456" s="18"/>
      <c r="BQ2456" s="15"/>
    </row>
    <row r="2457" spans="11:69">
      <c r="K2457" s="15"/>
      <c r="L2457" s="15"/>
      <c r="M2457" s="15"/>
      <c r="BL2457" s="15"/>
      <c r="BM2457" s="18"/>
      <c r="BQ2457" s="15"/>
    </row>
    <row r="2458" spans="11:69">
      <c r="K2458" s="15"/>
      <c r="L2458" s="15"/>
      <c r="M2458" s="15"/>
      <c r="BL2458" s="15"/>
      <c r="BM2458" s="18"/>
      <c r="BQ2458" s="15"/>
    </row>
    <row r="2459" spans="11:69">
      <c r="K2459" s="15"/>
      <c r="L2459" s="15"/>
      <c r="M2459" s="15"/>
      <c r="BL2459" s="15"/>
      <c r="BM2459" s="18"/>
      <c r="BQ2459" s="15"/>
    </row>
    <row r="2460" spans="11:69">
      <c r="K2460" s="15"/>
      <c r="L2460" s="15"/>
      <c r="M2460" s="15"/>
      <c r="BL2460" s="15"/>
      <c r="BM2460" s="18"/>
      <c r="BQ2460" s="15"/>
    </row>
    <row r="2461" spans="11:69">
      <c r="K2461" s="15"/>
      <c r="L2461" s="15"/>
      <c r="M2461" s="15"/>
      <c r="BL2461" s="15"/>
      <c r="BM2461" s="18"/>
      <c r="BQ2461" s="15"/>
    </row>
    <row r="2462" spans="11:69">
      <c r="K2462" s="15"/>
      <c r="L2462" s="15"/>
      <c r="M2462" s="15"/>
      <c r="BL2462" s="15"/>
      <c r="BM2462" s="18"/>
      <c r="BQ2462" s="15"/>
    </row>
    <row r="2463" spans="11:69">
      <c r="K2463" s="15"/>
      <c r="L2463" s="15"/>
      <c r="M2463" s="15"/>
      <c r="BL2463" s="15"/>
      <c r="BM2463" s="18"/>
      <c r="BQ2463" s="15"/>
    </row>
    <row r="2464" spans="11:69">
      <c r="K2464" s="15"/>
      <c r="L2464" s="15"/>
      <c r="M2464" s="15"/>
      <c r="BL2464" s="15"/>
      <c r="BM2464" s="18"/>
      <c r="BQ2464" s="15"/>
    </row>
    <row r="2465" spans="11:69">
      <c r="K2465" s="15"/>
      <c r="L2465" s="15"/>
      <c r="M2465" s="15"/>
      <c r="BL2465" s="15"/>
      <c r="BM2465" s="18"/>
      <c r="BQ2465" s="15"/>
    </row>
    <row r="2466" spans="11:69">
      <c r="K2466" s="15"/>
      <c r="L2466" s="15"/>
      <c r="M2466" s="15"/>
      <c r="BL2466" s="15"/>
      <c r="BM2466" s="18"/>
      <c r="BQ2466" s="15"/>
    </row>
    <row r="2467" spans="11:69">
      <c r="K2467" s="15"/>
      <c r="L2467" s="15"/>
      <c r="M2467" s="15"/>
      <c r="BL2467" s="15"/>
      <c r="BM2467" s="18"/>
      <c r="BQ2467" s="15"/>
    </row>
    <row r="2468" spans="11:69">
      <c r="K2468" s="15"/>
      <c r="L2468" s="15"/>
      <c r="M2468" s="15"/>
      <c r="BL2468" s="15"/>
      <c r="BM2468" s="18"/>
      <c r="BQ2468" s="15"/>
    </row>
    <row r="2469" spans="11:69">
      <c r="K2469" s="15"/>
      <c r="L2469" s="15"/>
      <c r="M2469" s="15"/>
      <c r="BL2469" s="15"/>
      <c r="BM2469" s="18"/>
      <c r="BQ2469" s="15"/>
    </row>
    <row r="2470" spans="11:69">
      <c r="K2470" s="15"/>
      <c r="L2470" s="15"/>
      <c r="M2470" s="15"/>
      <c r="BL2470" s="15"/>
      <c r="BM2470" s="18"/>
      <c r="BQ2470" s="15"/>
    </row>
    <row r="2471" spans="11:69">
      <c r="K2471" s="15"/>
      <c r="L2471" s="15"/>
      <c r="M2471" s="15"/>
      <c r="BL2471" s="15"/>
      <c r="BM2471" s="18"/>
      <c r="BQ2471" s="15"/>
    </row>
    <row r="2472" spans="11:69">
      <c r="K2472" s="15"/>
      <c r="L2472" s="15"/>
      <c r="M2472" s="15"/>
      <c r="BL2472" s="15"/>
      <c r="BM2472" s="18"/>
      <c r="BQ2472" s="15"/>
    </row>
    <row r="2473" spans="11:69">
      <c r="K2473" s="15"/>
      <c r="L2473" s="15"/>
      <c r="M2473" s="15"/>
      <c r="BL2473" s="15"/>
      <c r="BM2473" s="18"/>
      <c r="BQ2473" s="15"/>
    </row>
    <row r="2474" spans="11:69">
      <c r="K2474" s="15"/>
      <c r="L2474" s="15"/>
      <c r="M2474" s="15"/>
      <c r="BL2474" s="15"/>
      <c r="BM2474" s="18"/>
      <c r="BQ2474" s="15"/>
    </row>
    <row r="2475" spans="11:69">
      <c r="K2475" s="15"/>
      <c r="L2475" s="15"/>
      <c r="M2475" s="15"/>
      <c r="BL2475" s="15"/>
      <c r="BM2475" s="18"/>
      <c r="BQ2475" s="15"/>
    </row>
    <row r="2476" spans="11:69">
      <c r="K2476" s="15"/>
      <c r="L2476" s="15"/>
      <c r="M2476" s="15"/>
      <c r="BL2476" s="15"/>
      <c r="BM2476" s="18"/>
      <c r="BQ2476" s="15"/>
    </row>
    <row r="2477" spans="11:69">
      <c r="K2477" s="15"/>
      <c r="L2477" s="15"/>
      <c r="M2477" s="15"/>
      <c r="BL2477" s="15"/>
      <c r="BM2477" s="18"/>
      <c r="BQ2477" s="15"/>
    </row>
    <row r="2478" spans="11:69">
      <c r="K2478" s="15"/>
      <c r="L2478" s="15"/>
      <c r="M2478" s="15"/>
      <c r="BL2478" s="15"/>
      <c r="BM2478" s="18"/>
      <c r="BQ2478" s="15"/>
    </row>
    <row r="2479" spans="11:69">
      <c r="K2479" s="15"/>
      <c r="L2479" s="15"/>
      <c r="M2479" s="15"/>
      <c r="BL2479" s="15"/>
      <c r="BM2479" s="18"/>
      <c r="BQ2479" s="15"/>
    </row>
    <row r="2480" spans="11:69">
      <c r="K2480" s="15"/>
      <c r="L2480" s="15"/>
      <c r="M2480" s="15"/>
      <c r="BL2480" s="15"/>
      <c r="BM2480" s="18"/>
      <c r="BQ2480" s="15"/>
    </row>
    <row r="2481" spans="11:69">
      <c r="K2481" s="15"/>
      <c r="L2481" s="15"/>
      <c r="M2481" s="15"/>
      <c r="BL2481" s="15"/>
      <c r="BM2481" s="18"/>
      <c r="BQ2481" s="15"/>
    </row>
    <row r="2482" spans="11:69">
      <c r="K2482" s="15"/>
      <c r="L2482" s="15"/>
      <c r="M2482" s="15"/>
      <c r="BL2482" s="15"/>
      <c r="BM2482" s="18"/>
      <c r="BQ2482" s="15"/>
    </row>
    <row r="2483" spans="11:69">
      <c r="K2483" s="15"/>
      <c r="L2483" s="15"/>
      <c r="M2483" s="15"/>
      <c r="BL2483" s="15"/>
      <c r="BM2483" s="18"/>
      <c r="BQ2483" s="15"/>
    </row>
    <row r="2484" spans="11:69">
      <c r="K2484" s="15"/>
      <c r="L2484" s="15"/>
      <c r="M2484" s="15"/>
      <c r="BL2484" s="15"/>
      <c r="BM2484" s="18"/>
      <c r="BQ2484" s="15"/>
    </row>
    <row r="2485" spans="11:69">
      <c r="K2485" s="15"/>
      <c r="L2485" s="15"/>
      <c r="M2485" s="15"/>
      <c r="BL2485" s="15"/>
      <c r="BM2485" s="18"/>
      <c r="BQ2485" s="15"/>
    </row>
    <row r="2486" spans="11:69">
      <c r="K2486" s="15"/>
      <c r="L2486" s="15"/>
      <c r="M2486" s="15"/>
      <c r="BL2486" s="15"/>
      <c r="BM2486" s="18"/>
      <c r="BQ2486" s="15"/>
    </row>
    <row r="2487" spans="11:69">
      <c r="K2487" s="15"/>
      <c r="L2487" s="15"/>
      <c r="M2487" s="15"/>
      <c r="BL2487" s="15"/>
      <c r="BM2487" s="18"/>
      <c r="BQ2487" s="15"/>
    </row>
    <row r="2488" spans="11:69">
      <c r="K2488" s="15"/>
      <c r="L2488" s="15"/>
      <c r="M2488" s="15"/>
      <c r="BL2488" s="15"/>
      <c r="BM2488" s="18"/>
      <c r="BQ2488" s="15"/>
    </row>
    <row r="2489" spans="11:69">
      <c r="K2489" s="15"/>
      <c r="L2489" s="15"/>
      <c r="M2489" s="15"/>
      <c r="BL2489" s="15"/>
      <c r="BM2489" s="18"/>
      <c r="BQ2489" s="15"/>
    </row>
    <row r="2490" spans="11:69">
      <c r="K2490" s="15"/>
      <c r="L2490" s="15"/>
      <c r="M2490" s="15"/>
      <c r="BL2490" s="15"/>
      <c r="BM2490" s="18"/>
      <c r="BQ2490" s="15"/>
    </row>
    <row r="2491" spans="11:69">
      <c r="K2491" s="15"/>
      <c r="L2491" s="15"/>
      <c r="M2491" s="15"/>
      <c r="BL2491" s="15"/>
      <c r="BM2491" s="18"/>
      <c r="BQ2491" s="15"/>
    </row>
    <row r="2492" spans="11:69">
      <c r="K2492" s="15"/>
      <c r="L2492" s="15"/>
      <c r="M2492" s="15"/>
      <c r="BL2492" s="15"/>
      <c r="BM2492" s="18"/>
      <c r="BQ2492" s="15"/>
    </row>
    <row r="2493" spans="11:69">
      <c r="K2493" s="15"/>
      <c r="L2493" s="15"/>
      <c r="M2493" s="15"/>
      <c r="BL2493" s="15"/>
      <c r="BM2493" s="18"/>
      <c r="BQ2493" s="15"/>
    </row>
    <row r="2494" spans="11:69">
      <c r="K2494" s="15"/>
      <c r="L2494" s="15"/>
      <c r="M2494" s="15"/>
      <c r="BL2494" s="15"/>
      <c r="BM2494" s="18"/>
      <c r="BQ2494" s="15"/>
    </row>
    <row r="2495" spans="11:69">
      <c r="K2495" s="15"/>
      <c r="L2495" s="15"/>
      <c r="M2495" s="15"/>
      <c r="BL2495" s="15"/>
      <c r="BM2495" s="18"/>
      <c r="BQ2495" s="15"/>
    </row>
    <row r="2496" spans="11:69">
      <c r="K2496" s="15"/>
      <c r="L2496" s="15"/>
      <c r="M2496" s="15"/>
      <c r="BL2496" s="15"/>
      <c r="BM2496" s="18"/>
      <c r="BQ2496" s="15"/>
    </row>
    <row r="2497" spans="11:69">
      <c r="K2497" s="15"/>
      <c r="L2497" s="15"/>
      <c r="M2497" s="15"/>
      <c r="BL2497" s="15"/>
      <c r="BM2497" s="18"/>
      <c r="BQ2497" s="15"/>
    </row>
    <row r="2498" spans="11:69">
      <c r="K2498" s="15"/>
      <c r="L2498" s="15"/>
      <c r="M2498" s="15"/>
      <c r="BL2498" s="15"/>
      <c r="BM2498" s="18"/>
      <c r="BQ2498" s="15"/>
    </row>
    <row r="2499" spans="11:69">
      <c r="K2499" s="15"/>
      <c r="L2499" s="15"/>
      <c r="M2499" s="15"/>
      <c r="BL2499" s="15"/>
      <c r="BM2499" s="18"/>
      <c r="BQ2499" s="15"/>
    </row>
    <row r="2500" spans="11:69">
      <c r="K2500" s="15"/>
      <c r="L2500" s="15"/>
      <c r="M2500" s="15"/>
      <c r="BL2500" s="15"/>
      <c r="BM2500" s="18"/>
      <c r="BQ2500" s="15"/>
    </row>
    <row r="2501" spans="11:69">
      <c r="K2501" s="15"/>
      <c r="L2501" s="15"/>
      <c r="M2501" s="15"/>
      <c r="BL2501" s="15"/>
      <c r="BM2501" s="18"/>
      <c r="BQ2501" s="15"/>
    </row>
    <row r="2502" spans="11:69">
      <c r="K2502" s="15"/>
      <c r="L2502" s="15"/>
      <c r="M2502" s="15"/>
      <c r="BL2502" s="15"/>
      <c r="BM2502" s="18"/>
      <c r="BQ2502" s="15"/>
    </row>
    <row r="2503" spans="11:69">
      <c r="K2503" s="15"/>
      <c r="L2503" s="15"/>
      <c r="M2503" s="15"/>
      <c r="BL2503" s="15"/>
      <c r="BM2503" s="18"/>
      <c r="BQ2503" s="15"/>
    </row>
    <row r="2504" spans="11:69">
      <c r="K2504" s="15"/>
      <c r="L2504" s="15"/>
      <c r="M2504" s="15"/>
      <c r="BL2504" s="15"/>
      <c r="BM2504" s="18"/>
      <c r="BQ2504" s="15"/>
    </row>
    <row r="2505" spans="11:69">
      <c r="K2505" s="15"/>
      <c r="L2505" s="15"/>
      <c r="M2505" s="15"/>
      <c r="BL2505" s="15"/>
      <c r="BM2505" s="18"/>
      <c r="BQ2505" s="15"/>
    </row>
    <row r="2506" spans="11:69">
      <c r="K2506" s="15"/>
      <c r="L2506" s="15"/>
      <c r="M2506" s="15"/>
      <c r="BL2506" s="15"/>
      <c r="BM2506" s="18"/>
      <c r="BQ2506" s="15"/>
    </row>
    <row r="2507" spans="11:69">
      <c r="K2507" s="15"/>
      <c r="L2507" s="15"/>
      <c r="M2507" s="15"/>
      <c r="BL2507" s="15"/>
      <c r="BM2507" s="18"/>
      <c r="BQ2507" s="15"/>
    </row>
    <row r="2508" spans="11:69">
      <c r="K2508" s="15"/>
      <c r="L2508" s="15"/>
      <c r="M2508" s="15"/>
      <c r="BL2508" s="15"/>
      <c r="BM2508" s="18"/>
      <c r="BQ2508" s="15"/>
    </row>
    <row r="2509" spans="11:69">
      <c r="K2509" s="15"/>
      <c r="L2509" s="15"/>
      <c r="M2509" s="15"/>
      <c r="BL2509" s="15"/>
      <c r="BM2509" s="18"/>
      <c r="BQ2509" s="15"/>
    </row>
    <row r="2510" spans="11:69">
      <c r="K2510" s="15"/>
      <c r="L2510" s="15"/>
      <c r="M2510" s="15"/>
      <c r="BL2510" s="15"/>
      <c r="BM2510" s="18"/>
      <c r="BQ2510" s="15"/>
    </row>
    <row r="2511" spans="11:69">
      <c r="K2511" s="15"/>
      <c r="L2511" s="15"/>
      <c r="M2511" s="15"/>
      <c r="BL2511" s="15"/>
      <c r="BM2511" s="18"/>
      <c r="BQ2511" s="15"/>
    </row>
    <row r="2512" spans="11:69">
      <c r="K2512" s="15"/>
      <c r="L2512" s="15"/>
      <c r="M2512" s="15"/>
      <c r="BL2512" s="15"/>
      <c r="BM2512" s="18"/>
      <c r="BQ2512" s="15"/>
    </row>
    <row r="2513" spans="11:69">
      <c r="K2513" s="15"/>
      <c r="L2513" s="15"/>
      <c r="M2513" s="15"/>
      <c r="BL2513" s="15"/>
      <c r="BM2513" s="18"/>
      <c r="BQ2513" s="15"/>
    </row>
    <row r="2514" spans="11:69">
      <c r="K2514" s="15"/>
      <c r="L2514" s="15"/>
      <c r="M2514" s="15"/>
      <c r="BL2514" s="15"/>
      <c r="BM2514" s="18"/>
      <c r="BQ2514" s="15"/>
    </row>
    <row r="2515" spans="11:69">
      <c r="K2515" s="15"/>
      <c r="L2515" s="15"/>
      <c r="M2515" s="15"/>
      <c r="BL2515" s="15"/>
      <c r="BM2515" s="18"/>
      <c r="BQ2515" s="15"/>
    </row>
    <row r="2516" spans="11:69">
      <c r="K2516" s="15"/>
      <c r="L2516" s="15"/>
      <c r="M2516" s="15"/>
      <c r="BL2516" s="15"/>
      <c r="BM2516" s="18"/>
      <c r="BQ2516" s="15"/>
    </row>
    <row r="2517" spans="11:69">
      <c r="K2517" s="15"/>
      <c r="L2517" s="15"/>
      <c r="M2517" s="15"/>
      <c r="BL2517" s="15"/>
      <c r="BM2517" s="18"/>
      <c r="BQ2517" s="15"/>
    </row>
    <row r="2518" spans="11:69">
      <c r="K2518" s="15"/>
      <c r="L2518" s="15"/>
      <c r="M2518" s="15"/>
      <c r="BL2518" s="15"/>
      <c r="BM2518" s="18"/>
      <c r="BQ2518" s="15"/>
    </row>
    <row r="2519" spans="11:69">
      <c r="K2519" s="15"/>
      <c r="L2519" s="15"/>
      <c r="M2519" s="15"/>
      <c r="BL2519" s="15"/>
      <c r="BM2519" s="18"/>
      <c r="BQ2519" s="15"/>
    </row>
    <row r="2520" spans="11:69">
      <c r="K2520" s="15"/>
      <c r="L2520" s="15"/>
      <c r="M2520" s="15"/>
      <c r="BL2520" s="15"/>
      <c r="BM2520" s="18"/>
      <c r="BQ2520" s="15"/>
    </row>
    <row r="2521" spans="11:69">
      <c r="K2521" s="15"/>
      <c r="L2521" s="15"/>
      <c r="M2521" s="15"/>
      <c r="BL2521" s="15"/>
      <c r="BM2521" s="18"/>
      <c r="BQ2521" s="15"/>
    </row>
    <row r="2522" spans="11:69">
      <c r="K2522" s="15"/>
      <c r="L2522" s="15"/>
      <c r="M2522" s="15"/>
      <c r="BL2522" s="15"/>
      <c r="BM2522" s="18"/>
      <c r="BQ2522" s="15"/>
    </row>
    <row r="2523" spans="11:69">
      <c r="K2523" s="15"/>
      <c r="L2523" s="15"/>
      <c r="M2523" s="15"/>
      <c r="BL2523" s="15"/>
      <c r="BM2523" s="18"/>
      <c r="BQ2523" s="15"/>
    </row>
    <row r="2524" spans="11:69">
      <c r="K2524" s="15"/>
      <c r="L2524" s="15"/>
      <c r="M2524" s="15"/>
      <c r="BL2524" s="15"/>
      <c r="BM2524" s="18"/>
      <c r="BQ2524" s="15"/>
    </row>
    <row r="2525" spans="11:69">
      <c r="K2525" s="15"/>
      <c r="L2525" s="15"/>
      <c r="M2525" s="15"/>
      <c r="BL2525" s="15"/>
      <c r="BM2525" s="18"/>
      <c r="BQ2525" s="15"/>
    </row>
    <row r="2526" spans="11:69">
      <c r="K2526" s="15"/>
      <c r="L2526" s="15"/>
      <c r="M2526" s="15"/>
      <c r="BL2526" s="15"/>
      <c r="BM2526" s="18"/>
      <c r="BQ2526" s="15"/>
    </row>
    <row r="2527" spans="11:69">
      <c r="K2527" s="15"/>
      <c r="L2527" s="15"/>
      <c r="M2527" s="15"/>
      <c r="BL2527" s="15"/>
      <c r="BM2527" s="18"/>
      <c r="BQ2527" s="15"/>
    </row>
    <row r="2528" spans="11:69">
      <c r="K2528" s="15"/>
      <c r="L2528" s="15"/>
      <c r="M2528" s="15"/>
      <c r="BL2528" s="15"/>
      <c r="BM2528" s="18"/>
      <c r="BQ2528" s="15"/>
    </row>
    <row r="2529" spans="11:69">
      <c r="K2529" s="15"/>
      <c r="L2529" s="15"/>
      <c r="M2529" s="15"/>
      <c r="BL2529" s="15"/>
      <c r="BM2529" s="18"/>
      <c r="BQ2529" s="15"/>
    </row>
    <row r="2530" spans="11:69">
      <c r="K2530" s="15"/>
      <c r="L2530" s="15"/>
      <c r="M2530" s="15"/>
      <c r="BL2530" s="15"/>
      <c r="BM2530" s="18"/>
      <c r="BQ2530" s="15"/>
    </row>
    <row r="2531" spans="11:69">
      <c r="K2531" s="15"/>
      <c r="L2531" s="15"/>
      <c r="M2531" s="15"/>
      <c r="BL2531" s="15"/>
      <c r="BM2531" s="18"/>
      <c r="BQ2531" s="15"/>
    </row>
    <row r="2532" spans="11:69">
      <c r="K2532" s="15"/>
      <c r="L2532" s="15"/>
      <c r="M2532" s="15"/>
      <c r="BL2532" s="15"/>
      <c r="BM2532" s="18"/>
      <c r="BQ2532" s="15"/>
    </row>
    <row r="2533" spans="11:69">
      <c r="K2533" s="15"/>
      <c r="L2533" s="15"/>
      <c r="M2533" s="15"/>
      <c r="BL2533" s="15"/>
      <c r="BM2533" s="18"/>
      <c r="BQ2533" s="15"/>
    </row>
    <row r="2534" spans="11:69">
      <c r="K2534" s="15"/>
      <c r="L2534" s="15"/>
      <c r="M2534" s="15"/>
      <c r="BL2534" s="15"/>
      <c r="BM2534" s="18"/>
      <c r="BQ2534" s="15"/>
    </row>
    <row r="2535" spans="11:69">
      <c r="K2535" s="15"/>
      <c r="L2535" s="15"/>
      <c r="M2535" s="15"/>
      <c r="BL2535" s="15"/>
      <c r="BM2535" s="18"/>
      <c r="BQ2535" s="15"/>
    </row>
    <row r="2536" spans="11:69">
      <c r="K2536" s="15"/>
      <c r="L2536" s="15"/>
      <c r="M2536" s="15"/>
      <c r="BL2536" s="15"/>
      <c r="BM2536" s="18"/>
      <c r="BQ2536" s="15"/>
    </row>
    <row r="2537" spans="11:69">
      <c r="K2537" s="15"/>
      <c r="L2537" s="15"/>
      <c r="M2537" s="15"/>
      <c r="BL2537" s="15"/>
      <c r="BM2537" s="18"/>
      <c r="BQ2537" s="15"/>
    </row>
    <row r="2538" spans="11:69">
      <c r="K2538" s="15"/>
      <c r="L2538" s="15"/>
      <c r="M2538" s="15"/>
      <c r="BL2538" s="15"/>
      <c r="BM2538" s="18"/>
      <c r="BQ2538" s="15"/>
    </row>
    <row r="2539" spans="11:69">
      <c r="K2539" s="15"/>
      <c r="L2539" s="15"/>
      <c r="M2539" s="15"/>
      <c r="BL2539" s="15"/>
      <c r="BM2539" s="18"/>
      <c r="BQ2539" s="15"/>
    </row>
    <row r="2540" spans="11:69">
      <c r="K2540" s="15"/>
      <c r="L2540" s="15"/>
      <c r="M2540" s="15"/>
      <c r="BL2540" s="15"/>
      <c r="BM2540" s="18"/>
      <c r="BQ2540" s="15"/>
    </row>
    <row r="2541" spans="11:69">
      <c r="K2541" s="15"/>
      <c r="L2541" s="15"/>
      <c r="M2541" s="15"/>
      <c r="BL2541" s="15"/>
      <c r="BM2541" s="18"/>
      <c r="BQ2541" s="15"/>
    </row>
    <row r="2542" spans="11:69">
      <c r="K2542" s="15"/>
      <c r="L2542" s="15"/>
      <c r="M2542" s="15"/>
      <c r="BL2542" s="15"/>
      <c r="BM2542" s="18"/>
      <c r="BQ2542" s="15"/>
    </row>
    <row r="2543" spans="11:69">
      <c r="K2543" s="15"/>
      <c r="L2543" s="15"/>
      <c r="M2543" s="15"/>
      <c r="BL2543" s="15"/>
      <c r="BM2543" s="18"/>
      <c r="BQ2543" s="15"/>
    </row>
    <row r="2544" spans="11:69">
      <c r="K2544" s="15"/>
      <c r="L2544" s="15"/>
      <c r="M2544" s="15"/>
      <c r="BL2544" s="15"/>
      <c r="BM2544" s="18"/>
      <c r="BQ2544" s="15"/>
    </row>
    <row r="2545" spans="11:69">
      <c r="K2545" s="15"/>
      <c r="L2545" s="15"/>
      <c r="M2545" s="15"/>
      <c r="BL2545" s="15"/>
      <c r="BM2545" s="18"/>
      <c r="BQ2545" s="15"/>
    </row>
    <row r="2546" spans="11:69">
      <c r="K2546" s="15"/>
      <c r="L2546" s="15"/>
      <c r="M2546" s="15"/>
      <c r="BL2546" s="15"/>
      <c r="BM2546" s="18"/>
      <c r="BQ2546" s="15"/>
    </row>
    <row r="2547" spans="11:69">
      <c r="K2547" s="15"/>
      <c r="L2547" s="15"/>
      <c r="M2547" s="15"/>
      <c r="BL2547" s="15"/>
      <c r="BM2547" s="18"/>
      <c r="BQ2547" s="15"/>
    </row>
    <row r="2548" spans="11:69">
      <c r="K2548" s="15"/>
      <c r="L2548" s="15"/>
      <c r="M2548" s="15"/>
      <c r="BL2548" s="15"/>
      <c r="BM2548" s="18"/>
      <c r="BQ2548" s="15"/>
    </row>
    <row r="2549" spans="11:69">
      <c r="K2549" s="15"/>
      <c r="L2549" s="15"/>
      <c r="M2549" s="15"/>
      <c r="BL2549" s="15"/>
      <c r="BM2549" s="18"/>
      <c r="BQ2549" s="15"/>
    </row>
    <row r="2550" spans="11:69">
      <c r="K2550" s="15"/>
      <c r="L2550" s="15"/>
      <c r="M2550" s="15"/>
      <c r="BL2550" s="15"/>
      <c r="BM2550" s="18"/>
      <c r="BQ2550" s="15"/>
    </row>
    <row r="2551" spans="11:69">
      <c r="K2551" s="15"/>
      <c r="L2551" s="15"/>
      <c r="M2551" s="15"/>
      <c r="BL2551" s="15"/>
      <c r="BM2551" s="18"/>
      <c r="BQ2551" s="15"/>
    </row>
    <row r="2552" spans="11:69">
      <c r="K2552" s="15"/>
      <c r="L2552" s="15"/>
      <c r="M2552" s="15"/>
      <c r="BL2552" s="15"/>
      <c r="BM2552" s="18"/>
      <c r="BQ2552" s="15"/>
    </row>
    <row r="2553" spans="11:69">
      <c r="K2553" s="15"/>
      <c r="L2553" s="15"/>
      <c r="M2553" s="15"/>
      <c r="BL2553" s="15"/>
      <c r="BM2553" s="18"/>
      <c r="BQ2553" s="15"/>
    </row>
    <row r="2554" spans="11:69">
      <c r="K2554" s="15"/>
      <c r="L2554" s="15"/>
      <c r="M2554" s="15"/>
      <c r="BL2554" s="15"/>
      <c r="BM2554" s="18"/>
      <c r="BQ2554" s="15"/>
    </row>
    <row r="2555" spans="11:69">
      <c r="K2555" s="15"/>
      <c r="L2555" s="15"/>
      <c r="M2555" s="15"/>
      <c r="BL2555" s="15"/>
      <c r="BM2555" s="18"/>
      <c r="BQ2555" s="15"/>
    </row>
    <row r="2556" spans="11:69">
      <c r="K2556" s="15"/>
      <c r="L2556" s="15"/>
      <c r="M2556" s="15"/>
      <c r="BL2556" s="15"/>
      <c r="BM2556" s="18"/>
      <c r="BQ2556" s="15"/>
    </row>
    <row r="2557" spans="11:69">
      <c r="K2557" s="15"/>
      <c r="L2557" s="15"/>
      <c r="M2557" s="15"/>
      <c r="BL2557" s="15"/>
      <c r="BM2557" s="18"/>
      <c r="BQ2557" s="15"/>
    </row>
    <row r="2558" spans="11:69">
      <c r="K2558" s="15"/>
      <c r="L2558" s="15"/>
      <c r="M2558" s="15"/>
      <c r="BL2558" s="15"/>
      <c r="BM2558" s="18"/>
      <c r="BQ2558" s="15"/>
    </row>
    <row r="2559" spans="11:69">
      <c r="K2559" s="15"/>
      <c r="L2559" s="15"/>
      <c r="M2559" s="15"/>
      <c r="BL2559" s="15"/>
      <c r="BM2559" s="18"/>
      <c r="BQ2559" s="15"/>
    </row>
    <row r="2560" spans="11:69">
      <c r="K2560" s="15"/>
      <c r="L2560" s="15"/>
      <c r="M2560" s="15"/>
      <c r="BL2560" s="15"/>
      <c r="BM2560" s="18"/>
      <c r="BQ2560" s="15"/>
    </row>
    <row r="2561" spans="11:69">
      <c r="K2561" s="15"/>
      <c r="L2561" s="15"/>
      <c r="M2561" s="15"/>
      <c r="BL2561" s="15"/>
      <c r="BM2561" s="18"/>
      <c r="BQ2561" s="15"/>
    </row>
    <row r="2562" spans="11:69">
      <c r="K2562" s="15"/>
      <c r="L2562" s="15"/>
      <c r="M2562" s="15"/>
      <c r="BL2562" s="15"/>
      <c r="BM2562" s="18"/>
      <c r="BQ2562" s="15"/>
    </row>
    <row r="2563" spans="11:69">
      <c r="K2563" s="15"/>
      <c r="L2563" s="15"/>
      <c r="M2563" s="15"/>
      <c r="BL2563" s="15"/>
      <c r="BM2563" s="18"/>
      <c r="BQ2563" s="15"/>
    </row>
    <row r="2564" spans="11:69">
      <c r="K2564" s="15"/>
      <c r="L2564" s="15"/>
      <c r="M2564" s="15"/>
      <c r="BL2564" s="15"/>
      <c r="BM2564" s="18"/>
      <c r="BQ2564" s="15"/>
    </row>
    <row r="2565" spans="11:69">
      <c r="K2565" s="15"/>
      <c r="L2565" s="15"/>
      <c r="M2565" s="15"/>
      <c r="BL2565" s="15"/>
      <c r="BM2565" s="18"/>
      <c r="BQ2565" s="15"/>
    </row>
    <row r="2566" spans="11:69">
      <c r="K2566" s="15"/>
      <c r="L2566" s="15"/>
      <c r="M2566" s="15"/>
      <c r="BL2566" s="15"/>
      <c r="BM2566" s="18"/>
      <c r="BQ2566" s="15"/>
    </row>
    <row r="2567" spans="11:69">
      <c r="K2567" s="15"/>
      <c r="L2567" s="15"/>
      <c r="M2567" s="15"/>
      <c r="BL2567" s="15"/>
      <c r="BM2567" s="18"/>
      <c r="BQ2567" s="15"/>
    </row>
    <row r="2568" spans="11:69">
      <c r="K2568" s="15"/>
      <c r="L2568" s="15"/>
      <c r="M2568" s="15"/>
      <c r="BL2568" s="15"/>
      <c r="BM2568" s="18"/>
      <c r="BQ2568" s="15"/>
    </row>
    <row r="2569" spans="11:69">
      <c r="K2569" s="15"/>
      <c r="L2569" s="15"/>
      <c r="M2569" s="15"/>
      <c r="BL2569" s="15"/>
      <c r="BM2569" s="18"/>
      <c r="BQ2569" s="15"/>
    </row>
    <row r="2570" spans="11:69">
      <c r="K2570" s="15"/>
      <c r="L2570" s="15"/>
      <c r="M2570" s="15"/>
      <c r="BL2570" s="15"/>
      <c r="BM2570" s="18"/>
      <c r="BQ2570" s="15"/>
    </row>
    <row r="2571" spans="11:69">
      <c r="K2571" s="15"/>
      <c r="L2571" s="15"/>
      <c r="M2571" s="15"/>
      <c r="BL2571" s="15"/>
      <c r="BM2571" s="18"/>
      <c r="BQ2571" s="15"/>
    </row>
    <row r="2572" spans="11:69">
      <c r="K2572" s="15"/>
      <c r="L2572" s="15"/>
      <c r="M2572" s="15"/>
      <c r="BL2572" s="15"/>
      <c r="BM2572" s="18"/>
      <c r="BQ2572" s="15"/>
    </row>
    <row r="2573" spans="11:69">
      <c r="K2573" s="15"/>
      <c r="L2573" s="15"/>
      <c r="M2573" s="15"/>
      <c r="BL2573" s="15"/>
      <c r="BM2573" s="18"/>
      <c r="BQ2573" s="15"/>
    </row>
    <row r="2574" spans="11:69">
      <c r="K2574" s="15"/>
      <c r="L2574" s="15"/>
      <c r="M2574" s="15"/>
      <c r="BL2574" s="15"/>
      <c r="BM2574" s="18"/>
      <c r="BQ2574" s="15"/>
    </row>
    <row r="2575" spans="11:69">
      <c r="K2575" s="15"/>
      <c r="L2575" s="15"/>
      <c r="M2575" s="15"/>
      <c r="BL2575" s="15"/>
      <c r="BM2575" s="18"/>
      <c r="BQ2575" s="15"/>
    </row>
    <row r="2576" spans="11:69">
      <c r="K2576" s="15"/>
      <c r="L2576" s="15"/>
      <c r="M2576" s="15"/>
      <c r="BL2576" s="15"/>
      <c r="BM2576" s="18"/>
      <c r="BQ2576" s="15"/>
    </row>
    <row r="2577" spans="11:69">
      <c r="K2577" s="15"/>
      <c r="L2577" s="15"/>
      <c r="M2577" s="15"/>
      <c r="BL2577" s="15"/>
      <c r="BM2577" s="18"/>
      <c r="BQ2577" s="15"/>
    </row>
    <row r="2578" spans="11:69">
      <c r="K2578" s="15"/>
      <c r="L2578" s="15"/>
      <c r="M2578" s="15"/>
      <c r="BL2578" s="15"/>
      <c r="BM2578" s="18"/>
      <c r="BQ2578" s="15"/>
    </row>
    <row r="2579" spans="11:69">
      <c r="K2579" s="15"/>
      <c r="L2579" s="15"/>
      <c r="M2579" s="15"/>
      <c r="BL2579" s="15"/>
      <c r="BM2579" s="18"/>
      <c r="BQ2579" s="15"/>
    </row>
    <row r="2580" spans="11:69">
      <c r="K2580" s="15"/>
      <c r="L2580" s="15"/>
      <c r="M2580" s="15"/>
      <c r="BL2580" s="15"/>
      <c r="BM2580" s="18"/>
      <c r="BQ2580" s="15"/>
    </row>
    <row r="2581" spans="11:69">
      <c r="K2581" s="15"/>
      <c r="L2581" s="15"/>
      <c r="M2581" s="15"/>
      <c r="BL2581" s="15"/>
      <c r="BM2581" s="18"/>
      <c r="BQ2581" s="15"/>
    </row>
    <row r="2582" spans="11:69">
      <c r="K2582" s="15"/>
      <c r="L2582" s="15"/>
      <c r="M2582" s="15"/>
      <c r="BL2582" s="15"/>
      <c r="BM2582" s="18"/>
      <c r="BQ2582" s="15"/>
    </row>
    <row r="2583" spans="11:69">
      <c r="K2583" s="15"/>
      <c r="L2583" s="15"/>
      <c r="M2583" s="15"/>
      <c r="BL2583" s="15"/>
      <c r="BM2583" s="18"/>
      <c r="BQ2583" s="15"/>
    </row>
    <row r="2584" spans="11:69">
      <c r="K2584" s="15"/>
      <c r="L2584" s="15"/>
      <c r="M2584" s="15"/>
      <c r="BL2584" s="15"/>
      <c r="BM2584" s="18"/>
      <c r="BQ2584" s="15"/>
    </row>
    <row r="2585" spans="11:69">
      <c r="K2585" s="15"/>
      <c r="L2585" s="15"/>
      <c r="M2585" s="15"/>
      <c r="BL2585" s="15"/>
      <c r="BM2585" s="18"/>
      <c r="BQ2585" s="15"/>
    </row>
    <row r="2586" spans="11:69">
      <c r="K2586" s="15"/>
      <c r="L2586" s="15"/>
      <c r="M2586" s="15"/>
      <c r="BL2586" s="15"/>
      <c r="BM2586" s="18"/>
      <c r="BQ2586" s="15"/>
    </row>
    <row r="2587" spans="11:69">
      <c r="K2587" s="15"/>
      <c r="L2587" s="15"/>
      <c r="M2587" s="15"/>
      <c r="BL2587" s="15"/>
      <c r="BM2587" s="18"/>
      <c r="BQ2587" s="15"/>
    </row>
    <row r="2588" spans="11:69">
      <c r="K2588" s="15"/>
      <c r="L2588" s="15"/>
      <c r="M2588" s="15"/>
      <c r="BL2588" s="15"/>
      <c r="BM2588" s="18"/>
      <c r="BQ2588" s="15"/>
    </row>
    <row r="2589" spans="11:69">
      <c r="K2589" s="15"/>
      <c r="L2589" s="15"/>
      <c r="M2589" s="15"/>
      <c r="BL2589" s="15"/>
      <c r="BM2589" s="18"/>
      <c r="BQ2589" s="15"/>
    </row>
    <row r="2590" spans="11:69">
      <c r="K2590" s="15"/>
      <c r="L2590" s="15"/>
      <c r="M2590" s="15"/>
      <c r="BL2590" s="15"/>
      <c r="BM2590" s="18"/>
      <c r="BQ2590" s="15"/>
    </row>
    <row r="2591" spans="11:69">
      <c r="K2591" s="15"/>
      <c r="L2591" s="15"/>
      <c r="M2591" s="15"/>
      <c r="BL2591" s="15"/>
      <c r="BM2591" s="18"/>
      <c r="BQ2591" s="15"/>
    </row>
    <row r="2592" spans="11:69">
      <c r="K2592" s="15"/>
      <c r="L2592" s="15"/>
      <c r="M2592" s="15"/>
      <c r="BL2592" s="15"/>
      <c r="BM2592" s="18"/>
      <c r="BQ2592" s="15"/>
    </row>
    <row r="2593" spans="11:69">
      <c r="K2593" s="15"/>
      <c r="L2593" s="15"/>
      <c r="M2593" s="15"/>
      <c r="BL2593" s="15"/>
      <c r="BM2593" s="18"/>
      <c r="BQ2593" s="15"/>
    </row>
    <row r="2594" spans="11:69">
      <c r="K2594" s="15"/>
      <c r="L2594" s="15"/>
      <c r="M2594" s="15"/>
      <c r="BL2594" s="15"/>
      <c r="BM2594" s="18"/>
      <c r="BQ2594" s="15"/>
    </row>
    <row r="2595" spans="11:69">
      <c r="K2595" s="15"/>
      <c r="L2595" s="15"/>
      <c r="M2595" s="15"/>
      <c r="BL2595" s="15"/>
      <c r="BM2595" s="18"/>
      <c r="BQ2595" s="15"/>
    </row>
    <row r="2596" spans="11:69">
      <c r="K2596" s="15"/>
      <c r="L2596" s="15"/>
      <c r="M2596" s="15"/>
      <c r="BL2596" s="15"/>
      <c r="BM2596" s="18"/>
      <c r="BQ2596" s="15"/>
    </row>
    <row r="2597" spans="11:69">
      <c r="K2597" s="15"/>
      <c r="L2597" s="15"/>
      <c r="M2597" s="15"/>
      <c r="BL2597" s="15"/>
      <c r="BM2597" s="18"/>
      <c r="BQ2597" s="15"/>
    </row>
    <row r="2598" spans="11:69">
      <c r="K2598" s="15"/>
      <c r="L2598" s="15"/>
      <c r="M2598" s="15"/>
      <c r="BL2598" s="15"/>
      <c r="BM2598" s="18"/>
      <c r="BQ2598" s="15"/>
    </row>
    <row r="2599" spans="11:69">
      <c r="K2599" s="15"/>
      <c r="L2599" s="15"/>
      <c r="M2599" s="15"/>
      <c r="BL2599" s="15"/>
      <c r="BM2599" s="18"/>
      <c r="BQ2599" s="15"/>
    </row>
    <row r="2600" spans="11:69">
      <c r="K2600" s="15"/>
      <c r="L2600" s="15"/>
      <c r="M2600" s="15"/>
      <c r="BL2600" s="15"/>
      <c r="BM2600" s="18"/>
      <c r="BQ2600" s="15"/>
    </row>
    <row r="2601" spans="11:69">
      <c r="K2601" s="15"/>
      <c r="L2601" s="15"/>
      <c r="M2601" s="15"/>
      <c r="BL2601" s="15"/>
      <c r="BM2601" s="18"/>
      <c r="BQ2601" s="15"/>
    </row>
    <row r="2602" spans="11:69">
      <c r="K2602" s="15"/>
      <c r="L2602" s="15"/>
      <c r="M2602" s="15"/>
      <c r="BL2602" s="15"/>
      <c r="BM2602" s="18"/>
      <c r="BQ2602" s="15"/>
    </row>
    <row r="2603" spans="11:69">
      <c r="K2603" s="15"/>
      <c r="L2603" s="15"/>
      <c r="M2603" s="15"/>
      <c r="BL2603" s="15"/>
      <c r="BM2603" s="18"/>
      <c r="BQ2603" s="15"/>
    </row>
    <row r="2604" spans="11:69">
      <c r="K2604" s="15"/>
      <c r="L2604" s="15"/>
      <c r="M2604" s="15"/>
      <c r="BL2604" s="15"/>
      <c r="BM2604" s="18"/>
      <c r="BQ2604" s="15"/>
    </row>
    <row r="2605" spans="11:69">
      <c r="K2605" s="15"/>
      <c r="L2605" s="15"/>
      <c r="M2605" s="15"/>
      <c r="BL2605" s="15"/>
      <c r="BM2605" s="18"/>
      <c r="BQ2605" s="15"/>
    </row>
    <row r="2606" spans="11:69">
      <c r="K2606" s="15"/>
      <c r="L2606" s="15"/>
      <c r="M2606" s="15"/>
      <c r="BL2606" s="15"/>
      <c r="BM2606" s="18"/>
      <c r="BQ2606" s="15"/>
    </row>
    <row r="2607" spans="11:69">
      <c r="K2607" s="15"/>
      <c r="L2607" s="15"/>
      <c r="M2607" s="15"/>
      <c r="BL2607" s="15"/>
      <c r="BM2607" s="18"/>
      <c r="BQ2607" s="15"/>
    </row>
    <row r="2608" spans="11:69">
      <c r="K2608" s="15"/>
      <c r="L2608" s="15"/>
      <c r="M2608" s="15"/>
      <c r="BL2608" s="15"/>
      <c r="BM2608" s="18"/>
      <c r="BQ2608" s="15"/>
    </row>
    <row r="2609" spans="11:69">
      <c r="K2609" s="15"/>
      <c r="L2609" s="15"/>
      <c r="M2609" s="15"/>
      <c r="BL2609" s="15"/>
      <c r="BM2609" s="18"/>
      <c r="BQ2609" s="15"/>
    </row>
    <row r="2610" spans="11:69">
      <c r="K2610" s="15"/>
      <c r="L2610" s="15"/>
      <c r="M2610" s="15"/>
      <c r="BL2610" s="15"/>
      <c r="BM2610" s="18"/>
      <c r="BQ2610" s="15"/>
    </row>
    <row r="2611" spans="11:69">
      <c r="K2611" s="15"/>
      <c r="L2611" s="15"/>
      <c r="M2611" s="15"/>
      <c r="BL2611" s="15"/>
      <c r="BM2611" s="18"/>
      <c r="BQ2611" s="15"/>
    </row>
    <row r="2612" spans="11:69">
      <c r="K2612" s="15"/>
      <c r="L2612" s="15"/>
      <c r="M2612" s="15"/>
      <c r="BL2612" s="15"/>
      <c r="BM2612" s="18"/>
      <c r="BQ2612" s="15"/>
    </row>
    <row r="2613" spans="11:69">
      <c r="K2613" s="15"/>
      <c r="L2613" s="15"/>
      <c r="M2613" s="15"/>
      <c r="BL2613" s="15"/>
      <c r="BM2613" s="18"/>
      <c r="BQ2613" s="15"/>
    </row>
    <row r="2614" spans="11:69">
      <c r="K2614" s="15"/>
      <c r="L2614" s="15"/>
      <c r="M2614" s="15"/>
      <c r="BL2614" s="15"/>
      <c r="BM2614" s="18"/>
      <c r="BQ2614" s="15"/>
    </row>
    <row r="2615" spans="11:69">
      <c r="K2615" s="15"/>
      <c r="L2615" s="15"/>
      <c r="M2615" s="15"/>
      <c r="BL2615" s="15"/>
      <c r="BM2615" s="18"/>
      <c r="BQ2615" s="15"/>
    </row>
    <row r="2616" spans="11:69">
      <c r="K2616" s="15"/>
      <c r="L2616" s="15"/>
      <c r="M2616" s="15"/>
      <c r="BL2616" s="15"/>
      <c r="BM2616" s="18"/>
      <c r="BQ2616" s="15"/>
    </row>
    <row r="2617" spans="11:69">
      <c r="K2617" s="15"/>
      <c r="L2617" s="15"/>
      <c r="M2617" s="15"/>
      <c r="BL2617" s="15"/>
      <c r="BM2617" s="18"/>
      <c r="BQ2617" s="15"/>
    </row>
    <row r="2618" spans="11:69">
      <c r="K2618" s="15"/>
      <c r="L2618" s="15"/>
      <c r="M2618" s="15"/>
      <c r="BL2618" s="15"/>
      <c r="BM2618" s="18"/>
      <c r="BQ2618" s="15"/>
    </row>
    <row r="2619" spans="11:69">
      <c r="K2619" s="15"/>
      <c r="L2619" s="15"/>
      <c r="M2619" s="15"/>
      <c r="BL2619" s="15"/>
      <c r="BM2619" s="18"/>
      <c r="BQ2619" s="15"/>
    </row>
    <row r="2620" spans="11:69">
      <c r="K2620" s="15"/>
      <c r="L2620" s="15"/>
      <c r="M2620" s="15"/>
      <c r="BL2620" s="15"/>
      <c r="BM2620" s="18"/>
      <c r="BQ2620" s="15"/>
    </row>
    <row r="2621" spans="11:69">
      <c r="K2621" s="15"/>
      <c r="L2621" s="15"/>
      <c r="M2621" s="15"/>
      <c r="BL2621" s="15"/>
      <c r="BM2621" s="18"/>
      <c r="BQ2621" s="15"/>
    </row>
    <row r="2622" spans="11:69">
      <c r="K2622" s="15"/>
      <c r="L2622" s="15"/>
      <c r="M2622" s="15"/>
      <c r="BL2622" s="15"/>
      <c r="BM2622" s="18"/>
      <c r="BQ2622" s="15"/>
    </row>
    <row r="2623" spans="11:69">
      <c r="K2623" s="15"/>
      <c r="L2623" s="15"/>
      <c r="M2623" s="15"/>
      <c r="BL2623" s="15"/>
      <c r="BM2623" s="18"/>
      <c r="BQ2623" s="15"/>
    </row>
    <row r="2624" spans="11:69">
      <c r="K2624" s="15"/>
      <c r="L2624" s="15"/>
      <c r="M2624" s="15"/>
      <c r="BL2624" s="15"/>
      <c r="BM2624" s="18"/>
      <c r="BQ2624" s="15"/>
    </row>
    <row r="2625" spans="11:69">
      <c r="K2625" s="15"/>
      <c r="L2625" s="15"/>
      <c r="M2625" s="15"/>
      <c r="BL2625" s="15"/>
      <c r="BM2625" s="18"/>
      <c r="BQ2625" s="15"/>
    </row>
    <row r="2626" spans="11:69">
      <c r="K2626" s="15"/>
      <c r="L2626" s="15"/>
      <c r="M2626" s="15"/>
      <c r="BL2626" s="15"/>
      <c r="BM2626" s="18"/>
      <c r="BQ2626" s="15"/>
    </row>
    <row r="2627" spans="11:69">
      <c r="K2627" s="15"/>
      <c r="L2627" s="15"/>
      <c r="M2627" s="15"/>
      <c r="BL2627" s="15"/>
      <c r="BM2627" s="18"/>
      <c r="BQ2627" s="15"/>
    </row>
    <row r="2628" spans="11:69">
      <c r="K2628" s="15"/>
      <c r="L2628" s="15"/>
      <c r="M2628" s="15"/>
      <c r="BL2628" s="15"/>
      <c r="BM2628" s="18"/>
      <c r="BQ2628" s="15"/>
    </row>
    <row r="2629" spans="11:69">
      <c r="K2629" s="15"/>
      <c r="L2629" s="15"/>
      <c r="M2629" s="15"/>
      <c r="BL2629" s="15"/>
      <c r="BM2629" s="18"/>
      <c r="BQ2629" s="15"/>
    </row>
    <row r="2630" spans="11:69">
      <c r="K2630" s="15"/>
      <c r="L2630" s="15"/>
      <c r="M2630" s="15"/>
      <c r="BL2630" s="15"/>
      <c r="BM2630" s="18"/>
      <c r="BQ2630" s="15"/>
    </row>
    <row r="2631" spans="11:69">
      <c r="K2631" s="15"/>
      <c r="L2631" s="15"/>
      <c r="M2631" s="15"/>
      <c r="BL2631" s="15"/>
      <c r="BM2631" s="18"/>
      <c r="BQ2631" s="15"/>
    </row>
    <row r="2632" spans="11:69">
      <c r="K2632" s="15"/>
      <c r="L2632" s="15"/>
      <c r="M2632" s="15"/>
      <c r="BL2632" s="15"/>
      <c r="BM2632" s="18"/>
      <c r="BQ2632" s="15"/>
    </row>
    <row r="2633" spans="11:69">
      <c r="K2633" s="15"/>
      <c r="L2633" s="15"/>
      <c r="M2633" s="15"/>
      <c r="BL2633" s="15"/>
      <c r="BM2633" s="18"/>
      <c r="BQ2633" s="15"/>
    </row>
    <row r="2634" spans="11:69">
      <c r="K2634" s="15"/>
      <c r="L2634" s="15"/>
      <c r="M2634" s="15"/>
      <c r="BL2634" s="15"/>
      <c r="BM2634" s="18"/>
      <c r="BQ2634" s="15"/>
    </row>
    <row r="2635" spans="11:69">
      <c r="K2635" s="15"/>
      <c r="L2635" s="15"/>
      <c r="M2635" s="15"/>
      <c r="BL2635" s="15"/>
      <c r="BM2635" s="18"/>
      <c r="BQ2635" s="15"/>
    </row>
    <row r="2636" spans="11:69">
      <c r="K2636" s="15"/>
      <c r="L2636" s="15"/>
      <c r="M2636" s="15"/>
      <c r="BL2636" s="15"/>
      <c r="BM2636" s="18"/>
      <c r="BQ2636" s="15"/>
    </row>
    <row r="2637" spans="11:69">
      <c r="K2637" s="15"/>
      <c r="L2637" s="15"/>
      <c r="M2637" s="15"/>
      <c r="BL2637" s="15"/>
      <c r="BM2637" s="18"/>
      <c r="BQ2637" s="15"/>
    </row>
    <row r="2638" spans="11:69">
      <c r="K2638" s="15"/>
      <c r="L2638" s="15"/>
      <c r="M2638" s="15"/>
      <c r="BL2638" s="15"/>
      <c r="BM2638" s="18"/>
      <c r="BQ2638" s="15"/>
    </row>
    <row r="2639" spans="11:69">
      <c r="K2639" s="15"/>
      <c r="L2639" s="15"/>
      <c r="M2639" s="15"/>
      <c r="BL2639" s="15"/>
      <c r="BM2639" s="18"/>
      <c r="BQ2639" s="15"/>
    </row>
    <row r="2640" spans="11:69">
      <c r="K2640" s="15"/>
      <c r="L2640" s="15"/>
      <c r="M2640" s="15"/>
      <c r="BL2640" s="15"/>
      <c r="BM2640" s="18"/>
      <c r="BQ2640" s="15"/>
    </row>
    <row r="2641" spans="11:69">
      <c r="K2641" s="15"/>
      <c r="L2641" s="15"/>
      <c r="M2641" s="15"/>
      <c r="BL2641" s="15"/>
      <c r="BM2641" s="18"/>
      <c r="BQ2641" s="15"/>
    </row>
    <row r="2642" spans="11:69">
      <c r="K2642" s="15"/>
      <c r="L2642" s="15"/>
      <c r="M2642" s="15"/>
      <c r="BL2642" s="15"/>
      <c r="BM2642" s="18"/>
      <c r="BQ2642" s="15"/>
    </row>
    <row r="2643" spans="11:69">
      <c r="K2643" s="15"/>
      <c r="L2643" s="15"/>
      <c r="M2643" s="15"/>
      <c r="BL2643" s="15"/>
      <c r="BM2643" s="18"/>
      <c r="BQ2643" s="15"/>
    </row>
    <row r="2644" spans="11:69">
      <c r="K2644" s="15"/>
      <c r="L2644" s="15"/>
      <c r="M2644" s="15"/>
      <c r="BL2644" s="15"/>
      <c r="BM2644" s="18"/>
      <c r="BQ2644" s="15"/>
    </row>
    <row r="2645" spans="11:69">
      <c r="K2645" s="15"/>
      <c r="L2645" s="15"/>
      <c r="M2645" s="15"/>
      <c r="BL2645" s="15"/>
      <c r="BM2645" s="18"/>
      <c r="BQ2645" s="15"/>
    </row>
    <row r="2646" spans="11:69">
      <c r="K2646" s="15"/>
      <c r="L2646" s="15"/>
      <c r="M2646" s="15"/>
      <c r="BL2646" s="15"/>
      <c r="BM2646" s="18"/>
      <c r="BQ2646" s="15"/>
    </row>
    <row r="2647" spans="11:69">
      <c r="K2647" s="15"/>
      <c r="L2647" s="15"/>
      <c r="M2647" s="15"/>
      <c r="BL2647" s="15"/>
      <c r="BM2647" s="18"/>
      <c r="BQ2647" s="15"/>
    </row>
    <row r="2648" spans="11:69">
      <c r="K2648" s="15"/>
      <c r="L2648" s="15"/>
      <c r="M2648" s="15"/>
      <c r="BL2648" s="15"/>
      <c r="BM2648" s="18"/>
      <c r="BQ2648" s="15"/>
    </row>
    <row r="2649" spans="11:69">
      <c r="K2649" s="15"/>
      <c r="L2649" s="15"/>
      <c r="M2649" s="15"/>
      <c r="BL2649" s="15"/>
      <c r="BM2649" s="18"/>
      <c r="BQ2649" s="15"/>
    </row>
    <row r="2650" spans="11:69">
      <c r="K2650" s="15"/>
      <c r="L2650" s="15"/>
      <c r="M2650" s="15"/>
      <c r="BL2650" s="15"/>
      <c r="BM2650" s="18"/>
      <c r="BQ2650" s="15"/>
    </row>
    <row r="2651" spans="11:69">
      <c r="K2651" s="15"/>
      <c r="L2651" s="15"/>
      <c r="M2651" s="15"/>
      <c r="BL2651" s="15"/>
      <c r="BM2651" s="18"/>
      <c r="BQ2651" s="15"/>
    </row>
    <row r="2652" spans="11:69">
      <c r="K2652" s="15"/>
      <c r="L2652" s="15"/>
      <c r="M2652" s="15"/>
      <c r="BL2652" s="15"/>
      <c r="BM2652" s="18"/>
      <c r="BQ2652" s="15"/>
    </row>
    <row r="2653" spans="11:69">
      <c r="K2653" s="15"/>
      <c r="L2653" s="15"/>
      <c r="M2653" s="15"/>
      <c r="BL2653" s="15"/>
      <c r="BM2653" s="18"/>
      <c r="BQ2653" s="15"/>
    </row>
    <row r="2654" spans="11:69">
      <c r="K2654" s="15"/>
      <c r="L2654" s="15"/>
      <c r="M2654" s="15"/>
      <c r="BL2654" s="15"/>
      <c r="BM2654" s="18"/>
      <c r="BQ2654" s="15"/>
    </row>
    <row r="2655" spans="11:69">
      <c r="K2655" s="15"/>
      <c r="L2655" s="15"/>
      <c r="M2655" s="15"/>
      <c r="BL2655" s="15"/>
      <c r="BM2655" s="18"/>
      <c r="BQ2655" s="15"/>
    </row>
    <row r="2656" spans="11:69">
      <c r="K2656" s="15"/>
      <c r="L2656" s="15"/>
      <c r="M2656" s="15"/>
      <c r="BL2656" s="15"/>
      <c r="BM2656" s="18"/>
      <c r="BQ2656" s="15"/>
    </row>
    <row r="2657" spans="11:69">
      <c r="K2657" s="15"/>
      <c r="L2657" s="15"/>
      <c r="M2657" s="15"/>
      <c r="BL2657" s="15"/>
      <c r="BM2657" s="18"/>
      <c r="BQ2657" s="15"/>
    </row>
    <row r="2658" spans="11:69">
      <c r="K2658" s="15"/>
      <c r="L2658" s="15"/>
      <c r="M2658" s="15"/>
      <c r="BL2658" s="15"/>
      <c r="BM2658" s="18"/>
      <c r="BQ2658" s="15"/>
    </row>
    <row r="2659" spans="11:69">
      <c r="K2659" s="15"/>
      <c r="L2659" s="15"/>
      <c r="M2659" s="15"/>
      <c r="BL2659" s="15"/>
      <c r="BM2659" s="18"/>
      <c r="BQ2659" s="15"/>
    </row>
    <row r="2660" spans="11:69">
      <c r="K2660" s="15"/>
      <c r="L2660" s="15"/>
      <c r="M2660" s="15"/>
      <c r="BL2660" s="15"/>
      <c r="BM2660" s="18"/>
      <c r="BQ2660" s="15"/>
    </row>
    <row r="2661" spans="11:69">
      <c r="K2661" s="15"/>
      <c r="L2661" s="15"/>
      <c r="M2661" s="15"/>
      <c r="BL2661" s="15"/>
      <c r="BM2661" s="18"/>
      <c r="BQ2661" s="15"/>
    </row>
    <row r="2662" spans="11:69">
      <c r="K2662" s="15"/>
      <c r="L2662" s="15"/>
      <c r="M2662" s="15"/>
      <c r="BL2662" s="15"/>
      <c r="BM2662" s="18"/>
      <c r="BQ2662" s="15"/>
    </row>
    <row r="2663" spans="11:69">
      <c r="K2663" s="15"/>
      <c r="L2663" s="15"/>
      <c r="M2663" s="15"/>
      <c r="BL2663" s="15"/>
      <c r="BM2663" s="18"/>
      <c r="BQ2663" s="15"/>
    </row>
    <row r="2664" spans="11:69">
      <c r="K2664" s="15"/>
      <c r="L2664" s="15"/>
      <c r="M2664" s="15"/>
      <c r="BL2664" s="15"/>
      <c r="BM2664" s="18"/>
      <c r="BQ2664" s="15"/>
    </row>
    <row r="2665" spans="11:69">
      <c r="K2665" s="15"/>
      <c r="L2665" s="15"/>
      <c r="M2665" s="15"/>
      <c r="BL2665" s="15"/>
      <c r="BM2665" s="18"/>
      <c r="BQ2665" s="15"/>
    </row>
    <row r="2666" spans="11:69">
      <c r="K2666" s="15"/>
      <c r="L2666" s="15"/>
      <c r="M2666" s="15"/>
      <c r="BL2666" s="15"/>
      <c r="BM2666" s="18"/>
      <c r="BQ2666" s="15"/>
    </row>
    <row r="2667" spans="11:69">
      <c r="K2667" s="15"/>
      <c r="L2667" s="15"/>
      <c r="M2667" s="15"/>
      <c r="BL2667" s="15"/>
      <c r="BM2667" s="18"/>
      <c r="BQ2667" s="15"/>
    </row>
    <row r="2668" spans="11:69">
      <c r="K2668" s="15"/>
      <c r="L2668" s="15"/>
      <c r="M2668" s="15"/>
      <c r="BL2668" s="15"/>
      <c r="BM2668" s="18"/>
      <c r="BQ2668" s="15"/>
    </row>
    <row r="2669" spans="11:69">
      <c r="K2669" s="15"/>
      <c r="L2669" s="15"/>
      <c r="M2669" s="15"/>
      <c r="BL2669" s="15"/>
      <c r="BM2669" s="18"/>
      <c r="BQ2669" s="15"/>
    </row>
    <row r="2670" spans="11:69">
      <c r="K2670" s="15"/>
      <c r="L2670" s="15"/>
      <c r="M2670" s="15"/>
      <c r="BL2670" s="15"/>
      <c r="BM2670" s="18"/>
      <c r="BQ2670" s="15"/>
    </row>
    <row r="2671" spans="11:69">
      <c r="K2671" s="15"/>
      <c r="L2671" s="15"/>
      <c r="M2671" s="15"/>
      <c r="BL2671" s="15"/>
      <c r="BM2671" s="18"/>
      <c r="BQ2671" s="15"/>
    </row>
    <row r="2672" spans="11:69">
      <c r="K2672" s="15"/>
      <c r="L2672" s="15"/>
      <c r="M2672" s="15"/>
      <c r="BL2672" s="15"/>
      <c r="BM2672" s="18"/>
      <c r="BQ2672" s="15"/>
    </row>
    <row r="2673" spans="11:69">
      <c r="K2673" s="15"/>
      <c r="L2673" s="15"/>
      <c r="M2673" s="15"/>
      <c r="BL2673" s="15"/>
      <c r="BM2673" s="18"/>
      <c r="BQ2673" s="15"/>
    </row>
    <row r="2674" spans="11:69">
      <c r="K2674" s="15"/>
      <c r="L2674" s="15"/>
      <c r="M2674" s="15"/>
      <c r="BL2674" s="15"/>
      <c r="BM2674" s="18"/>
      <c r="BQ2674" s="15"/>
    </row>
    <row r="2675" spans="11:69">
      <c r="K2675" s="15"/>
      <c r="L2675" s="15"/>
      <c r="M2675" s="15"/>
      <c r="BL2675" s="15"/>
      <c r="BM2675" s="18"/>
      <c r="BQ2675" s="15"/>
    </row>
    <row r="2676" spans="11:69">
      <c r="K2676" s="15"/>
      <c r="L2676" s="15"/>
      <c r="M2676" s="15"/>
      <c r="BL2676" s="15"/>
      <c r="BM2676" s="18"/>
      <c r="BQ2676" s="15"/>
    </row>
    <row r="2677" spans="11:69">
      <c r="K2677" s="15"/>
      <c r="L2677" s="15"/>
      <c r="M2677" s="15"/>
      <c r="BL2677" s="15"/>
      <c r="BM2677" s="18"/>
      <c r="BQ2677" s="15"/>
    </row>
    <row r="2678" spans="11:69">
      <c r="K2678" s="15"/>
      <c r="L2678" s="15"/>
      <c r="M2678" s="15"/>
      <c r="BL2678" s="15"/>
      <c r="BM2678" s="18"/>
      <c r="BQ2678" s="15"/>
    </row>
    <row r="2679" spans="11:69">
      <c r="K2679" s="15"/>
      <c r="L2679" s="15"/>
      <c r="M2679" s="15"/>
      <c r="BL2679" s="15"/>
      <c r="BM2679" s="18"/>
      <c r="BQ2679" s="15"/>
    </row>
    <row r="2680" spans="11:69">
      <c r="K2680" s="15"/>
      <c r="L2680" s="15"/>
      <c r="M2680" s="15"/>
      <c r="BL2680" s="15"/>
      <c r="BM2680" s="18"/>
      <c r="BQ2680" s="15"/>
    </row>
    <row r="2681" spans="11:69">
      <c r="K2681" s="15"/>
      <c r="L2681" s="15"/>
      <c r="M2681" s="15"/>
      <c r="BL2681" s="15"/>
      <c r="BM2681" s="18"/>
      <c r="BQ2681" s="15"/>
    </row>
    <row r="2682" spans="11:69">
      <c r="K2682" s="15"/>
      <c r="L2682" s="15"/>
      <c r="M2682" s="15"/>
      <c r="BL2682" s="15"/>
      <c r="BM2682" s="18"/>
      <c r="BQ2682" s="15"/>
    </row>
    <row r="2683" spans="11:69">
      <c r="K2683" s="15"/>
      <c r="L2683" s="15"/>
      <c r="M2683" s="15"/>
      <c r="BL2683" s="15"/>
      <c r="BM2683" s="18"/>
      <c r="BQ2683" s="15"/>
    </row>
    <row r="2684" spans="11:69">
      <c r="K2684" s="15"/>
      <c r="L2684" s="15"/>
      <c r="M2684" s="15"/>
      <c r="BL2684" s="15"/>
      <c r="BM2684" s="18"/>
      <c r="BQ2684" s="15"/>
    </row>
    <row r="2685" spans="11:69">
      <c r="K2685" s="15"/>
      <c r="L2685" s="15"/>
      <c r="M2685" s="15"/>
      <c r="BL2685" s="15"/>
      <c r="BM2685" s="18"/>
      <c r="BQ2685" s="15"/>
    </row>
    <row r="2686" spans="11:69">
      <c r="K2686" s="15"/>
      <c r="L2686" s="15"/>
      <c r="M2686" s="15"/>
      <c r="BL2686" s="15"/>
      <c r="BM2686" s="18"/>
      <c r="BQ2686" s="15"/>
    </row>
    <row r="2687" spans="11:69">
      <c r="K2687" s="15"/>
      <c r="L2687" s="15"/>
      <c r="M2687" s="15"/>
      <c r="BL2687" s="15"/>
      <c r="BM2687" s="18"/>
      <c r="BQ2687" s="15"/>
    </row>
    <row r="2688" spans="11:69">
      <c r="K2688" s="15"/>
      <c r="L2688" s="15"/>
      <c r="M2688" s="15"/>
      <c r="BL2688" s="15"/>
      <c r="BM2688" s="18"/>
      <c r="BQ2688" s="15"/>
    </row>
    <row r="2689" spans="11:69">
      <c r="K2689" s="15"/>
      <c r="L2689" s="15"/>
      <c r="M2689" s="15"/>
      <c r="BL2689" s="15"/>
      <c r="BM2689" s="18"/>
      <c r="BQ2689" s="15"/>
    </row>
    <row r="2690" spans="11:69">
      <c r="K2690" s="15"/>
      <c r="L2690" s="15"/>
      <c r="M2690" s="15"/>
      <c r="BL2690" s="15"/>
      <c r="BM2690" s="18"/>
      <c r="BQ2690" s="15"/>
    </row>
    <row r="2691" spans="11:69">
      <c r="K2691" s="15"/>
      <c r="L2691" s="15"/>
      <c r="M2691" s="15"/>
      <c r="BL2691" s="15"/>
      <c r="BM2691" s="18"/>
      <c r="BQ2691" s="15"/>
    </row>
    <row r="2692" spans="11:69">
      <c r="K2692" s="15"/>
      <c r="L2692" s="15"/>
      <c r="M2692" s="15"/>
      <c r="BL2692" s="15"/>
      <c r="BM2692" s="18"/>
      <c r="BQ2692" s="15"/>
    </row>
    <row r="2693" spans="11:69">
      <c r="K2693" s="15"/>
      <c r="L2693" s="15"/>
      <c r="M2693" s="15"/>
      <c r="BL2693" s="15"/>
      <c r="BM2693" s="18"/>
      <c r="BQ2693" s="15"/>
    </row>
    <row r="2694" spans="11:69">
      <c r="K2694" s="15"/>
      <c r="L2694" s="15"/>
      <c r="M2694" s="15"/>
      <c r="BL2694" s="15"/>
      <c r="BM2694" s="18"/>
      <c r="BQ2694" s="15"/>
    </row>
    <row r="2695" spans="11:69">
      <c r="K2695" s="15"/>
      <c r="L2695" s="15"/>
      <c r="M2695" s="15"/>
      <c r="BL2695" s="15"/>
      <c r="BM2695" s="18"/>
      <c r="BQ2695" s="15"/>
    </row>
    <row r="2696" spans="11:69">
      <c r="K2696" s="15"/>
      <c r="L2696" s="15"/>
      <c r="M2696" s="15"/>
      <c r="BL2696" s="15"/>
      <c r="BM2696" s="18"/>
      <c r="BQ2696" s="15"/>
    </row>
    <row r="2697" spans="11:69">
      <c r="K2697" s="15"/>
      <c r="L2697" s="15"/>
      <c r="M2697" s="15"/>
      <c r="BL2697" s="15"/>
      <c r="BM2697" s="18"/>
      <c r="BQ2697" s="15"/>
    </row>
    <row r="2698" spans="11:69">
      <c r="K2698" s="15"/>
      <c r="L2698" s="15"/>
      <c r="M2698" s="15"/>
      <c r="BL2698" s="15"/>
      <c r="BM2698" s="18"/>
      <c r="BQ2698" s="15"/>
    </row>
    <row r="2699" spans="11:69">
      <c r="K2699" s="15"/>
      <c r="L2699" s="15"/>
      <c r="M2699" s="15"/>
      <c r="BL2699" s="15"/>
      <c r="BM2699" s="18"/>
      <c r="BQ2699" s="15"/>
    </row>
    <row r="2700" spans="11:69">
      <c r="K2700" s="15"/>
      <c r="L2700" s="15"/>
      <c r="M2700" s="15"/>
      <c r="BL2700" s="15"/>
      <c r="BM2700" s="18"/>
      <c r="BQ2700" s="15"/>
    </row>
    <row r="2701" spans="11:69">
      <c r="K2701" s="15"/>
      <c r="L2701" s="15"/>
      <c r="M2701" s="15"/>
      <c r="BL2701" s="15"/>
      <c r="BM2701" s="18"/>
      <c r="BQ2701" s="15"/>
    </row>
    <row r="2702" spans="11:69">
      <c r="K2702" s="15"/>
      <c r="L2702" s="15"/>
      <c r="M2702" s="15"/>
      <c r="BL2702" s="15"/>
      <c r="BM2702" s="18"/>
      <c r="BQ2702" s="15"/>
    </row>
    <row r="2703" spans="11:69">
      <c r="K2703" s="15"/>
      <c r="L2703" s="15"/>
      <c r="M2703" s="15"/>
      <c r="BL2703" s="15"/>
      <c r="BM2703" s="18"/>
      <c r="BQ2703" s="15"/>
    </row>
    <row r="2704" spans="11:69">
      <c r="K2704" s="15"/>
      <c r="L2704" s="15"/>
      <c r="M2704" s="15"/>
      <c r="BL2704" s="15"/>
      <c r="BM2704" s="18"/>
      <c r="BQ2704" s="15"/>
    </row>
    <row r="2705" spans="11:69">
      <c r="K2705" s="15"/>
      <c r="L2705" s="15"/>
      <c r="M2705" s="15"/>
      <c r="BL2705" s="15"/>
      <c r="BM2705" s="18"/>
      <c r="BQ2705" s="15"/>
    </row>
    <row r="2706" spans="11:69">
      <c r="K2706" s="15"/>
      <c r="L2706" s="15"/>
      <c r="M2706" s="15"/>
      <c r="BL2706" s="15"/>
      <c r="BM2706" s="18"/>
      <c r="BQ2706" s="15"/>
    </row>
    <row r="2707" spans="11:69">
      <c r="K2707" s="15"/>
      <c r="L2707" s="15"/>
      <c r="M2707" s="15"/>
      <c r="BL2707" s="15"/>
      <c r="BM2707" s="18"/>
      <c r="BQ2707" s="15"/>
    </row>
    <row r="2708" spans="11:69">
      <c r="K2708" s="15"/>
      <c r="L2708" s="15"/>
      <c r="M2708" s="15"/>
      <c r="BL2708" s="15"/>
      <c r="BM2708" s="18"/>
      <c r="BQ2708" s="15"/>
    </row>
    <row r="2709" spans="11:69">
      <c r="K2709" s="15"/>
      <c r="L2709" s="15"/>
      <c r="M2709" s="15"/>
      <c r="BL2709" s="15"/>
      <c r="BM2709" s="18"/>
      <c r="BQ2709" s="15"/>
    </row>
    <row r="2710" spans="11:69">
      <c r="K2710" s="15"/>
      <c r="L2710" s="15"/>
      <c r="M2710" s="15"/>
      <c r="BL2710" s="15"/>
      <c r="BM2710" s="18"/>
      <c r="BQ2710" s="15"/>
    </row>
    <row r="2711" spans="11:69">
      <c r="K2711" s="15"/>
      <c r="L2711" s="15"/>
      <c r="M2711" s="15"/>
      <c r="BL2711" s="15"/>
      <c r="BM2711" s="18"/>
      <c r="BQ2711" s="15"/>
    </row>
    <row r="2712" spans="11:69">
      <c r="K2712" s="15"/>
      <c r="L2712" s="15"/>
      <c r="M2712" s="15"/>
      <c r="BL2712" s="15"/>
      <c r="BM2712" s="18"/>
      <c r="BQ2712" s="15"/>
    </row>
    <row r="2713" spans="11:69">
      <c r="K2713" s="15"/>
      <c r="L2713" s="15"/>
      <c r="M2713" s="15"/>
      <c r="BL2713" s="15"/>
      <c r="BM2713" s="18"/>
      <c r="BQ2713" s="15"/>
    </row>
    <row r="2714" spans="11:69">
      <c r="K2714" s="15"/>
      <c r="L2714" s="15"/>
      <c r="M2714" s="15"/>
      <c r="BL2714" s="15"/>
      <c r="BM2714" s="18"/>
      <c r="BQ2714" s="15"/>
    </row>
    <row r="2715" spans="11:69">
      <c r="K2715" s="15"/>
      <c r="L2715" s="15"/>
      <c r="M2715" s="15"/>
      <c r="BL2715" s="15"/>
      <c r="BM2715" s="18"/>
      <c r="BQ2715" s="15"/>
    </row>
    <row r="2716" spans="11:69">
      <c r="K2716" s="15"/>
      <c r="L2716" s="15"/>
      <c r="M2716" s="15"/>
      <c r="BL2716" s="15"/>
      <c r="BM2716" s="18"/>
      <c r="BQ2716" s="15"/>
    </row>
    <row r="2717" spans="11:69">
      <c r="K2717" s="15"/>
      <c r="L2717" s="15"/>
      <c r="M2717" s="15"/>
      <c r="BL2717" s="15"/>
      <c r="BM2717" s="18"/>
      <c r="BQ2717" s="15"/>
    </row>
    <row r="2718" spans="11:69">
      <c r="K2718" s="15"/>
      <c r="L2718" s="15"/>
      <c r="M2718" s="15"/>
      <c r="BL2718" s="15"/>
      <c r="BM2718" s="18"/>
      <c r="BQ2718" s="15"/>
    </row>
    <row r="2719" spans="11:69">
      <c r="K2719" s="15"/>
      <c r="L2719" s="15"/>
      <c r="M2719" s="15"/>
      <c r="BL2719" s="15"/>
      <c r="BM2719" s="18"/>
      <c r="BQ2719" s="15"/>
    </row>
    <row r="2720" spans="11:69">
      <c r="K2720" s="15"/>
      <c r="L2720" s="15"/>
      <c r="M2720" s="15"/>
      <c r="BL2720" s="15"/>
      <c r="BM2720" s="18"/>
      <c r="BQ2720" s="15"/>
    </row>
    <row r="2721" spans="11:69">
      <c r="K2721" s="15"/>
      <c r="L2721" s="15"/>
      <c r="M2721" s="15"/>
      <c r="BL2721" s="15"/>
      <c r="BM2721" s="18"/>
      <c r="BQ2721" s="15"/>
    </row>
    <row r="2722" spans="11:69">
      <c r="K2722" s="15"/>
      <c r="L2722" s="15"/>
      <c r="M2722" s="15"/>
      <c r="BL2722" s="15"/>
      <c r="BM2722" s="18"/>
      <c r="BQ2722" s="15"/>
    </row>
    <row r="2723" spans="11:69">
      <c r="K2723" s="15"/>
      <c r="L2723" s="15"/>
      <c r="M2723" s="15"/>
      <c r="BL2723" s="15"/>
      <c r="BM2723" s="18"/>
      <c r="BQ2723" s="15"/>
    </row>
    <row r="2724" spans="11:69">
      <c r="K2724" s="15"/>
      <c r="L2724" s="15"/>
      <c r="M2724" s="15"/>
      <c r="BL2724" s="15"/>
      <c r="BM2724" s="18"/>
      <c r="BQ2724" s="15"/>
    </row>
    <row r="2725" spans="11:69">
      <c r="K2725" s="15"/>
      <c r="L2725" s="15"/>
      <c r="M2725" s="15"/>
      <c r="BL2725" s="15"/>
      <c r="BM2725" s="18"/>
      <c r="BQ2725" s="15"/>
    </row>
    <row r="2726" spans="11:69">
      <c r="K2726" s="15"/>
      <c r="L2726" s="15"/>
      <c r="M2726" s="15"/>
      <c r="BL2726" s="15"/>
      <c r="BM2726" s="18"/>
      <c r="BQ2726" s="15"/>
    </row>
    <row r="2727" spans="11:69">
      <c r="K2727" s="15"/>
      <c r="L2727" s="15"/>
      <c r="M2727" s="15"/>
      <c r="BL2727" s="15"/>
      <c r="BM2727" s="18"/>
      <c r="BQ2727" s="15"/>
    </row>
    <row r="2728" spans="11:69">
      <c r="K2728" s="15"/>
      <c r="L2728" s="15"/>
      <c r="M2728" s="15"/>
      <c r="BL2728" s="15"/>
      <c r="BM2728" s="18"/>
      <c r="BQ2728" s="15"/>
    </row>
    <row r="2729" spans="11:69">
      <c r="K2729" s="15"/>
      <c r="L2729" s="15"/>
      <c r="M2729" s="15"/>
      <c r="BL2729" s="15"/>
      <c r="BM2729" s="18"/>
      <c r="BQ2729" s="15"/>
    </row>
    <row r="2730" spans="11:69">
      <c r="K2730" s="15"/>
      <c r="L2730" s="15"/>
      <c r="M2730" s="15"/>
      <c r="BL2730" s="15"/>
      <c r="BM2730" s="18"/>
      <c r="BQ2730" s="15"/>
    </row>
    <row r="2731" spans="11:69">
      <c r="K2731" s="15"/>
      <c r="L2731" s="15"/>
      <c r="M2731" s="15"/>
      <c r="BL2731" s="15"/>
      <c r="BM2731" s="18"/>
      <c r="BQ2731" s="15"/>
    </row>
    <row r="2732" spans="11:69">
      <c r="K2732" s="15"/>
      <c r="L2732" s="15"/>
      <c r="M2732" s="15"/>
      <c r="BL2732" s="15"/>
      <c r="BM2732" s="18"/>
      <c r="BQ2732" s="15"/>
    </row>
    <row r="2733" spans="11:69">
      <c r="K2733" s="15"/>
      <c r="L2733" s="15"/>
      <c r="M2733" s="15"/>
      <c r="BL2733" s="15"/>
      <c r="BM2733" s="18"/>
      <c r="BQ2733" s="15"/>
    </row>
    <row r="2734" spans="11:69">
      <c r="K2734" s="15"/>
      <c r="L2734" s="15"/>
      <c r="M2734" s="15"/>
      <c r="BL2734" s="15"/>
      <c r="BM2734" s="18"/>
      <c r="BQ2734" s="15"/>
    </row>
    <row r="2735" spans="11:69">
      <c r="K2735" s="15"/>
      <c r="L2735" s="15"/>
      <c r="M2735" s="15"/>
      <c r="BL2735" s="15"/>
      <c r="BM2735" s="18"/>
      <c r="BQ2735" s="15"/>
    </row>
    <row r="2736" spans="11:69">
      <c r="K2736" s="15"/>
      <c r="L2736" s="15"/>
      <c r="M2736" s="15"/>
      <c r="BL2736" s="15"/>
      <c r="BM2736" s="18"/>
      <c r="BQ2736" s="15"/>
    </row>
    <row r="2737" spans="11:69">
      <c r="K2737" s="15"/>
      <c r="L2737" s="15"/>
      <c r="M2737" s="15"/>
      <c r="BL2737" s="15"/>
      <c r="BM2737" s="18"/>
      <c r="BQ2737" s="15"/>
    </row>
    <row r="2738" spans="11:69">
      <c r="K2738" s="15"/>
      <c r="L2738" s="15"/>
      <c r="M2738" s="15"/>
      <c r="BL2738" s="15"/>
      <c r="BM2738" s="18"/>
      <c r="BQ2738" s="15"/>
    </row>
    <row r="2739" spans="11:69">
      <c r="K2739" s="15"/>
      <c r="L2739" s="15"/>
      <c r="M2739" s="15"/>
      <c r="BL2739" s="15"/>
      <c r="BM2739" s="18"/>
      <c r="BQ2739" s="15"/>
    </row>
    <row r="2740" spans="11:69">
      <c r="K2740" s="15"/>
      <c r="L2740" s="15"/>
      <c r="M2740" s="15"/>
      <c r="BL2740" s="15"/>
      <c r="BM2740" s="18"/>
      <c r="BQ2740" s="15"/>
    </row>
    <row r="2741" spans="11:69">
      <c r="K2741" s="15"/>
      <c r="L2741" s="15"/>
      <c r="M2741" s="15"/>
      <c r="BL2741" s="15"/>
      <c r="BM2741" s="18"/>
      <c r="BQ2741" s="15"/>
    </row>
    <row r="2742" spans="11:69">
      <c r="K2742" s="15"/>
      <c r="L2742" s="15"/>
      <c r="M2742" s="15"/>
      <c r="BL2742" s="15"/>
      <c r="BM2742" s="18"/>
      <c r="BQ2742" s="15"/>
    </row>
    <row r="2743" spans="11:69">
      <c r="K2743" s="15"/>
      <c r="L2743" s="15"/>
      <c r="M2743" s="15"/>
      <c r="BL2743" s="15"/>
      <c r="BM2743" s="18"/>
      <c r="BQ2743" s="15"/>
    </row>
    <row r="2744" spans="11:69">
      <c r="K2744" s="15"/>
      <c r="L2744" s="15"/>
      <c r="M2744" s="15"/>
      <c r="BL2744" s="15"/>
      <c r="BM2744" s="18"/>
      <c r="BQ2744" s="15"/>
    </row>
    <row r="2745" spans="11:69">
      <c r="K2745" s="15"/>
      <c r="L2745" s="15"/>
      <c r="M2745" s="15"/>
      <c r="BL2745" s="15"/>
      <c r="BM2745" s="18"/>
      <c r="BQ2745" s="15"/>
    </row>
    <row r="2746" spans="11:69">
      <c r="K2746" s="15"/>
      <c r="L2746" s="15"/>
      <c r="M2746" s="15"/>
      <c r="BL2746" s="15"/>
      <c r="BM2746" s="18"/>
      <c r="BQ2746" s="15"/>
    </row>
    <row r="2747" spans="11:69">
      <c r="K2747" s="15"/>
      <c r="L2747" s="15"/>
      <c r="M2747" s="15"/>
      <c r="BL2747" s="15"/>
      <c r="BM2747" s="18"/>
      <c r="BQ2747" s="15"/>
    </row>
    <row r="2748" spans="11:69">
      <c r="K2748" s="15"/>
      <c r="L2748" s="15"/>
      <c r="M2748" s="15"/>
      <c r="BL2748" s="15"/>
      <c r="BM2748" s="18"/>
      <c r="BQ2748" s="15"/>
    </row>
    <row r="2749" spans="11:69">
      <c r="K2749" s="15"/>
      <c r="L2749" s="15"/>
      <c r="M2749" s="15"/>
      <c r="BL2749" s="15"/>
      <c r="BM2749" s="18"/>
      <c r="BQ2749" s="15"/>
    </row>
    <row r="2750" spans="11:69">
      <c r="K2750" s="15"/>
      <c r="L2750" s="15"/>
      <c r="M2750" s="15"/>
      <c r="BL2750" s="15"/>
      <c r="BM2750" s="18"/>
      <c r="BQ2750" s="15"/>
    </row>
    <row r="2751" spans="11:69">
      <c r="K2751" s="15"/>
      <c r="L2751" s="15"/>
      <c r="M2751" s="15"/>
      <c r="BL2751" s="15"/>
      <c r="BM2751" s="18"/>
      <c r="BQ2751" s="15"/>
    </row>
    <row r="2752" spans="11:69">
      <c r="K2752" s="15"/>
      <c r="L2752" s="15"/>
      <c r="M2752" s="15"/>
      <c r="BL2752" s="15"/>
      <c r="BM2752" s="18"/>
      <c r="BQ2752" s="15"/>
    </row>
    <row r="2753" spans="11:69">
      <c r="K2753" s="15"/>
      <c r="L2753" s="15"/>
      <c r="M2753" s="15"/>
      <c r="BL2753" s="15"/>
      <c r="BM2753" s="18"/>
      <c r="BQ2753" s="15"/>
    </row>
    <row r="2754" spans="11:69">
      <c r="K2754" s="15"/>
      <c r="L2754" s="15"/>
      <c r="M2754" s="15"/>
      <c r="BL2754" s="15"/>
      <c r="BM2754" s="18"/>
      <c r="BQ2754" s="15"/>
    </row>
    <row r="2755" spans="11:69">
      <c r="K2755" s="15"/>
      <c r="L2755" s="15"/>
      <c r="M2755" s="15"/>
      <c r="BL2755" s="15"/>
      <c r="BM2755" s="18"/>
      <c r="BQ2755" s="15"/>
    </row>
    <row r="2756" spans="11:69">
      <c r="K2756" s="15"/>
      <c r="L2756" s="15"/>
      <c r="M2756" s="15"/>
      <c r="BL2756" s="15"/>
      <c r="BM2756" s="18"/>
      <c r="BQ2756" s="15"/>
    </row>
    <row r="2757" spans="11:69">
      <c r="K2757" s="15"/>
      <c r="L2757" s="15"/>
      <c r="M2757" s="15"/>
      <c r="BL2757" s="15"/>
      <c r="BM2757" s="18"/>
      <c r="BQ2757" s="15"/>
    </row>
    <row r="2758" spans="11:69">
      <c r="K2758" s="15"/>
      <c r="L2758" s="15"/>
      <c r="M2758" s="15"/>
      <c r="BL2758" s="15"/>
      <c r="BM2758" s="18"/>
      <c r="BQ2758" s="15"/>
    </row>
    <row r="2759" spans="11:69">
      <c r="K2759" s="15"/>
      <c r="L2759" s="15"/>
      <c r="M2759" s="15"/>
      <c r="BL2759" s="15"/>
      <c r="BM2759" s="18"/>
      <c r="BQ2759" s="15"/>
    </row>
    <row r="2760" spans="11:69">
      <c r="K2760" s="15"/>
      <c r="L2760" s="15"/>
      <c r="M2760" s="15"/>
      <c r="BL2760" s="15"/>
      <c r="BM2760" s="18"/>
      <c r="BQ2760" s="15"/>
    </row>
    <row r="2761" spans="11:69">
      <c r="K2761" s="15"/>
      <c r="L2761" s="15"/>
      <c r="M2761" s="15"/>
      <c r="BL2761" s="15"/>
      <c r="BM2761" s="18"/>
      <c r="BQ2761" s="15"/>
    </row>
    <row r="2762" spans="11:69">
      <c r="K2762" s="15"/>
      <c r="L2762" s="15"/>
      <c r="M2762" s="15"/>
      <c r="BL2762" s="15"/>
      <c r="BM2762" s="18"/>
      <c r="BQ2762" s="15"/>
    </row>
    <row r="2763" spans="11:69">
      <c r="K2763" s="15"/>
      <c r="L2763" s="15"/>
      <c r="M2763" s="15"/>
      <c r="BL2763" s="15"/>
      <c r="BM2763" s="18"/>
      <c r="BQ2763" s="15"/>
    </row>
    <row r="2764" spans="11:69">
      <c r="K2764" s="15"/>
      <c r="L2764" s="15"/>
      <c r="M2764" s="15"/>
      <c r="BL2764" s="15"/>
      <c r="BM2764" s="18"/>
      <c r="BQ2764" s="15"/>
    </row>
    <row r="2765" spans="11:69">
      <c r="K2765" s="15"/>
      <c r="L2765" s="15"/>
      <c r="M2765" s="15"/>
      <c r="BL2765" s="15"/>
      <c r="BM2765" s="18"/>
      <c r="BQ2765" s="15"/>
    </row>
    <row r="2766" spans="11:69">
      <c r="K2766" s="15"/>
      <c r="L2766" s="15"/>
      <c r="M2766" s="15"/>
      <c r="BL2766" s="15"/>
      <c r="BM2766" s="18"/>
      <c r="BQ2766" s="15"/>
    </row>
    <row r="2767" spans="11:69">
      <c r="K2767" s="15"/>
      <c r="L2767" s="15"/>
      <c r="M2767" s="15"/>
      <c r="BL2767" s="15"/>
      <c r="BM2767" s="18"/>
      <c r="BQ2767" s="15"/>
    </row>
    <row r="2768" spans="11:69">
      <c r="K2768" s="15"/>
      <c r="L2768" s="15"/>
      <c r="M2768" s="15"/>
      <c r="BL2768" s="15"/>
      <c r="BM2768" s="18"/>
      <c r="BQ2768" s="15"/>
    </row>
    <row r="2769" spans="12:69">
      <c r="L2769" s="15"/>
      <c r="M2769" s="15"/>
      <c r="BL2769" s="15"/>
      <c r="BM2769" s="18"/>
      <c r="BQ2769" s="15"/>
    </row>
    <row r="2770" spans="12:69">
      <c r="L2770" s="15"/>
      <c r="M2770" s="15"/>
      <c r="BL2770" s="15"/>
      <c r="BM2770" s="18"/>
      <c r="BQ2770" s="15"/>
    </row>
    <row r="2771" spans="12:69">
      <c r="L2771" s="15"/>
      <c r="M2771" s="15"/>
      <c r="BL2771" s="15"/>
      <c r="BM2771" s="18"/>
      <c r="BQ2771" s="15"/>
    </row>
    <row r="2772" spans="12:69">
      <c r="L2772" s="15"/>
      <c r="M2772" s="15"/>
      <c r="BL2772" s="15"/>
      <c r="BM2772" s="18"/>
      <c r="BQ2772" s="15"/>
    </row>
    <row r="2773" spans="12:69">
      <c r="L2773" s="15"/>
      <c r="M2773" s="15"/>
      <c r="BL2773" s="15"/>
      <c r="BM2773" s="18"/>
      <c r="BQ2773" s="15"/>
    </row>
    <row r="2774" spans="12:69">
      <c r="L2774" s="15"/>
      <c r="M2774" s="15"/>
      <c r="BL2774" s="15"/>
      <c r="BM2774" s="18"/>
      <c r="BQ2774" s="15"/>
    </row>
    <row r="2775" spans="12:69">
      <c r="L2775" s="15"/>
      <c r="M2775" s="15"/>
      <c r="BL2775" s="15"/>
      <c r="BM2775" s="18"/>
      <c r="BQ2775" s="15"/>
    </row>
    <row r="2776" spans="12:69">
      <c r="L2776" s="15"/>
      <c r="M2776" s="15"/>
      <c r="BL2776" s="15"/>
      <c r="BM2776" s="18"/>
      <c r="BQ2776" s="15"/>
    </row>
    <row r="2777" spans="12:69">
      <c r="L2777" s="15"/>
      <c r="M2777" s="15"/>
      <c r="BL2777" s="15"/>
      <c r="BM2777" s="18"/>
      <c r="BQ2777" s="15"/>
    </row>
    <row r="2778" spans="12:69">
      <c r="L2778" s="15"/>
      <c r="M2778" s="15"/>
      <c r="BL2778" s="15"/>
      <c r="BM2778" s="18"/>
      <c r="BQ2778" s="15"/>
    </row>
    <row r="2779" spans="12:69">
      <c r="L2779" s="15"/>
      <c r="M2779" s="15"/>
      <c r="BL2779" s="15"/>
      <c r="BM2779" s="18"/>
      <c r="BQ2779" s="15"/>
    </row>
    <row r="2780" spans="12:69">
      <c r="L2780" s="15"/>
      <c r="M2780" s="15"/>
      <c r="BL2780" s="15"/>
      <c r="BM2780" s="18"/>
      <c r="BQ2780" s="15"/>
    </row>
    <row r="2781" spans="12:69">
      <c r="L2781" s="15"/>
      <c r="M2781" s="15"/>
      <c r="BL2781" s="15"/>
      <c r="BM2781" s="18"/>
      <c r="BQ2781" s="15"/>
    </row>
    <row r="2782" spans="12:69">
      <c r="L2782" s="15"/>
      <c r="M2782" s="15"/>
      <c r="BL2782" s="15"/>
      <c r="BM2782" s="18"/>
      <c r="BQ2782" s="15"/>
    </row>
    <row r="2783" spans="12:69">
      <c r="L2783" s="15"/>
      <c r="M2783" s="15"/>
      <c r="BL2783" s="15"/>
      <c r="BM2783" s="18"/>
      <c r="BQ2783" s="15"/>
    </row>
    <row r="2784" spans="12:69">
      <c r="L2784" s="15"/>
      <c r="M2784" s="15"/>
      <c r="BL2784" s="15"/>
      <c r="BM2784" s="18"/>
      <c r="BQ2784" s="15"/>
    </row>
    <row r="2785" spans="12:69">
      <c r="L2785" s="15"/>
      <c r="M2785" s="15"/>
      <c r="BL2785" s="15"/>
      <c r="BM2785" s="18"/>
      <c r="BQ2785" s="15"/>
    </row>
    <row r="2786" spans="12:69">
      <c r="L2786" s="15"/>
      <c r="M2786" s="15"/>
      <c r="BL2786" s="15"/>
      <c r="BM2786" s="18"/>
      <c r="BQ2786" s="15"/>
    </row>
    <row r="2787" spans="12:69">
      <c r="L2787" s="15"/>
      <c r="M2787" s="15"/>
      <c r="BL2787" s="15"/>
      <c r="BM2787" s="18"/>
      <c r="BQ2787" s="15"/>
    </row>
    <row r="2788" spans="12:69">
      <c r="L2788" s="15"/>
      <c r="M2788" s="15"/>
      <c r="BL2788" s="15"/>
      <c r="BM2788" s="18"/>
      <c r="BQ2788" s="15"/>
    </row>
    <row r="2789" spans="12:69">
      <c r="L2789" s="15"/>
      <c r="M2789" s="15"/>
      <c r="BL2789" s="15"/>
      <c r="BM2789" s="18"/>
      <c r="BQ2789" s="15"/>
    </row>
    <row r="2790" spans="12:69">
      <c r="L2790" s="15"/>
      <c r="M2790" s="15"/>
      <c r="BL2790" s="15"/>
      <c r="BM2790" s="18"/>
      <c r="BQ2790" s="15"/>
    </row>
    <row r="2791" spans="12:69">
      <c r="L2791" s="15"/>
      <c r="M2791" s="15"/>
      <c r="BL2791" s="15"/>
      <c r="BM2791" s="18"/>
      <c r="BQ2791" s="15"/>
    </row>
    <row r="2792" spans="12:69">
      <c r="L2792" s="15"/>
      <c r="M2792" s="15"/>
      <c r="BL2792" s="15"/>
      <c r="BM2792" s="18"/>
      <c r="BQ2792" s="15"/>
    </row>
    <row r="2793" spans="12:69">
      <c r="L2793" s="15"/>
      <c r="M2793" s="15"/>
      <c r="BL2793" s="15"/>
      <c r="BM2793" s="18"/>
      <c r="BQ2793" s="15"/>
    </row>
    <row r="2794" spans="12:69">
      <c r="L2794" s="15"/>
      <c r="M2794" s="15"/>
      <c r="BL2794" s="15"/>
      <c r="BM2794" s="18"/>
      <c r="BQ2794" s="15"/>
    </row>
    <row r="2795" spans="12:69">
      <c r="L2795" s="15"/>
      <c r="M2795" s="15"/>
      <c r="BL2795" s="15"/>
      <c r="BM2795" s="18"/>
      <c r="BQ2795" s="15"/>
    </row>
    <row r="2796" spans="12:69">
      <c r="L2796" s="15"/>
      <c r="M2796" s="15"/>
      <c r="BL2796" s="15"/>
      <c r="BM2796" s="18"/>
      <c r="BQ2796" s="15"/>
    </row>
    <row r="2797" spans="12:69">
      <c r="L2797" s="15"/>
      <c r="M2797" s="15"/>
      <c r="BL2797" s="15"/>
      <c r="BM2797" s="18"/>
      <c r="BQ2797" s="15"/>
    </row>
    <row r="2798" spans="12:69">
      <c r="L2798" s="15"/>
      <c r="M2798" s="15"/>
      <c r="BL2798" s="15"/>
      <c r="BM2798" s="18"/>
      <c r="BQ2798" s="15"/>
    </row>
    <row r="2799" spans="12:69">
      <c r="L2799" s="15"/>
      <c r="M2799" s="15"/>
      <c r="BL2799" s="15"/>
      <c r="BM2799" s="18"/>
      <c r="BQ2799" s="15"/>
    </row>
    <row r="2800" spans="12:69">
      <c r="L2800" s="15"/>
      <c r="M2800" s="15"/>
      <c r="BL2800" s="15"/>
      <c r="BM2800" s="18"/>
      <c r="BQ2800" s="15"/>
    </row>
    <row r="2801" spans="12:69">
      <c r="L2801" s="15"/>
      <c r="M2801" s="15"/>
      <c r="BL2801" s="15"/>
      <c r="BM2801" s="18"/>
      <c r="BQ2801" s="15"/>
    </row>
    <row r="2802" spans="12:69">
      <c r="L2802" s="15"/>
      <c r="M2802" s="15"/>
      <c r="BL2802" s="15"/>
      <c r="BM2802" s="18"/>
      <c r="BQ2802" s="15"/>
    </row>
    <row r="2803" spans="12:69">
      <c r="L2803" s="15"/>
      <c r="M2803" s="15"/>
      <c r="BL2803" s="15"/>
      <c r="BM2803" s="18"/>
      <c r="BQ2803" s="15"/>
    </row>
    <row r="2804" spans="12:69">
      <c r="L2804" s="15"/>
      <c r="M2804" s="15"/>
      <c r="BL2804" s="15"/>
      <c r="BM2804" s="18"/>
      <c r="BQ2804" s="15"/>
    </row>
    <row r="2805" spans="12:69">
      <c r="L2805" s="15"/>
      <c r="M2805" s="15"/>
      <c r="BL2805" s="15"/>
      <c r="BM2805" s="18"/>
      <c r="BQ2805" s="15"/>
    </row>
    <row r="2806" spans="12:69">
      <c r="L2806" s="15"/>
      <c r="M2806" s="15"/>
      <c r="BL2806" s="15"/>
      <c r="BM2806" s="18"/>
      <c r="BQ2806" s="15"/>
    </row>
    <row r="2807" spans="12:69">
      <c r="L2807" s="15"/>
      <c r="M2807" s="15"/>
      <c r="BL2807" s="15"/>
      <c r="BM2807" s="18"/>
      <c r="BQ2807" s="15"/>
    </row>
    <row r="2808" spans="12:69">
      <c r="L2808" s="15"/>
      <c r="M2808" s="15"/>
      <c r="BL2808" s="15"/>
      <c r="BM2808" s="18"/>
      <c r="BQ2808" s="15"/>
    </row>
    <row r="2809" spans="12:69">
      <c r="L2809" s="15"/>
      <c r="M2809" s="15"/>
      <c r="BL2809" s="15"/>
      <c r="BM2809" s="18"/>
      <c r="BQ2809" s="15"/>
    </row>
    <row r="2810" spans="12:69">
      <c r="L2810" s="15"/>
      <c r="M2810" s="15"/>
      <c r="BL2810" s="15"/>
      <c r="BM2810" s="18"/>
      <c r="BQ2810" s="15"/>
    </row>
    <row r="2811" spans="12:69">
      <c r="L2811" s="15"/>
      <c r="M2811" s="15"/>
      <c r="BL2811" s="15"/>
      <c r="BM2811" s="18"/>
      <c r="BQ2811" s="15"/>
    </row>
    <row r="2812" spans="12:69">
      <c r="L2812" s="15"/>
      <c r="M2812" s="15"/>
      <c r="BL2812" s="15"/>
      <c r="BM2812" s="18"/>
      <c r="BQ2812" s="15"/>
    </row>
    <row r="2813" spans="12:69">
      <c r="L2813" s="15"/>
      <c r="M2813" s="15"/>
      <c r="BL2813" s="15"/>
      <c r="BM2813" s="18"/>
      <c r="BQ2813" s="15"/>
    </row>
    <row r="2814" spans="12:69">
      <c r="L2814" s="15"/>
      <c r="M2814" s="15"/>
      <c r="BL2814" s="15"/>
      <c r="BM2814" s="18"/>
      <c r="BQ2814" s="15"/>
    </row>
    <row r="2815" spans="12:69">
      <c r="L2815" s="15"/>
      <c r="M2815" s="15"/>
      <c r="BL2815" s="15"/>
      <c r="BM2815" s="18"/>
      <c r="BQ2815" s="15"/>
    </row>
    <row r="2816" spans="12:69">
      <c r="L2816" s="15"/>
      <c r="M2816" s="15"/>
      <c r="BL2816" s="15"/>
      <c r="BM2816" s="18"/>
      <c r="BQ2816" s="15"/>
    </row>
    <row r="2817" spans="13:69">
      <c r="M2817" s="15"/>
      <c r="BL2817" s="15"/>
      <c r="BM2817" s="18"/>
      <c r="BQ2817" s="15"/>
    </row>
    <row r="2818" spans="13:69">
      <c r="M2818" s="15"/>
      <c r="BL2818" s="15"/>
      <c r="BM2818" s="18"/>
      <c r="BQ2818" s="15"/>
    </row>
    <row r="2819" spans="13:69">
      <c r="M2819" s="15"/>
      <c r="BL2819" s="15"/>
      <c r="BM2819" s="18"/>
      <c r="BQ2819" s="15"/>
    </row>
    <row r="2820" spans="13:69">
      <c r="M2820" s="15"/>
      <c r="BL2820" s="15"/>
      <c r="BM2820" s="18"/>
      <c r="BQ2820" s="15"/>
    </row>
    <row r="2821" spans="13:69">
      <c r="M2821" s="15"/>
      <c r="BL2821" s="15"/>
      <c r="BM2821" s="18"/>
      <c r="BQ2821" s="15"/>
    </row>
    <row r="2822" spans="13:69">
      <c r="M2822" s="15"/>
      <c r="BL2822" s="15"/>
      <c r="BM2822" s="18"/>
      <c r="BQ2822" s="15"/>
    </row>
    <row r="2823" spans="13:69">
      <c r="M2823" s="15"/>
      <c r="BL2823" s="15"/>
      <c r="BM2823" s="18"/>
      <c r="BQ2823" s="15"/>
    </row>
    <row r="2824" spans="13:69">
      <c r="M2824" s="15"/>
      <c r="BL2824" s="15"/>
      <c r="BM2824" s="18"/>
      <c r="BQ2824" s="15"/>
    </row>
    <row r="2825" spans="13:69">
      <c r="M2825" s="15"/>
      <c r="BL2825" s="15"/>
      <c r="BM2825" s="18"/>
      <c r="BQ2825" s="15"/>
    </row>
    <row r="2826" spans="13:69">
      <c r="M2826" s="15"/>
      <c r="BL2826" s="15"/>
      <c r="BM2826" s="18"/>
      <c r="BQ2826" s="15"/>
    </row>
    <row r="2827" spans="13:69">
      <c r="M2827" s="15"/>
      <c r="BL2827" s="15"/>
      <c r="BM2827" s="18"/>
      <c r="BQ2827" s="15"/>
    </row>
    <row r="2828" spans="13:69">
      <c r="M2828" s="15"/>
      <c r="BL2828" s="15"/>
      <c r="BM2828" s="18"/>
      <c r="BQ2828" s="15"/>
    </row>
    <row r="2829" spans="13:69">
      <c r="M2829" s="15"/>
      <c r="BL2829" s="15"/>
      <c r="BM2829" s="18"/>
      <c r="BQ2829" s="15"/>
    </row>
    <row r="2830" spans="13:69">
      <c r="M2830" s="15"/>
      <c r="BL2830" s="15"/>
      <c r="BM2830" s="18"/>
      <c r="BQ2830" s="15"/>
    </row>
    <row r="2831" spans="13:69">
      <c r="M2831" s="15"/>
      <c r="BL2831" s="15"/>
      <c r="BM2831" s="18"/>
      <c r="BQ2831" s="15"/>
    </row>
    <row r="2832" spans="13:69">
      <c r="M2832" s="15"/>
      <c r="BL2832" s="15"/>
      <c r="BM2832" s="18"/>
      <c r="BQ2832" s="15"/>
    </row>
    <row r="2833" spans="13:69">
      <c r="M2833" s="15"/>
      <c r="BL2833" s="15"/>
      <c r="BM2833" s="18"/>
      <c r="BQ2833" s="15"/>
    </row>
    <row r="2834" spans="13:69">
      <c r="M2834" s="15"/>
      <c r="BL2834" s="15"/>
      <c r="BM2834" s="18"/>
      <c r="BQ2834" s="15"/>
    </row>
    <row r="2835" spans="13:69">
      <c r="M2835" s="15"/>
      <c r="BL2835" s="15"/>
      <c r="BM2835" s="18"/>
      <c r="BQ2835" s="15"/>
    </row>
    <row r="2836" spans="13:69">
      <c r="M2836" s="15"/>
      <c r="BL2836" s="15"/>
      <c r="BM2836" s="18"/>
      <c r="BQ2836" s="15"/>
    </row>
    <row r="2837" spans="13:69">
      <c r="M2837" s="15"/>
      <c r="BL2837" s="15"/>
      <c r="BM2837" s="18"/>
      <c r="BQ2837" s="15"/>
    </row>
    <row r="2838" spans="13:69">
      <c r="M2838" s="15"/>
      <c r="BL2838" s="15"/>
      <c r="BM2838" s="18"/>
      <c r="BQ2838" s="15"/>
    </row>
    <row r="2839" spans="13:69">
      <c r="M2839" s="15"/>
      <c r="BL2839" s="15"/>
      <c r="BM2839" s="18"/>
      <c r="BQ2839" s="15"/>
    </row>
    <row r="2840" spans="13:69">
      <c r="M2840" s="15"/>
      <c r="BL2840" s="15"/>
      <c r="BM2840" s="18"/>
      <c r="BQ2840" s="15"/>
    </row>
    <row r="2841" spans="13:69">
      <c r="M2841" s="15"/>
      <c r="BL2841" s="15"/>
      <c r="BM2841" s="18"/>
      <c r="BQ2841" s="15"/>
    </row>
    <row r="2842" spans="13:69">
      <c r="M2842" s="15"/>
      <c r="BL2842" s="15"/>
      <c r="BM2842" s="18"/>
      <c r="BQ2842" s="15"/>
    </row>
    <row r="2843" spans="13:69">
      <c r="M2843" s="15"/>
      <c r="BL2843" s="15"/>
      <c r="BM2843" s="18"/>
      <c r="BQ2843" s="15"/>
    </row>
    <row r="2844" spans="13:69">
      <c r="M2844" s="15"/>
      <c r="BL2844" s="15"/>
      <c r="BM2844" s="18"/>
      <c r="BQ2844" s="15"/>
    </row>
    <row r="2845" spans="13:69">
      <c r="M2845" s="15"/>
      <c r="BL2845" s="15"/>
      <c r="BM2845" s="18"/>
      <c r="BQ2845" s="15"/>
    </row>
    <row r="2846" spans="13:69">
      <c r="M2846" s="15"/>
      <c r="BL2846" s="15"/>
      <c r="BM2846" s="18"/>
      <c r="BQ2846" s="15"/>
    </row>
    <row r="2847" spans="13:69">
      <c r="M2847" s="15"/>
      <c r="BL2847" s="15"/>
      <c r="BM2847" s="18"/>
      <c r="BQ2847" s="15"/>
    </row>
    <row r="2848" spans="13:69">
      <c r="M2848" s="15"/>
      <c r="BL2848" s="15"/>
      <c r="BM2848" s="18"/>
      <c r="BQ2848" s="15"/>
    </row>
    <row r="2849" spans="13:69">
      <c r="M2849" s="15"/>
      <c r="BL2849" s="15"/>
      <c r="BM2849" s="18"/>
      <c r="BQ2849" s="15"/>
    </row>
    <row r="2850" spans="13:69">
      <c r="M2850" s="15"/>
      <c r="BL2850" s="15"/>
      <c r="BM2850" s="18"/>
      <c r="BQ2850" s="15"/>
    </row>
    <row r="2851" spans="13:69">
      <c r="M2851" s="15"/>
      <c r="BL2851" s="15"/>
      <c r="BM2851" s="18"/>
      <c r="BQ2851" s="15"/>
    </row>
    <row r="2852" spans="13:69">
      <c r="M2852" s="15"/>
      <c r="BL2852" s="15"/>
      <c r="BM2852" s="18"/>
      <c r="BQ2852" s="15"/>
    </row>
    <row r="2853" spans="13:69">
      <c r="M2853" s="15"/>
      <c r="BL2853" s="15"/>
      <c r="BM2853" s="18"/>
      <c r="BQ2853" s="15"/>
    </row>
    <row r="2854" spans="13:69">
      <c r="M2854" s="15"/>
      <c r="BL2854" s="15"/>
      <c r="BM2854" s="18"/>
      <c r="BQ2854" s="15"/>
    </row>
    <row r="2855" spans="13:69">
      <c r="M2855" s="15"/>
      <c r="BL2855" s="15"/>
      <c r="BM2855" s="18"/>
      <c r="BQ2855" s="15"/>
    </row>
    <row r="2856" spans="13:69">
      <c r="M2856" s="15"/>
      <c r="BL2856" s="15"/>
      <c r="BM2856" s="18"/>
      <c r="BQ2856" s="15"/>
    </row>
    <row r="2857" spans="13:69">
      <c r="M2857" s="15"/>
      <c r="BL2857" s="15"/>
      <c r="BM2857" s="18"/>
      <c r="BQ2857" s="15"/>
    </row>
    <row r="2858" spans="13:69">
      <c r="M2858" s="15"/>
      <c r="BL2858" s="15"/>
      <c r="BM2858" s="18"/>
      <c r="BQ2858" s="15"/>
    </row>
    <row r="2859" spans="13:69">
      <c r="M2859" s="15"/>
      <c r="BL2859" s="15"/>
      <c r="BM2859" s="18"/>
      <c r="BQ2859" s="15"/>
    </row>
    <row r="2860" spans="13:69">
      <c r="M2860" s="15"/>
      <c r="BL2860" s="15"/>
      <c r="BM2860" s="18"/>
      <c r="BQ2860" s="15"/>
    </row>
    <row r="2861" spans="13:69">
      <c r="M2861" s="15"/>
      <c r="BL2861" s="15"/>
      <c r="BM2861" s="18"/>
      <c r="BQ2861" s="15"/>
    </row>
    <row r="2862" spans="13:69">
      <c r="M2862" s="15"/>
      <c r="BL2862" s="15"/>
      <c r="BM2862" s="18"/>
      <c r="BQ2862" s="15"/>
    </row>
    <row r="2863" spans="13:69">
      <c r="M2863" s="15"/>
      <c r="BL2863" s="15"/>
      <c r="BM2863" s="18"/>
      <c r="BQ2863" s="15"/>
    </row>
    <row r="2864" spans="13:69">
      <c r="M2864" s="15"/>
      <c r="BL2864" s="15"/>
      <c r="BM2864" s="18"/>
      <c r="BQ2864" s="15"/>
    </row>
    <row r="2865" spans="13:69">
      <c r="M2865" s="15"/>
      <c r="BL2865" s="15"/>
      <c r="BM2865" s="18"/>
      <c r="BQ2865" s="15"/>
    </row>
    <row r="2866" spans="13:69">
      <c r="M2866" s="15"/>
      <c r="BL2866" s="15"/>
      <c r="BM2866" s="18"/>
      <c r="BQ2866" s="15"/>
    </row>
    <row r="2867" spans="13:69">
      <c r="M2867" s="15"/>
      <c r="BL2867" s="15"/>
      <c r="BM2867" s="18"/>
      <c r="BQ2867" s="15"/>
    </row>
    <row r="2868" spans="13:69">
      <c r="M2868" s="15"/>
      <c r="BL2868" s="15"/>
      <c r="BM2868" s="18"/>
      <c r="BQ2868" s="15"/>
    </row>
    <row r="2869" spans="13:69">
      <c r="M2869" s="15"/>
      <c r="BL2869" s="15"/>
      <c r="BM2869" s="18"/>
      <c r="BQ2869" s="15"/>
    </row>
    <row r="2870" spans="13:69">
      <c r="M2870" s="15"/>
      <c r="BL2870" s="15"/>
      <c r="BM2870" s="18"/>
      <c r="BQ2870" s="15"/>
    </row>
    <row r="2871" spans="13:69">
      <c r="M2871" s="15"/>
      <c r="BL2871" s="15"/>
      <c r="BM2871" s="18"/>
      <c r="BQ2871" s="15"/>
    </row>
    <row r="2872" spans="13:69">
      <c r="M2872" s="15"/>
      <c r="BL2872" s="15"/>
      <c r="BM2872" s="18"/>
      <c r="BQ2872" s="15"/>
    </row>
    <row r="2873" spans="13:69">
      <c r="M2873" s="15"/>
      <c r="BL2873" s="15"/>
      <c r="BM2873" s="18"/>
      <c r="BQ2873" s="15"/>
    </row>
    <row r="2874" spans="13:69">
      <c r="M2874" s="15"/>
      <c r="BL2874" s="15"/>
      <c r="BM2874" s="18"/>
      <c r="BQ2874" s="15"/>
    </row>
    <row r="2875" spans="13:69">
      <c r="M2875" s="15"/>
      <c r="BL2875" s="15"/>
      <c r="BM2875" s="18"/>
      <c r="BQ2875" s="15"/>
    </row>
    <row r="2876" spans="13:69">
      <c r="M2876" s="15"/>
      <c r="BL2876" s="15"/>
      <c r="BM2876" s="18"/>
      <c r="BQ2876" s="15"/>
    </row>
    <row r="2877" spans="13:69">
      <c r="M2877" s="15"/>
      <c r="BL2877" s="15"/>
      <c r="BM2877" s="18"/>
      <c r="BQ2877" s="15"/>
    </row>
    <row r="2878" spans="13:69">
      <c r="M2878" s="15"/>
      <c r="BL2878" s="15"/>
      <c r="BM2878" s="18"/>
      <c r="BQ2878" s="15"/>
    </row>
    <row r="2879" spans="13:69">
      <c r="M2879" s="15"/>
      <c r="BL2879" s="15"/>
      <c r="BM2879" s="18"/>
      <c r="BQ2879" s="15"/>
    </row>
    <row r="2880" spans="13:69">
      <c r="M2880" s="15"/>
      <c r="BL2880" s="15"/>
      <c r="BM2880" s="18"/>
      <c r="BQ2880" s="15"/>
    </row>
    <row r="2881" spans="13:69">
      <c r="M2881" s="15"/>
      <c r="BL2881" s="15"/>
      <c r="BM2881" s="18"/>
      <c r="BQ2881" s="15"/>
    </row>
    <row r="2882" spans="13:69">
      <c r="M2882" s="15"/>
      <c r="BL2882" s="15"/>
      <c r="BM2882" s="18"/>
      <c r="BQ2882" s="15"/>
    </row>
    <row r="2883" spans="13:69">
      <c r="M2883" s="15"/>
      <c r="BL2883" s="15"/>
      <c r="BM2883" s="18"/>
      <c r="BQ2883" s="15"/>
    </row>
    <row r="2884" spans="13:69">
      <c r="M2884" s="15"/>
      <c r="BL2884" s="15"/>
      <c r="BM2884" s="18"/>
      <c r="BQ2884" s="15"/>
    </row>
    <row r="2885" spans="13:69">
      <c r="M2885" s="15"/>
      <c r="BL2885" s="15"/>
      <c r="BM2885" s="18"/>
      <c r="BQ2885" s="15"/>
    </row>
    <row r="2886" spans="13:69">
      <c r="M2886" s="15"/>
      <c r="BL2886" s="15"/>
      <c r="BM2886" s="18"/>
      <c r="BQ2886" s="15"/>
    </row>
    <row r="2887" spans="13:69">
      <c r="M2887" s="15"/>
      <c r="BL2887" s="15"/>
      <c r="BM2887" s="18"/>
      <c r="BQ2887" s="15"/>
    </row>
    <row r="2888" spans="13:69">
      <c r="M2888" s="15"/>
      <c r="BL2888" s="15"/>
      <c r="BM2888" s="18"/>
      <c r="BQ2888" s="15"/>
    </row>
    <row r="2889" spans="13:69">
      <c r="M2889" s="15"/>
      <c r="BL2889" s="15"/>
      <c r="BM2889" s="18"/>
      <c r="BQ2889" s="15"/>
    </row>
    <row r="2890" spans="13:69">
      <c r="M2890" s="15"/>
      <c r="BL2890" s="15"/>
      <c r="BM2890" s="18"/>
      <c r="BQ2890" s="15"/>
    </row>
    <row r="2891" spans="13:69">
      <c r="M2891" s="15"/>
      <c r="BL2891" s="15"/>
      <c r="BM2891" s="18"/>
      <c r="BQ2891" s="15"/>
    </row>
    <row r="2892" spans="13:69">
      <c r="M2892" s="15"/>
      <c r="BL2892" s="15"/>
      <c r="BM2892" s="18"/>
      <c r="BQ2892" s="15"/>
    </row>
    <row r="2893" spans="13:69">
      <c r="M2893" s="15"/>
      <c r="BL2893" s="15"/>
      <c r="BM2893" s="18"/>
      <c r="BQ2893" s="15"/>
    </row>
    <row r="2894" spans="13:69">
      <c r="M2894" s="15"/>
      <c r="BL2894" s="15"/>
      <c r="BM2894" s="18"/>
      <c r="BQ2894" s="15"/>
    </row>
    <row r="2895" spans="13:69">
      <c r="M2895" s="15"/>
      <c r="BL2895" s="15"/>
      <c r="BM2895" s="18"/>
      <c r="BQ2895" s="15"/>
    </row>
    <row r="2896" spans="13:69">
      <c r="M2896" s="15"/>
      <c r="BL2896" s="15"/>
      <c r="BM2896" s="18"/>
      <c r="BQ2896" s="15"/>
    </row>
    <row r="2897" spans="13:69">
      <c r="M2897" s="15"/>
      <c r="BL2897" s="15"/>
      <c r="BM2897" s="18"/>
      <c r="BQ2897" s="15"/>
    </row>
    <row r="2898" spans="13:69">
      <c r="M2898" s="15"/>
      <c r="BL2898" s="15"/>
      <c r="BM2898" s="18"/>
      <c r="BQ2898" s="15"/>
    </row>
    <row r="2899" spans="13:69">
      <c r="M2899" s="15"/>
      <c r="BL2899" s="15"/>
      <c r="BM2899" s="18"/>
      <c r="BQ2899" s="15"/>
    </row>
    <row r="2900" spans="13:69">
      <c r="M2900" s="15"/>
      <c r="BL2900" s="15"/>
      <c r="BM2900" s="18"/>
      <c r="BQ2900" s="15"/>
    </row>
    <row r="2901" spans="13:69">
      <c r="M2901" s="15"/>
      <c r="BL2901" s="15"/>
      <c r="BM2901" s="18"/>
      <c r="BQ2901" s="15"/>
    </row>
    <row r="2902" spans="13:69">
      <c r="M2902" s="15"/>
      <c r="BL2902" s="15"/>
      <c r="BM2902" s="18"/>
      <c r="BQ2902" s="15"/>
    </row>
    <row r="2903" spans="13:69">
      <c r="M2903" s="15"/>
      <c r="BL2903" s="15"/>
      <c r="BM2903" s="18"/>
      <c r="BQ2903" s="15"/>
    </row>
    <row r="2904" spans="13:69">
      <c r="M2904" s="15"/>
      <c r="BL2904" s="15"/>
      <c r="BM2904" s="18"/>
      <c r="BQ2904" s="15"/>
    </row>
    <row r="2905" spans="13:69">
      <c r="M2905" s="15"/>
      <c r="BL2905" s="15"/>
      <c r="BM2905" s="18"/>
      <c r="BQ2905" s="15"/>
    </row>
    <row r="2906" spans="13:69">
      <c r="M2906" s="15"/>
      <c r="BL2906" s="15"/>
      <c r="BM2906" s="18"/>
      <c r="BQ2906" s="15"/>
    </row>
    <row r="2907" spans="13:69">
      <c r="M2907" s="15"/>
      <c r="BL2907" s="15"/>
      <c r="BM2907" s="18"/>
      <c r="BQ2907" s="15"/>
    </row>
    <row r="2908" spans="13:69">
      <c r="M2908" s="15"/>
      <c r="BL2908" s="15"/>
      <c r="BM2908" s="18"/>
      <c r="BQ2908" s="15"/>
    </row>
    <row r="2909" spans="13:69">
      <c r="M2909" s="15"/>
      <c r="BL2909" s="15"/>
      <c r="BM2909" s="18"/>
      <c r="BQ2909" s="15"/>
    </row>
    <row r="2910" spans="13:69">
      <c r="M2910" s="15"/>
      <c r="BL2910" s="15"/>
      <c r="BM2910" s="18"/>
      <c r="BQ2910" s="15"/>
    </row>
    <row r="2911" spans="13:69">
      <c r="M2911" s="15"/>
      <c r="BL2911" s="15"/>
      <c r="BM2911" s="18"/>
      <c r="BQ2911" s="15"/>
    </row>
    <row r="2912" spans="13:69">
      <c r="M2912" s="15"/>
      <c r="BL2912" s="15"/>
      <c r="BM2912" s="18"/>
      <c r="BQ2912" s="15"/>
    </row>
    <row r="2913" spans="13:69">
      <c r="M2913" s="15"/>
      <c r="BL2913" s="15"/>
      <c r="BM2913" s="18"/>
      <c r="BQ2913" s="15"/>
    </row>
    <row r="2914" spans="13:69">
      <c r="M2914" s="15"/>
      <c r="BL2914" s="15"/>
      <c r="BM2914" s="18"/>
      <c r="BQ2914" s="15"/>
    </row>
    <row r="2915" spans="13:69">
      <c r="M2915" s="15"/>
      <c r="BL2915" s="15"/>
      <c r="BM2915" s="18"/>
      <c r="BQ2915" s="15"/>
    </row>
    <row r="2916" spans="13:69">
      <c r="M2916" s="15"/>
      <c r="BL2916" s="15"/>
      <c r="BM2916" s="18"/>
      <c r="BQ2916" s="15"/>
    </row>
    <row r="2917" spans="13:69">
      <c r="M2917" s="15"/>
      <c r="BL2917" s="15"/>
      <c r="BM2917" s="18"/>
      <c r="BQ2917" s="15"/>
    </row>
    <row r="2918" spans="13:69">
      <c r="M2918" s="15"/>
      <c r="BL2918" s="15"/>
      <c r="BM2918" s="18"/>
      <c r="BQ2918" s="15"/>
    </row>
    <row r="2919" spans="13:69">
      <c r="M2919" s="15"/>
      <c r="BL2919" s="15"/>
      <c r="BM2919" s="18"/>
      <c r="BQ2919" s="15"/>
    </row>
    <row r="2920" spans="13:69">
      <c r="M2920" s="15"/>
      <c r="BL2920" s="15"/>
      <c r="BM2920" s="18"/>
      <c r="BQ2920" s="15"/>
    </row>
    <row r="2921" spans="13:69">
      <c r="M2921" s="15"/>
      <c r="BL2921" s="15"/>
      <c r="BM2921" s="18"/>
      <c r="BQ2921" s="15"/>
    </row>
    <row r="2922" spans="13:69">
      <c r="M2922" s="15"/>
      <c r="BL2922" s="15"/>
      <c r="BM2922" s="18"/>
      <c r="BQ2922" s="15"/>
    </row>
    <row r="2923" spans="13:69">
      <c r="M2923" s="15"/>
      <c r="BL2923" s="15"/>
      <c r="BM2923" s="18"/>
      <c r="BQ2923" s="15"/>
    </row>
    <row r="2924" spans="13:69">
      <c r="M2924" s="15"/>
      <c r="BL2924" s="15"/>
      <c r="BM2924" s="18"/>
      <c r="BQ2924" s="15"/>
    </row>
    <row r="2925" spans="13:69">
      <c r="M2925" s="15"/>
      <c r="BL2925" s="15"/>
      <c r="BM2925" s="18"/>
      <c r="BQ2925" s="15"/>
    </row>
    <row r="2926" spans="13:69">
      <c r="M2926" s="15"/>
      <c r="BL2926" s="15"/>
      <c r="BM2926" s="18"/>
      <c r="BQ2926" s="15"/>
    </row>
    <row r="2927" spans="13:69">
      <c r="M2927" s="15"/>
      <c r="BL2927" s="15"/>
      <c r="BM2927" s="18"/>
      <c r="BQ2927" s="15"/>
    </row>
    <row r="2928" spans="13:69">
      <c r="M2928" s="15"/>
      <c r="BL2928" s="15"/>
      <c r="BM2928" s="18"/>
      <c r="BQ2928" s="15"/>
    </row>
    <row r="2929" spans="13:69">
      <c r="M2929" s="15"/>
      <c r="BL2929" s="15"/>
      <c r="BM2929" s="18"/>
      <c r="BQ2929" s="15"/>
    </row>
    <row r="2930" spans="13:69">
      <c r="M2930" s="15"/>
      <c r="BL2930" s="15"/>
      <c r="BM2930" s="18"/>
      <c r="BQ2930" s="15"/>
    </row>
    <row r="2931" spans="13:69">
      <c r="M2931" s="15"/>
      <c r="BL2931" s="15"/>
      <c r="BM2931" s="18"/>
      <c r="BQ2931" s="15"/>
    </row>
    <row r="2932" spans="13:69">
      <c r="M2932" s="15"/>
      <c r="BL2932" s="15"/>
      <c r="BM2932" s="18"/>
      <c r="BQ2932" s="15"/>
    </row>
    <row r="2933" spans="13:69">
      <c r="M2933" s="15"/>
      <c r="BL2933" s="15"/>
      <c r="BM2933" s="18"/>
      <c r="BQ2933" s="15"/>
    </row>
    <row r="2934" spans="13:69">
      <c r="M2934" s="15"/>
      <c r="BL2934" s="15"/>
      <c r="BM2934" s="18"/>
      <c r="BQ2934" s="15"/>
    </row>
    <row r="2935" spans="13:69">
      <c r="M2935" s="15"/>
      <c r="BL2935" s="15"/>
      <c r="BM2935" s="18"/>
      <c r="BQ2935" s="15"/>
    </row>
    <row r="2936" spans="13:69">
      <c r="M2936" s="15"/>
      <c r="BL2936" s="15"/>
      <c r="BM2936" s="18"/>
      <c r="BQ2936" s="15"/>
    </row>
    <row r="2937" spans="13:69">
      <c r="M2937" s="15"/>
      <c r="BL2937" s="15"/>
      <c r="BM2937" s="18"/>
      <c r="BQ2937" s="15"/>
    </row>
    <row r="2938" spans="13:69">
      <c r="M2938" s="15"/>
      <c r="BL2938" s="15"/>
      <c r="BM2938" s="18"/>
      <c r="BQ2938" s="15"/>
    </row>
    <row r="2939" spans="13:69">
      <c r="M2939" s="15"/>
      <c r="BL2939" s="15"/>
      <c r="BM2939" s="18"/>
      <c r="BQ2939" s="15"/>
    </row>
    <row r="2940" spans="13:69">
      <c r="M2940" s="15"/>
      <c r="BL2940" s="15"/>
      <c r="BM2940" s="18"/>
      <c r="BQ2940" s="15"/>
    </row>
    <row r="2941" spans="13:69">
      <c r="M2941" s="15"/>
      <c r="BL2941" s="15"/>
      <c r="BM2941" s="18"/>
      <c r="BQ2941" s="15"/>
    </row>
    <row r="2942" spans="13:69">
      <c r="M2942" s="15"/>
      <c r="BL2942" s="15"/>
      <c r="BM2942" s="18"/>
      <c r="BQ2942" s="15"/>
    </row>
    <row r="2943" spans="13:69">
      <c r="M2943" s="15"/>
      <c r="BL2943" s="15"/>
      <c r="BM2943" s="18"/>
      <c r="BQ2943" s="15"/>
    </row>
    <row r="2944" spans="13:69">
      <c r="M2944" s="15"/>
      <c r="BL2944" s="15"/>
      <c r="BM2944" s="18"/>
      <c r="BQ2944" s="15"/>
    </row>
    <row r="2945" spans="13:69">
      <c r="M2945" s="15"/>
      <c r="BL2945" s="15"/>
      <c r="BM2945" s="18"/>
      <c r="BQ2945" s="15"/>
    </row>
    <row r="2946" spans="13:69">
      <c r="M2946" s="15"/>
      <c r="BL2946" s="15"/>
      <c r="BM2946" s="18"/>
      <c r="BQ2946" s="15"/>
    </row>
    <row r="2947" spans="13:69">
      <c r="M2947" s="15"/>
      <c r="BL2947" s="15"/>
      <c r="BM2947" s="18"/>
      <c r="BQ2947" s="15"/>
    </row>
    <row r="2948" spans="13:69">
      <c r="M2948" s="15"/>
      <c r="BL2948" s="15"/>
      <c r="BM2948" s="18"/>
      <c r="BQ2948" s="15"/>
    </row>
    <row r="2949" spans="13:69">
      <c r="M2949" s="15"/>
      <c r="BL2949" s="15"/>
      <c r="BM2949" s="18"/>
      <c r="BQ2949" s="15"/>
    </row>
    <row r="2950" spans="13:69">
      <c r="M2950" s="15"/>
      <c r="BL2950" s="15"/>
      <c r="BM2950" s="18"/>
      <c r="BQ2950" s="15"/>
    </row>
    <row r="2951" spans="13:69">
      <c r="M2951" s="15"/>
      <c r="BL2951" s="15"/>
      <c r="BM2951" s="18"/>
      <c r="BQ2951" s="15"/>
    </row>
    <row r="2952" spans="13:69">
      <c r="M2952" s="15"/>
      <c r="BL2952" s="15"/>
      <c r="BM2952" s="18"/>
      <c r="BQ2952" s="15"/>
    </row>
    <row r="2953" spans="13:69">
      <c r="M2953" s="15"/>
      <c r="BL2953" s="15"/>
      <c r="BM2953" s="18"/>
      <c r="BQ2953" s="15"/>
    </row>
    <row r="2954" spans="13:69">
      <c r="M2954" s="15"/>
      <c r="BL2954" s="15"/>
      <c r="BM2954" s="18"/>
      <c r="BQ2954" s="15"/>
    </row>
    <row r="2955" spans="13:69">
      <c r="M2955" s="15"/>
      <c r="BL2955" s="15"/>
      <c r="BM2955" s="18"/>
      <c r="BQ2955" s="15"/>
    </row>
    <row r="2956" spans="13:69">
      <c r="M2956" s="15"/>
      <c r="BL2956" s="15"/>
      <c r="BM2956" s="18"/>
      <c r="BQ2956" s="15"/>
    </row>
    <row r="2957" spans="13:69">
      <c r="M2957" s="15"/>
      <c r="BL2957" s="15"/>
      <c r="BM2957" s="18"/>
      <c r="BQ2957" s="15"/>
    </row>
    <row r="2958" spans="13:69">
      <c r="M2958" s="15"/>
      <c r="BL2958" s="15"/>
      <c r="BM2958" s="18"/>
      <c r="BQ2958" s="15"/>
    </row>
    <row r="2959" spans="13:69">
      <c r="M2959" s="15"/>
      <c r="BL2959" s="15"/>
      <c r="BM2959" s="18"/>
      <c r="BQ2959" s="15"/>
    </row>
    <row r="2960" spans="13:69">
      <c r="M2960" s="15"/>
      <c r="BL2960" s="15"/>
      <c r="BM2960" s="18"/>
      <c r="BQ2960" s="15"/>
    </row>
    <row r="2961" spans="13:69">
      <c r="M2961" s="15"/>
      <c r="BL2961" s="15"/>
      <c r="BM2961" s="18"/>
      <c r="BQ2961" s="15"/>
    </row>
    <row r="2962" spans="13:69">
      <c r="M2962" s="15"/>
      <c r="BL2962" s="15"/>
      <c r="BM2962" s="18"/>
      <c r="BQ2962" s="15"/>
    </row>
    <row r="2963" spans="13:69">
      <c r="M2963" s="15"/>
      <c r="BL2963" s="15"/>
      <c r="BM2963" s="18"/>
      <c r="BQ2963" s="15"/>
    </row>
    <row r="2964" spans="13:69">
      <c r="M2964" s="15"/>
      <c r="BL2964" s="15"/>
      <c r="BM2964" s="18"/>
      <c r="BQ2964" s="15"/>
    </row>
    <row r="2965" spans="13:69">
      <c r="M2965" s="15"/>
      <c r="BL2965" s="15"/>
      <c r="BM2965" s="18"/>
      <c r="BQ2965" s="15"/>
    </row>
    <row r="2966" spans="13:69">
      <c r="M2966" s="15"/>
      <c r="BL2966" s="15"/>
      <c r="BM2966" s="18"/>
      <c r="BQ2966" s="15"/>
    </row>
    <row r="2967" spans="13:69">
      <c r="M2967" s="15"/>
      <c r="BL2967" s="15"/>
      <c r="BM2967" s="18"/>
      <c r="BQ2967" s="15"/>
    </row>
    <row r="2968" spans="13:69">
      <c r="M2968" s="15"/>
      <c r="BL2968" s="15"/>
      <c r="BM2968" s="18"/>
      <c r="BQ2968" s="15"/>
    </row>
    <row r="2969" spans="13:69">
      <c r="M2969" s="15"/>
      <c r="BL2969" s="15"/>
      <c r="BM2969" s="18"/>
      <c r="BQ2969" s="15"/>
    </row>
    <row r="2970" spans="13:69">
      <c r="M2970" s="15"/>
      <c r="BL2970" s="15"/>
      <c r="BM2970" s="18"/>
      <c r="BQ2970" s="15"/>
    </row>
    <row r="2971" spans="13:69">
      <c r="M2971" s="15"/>
      <c r="BL2971" s="15"/>
      <c r="BM2971" s="18"/>
      <c r="BQ2971" s="15"/>
    </row>
    <row r="2972" spans="13:69">
      <c r="M2972" s="15"/>
      <c r="BL2972" s="15"/>
      <c r="BM2972" s="18"/>
      <c r="BQ2972" s="15"/>
    </row>
    <row r="2973" spans="13:69">
      <c r="M2973" s="15"/>
      <c r="BL2973" s="15"/>
      <c r="BM2973" s="18"/>
      <c r="BQ2973" s="15"/>
    </row>
    <row r="2974" spans="13:69">
      <c r="M2974" s="15"/>
      <c r="BL2974" s="15"/>
      <c r="BM2974" s="18"/>
      <c r="BQ2974" s="15"/>
    </row>
    <row r="2975" spans="13:69">
      <c r="M2975" s="15"/>
      <c r="BL2975" s="15"/>
      <c r="BM2975" s="18"/>
      <c r="BQ2975" s="15"/>
    </row>
    <row r="2976" spans="13:69">
      <c r="M2976" s="15"/>
      <c r="BL2976" s="15"/>
      <c r="BM2976" s="18"/>
      <c r="BQ2976" s="15"/>
    </row>
    <row r="2977" spans="13:69">
      <c r="M2977" s="15"/>
      <c r="BL2977" s="15"/>
      <c r="BM2977" s="18"/>
      <c r="BQ2977" s="15"/>
    </row>
    <row r="2978" spans="13:69">
      <c r="M2978" s="15"/>
      <c r="BL2978" s="15"/>
      <c r="BM2978" s="18"/>
      <c r="BQ2978" s="15"/>
    </row>
    <row r="2979" spans="13:69">
      <c r="M2979" s="15"/>
      <c r="BL2979" s="15"/>
      <c r="BM2979" s="18"/>
      <c r="BQ2979" s="15"/>
    </row>
    <row r="2980" spans="13:69">
      <c r="M2980" s="15"/>
      <c r="BL2980" s="15"/>
      <c r="BM2980" s="18"/>
      <c r="BQ2980" s="15"/>
    </row>
    <row r="2981" spans="13:69">
      <c r="M2981" s="15"/>
      <c r="BL2981" s="15"/>
      <c r="BM2981" s="18"/>
      <c r="BQ2981" s="15"/>
    </row>
    <row r="2982" spans="13:69">
      <c r="M2982" s="15"/>
      <c r="BL2982" s="15"/>
      <c r="BM2982" s="18"/>
      <c r="BQ2982" s="15"/>
    </row>
    <row r="2983" spans="13:69">
      <c r="M2983" s="15"/>
      <c r="BL2983" s="15"/>
      <c r="BM2983" s="18"/>
      <c r="BQ2983" s="15"/>
    </row>
    <row r="2984" spans="13:69">
      <c r="M2984" s="15"/>
      <c r="BL2984" s="15"/>
      <c r="BM2984" s="18"/>
      <c r="BQ2984" s="15"/>
    </row>
    <row r="2985" spans="13:69">
      <c r="M2985" s="15"/>
      <c r="BL2985" s="15"/>
      <c r="BM2985" s="18"/>
      <c r="BQ2985" s="15"/>
    </row>
    <row r="2986" spans="13:69">
      <c r="M2986" s="15"/>
      <c r="BL2986" s="15"/>
      <c r="BM2986" s="18"/>
      <c r="BQ2986" s="15"/>
    </row>
    <row r="2987" spans="13:69">
      <c r="M2987" s="15"/>
      <c r="BL2987" s="15"/>
      <c r="BM2987" s="18"/>
      <c r="BQ2987" s="15"/>
    </row>
    <row r="2988" spans="13:69">
      <c r="M2988" s="15"/>
      <c r="BL2988" s="15"/>
      <c r="BM2988" s="18"/>
      <c r="BQ2988" s="15"/>
    </row>
    <row r="2989" spans="13:69">
      <c r="M2989" s="15"/>
      <c r="BL2989" s="15"/>
      <c r="BM2989" s="18"/>
      <c r="BQ2989" s="15"/>
    </row>
    <row r="2990" spans="13:69">
      <c r="M2990" s="15"/>
      <c r="BL2990" s="15"/>
      <c r="BM2990" s="18"/>
      <c r="BQ2990" s="15"/>
    </row>
    <row r="2991" spans="13:69">
      <c r="M2991" s="15"/>
      <c r="BL2991" s="15"/>
      <c r="BM2991" s="18"/>
      <c r="BQ2991" s="15"/>
    </row>
    <row r="2992" spans="13:69">
      <c r="M2992" s="15"/>
      <c r="BL2992" s="15"/>
      <c r="BM2992" s="18"/>
      <c r="BQ2992" s="15"/>
    </row>
    <row r="2993" spans="13:69">
      <c r="M2993" s="15"/>
      <c r="BL2993" s="15"/>
      <c r="BM2993" s="18"/>
      <c r="BQ2993" s="15"/>
    </row>
    <row r="2994" spans="13:69">
      <c r="M2994" s="15"/>
      <c r="BL2994" s="15"/>
      <c r="BM2994" s="18"/>
      <c r="BQ2994" s="15"/>
    </row>
    <row r="2995" spans="13:69">
      <c r="M2995" s="15"/>
      <c r="BL2995" s="15"/>
      <c r="BM2995" s="18"/>
      <c r="BQ2995" s="15"/>
    </row>
    <row r="2996" spans="13:69">
      <c r="M2996" s="15"/>
      <c r="BL2996" s="15"/>
      <c r="BM2996" s="18"/>
      <c r="BQ2996" s="15"/>
    </row>
    <row r="2997" spans="13:69">
      <c r="M2997" s="15"/>
      <c r="BL2997" s="15"/>
      <c r="BM2997" s="18"/>
      <c r="BQ2997" s="15"/>
    </row>
    <row r="2998" spans="13:69">
      <c r="M2998" s="15"/>
      <c r="BL2998" s="15"/>
      <c r="BM2998" s="18"/>
      <c r="BQ2998" s="15"/>
    </row>
    <row r="2999" spans="13:69">
      <c r="M2999" s="15"/>
      <c r="BL2999" s="15"/>
      <c r="BM2999" s="18"/>
      <c r="BQ2999" s="15"/>
    </row>
    <row r="3000" spans="13:69">
      <c r="M3000" s="15"/>
      <c r="BL3000" s="15"/>
      <c r="BM3000" s="18"/>
      <c r="BQ3000" s="15"/>
    </row>
    <row r="3001" spans="13:69">
      <c r="M3001" s="15"/>
      <c r="BL3001" s="15"/>
      <c r="BM3001" s="18"/>
      <c r="BQ3001" s="15"/>
    </row>
    <row r="3002" spans="13:69">
      <c r="M3002" s="15"/>
      <c r="BL3002" s="15"/>
      <c r="BM3002" s="18"/>
      <c r="BQ3002" s="15"/>
    </row>
    <row r="3003" spans="13:69">
      <c r="M3003" s="15"/>
      <c r="BL3003" s="15"/>
      <c r="BM3003" s="18"/>
      <c r="BQ3003" s="15"/>
    </row>
    <row r="3004" spans="13:69">
      <c r="M3004" s="15"/>
      <c r="BL3004" s="15"/>
      <c r="BM3004" s="18"/>
      <c r="BQ3004" s="15"/>
    </row>
    <row r="3005" spans="13:69">
      <c r="M3005" s="15"/>
      <c r="BL3005" s="15"/>
      <c r="BM3005" s="18"/>
      <c r="BQ3005" s="15"/>
    </row>
    <row r="3006" spans="13:69">
      <c r="M3006" s="15"/>
      <c r="BL3006" s="15"/>
      <c r="BM3006" s="18"/>
      <c r="BQ3006" s="15"/>
    </row>
    <row r="3007" spans="13:69">
      <c r="M3007" s="15"/>
      <c r="BL3007" s="15"/>
      <c r="BM3007" s="18"/>
      <c r="BQ3007" s="15"/>
    </row>
    <row r="3008" spans="13:69">
      <c r="M3008" s="15"/>
      <c r="BL3008" s="15"/>
      <c r="BM3008" s="18"/>
      <c r="BQ3008" s="15"/>
    </row>
    <row r="3009" spans="13:69">
      <c r="M3009" s="15"/>
      <c r="BL3009" s="15"/>
      <c r="BM3009" s="18"/>
      <c r="BQ3009" s="15"/>
    </row>
    <row r="3010" spans="13:69">
      <c r="M3010" s="15"/>
      <c r="BL3010" s="15"/>
      <c r="BM3010" s="18"/>
      <c r="BQ3010" s="15"/>
    </row>
    <row r="3011" spans="13:69">
      <c r="M3011" s="15"/>
      <c r="BL3011" s="15"/>
      <c r="BM3011" s="18"/>
      <c r="BQ3011" s="15"/>
    </row>
    <row r="3012" spans="13:69">
      <c r="M3012" s="15"/>
      <c r="BL3012" s="15"/>
      <c r="BM3012" s="18"/>
      <c r="BQ3012" s="15"/>
    </row>
    <row r="3013" spans="13:69">
      <c r="M3013" s="15"/>
      <c r="BL3013" s="15"/>
      <c r="BM3013" s="18"/>
      <c r="BQ3013" s="15"/>
    </row>
    <row r="3014" spans="13:69">
      <c r="M3014" s="15"/>
      <c r="BL3014" s="15"/>
      <c r="BM3014" s="18"/>
      <c r="BQ3014" s="15"/>
    </row>
    <row r="3015" spans="13:69">
      <c r="M3015" s="15"/>
      <c r="BL3015" s="15"/>
      <c r="BM3015" s="18"/>
      <c r="BQ3015" s="15"/>
    </row>
    <row r="3016" spans="13:69">
      <c r="M3016" s="15"/>
      <c r="BL3016" s="15"/>
      <c r="BM3016" s="18"/>
      <c r="BQ3016" s="15"/>
    </row>
    <row r="3017" spans="13:69">
      <c r="M3017" s="15"/>
      <c r="BL3017" s="15"/>
      <c r="BM3017" s="18"/>
      <c r="BQ3017" s="15"/>
    </row>
    <row r="3018" spans="13:69">
      <c r="M3018" s="15"/>
      <c r="BL3018" s="15"/>
      <c r="BM3018" s="18"/>
      <c r="BQ3018" s="15"/>
    </row>
    <row r="3019" spans="13:69">
      <c r="M3019" s="15"/>
      <c r="BL3019" s="15"/>
      <c r="BM3019" s="18"/>
      <c r="BQ3019" s="15"/>
    </row>
    <row r="3020" spans="13:69">
      <c r="M3020" s="15"/>
      <c r="BL3020" s="15"/>
      <c r="BM3020" s="18"/>
      <c r="BQ3020" s="15"/>
    </row>
    <row r="3021" spans="13:69">
      <c r="M3021" s="15"/>
      <c r="BL3021" s="15"/>
      <c r="BM3021" s="18"/>
      <c r="BQ3021" s="15"/>
    </row>
    <row r="3022" spans="13:69">
      <c r="M3022" s="15"/>
      <c r="BL3022" s="15"/>
      <c r="BM3022" s="18"/>
      <c r="BQ3022" s="15"/>
    </row>
    <row r="3023" spans="13:69">
      <c r="M3023" s="15"/>
      <c r="BL3023" s="15"/>
      <c r="BM3023" s="18"/>
      <c r="BQ3023" s="15"/>
    </row>
    <row r="3024" spans="13:69">
      <c r="M3024" s="15"/>
      <c r="BL3024" s="15"/>
      <c r="BM3024" s="18"/>
      <c r="BQ3024" s="15"/>
    </row>
    <row r="3025" spans="13:69">
      <c r="M3025" s="15"/>
      <c r="BL3025" s="15"/>
      <c r="BM3025" s="18"/>
      <c r="BQ3025" s="15"/>
    </row>
    <row r="3026" spans="13:69">
      <c r="M3026" s="15"/>
      <c r="BL3026" s="15"/>
      <c r="BM3026" s="18"/>
      <c r="BQ3026" s="15"/>
    </row>
    <row r="3027" spans="13:69">
      <c r="M3027" s="15"/>
      <c r="BL3027" s="15"/>
      <c r="BM3027" s="18"/>
      <c r="BQ3027" s="15"/>
    </row>
    <row r="3028" spans="13:69">
      <c r="M3028" s="15"/>
      <c r="BL3028" s="15"/>
      <c r="BM3028" s="18"/>
      <c r="BQ3028" s="15"/>
    </row>
    <row r="3029" spans="13:69">
      <c r="M3029" s="15"/>
      <c r="BL3029" s="15"/>
      <c r="BM3029" s="18"/>
      <c r="BQ3029" s="15"/>
    </row>
    <row r="3030" spans="13:69">
      <c r="M3030" s="15"/>
      <c r="BL3030" s="15"/>
      <c r="BM3030" s="18"/>
      <c r="BQ3030" s="15"/>
    </row>
    <row r="3031" spans="13:69">
      <c r="M3031" s="15"/>
      <c r="BL3031" s="15"/>
      <c r="BM3031" s="18"/>
      <c r="BQ3031" s="15"/>
    </row>
    <row r="3032" spans="13:69">
      <c r="M3032" s="15"/>
      <c r="BL3032" s="15"/>
      <c r="BM3032" s="18"/>
      <c r="BQ3032" s="15"/>
    </row>
    <row r="3033" spans="13:69">
      <c r="M3033" s="15"/>
      <c r="BL3033" s="15"/>
      <c r="BM3033" s="18"/>
      <c r="BQ3033" s="15"/>
    </row>
    <row r="3034" spans="13:69">
      <c r="M3034" s="15"/>
      <c r="BL3034" s="15"/>
      <c r="BM3034" s="18"/>
      <c r="BQ3034" s="15"/>
    </row>
    <row r="3035" spans="13:69">
      <c r="M3035" s="15"/>
      <c r="BL3035" s="15"/>
      <c r="BM3035" s="18"/>
      <c r="BQ3035" s="15"/>
    </row>
    <row r="3036" spans="13:69">
      <c r="M3036" s="15"/>
      <c r="BL3036" s="15"/>
      <c r="BM3036" s="18"/>
      <c r="BQ3036" s="15"/>
    </row>
    <row r="3037" spans="13:69">
      <c r="M3037" s="15"/>
      <c r="BL3037" s="15"/>
      <c r="BM3037" s="18"/>
      <c r="BQ3037" s="15"/>
    </row>
    <row r="3038" spans="13:69">
      <c r="M3038" s="15"/>
      <c r="BL3038" s="15"/>
      <c r="BM3038" s="18"/>
      <c r="BQ3038" s="15"/>
    </row>
    <row r="3039" spans="13:69">
      <c r="M3039" s="15"/>
      <c r="BL3039" s="15"/>
      <c r="BM3039" s="18"/>
      <c r="BQ3039" s="15"/>
    </row>
    <row r="3040" spans="13:69">
      <c r="M3040" s="15"/>
      <c r="BL3040" s="15"/>
      <c r="BM3040" s="18"/>
      <c r="BQ3040" s="15"/>
    </row>
    <row r="3041" spans="13:69">
      <c r="M3041" s="15"/>
      <c r="BL3041" s="15"/>
      <c r="BM3041" s="18"/>
      <c r="BQ3041" s="15"/>
    </row>
    <row r="3042" spans="13:69">
      <c r="M3042" s="15"/>
      <c r="BL3042" s="15"/>
      <c r="BM3042" s="18"/>
      <c r="BQ3042" s="15"/>
    </row>
    <row r="3043" spans="13:69">
      <c r="M3043" s="15"/>
      <c r="BL3043" s="15"/>
      <c r="BM3043" s="18"/>
      <c r="BQ3043" s="15"/>
    </row>
    <row r="3044" spans="13:69">
      <c r="M3044" s="15"/>
      <c r="BL3044" s="15"/>
      <c r="BM3044" s="18"/>
      <c r="BQ3044" s="15"/>
    </row>
    <row r="3045" spans="13:69">
      <c r="M3045" s="15"/>
      <c r="BL3045" s="15"/>
      <c r="BM3045" s="18"/>
      <c r="BQ3045" s="15"/>
    </row>
    <row r="3046" spans="13:69">
      <c r="M3046" s="15"/>
      <c r="BL3046" s="15"/>
      <c r="BM3046" s="18"/>
      <c r="BQ3046" s="15"/>
    </row>
    <row r="3047" spans="13:69">
      <c r="M3047" s="15"/>
      <c r="BL3047" s="15"/>
      <c r="BM3047" s="18"/>
      <c r="BQ3047" s="15"/>
    </row>
    <row r="3048" spans="13:69">
      <c r="M3048" s="15"/>
      <c r="BL3048" s="15"/>
      <c r="BM3048" s="18"/>
      <c r="BQ3048" s="15"/>
    </row>
    <row r="3049" spans="13:69">
      <c r="M3049" s="15"/>
      <c r="BL3049" s="15"/>
      <c r="BM3049" s="18"/>
      <c r="BQ3049" s="15"/>
    </row>
    <row r="3050" spans="13:69">
      <c r="M3050" s="15"/>
      <c r="BL3050" s="15"/>
      <c r="BM3050" s="18"/>
      <c r="BQ3050" s="15"/>
    </row>
    <row r="3051" spans="13:69">
      <c r="M3051" s="15"/>
      <c r="BL3051" s="15"/>
      <c r="BM3051" s="18"/>
      <c r="BQ3051" s="15"/>
    </row>
    <row r="3052" spans="13:69">
      <c r="M3052" s="15"/>
      <c r="BL3052" s="15"/>
      <c r="BM3052" s="18"/>
      <c r="BQ3052" s="15"/>
    </row>
    <row r="3053" spans="13:69">
      <c r="M3053" s="15"/>
      <c r="BL3053" s="15"/>
      <c r="BM3053" s="18"/>
      <c r="BQ3053" s="15"/>
    </row>
    <row r="3054" spans="13:69">
      <c r="M3054" s="15"/>
      <c r="BL3054" s="15"/>
      <c r="BM3054" s="18"/>
      <c r="BQ3054" s="15"/>
    </row>
    <row r="3055" spans="13:69">
      <c r="M3055" s="15"/>
      <c r="BL3055" s="15"/>
      <c r="BM3055" s="18"/>
      <c r="BQ3055" s="15"/>
    </row>
    <row r="3056" spans="13:69">
      <c r="M3056" s="15"/>
      <c r="BL3056" s="15"/>
      <c r="BM3056" s="18"/>
      <c r="BQ3056" s="15"/>
    </row>
    <row r="3057" spans="13:69">
      <c r="M3057" s="15"/>
      <c r="BL3057" s="15"/>
      <c r="BM3057" s="18"/>
      <c r="BQ3057" s="15"/>
    </row>
    <row r="3058" spans="13:69">
      <c r="M3058" s="15"/>
      <c r="BL3058" s="15"/>
      <c r="BM3058" s="18"/>
      <c r="BQ3058" s="15"/>
    </row>
    <row r="3059" spans="13:69">
      <c r="M3059" s="15"/>
      <c r="BL3059" s="15"/>
      <c r="BM3059" s="18"/>
      <c r="BQ3059" s="15"/>
    </row>
    <row r="3060" spans="13:69">
      <c r="M3060" s="15"/>
      <c r="BL3060" s="15"/>
      <c r="BM3060" s="18"/>
      <c r="BQ3060" s="15"/>
    </row>
    <row r="3061" spans="13:69">
      <c r="M3061" s="15"/>
      <c r="BL3061" s="15"/>
      <c r="BM3061" s="18"/>
      <c r="BQ3061" s="15"/>
    </row>
    <row r="3062" spans="13:69">
      <c r="M3062" s="15"/>
      <c r="BL3062" s="15"/>
      <c r="BM3062" s="18"/>
      <c r="BQ3062" s="15"/>
    </row>
    <row r="3063" spans="13:69">
      <c r="M3063" s="15"/>
      <c r="BL3063" s="15"/>
      <c r="BM3063" s="18"/>
      <c r="BQ3063" s="15"/>
    </row>
    <row r="3064" spans="13:69">
      <c r="M3064" s="15"/>
      <c r="BL3064" s="15"/>
      <c r="BM3064" s="18"/>
      <c r="BQ3064" s="15"/>
    </row>
    <row r="3065" spans="13:69">
      <c r="M3065" s="15"/>
      <c r="BL3065" s="15"/>
      <c r="BM3065" s="18"/>
      <c r="BQ3065" s="15"/>
    </row>
    <row r="3066" spans="13:69">
      <c r="M3066" s="15"/>
      <c r="BL3066" s="15"/>
      <c r="BM3066" s="18"/>
      <c r="BQ3066" s="15"/>
    </row>
    <row r="3067" spans="13:69">
      <c r="M3067" s="15"/>
      <c r="BL3067" s="15"/>
      <c r="BM3067" s="18"/>
      <c r="BQ3067" s="15"/>
    </row>
    <row r="3068" spans="13:69">
      <c r="M3068" s="15"/>
      <c r="BL3068" s="15"/>
      <c r="BM3068" s="18"/>
      <c r="BQ3068" s="15"/>
    </row>
    <row r="3069" spans="13:69">
      <c r="M3069" s="15"/>
      <c r="BL3069" s="15"/>
      <c r="BM3069" s="18"/>
      <c r="BQ3069" s="15"/>
    </row>
    <row r="3070" spans="13:69">
      <c r="M3070" s="15"/>
      <c r="BL3070" s="15"/>
      <c r="BM3070" s="18"/>
      <c r="BQ3070" s="15"/>
    </row>
    <row r="3071" spans="13:69">
      <c r="M3071" s="15"/>
      <c r="BL3071" s="15"/>
      <c r="BM3071" s="18"/>
      <c r="BQ3071" s="15"/>
    </row>
    <row r="3072" spans="13:69">
      <c r="M3072" s="15"/>
      <c r="BL3072" s="15"/>
      <c r="BM3072" s="18"/>
      <c r="BQ3072" s="15"/>
    </row>
    <row r="3073" spans="13:69">
      <c r="M3073" s="15"/>
      <c r="BL3073" s="15"/>
      <c r="BM3073" s="18"/>
      <c r="BQ3073" s="15"/>
    </row>
    <row r="3074" spans="13:69">
      <c r="M3074" s="15"/>
      <c r="BL3074" s="15"/>
      <c r="BM3074" s="18"/>
      <c r="BQ3074" s="15"/>
    </row>
    <row r="3075" spans="13:69">
      <c r="M3075" s="15"/>
      <c r="BL3075" s="15"/>
      <c r="BM3075" s="18"/>
      <c r="BQ3075" s="15"/>
    </row>
    <row r="3076" spans="13:69">
      <c r="M3076" s="15"/>
      <c r="BL3076" s="15"/>
      <c r="BM3076" s="18"/>
      <c r="BQ3076" s="15"/>
    </row>
    <row r="3077" spans="13:69">
      <c r="M3077" s="15"/>
      <c r="BL3077" s="15"/>
      <c r="BM3077" s="18"/>
      <c r="BQ3077" s="15"/>
    </row>
    <row r="3078" spans="13:69">
      <c r="M3078" s="15"/>
      <c r="BL3078" s="15"/>
      <c r="BM3078" s="18"/>
      <c r="BQ3078" s="15"/>
    </row>
    <row r="3079" spans="13:69">
      <c r="M3079" s="15"/>
      <c r="BL3079" s="15"/>
      <c r="BM3079" s="18"/>
      <c r="BQ3079" s="15"/>
    </row>
    <row r="3080" spans="13:69">
      <c r="M3080" s="15"/>
      <c r="BL3080" s="15"/>
      <c r="BM3080" s="18"/>
      <c r="BQ3080" s="15"/>
    </row>
    <row r="3081" spans="13:69">
      <c r="M3081" s="15"/>
      <c r="BL3081" s="15"/>
      <c r="BM3081" s="18"/>
      <c r="BQ3081" s="15"/>
    </row>
    <row r="3082" spans="13:69">
      <c r="BL3082" s="15"/>
      <c r="BM3082" s="18"/>
      <c r="BQ3082" s="15"/>
    </row>
    <row r="3083" spans="13:69">
      <c r="BL3083" s="15"/>
      <c r="BM3083" s="18"/>
      <c r="BQ3083" s="15"/>
    </row>
    <row r="3084" spans="13:69">
      <c r="BL3084" s="15"/>
      <c r="BM3084" s="18"/>
      <c r="BQ3084" s="15"/>
    </row>
    <row r="3085" spans="13:69">
      <c r="BL3085" s="15"/>
      <c r="BM3085" s="18"/>
      <c r="BQ3085" s="15"/>
    </row>
    <row r="3086" spans="13:69">
      <c r="BL3086" s="15"/>
      <c r="BM3086" s="18"/>
      <c r="BQ3086" s="15"/>
    </row>
    <row r="3087" spans="13:69">
      <c r="BL3087" s="15"/>
      <c r="BM3087" s="18"/>
      <c r="BQ3087" s="15"/>
    </row>
    <row r="3088" spans="13:69">
      <c r="BL3088" s="15"/>
      <c r="BM3088" s="18"/>
      <c r="BQ3088" s="15"/>
    </row>
    <row r="3089" spans="64:69">
      <c r="BL3089" s="15"/>
      <c r="BM3089" s="18"/>
      <c r="BQ3089" s="15"/>
    </row>
    <row r="3090" spans="64:69">
      <c r="BL3090" s="15"/>
      <c r="BM3090" s="18"/>
      <c r="BQ3090" s="15"/>
    </row>
    <row r="3091" spans="64:69">
      <c r="BL3091" s="15"/>
      <c r="BM3091" s="18"/>
      <c r="BQ3091" s="15"/>
    </row>
    <row r="3092" spans="64:69">
      <c r="BL3092" s="15"/>
      <c r="BM3092" s="18"/>
      <c r="BQ3092" s="15"/>
    </row>
    <row r="3093" spans="64:69">
      <c r="BL3093" s="15"/>
      <c r="BM3093" s="18"/>
      <c r="BQ3093" s="15"/>
    </row>
    <row r="3094" spans="64:69">
      <c r="BL3094" s="15"/>
      <c r="BM3094" s="18"/>
      <c r="BQ3094" s="15"/>
    </row>
    <row r="3095" spans="64:69">
      <c r="BL3095" s="15"/>
      <c r="BM3095" s="18"/>
      <c r="BQ3095" s="15"/>
    </row>
    <row r="3096" spans="64:69">
      <c r="BL3096" s="15"/>
      <c r="BM3096" s="18"/>
      <c r="BQ3096" s="15"/>
    </row>
    <row r="3097" spans="64:69">
      <c r="BL3097" s="15"/>
      <c r="BM3097" s="18"/>
      <c r="BQ3097" s="15"/>
    </row>
    <row r="3098" spans="64:69">
      <c r="BL3098" s="15"/>
      <c r="BM3098" s="18"/>
      <c r="BQ3098" s="15"/>
    </row>
    <row r="3099" spans="64:69">
      <c r="BL3099" s="15"/>
      <c r="BM3099" s="18"/>
      <c r="BQ3099" s="15"/>
    </row>
    <row r="3100" spans="64:69">
      <c r="BL3100" s="15"/>
      <c r="BM3100" s="18"/>
      <c r="BQ3100" s="15"/>
    </row>
    <row r="3101" spans="64:69">
      <c r="BL3101" s="15"/>
      <c r="BM3101" s="18"/>
      <c r="BQ3101" s="15"/>
    </row>
    <row r="3102" spans="64:69">
      <c r="BL3102" s="15"/>
      <c r="BM3102" s="18"/>
      <c r="BQ3102" s="15"/>
    </row>
    <row r="3103" spans="64:69">
      <c r="BL3103" s="15"/>
      <c r="BM3103" s="18"/>
      <c r="BQ3103" s="15"/>
    </row>
    <row r="3104" spans="64:69">
      <c r="BL3104" s="15"/>
      <c r="BM3104" s="18"/>
      <c r="BQ3104" s="15"/>
    </row>
    <row r="3105" spans="64:69">
      <c r="BL3105" s="15"/>
      <c r="BM3105" s="18"/>
      <c r="BQ3105" s="15"/>
    </row>
    <row r="3106" spans="64:69">
      <c r="BL3106" s="15"/>
      <c r="BM3106" s="18"/>
      <c r="BQ3106" s="15"/>
    </row>
    <row r="3107" spans="64:69">
      <c r="BL3107" s="15"/>
      <c r="BM3107" s="18"/>
      <c r="BQ3107" s="15"/>
    </row>
    <row r="3108" spans="64:69">
      <c r="BL3108" s="15"/>
      <c r="BM3108" s="18"/>
      <c r="BQ3108" s="15"/>
    </row>
    <row r="3109" spans="64:69">
      <c r="BL3109" s="15"/>
      <c r="BM3109" s="18"/>
      <c r="BQ3109" s="15"/>
    </row>
    <row r="3110" spans="64:69">
      <c r="BL3110" s="15"/>
      <c r="BM3110" s="18"/>
      <c r="BQ3110" s="15"/>
    </row>
    <row r="3111" spans="64:69">
      <c r="BL3111" s="15"/>
      <c r="BM3111" s="18"/>
      <c r="BQ3111" s="15"/>
    </row>
    <row r="3112" spans="64:69">
      <c r="BL3112" s="15"/>
      <c r="BM3112" s="18"/>
      <c r="BQ3112" s="15"/>
    </row>
    <row r="3113" spans="64:69">
      <c r="BL3113" s="15"/>
      <c r="BM3113" s="18"/>
      <c r="BQ3113" s="15"/>
    </row>
    <row r="3114" spans="64:69">
      <c r="BL3114" s="15"/>
      <c r="BM3114" s="18"/>
      <c r="BQ3114" s="15"/>
    </row>
    <row r="3115" spans="64:69">
      <c r="BL3115" s="15"/>
      <c r="BM3115" s="18"/>
      <c r="BQ3115" s="15"/>
    </row>
    <row r="3116" spans="64:69">
      <c r="BL3116" s="15"/>
      <c r="BM3116" s="18"/>
      <c r="BQ3116" s="15"/>
    </row>
    <row r="3117" spans="64:69">
      <c r="BL3117" s="15"/>
      <c r="BM3117" s="18"/>
      <c r="BQ3117" s="15"/>
    </row>
    <row r="3118" spans="64:69">
      <c r="BL3118" s="15"/>
      <c r="BM3118" s="18"/>
      <c r="BQ3118" s="15"/>
    </row>
    <row r="3119" spans="64:69">
      <c r="BL3119" s="15"/>
      <c r="BM3119" s="18"/>
      <c r="BQ3119" s="15"/>
    </row>
    <row r="3120" spans="64:69">
      <c r="BL3120" s="15"/>
      <c r="BM3120" s="18"/>
      <c r="BQ3120" s="15"/>
    </row>
    <row r="3121" spans="64:69">
      <c r="BL3121" s="15"/>
      <c r="BM3121" s="18"/>
      <c r="BQ3121" s="15"/>
    </row>
    <row r="3122" spans="64:69">
      <c r="BL3122" s="15"/>
      <c r="BM3122" s="18"/>
      <c r="BQ3122" s="15"/>
    </row>
    <row r="3123" spans="64:69">
      <c r="BL3123" s="15"/>
      <c r="BM3123" s="18"/>
      <c r="BQ3123" s="15"/>
    </row>
    <row r="3124" spans="64:69">
      <c r="BL3124" s="15"/>
      <c r="BM3124" s="18"/>
      <c r="BQ3124" s="15"/>
    </row>
    <row r="3125" spans="64:69">
      <c r="BL3125" s="15"/>
      <c r="BM3125" s="18"/>
      <c r="BQ3125" s="15"/>
    </row>
    <row r="3126" spans="64:69">
      <c r="BL3126" s="15"/>
      <c r="BM3126" s="18"/>
      <c r="BQ3126" s="15"/>
    </row>
    <row r="3127" spans="64:69">
      <c r="BL3127" s="15"/>
      <c r="BM3127" s="18"/>
      <c r="BQ3127" s="15"/>
    </row>
    <row r="3128" spans="64:69">
      <c r="BL3128" s="15"/>
      <c r="BM3128" s="18"/>
      <c r="BQ3128" s="15"/>
    </row>
    <row r="3129" spans="64:69">
      <c r="BL3129" s="15"/>
      <c r="BM3129" s="18"/>
      <c r="BQ3129" s="15"/>
    </row>
    <row r="3130" spans="64:69">
      <c r="BL3130" s="15"/>
      <c r="BM3130" s="18"/>
      <c r="BQ3130" s="15"/>
    </row>
    <row r="3131" spans="64:69">
      <c r="BL3131" s="15"/>
      <c r="BM3131" s="18"/>
      <c r="BQ3131" s="15"/>
    </row>
    <row r="3132" spans="64:69">
      <c r="BL3132" s="15"/>
      <c r="BM3132" s="18"/>
      <c r="BQ3132" s="15"/>
    </row>
    <row r="3133" spans="64:69">
      <c r="BL3133" s="15"/>
      <c r="BM3133" s="18"/>
      <c r="BQ3133" s="15"/>
    </row>
    <row r="3134" spans="64:69">
      <c r="BL3134" s="15"/>
      <c r="BM3134" s="18"/>
      <c r="BQ3134" s="15"/>
    </row>
    <row r="3135" spans="64:69">
      <c r="BL3135" s="15"/>
      <c r="BM3135" s="18"/>
      <c r="BQ3135" s="15"/>
    </row>
    <row r="3136" spans="64:69">
      <c r="BL3136" s="15"/>
      <c r="BM3136" s="18"/>
      <c r="BQ3136" s="15"/>
    </row>
    <row r="3137" spans="64:69">
      <c r="BL3137" s="15"/>
      <c r="BM3137" s="18"/>
      <c r="BQ3137" s="15"/>
    </row>
    <row r="3138" spans="64:69">
      <c r="BL3138" s="15"/>
      <c r="BM3138" s="18"/>
      <c r="BQ3138" s="15"/>
    </row>
    <row r="3139" spans="64:69">
      <c r="BL3139" s="15"/>
      <c r="BM3139" s="18"/>
      <c r="BQ3139" s="15"/>
    </row>
    <row r="3140" spans="64:69">
      <c r="BL3140" s="15"/>
      <c r="BM3140" s="18"/>
      <c r="BQ3140" s="15"/>
    </row>
    <row r="3141" spans="64:69">
      <c r="BL3141" s="15"/>
      <c r="BM3141" s="18"/>
      <c r="BQ3141" s="15"/>
    </row>
    <row r="3142" spans="64:69">
      <c r="BL3142" s="15"/>
      <c r="BM3142" s="18"/>
      <c r="BQ3142" s="15"/>
    </row>
    <row r="3143" spans="64:69">
      <c r="BL3143" s="15"/>
      <c r="BM3143" s="18"/>
      <c r="BQ3143" s="15"/>
    </row>
    <row r="3144" spans="64:69">
      <c r="BL3144" s="15"/>
      <c r="BM3144" s="18"/>
      <c r="BQ3144" s="15"/>
    </row>
    <row r="3145" spans="64:69">
      <c r="BL3145" s="15"/>
      <c r="BM3145" s="18"/>
      <c r="BQ3145" s="15"/>
    </row>
    <row r="3146" spans="64:69">
      <c r="BL3146" s="15"/>
      <c r="BM3146" s="18"/>
      <c r="BQ3146" s="15"/>
    </row>
    <row r="3147" spans="64:69">
      <c r="BL3147" s="15"/>
      <c r="BM3147" s="18"/>
      <c r="BQ3147" s="15"/>
    </row>
    <row r="3148" spans="64:69">
      <c r="BL3148" s="15"/>
      <c r="BM3148" s="18"/>
      <c r="BQ3148" s="15"/>
    </row>
    <row r="3149" spans="64:69">
      <c r="BL3149" s="15"/>
      <c r="BM3149" s="18"/>
      <c r="BQ3149" s="15"/>
    </row>
    <row r="3150" spans="64:69">
      <c r="BL3150" s="15"/>
      <c r="BM3150" s="18"/>
      <c r="BQ3150" s="15"/>
    </row>
    <row r="3151" spans="64:69">
      <c r="BL3151" s="15"/>
      <c r="BM3151" s="18"/>
      <c r="BQ3151" s="15"/>
    </row>
    <row r="3152" spans="64:69">
      <c r="BL3152" s="15"/>
      <c r="BM3152" s="18"/>
      <c r="BQ3152" s="15"/>
    </row>
    <row r="3153" spans="64:69">
      <c r="BL3153" s="15"/>
      <c r="BM3153" s="18"/>
      <c r="BQ3153" s="15"/>
    </row>
    <row r="3154" spans="64:69">
      <c r="BL3154" s="15"/>
      <c r="BM3154" s="18"/>
      <c r="BQ3154" s="15"/>
    </row>
    <row r="3155" spans="64:69">
      <c r="BL3155" s="15"/>
      <c r="BM3155" s="18"/>
      <c r="BQ3155" s="15"/>
    </row>
    <row r="3156" spans="64:69">
      <c r="BL3156" s="15"/>
      <c r="BM3156" s="18"/>
      <c r="BQ3156" s="15"/>
    </row>
    <row r="3157" spans="64:69">
      <c r="BL3157" s="15"/>
      <c r="BM3157" s="18"/>
      <c r="BQ3157" s="15"/>
    </row>
    <row r="3158" spans="64:69">
      <c r="BL3158" s="15"/>
      <c r="BM3158" s="18"/>
      <c r="BQ3158" s="15"/>
    </row>
    <row r="3159" spans="64:69">
      <c r="BL3159" s="15"/>
      <c r="BM3159" s="18"/>
      <c r="BQ3159" s="15"/>
    </row>
    <row r="3160" spans="64:69">
      <c r="BL3160" s="15"/>
      <c r="BM3160" s="18"/>
      <c r="BQ3160" s="15"/>
    </row>
    <row r="3161" spans="64:69">
      <c r="BL3161" s="15"/>
      <c r="BM3161" s="18"/>
      <c r="BQ3161" s="15"/>
    </row>
    <row r="3162" spans="64:69">
      <c r="BL3162" s="15"/>
      <c r="BM3162" s="18"/>
      <c r="BQ3162" s="15"/>
    </row>
    <row r="3163" spans="64:69">
      <c r="BL3163" s="15"/>
      <c r="BM3163" s="18"/>
      <c r="BQ3163" s="15"/>
    </row>
    <row r="3164" spans="64:69">
      <c r="BL3164" s="15"/>
      <c r="BM3164" s="18"/>
      <c r="BQ3164" s="15"/>
    </row>
    <row r="3165" spans="64:69">
      <c r="BL3165" s="15"/>
      <c r="BM3165" s="18"/>
      <c r="BQ3165" s="15"/>
    </row>
    <row r="3166" spans="64:69">
      <c r="BL3166" s="15"/>
      <c r="BM3166" s="18"/>
      <c r="BQ3166" s="15"/>
    </row>
    <row r="3167" spans="64:69">
      <c r="BL3167" s="15"/>
      <c r="BM3167" s="18"/>
      <c r="BQ3167" s="15"/>
    </row>
    <row r="3168" spans="64:69">
      <c r="BL3168" s="15"/>
      <c r="BM3168" s="18"/>
      <c r="BQ3168" s="15"/>
    </row>
    <row r="3169" spans="64:69">
      <c r="BL3169" s="15"/>
      <c r="BM3169" s="18"/>
      <c r="BQ3169" s="15"/>
    </row>
    <row r="3170" spans="64:69">
      <c r="BL3170" s="15"/>
      <c r="BM3170" s="18"/>
      <c r="BQ3170" s="15"/>
    </row>
    <row r="3171" spans="64:69">
      <c r="BL3171" s="15"/>
      <c r="BM3171" s="18"/>
      <c r="BQ3171" s="15"/>
    </row>
    <row r="3172" spans="64:69">
      <c r="BL3172" s="15"/>
      <c r="BM3172" s="18"/>
      <c r="BQ3172" s="15"/>
    </row>
    <row r="3173" spans="64:69">
      <c r="BL3173" s="15"/>
      <c r="BM3173" s="18"/>
      <c r="BQ3173" s="15"/>
    </row>
    <row r="3174" spans="64:69">
      <c r="BL3174" s="15"/>
      <c r="BM3174" s="18"/>
      <c r="BQ3174" s="15"/>
    </row>
    <row r="3175" spans="64:69">
      <c r="BL3175" s="15"/>
      <c r="BM3175" s="18"/>
      <c r="BQ3175" s="15"/>
    </row>
    <row r="3176" spans="64:69">
      <c r="BL3176" s="15"/>
      <c r="BM3176" s="18"/>
      <c r="BQ3176" s="15"/>
    </row>
    <row r="3177" spans="64:69">
      <c r="BL3177" s="15"/>
      <c r="BM3177" s="18"/>
      <c r="BQ3177" s="15"/>
    </row>
    <row r="3178" spans="64:69">
      <c r="BL3178" s="15"/>
      <c r="BM3178" s="18"/>
      <c r="BQ3178" s="15"/>
    </row>
    <row r="3179" spans="64:69">
      <c r="BL3179" s="15"/>
      <c r="BM3179" s="18"/>
      <c r="BQ3179" s="15"/>
    </row>
    <row r="3180" spans="64:69">
      <c r="BL3180" s="15"/>
      <c r="BM3180" s="18"/>
      <c r="BQ3180" s="15"/>
    </row>
    <row r="3181" spans="64:69">
      <c r="BL3181" s="15"/>
      <c r="BM3181" s="18"/>
      <c r="BQ3181" s="15"/>
    </row>
    <row r="3182" spans="64:69">
      <c r="BL3182" s="15"/>
      <c r="BM3182" s="18"/>
      <c r="BQ3182" s="15"/>
    </row>
    <row r="3183" spans="64:69">
      <c r="BL3183" s="15"/>
      <c r="BM3183" s="18"/>
      <c r="BQ3183" s="15"/>
    </row>
    <row r="3184" spans="64:69">
      <c r="BL3184" s="15"/>
      <c r="BM3184" s="18"/>
      <c r="BQ3184" s="15"/>
    </row>
    <row r="3185" spans="64:69">
      <c r="BL3185" s="15"/>
      <c r="BM3185" s="18"/>
      <c r="BQ3185" s="15"/>
    </row>
    <row r="3186" spans="64:69">
      <c r="BL3186" s="15"/>
      <c r="BM3186" s="18"/>
      <c r="BQ3186" s="15"/>
    </row>
    <row r="3187" spans="64:69">
      <c r="BL3187" s="15"/>
      <c r="BM3187" s="18"/>
      <c r="BQ3187" s="15"/>
    </row>
    <row r="3188" spans="64:69">
      <c r="BL3188" s="15"/>
      <c r="BM3188" s="18"/>
      <c r="BQ3188" s="15"/>
    </row>
    <row r="3189" spans="64:69">
      <c r="BL3189" s="15"/>
      <c r="BM3189" s="18"/>
      <c r="BQ3189" s="15"/>
    </row>
    <row r="3190" spans="64:69">
      <c r="BL3190" s="15"/>
      <c r="BM3190" s="18"/>
      <c r="BQ3190" s="15"/>
    </row>
    <row r="3191" spans="64:69">
      <c r="BL3191" s="15"/>
      <c r="BM3191" s="18"/>
      <c r="BQ3191" s="15"/>
    </row>
    <row r="3192" spans="64:69">
      <c r="BL3192" s="15"/>
      <c r="BM3192" s="18"/>
      <c r="BQ3192" s="15"/>
    </row>
    <row r="3193" spans="64:69">
      <c r="BL3193" s="15"/>
      <c r="BM3193" s="18"/>
      <c r="BQ3193" s="15"/>
    </row>
    <row r="3194" spans="64:69">
      <c r="BL3194" s="15"/>
      <c r="BM3194" s="18"/>
      <c r="BQ3194" s="15"/>
    </row>
    <row r="3195" spans="64:69">
      <c r="BL3195" s="15"/>
      <c r="BM3195" s="18"/>
      <c r="BQ3195" s="15"/>
    </row>
    <row r="3196" spans="64:69">
      <c r="BL3196" s="15"/>
      <c r="BM3196" s="18"/>
      <c r="BQ3196" s="15"/>
    </row>
    <row r="3197" spans="64:69">
      <c r="BL3197" s="15"/>
      <c r="BM3197" s="18"/>
      <c r="BQ3197" s="15"/>
    </row>
    <row r="3198" spans="64:69">
      <c r="BL3198" s="15"/>
      <c r="BM3198" s="18"/>
      <c r="BQ3198" s="15"/>
    </row>
    <row r="3199" spans="64:69">
      <c r="BL3199" s="15"/>
      <c r="BM3199" s="18"/>
      <c r="BQ3199" s="15"/>
    </row>
    <row r="3200" spans="64:69">
      <c r="BL3200" s="15"/>
      <c r="BM3200" s="18"/>
      <c r="BQ3200" s="15"/>
    </row>
    <row r="3201" spans="64:69">
      <c r="BL3201" s="15"/>
      <c r="BM3201" s="18"/>
      <c r="BQ3201" s="15"/>
    </row>
    <row r="3202" spans="64:69">
      <c r="BL3202" s="15"/>
      <c r="BM3202" s="18"/>
      <c r="BQ3202" s="15"/>
    </row>
    <row r="3203" spans="64:69">
      <c r="BL3203" s="15"/>
      <c r="BM3203" s="18"/>
      <c r="BQ3203" s="15"/>
    </row>
    <row r="3204" spans="64:69">
      <c r="BL3204" s="15"/>
      <c r="BM3204" s="18"/>
      <c r="BQ3204" s="15"/>
    </row>
    <row r="3205" spans="64:69">
      <c r="BL3205" s="15"/>
      <c r="BM3205" s="18"/>
      <c r="BQ3205" s="15"/>
    </row>
    <row r="3206" spans="64:69">
      <c r="BL3206" s="15"/>
      <c r="BM3206" s="18"/>
      <c r="BQ3206" s="15"/>
    </row>
    <row r="3207" spans="64:69">
      <c r="BL3207" s="15"/>
      <c r="BM3207" s="18"/>
      <c r="BQ3207" s="15"/>
    </row>
    <row r="3208" spans="64:69">
      <c r="BL3208" s="15"/>
      <c r="BM3208" s="18"/>
      <c r="BQ3208" s="15"/>
    </row>
    <row r="3209" spans="64:69">
      <c r="BL3209" s="15"/>
      <c r="BM3209" s="18"/>
      <c r="BQ3209" s="15"/>
    </row>
    <row r="3210" spans="64:69">
      <c r="BL3210" s="15"/>
      <c r="BM3210" s="18"/>
      <c r="BQ3210" s="15"/>
    </row>
    <row r="3211" spans="64:69">
      <c r="BL3211" s="15"/>
      <c r="BM3211" s="18"/>
      <c r="BQ3211" s="15"/>
    </row>
    <row r="3212" spans="64:69">
      <c r="BL3212" s="15"/>
      <c r="BM3212" s="18"/>
      <c r="BQ3212" s="15"/>
    </row>
    <row r="3213" spans="64:69">
      <c r="BL3213" s="15"/>
      <c r="BM3213" s="18"/>
      <c r="BQ3213" s="15"/>
    </row>
    <row r="3214" spans="64:69">
      <c r="BL3214" s="15"/>
      <c r="BM3214" s="18"/>
      <c r="BQ3214" s="15"/>
    </row>
    <row r="3215" spans="64:69">
      <c r="BL3215" s="15"/>
      <c r="BM3215" s="18"/>
      <c r="BQ3215" s="15"/>
    </row>
    <row r="3216" spans="64:69">
      <c r="BL3216" s="15"/>
      <c r="BM3216" s="18"/>
      <c r="BQ3216" s="15"/>
    </row>
    <row r="3217" spans="64:69">
      <c r="BL3217" s="15"/>
      <c r="BM3217" s="18"/>
      <c r="BQ3217" s="15"/>
    </row>
    <row r="3218" spans="64:69">
      <c r="BL3218" s="15"/>
      <c r="BM3218" s="18"/>
      <c r="BQ3218" s="15"/>
    </row>
    <row r="3219" spans="64:69">
      <c r="BL3219" s="15"/>
      <c r="BM3219" s="18"/>
      <c r="BQ3219" s="15"/>
    </row>
    <row r="3220" spans="64:69">
      <c r="BL3220" s="15"/>
      <c r="BM3220" s="18"/>
      <c r="BQ3220" s="15"/>
    </row>
    <row r="3221" spans="64:69">
      <c r="BL3221" s="15"/>
      <c r="BM3221" s="18"/>
      <c r="BQ3221" s="15"/>
    </row>
    <row r="3222" spans="64:69">
      <c r="BL3222" s="15"/>
      <c r="BM3222" s="18"/>
      <c r="BQ3222" s="15"/>
    </row>
    <row r="3223" spans="64:69">
      <c r="BL3223" s="15"/>
      <c r="BM3223" s="18"/>
      <c r="BQ3223" s="15"/>
    </row>
    <row r="3224" spans="64:69">
      <c r="BL3224" s="15"/>
      <c r="BM3224" s="18"/>
      <c r="BQ3224" s="15"/>
    </row>
    <row r="3225" spans="64:69">
      <c r="BL3225" s="15"/>
      <c r="BM3225" s="18"/>
      <c r="BQ3225" s="15"/>
    </row>
    <row r="3226" spans="64:69">
      <c r="BL3226" s="15"/>
      <c r="BM3226" s="18"/>
      <c r="BQ3226" s="15"/>
    </row>
    <row r="3227" spans="64:69">
      <c r="BL3227" s="15"/>
      <c r="BM3227" s="18"/>
      <c r="BQ3227" s="15"/>
    </row>
    <row r="3228" spans="64:69">
      <c r="BL3228" s="15"/>
      <c r="BM3228" s="18"/>
      <c r="BQ3228" s="15"/>
    </row>
    <row r="3229" spans="64:69">
      <c r="BL3229" s="15"/>
      <c r="BM3229" s="18"/>
      <c r="BQ3229" s="15"/>
    </row>
    <row r="3230" spans="64:69">
      <c r="BL3230" s="15"/>
      <c r="BM3230" s="18"/>
      <c r="BQ3230" s="15"/>
    </row>
    <row r="3231" spans="64:69">
      <c r="BL3231" s="15"/>
      <c r="BM3231" s="18"/>
      <c r="BQ3231" s="15"/>
    </row>
    <row r="3232" spans="64:69">
      <c r="BL3232" s="15"/>
      <c r="BM3232" s="18"/>
      <c r="BQ3232" s="15"/>
    </row>
    <row r="3233" spans="64:69">
      <c r="BL3233" s="15"/>
      <c r="BM3233" s="18"/>
      <c r="BQ3233" s="15"/>
    </row>
    <row r="3234" spans="64:69">
      <c r="BL3234" s="15"/>
      <c r="BM3234" s="18"/>
      <c r="BQ3234" s="15"/>
    </row>
    <row r="3235" spans="64:69">
      <c r="BL3235" s="15"/>
      <c r="BM3235" s="18"/>
      <c r="BQ3235" s="15"/>
    </row>
    <row r="3236" spans="64:69">
      <c r="BL3236" s="15"/>
      <c r="BM3236" s="18"/>
      <c r="BQ3236" s="15"/>
    </row>
    <row r="3237" spans="64:69">
      <c r="BL3237" s="15"/>
      <c r="BM3237" s="18"/>
      <c r="BQ3237" s="15"/>
    </row>
    <row r="3238" spans="64:69">
      <c r="BL3238" s="15"/>
      <c r="BM3238" s="18"/>
      <c r="BQ3238" s="15"/>
    </row>
    <row r="3239" spans="64:69">
      <c r="BL3239" s="15"/>
      <c r="BM3239" s="18"/>
      <c r="BQ3239" s="15"/>
    </row>
    <row r="3240" spans="64:69">
      <c r="BL3240" s="15"/>
      <c r="BM3240" s="18"/>
      <c r="BQ3240" s="15"/>
    </row>
    <row r="3241" spans="64:69">
      <c r="BL3241" s="15"/>
      <c r="BM3241" s="18"/>
      <c r="BQ3241" s="15"/>
    </row>
    <row r="3242" spans="64:69">
      <c r="BL3242" s="15"/>
      <c r="BM3242" s="18"/>
      <c r="BQ3242" s="15"/>
    </row>
    <row r="3243" spans="64:69">
      <c r="BL3243" s="15"/>
      <c r="BM3243" s="18"/>
      <c r="BQ3243" s="15"/>
    </row>
    <row r="3244" spans="64:69">
      <c r="BL3244" s="15"/>
      <c r="BM3244" s="18"/>
      <c r="BQ3244" s="15"/>
    </row>
    <row r="3245" spans="64:69">
      <c r="BL3245" s="15"/>
      <c r="BM3245" s="18"/>
      <c r="BQ3245" s="15"/>
    </row>
    <row r="3246" spans="64:69">
      <c r="BL3246" s="15"/>
      <c r="BM3246" s="18"/>
      <c r="BQ3246" s="15"/>
    </row>
    <row r="3247" spans="64:69">
      <c r="BL3247" s="15"/>
      <c r="BM3247" s="18"/>
      <c r="BQ3247" s="15"/>
    </row>
    <row r="3248" spans="64:69">
      <c r="BL3248" s="15"/>
      <c r="BM3248" s="18"/>
      <c r="BQ3248" s="15"/>
    </row>
    <row r="3249" spans="64:69">
      <c r="BL3249" s="15"/>
      <c r="BM3249" s="18"/>
      <c r="BQ3249" s="15"/>
    </row>
    <row r="3250" spans="64:69">
      <c r="BL3250" s="15"/>
      <c r="BM3250" s="18"/>
      <c r="BQ3250" s="15"/>
    </row>
    <row r="3251" spans="64:69">
      <c r="BL3251" s="15"/>
      <c r="BM3251" s="18"/>
      <c r="BQ3251" s="15"/>
    </row>
    <row r="3252" spans="64:69">
      <c r="BL3252" s="15"/>
      <c r="BM3252" s="18"/>
      <c r="BQ3252" s="15"/>
    </row>
    <row r="3253" spans="64:69">
      <c r="BL3253" s="15"/>
      <c r="BM3253" s="18"/>
      <c r="BQ3253" s="15"/>
    </row>
    <row r="3254" spans="64:69">
      <c r="BL3254" s="15"/>
      <c r="BM3254" s="18"/>
      <c r="BQ3254" s="15"/>
    </row>
    <row r="3255" spans="64:69">
      <c r="BL3255" s="15"/>
      <c r="BM3255" s="18"/>
      <c r="BQ3255" s="15"/>
    </row>
    <row r="3256" spans="64:69">
      <c r="BL3256" s="15"/>
      <c r="BM3256" s="18"/>
      <c r="BQ3256" s="15"/>
    </row>
    <row r="3257" spans="64:69">
      <c r="BL3257" s="15"/>
      <c r="BM3257" s="18"/>
      <c r="BQ3257" s="15"/>
    </row>
    <row r="3258" spans="64:69">
      <c r="BL3258" s="15"/>
      <c r="BM3258" s="18"/>
      <c r="BQ3258" s="15"/>
    </row>
    <row r="3259" spans="64:69">
      <c r="BL3259" s="15"/>
      <c r="BM3259" s="18"/>
      <c r="BQ3259" s="15"/>
    </row>
    <row r="3260" spans="64:69">
      <c r="BL3260" s="15"/>
      <c r="BM3260" s="18"/>
      <c r="BQ3260" s="15"/>
    </row>
    <row r="3261" spans="64:69">
      <c r="BL3261" s="15"/>
      <c r="BM3261" s="18"/>
      <c r="BQ3261" s="15"/>
    </row>
    <row r="3262" spans="64:69">
      <c r="BL3262" s="15"/>
      <c r="BM3262" s="18"/>
      <c r="BQ3262" s="15"/>
    </row>
    <row r="3263" spans="64:69">
      <c r="BL3263" s="15"/>
      <c r="BM3263" s="18"/>
      <c r="BQ3263" s="15"/>
    </row>
    <row r="3264" spans="64:69">
      <c r="BL3264" s="15"/>
      <c r="BM3264" s="18"/>
      <c r="BQ3264" s="15"/>
    </row>
    <row r="3265" spans="64:69">
      <c r="BL3265" s="15"/>
      <c r="BM3265" s="18"/>
      <c r="BQ3265" s="15"/>
    </row>
    <row r="3266" spans="64:69">
      <c r="BL3266" s="15"/>
      <c r="BM3266" s="18"/>
      <c r="BQ3266" s="15"/>
    </row>
    <row r="3267" spans="64:69">
      <c r="BL3267" s="15"/>
      <c r="BM3267" s="18"/>
      <c r="BQ3267" s="15"/>
    </row>
    <row r="3268" spans="64:69">
      <c r="BL3268" s="15"/>
      <c r="BM3268" s="18"/>
      <c r="BQ3268" s="15"/>
    </row>
    <row r="3269" spans="64:69">
      <c r="BL3269" s="15"/>
      <c r="BM3269" s="18"/>
      <c r="BQ3269" s="15"/>
    </row>
    <row r="3270" spans="64:69">
      <c r="BL3270" s="15"/>
      <c r="BM3270" s="18"/>
      <c r="BQ3270" s="15"/>
    </row>
    <row r="3271" spans="64:69">
      <c r="BL3271" s="15"/>
      <c r="BM3271" s="18"/>
      <c r="BQ3271" s="15"/>
    </row>
    <row r="3272" spans="64:69">
      <c r="BL3272" s="15"/>
      <c r="BM3272" s="18"/>
      <c r="BQ3272" s="15"/>
    </row>
    <row r="3273" spans="64:69">
      <c r="BL3273" s="15"/>
      <c r="BM3273" s="18"/>
      <c r="BQ3273" s="15"/>
    </row>
    <row r="3274" spans="64:69">
      <c r="BL3274" s="15"/>
      <c r="BM3274" s="18"/>
      <c r="BQ3274" s="15"/>
    </row>
    <row r="3275" spans="64:69">
      <c r="BL3275" s="15"/>
      <c r="BM3275" s="18"/>
      <c r="BQ3275" s="15"/>
    </row>
    <row r="3276" spans="64:69">
      <c r="BL3276" s="15"/>
      <c r="BM3276" s="18"/>
      <c r="BQ3276" s="15"/>
    </row>
    <row r="3277" spans="64:69">
      <c r="BL3277" s="15"/>
      <c r="BM3277" s="18"/>
      <c r="BQ3277" s="15"/>
    </row>
    <row r="3278" spans="64:69">
      <c r="BL3278" s="15"/>
      <c r="BM3278" s="18"/>
      <c r="BQ3278" s="15"/>
    </row>
    <row r="3279" spans="64:69">
      <c r="BL3279" s="15"/>
      <c r="BM3279" s="18"/>
      <c r="BQ3279" s="15"/>
    </row>
    <row r="3280" spans="64:69">
      <c r="BL3280" s="15"/>
      <c r="BM3280" s="18"/>
      <c r="BQ3280" s="15"/>
    </row>
    <row r="3281" spans="64:69">
      <c r="BL3281" s="15"/>
      <c r="BM3281" s="18"/>
      <c r="BQ3281" s="15"/>
    </row>
    <row r="3282" spans="64:69">
      <c r="BL3282" s="15"/>
      <c r="BM3282" s="18"/>
      <c r="BQ3282" s="15"/>
    </row>
    <row r="3283" spans="64:69">
      <c r="BL3283" s="15"/>
      <c r="BM3283" s="18"/>
      <c r="BQ3283" s="15"/>
    </row>
    <row r="3284" spans="64:69">
      <c r="BL3284" s="15"/>
      <c r="BM3284" s="18"/>
      <c r="BQ3284" s="15"/>
    </row>
    <row r="3285" spans="64:69">
      <c r="BL3285" s="15"/>
      <c r="BM3285" s="18"/>
      <c r="BQ3285" s="15"/>
    </row>
    <row r="3286" spans="64:69">
      <c r="BL3286" s="15"/>
      <c r="BM3286" s="18"/>
      <c r="BQ3286" s="15"/>
    </row>
    <row r="3287" spans="64:69">
      <c r="BL3287" s="15"/>
      <c r="BM3287" s="18"/>
      <c r="BQ3287" s="15"/>
    </row>
    <row r="3288" spans="64:69">
      <c r="BL3288" s="15"/>
      <c r="BM3288" s="18"/>
      <c r="BQ3288" s="15"/>
    </row>
    <row r="3289" spans="64:69">
      <c r="BL3289" s="15"/>
      <c r="BM3289" s="18"/>
      <c r="BQ3289" s="15"/>
    </row>
    <row r="3290" spans="64:69">
      <c r="BL3290" s="15"/>
      <c r="BM3290" s="18"/>
      <c r="BQ3290" s="15"/>
    </row>
    <row r="3291" spans="64:69">
      <c r="BL3291" s="15"/>
      <c r="BM3291" s="18"/>
      <c r="BQ3291" s="15"/>
    </row>
    <row r="3292" spans="64:69">
      <c r="BL3292" s="15"/>
      <c r="BM3292" s="18"/>
      <c r="BQ3292" s="15"/>
    </row>
    <row r="3293" spans="64:69">
      <c r="BL3293" s="15"/>
      <c r="BM3293" s="18"/>
      <c r="BQ3293" s="15"/>
    </row>
    <row r="3294" spans="64:69">
      <c r="BL3294" s="15"/>
      <c r="BM3294" s="18"/>
      <c r="BQ3294" s="15"/>
    </row>
    <row r="3295" spans="64:69">
      <c r="BL3295" s="15"/>
      <c r="BM3295" s="18"/>
      <c r="BQ3295" s="15"/>
    </row>
    <row r="3296" spans="64:69">
      <c r="BL3296" s="15"/>
      <c r="BM3296" s="18"/>
      <c r="BQ3296" s="15"/>
    </row>
    <row r="3297" spans="64:69">
      <c r="BL3297" s="15"/>
      <c r="BM3297" s="18"/>
      <c r="BQ3297" s="15"/>
    </row>
    <row r="3298" spans="64:69">
      <c r="BL3298" s="15"/>
      <c r="BM3298" s="18"/>
      <c r="BQ3298" s="15"/>
    </row>
    <row r="3299" spans="64:69">
      <c r="BL3299" s="15"/>
      <c r="BM3299" s="18"/>
      <c r="BQ3299" s="15"/>
    </row>
    <row r="3300" spans="64:69">
      <c r="BL3300" s="15"/>
      <c r="BM3300" s="18"/>
      <c r="BQ3300" s="15"/>
    </row>
    <row r="3301" spans="64:69">
      <c r="BL3301" s="15"/>
      <c r="BM3301" s="18"/>
      <c r="BQ3301" s="15"/>
    </row>
    <row r="3302" spans="64:69">
      <c r="BL3302" s="15"/>
      <c r="BM3302" s="18"/>
      <c r="BQ3302" s="15"/>
    </row>
    <row r="3303" spans="64:69">
      <c r="BL3303" s="15"/>
      <c r="BM3303" s="18"/>
      <c r="BQ3303" s="15"/>
    </row>
    <row r="3304" spans="64:69">
      <c r="BL3304" s="15"/>
      <c r="BM3304" s="18"/>
      <c r="BQ3304" s="15"/>
    </row>
    <row r="3305" spans="64:69">
      <c r="BL3305" s="15"/>
      <c r="BM3305" s="18"/>
      <c r="BQ3305" s="15"/>
    </row>
    <row r="3306" spans="64:69">
      <c r="BL3306" s="15"/>
      <c r="BM3306" s="18"/>
      <c r="BQ3306" s="15"/>
    </row>
    <row r="3307" spans="64:69">
      <c r="BL3307" s="15"/>
      <c r="BM3307" s="18"/>
      <c r="BQ3307" s="15"/>
    </row>
    <row r="3308" spans="64:69">
      <c r="BL3308" s="15"/>
      <c r="BM3308" s="18"/>
      <c r="BQ3308" s="15"/>
    </row>
    <row r="3309" spans="64:69">
      <c r="BL3309" s="15"/>
      <c r="BM3309" s="18"/>
      <c r="BQ3309" s="15"/>
    </row>
    <row r="3310" spans="64:69">
      <c r="BL3310" s="15"/>
      <c r="BM3310" s="18"/>
      <c r="BQ3310" s="15"/>
    </row>
    <row r="3311" spans="64:69">
      <c r="BL3311" s="15"/>
      <c r="BM3311" s="18"/>
      <c r="BQ3311" s="15"/>
    </row>
    <row r="3312" spans="64:69">
      <c r="BL3312" s="15"/>
      <c r="BM3312" s="18"/>
      <c r="BQ3312" s="15"/>
    </row>
    <row r="3313" spans="64:69">
      <c r="BL3313" s="15"/>
      <c r="BM3313" s="18"/>
      <c r="BQ3313" s="15"/>
    </row>
    <row r="3314" spans="64:69">
      <c r="BL3314" s="15"/>
      <c r="BM3314" s="18"/>
      <c r="BQ3314" s="15"/>
    </row>
    <row r="3315" spans="64:69">
      <c r="BL3315" s="15"/>
      <c r="BM3315" s="18"/>
      <c r="BQ3315" s="15"/>
    </row>
    <row r="3316" spans="64:69">
      <c r="BL3316" s="15"/>
      <c r="BM3316" s="18"/>
      <c r="BQ3316" s="15"/>
    </row>
    <row r="3317" spans="64:69">
      <c r="BL3317" s="15"/>
      <c r="BM3317" s="18"/>
      <c r="BQ3317" s="15"/>
    </row>
    <row r="3318" spans="64:69">
      <c r="BL3318" s="15"/>
      <c r="BM3318" s="18"/>
      <c r="BQ3318" s="15"/>
    </row>
    <row r="3319" spans="64:69">
      <c r="BL3319" s="15"/>
      <c r="BM3319" s="18"/>
      <c r="BQ3319" s="15"/>
    </row>
    <row r="3320" spans="64:69">
      <c r="BL3320" s="15"/>
      <c r="BM3320" s="18"/>
      <c r="BQ3320" s="15"/>
    </row>
    <row r="3321" spans="64:69">
      <c r="BL3321" s="15"/>
      <c r="BM3321" s="18"/>
      <c r="BQ3321" s="15"/>
    </row>
    <row r="3322" spans="64:69">
      <c r="BM3322" s="18"/>
      <c r="BQ3322" s="15"/>
    </row>
    <row r="3323" spans="64:69">
      <c r="BM3323" s="18"/>
      <c r="BQ3323" s="15"/>
    </row>
    <row r="3324" spans="64:69">
      <c r="BM3324" s="18"/>
      <c r="BQ3324" s="15"/>
    </row>
    <row r="3325" spans="64:69">
      <c r="BM3325" s="18"/>
      <c r="BQ3325" s="15"/>
    </row>
    <row r="3326" spans="64:69">
      <c r="BM3326" s="18"/>
      <c r="BQ3326" s="15"/>
    </row>
    <row r="3327" spans="64:69">
      <c r="BM3327" s="18"/>
      <c r="BQ3327" s="15"/>
    </row>
    <row r="3328" spans="64:69">
      <c r="BM3328" s="18"/>
      <c r="BQ3328" s="15"/>
    </row>
    <row r="3329" spans="65:69">
      <c r="BM3329" s="18"/>
      <c r="BQ3329" s="15"/>
    </row>
    <row r="3330" spans="65:69">
      <c r="BM3330" s="18"/>
      <c r="BQ3330" s="15"/>
    </row>
    <row r="3331" spans="65:69">
      <c r="BM3331" s="18"/>
      <c r="BQ3331" s="15"/>
    </row>
    <row r="3332" spans="65:69">
      <c r="BM3332" s="18"/>
      <c r="BQ3332" s="15"/>
    </row>
    <row r="3333" spans="65:69">
      <c r="BM3333" s="18"/>
      <c r="BQ3333" s="15"/>
    </row>
    <row r="3334" spans="65:69">
      <c r="BM3334" s="18"/>
      <c r="BQ3334" s="15"/>
    </row>
    <row r="3335" spans="65:69">
      <c r="BM3335" s="18"/>
      <c r="BQ3335" s="15"/>
    </row>
    <row r="3336" spans="65:69">
      <c r="BM3336" s="18"/>
      <c r="BQ3336" s="15"/>
    </row>
    <row r="3337" spans="65:69">
      <c r="BM3337" s="18"/>
      <c r="BQ3337" s="15"/>
    </row>
    <row r="3338" spans="65:69">
      <c r="BM3338" s="18"/>
      <c r="BQ3338" s="15"/>
    </row>
    <row r="3339" spans="65:69">
      <c r="BM3339" s="18"/>
      <c r="BQ3339" s="15"/>
    </row>
    <row r="3340" spans="65:69">
      <c r="BM3340" s="18"/>
      <c r="BQ3340" s="15"/>
    </row>
    <row r="3341" spans="65:69">
      <c r="BM3341" s="18"/>
      <c r="BQ3341" s="15"/>
    </row>
    <row r="3342" spans="65:69">
      <c r="BM3342" s="18"/>
      <c r="BQ3342" s="15"/>
    </row>
    <row r="3343" spans="65:69">
      <c r="BM3343" s="18"/>
      <c r="BQ3343" s="15"/>
    </row>
    <row r="3344" spans="65:69">
      <c r="BM3344" s="18"/>
      <c r="BQ3344" s="15"/>
    </row>
    <row r="3345" spans="65:69">
      <c r="BM3345" s="18"/>
      <c r="BQ3345" s="15"/>
    </row>
    <row r="3346" spans="65:69">
      <c r="BM3346" s="18"/>
      <c r="BQ3346" s="15"/>
    </row>
    <row r="3347" spans="65:69">
      <c r="BM3347" s="18"/>
      <c r="BQ3347" s="15"/>
    </row>
    <row r="3348" spans="65:69">
      <c r="BM3348" s="18"/>
      <c r="BQ3348" s="15"/>
    </row>
    <row r="3349" spans="65:69">
      <c r="BM3349" s="18"/>
      <c r="BQ3349" s="15"/>
    </row>
    <row r="3350" spans="65:69">
      <c r="BM3350" s="18"/>
      <c r="BQ3350" s="15"/>
    </row>
    <row r="3351" spans="65:69">
      <c r="BM3351" s="18"/>
      <c r="BQ3351" s="15"/>
    </row>
    <row r="3352" spans="65:69">
      <c r="BM3352" s="18"/>
      <c r="BQ3352" s="15"/>
    </row>
    <row r="3353" spans="65:69">
      <c r="BM3353" s="18"/>
      <c r="BQ3353" s="15"/>
    </row>
    <row r="3354" spans="65:69">
      <c r="BM3354" s="18"/>
      <c r="BQ3354" s="15"/>
    </row>
    <row r="3355" spans="65:69">
      <c r="BM3355" s="18"/>
      <c r="BQ3355" s="15"/>
    </row>
    <row r="3356" spans="65:69">
      <c r="BM3356" s="18"/>
      <c r="BQ3356" s="15"/>
    </row>
    <row r="3357" spans="65:69">
      <c r="BM3357" s="18"/>
      <c r="BQ3357" s="15"/>
    </row>
    <row r="3358" spans="65:69">
      <c r="BM3358" s="18"/>
      <c r="BQ3358" s="15"/>
    </row>
    <row r="3359" spans="65:69">
      <c r="BM3359" s="18"/>
      <c r="BQ3359" s="15"/>
    </row>
    <row r="3360" spans="65:69">
      <c r="BM3360" s="18"/>
      <c r="BQ3360" s="15"/>
    </row>
    <row r="3361" spans="65:69">
      <c r="BM3361" s="18"/>
      <c r="BQ3361" s="15"/>
    </row>
    <row r="3362" spans="65:69">
      <c r="BM3362" s="18"/>
      <c r="BQ3362" s="15"/>
    </row>
    <row r="3363" spans="65:69">
      <c r="BM3363" s="18"/>
      <c r="BQ3363" s="15"/>
    </row>
    <row r="3364" spans="65:69">
      <c r="BM3364" s="18"/>
      <c r="BQ3364" s="15"/>
    </row>
    <row r="3365" spans="65:69">
      <c r="BM3365" s="18"/>
      <c r="BQ3365" s="15"/>
    </row>
    <row r="3366" spans="65:69">
      <c r="BM3366" s="18"/>
      <c r="BQ3366" s="15"/>
    </row>
    <row r="3367" spans="65:69">
      <c r="BM3367" s="18"/>
      <c r="BQ3367" s="15"/>
    </row>
    <row r="3368" spans="65:69">
      <c r="BM3368" s="18"/>
      <c r="BQ3368" s="15"/>
    </row>
    <row r="3369" spans="65:69">
      <c r="BM3369" s="18"/>
      <c r="BQ3369" s="15"/>
    </row>
    <row r="3370" spans="65:69">
      <c r="BM3370" s="18"/>
      <c r="BQ3370" s="15"/>
    </row>
    <row r="3371" spans="65:69">
      <c r="BM3371" s="18"/>
      <c r="BQ3371" s="15"/>
    </row>
    <row r="3372" spans="65:69">
      <c r="BM3372" s="18"/>
      <c r="BQ3372" s="15"/>
    </row>
    <row r="3373" spans="65:69">
      <c r="BM3373" s="18"/>
      <c r="BQ3373" s="15"/>
    </row>
    <row r="3374" spans="65:69">
      <c r="BM3374" s="18"/>
      <c r="BQ3374" s="15"/>
    </row>
    <row r="3375" spans="65:69">
      <c r="BM3375" s="18"/>
      <c r="BQ3375" s="15"/>
    </row>
    <row r="3376" spans="65:69">
      <c r="BM3376" s="18"/>
      <c r="BQ3376" s="15"/>
    </row>
    <row r="3377" spans="65:69">
      <c r="BM3377" s="18"/>
      <c r="BQ3377" s="15"/>
    </row>
    <row r="3378" spans="65:69">
      <c r="BM3378" s="18"/>
      <c r="BQ3378" s="15"/>
    </row>
    <row r="3379" spans="65:69">
      <c r="BM3379" s="18"/>
      <c r="BQ3379" s="15"/>
    </row>
    <row r="3380" spans="65:69">
      <c r="BM3380" s="18"/>
      <c r="BQ3380" s="15"/>
    </row>
    <row r="3381" spans="65:69">
      <c r="BM3381" s="18"/>
      <c r="BQ3381" s="15"/>
    </row>
    <row r="3382" spans="65:69">
      <c r="BM3382" s="18"/>
      <c r="BQ3382" s="15"/>
    </row>
    <row r="3383" spans="65:69">
      <c r="BM3383" s="18"/>
      <c r="BQ3383" s="15"/>
    </row>
    <row r="3384" spans="65:69">
      <c r="BM3384" s="18"/>
      <c r="BQ3384" s="15"/>
    </row>
    <row r="3385" spans="65:69">
      <c r="BM3385" s="18"/>
      <c r="BQ3385" s="15"/>
    </row>
    <row r="3386" spans="65:69">
      <c r="BM3386" s="18"/>
      <c r="BQ3386" s="15"/>
    </row>
    <row r="3387" spans="65:69">
      <c r="BM3387" s="18"/>
      <c r="BQ3387" s="15"/>
    </row>
    <row r="3388" spans="65:69">
      <c r="BM3388" s="18"/>
      <c r="BQ3388" s="15"/>
    </row>
    <row r="3389" spans="65:69">
      <c r="BM3389" s="18"/>
      <c r="BQ3389" s="15"/>
    </row>
    <row r="3390" spans="65:69">
      <c r="BM3390" s="18"/>
      <c r="BQ3390" s="15"/>
    </row>
    <row r="3391" spans="65:69">
      <c r="BM3391" s="18"/>
      <c r="BQ3391" s="15"/>
    </row>
    <row r="3392" spans="65:69">
      <c r="BM3392" s="18"/>
      <c r="BQ3392" s="15"/>
    </row>
    <row r="3393" spans="65:69">
      <c r="BM3393" s="18"/>
      <c r="BQ3393" s="15"/>
    </row>
    <row r="3394" spans="65:69">
      <c r="BM3394" s="18"/>
      <c r="BQ3394" s="15"/>
    </row>
    <row r="3395" spans="65:69">
      <c r="BM3395" s="18"/>
      <c r="BQ3395" s="15"/>
    </row>
    <row r="3396" spans="65:69">
      <c r="BM3396" s="18"/>
      <c r="BQ3396" s="15"/>
    </row>
    <row r="3397" spans="65:69">
      <c r="BM3397" s="18"/>
      <c r="BQ3397" s="15"/>
    </row>
    <row r="3398" spans="65:69">
      <c r="BM3398" s="18"/>
      <c r="BQ3398" s="15"/>
    </row>
    <row r="3399" spans="65:69">
      <c r="BM3399" s="18"/>
      <c r="BQ3399" s="15"/>
    </row>
    <row r="3400" spans="65:69">
      <c r="BM3400" s="18"/>
      <c r="BQ3400" s="15"/>
    </row>
    <row r="3401" spans="65:69">
      <c r="BM3401" s="18"/>
      <c r="BQ3401" s="15"/>
    </row>
    <row r="3402" spans="65:69">
      <c r="BM3402" s="18"/>
      <c r="BQ3402" s="15"/>
    </row>
    <row r="3403" spans="65:69">
      <c r="BM3403" s="18"/>
      <c r="BQ3403" s="15"/>
    </row>
    <row r="3404" spans="65:69">
      <c r="BM3404" s="18"/>
      <c r="BQ3404" s="15"/>
    </row>
    <row r="3405" spans="65:69">
      <c r="BM3405" s="18"/>
      <c r="BQ3405" s="15"/>
    </row>
    <row r="3406" spans="65:69">
      <c r="BM3406" s="18"/>
      <c r="BQ3406" s="15"/>
    </row>
    <row r="3407" spans="65:69">
      <c r="BM3407" s="18"/>
      <c r="BQ3407" s="15"/>
    </row>
    <row r="3408" spans="65:69">
      <c r="BM3408" s="18"/>
      <c r="BQ3408" s="15"/>
    </row>
    <row r="3409" spans="65:69">
      <c r="BM3409" s="18"/>
      <c r="BQ3409" s="15"/>
    </row>
    <row r="3410" spans="65:69">
      <c r="BM3410" s="18"/>
      <c r="BQ3410" s="15"/>
    </row>
    <row r="3411" spans="65:69">
      <c r="BM3411" s="18"/>
      <c r="BQ3411" s="15"/>
    </row>
    <row r="3412" spans="65:69">
      <c r="BM3412" s="18"/>
      <c r="BQ3412" s="15"/>
    </row>
    <row r="3413" spans="65:69">
      <c r="BM3413" s="18"/>
      <c r="BQ3413" s="15"/>
    </row>
    <row r="3414" spans="65:69">
      <c r="BM3414" s="18"/>
      <c r="BQ3414" s="15"/>
    </row>
    <row r="3415" spans="65:69">
      <c r="BM3415" s="18"/>
      <c r="BQ3415" s="15"/>
    </row>
    <row r="3416" spans="65:69">
      <c r="BM3416" s="18"/>
      <c r="BQ3416" s="15"/>
    </row>
    <row r="3417" spans="65:69">
      <c r="BM3417" s="18"/>
      <c r="BQ3417" s="15"/>
    </row>
    <row r="3418" spans="65:69">
      <c r="BM3418" s="18"/>
      <c r="BQ3418" s="15"/>
    </row>
    <row r="3419" spans="65:69">
      <c r="BM3419" s="18"/>
      <c r="BQ3419" s="15"/>
    </row>
    <row r="3420" spans="65:69">
      <c r="BM3420" s="18"/>
      <c r="BQ3420" s="15"/>
    </row>
    <row r="3421" spans="65:69">
      <c r="BM3421" s="18"/>
      <c r="BQ3421" s="15"/>
    </row>
    <row r="3422" spans="65:69">
      <c r="BM3422" s="18"/>
      <c r="BQ3422" s="15"/>
    </row>
    <row r="3423" spans="65:69">
      <c r="BM3423" s="18"/>
      <c r="BQ3423" s="15"/>
    </row>
    <row r="3424" spans="65:69">
      <c r="BM3424" s="18"/>
      <c r="BQ3424" s="15"/>
    </row>
    <row r="3425" spans="65:69">
      <c r="BM3425" s="18"/>
      <c r="BQ3425" s="15"/>
    </row>
    <row r="3426" spans="65:69">
      <c r="BM3426" s="18"/>
      <c r="BQ3426" s="15"/>
    </row>
    <row r="3427" spans="65:69">
      <c r="BM3427" s="18"/>
      <c r="BQ3427" s="15"/>
    </row>
    <row r="3428" spans="65:69">
      <c r="BM3428" s="18"/>
      <c r="BQ3428" s="15"/>
    </row>
    <row r="3429" spans="65:69">
      <c r="BM3429" s="18"/>
      <c r="BQ3429" s="15"/>
    </row>
    <row r="3430" spans="65:69">
      <c r="BM3430" s="18"/>
      <c r="BQ3430" s="15"/>
    </row>
    <row r="3431" spans="65:69">
      <c r="BM3431" s="18"/>
      <c r="BQ3431" s="15"/>
    </row>
    <row r="3432" spans="65:69">
      <c r="BM3432" s="18"/>
      <c r="BQ3432" s="15"/>
    </row>
    <row r="3433" spans="65:69">
      <c r="BM3433" s="18"/>
      <c r="BQ3433" s="15"/>
    </row>
    <row r="3434" spans="65:69">
      <c r="BM3434" s="18"/>
      <c r="BQ3434" s="15"/>
    </row>
    <row r="3435" spans="65:69">
      <c r="BM3435" s="18"/>
      <c r="BQ3435" s="15"/>
    </row>
    <row r="3436" spans="65:69">
      <c r="BM3436" s="18"/>
      <c r="BQ3436" s="15"/>
    </row>
    <row r="3437" spans="65:69">
      <c r="BM3437" s="18"/>
      <c r="BQ3437" s="15"/>
    </row>
    <row r="3438" spans="65:69">
      <c r="BM3438" s="18"/>
      <c r="BQ3438" s="15"/>
    </row>
    <row r="3439" spans="65:69">
      <c r="BM3439" s="18"/>
      <c r="BQ3439" s="15"/>
    </row>
    <row r="3440" spans="65:69">
      <c r="BM3440" s="18"/>
      <c r="BQ3440" s="15"/>
    </row>
    <row r="3441" spans="65:69">
      <c r="BM3441" s="18"/>
      <c r="BQ3441" s="15"/>
    </row>
    <row r="3442" spans="65:69">
      <c r="BM3442" s="18"/>
      <c r="BQ3442" s="15"/>
    </row>
    <row r="3443" spans="65:69">
      <c r="BM3443" s="18"/>
      <c r="BQ3443" s="15"/>
    </row>
    <row r="3444" spans="65:69">
      <c r="BM3444" s="18"/>
      <c r="BQ3444" s="15"/>
    </row>
    <row r="3445" spans="65:69">
      <c r="BM3445" s="18"/>
      <c r="BQ3445" s="15"/>
    </row>
    <row r="3446" spans="65:69">
      <c r="BM3446" s="18"/>
      <c r="BQ3446" s="15"/>
    </row>
    <row r="3447" spans="65:69">
      <c r="BM3447" s="18"/>
      <c r="BQ3447" s="15"/>
    </row>
    <row r="3448" spans="65:69">
      <c r="BM3448" s="18"/>
      <c r="BQ3448" s="15"/>
    </row>
    <row r="3449" spans="65:69">
      <c r="BM3449" s="18"/>
      <c r="BQ3449" s="15"/>
    </row>
    <row r="3450" spans="65:69">
      <c r="BM3450" s="18"/>
      <c r="BQ3450" s="15"/>
    </row>
    <row r="3451" spans="65:69">
      <c r="BM3451" s="18"/>
      <c r="BQ3451" s="15"/>
    </row>
    <row r="3452" spans="65:69">
      <c r="BM3452" s="18"/>
      <c r="BQ3452" s="15"/>
    </row>
    <row r="3453" spans="65:69">
      <c r="BM3453" s="18"/>
      <c r="BQ3453" s="15"/>
    </row>
    <row r="3454" spans="65:69">
      <c r="BM3454" s="18"/>
      <c r="BQ3454" s="15"/>
    </row>
    <row r="3455" spans="65:69">
      <c r="BM3455" s="18"/>
      <c r="BQ3455" s="15"/>
    </row>
    <row r="3456" spans="65:69">
      <c r="BM3456" s="18"/>
      <c r="BQ3456" s="15"/>
    </row>
    <row r="3457" spans="65:69">
      <c r="BM3457" s="18"/>
      <c r="BQ3457" s="15"/>
    </row>
    <row r="3458" spans="65:69">
      <c r="BM3458" s="18"/>
      <c r="BQ3458" s="15"/>
    </row>
    <row r="3459" spans="65:69">
      <c r="BM3459" s="18"/>
      <c r="BQ3459" s="15"/>
    </row>
    <row r="3460" spans="65:69">
      <c r="BM3460" s="18"/>
      <c r="BQ3460" s="15"/>
    </row>
    <row r="3461" spans="65:69">
      <c r="BM3461" s="18"/>
      <c r="BQ3461" s="15"/>
    </row>
    <row r="3462" spans="65:69">
      <c r="BM3462" s="18"/>
      <c r="BQ3462" s="15"/>
    </row>
    <row r="3463" spans="65:69">
      <c r="BM3463" s="18"/>
      <c r="BQ3463" s="15"/>
    </row>
    <row r="3464" spans="65:69">
      <c r="BM3464" s="18"/>
      <c r="BQ3464" s="15"/>
    </row>
    <row r="3465" spans="65:69">
      <c r="BM3465" s="18"/>
      <c r="BQ3465" s="15"/>
    </row>
    <row r="3466" spans="65:69">
      <c r="BM3466" s="18"/>
      <c r="BQ3466" s="15"/>
    </row>
    <row r="3467" spans="65:69">
      <c r="BM3467" s="18"/>
      <c r="BQ3467" s="15"/>
    </row>
    <row r="3468" spans="65:69">
      <c r="BM3468" s="18"/>
      <c r="BQ3468" s="15"/>
    </row>
    <row r="3469" spans="65:69">
      <c r="BM3469" s="18"/>
      <c r="BQ3469" s="15"/>
    </row>
    <row r="3470" spans="65:69">
      <c r="BM3470" s="18"/>
      <c r="BQ3470" s="15"/>
    </row>
    <row r="3471" spans="65:69">
      <c r="BM3471" s="18"/>
      <c r="BQ3471" s="15"/>
    </row>
    <row r="3472" spans="65:69">
      <c r="BM3472" s="18"/>
      <c r="BQ3472" s="15"/>
    </row>
    <row r="3473" spans="65:69">
      <c r="BM3473" s="18"/>
      <c r="BQ3473" s="15"/>
    </row>
    <row r="3474" spans="65:69">
      <c r="BM3474" s="18"/>
      <c r="BQ3474" s="15"/>
    </row>
    <row r="3475" spans="65:69">
      <c r="BM3475" s="18"/>
      <c r="BQ3475" s="15"/>
    </row>
    <row r="3476" spans="65:69">
      <c r="BM3476" s="18"/>
      <c r="BQ3476" s="15"/>
    </row>
    <row r="3477" spans="65:69">
      <c r="BM3477" s="18"/>
      <c r="BQ3477" s="15"/>
    </row>
    <row r="3478" spans="65:69">
      <c r="BM3478" s="18"/>
      <c r="BQ3478" s="15"/>
    </row>
    <row r="3479" spans="65:69">
      <c r="BM3479" s="18"/>
      <c r="BQ3479" s="15"/>
    </row>
    <row r="3480" spans="65:69">
      <c r="BM3480" s="18"/>
      <c r="BQ3480" s="15"/>
    </row>
    <row r="3481" spans="65:69">
      <c r="BM3481" s="18"/>
      <c r="BQ3481" s="15"/>
    </row>
    <row r="3482" spans="65:69">
      <c r="BM3482" s="18"/>
      <c r="BQ3482" s="15"/>
    </row>
    <row r="3483" spans="65:69">
      <c r="BM3483" s="18"/>
      <c r="BQ3483" s="15"/>
    </row>
    <row r="3484" spans="65:69">
      <c r="BM3484" s="18"/>
      <c r="BQ3484" s="15"/>
    </row>
    <row r="3485" spans="65:69">
      <c r="BM3485" s="18"/>
      <c r="BQ3485" s="15"/>
    </row>
    <row r="3486" spans="65:69">
      <c r="BM3486" s="18"/>
      <c r="BQ3486" s="15"/>
    </row>
    <row r="3487" spans="65:69">
      <c r="BM3487" s="18"/>
      <c r="BQ3487" s="15"/>
    </row>
    <row r="3488" spans="65:69">
      <c r="BM3488" s="18"/>
      <c r="BQ3488" s="15"/>
    </row>
    <row r="3489" spans="65:69">
      <c r="BM3489" s="18"/>
      <c r="BQ3489" s="15"/>
    </row>
    <row r="3490" spans="65:69">
      <c r="BM3490" s="18"/>
      <c r="BQ3490" s="15"/>
    </row>
    <row r="3491" spans="65:69">
      <c r="BM3491" s="18"/>
      <c r="BQ3491" s="15"/>
    </row>
    <row r="3492" spans="65:69">
      <c r="BM3492" s="18"/>
      <c r="BQ3492" s="15"/>
    </row>
    <row r="3493" spans="65:69">
      <c r="BM3493" s="18"/>
      <c r="BQ3493" s="15"/>
    </row>
    <row r="3494" spans="65:69">
      <c r="BM3494" s="18"/>
      <c r="BQ3494" s="15"/>
    </row>
    <row r="3495" spans="65:69">
      <c r="BM3495" s="18"/>
      <c r="BQ3495" s="15"/>
    </row>
    <row r="3496" spans="65:69">
      <c r="BM3496" s="18"/>
      <c r="BQ3496" s="15"/>
    </row>
    <row r="3497" spans="65:69">
      <c r="BM3497" s="18"/>
      <c r="BQ3497" s="15"/>
    </row>
    <row r="3498" spans="65:69">
      <c r="BM3498" s="18"/>
      <c r="BQ3498" s="15"/>
    </row>
    <row r="3499" spans="65:69">
      <c r="BM3499" s="18"/>
      <c r="BQ3499" s="15"/>
    </row>
    <row r="3500" spans="65:69">
      <c r="BM3500" s="18"/>
      <c r="BQ3500" s="15"/>
    </row>
    <row r="3501" spans="65:69">
      <c r="BM3501" s="18"/>
      <c r="BQ3501" s="15"/>
    </row>
    <row r="3502" spans="65:69">
      <c r="BM3502" s="18"/>
      <c r="BQ3502" s="15"/>
    </row>
    <row r="3503" spans="65:69">
      <c r="BM3503" s="18"/>
      <c r="BQ3503" s="15"/>
    </row>
    <row r="3504" spans="65:69">
      <c r="BM3504" s="18"/>
      <c r="BQ3504" s="15"/>
    </row>
    <row r="3505" spans="65:69">
      <c r="BM3505" s="18"/>
      <c r="BQ3505" s="15"/>
    </row>
    <row r="3506" spans="65:69">
      <c r="BM3506" s="18"/>
      <c r="BQ3506" s="15"/>
    </row>
    <row r="3507" spans="65:69">
      <c r="BM3507" s="18"/>
      <c r="BQ3507" s="15"/>
    </row>
    <row r="3508" spans="65:69">
      <c r="BM3508" s="18"/>
      <c r="BQ3508" s="15"/>
    </row>
    <row r="3509" spans="65:69">
      <c r="BM3509" s="18"/>
      <c r="BQ3509" s="15"/>
    </row>
    <row r="3510" spans="65:69">
      <c r="BM3510" s="18"/>
      <c r="BQ3510" s="15"/>
    </row>
    <row r="3511" spans="65:69">
      <c r="BM3511" s="18"/>
      <c r="BQ3511" s="15"/>
    </row>
    <row r="3512" spans="65:69">
      <c r="BM3512" s="18"/>
      <c r="BQ3512" s="15"/>
    </row>
    <row r="3513" spans="65:69">
      <c r="BM3513" s="18"/>
      <c r="BQ3513" s="15"/>
    </row>
    <row r="3514" spans="65:69">
      <c r="BM3514" s="18"/>
      <c r="BQ3514" s="15"/>
    </row>
    <row r="3515" spans="65:69">
      <c r="BM3515" s="18"/>
      <c r="BQ3515" s="15"/>
    </row>
    <row r="3516" spans="65:69">
      <c r="BM3516" s="18"/>
      <c r="BQ3516" s="15"/>
    </row>
    <row r="3517" spans="65:69">
      <c r="BM3517" s="18"/>
      <c r="BQ3517" s="15"/>
    </row>
    <row r="3518" spans="65:69">
      <c r="BM3518" s="18"/>
      <c r="BQ3518" s="15"/>
    </row>
    <row r="3519" spans="65:69">
      <c r="BM3519" s="18"/>
      <c r="BQ3519" s="15"/>
    </row>
    <row r="3520" spans="65:69">
      <c r="BM3520" s="18"/>
      <c r="BQ3520" s="15"/>
    </row>
    <row r="3521" spans="65:69">
      <c r="BM3521" s="18"/>
      <c r="BQ3521" s="15"/>
    </row>
    <row r="3522" spans="65:69">
      <c r="BM3522" s="18"/>
      <c r="BQ3522" s="15"/>
    </row>
    <row r="3523" spans="65:69">
      <c r="BM3523" s="18"/>
      <c r="BQ3523" s="15"/>
    </row>
    <row r="3524" spans="65:69">
      <c r="BM3524" s="18"/>
      <c r="BQ3524" s="15"/>
    </row>
    <row r="3525" spans="65:69">
      <c r="BM3525" s="18"/>
      <c r="BQ3525" s="15"/>
    </row>
    <row r="3526" spans="65:69">
      <c r="BM3526" s="18"/>
      <c r="BQ3526" s="15"/>
    </row>
    <row r="3527" spans="65:69">
      <c r="BM3527" s="18"/>
      <c r="BQ3527" s="15"/>
    </row>
    <row r="3528" spans="65:69">
      <c r="BM3528" s="18"/>
      <c r="BQ3528" s="15"/>
    </row>
    <row r="3529" spans="65:69">
      <c r="BM3529" s="18"/>
      <c r="BQ3529" s="15"/>
    </row>
    <row r="3530" spans="65:69">
      <c r="BM3530" s="18"/>
      <c r="BQ3530" s="15"/>
    </row>
    <row r="3531" spans="65:69">
      <c r="BM3531" s="18"/>
      <c r="BQ3531" s="15"/>
    </row>
    <row r="3532" spans="65:69">
      <c r="BM3532" s="18"/>
      <c r="BQ3532" s="15"/>
    </row>
    <row r="3533" spans="65:69">
      <c r="BM3533" s="18"/>
      <c r="BQ3533" s="15"/>
    </row>
    <row r="3534" spans="65:69">
      <c r="BM3534" s="18"/>
      <c r="BQ3534" s="15"/>
    </row>
    <row r="3535" spans="65:69">
      <c r="BM3535" s="18"/>
      <c r="BQ3535" s="15"/>
    </row>
    <row r="3536" spans="65:69">
      <c r="BM3536" s="18"/>
      <c r="BQ3536" s="15"/>
    </row>
    <row r="3537" spans="65:69">
      <c r="BM3537" s="18"/>
      <c r="BQ3537" s="15"/>
    </row>
    <row r="3538" spans="65:69">
      <c r="BM3538" s="18"/>
      <c r="BQ3538" s="15"/>
    </row>
    <row r="3539" spans="65:69">
      <c r="BM3539" s="18"/>
      <c r="BQ3539" s="15"/>
    </row>
    <row r="3540" spans="65:69">
      <c r="BM3540" s="18"/>
      <c r="BQ3540" s="15"/>
    </row>
    <row r="3541" spans="65:69">
      <c r="BM3541" s="18"/>
      <c r="BQ3541" s="15"/>
    </row>
    <row r="3542" spans="65:69">
      <c r="BM3542" s="18"/>
      <c r="BQ3542" s="15"/>
    </row>
    <row r="3543" spans="65:69">
      <c r="BM3543" s="18"/>
      <c r="BQ3543" s="15"/>
    </row>
    <row r="3544" spans="65:69">
      <c r="BM3544" s="18"/>
      <c r="BQ3544" s="15"/>
    </row>
    <row r="3545" spans="65:69">
      <c r="BM3545" s="18"/>
      <c r="BQ3545" s="15"/>
    </row>
    <row r="3546" spans="65:69">
      <c r="BM3546" s="18"/>
      <c r="BQ3546" s="15"/>
    </row>
    <row r="3547" spans="65:69">
      <c r="BM3547" s="18"/>
      <c r="BQ3547" s="15"/>
    </row>
    <row r="3548" spans="65:69">
      <c r="BM3548" s="18"/>
      <c r="BQ3548" s="15"/>
    </row>
    <row r="3549" spans="65:69">
      <c r="BM3549" s="18"/>
      <c r="BQ3549" s="15"/>
    </row>
    <row r="3550" spans="65:69">
      <c r="BM3550" s="18"/>
      <c r="BQ3550" s="15"/>
    </row>
    <row r="3551" spans="65:69">
      <c r="BM3551" s="18"/>
      <c r="BQ3551" s="15"/>
    </row>
    <row r="3552" spans="65:69">
      <c r="BM3552" s="18"/>
      <c r="BQ3552" s="15"/>
    </row>
    <row r="3553" spans="65:69">
      <c r="BM3553" s="18"/>
      <c r="BQ3553" s="15"/>
    </row>
    <row r="3554" spans="65:69">
      <c r="BM3554" s="18"/>
      <c r="BQ3554" s="15"/>
    </row>
    <row r="3555" spans="65:69">
      <c r="BM3555" s="18"/>
      <c r="BQ3555" s="15"/>
    </row>
    <row r="3556" spans="65:69">
      <c r="BM3556" s="18"/>
      <c r="BQ3556" s="15"/>
    </row>
    <row r="3557" spans="65:69">
      <c r="BM3557" s="18"/>
      <c r="BQ3557" s="15"/>
    </row>
    <row r="3558" spans="65:69">
      <c r="BM3558" s="18"/>
      <c r="BQ3558" s="15"/>
    </row>
    <row r="3559" spans="65:69">
      <c r="BM3559" s="18"/>
      <c r="BQ3559" s="15"/>
    </row>
    <row r="3560" spans="65:69">
      <c r="BM3560" s="18"/>
      <c r="BQ3560" s="15"/>
    </row>
    <row r="3561" spans="65:69">
      <c r="BM3561" s="18"/>
      <c r="BQ3561" s="15"/>
    </row>
    <row r="3562" spans="65:69">
      <c r="BM3562" s="18"/>
      <c r="BQ3562" s="15"/>
    </row>
    <row r="3563" spans="65:69">
      <c r="BM3563" s="18"/>
      <c r="BQ3563" s="15"/>
    </row>
    <row r="3564" spans="65:69">
      <c r="BM3564" s="18"/>
      <c r="BQ3564" s="15"/>
    </row>
    <row r="3565" spans="65:69">
      <c r="BM3565" s="18"/>
      <c r="BQ3565" s="15"/>
    </row>
    <row r="3566" spans="65:69">
      <c r="BM3566" s="18"/>
      <c r="BQ3566" s="15"/>
    </row>
    <row r="3567" spans="65:69">
      <c r="BM3567" s="18"/>
      <c r="BQ3567" s="15"/>
    </row>
    <row r="3568" spans="65:69">
      <c r="BM3568" s="18"/>
      <c r="BQ3568" s="15"/>
    </row>
    <row r="3569" spans="65:69">
      <c r="BM3569" s="18"/>
      <c r="BQ3569" s="15"/>
    </row>
    <row r="3570" spans="65:69">
      <c r="BM3570" s="18"/>
      <c r="BQ3570" s="15"/>
    </row>
    <row r="3571" spans="65:69">
      <c r="BM3571" s="18"/>
      <c r="BQ3571" s="15"/>
    </row>
    <row r="3572" spans="65:69">
      <c r="BM3572" s="18"/>
      <c r="BQ3572" s="15"/>
    </row>
    <row r="3573" spans="65:69">
      <c r="BM3573" s="18"/>
      <c r="BQ3573" s="15"/>
    </row>
    <row r="3574" spans="65:69">
      <c r="BM3574" s="18"/>
      <c r="BQ3574" s="15"/>
    </row>
    <row r="3575" spans="65:69">
      <c r="BM3575" s="18"/>
      <c r="BQ3575" s="15"/>
    </row>
    <row r="3576" spans="65:69">
      <c r="BM3576" s="18"/>
      <c r="BQ3576" s="15"/>
    </row>
    <row r="3577" spans="65:69">
      <c r="BM3577" s="18"/>
      <c r="BQ3577" s="15"/>
    </row>
    <row r="3578" spans="65:69">
      <c r="BM3578" s="18"/>
      <c r="BQ3578" s="15"/>
    </row>
    <row r="3579" spans="65:69">
      <c r="BM3579" s="18"/>
      <c r="BQ3579" s="15"/>
    </row>
    <row r="3580" spans="65:69">
      <c r="BM3580" s="18"/>
      <c r="BQ3580" s="15"/>
    </row>
    <row r="3581" spans="65:69">
      <c r="BM3581" s="18"/>
      <c r="BQ3581" s="15"/>
    </row>
    <row r="3582" spans="65:69">
      <c r="BM3582" s="18"/>
      <c r="BQ3582" s="15"/>
    </row>
    <row r="3583" spans="65:69">
      <c r="BM3583" s="18"/>
      <c r="BQ3583" s="15"/>
    </row>
    <row r="3584" spans="65:69">
      <c r="BM3584" s="18"/>
      <c r="BQ3584" s="15"/>
    </row>
    <row r="3585" spans="65:69">
      <c r="BM3585" s="18"/>
      <c r="BQ3585" s="15"/>
    </row>
    <row r="3586" spans="65:69">
      <c r="BM3586" s="18"/>
      <c r="BQ3586" s="15"/>
    </row>
    <row r="3587" spans="65:69">
      <c r="BM3587" s="18"/>
      <c r="BQ3587" s="15"/>
    </row>
    <row r="3588" spans="65:69">
      <c r="BM3588" s="18"/>
      <c r="BQ3588" s="15"/>
    </row>
    <row r="3589" spans="65:69">
      <c r="BM3589" s="18"/>
      <c r="BQ3589" s="15"/>
    </row>
    <row r="3590" spans="65:69">
      <c r="BM3590" s="18"/>
      <c r="BQ3590" s="15"/>
    </row>
    <row r="3591" spans="65:69">
      <c r="BM3591" s="18"/>
      <c r="BQ3591" s="15"/>
    </row>
    <row r="3592" spans="65:69">
      <c r="BM3592" s="18"/>
      <c r="BQ3592" s="15"/>
    </row>
    <row r="3593" spans="65:69">
      <c r="BM3593" s="18"/>
      <c r="BQ3593" s="15"/>
    </row>
    <row r="3594" spans="65:69">
      <c r="BM3594" s="18"/>
      <c r="BQ3594" s="15"/>
    </row>
    <row r="3595" spans="65:69">
      <c r="BM3595" s="18"/>
      <c r="BQ3595" s="15"/>
    </row>
    <row r="3596" spans="65:69">
      <c r="BM3596" s="18"/>
      <c r="BQ3596" s="15"/>
    </row>
    <row r="3597" spans="65:69">
      <c r="BM3597" s="18"/>
      <c r="BQ3597" s="15"/>
    </row>
    <row r="3598" spans="65:69">
      <c r="BM3598" s="18"/>
      <c r="BQ3598" s="15"/>
    </row>
    <row r="3599" spans="65:69">
      <c r="BM3599" s="18"/>
      <c r="BQ3599" s="15"/>
    </row>
    <row r="3600" spans="65:69">
      <c r="BM3600" s="18"/>
      <c r="BQ3600" s="15"/>
    </row>
    <row r="3601" spans="65:69">
      <c r="BM3601" s="18"/>
      <c r="BQ3601" s="15"/>
    </row>
    <row r="3602" spans="65:69">
      <c r="BM3602" s="18"/>
      <c r="BQ3602" s="15"/>
    </row>
    <row r="3603" spans="65:69">
      <c r="BM3603" s="18"/>
      <c r="BQ3603" s="15"/>
    </row>
    <row r="3604" spans="65:69">
      <c r="BM3604" s="18"/>
      <c r="BQ3604" s="15"/>
    </row>
    <row r="3605" spans="65:69">
      <c r="BM3605" s="18"/>
      <c r="BQ3605" s="15"/>
    </row>
    <row r="3606" spans="65:69">
      <c r="BM3606" s="18"/>
      <c r="BQ3606" s="15"/>
    </row>
    <row r="3607" spans="65:69">
      <c r="BM3607" s="18"/>
      <c r="BQ3607" s="15"/>
    </row>
    <row r="3608" spans="65:69">
      <c r="BM3608" s="18"/>
      <c r="BQ3608" s="15"/>
    </row>
    <row r="3609" spans="65:69">
      <c r="BM3609" s="18"/>
      <c r="BQ3609" s="15"/>
    </row>
    <row r="3610" spans="65:69">
      <c r="BM3610" s="18"/>
      <c r="BQ3610" s="15"/>
    </row>
    <row r="3611" spans="65:69">
      <c r="BM3611" s="18"/>
      <c r="BQ3611" s="15"/>
    </row>
    <row r="3612" spans="65:69">
      <c r="BM3612" s="18"/>
      <c r="BQ3612" s="15"/>
    </row>
    <row r="3613" spans="65:69">
      <c r="BM3613" s="18"/>
      <c r="BQ3613" s="15"/>
    </row>
    <row r="3614" spans="65:69">
      <c r="BM3614" s="18"/>
      <c r="BQ3614" s="15"/>
    </row>
    <row r="3615" spans="65:69">
      <c r="BM3615" s="18"/>
      <c r="BQ3615" s="15"/>
    </row>
    <row r="3616" spans="65:69">
      <c r="BM3616" s="18"/>
      <c r="BQ3616" s="15"/>
    </row>
    <row r="3617" spans="65:69">
      <c r="BM3617" s="18"/>
      <c r="BQ3617" s="15"/>
    </row>
    <row r="3618" spans="65:69">
      <c r="BM3618" s="18"/>
      <c r="BQ3618" s="15"/>
    </row>
    <row r="3619" spans="65:69">
      <c r="BM3619" s="18"/>
      <c r="BQ3619" s="15"/>
    </row>
    <row r="3620" spans="65:69">
      <c r="BM3620" s="18"/>
      <c r="BQ3620" s="15"/>
    </row>
    <row r="3621" spans="65:69">
      <c r="BM3621" s="18"/>
      <c r="BQ3621" s="15"/>
    </row>
    <row r="3622" spans="65:69">
      <c r="BM3622" s="18"/>
      <c r="BQ3622" s="15"/>
    </row>
    <row r="3623" spans="65:69">
      <c r="BM3623" s="18"/>
      <c r="BQ3623" s="15"/>
    </row>
    <row r="3624" spans="65:69">
      <c r="BM3624" s="18"/>
      <c r="BQ3624" s="15"/>
    </row>
    <row r="3625" spans="65:69">
      <c r="BM3625" s="18"/>
      <c r="BQ3625" s="15"/>
    </row>
    <row r="3626" spans="65:69">
      <c r="BM3626" s="18"/>
      <c r="BQ3626" s="15"/>
    </row>
    <row r="3627" spans="65:69">
      <c r="BM3627" s="18"/>
      <c r="BQ3627" s="15"/>
    </row>
    <row r="3628" spans="65:69">
      <c r="BM3628" s="18"/>
      <c r="BQ3628" s="15"/>
    </row>
    <row r="3629" spans="65:69">
      <c r="BM3629" s="18"/>
      <c r="BQ3629" s="15"/>
    </row>
    <row r="3630" spans="65:69">
      <c r="BM3630" s="18"/>
      <c r="BQ3630" s="15"/>
    </row>
    <row r="3631" spans="65:69">
      <c r="BM3631" s="18"/>
      <c r="BQ3631" s="15"/>
    </row>
    <row r="3632" spans="65:69">
      <c r="BM3632" s="18"/>
      <c r="BQ3632" s="15"/>
    </row>
    <row r="3633" spans="65:69">
      <c r="BM3633" s="18"/>
      <c r="BQ3633" s="15"/>
    </row>
    <row r="3634" spans="65:69">
      <c r="BM3634" s="18"/>
      <c r="BQ3634" s="15"/>
    </row>
    <row r="3635" spans="65:69">
      <c r="BM3635" s="18"/>
      <c r="BQ3635" s="15"/>
    </row>
    <row r="3636" spans="65:69">
      <c r="BM3636" s="18"/>
      <c r="BQ3636" s="15"/>
    </row>
    <row r="3637" spans="65:69">
      <c r="BM3637" s="18"/>
      <c r="BQ3637" s="15"/>
    </row>
    <row r="3638" spans="65:69">
      <c r="BM3638" s="18"/>
      <c r="BQ3638" s="15"/>
    </row>
    <row r="3639" spans="65:69">
      <c r="BM3639" s="18"/>
      <c r="BQ3639" s="15"/>
    </row>
    <row r="3640" spans="65:69">
      <c r="BM3640" s="18"/>
      <c r="BQ3640" s="15"/>
    </row>
    <row r="3641" spans="65:69">
      <c r="BM3641" s="18"/>
      <c r="BQ3641" s="15"/>
    </row>
    <row r="3642" spans="65:69">
      <c r="BM3642" s="18"/>
      <c r="BQ3642" s="15"/>
    </row>
    <row r="3643" spans="65:69">
      <c r="BM3643" s="18"/>
      <c r="BQ3643" s="15"/>
    </row>
    <row r="3644" spans="65:69">
      <c r="BM3644" s="18"/>
      <c r="BQ3644" s="15"/>
    </row>
    <row r="3645" spans="65:69">
      <c r="BM3645" s="18"/>
      <c r="BQ3645" s="15"/>
    </row>
    <row r="3646" spans="65:69">
      <c r="BM3646" s="18"/>
      <c r="BQ3646" s="15"/>
    </row>
    <row r="3647" spans="65:69">
      <c r="BM3647" s="18"/>
      <c r="BQ3647" s="15"/>
    </row>
    <row r="3648" spans="65:69">
      <c r="BM3648" s="18"/>
      <c r="BQ3648" s="15"/>
    </row>
    <row r="3649" spans="65:69">
      <c r="BM3649" s="18"/>
      <c r="BQ3649" s="15"/>
    </row>
    <row r="3650" spans="65:69">
      <c r="BM3650" s="18"/>
      <c r="BQ3650" s="15"/>
    </row>
    <row r="3651" spans="65:69">
      <c r="BM3651" s="18"/>
      <c r="BQ3651" s="15"/>
    </row>
    <row r="3652" spans="65:69">
      <c r="BM3652" s="18"/>
      <c r="BQ3652" s="15"/>
    </row>
    <row r="3653" spans="65:69">
      <c r="BM3653" s="18"/>
      <c r="BQ3653" s="15"/>
    </row>
    <row r="3654" spans="65:69">
      <c r="BM3654" s="18"/>
      <c r="BQ3654" s="15"/>
    </row>
    <row r="3655" spans="65:69">
      <c r="BM3655" s="18"/>
      <c r="BQ3655" s="15"/>
    </row>
    <row r="3656" spans="65:69">
      <c r="BM3656" s="18"/>
      <c r="BQ3656" s="15"/>
    </row>
    <row r="3657" spans="65:69">
      <c r="BM3657" s="18"/>
      <c r="BQ3657" s="15"/>
    </row>
    <row r="3658" spans="65:69">
      <c r="BM3658" s="18"/>
      <c r="BQ3658" s="15"/>
    </row>
    <row r="3659" spans="65:69">
      <c r="BM3659" s="18"/>
      <c r="BQ3659" s="15"/>
    </row>
    <row r="3660" spans="65:69">
      <c r="BM3660" s="18"/>
      <c r="BQ3660" s="15"/>
    </row>
    <row r="3661" spans="65:69">
      <c r="BM3661" s="18"/>
      <c r="BQ3661" s="15"/>
    </row>
    <row r="3662" spans="65:69">
      <c r="BM3662" s="18"/>
      <c r="BQ3662" s="15"/>
    </row>
    <row r="3663" spans="65:69">
      <c r="BM3663" s="18"/>
      <c r="BQ3663" s="15"/>
    </row>
    <row r="3664" spans="65:69">
      <c r="BM3664" s="18"/>
      <c r="BQ3664" s="15"/>
    </row>
    <row r="3665" spans="65:69">
      <c r="BM3665" s="18"/>
      <c r="BQ3665" s="15"/>
    </row>
    <row r="3666" spans="65:69">
      <c r="BM3666" s="18"/>
      <c r="BQ3666" s="15"/>
    </row>
    <row r="3667" spans="65:69">
      <c r="BM3667" s="18"/>
      <c r="BQ3667" s="15"/>
    </row>
    <row r="3668" spans="65:69">
      <c r="BM3668" s="18"/>
      <c r="BQ3668" s="15"/>
    </row>
    <row r="3669" spans="65:69">
      <c r="BM3669" s="18"/>
      <c r="BQ3669" s="15"/>
    </row>
    <row r="3670" spans="65:69">
      <c r="BM3670" s="18"/>
      <c r="BQ3670" s="15"/>
    </row>
    <row r="3671" spans="65:69">
      <c r="BM3671" s="18"/>
      <c r="BQ3671" s="15"/>
    </row>
    <row r="3672" spans="65:69">
      <c r="BM3672" s="18"/>
      <c r="BQ3672" s="15"/>
    </row>
    <row r="3673" spans="65:69">
      <c r="BM3673" s="18"/>
      <c r="BQ3673" s="15"/>
    </row>
    <row r="3674" spans="65:69">
      <c r="BM3674" s="18"/>
      <c r="BQ3674" s="15"/>
    </row>
    <row r="3675" spans="65:69">
      <c r="BM3675" s="18"/>
      <c r="BQ3675" s="15"/>
    </row>
    <row r="3676" spans="65:69">
      <c r="BM3676" s="18"/>
      <c r="BQ3676" s="15"/>
    </row>
    <row r="3677" spans="65:69">
      <c r="BM3677" s="18"/>
      <c r="BQ3677" s="15"/>
    </row>
    <row r="3678" spans="65:69">
      <c r="BM3678" s="18"/>
      <c r="BQ3678" s="15"/>
    </row>
    <row r="3679" spans="65:69">
      <c r="BM3679" s="18"/>
      <c r="BQ3679" s="15"/>
    </row>
    <row r="3680" spans="65:69">
      <c r="BM3680" s="18"/>
      <c r="BQ3680" s="15"/>
    </row>
    <row r="3681" spans="65:69">
      <c r="BM3681" s="18"/>
      <c r="BQ3681" s="15"/>
    </row>
    <row r="3682" spans="65:69">
      <c r="BM3682" s="18"/>
      <c r="BQ3682" s="15"/>
    </row>
    <row r="3683" spans="65:69">
      <c r="BM3683" s="18"/>
      <c r="BQ3683" s="15"/>
    </row>
    <row r="3684" spans="65:69">
      <c r="BM3684" s="18"/>
      <c r="BQ3684" s="15"/>
    </row>
    <row r="3685" spans="65:69">
      <c r="BM3685" s="18"/>
      <c r="BQ3685" s="15"/>
    </row>
    <row r="3686" spans="65:69">
      <c r="BM3686" s="18"/>
      <c r="BQ3686" s="15"/>
    </row>
    <row r="3687" spans="65:69">
      <c r="BM3687" s="18"/>
      <c r="BQ3687" s="15"/>
    </row>
    <row r="3688" spans="65:69">
      <c r="BM3688" s="18"/>
      <c r="BQ3688" s="15"/>
    </row>
    <row r="3689" spans="65:69">
      <c r="BM3689" s="18"/>
      <c r="BQ3689" s="15"/>
    </row>
    <row r="3690" spans="65:69">
      <c r="BM3690" s="18"/>
      <c r="BQ3690" s="15"/>
    </row>
    <row r="3691" spans="65:69">
      <c r="BM3691" s="18"/>
      <c r="BQ3691" s="15"/>
    </row>
    <row r="3692" spans="65:69">
      <c r="BM3692" s="18"/>
      <c r="BQ3692" s="15"/>
    </row>
    <row r="3693" spans="65:69">
      <c r="BM3693" s="18"/>
      <c r="BQ3693" s="15"/>
    </row>
    <row r="3694" spans="65:69">
      <c r="BM3694" s="18"/>
      <c r="BQ3694" s="15"/>
    </row>
    <row r="3695" spans="65:69">
      <c r="BM3695" s="18"/>
      <c r="BQ3695" s="15"/>
    </row>
    <row r="3696" spans="65:69">
      <c r="BM3696" s="18"/>
      <c r="BQ3696" s="15"/>
    </row>
    <row r="3697" spans="65:69">
      <c r="BM3697" s="18"/>
      <c r="BQ3697" s="15"/>
    </row>
    <row r="3698" spans="65:69">
      <c r="BM3698" s="18"/>
      <c r="BQ3698" s="15"/>
    </row>
    <row r="3699" spans="65:69">
      <c r="BM3699" s="18"/>
      <c r="BQ3699" s="15"/>
    </row>
    <row r="3700" spans="65:69">
      <c r="BM3700" s="18"/>
      <c r="BQ3700" s="15"/>
    </row>
    <row r="3701" spans="65:69">
      <c r="BM3701" s="18"/>
      <c r="BQ3701" s="15"/>
    </row>
    <row r="3702" spans="65:69">
      <c r="BM3702" s="18"/>
      <c r="BQ3702" s="15"/>
    </row>
    <row r="3703" spans="65:69">
      <c r="BM3703" s="18"/>
      <c r="BQ3703" s="15"/>
    </row>
    <row r="3704" spans="65:69">
      <c r="BM3704" s="18"/>
      <c r="BQ3704" s="15"/>
    </row>
    <row r="3705" spans="65:69">
      <c r="BM3705" s="18"/>
      <c r="BQ3705" s="15"/>
    </row>
    <row r="3706" spans="65:69">
      <c r="BM3706" s="18"/>
      <c r="BQ3706" s="15"/>
    </row>
    <row r="3707" spans="65:69">
      <c r="BM3707" s="18"/>
      <c r="BQ3707" s="15"/>
    </row>
    <row r="3708" spans="65:69">
      <c r="BM3708" s="18"/>
      <c r="BQ3708" s="15"/>
    </row>
    <row r="3709" spans="65:69">
      <c r="BM3709" s="18"/>
      <c r="BQ3709" s="15"/>
    </row>
    <row r="3710" spans="65:69">
      <c r="BM3710" s="18"/>
      <c r="BQ3710" s="15"/>
    </row>
    <row r="3711" spans="65:69">
      <c r="BM3711" s="18"/>
      <c r="BQ3711" s="15"/>
    </row>
    <row r="3712" spans="65:69">
      <c r="BM3712" s="18"/>
      <c r="BQ3712" s="15"/>
    </row>
    <row r="3713" spans="65:69">
      <c r="BM3713" s="18"/>
      <c r="BQ3713" s="15"/>
    </row>
    <row r="3714" spans="65:69">
      <c r="BM3714" s="18"/>
      <c r="BQ3714" s="15"/>
    </row>
    <row r="3715" spans="65:69">
      <c r="BM3715" s="18"/>
      <c r="BQ3715" s="15"/>
    </row>
    <row r="3716" spans="65:69">
      <c r="BM3716" s="18"/>
      <c r="BQ3716" s="15"/>
    </row>
    <row r="3717" spans="65:69">
      <c r="BM3717" s="18"/>
      <c r="BQ3717" s="15"/>
    </row>
    <row r="3718" spans="65:69">
      <c r="BM3718" s="18"/>
      <c r="BQ3718" s="15"/>
    </row>
    <row r="3719" spans="65:69">
      <c r="BM3719" s="18"/>
      <c r="BQ3719" s="15"/>
    </row>
    <row r="3720" spans="65:69">
      <c r="BM3720" s="18"/>
      <c r="BQ3720" s="15"/>
    </row>
    <row r="3721" spans="65:69">
      <c r="BM3721" s="18"/>
      <c r="BQ3721" s="15"/>
    </row>
    <row r="3722" spans="65:69">
      <c r="BM3722" s="18"/>
      <c r="BQ3722" s="15"/>
    </row>
    <row r="3723" spans="65:69">
      <c r="BM3723" s="18"/>
      <c r="BQ3723" s="15"/>
    </row>
    <row r="3724" spans="65:69">
      <c r="BM3724" s="18"/>
      <c r="BQ3724" s="15"/>
    </row>
    <row r="3725" spans="65:69">
      <c r="BM3725" s="18"/>
      <c r="BQ3725" s="15"/>
    </row>
    <row r="3726" spans="65:69">
      <c r="BM3726" s="18"/>
      <c r="BQ3726" s="15"/>
    </row>
    <row r="3727" spans="65:69">
      <c r="BM3727" s="18"/>
      <c r="BQ3727" s="15"/>
    </row>
    <row r="3728" spans="65:69">
      <c r="BM3728" s="18"/>
      <c r="BQ3728" s="15"/>
    </row>
    <row r="3729" spans="65:69">
      <c r="BM3729" s="18"/>
      <c r="BQ3729" s="15"/>
    </row>
    <row r="3730" spans="65:69">
      <c r="BM3730" s="18"/>
      <c r="BQ3730" s="15"/>
    </row>
    <row r="3731" spans="65:69">
      <c r="BM3731" s="18"/>
      <c r="BQ3731" s="15"/>
    </row>
    <row r="3732" spans="65:69">
      <c r="BM3732" s="18"/>
      <c r="BQ3732" s="15"/>
    </row>
    <row r="3733" spans="65:69">
      <c r="BM3733" s="18"/>
      <c r="BQ3733" s="15"/>
    </row>
    <row r="3734" spans="65:69">
      <c r="BM3734" s="18"/>
      <c r="BQ3734" s="15"/>
    </row>
    <row r="3735" spans="65:69">
      <c r="BM3735" s="18"/>
      <c r="BQ3735" s="15"/>
    </row>
    <row r="3736" spans="65:69">
      <c r="BM3736" s="18"/>
      <c r="BQ3736" s="15"/>
    </row>
    <row r="3737" spans="65:69">
      <c r="BM3737" s="18"/>
      <c r="BQ3737" s="15"/>
    </row>
    <row r="3738" spans="65:69">
      <c r="BM3738" s="18"/>
      <c r="BQ3738" s="15"/>
    </row>
    <row r="3739" spans="65:69">
      <c r="BM3739" s="18"/>
      <c r="BQ3739" s="15"/>
    </row>
    <row r="3740" spans="65:69">
      <c r="BM3740" s="18"/>
      <c r="BQ3740" s="15"/>
    </row>
    <row r="3741" spans="65:69">
      <c r="BM3741" s="18"/>
      <c r="BQ3741" s="15"/>
    </row>
    <row r="3742" spans="65:69">
      <c r="BM3742" s="18"/>
      <c r="BQ3742" s="15"/>
    </row>
    <row r="3743" spans="65:69">
      <c r="BM3743" s="18"/>
      <c r="BQ3743" s="15"/>
    </row>
    <row r="3744" spans="65:69">
      <c r="BM3744" s="18"/>
      <c r="BQ3744" s="15"/>
    </row>
    <row r="3745" spans="65:69">
      <c r="BM3745" s="18"/>
      <c r="BQ3745" s="15"/>
    </row>
    <row r="3746" spans="65:69">
      <c r="BM3746" s="18"/>
      <c r="BQ3746" s="15"/>
    </row>
    <row r="3747" spans="65:69">
      <c r="BM3747" s="18"/>
      <c r="BQ3747" s="15"/>
    </row>
    <row r="3748" spans="65:69">
      <c r="BM3748" s="18"/>
      <c r="BQ3748" s="15"/>
    </row>
    <row r="3749" spans="65:69">
      <c r="BM3749" s="18"/>
      <c r="BQ3749" s="15"/>
    </row>
    <row r="3750" spans="65:69">
      <c r="BM3750" s="18"/>
      <c r="BQ3750" s="15"/>
    </row>
    <row r="3751" spans="65:69">
      <c r="BM3751" s="18"/>
      <c r="BQ3751" s="15"/>
    </row>
    <row r="3752" spans="65:69">
      <c r="BM3752" s="18"/>
      <c r="BQ3752" s="15"/>
    </row>
    <row r="3753" spans="65:69">
      <c r="BM3753" s="18"/>
      <c r="BQ3753" s="15"/>
    </row>
    <row r="3754" spans="65:69">
      <c r="BM3754" s="18"/>
      <c r="BQ3754" s="15"/>
    </row>
    <row r="3755" spans="65:69">
      <c r="BM3755" s="18"/>
      <c r="BQ3755" s="15"/>
    </row>
    <row r="3756" spans="65:69">
      <c r="BM3756" s="18"/>
      <c r="BQ3756" s="15"/>
    </row>
    <row r="3757" spans="65:69">
      <c r="BM3757" s="18"/>
      <c r="BQ3757" s="15"/>
    </row>
    <row r="3758" spans="65:69">
      <c r="BM3758" s="18"/>
      <c r="BQ3758" s="15"/>
    </row>
    <row r="3759" spans="65:69">
      <c r="BM3759" s="18"/>
      <c r="BQ3759" s="15"/>
    </row>
    <row r="3760" spans="65:69">
      <c r="BM3760" s="18"/>
      <c r="BQ3760" s="15"/>
    </row>
    <row r="3761" spans="65:69">
      <c r="BM3761" s="18"/>
      <c r="BQ3761" s="15"/>
    </row>
    <row r="3762" spans="65:69">
      <c r="BM3762" s="18"/>
      <c r="BQ3762" s="15"/>
    </row>
    <row r="3763" spans="65:69">
      <c r="BM3763" s="18"/>
      <c r="BQ3763" s="15"/>
    </row>
    <row r="3764" spans="65:69">
      <c r="BM3764" s="18"/>
      <c r="BQ3764" s="15"/>
    </row>
    <row r="3765" spans="65:69">
      <c r="BM3765" s="18"/>
      <c r="BQ3765" s="15"/>
    </row>
    <row r="3766" spans="65:69">
      <c r="BM3766" s="18"/>
      <c r="BQ3766" s="15"/>
    </row>
    <row r="3767" spans="65:69">
      <c r="BM3767" s="18"/>
      <c r="BQ3767" s="15"/>
    </row>
    <row r="3768" spans="65:69">
      <c r="BM3768" s="18"/>
      <c r="BQ3768" s="15"/>
    </row>
    <row r="3769" spans="65:69">
      <c r="BM3769" s="18"/>
      <c r="BQ3769" s="15"/>
    </row>
    <row r="3770" spans="65:69">
      <c r="BM3770" s="18"/>
      <c r="BQ3770" s="15"/>
    </row>
    <row r="3771" spans="65:69">
      <c r="BM3771" s="18"/>
      <c r="BQ3771" s="15"/>
    </row>
    <row r="3772" spans="65:69">
      <c r="BM3772" s="18"/>
      <c r="BQ3772" s="15"/>
    </row>
    <row r="3773" spans="65:69">
      <c r="BM3773" s="18"/>
      <c r="BQ3773" s="15"/>
    </row>
    <row r="3774" spans="65:69">
      <c r="BM3774" s="18"/>
      <c r="BQ3774" s="15"/>
    </row>
    <row r="3775" spans="65:69">
      <c r="BM3775" s="18"/>
      <c r="BQ3775" s="15"/>
    </row>
    <row r="3776" spans="65:69">
      <c r="BM3776" s="18"/>
      <c r="BQ3776" s="15"/>
    </row>
    <row r="3777" spans="65:69">
      <c r="BM3777" s="18"/>
      <c r="BQ3777" s="15"/>
    </row>
    <row r="3778" spans="65:69">
      <c r="BM3778" s="18"/>
      <c r="BQ3778" s="15"/>
    </row>
    <row r="3779" spans="65:69">
      <c r="BM3779" s="18"/>
      <c r="BQ3779" s="15"/>
    </row>
    <row r="3780" spans="65:69">
      <c r="BM3780" s="18"/>
      <c r="BQ3780" s="15"/>
    </row>
    <row r="3781" spans="65:69">
      <c r="BM3781" s="18"/>
      <c r="BQ3781" s="15"/>
    </row>
    <row r="3782" spans="65:69">
      <c r="BM3782" s="18"/>
      <c r="BQ3782" s="15"/>
    </row>
    <row r="3783" spans="65:69">
      <c r="BM3783" s="18"/>
      <c r="BQ3783" s="15"/>
    </row>
    <row r="3784" spans="65:69">
      <c r="BM3784" s="18"/>
      <c r="BQ3784" s="15"/>
    </row>
    <row r="3785" spans="65:69">
      <c r="BM3785" s="18"/>
      <c r="BQ3785" s="15"/>
    </row>
    <row r="3786" spans="65:69">
      <c r="BM3786" s="18"/>
      <c r="BQ3786" s="15"/>
    </row>
    <row r="3787" spans="65:69">
      <c r="BM3787" s="18"/>
      <c r="BQ3787" s="15"/>
    </row>
    <row r="3788" spans="65:69">
      <c r="BM3788" s="18"/>
      <c r="BQ3788" s="15"/>
    </row>
    <row r="3789" spans="65:69">
      <c r="BM3789" s="18"/>
      <c r="BQ3789" s="15"/>
    </row>
    <row r="3790" spans="65:69">
      <c r="BM3790" s="18"/>
      <c r="BQ3790" s="15"/>
    </row>
    <row r="3791" spans="65:69">
      <c r="BM3791" s="18"/>
      <c r="BQ3791" s="15"/>
    </row>
    <row r="3792" spans="65:69">
      <c r="BM3792" s="18"/>
      <c r="BQ3792" s="15"/>
    </row>
    <row r="3793" spans="65:69">
      <c r="BM3793" s="18"/>
      <c r="BQ3793" s="15"/>
    </row>
    <row r="3794" spans="65:69">
      <c r="BM3794" s="18"/>
      <c r="BQ3794" s="15"/>
    </row>
    <row r="3795" spans="65:69">
      <c r="BM3795" s="18"/>
      <c r="BQ3795" s="15"/>
    </row>
    <row r="3796" spans="65:69">
      <c r="BM3796" s="18"/>
      <c r="BQ3796" s="15"/>
    </row>
    <row r="3797" spans="65:69">
      <c r="BM3797" s="18"/>
      <c r="BQ3797" s="15"/>
    </row>
    <row r="3798" spans="65:69">
      <c r="BM3798" s="18"/>
      <c r="BQ3798" s="15"/>
    </row>
    <row r="3799" spans="65:69">
      <c r="BM3799" s="18"/>
      <c r="BQ3799" s="15"/>
    </row>
    <row r="3800" spans="65:69">
      <c r="BM3800" s="18"/>
      <c r="BQ3800" s="15"/>
    </row>
    <row r="3801" spans="65:69">
      <c r="BM3801" s="18"/>
      <c r="BQ3801" s="15"/>
    </row>
    <row r="3802" spans="65:69">
      <c r="BM3802" s="18"/>
      <c r="BQ3802" s="15"/>
    </row>
    <row r="3803" spans="65:69">
      <c r="BM3803" s="18"/>
      <c r="BQ3803" s="15"/>
    </row>
    <row r="3804" spans="65:69">
      <c r="BM3804" s="18"/>
      <c r="BQ3804" s="15"/>
    </row>
    <row r="3805" spans="65:69">
      <c r="BM3805" s="18"/>
      <c r="BQ3805" s="15"/>
    </row>
    <row r="3806" spans="65:69">
      <c r="BM3806" s="18"/>
      <c r="BQ3806" s="15"/>
    </row>
    <row r="3807" spans="65:69">
      <c r="BM3807" s="18"/>
      <c r="BQ3807" s="15"/>
    </row>
    <row r="3808" spans="65:69">
      <c r="BM3808" s="18"/>
      <c r="BQ3808" s="15"/>
    </row>
    <row r="3809" spans="65:69">
      <c r="BM3809" s="18"/>
      <c r="BQ3809" s="15"/>
    </row>
    <row r="3810" spans="65:69">
      <c r="BM3810" s="18"/>
      <c r="BQ3810" s="15"/>
    </row>
    <row r="3811" spans="65:69">
      <c r="BM3811" s="18"/>
      <c r="BQ3811" s="15"/>
    </row>
    <row r="3812" spans="65:69">
      <c r="BM3812" s="18"/>
      <c r="BQ3812" s="15"/>
    </row>
    <row r="3813" spans="65:69">
      <c r="BM3813" s="18"/>
      <c r="BQ3813" s="15"/>
    </row>
    <row r="3814" spans="65:69">
      <c r="BM3814" s="18"/>
      <c r="BQ3814" s="15"/>
    </row>
    <row r="3815" spans="65:69">
      <c r="BM3815" s="18"/>
      <c r="BQ3815" s="15"/>
    </row>
    <row r="3816" spans="65:69">
      <c r="BM3816" s="18"/>
      <c r="BQ3816" s="15"/>
    </row>
    <row r="3817" spans="65:69">
      <c r="BM3817" s="18"/>
      <c r="BQ3817" s="15"/>
    </row>
    <row r="3818" spans="65:69">
      <c r="BM3818" s="18"/>
      <c r="BQ3818" s="15"/>
    </row>
    <row r="3819" spans="65:69">
      <c r="BM3819" s="18"/>
      <c r="BQ3819" s="15"/>
    </row>
    <row r="3820" spans="65:69">
      <c r="BM3820" s="18"/>
      <c r="BQ3820" s="15"/>
    </row>
    <row r="3821" spans="65:69">
      <c r="BM3821" s="18"/>
      <c r="BQ3821" s="15"/>
    </row>
    <row r="3822" spans="65:69">
      <c r="BM3822" s="18"/>
      <c r="BQ3822" s="15"/>
    </row>
    <row r="3823" spans="65:69">
      <c r="BM3823" s="18"/>
      <c r="BQ3823" s="15"/>
    </row>
    <row r="3824" spans="65:69">
      <c r="BM3824" s="18"/>
      <c r="BQ3824" s="15"/>
    </row>
    <row r="3825" spans="65:69">
      <c r="BM3825" s="18"/>
      <c r="BQ3825" s="15"/>
    </row>
    <row r="3826" spans="65:69">
      <c r="BM3826" s="18"/>
      <c r="BQ3826" s="15"/>
    </row>
    <row r="3827" spans="65:69">
      <c r="BM3827" s="18"/>
      <c r="BQ3827" s="15"/>
    </row>
    <row r="3828" spans="65:69">
      <c r="BM3828" s="18"/>
      <c r="BQ3828" s="15"/>
    </row>
    <row r="3829" spans="65:69">
      <c r="BM3829" s="18"/>
      <c r="BQ3829" s="15"/>
    </row>
    <row r="3830" spans="65:69">
      <c r="BM3830" s="18"/>
      <c r="BQ3830" s="15"/>
    </row>
    <row r="3831" spans="65:69">
      <c r="BM3831" s="18"/>
      <c r="BQ3831" s="15"/>
    </row>
    <row r="3832" spans="65:69">
      <c r="BM3832" s="18"/>
      <c r="BQ3832" s="15"/>
    </row>
    <row r="3833" spans="65:69">
      <c r="BM3833" s="18"/>
      <c r="BQ3833" s="15"/>
    </row>
    <row r="3834" spans="65:69">
      <c r="BM3834" s="18"/>
      <c r="BQ3834" s="15"/>
    </row>
    <row r="3835" spans="65:69">
      <c r="BM3835" s="18"/>
      <c r="BQ3835" s="15"/>
    </row>
    <row r="3836" spans="65:69">
      <c r="BM3836" s="18"/>
      <c r="BQ3836" s="15"/>
    </row>
    <row r="3837" spans="65:69">
      <c r="BM3837" s="18"/>
      <c r="BQ3837" s="15"/>
    </row>
    <row r="3838" spans="65:69">
      <c r="BM3838" s="18"/>
      <c r="BQ3838" s="15"/>
    </row>
    <row r="3839" spans="65:69">
      <c r="BM3839" s="18"/>
      <c r="BQ3839" s="15"/>
    </row>
    <row r="3840" spans="65:69">
      <c r="BM3840" s="18"/>
      <c r="BQ3840" s="15"/>
    </row>
    <row r="3841" spans="65:69">
      <c r="BM3841" s="18"/>
      <c r="BQ3841" s="15"/>
    </row>
    <row r="3842" spans="65:69">
      <c r="BM3842" s="18"/>
      <c r="BQ3842" s="15"/>
    </row>
    <row r="3843" spans="65:69">
      <c r="BM3843" s="18"/>
      <c r="BQ3843" s="15"/>
    </row>
    <row r="3844" spans="65:69">
      <c r="BM3844" s="18"/>
      <c r="BQ3844" s="15"/>
    </row>
    <row r="3845" spans="65:69">
      <c r="BM3845" s="18"/>
      <c r="BQ3845" s="15"/>
    </row>
    <row r="3846" spans="65:69">
      <c r="BM3846" s="18"/>
      <c r="BQ3846" s="15"/>
    </row>
    <row r="3847" spans="65:69">
      <c r="BM3847" s="18"/>
      <c r="BQ3847" s="15"/>
    </row>
    <row r="3848" spans="65:69">
      <c r="BM3848" s="18"/>
      <c r="BQ3848" s="15"/>
    </row>
    <row r="3849" spans="65:69">
      <c r="BM3849" s="18"/>
      <c r="BQ3849" s="15"/>
    </row>
    <row r="3850" spans="65:69">
      <c r="BM3850" s="18"/>
      <c r="BQ3850" s="15"/>
    </row>
    <row r="3851" spans="65:69">
      <c r="BM3851" s="18"/>
      <c r="BQ3851" s="15"/>
    </row>
    <row r="3852" spans="65:69">
      <c r="BM3852" s="18"/>
      <c r="BQ3852" s="15"/>
    </row>
    <row r="3853" spans="65:69">
      <c r="BM3853" s="18"/>
      <c r="BQ3853" s="15"/>
    </row>
    <row r="3854" spans="65:69">
      <c r="BM3854" s="18"/>
      <c r="BQ3854" s="15"/>
    </row>
    <row r="3855" spans="65:69">
      <c r="BM3855" s="18"/>
      <c r="BQ3855" s="15"/>
    </row>
    <row r="3856" spans="65:69">
      <c r="BM3856" s="18"/>
      <c r="BQ3856" s="15"/>
    </row>
    <row r="3857" spans="65:69">
      <c r="BM3857" s="18"/>
      <c r="BQ3857" s="15"/>
    </row>
    <row r="3858" spans="65:69">
      <c r="BM3858" s="18"/>
      <c r="BQ3858" s="15"/>
    </row>
    <row r="3859" spans="65:69">
      <c r="BM3859" s="18"/>
      <c r="BQ3859" s="15"/>
    </row>
    <row r="3860" spans="65:69">
      <c r="BM3860" s="18"/>
      <c r="BQ3860" s="15"/>
    </row>
    <row r="3861" spans="65:69">
      <c r="BM3861" s="18"/>
      <c r="BQ3861" s="15"/>
    </row>
    <row r="3862" spans="65:69">
      <c r="BM3862" s="18"/>
      <c r="BQ3862" s="15"/>
    </row>
    <row r="3863" spans="65:69">
      <c r="BM3863" s="18"/>
      <c r="BQ3863" s="15"/>
    </row>
    <row r="3864" spans="65:69">
      <c r="BM3864" s="18"/>
      <c r="BQ3864" s="15"/>
    </row>
    <row r="3865" spans="65:69">
      <c r="BM3865" s="18"/>
      <c r="BQ3865" s="15"/>
    </row>
    <row r="3866" spans="65:69">
      <c r="BM3866" s="18"/>
      <c r="BQ3866" s="15"/>
    </row>
    <row r="3867" spans="65:69">
      <c r="BM3867" s="18"/>
      <c r="BQ3867" s="15"/>
    </row>
    <row r="3868" spans="65:69">
      <c r="BM3868" s="18"/>
      <c r="BQ3868" s="15"/>
    </row>
    <row r="3869" spans="65:69">
      <c r="BM3869" s="18"/>
      <c r="BQ3869" s="15"/>
    </row>
    <row r="3870" spans="65:69">
      <c r="BM3870" s="18"/>
      <c r="BQ3870" s="15"/>
    </row>
    <row r="3871" spans="65:69">
      <c r="BM3871" s="18"/>
      <c r="BQ3871" s="15"/>
    </row>
    <row r="3872" spans="65:69">
      <c r="BM3872" s="18"/>
      <c r="BQ3872" s="15"/>
    </row>
    <row r="3873" spans="65:69">
      <c r="BM3873" s="18"/>
      <c r="BQ3873" s="15"/>
    </row>
    <row r="3874" spans="65:69">
      <c r="BM3874" s="18"/>
      <c r="BQ3874" s="15"/>
    </row>
    <row r="3875" spans="65:69">
      <c r="BM3875" s="18"/>
      <c r="BQ3875" s="15"/>
    </row>
    <row r="3876" spans="65:69">
      <c r="BM3876" s="18"/>
      <c r="BQ3876" s="15"/>
    </row>
    <row r="3877" spans="65:69">
      <c r="BM3877" s="18"/>
      <c r="BQ3877" s="15"/>
    </row>
    <row r="3878" spans="65:69">
      <c r="BM3878" s="18"/>
      <c r="BQ3878" s="15"/>
    </row>
    <row r="3879" spans="65:69">
      <c r="BM3879" s="18"/>
      <c r="BQ3879" s="15"/>
    </row>
    <row r="3880" spans="65:69">
      <c r="BM3880" s="18"/>
      <c r="BQ3880" s="15"/>
    </row>
    <row r="3881" spans="65:69">
      <c r="BM3881" s="18"/>
      <c r="BQ3881" s="15"/>
    </row>
    <row r="3882" spans="65:69">
      <c r="BM3882" s="18"/>
      <c r="BQ3882" s="15"/>
    </row>
    <row r="3883" spans="65:69">
      <c r="BM3883" s="18"/>
      <c r="BQ3883" s="15"/>
    </row>
    <row r="3884" spans="65:69">
      <c r="BM3884" s="18"/>
      <c r="BQ3884" s="15"/>
    </row>
    <row r="3885" spans="65:69">
      <c r="BM3885" s="18"/>
      <c r="BQ3885" s="15"/>
    </row>
    <row r="3886" spans="65:69">
      <c r="BM3886" s="18"/>
      <c r="BQ3886" s="15"/>
    </row>
    <row r="3887" spans="65:69">
      <c r="BM3887" s="18"/>
      <c r="BQ3887" s="15"/>
    </row>
    <row r="3888" spans="65:69">
      <c r="BM3888" s="18"/>
      <c r="BQ3888" s="15"/>
    </row>
    <row r="3889" spans="65:69">
      <c r="BM3889" s="18"/>
      <c r="BQ3889" s="15"/>
    </row>
    <row r="3890" spans="65:69">
      <c r="BM3890" s="18"/>
      <c r="BQ3890" s="15"/>
    </row>
    <row r="3891" spans="65:69">
      <c r="BM3891" s="18"/>
      <c r="BQ3891" s="15"/>
    </row>
    <row r="3892" spans="65:69">
      <c r="BM3892" s="18"/>
      <c r="BQ3892" s="15"/>
    </row>
    <row r="3893" spans="65:69">
      <c r="BM3893" s="18"/>
      <c r="BQ3893" s="15"/>
    </row>
    <row r="3894" spans="65:69">
      <c r="BM3894" s="18"/>
      <c r="BQ3894" s="15"/>
    </row>
    <row r="3895" spans="65:69">
      <c r="BM3895" s="18"/>
      <c r="BQ3895" s="15"/>
    </row>
    <row r="3896" spans="65:69">
      <c r="BM3896" s="18"/>
      <c r="BQ3896" s="15"/>
    </row>
    <row r="3897" spans="65:69">
      <c r="BM3897" s="18"/>
      <c r="BQ3897" s="15"/>
    </row>
    <row r="3898" spans="65:69">
      <c r="BM3898" s="18"/>
      <c r="BQ3898" s="15"/>
    </row>
    <row r="3899" spans="65:69">
      <c r="BM3899" s="18"/>
      <c r="BQ3899" s="15"/>
    </row>
    <row r="3900" spans="65:69">
      <c r="BM3900" s="18"/>
      <c r="BQ3900" s="15"/>
    </row>
    <row r="3901" spans="65:69">
      <c r="BM3901" s="18"/>
      <c r="BQ3901" s="15"/>
    </row>
    <row r="3902" spans="65:69">
      <c r="BM3902" s="18"/>
      <c r="BQ3902" s="15"/>
    </row>
    <row r="3903" spans="65:69">
      <c r="BM3903" s="18"/>
      <c r="BQ3903" s="15"/>
    </row>
    <row r="3904" spans="65:69">
      <c r="BM3904" s="18"/>
      <c r="BQ3904" s="15"/>
    </row>
    <row r="3905" spans="65:69">
      <c r="BM3905" s="18"/>
      <c r="BQ3905" s="15"/>
    </row>
    <row r="3906" spans="65:69">
      <c r="BM3906" s="18"/>
      <c r="BQ3906" s="15"/>
    </row>
    <row r="3907" spans="65:69">
      <c r="BM3907" s="18"/>
      <c r="BQ3907" s="15"/>
    </row>
    <row r="3908" spans="65:69">
      <c r="BM3908" s="18"/>
      <c r="BQ3908" s="15"/>
    </row>
    <row r="3909" spans="65:69">
      <c r="BM3909" s="18"/>
      <c r="BQ3909" s="15"/>
    </row>
    <row r="3910" spans="65:69">
      <c r="BM3910" s="18"/>
      <c r="BQ3910" s="15"/>
    </row>
    <row r="3911" spans="65:69">
      <c r="BM3911" s="18"/>
      <c r="BQ3911" s="15"/>
    </row>
    <row r="3912" spans="65:69">
      <c r="BM3912" s="18"/>
      <c r="BQ3912" s="15"/>
    </row>
    <row r="3913" spans="65:69">
      <c r="BM3913" s="18"/>
      <c r="BQ3913" s="15"/>
    </row>
    <row r="3914" spans="65:69">
      <c r="BM3914" s="18"/>
      <c r="BQ3914" s="15"/>
    </row>
    <row r="3915" spans="65:69">
      <c r="BM3915" s="18"/>
      <c r="BQ3915" s="15"/>
    </row>
    <row r="3916" spans="65:69">
      <c r="BM3916" s="18"/>
      <c r="BQ3916" s="15"/>
    </row>
    <row r="3917" spans="65:69">
      <c r="BM3917" s="18"/>
      <c r="BQ3917" s="15"/>
    </row>
    <row r="3918" spans="65:69">
      <c r="BM3918" s="18"/>
      <c r="BQ3918" s="15"/>
    </row>
    <row r="3919" spans="65:69">
      <c r="BM3919" s="18"/>
      <c r="BQ3919" s="15"/>
    </row>
    <row r="3920" spans="65:69">
      <c r="BM3920" s="18"/>
      <c r="BQ3920" s="15"/>
    </row>
    <row r="3921" spans="65:69">
      <c r="BM3921" s="18"/>
      <c r="BQ3921" s="15"/>
    </row>
    <row r="3922" spans="65:69">
      <c r="BM3922" s="18"/>
      <c r="BQ3922" s="15"/>
    </row>
    <row r="3923" spans="65:69">
      <c r="BM3923" s="18"/>
      <c r="BQ3923" s="15"/>
    </row>
    <row r="3924" spans="65:69">
      <c r="BM3924" s="18"/>
      <c r="BQ3924" s="15"/>
    </row>
    <row r="3925" spans="65:69">
      <c r="BM3925" s="18"/>
      <c r="BQ3925" s="15"/>
    </row>
    <row r="3926" spans="65:69">
      <c r="BM3926" s="18"/>
      <c r="BQ3926" s="15"/>
    </row>
    <row r="3927" spans="65:69">
      <c r="BM3927" s="18"/>
      <c r="BQ3927" s="15"/>
    </row>
    <row r="3928" spans="65:69">
      <c r="BM3928" s="18"/>
      <c r="BQ3928" s="15"/>
    </row>
    <row r="3929" spans="65:69">
      <c r="BM3929" s="18"/>
      <c r="BQ3929" s="15"/>
    </row>
    <row r="3930" spans="65:69">
      <c r="BQ3930" s="15"/>
    </row>
    <row r="3931" spans="65:69">
      <c r="BQ3931" s="15"/>
    </row>
    <row r="3932" spans="65:69">
      <c r="BQ3932" s="15"/>
    </row>
    <row r="3933" spans="65:69">
      <c r="BQ3933" s="15"/>
    </row>
    <row r="3934" spans="65:69">
      <c r="BQ3934" s="15"/>
    </row>
    <row r="3935" spans="65:69">
      <c r="BQ3935" s="15"/>
    </row>
    <row r="3936" spans="65:69">
      <c r="BQ3936" s="15"/>
    </row>
    <row r="3937" spans="69:69">
      <c r="BQ3937" s="15"/>
    </row>
    <row r="3938" spans="69:69">
      <c r="BQ3938" s="15"/>
    </row>
    <row r="3939" spans="69:69">
      <c r="BQ3939" s="15"/>
    </row>
    <row r="3940" spans="69:69">
      <c r="BQ3940" s="15"/>
    </row>
    <row r="3941" spans="69:69">
      <c r="BQ3941" s="15"/>
    </row>
    <row r="3942" spans="69:69">
      <c r="BQ3942" s="15"/>
    </row>
    <row r="3943" spans="69:69">
      <c r="BQ3943" s="15"/>
    </row>
    <row r="3944" spans="69:69">
      <c r="BQ3944" s="15"/>
    </row>
    <row r="3945" spans="69:69">
      <c r="BQ3945" s="15"/>
    </row>
    <row r="3946" spans="69:69">
      <c r="BQ3946" s="15"/>
    </row>
    <row r="3947" spans="69:69">
      <c r="BQ3947" s="15"/>
    </row>
    <row r="3948" spans="69:69">
      <c r="BQ3948" s="15"/>
    </row>
    <row r="3949" spans="69:69">
      <c r="BQ3949" s="15"/>
    </row>
    <row r="3950" spans="69:69">
      <c r="BQ3950" s="15"/>
    </row>
    <row r="3951" spans="69:69">
      <c r="BQ3951" s="15"/>
    </row>
    <row r="3952" spans="69:69">
      <c r="BQ3952" s="15"/>
    </row>
    <row r="3953" spans="69:69">
      <c r="BQ3953" s="15"/>
    </row>
    <row r="3954" spans="69:69">
      <c r="BQ3954" s="15"/>
    </row>
    <row r="3955" spans="69:69">
      <c r="BQ3955" s="15"/>
    </row>
    <row r="3956" spans="69:69">
      <c r="BQ3956" s="15"/>
    </row>
    <row r="3957" spans="69:69">
      <c r="BQ3957" s="15"/>
    </row>
    <row r="3958" spans="69:69">
      <c r="BQ3958" s="15"/>
    </row>
    <row r="3959" spans="69:69">
      <c r="BQ3959" s="15"/>
    </row>
    <row r="3960" spans="69:69">
      <c r="BQ3960" s="15"/>
    </row>
    <row r="3961" spans="69:69">
      <c r="BQ3961" s="15"/>
    </row>
    <row r="3962" spans="69:69">
      <c r="BQ3962" s="15"/>
    </row>
    <row r="3963" spans="69:69">
      <c r="BQ3963" s="15"/>
    </row>
    <row r="3964" spans="69:69">
      <c r="BQ3964" s="15"/>
    </row>
    <row r="3965" spans="69:69">
      <c r="BQ3965" s="15"/>
    </row>
    <row r="3966" spans="69:69">
      <c r="BQ3966" s="15"/>
    </row>
    <row r="3967" spans="69:69">
      <c r="BQ3967" s="15"/>
    </row>
    <row r="3968" spans="69:69">
      <c r="BQ3968" s="15"/>
    </row>
    <row r="3969" spans="69:69">
      <c r="BQ3969" s="15"/>
    </row>
    <row r="3970" spans="69:69">
      <c r="BQ3970" s="15"/>
    </row>
    <row r="3971" spans="69:69">
      <c r="BQ3971" s="15"/>
    </row>
    <row r="3972" spans="69:69">
      <c r="BQ3972" s="15"/>
    </row>
    <row r="3973" spans="69:69">
      <c r="BQ3973" s="15"/>
    </row>
    <row r="3974" spans="69:69">
      <c r="BQ3974" s="15"/>
    </row>
    <row r="3975" spans="69:69">
      <c r="BQ3975" s="15"/>
    </row>
    <row r="3976" spans="69:69">
      <c r="BQ3976" s="15"/>
    </row>
    <row r="3977" spans="69:69">
      <c r="BQ3977" s="15"/>
    </row>
    <row r="3978" spans="69:69">
      <c r="BQ3978" s="15"/>
    </row>
    <row r="3979" spans="69:69">
      <c r="BQ3979" s="15"/>
    </row>
    <row r="3980" spans="69:69">
      <c r="BQ3980" s="15"/>
    </row>
    <row r="3981" spans="69:69">
      <c r="BQ3981" s="15"/>
    </row>
    <row r="3982" spans="69:69">
      <c r="BQ3982" s="15"/>
    </row>
    <row r="3983" spans="69:69">
      <c r="BQ3983" s="15"/>
    </row>
    <row r="3984" spans="69:69">
      <c r="BQ3984" s="15"/>
    </row>
    <row r="3985" spans="69:69">
      <c r="BQ3985" s="15"/>
    </row>
    <row r="3986" spans="69:69">
      <c r="BQ3986" s="15"/>
    </row>
    <row r="3987" spans="69:69">
      <c r="BQ3987" s="15"/>
    </row>
    <row r="3988" spans="69:69">
      <c r="BQ3988" s="15"/>
    </row>
    <row r="3989" spans="69:69">
      <c r="BQ3989" s="15"/>
    </row>
    <row r="3990" spans="69:69">
      <c r="BQ3990" s="15"/>
    </row>
    <row r="3991" spans="69:69">
      <c r="BQ3991" s="15"/>
    </row>
    <row r="3992" spans="69:69">
      <c r="BQ3992" s="15"/>
    </row>
    <row r="3993" spans="69:69">
      <c r="BQ3993" s="15"/>
    </row>
    <row r="3994" spans="69:69">
      <c r="BQ3994" s="15"/>
    </row>
    <row r="3995" spans="69:69">
      <c r="BQ3995" s="15"/>
    </row>
    <row r="3996" spans="69:69">
      <c r="BQ3996" s="15"/>
    </row>
    <row r="3997" spans="69:69">
      <c r="BQ3997" s="15"/>
    </row>
    <row r="3998" spans="69:69">
      <c r="BQ3998" s="15"/>
    </row>
    <row r="3999" spans="69:69">
      <c r="BQ3999" s="15"/>
    </row>
    <row r="4000" spans="69:69">
      <c r="BQ4000" s="15"/>
    </row>
    <row r="4001" spans="69:69">
      <c r="BQ4001" s="15"/>
    </row>
    <row r="4002" spans="69:69">
      <c r="BQ4002" s="15"/>
    </row>
    <row r="4003" spans="69:69">
      <c r="BQ4003" s="15"/>
    </row>
    <row r="4004" spans="69:69">
      <c r="BQ4004" s="15"/>
    </row>
    <row r="4005" spans="69:69">
      <c r="BQ4005" s="15"/>
    </row>
    <row r="4006" spans="69:69">
      <c r="BQ4006" s="15"/>
    </row>
    <row r="4007" spans="69:69">
      <c r="BQ4007" s="15"/>
    </row>
    <row r="4008" spans="69:69">
      <c r="BQ4008" s="15"/>
    </row>
    <row r="4009" spans="69:69">
      <c r="BQ4009" s="15"/>
    </row>
    <row r="4010" spans="69:69">
      <c r="BQ4010" s="15"/>
    </row>
    <row r="4011" spans="69:69">
      <c r="BQ4011" s="15"/>
    </row>
    <row r="4012" spans="69:69">
      <c r="BQ4012" s="15"/>
    </row>
    <row r="4013" spans="69:69">
      <c r="BQ4013" s="15"/>
    </row>
    <row r="4014" spans="69:69">
      <c r="BQ4014" s="15"/>
    </row>
    <row r="4015" spans="69:69">
      <c r="BQ4015" s="15"/>
    </row>
    <row r="4016" spans="69:69">
      <c r="BQ4016" s="15"/>
    </row>
    <row r="4017" spans="69:69">
      <c r="BQ4017" s="15"/>
    </row>
    <row r="4018" spans="69:69">
      <c r="BQ4018" s="15"/>
    </row>
    <row r="4019" spans="69:69">
      <c r="BQ4019" s="15"/>
    </row>
    <row r="4020" spans="69:69">
      <c r="BQ4020" s="15"/>
    </row>
    <row r="4021" spans="69:69">
      <c r="BQ4021" s="15"/>
    </row>
    <row r="4022" spans="69:69">
      <c r="BQ4022" s="15"/>
    </row>
    <row r="4023" spans="69:69">
      <c r="BQ4023" s="15"/>
    </row>
    <row r="4024" spans="69:69">
      <c r="BQ4024" s="15"/>
    </row>
    <row r="4025" spans="69:69">
      <c r="BQ4025" s="15"/>
    </row>
    <row r="4026" spans="69:69">
      <c r="BQ4026" s="15"/>
    </row>
    <row r="4027" spans="69:69">
      <c r="BQ4027" s="15"/>
    </row>
    <row r="4028" spans="69:69">
      <c r="BQ4028" s="15"/>
    </row>
    <row r="4029" spans="69:69">
      <c r="BQ4029" s="15"/>
    </row>
    <row r="4030" spans="69:69">
      <c r="BQ4030" s="15"/>
    </row>
    <row r="4031" spans="69:69">
      <c r="BQ4031" s="15"/>
    </row>
    <row r="4032" spans="69:69">
      <c r="BQ4032" s="15"/>
    </row>
    <row r="4033" spans="69:69">
      <c r="BQ4033" s="15"/>
    </row>
    <row r="4034" spans="69:69">
      <c r="BQ4034" s="15"/>
    </row>
    <row r="4035" spans="69:69">
      <c r="BQ4035" s="15"/>
    </row>
    <row r="4036" spans="69:69">
      <c r="BQ4036" s="15"/>
    </row>
    <row r="4037" spans="69:69">
      <c r="BQ4037" s="15"/>
    </row>
    <row r="4038" spans="69:69">
      <c r="BQ4038" s="15"/>
    </row>
    <row r="4039" spans="69:69">
      <c r="BQ4039" s="15"/>
    </row>
    <row r="4040" spans="69:69">
      <c r="BQ4040" s="15"/>
    </row>
    <row r="4041" spans="69:69">
      <c r="BQ4041" s="15"/>
    </row>
    <row r="4042" spans="69:69">
      <c r="BQ4042" s="15"/>
    </row>
    <row r="4043" spans="69:69">
      <c r="BQ4043" s="15"/>
    </row>
    <row r="4044" spans="69:69">
      <c r="BQ4044" s="15"/>
    </row>
    <row r="4045" spans="69:69">
      <c r="BQ4045" s="15"/>
    </row>
    <row r="4046" spans="69:69">
      <c r="BQ4046" s="15"/>
    </row>
    <row r="4047" spans="69:69">
      <c r="BQ4047" s="15"/>
    </row>
    <row r="4048" spans="69:69">
      <c r="BQ4048" s="15"/>
    </row>
    <row r="4049" spans="69:69">
      <c r="BQ4049" s="15"/>
    </row>
    <row r="4050" spans="69:69">
      <c r="BQ4050" s="15"/>
    </row>
    <row r="4051" spans="69:69">
      <c r="BQ4051" s="15"/>
    </row>
    <row r="4052" spans="69:69">
      <c r="BQ4052" s="15"/>
    </row>
    <row r="4053" spans="69:69">
      <c r="BQ4053" s="15"/>
    </row>
    <row r="4054" spans="69:69">
      <c r="BQ4054" s="15"/>
    </row>
    <row r="4055" spans="69:69">
      <c r="BQ4055" s="15"/>
    </row>
    <row r="4056" spans="69:69">
      <c r="BQ4056" s="15"/>
    </row>
    <row r="4057" spans="69:69">
      <c r="BQ4057" s="15"/>
    </row>
    <row r="4058" spans="69:69">
      <c r="BQ4058" s="15"/>
    </row>
    <row r="4059" spans="69:69">
      <c r="BQ4059" s="15"/>
    </row>
    <row r="4060" spans="69:69">
      <c r="BQ4060" s="15"/>
    </row>
    <row r="4061" spans="69:69">
      <c r="BQ4061" s="15"/>
    </row>
    <row r="4062" spans="69:69">
      <c r="BQ4062" s="15"/>
    </row>
    <row r="4063" spans="69:69">
      <c r="BQ4063" s="15"/>
    </row>
    <row r="4064" spans="69:69">
      <c r="BQ4064" s="15"/>
    </row>
    <row r="4065" spans="69:69">
      <c r="BQ4065" s="15"/>
    </row>
    <row r="4066" spans="69:69">
      <c r="BQ4066" s="15"/>
    </row>
    <row r="4067" spans="69:69">
      <c r="BQ4067" s="15"/>
    </row>
    <row r="4068" spans="69:69">
      <c r="BQ4068" s="15"/>
    </row>
    <row r="4069" spans="69:69">
      <c r="BQ4069" s="15"/>
    </row>
    <row r="4070" spans="69:69">
      <c r="BQ4070" s="15"/>
    </row>
    <row r="4071" spans="69:69">
      <c r="BQ4071" s="15"/>
    </row>
    <row r="4072" spans="69:69">
      <c r="BQ4072" s="15"/>
    </row>
    <row r="4073" spans="69:69">
      <c r="BQ4073" s="15"/>
    </row>
    <row r="4074" spans="69:69">
      <c r="BQ4074" s="15"/>
    </row>
    <row r="4075" spans="69:69">
      <c r="BQ4075" s="15"/>
    </row>
    <row r="4076" spans="69:69">
      <c r="BQ4076" s="15"/>
    </row>
    <row r="4077" spans="69:69">
      <c r="BQ4077" s="15"/>
    </row>
    <row r="4078" spans="69:69">
      <c r="BQ4078" s="15"/>
    </row>
    <row r="4079" spans="69:69">
      <c r="BQ4079" s="15"/>
    </row>
    <row r="4080" spans="69:69">
      <c r="BQ4080" s="15"/>
    </row>
    <row r="4081" spans="69:69">
      <c r="BQ4081" s="15"/>
    </row>
    <row r="4082" spans="69:69">
      <c r="BQ4082" s="15"/>
    </row>
    <row r="4083" spans="69:69">
      <c r="BQ4083" s="15"/>
    </row>
    <row r="4084" spans="69:69">
      <c r="BQ4084" s="15"/>
    </row>
    <row r="4085" spans="69:69">
      <c r="BQ4085" s="15"/>
    </row>
    <row r="4086" spans="69:69">
      <c r="BQ4086" s="15"/>
    </row>
    <row r="4087" spans="69:69">
      <c r="BQ4087" s="15"/>
    </row>
    <row r="4088" spans="69:69">
      <c r="BQ4088" s="15"/>
    </row>
    <row r="4089" spans="69:69">
      <c r="BQ4089" s="15"/>
    </row>
    <row r="4090" spans="69:69">
      <c r="BQ4090" s="15"/>
    </row>
    <row r="4091" spans="69:69">
      <c r="BQ4091" s="15"/>
    </row>
    <row r="4092" spans="69:69">
      <c r="BQ4092" s="15"/>
    </row>
    <row r="4093" spans="69:69">
      <c r="BQ4093" s="15"/>
    </row>
    <row r="4094" spans="69:69">
      <c r="BQ4094" s="15"/>
    </row>
    <row r="4095" spans="69:69">
      <c r="BQ4095" s="15"/>
    </row>
    <row r="4096" spans="69:69">
      <c r="BQ4096" s="15"/>
    </row>
    <row r="4097" spans="69:69">
      <c r="BQ4097" s="15"/>
    </row>
    <row r="4098" spans="69:69">
      <c r="BQ4098" s="15"/>
    </row>
    <row r="4099" spans="69:69">
      <c r="BQ4099" s="15"/>
    </row>
    <row r="4100" spans="69:69">
      <c r="BQ4100" s="15"/>
    </row>
    <row r="4101" spans="69:69">
      <c r="BQ4101" s="15"/>
    </row>
    <row r="4102" spans="69:69">
      <c r="BQ4102" s="15"/>
    </row>
    <row r="4103" spans="69:69">
      <c r="BQ4103" s="15"/>
    </row>
    <row r="4104" spans="69:69">
      <c r="BQ4104" s="15"/>
    </row>
    <row r="4105" spans="69:69">
      <c r="BQ4105" s="15"/>
    </row>
    <row r="4106" spans="69:69">
      <c r="BQ4106" s="15"/>
    </row>
    <row r="4107" spans="69:69">
      <c r="BQ4107" s="15"/>
    </row>
    <row r="4108" spans="69:69">
      <c r="BQ4108" s="15"/>
    </row>
    <row r="4109" spans="69:69">
      <c r="BQ4109" s="15"/>
    </row>
    <row r="4110" spans="69:69">
      <c r="BQ4110" s="15"/>
    </row>
    <row r="4111" spans="69:69">
      <c r="BQ4111" s="15"/>
    </row>
    <row r="4112" spans="69:69">
      <c r="BQ4112" s="15"/>
    </row>
    <row r="4113" spans="69:69">
      <c r="BQ4113" s="15"/>
    </row>
    <row r="4114" spans="69:69">
      <c r="BQ4114" s="15"/>
    </row>
    <row r="4115" spans="69:69">
      <c r="BQ4115" s="15"/>
    </row>
    <row r="4116" spans="69:69">
      <c r="BQ4116" s="15"/>
    </row>
    <row r="4117" spans="69:69">
      <c r="BQ4117" s="15"/>
    </row>
    <row r="4118" spans="69:69">
      <c r="BQ4118" s="15"/>
    </row>
    <row r="4119" spans="69:69">
      <c r="BQ4119" s="15"/>
    </row>
    <row r="4120" spans="69:69">
      <c r="BQ4120" s="15"/>
    </row>
    <row r="4121" spans="69:69">
      <c r="BQ4121" s="15"/>
    </row>
    <row r="4122" spans="69:69">
      <c r="BQ4122" s="15"/>
    </row>
    <row r="4123" spans="69:69">
      <c r="BQ4123" s="15"/>
    </row>
    <row r="4124" spans="69:69">
      <c r="BQ4124" s="15"/>
    </row>
    <row r="4125" spans="69:69">
      <c r="BQ4125" s="15"/>
    </row>
    <row r="4126" spans="69:69">
      <c r="BQ4126" s="15"/>
    </row>
    <row r="4127" spans="69:69">
      <c r="BQ4127" s="15"/>
    </row>
    <row r="4128" spans="69:69">
      <c r="BQ4128" s="15"/>
    </row>
    <row r="4129" spans="69:69">
      <c r="BQ4129" s="15"/>
    </row>
    <row r="4130" spans="69:69">
      <c r="BQ4130" s="15"/>
    </row>
    <row r="4131" spans="69:69">
      <c r="BQ4131" s="15"/>
    </row>
    <row r="4132" spans="69:69">
      <c r="BQ4132" s="15"/>
    </row>
    <row r="4133" spans="69:69">
      <c r="BQ4133" s="15"/>
    </row>
    <row r="4134" spans="69:69">
      <c r="BQ4134" s="15"/>
    </row>
    <row r="4135" spans="69:69">
      <c r="BQ4135" s="15"/>
    </row>
    <row r="4136" spans="69:69">
      <c r="BQ4136" s="15"/>
    </row>
    <row r="4137" spans="69:69">
      <c r="BQ4137" s="15"/>
    </row>
    <row r="4138" spans="69:69">
      <c r="BQ4138" s="15"/>
    </row>
    <row r="4139" spans="69:69">
      <c r="BQ4139" s="15"/>
    </row>
    <row r="4140" spans="69:69">
      <c r="BQ4140" s="15"/>
    </row>
    <row r="4141" spans="69:69">
      <c r="BQ4141" s="15"/>
    </row>
    <row r="4142" spans="69:69">
      <c r="BQ4142" s="15"/>
    </row>
    <row r="4143" spans="69:69">
      <c r="BQ4143" s="15"/>
    </row>
    <row r="4144" spans="69:69">
      <c r="BQ4144" s="15"/>
    </row>
    <row r="4145" spans="69:69">
      <c r="BQ4145" s="15"/>
    </row>
    <row r="4146" spans="69:69">
      <c r="BQ4146" s="15"/>
    </row>
    <row r="4147" spans="69:69">
      <c r="BQ4147" s="15"/>
    </row>
    <row r="4148" spans="69:69">
      <c r="BQ4148" s="15"/>
    </row>
    <row r="4149" spans="69:69">
      <c r="BQ4149" s="15"/>
    </row>
    <row r="4150" spans="69:69">
      <c r="BQ4150" s="15"/>
    </row>
    <row r="4151" spans="69:69">
      <c r="BQ4151" s="15"/>
    </row>
    <row r="4152" spans="69:69">
      <c r="BQ4152" s="15"/>
    </row>
    <row r="4153" spans="69:69">
      <c r="BQ4153" s="15"/>
    </row>
    <row r="4154" spans="69:69">
      <c r="BQ4154" s="15"/>
    </row>
    <row r="4155" spans="69:69">
      <c r="BQ4155" s="15"/>
    </row>
    <row r="4156" spans="69:69">
      <c r="BQ4156" s="15"/>
    </row>
    <row r="4157" spans="69:69">
      <c r="BQ4157" s="15"/>
    </row>
    <row r="4158" spans="69:69">
      <c r="BQ4158" s="15"/>
    </row>
    <row r="4159" spans="69:69">
      <c r="BQ4159" s="15"/>
    </row>
    <row r="4160" spans="69:69">
      <c r="BQ4160" s="15"/>
    </row>
    <row r="4161" spans="69:69">
      <c r="BQ4161" s="15"/>
    </row>
    <row r="4162" spans="69:69">
      <c r="BQ4162" s="15"/>
    </row>
    <row r="4163" spans="69:69">
      <c r="BQ4163" s="15"/>
    </row>
    <row r="4164" spans="69:69">
      <c r="BQ4164" s="15"/>
    </row>
    <row r="4165" spans="69:69">
      <c r="BQ4165" s="15"/>
    </row>
    <row r="4166" spans="69:69">
      <c r="BQ4166" s="15"/>
    </row>
    <row r="4167" spans="69:69">
      <c r="BQ4167" s="15"/>
    </row>
    <row r="4168" spans="69:69">
      <c r="BQ4168" s="15"/>
    </row>
    <row r="4169" spans="69:69">
      <c r="BQ4169" s="15"/>
    </row>
    <row r="4170" spans="69:69">
      <c r="BQ4170" s="15"/>
    </row>
    <row r="4171" spans="69:69">
      <c r="BQ4171" s="15"/>
    </row>
    <row r="4172" spans="69:69">
      <c r="BQ4172" s="15"/>
    </row>
    <row r="4173" spans="69:69">
      <c r="BQ4173" s="15"/>
    </row>
    <row r="4174" spans="69:69">
      <c r="BQ4174" s="15"/>
    </row>
    <row r="4175" spans="69:69">
      <c r="BQ4175" s="15"/>
    </row>
    <row r="4176" spans="69:69">
      <c r="BQ4176" s="15"/>
    </row>
    <row r="4177" spans="69:69">
      <c r="BQ4177" s="15"/>
    </row>
    <row r="4178" spans="69:69">
      <c r="BQ4178" s="15"/>
    </row>
    <row r="4179" spans="69:69">
      <c r="BQ4179" s="15"/>
    </row>
    <row r="4180" spans="69:69">
      <c r="BQ4180" s="15"/>
    </row>
    <row r="4181" spans="69:69">
      <c r="BQ4181" s="15"/>
    </row>
    <row r="4182" spans="69:69">
      <c r="BQ4182" s="15"/>
    </row>
    <row r="4183" spans="69:69">
      <c r="BQ4183" s="15"/>
    </row>
    <row r="4184" spans="69:69">
      <c r="BQ4184" s="15"/>
    </row>
    <row r="4185" spans="69:69">
      <c r="BQ4185" s="15"/>
    </row>
    <row r="4186" spans="69:69">
      <c r="BQ4186" s="15"/>
    </row>
    <row r="4187" spans="69:69">
      <c r="BQ4187" s="15"/>
    </row>
    <row r="4188" spans="69:69">
      <c r="BQ4188" s="15"/>
    </row>
    <row r="4189" spans="69:69">
      <c r="BQ4189" s="15"/>
    </row>
    <row r="4190" spans="69:69">
      <c r="BQ4190" s="15"/>
    </row>
    <row r="4191" spans="69:69">
      <c r="BQ4191" s="15"/>
    </row>
    <row r="4192" spans="69:69">
      <c r="BQ4192" s="15"/>
    </row>
    <row r="4193" spans="69:69">
      <c r="BQ4193" s="15"/>
    </row>
    <row r="4194" spans="69:69">
      <c r="BQ4194" s="15"/>
    </row>
    <row r="4195" spans="69:69">
      <c r="BQ4195" s="15"/>
    </row>
    <row r="4196" spans="69:69">
      <c r="BQ4196" s="15"/>
    </row>
    <row r="4197" spans="69:69">
      <c r="BQ4197" s="15"/>
    </row>
    <row r="4198" spans="69:69">
      <c r="BQ4198" s="15"/>
    </row>
    <row r="4199" spans="69:69">
      <c r="BQ4199" s="15"/>
    </row>
    <row r="4200" spans="69:69">
      <c r="BQ4200" s="15"/>
    </row>
    <row r="4201" spans="69:69">
      <c r="BQ4201" s="15"/>
    </row>
    <row r="4202" spans="69:69">
      <c r="BQ4202" s="15"/>
    </row>
    <row r="4203" spans="69:69">
      <c r="BQ4203" s="15"/>
    </row>
    <row r="4204" spans="69:69">
      <c r="BQ4204" s="15"/>
    </row>
    <row r="4205" spans="69:69">
      <c r="BQ4205" s="15"/>
    </row>
    <row r="4206" spans="69:69">
      <c r="BQ4206" s="15"/>
    </row>
    <row r="4207" spans="69:69">
      <c r="BQ4207" s="15"/>
    </row>
    <row r="4208" spans="69:69">
      <c r="BQ4208" s="15"/>
    </row>
    <row r="4209" spans="69:69">
      <c r="BQ4209" s="15"/>
    </row>
    <row r="4210" spans="69:69">
      <c r="BQ4210" s="15"/>
    </row>
    <row r="4211" spans="69:69">
      <c r="BQ4211" s="15"/>
    </row>
    <row r="4212" spans="69:69">
      <c r="BQ4212" s="15"/>
    </row>
    <row r="4213" spans="69:69">
      <c r="BQ4213" s="15"/>
    </row>
    <row r="4214" spans="69:69">
      <c r="BQ4214" s="15"/>
    </row>
    <row r="4215" spans="69:69">
      <c r="BQ4215" s="15"/>
    </row>
    <row r="4216" spans="69:69">
      <c r="BQ4216" s="15"/>
    </row>
    <row r="4217" spans="69:69">
      <c r="BQ4217" s="15"/>
    </row>
    <row r="4218" spans="69:69">
      <c r="BQ4218" s="15"/>
    </row>
    <row r="4219" spans="69:69">
      <c r="BQ4219" s="15"/>
    </row>
    <row r="4220" spans="69:69">
      <c r="BQ4220" s="15"/>
    </row>
    <row r="4221" spans="69:69">
      <c r="BQ4221" s="15"/>
    </row>
    <row r="4222" spans="69:69">
      <c r="BQ4222" s="15"/>
    </row>
    <row r="4223" spans="69:69">
      <c r="BQ4223" s="15"/>
    </row>
    <row r="4224" spans="69:69">
      <c r="BQ4224" s="15"/>
    </row>
    <row r="4225" spans="69:69">
      <c r="BQ4225" s="15"/>
    </row>
    <row r="4226" spans="69:69">
      <c r="BQ4226" s="15"/>
    </row>
    <row r="4227" spans="69:69">
      <c r="BQ4227" s="15"/>
    </row>
    <row r="4228" spans="69:69">
      <c r="BQ4228" s="15"/>
    </row>
    <row r="4229" spans="69:69">
      <c r="BQ4229" s="15"/>
    </row>
    <row r="4230" spans="69:69">
      <c r="BQ4230" s="15"/>
    </row>
    <row r="4231" spans="69:69">
      <c r="BQ4231" s="15"/>
    </row>
    <row r="4232" spans="69:69">
      <c r="BQ4232" s="15"/>
    </row>
    <row r="4233" spans="69:69">
      <c r="BQ4233" s="15"/>
    </row>
    <row r="4234" spans="69:69">
      <c r="BQ4234" s="15"/>
    </row>
    <row r="4235" spans="69:69">
      <c r="BQ4235" s="15"/>
    </row>
    <row r="4236" spans="69:69">
      <c r="BQ4236" s="15"/>
    </row>
    <row r="4237" spans="69:69">
      <c r="BQ4237" s="15"/>
    </row>
    <row r="4238" spans="69:69">
      <c r="BQ4238" s="15"/>
    </row>
    <row r="4239" spans="69:69">
      <c r="BQ4239" s="15"/>
    </row>
    <row r="4240" spans="69:69">
      <c r="BQ4240" s="15"/>
    </row>
    <row r="4241" spans="69:69">
      <c r="BQ4241" s="15"/>
    </row>
    <row r="4242" spans="69:69">
      <c r="BQ4242" s="15"/>
    </row>
    <row r="4243" spans="69:69">
      <c r="BQ4243" s="15"/>
    </row>
    <row r="4244" spans="69:69">
      <c r="BQ4244" s="15"/>
    </row>
    <row r="4245" spans="69:69">
      <c r="BQ4245" s="15"/>
    </row>
    <row r="4246" spans="69:69">
      <c r="BQ4246" s="15"/>
    </row>
    <row r="4247" spans="69:69">
      <c r="BQ4247" s="15"/>
    </row>
    <row r="4248" spans="69:69">
      <c r="BQ4248" s="15"/>
    </row>
    <row r="4249" spans="69:69">
      <c r="BQ4249" s="15"/>
    </row>
    <row r="4250" spans="69:69">
      <c r="BQ4250" s="15"/>
    </row>
    <row r="4251" spans="69:69">
      <c r="BQ4251" s="15"/>
    </row>
    <row r="4252" spans="69:69">
      <c r="BQ4252" s="15"/>
    </row>
    <row r="4253" spans="69:69">
      <c r="BQ4253" s="15"/>
    </row>
    <row r="4254" spans="69:69">
      <c r="BQ4254" s="15"/>
    </row>
    <row r="4255" spans="69:69">
      <c r="BQ4255" s="15"/>
    </row>
    <row r="4256" spans="69:69">
      <c r="BQ4256" s="15"/>
    </row>
    <row r="4257" spans="69:69">
      <c r="BQ4257" s="15"/>
    </row>
    <row r="4258" spans="69:69">
      <c r="BQ4258" s="15"/>
    </row>
    <row r="4259" spans="69:69">
      <c r="BQ4259" s="15"/>
    </row>
    <row r="4260" spans="69:69">
      <c r="BQ4260" s="15"/>
    </row>
    <row r="4261" spans="69:69">
      <c r="BQ4261" s="15"/>
    </row>
    <row r="4262" spans="69:69">
      <c r="BQ4262" s="15"/>
    </row>
    <row r="4263" spans="69:69">
      <c r="BQ4263" s="15"/>
    </row>
    <row r="4264" spans="69:69">
      <c r="BQ4264" s="15"/>
    </row>
    <row r="4265" spans="69:69">
      <c r="BQ4265" s="15"/>
    </row>
    <row r="4266" spans="69:69">
      <c r="BQ4266" s="15"/>
    </row>
    <row r="4267" spans="69:69">
      <c r="BQ4267" s="15"/>
    </row>
    <row r="4268" spans="69:69">
      <c r="BQ4268" s="15"/>
    </row>
    <row r="4269" spans="69:69">
      <c r="BQ4269" s="15"/>
    </row>
    <row r="4270" spans="69:69">
      <c r="BQ4270" s="15"/>
    </row>
    <row r="4271" spans="69:69">
      <c r="BQ4271" s="15"/>
    </row>
    <row r="4272" spans="69:69">
      <c r="BQ4272" s="15"/>
    </row>
    <row r="4273" spans="69:69">
      <c r="BQ4273" s="15"/>
    </row>
    <row r="4274" spans="69:69">
      <c r="BQ4274" s="15"/>
    </row>
    <row r="4275" spans="69:69">
      <c r="BQ4275" s="15"/>
    </row>
    <row r="4276" spans="69:69">
      <c r="BQ4276" s="15"/>
    </row>
    <row r="4277" spans="69:69">
      <c r="BQ4277" s="15"/>
    </row>
    <row r="4278" spans="69:69">
      <c r="BQ4278" s="15"/>
    </row>
    <row r="4279" spans="69:69">
      <c r="BQ4279" s="15"/>
    </row>
    <row r="4280" spans="69:69">
      <c r="BQ4280" s="15"/>
    </row>
    <row r="4281" spans="69:69">
      <c r="BQ4281" s="15"/>
    </row>
    <row r="4282" spans="69:69">
      <c r="BQ4282" s="15"/>
    </row>
    <row r="4283" spans="69:69">
      <c r="BQ4283" s="15"/>
    </row>
    <row r="4284" spans="69:69">
      <c r="BQ4284" s="15"/>
    </row>
    <row r="4285" spans="69:69">
      <c r="BQ4285" s="15"/>
    </row>
    <row r="4286" spans="69:69">
      <c r="BQ4286" s="15"/>
    </row>
    <row r="4287" spans="69:69">
      <c r="BQ4287" s="15"/>
    </row>
    <row r="4288" spans="69:69">
      <c r="BQ4288" s="15"/>
    </row>
    <row r="4289" spans="69:69">
      <c r="BQ4289" s="15"/>
    </row>
    <row r="4290" spans="69:69">
      <c r="BQ4290" s="15"/>
    </row>
    <row r="4291" spans="69:69">
      <c r="BQ4291" s="15"/>
    </row>
    <row r="4292" spans="69:69">
      <c r="BQ4292" s="15"/>
    </row>
    <row r="4293" spans="69:69">
      <c r="BQ4293" s="15"/>
    </row>
    <row r="4294" spans="69:69">
      <c r="BQ4294" s="15"/>
    </row>
    <row r="4295" spans="69:69">
      <c r="BQ4295" s="15"/>
    </row>
    <row r="4296" spans="69:69">
      <c r="BQ4296" s="15"/>
    </row>
    <row r="4297" spans="69:69">
      <c r="BQ4297" s="15"/>
    </row>
    <row r="4298" spans="69:69">
      <c r="BQ4298" s="15"/>
    </row>
    <row r="4299" spans="69:69">
      <c r="BQ4299" s="15"/>
    </row>
    <row r="4300" spans="69:69">
      <c r="BQ4300" s="15"/>
    </row>
    <row r="4301" spans="69:69">
      <c r="BQ4301" s="15"/>
    </row>
    <row r="4302" spans="69:69">
      <c r="BQ4302" s="15"/>
    </row>
    <row r="4303" spans="69:69">
      <c r="BQ4303" s="15"/>
    </row>
    <row r="4304" spans="69:69">
      <c r="BQ4304" s="15"/>
    </row>
    <row r="4305" spans="69:69">
      <c r="BQ4305" s="15"/>
    </row>
    <row r="4306" spans="69:69">
      <c r="BQ4306" s="15"/>
    </row>
    <row r="4307" spans="69:69">
      <c r="BQ4307" s="15"/>
    </row>
    <row r="4308" spans="69:69">
      <c r="BQ4308" s="15"/>
    </row>
    <row r="4309" spans="69:69">
      <c r="BQ4309" s="15"/>
    </row>
    <row r="4310" spans="69:69">
      <c r="BQ4310" s="15"/>
    </row>
    <row r="4311" spans="69:69">
      <c r="BQ4311" s="15"/>
    </row>
    <row r="4312" spans="69:69">
      <c r="BQ4312" s="15"/>
    </row>
    <row r="4313" spans="69:69">
      <c r="BQ4313" s="15"/>
    </row>
    <row r="4314" spans="69:69">
      <c r="BQ4314" s="15"/>
    </row>
    <row r="4315" spans="69:69">
      <c r="BQ4315" s="15"/>
    </row>
    <row r="4316" spans="69:69">
      <c r="BQ4316" s="15"/>
    </row>
    <row r="4317" spans="69:69">
      <c r="BQ4317" s="15"/>
    </row>
    <row r="4318" spans="69:69">
      <c r="BQ4318" s="15"/>
    </row>
    <row r="4319" spans="69:69">
      <c r="BQ4319" s="15"/>
    </row>
    <row r="4320" spans="69:69">
      <c r="BQ4320" s="15"/>
    </row>
    <row r="4321" spans="69:69">
      <c r="BQ4321" s="15"/>
    </row>
    <row r="4322" spans="69:69">
      <c r="BQ4322" s="15"/>
    </row>
    <row r="4323" spans="69:69">
      <c r="BQ4323" s="15"/>
    </row>
    <row r="4324" spans="69:69">
      <c r="BQ4324" s="15"/>
    </row>
    <row r="4325" spans="69:69">
      <c r="BQ4325" s="15"/>
    </row>
    <row r="4326" spans="69:69">
      <c r="BQ4326" s="15"/>
    </row>
    <row r="4327" spans="69:69">
      <c r="BQ4327" s="15"/>
    </row>
    <row r="4328" spans="69:69">
      <c r="BQ4328" s="15"/>
    </row>
    <row r="4329" spans="69:69">
      <c r="BQ4329" s="15"/>
    </row>
    <row r="4330" spans="69:69">
      <c r="BQ4330" s="15"/>
    </row>
    <row r="4331" spans="69:69">
      <c r="BQ4331" s="15"/>
    </row>
    <row r="4332" spans="69:69">
      <c r="BQ4332" s="15"/>
    </row>
    <row r="4333" spans="69:69">
      <c r="BQ4333" s="15"/>
    </row>
    <row r="4334" spans="69:69">
      <c r="BQ4334" s="15"/>
    </row>
    <row r="4335" spans="69:69">
      <c r="BQ4335" s="15"/>
    </row>
    <row r="4336" spans="69:69">
      <c r="BQ4336" s="15"/>
    </row>
    <row r="4337" spans="69:69">
      <c r="BQ4337" s="15"/>
    </row>
    <row r="4338" spans="69:69">
      <c r="BQ4338" s="15"/>
    </row>
    <row r="4339" spans="69:69">
      <c r="BQ4339" s="15"/>
    </row>
    <row r="4340" spans="69:69">
      <c r="BQ4340" s="15"/>
    </row>
    <row r="4341" spans="69:69">
      <c r="BQ4341" s="15"/>
    </row>
    <row r="4342" spans="69:69">
      <c r="BQ4342" s="15"/>
    </row>
    <row r="4343" spans="69:69">
      <c r="BQ4343" s="15"/>
    </row>
    <row r="4344" spans="69:69">
      <c r="BQ4344" s="15"/>
    </row>
    <row r="4345" spans="69:69">
      <c r="BQ4345" s="15"/>
    </row>
    <row r="4346" spans="69:69">
      <c r="BQ4346" s="15"/>
    </row>
    <row r="4347" spans="69:69">
      <c r="BQ4347" s="15"/>
    </row>
    <row r="4348" spans="69:69">
      <c r="BQ4348" s="15"/>
    </row>
    <row r="4349" spans="69:69">
      <c r="BQ4349" s="15"/>
    </row>
    <row r="4350" spans="69:69">
      <c r="BQ4350" s="15"/>
    </row>
    <row r="4351" spans="69:69">
      <c r="BQ4351" s="15"/>
    </row>
    <row r="4352" spans="69:69">
      <c r="BQ4352" s="15"/>
    </row>
    <row r="4353" spans="69:69">
      <c r="BQ4353" s="15"/>
    </row>
    <row r="4354" spans="69:69">
      <c r="BQ4354" s="15"/>
    </row>
    <row r="4355" spans="69:69">
      <c r="BQ4355" s="15"/>
    </row>
    <row r="4356" spans="69:69">
      <c r="BQ4356" s="15"/>
    </row>
    <row r="4357" spans="69:69">
      <c r="BQ4357" s="15"/>
    </row>
    <row r="4358" spans="69:69">
      <c r="BQ4358" s="15"/>
    </row>
    <row r="4359" spans="69:69">
      <c r="BQ4359" s="15"/>
    </row>
    <row r="4360" spans="69:69">
      <c r="BQ4360" s="15"/>
    </row>
    <row r="4361" spans="69:69">
      <c r="BQ4361" s="15"/>
    </row>
    <row r="4362" spans="69:69">
      <c r="BQ4362" s="15"/>
    </row>
    <row r="4363" spans="69:69">
      <c r="BQ4363" s="15"/>
    </row>
    <row r="4364" spans="69:69">
      <c r="BQ4364" s="15"/>
    </row>
    <row r="4365" spans="69:69">
      <c r="BQ4365" s="15"/>
    </row>
    <row r="4366" spans="69:69">
      <c r="BQ4366" s="15"/>
    </row>
    <row r="4367" spans="69:69">
      <c r="BQ4367" s="15"/>
    </row>
    <row r="4368" spans="69:69">
      <c r="BQ4368" s="15"/>
    </row>
    <row r="4369" spans="69:69">
      <c r="BQ4369" s="15"/>
    </row>
    <row r="4370" spans="69:69">
      <c r="BQ4370" s="15"/>
    </row>
    <row r="4371" spans="69:69">
      <c r="BQ4371" s="15"/>
    </row>
    <row r="4372" spans="69:69">
      <c r="BQ4372" s="15"/>
    </row>
    <row r="4373" spans="69:69">
      <c r="BQ4373" s="15"/>
    </row>
    <row r="4374" spans="69:69">
      <c r="BQ4374" s="15"/>
    </row>
    <row r="4375" spans="69:69">
      <c r="BQ4375" s="15"/>
    </row>
    <row r="4376" spans="69:69">
      <c r="BQ4376" s="15"/>
    </row>
    <row r="4377" spans="69:69">
      <c r="BQ4377" s="15"/>
    </row>
    <row r="4378" spans="69:69">
      <c r="BQ4378" s="15"/>
    </row>
    <row r="4379" spans="69:69">
      <c r="BQ4379" s="15"/>
    </row>
    <row r="4380" spans="69:69">
      <c r="BQ4380" s="15"/>
    </row>
    <row r="4381" spans="69:69">
      <c r="BQ4381" s="15"/>
    </row>
    <row r="4382" spans="69:69">
      <c r="BQ4382" s="15"/>
    </row>
    <row r="4383" spans="69:69">
      <c r="BQ4383" s="15"/>
    </row>
    <row r="4384" spans="69:69">
      <c r="BQ4384" s="15"/>
    </row>
    <row r="4385" spans="69:69">
      <c r="BQ4385" s="15"/>
    </row>
    <row r="4386" spans="69:69">
      <c r="BQ4386" s="15"/>
    </row>
    <row r="4387" spans="69:69">
      <c r="BQ4387" s="15"/>
    </row>
    <row r="4388" spans="69:69">
      <c r="BQ4388" s="15"/>
    </row>
    <row r="4389" spans="69:69">
      <c r="BQ4389" s="15"/>
    </row>
    <row r="4390" spans="69:69">
      <c r="BQ4390" s="15"/>
    </row>
    <row r="4391" spans="69:69">
      <c r="BQ4391" s="15"/>
    </row>
    <row r="4392" spans="69:69">
      <c r="BQ4392" s="15"/>
    </row>
    <row r="4393" spans="69:69">
      <c r="BQ4393" s="15"/>
    </row>
    <row r="4394" spans="69:69">
      <c r="BQ4394" s="15"/>
    </row>
    <row r="4395" spans="69:69">
      <c r="BQ4395" s="15"/>
    </row>
    <row r="4396" spans="69:69">
      <c r="BQ4396" s="15"/>
    </row>
    <row r="4397" spans="69:69">
      <c r="BQ4397" s="15"/>
    </row>
    <row r="4398" spans="69:69">
      <c r="BQ4398" s="15"/>
    </row>
    <row r="4399" spans="69:69">
      <c r="BQ4399" s="15"/>
    </row>
    <row r="4400" spans="69:69">
      <c r="BQ4400" s="15"/>
    </row>
    <row r="4401" spans="69:69">
      <c r="BQ4401" s="15"/>
    </row>
    <row r="4402" spans="69:69">
      <c r="BQ4402" s="15"/>
    </row>
    <row r="4403" spans="69:69">
      <c r="BQ4403" s="15"/>
    </row>
    <row r="4404" spans="69:69">
      <c r="BQ4404" s="15"/>
    </row>
    <row r="4405" spans="69:69">
      <c r="BQ4405" s="15"/>
    </row>
    <row r="4406" spans="69:69">
      <c r="BQ4406" s="15"/>
    </row>
    <row r="4407" spans="69:69">
      <c r="BQ4407" s="15"/>
    </row>
    <row r="4408" spans="69:69">
      <c r="BQ4408" s="15"/>
    </row>
    <row r="4409" spans="69:69">
      <c r="BQ4409" s="15"/>
    </row>
    <row r="4410" spans="69:69">
      <c r="BQ4410" s="15"/>
    </row>
    <row r="4411" spans="69:69">
      <c r="BQ4411" s="15"/>
    </row>
    <row r="4412" spans="69:69">
      <c r="BQ4412" s="15"/>
    </row>
    <row r="4413" spans="69:69">
      <c r="BQ4413" s="15"/>
    </row>
    <row r="4414" spans="69:69">
      <c r="BQ4414" s="15"/>
    </row>
    <row r="4415" spans="69:69">
      <c r="BQ4415" s="15"/>
    </row>
    <row r="4416" spans="69:69">
      <c r="BQ4416" s="15"/>
    </row>
    <row r="4417" spans="69:69">
      <c r="BQ4417" s="15"/>
    </row>
    <row r="4418" spans="69:69">
      <c r="BQ4418" s="15"/>
    </row>
    <row r="4419" spans="69:69">
      <c r="BQ4419" s="15"/>
    </row>
    <row r="4420" spans="69:69">
      <c r="BQ4420" s="15"/>
    </row>
    <row r="4421" spans="69:69">
      <c r="BQ4421" s="15"/>
    </row>
    <row r="4422" spans="69:69">
      <c r="BQ4422" s="15"/>
    </row>
    <row r="4423" spans="69:69">
      <c r="BQ4423" s="15"/>
    </row>
    <row r="4424" spans="69:69">
      <c r="BQ4424" s="15"/>
    </row>
    <row r="4425" spans="69:69">
      <c r="BQ4425" s="15"/>
    </row>
    <row r="4426" spans="69:69">
      <c r="BQ4426" s="15"/>
    </row>
    <row r="4427" spans="69:69">
      <c r="BQ4427" s="15"/>
    </row>
    <row r="4428" spans="69:69">
      <c r="BQ4428" s="15"/>
    </row>
    <row r="4429" spans="69:69">
      <c r="BQ4429" s="15"/>
    </row>
    <row r="4430" spans="69:69">
      <c r="BQ4430" s="15"/>
    </row>
    <row r="4431" spans="69:69">
      <c r="BQ4431" s="15"/>
    </row>
    <row r="4432" spans="69:69">
      <c r="BQ4432" s="15"/>
    </row>
    <row r="4433" spans="69:69">
      <c r="BQ4433" s="15"/>
    </row>
    <row r="4434" spans="69:69">
      <c r="BQ4434" s="15"/>
    </row>
    <row r="4435" spans="69:69">
      <c r="BQ4435" s="15"/>
    </row>
    <row r="4436" spans="69:69">
      <c r="BQ4436" s="15"/>
    </row>
    <row r="4437" spans="69:69">
      <c r="BQ4437" s="15"/>
    </row>
    <row r="4438" spans="69:69">
      <c r="BQ4438" s="15"/>
    </row>
    <row r="4439" spans="69:69">
      <c r="BQ4439" s="15"/>
    </row>
    <row r="4440" spans="69:69">
      <c r="BQ4440" s="15"/>
    </row>
    <row r="4441" spans="69:69">
      <c r="BQ4441" s="15"/>
    </row>
    <row r="4442" spans="69:69">
      <c r="BQ4442" s="15"/>
    </row>
    <row r="4443" spans="69:69">
      <c r="BQ4443" s="15"/>
    </row>
    <row r="4444" spans="69:69">
      <c r="BQ4444" s="15"/>
    </row>
    <row r="4445" spans="69:69">
      <c r="BQ4445" s="15"/>
    </row>
    <row r="4446" spans="69:69">
      <c r="BQ4446" s="15"/>
    </row>
    <row r="4447" spans="69:69">
      <c r="BQ4447" s="15"/>
    </row>
    <row r="4448" spans="69:69">
      <c r="BQ4448" s="15"/>
    </row>
    <row r="4449" spans="69:69">
      <c r="BQ4449" s="15"/>
    </row>
    <row r="4450" spans="69:69">
      <c r="BQ4450" s="15"/>
    </row>
    <row r="4451" spans="69:69">
      <c r="BQ4451" s="15"/>
    </row>
    <row r="4452" spans="69:69">
      <c r="BQ4452" s="15"/>
    </row>
    <row r="4453" spans="69:69">
      <c r="BQ4453" s="15"/>
    </row>
    <row r="4454" spans="69:69">
      <c r="BQ4454" s="15"/>
    </row>
    <row r="4455" spans="69:69">
      <c r="BQ4455" s="15"/>
    </row>
    <row r="4456" spans="69:69">
      <c r="BQ4456" s="15"/>
    </row>
    <row r="4457" spans="69:69">
      <c r="BQ4457" s="15"/>
    </row>
    <row r="4458" spans="69:69">
      <c r="BQ4458" s="15"/>
    </row>
    <row r="4459" spans="69:69">
      <c r="BQ4459" s="15"/>
    </row>
    <row r="4460" spans="69:69">
      <c r="BQ4460" s="15"/>
    </row>
    <row r="4461" spans="69:69">
      <c r="BQ4461" s="15"/>
    </row>
    <row r="4462" spans="69:69">
      <c r="BQ4462" s="15"/>
    </row>
    <row r="4463" spans="69:69">
      <c r="BQ4463" s="15"/>
    </row>
    <row r="4464" spans="69:69">
      <c r="BQ4464" s="15"/>
    </row>
    <row r="4465" spans="69:69">
      <c r="BQ4465" s="15"/>
    </row>
    <row r="4466" spans="69:69">
      <c r="BQ4466" s="15"/>
    </row>
    <row r="4467" spans="69:69">
      <c r="BQ4467" s="15"/>
    </row>
    <row r="4468" spans="69:69">
      <c r="BQ4468" s="15"/>
    </row>
    <row r="4469" spans="69:69">
      <c r="BQ4469" s="15"/>
    </row>
    <row r="4470" spans="69:69">
      <c r="BQ4470" s="15"/>
    </row>
    <row r="4471" spans="69:69">
      <c r="BQ4471" s="15"/>
    </row>
    <row r="4472" spans="69:69">
      <c r="BQ4472" s="15"/>
    </row>
    <row r="4473" spans="69:69">
      <c r="BQ4473" s="15"/>
    </row>
    <row r="4474" spans="69:69">
      <c r="BQ4474" s="15"/>
    </row>
    <row r="4475" spans="69:69">
      <c r="BQ4475" s="15"/>
    </row>
    <row r="4476" spans="69:69">
      <c r="BQ4476" s="15"/>
    </row>
    <row r="4477" spans="69:69">
      <c r="BQ4477" s="15"/>
    </row>
    <row r="4478" spans="69:69">
      <c r="BQ4478" s="15"/>
    </row>
    <row r="4479" spans="69:69">
      <c r="BQ4479" s="15"/>
    </row>
    <row r="4480" spans="69:69">
      <c r="BQ4480" s="15"/>
    </row>
    <row r="4481" spans="69:69">
      <c r="BQ4481" s="15"/>
    </row>
    <row r="4482" spans="69:69">
      <c r="BQ4482" s="15"/>
    </row>
    <row r="4483" spans="69:69">
      <c r="BQ4483" s="15"/>
    </row>
    <row r="4484" spans="69:69">
      <c r="BQ4484" s="15"/>
    </row>
    <row r="4485" spans="69:69">
      <c r="BQ4485" s="15"/>
    </row>
    <row r="4486" spans="69:69">
      <c r="BQ4486" s="15"/>
    </row>
    <row r="4487" spans="69:69">
      <c r="BQ4487" s="15"/>
    </row>
    <row r="4488" spans="69:69">
      <c r="BQ4488" s="15"/>
    </row>
    <row r="4489" spans="69:69">
      <c r="BQ4489" s="15"/>
    </row>
    <row r="4490" spans="69:69">
      <c r="BQ4490" s="15"/>
    </row>
    <row r="4491" spans="69:69">
      <c r="BQ4491" s="15"/>
    </row>
    <row r="4492" spans="69:69">
      <c r="BQ4492" s="15"/>
    </row>
    <row r="4493" spans="69:69">
      <c r="BQ4493" s="15"/>
    </row>
    <row r="4494" spans="69:69">
      <c r="BQ4494" s="15"/>
    </row>
    <row r="4495" spans="69:69">
      <c r="BQ4495" s="15"/>
    </row>
    <row r="4496" spans="69:69">
      <c r="BQ4496" s="15"/>
    </row>
    <row r="4497" spans="69:69">
      <c r="BQ4497" s="15"/>
    </row>
    <row r="4498" spans="69:69">
      <c r="BQ4498" s="15"/>
    </row>
    <row r="4499" spans="69:69">
      <c r="BQ4499" s="15"/>
    </row>
    <row r="4500" spans="69:69">
      <c r="BQ4500" s="15"/>
    </row>
    <row r="4501" spans="69:69">
      <c r="BQ4501" s="15"/>
    </row>
    <row r="4502" spans="69:69">
      <c r="BQ4502" s="15"/>
    </row>
    <row r="4503" spans="69:69">
      <c r="BQ4503" s="15"/>
    </row>
    <row r="4504" spans="69:69">
      <c r="BQ4504" s="15"/>
    </row>
    <row r="4505" spans="69:69">
      <c r="BQ4505" s="15"/>
    </row>
    <row r="4506" spans="69:69">
      <c r="BQ4506" s="15"/>
    </row>
    <row r="4507" spans="69:69">
      <c r="BQ4507" s="15"/>
    </row>
    <row r="4508" spans="69:69">
      <c r="BQ4508" s="15"/>
    </row>
    <row r="4509" spans="69:69">
      <c r="BQ4509" s="15"/>
    </row>
    <row r="4510" spans="69:69">
      <c r="BQ4510" s="15"/>
    </row>
    <row r="4511" spans="69:69">
      <c r="BQ4511" s="15"/>
    </row>
    <row r="4512" spans="69:69">
      <c r="BQ4512" s="15"/>
    </row>
    <row r="4513" spans="69:69">
      <c r="BQ4513" s="15"/>
    </row>
    <row r="4514" spans="69:69">
      <c r="BQ4514" s="15"/>
    </row>
    <row r="4515" spans="69:69">
      <c r="BQ4515" s="15"/>
    </row>
    <row r="4516" spans="69:69">
      <c r="BQ4516" s="15"/>
    </row>
    <row r="4517" spans="69:69">
      <c r="BQ4517" s="15"/>
    </row>
    <row r="4518" spans="69:69">
      <c r="BQ4518" s="15"/>
    </row>
    <row r="4519" spans="69:69">
      <c r="BQ4519" s="15"/>
    </row>
    <row r="4520" spans="69:69">
      <c r="BQ4520" s="15"/>
    </row>
    <row r="4521" spans="69:69">
      <c r="BQ4521" s="15"/>
    </row>
    <row r="4522" spans="69:69">
      <c r="BQ4522" s="15"/>
    </row>
    <row r="4523" spans="69:69">
      <c r="BQ4523" s="15"/>
    </row>
    <row r="4524" spans="69:69">
      <c r="BQ4524" s="15"/>
    </row>
    <row r="4525" spans="69:69">
      <c r="BQ4525" s="15"/>
    </row>
    <row r="4526" spans="69:69">
      <c r="BQ4526" s="15"/>
    </row>
    <row r="4527" spans="69:69">
      <c r="BQ4527" s="15"/>
    </row>
    <row r="4528" spans="69:69">
      <c r="BQ4528" s="15"/>
    </row>
    <row r="4529" spans="69:69">
      <c r="BQ4529" s="15"/>
    </row>
    <row r="4530" spans="69:69">
      <c r="BQ4530" s="15"/>
    </row>
    <row r="4531" spans="69:69">
      <c r="BQ4531" s="15"/>
    </row>
    <row r="4532" spans="69:69">
      <c r="BQ4532" s="15"/>
    </row>
    <row r="4533" spans="69:69">
      <c r="BQ4533" s="15"/>
    </row>
    <row r="4534" spans="69:69">
      <c r="BQ4534" s="15"/>
    </row>
    <row r="4535" spans="69:69">
      <c r="BQ4535" s="15"/>
    </row>
    <row r="4536" spans="69:69">
      <c r="BQ4536" s="15"/>
    </row>
    <row r="4537" spans="69:69">
      <c r="BQ4537" s="15"/>
    </row>
    <row r="4538" spans="69:69">
      <c r="BQ4538" s="15"/>
    </row>
    <row r="4539" spans="69:69">
      <c r="BQ4539" s="15"/>
    </row>
    <row r="4540" spans="69:69">
      <c r="BQ4540" s="15"/>
    </row>
    <row r="4541" spans="69:69">
      <c r="BQ4541" s="15"/>
    </row>
    <row r="4542" spans="69:69">
      <c r="BQ4542" s="15"/>
    </row>
    <row r="4543" spans="69:69">
      <c r="BQ4543" s="15"/>
    </row>
    <row r="4544" spans="69:69">
      <c r="BQ4544" s="15"/>
    </row>
    <row r="4545" spans="69:69">
      <c r="BQ4545" s="15"/>
    </row>
    <row r="4546" spans="69:69">
      <c r="BQ4546" s="15"/>
    </row>
    <row r="4547" spans="69:69">
      <c r="BQ4547" s="15"/>
    </row>
    <row r="4548" spans="69:69">
      <c r="BQ4548" s="15"/>
    </row>
    <row r="4549" spans="69:69">
      <c r="BQ4549" s="15"/>
    </row>
    <row r="4550" spans="69:69">
      <c r="BQ4550" s="15"/>
    </row>
    <row r="4551" spans="69:69">
      <c r="BQ4551" s="15"/>
    </row>
    <row r="4552" spans="69:69">
      <c r="BQ4552" s="15"/>
    </row>
    <row r="4553" spans="69:69">
      <c r="BQ4553" s="15"/>
    </row>
    <row r="4554" spans="69:69">
      <c r="BQ4554" s="15"/>
    </row>
    <row r="4555" spans="69:69">
      <c r="BQ4555" s="15"/>
    </row>
    <row r="4556" spans="69:69">
      <c r="BQ4556" s="15"/>
    </row>
    <row r="4557" spans="69:69">
      <c r="BQ4557" s="15"/>
    </row>
    <row r="4558" spans="69:69">
      <c r="BQ4558" s="15"/>
    </row>
    <row r="4559" spans="69:69">
      <c r="BQ4559" s="15"/>
    </row>
    <row r="4560" spans="69:69">
      <c r="BQ4560" s="15"/>
    </row>
    <row r="4561" spans="69:69">
      <c r="BQ4561" s="15"/>
    </row>
    <row r="4562" spans="69:69">
      <c r="BQ4562" s="15"/>
    </row>
    <row r="4563" spans="69:69">
      <c r="BQ4563" s="15"/>
    </row>
    <row r="4564" spans="69:69">
      <c r="BQ4564" s="15"/>
    </row>
    <row r="4565" spans="69:69">
      <c r="BQ4565" s="15"/>
    </row>
    <row r="4566" spans="69:69">
      <c r="BQ4566" s="15"/>
    </row>
    <row r="4567" spans="69:69">
      <c r="BQ4567" s="15"/>
    </row>
    <row r="4568" spans="69:69">
      <c r="BQ4568" s="15"/>
    </row>
    <row r="4569" spans="69:69">
      <c r="BQ4569" s="15"/>
    </row>
    <row r="4570" spans="69:69">
      <c r="BQ4570" s="15"/>
    </row>
    <row r="4571" spans="69:69">
      <c r="BQ4571" s="15"/>
    </row>
    <row r="4572" spans="69:69">
      <c r="BQ4572" s="15"/>
    </row>
    <row r="4573" spans="69:69">
      <c r="BQ4573" s="15"/>
    </row>
    <row r="4574" spans="69:69">
      <c r="BQ4574" s="15"/>
    </row>
    <row r="4575" spans="69:69">
      <c r="BQ4575" s="15"/>
    </row>
    <row r="4576" spans="69:69">
      <c r="BQ4576" s="15"/>
    </row>
    <row r="4577" spans="69:69">
      <c r="BQ4577" s="15"/>
    </row>
    <row r="4578" spans="69:69">
      <c r="BQ4578" s="15"/>
    </row>
    <row r="4579" spans="69:69">
      <c r="BQ4579" s="15"/>
    </row>
    <row r="4580" spans="69:69">
      <c r="BQ4580" s="15"/>
    </row>
    <row r="4581" spans="69:69">
      <c r="BQ4581" s="15"/>
    </row>
    <row r="4582" spans="69:69">
      <c r="BQ4582" s="15"/>
    </row>
    <row r="4583" spans="69:69">
      <c r="BQ4583" s="15"/>
    </row>
    <row r="4584" spans="69:69">
      <c r="BQ4584" s="15"/>
    </row>
    <row r="4585" spans="69:69">
      <c r="BQ4585" s="15"/>
    </row>
  </sheetData>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9"/>
  <sheetViews>
    <sheetView zoomScaleNormal="100" workbookViewId="0"/>
  </sheetViews>
  <sheetFormatPr defaultRowHeight="11.25"/>
  <cols>
    <col min="1" max="1" width="14.75" style="108" bestFit="1" customWidth="1"/>
    <col min="2" max="2" width="20.375" style="108" bestFit="1" customWidth="1"/>
    <col min="3" max="3" width="16.125" style="108" bestFit="1" customWidth="1"/>
    <col min="4" max="4" width="17.5" style="108" bestFit="1" customWidth="1"/>
    <col min="5" max="5" width="11.375" style="108" customWidth="1"/>
    <col min="6" max="6" width="51.5" style="108" bestFit="1" customWidth="1"/>
    <col min="7" max="7" width="11.375" style="108" bestFit="1" customWidth="1"/>
    <col min="8" max="8" width="12.875" style="108" customWidth="1"/>
    <col min="9" max="9" width="6.75" style="108" bestFit="1" customWidth="1"/>
    <col min="10" max="10" width="4.875" style="108" bestFit="1" customWidth="1"/>
    <col min="11" max="11" width="9" style="108"/>
    <col min="12" max="12" width="17.875" style="108" bestFit="1" customWidth="1"/>
    <col min="13" max="16384" width="9" style="108"/>
  </cols>
  <sheetData>
    <row r="1" spans="1:12">
      <c r="A1" s="108" t="s">
        <v>124</v>
      </c>
      <c r="B1" s="108" t="s">
        <v>73</v>
      </c>
      <c r="E1" s="108" t="s">
        <v>124</v>
      </c>
      <c r="F1" s="108" t="s">
        <v>73</v>
      </c>
      <c r="G1" s="108" t="s">
        <v>222</v>
      </c>
      <c r="H1" s="108" t="s">
        <v>225</v>
      </c>
      <c r="I1" s="108" t="s">
        <v>0</v>
      </c>
      <c r="J1" s="108" t="s">
        <v>226</v>
      </c>
    </row>
    <row r="2" spans="1:12">
      <c r="A2" s="108" t="s">
        <v>115</v>
      </c>
      <c r="B2" s="108" t="s">
        <v>114</v>
      </c>
      <c r="C2" s="108" t="s">
        <v>206</v>
      </c>
      <c r="D2" s="108" t="s">
        <v>206</v>
      </c>
      <c r="E2" s="108" t="s">
        <v>140</v>
      </c>
      <c r="F2" s="108" t="s">
        <v>131</v>
      </c>
      <c r="G2" s="108">
        <v>679.53785149842781</v>
      </c>
      <c r="H2" s="108">
        <v>6000</v>
      </c>
      <c r="I2" s="108">
        <v>568.45171311109164</v>
      </c>
      <c r="J2" s="108" t="s">
        <v>206</v>
      </c>
    </row>
    <row r="3" spans="1:12">
      <c r="A3" s="108" t="s">
        <v>107</v>
      </c>
      <c r="B3" s="108" t="s">
        <v>106</v>
      </c>
      <c r="C3" s="108" t="s">
        <v>206</v>
      </c>
      <c r="D3" s="108" t="s">
        <v>206</v>
      </c>
      <c r="E3" s="108" t="s">
        <v>135</v>
      </c>
      <c r="F3" s="108" t="s">
        <v>131</v>
      </c>
      <c r="G3" s="108">
        <v>668.10867441784364</v>
      </c>
      <c r="H3" s="108">
        <v>6000</v>
      </c>
      <c r="I3" s="108">
        <v>576.90283500632222</v>
      </c>
      <c r="J3" s="108" t="s">
        <v>206</v>
      </c>
    </row>
    <row r="4" spans="1:12">
      <c r="A4" s="108" t="s">
        <v>107</v>
      </c>
      <c r="B4" s="108" t="s">
        <v>106</v>
      </c>
      <c r="C4" s="108" t="s">
        <v>206</v>
      </c>
      <c r="D4" s="108" t="s">
        <v>206</v>
      </c>
      <c r="E4" s="108" t="s">
        <v>134</v>
      </c>
      <c r="F4" s="108" t="s">
        <v>133</v>
      </c>
      <c r="G4" s="108">
        <v>668.10867441784364</v>
      </c>
      <c r="H4" s="108">
        <v>6000</v>
      </c>
      <c r="I4" s="108">
        <v>514.80789455129513</v>
      </c>
      <c r="J4" s="108" t="s">
        <v>206</v>
      </c>
    </row>
    <row r="5" spans="1:12">
      <c r="A5" s="108" t="s">
        <v>105</v>
      </c>
      <c r="B5" s="108" t="s">
        <v>114</v>
      </c>
      <c r="C5" s="108" t="s">
        <v>206</v>
      </c>
      <c r="D5" s="108" t="s">
        <v>206</v>
      </c>
      <c r="E5" s="108" t="s">
        <v>132</v>
      </c>
      <c r="F5" s="108" t="s">
        <v>131</v>
      </c>
      <c r="G5" s="108">
        <v>636.26419944726615</v>
      </c>
      <c r="H5" s="108">
        <v>6000</v>
      </c>
      <c r="I5" s="108">
        <v>572.36953031179519</v>
      </c>
      <c r="J5" s="108" t="s">
        <v>206</v>
      </c>
    </row>
    <row r="6" spans="1:12">
      <c r="F6" s="2" t="s">
        <v>218</v>
      </c>
      <c r="G6" s="108">
        <f>AVERAGE(G2:G5)</f>
        <v>663.00484994534531</v>
      </c>
      <c r="I6" s="108">
        <f>AVERAGE(I2:I5)</f>
        <v>558.13299324512604</v>
      </c>
      <c r="J6" s="108" t="s">
        <v>206</v>
      </c>
      <c r="K6" s="2"/>
    </row>
    <row r="7" spans="1:12">
      <c r="F7" s="2"/>
      <c r="K7" s="2"/>
    </row>
    <row r="8" spans="1:12">
      <c r="A8" s="108" t="s">
        <v>121</v>
      </c>
      <c r="B8" s="108" t="s">
        <v>238</v>
      </c>
      <c r="C8" s="108" t="s">
        <v>206</v>
      </c>
      <c r="D8" s="108" t="s">
        <v>206</v>
      </c>
      <c r="E8" s="108" t="s">
        <v>145</v>
      </c>
      <c r="F8" s="108" t="s">
        <v>128</v>
      </c>
      <c r="G8" s="108">
        <v>595.19884018061043</v>
      </c>
      <c r="H8" s="108">
        <v>5000</v>
      </c>
      <c r="I8" s="108">
        <v>577.68703024208514</v>
      </c>
      <c r="J8" s="108" t="s">
        <v>206</v>
      </c>
    </row>
    <row r="9" spans="1:12">
      <c r="A9" s="108" t="s">
        <v>119</v>
      </c>
      <c r="B9" s="108" t="s">
        <v>75</v>
      </c>
      <c r="C9" s="108" t="s">
        <v>206</v>
      </c>
      <c r="D9" s="108" t="s">
        <v>206</v>
      </c>
      <c r="E9" s="108" t="s">
        <v>144</v>
      </c>
      <c r="F9" s="108" t="s">
        <v>128</v>
      </c>
      <c r="G9" s="108">
        <v>595.67053210941344</v>
      </c>
      <c r="H9" s="108">
        <v>5000</v>
      </c>
      <c r="I9" s="108">
        <v>542.93326563230096</v>
      </c>
      <c r="J9" s="108" t="s">
        <v>206</v>
      </c>
    </row>
    <row r="10" spans="1:12">
      <c r="A10" s="108" t="s">
        <v>118</v>
      </c>
      <c r="B10" s="108" t="s">
        <v>75</v>
      </c>
      <c r="C10" s="108" t="s">
        <v>206</v>
      </c>
      <c r="D10" s="108" t="s">
        <v>206</v>
      </c>
      <c r="E10" s="108" t="s">
        <v>143</v>
      </c>
      <c r="F10" s="108" t="s">
        <v>128</v>
      </c>
      <c r="G10" s="108">
        <v>617.08062922584998</v>
      </c>
      <c r="H10" s="108">
        <v>5000</v>
      </c>
      <c r="I10" s="108">
        <v>555.81670462227351</v>
      </c>
      <c r="J10" s="108" t="s">
        <v>206</v>
      </c>
    </row>
    <row r="11" spans="1:12">
      <c r="F11" s="2" t="s">
        <v>235</v>
      </c>
      <c r="G11" s="108">
        <f>AVERAGE(G8:G10)</f>
        <v>602.65000050529125</v>
      </c>
      <c r="I11" s="108">
        <f>AVERAGE(I8:I10)</f>
        <v>558.81233349888646</v>
      </c>
      <c r="J11" s="108" t="s">
        <v>206</v>
      </c>
    </row>
    <row r="12" spans="1:12">
      <c r="F12" s="2"/>
    </row>
    <row r="13" spans="1:12">
      <c r="A13" s="108" t="s">
        <v>113</v>
      </c>
      <c r="B13" s="108" t="s">
        <v>112</v>
      </c>
      <c r="C13" s="108" t="s">
        <v>206</v>
      </c>
      <c r="D13" s="108" t="s">
        <v>206</v>
      </c>
      <c r="E13" s="108" t="s">
        <v>139</v>
      </c>
      <c r="F13" s="108" t="s">
        <v>126</v>
      </c>
      <c r="G13" s="108">
        <v>593.69174399694373</v>
      </c>
      <c r="H13" s="108">
        <v>5000</v>
      </c>
      <c r="I13" s="108">
        <v>561.36600616545616</v>
      </c>
      <c r="J13" s="108" t="s">
        <v>206</v>
      </c>
      <c r="L13" s="2"/>
    </row>
    <row r="14" spans="1:12">
      <c r="F14" s="2" t="s">
        <v>207</v>
      </c>
      <c r="L14" s="2"/>
    </row>
    <row r="15" spans="1:12">
      <c r="F15" s="2"/>
      <c r="L15" s="2"/>
    </row>
    <row r="16" spans="1:12">
      <c r="A16" s="108" t="s">
        <v>117</v>
      </c>
      <c r="B16" s="108" t="s">
        <v>68</v>
      </c>
      <c r="C16" s="108" t="s">
        <v>206</v>
      </c>
      <c r="D16" s="108" t="s">
        <v>206</v>
      </c>
      <c r="E16" s="108" t="s">
        <v>142</v>
      </c>
      <c r="F16" s="108" t="s">
        <v>125</v>
      </c>
      <c r="G16" s="108">
        <v>594.95707659033349</v>
      </c>
      <c r="H16" s="108">
        <v>4000</v>
      </c>
      <c r="I16" s="108">
        <v>555.599244652214</v>
      </c>
      <c r="J16" s="108" t="s">
        <v>206</v>
      </c>
    </row>
    <row r="17" spans="1:12">
      <c r="A17" s="108" t="s">
        <v>116</v>
      </c>
      <c r="B17" s="108" t="s">
        <v>68</v>
      </c>
      <c r="C17" s="108" t="s">
        <v>206</v>
      </c>
      <c r="D17" s="108" t="s">
        <v>206</v>
      </c>
      <c r="E17" s="108" t="s">
        <v>141</v>
      </c>
      <c r="F17" s="108" t="s">
        <v>125</v>
      </c>
      <c r="G17" s="108">
        <v>593.92500681934575</v>
      </c>
      <c r="H17" s="108">
        <v>4000</v>
      </c>
      <c r="I17" s="108">
        <v>578.29346094741641</v>
      </c>
      <c r="J17" s="108" t="s">
        <v>206</v>
      </c>
      <c r="L17" s="2"/>
    </row>
    <row r="18" spans="1:12">
      <c r="A18" s="108" t="s">
        <v>111</v>
      </c>
      <c r="B18" s="108" t="s">
        <v>68</v>
      </c>
      <c r="C18" s="108" t="s">
        <v>206</v>
      </c>
      <c r="D18" s="108" t="s">
        <v>206</v>
      </c>
      <c r="E18" s="108" t="s">
        <v>138</v>
      </c>
      <c r="F18" s="108" t="s">
        <v>125</v>
      </c>
      <c r="G18" s="108">
        <v>576.05013839890796</v>
      </c>
      <c r="H18" s="108">
        <v>4000</v>
      </c>
      <c r="I18" s="108">
        <v>566.5064026873689</v>
      </c>
      <c r="J18" s="108" t="s">
        <v>206</v>
      </c>
    </row>
    <row r="19" spans="1:12">
      <c r="A19" s="108" t="s">
        <v>110</v>
      </c>
      <c r="B19" s="108" t="s">
        <v>68</v>
      </c>
      <c r="C19" s="108" t="s">
        <v>206</v>
      </c>
      <c r="D19" s="108" t="s">
        <v>206</v>
      </c>
      <c r="E19" s="108" t="s">
        <v>137</v>
      </c>
      <c r="F19" s="108" t="s">
        <v>125</v>
      </c>
      <c r="G19" s="108">
        <v>547.9310800051876</v>
      </c>
      <c r="H19" s="108">
        <v>4000</v>
      </c>
      <c r="I19" s="108">
        <v>563.059639657042</v>
      </c>
      <c r="J19" s="108" t="s">
        <v>206</v>
      </c>
    </row>
    <row r="20" spans="1:12">
      <c r="A20" s="108" t="s">
        <v>109</v>
      </c>
      <c r="B20" s="108" t="s">
        <v>108</v>
      </c>
      <c r="C20" s="108" t="s">
        <v>206</v>
      </c>
      <c r="D20" s="108" t="s">
        <v>206</v>
      </c>
      <c r="E20" s="108" t="s">
        <v>136</v>
      </c>
      <c r="F20" s="108" t="s">
        <v>125</v>
      </c>
      <c r="G20" s="108">
        <v>593.87697775458946</v>
      </c>
      <c r="H20" s="108">
        <v>4000</v>
      </c>
      <c r="I20" s="108">
        <v>559.29766323438628</v>
      </c>
      <c r="J20" s="108" t="s">
        <v>206</v>
      </c>
    </row>
    <row r="21" spans="1:12">
      <c r="A21" s="108" t="s">
        <v>104</v>
      </c>
      <c r="B21" s="108" t="s">
        <v>68</v>
      </c>
      <c r="C21" s="108" t="s">
        <v>206</v>
      </c>
      <c r="D21" s="108" t="s">
        <v>206</v>
      </c>
      <c r="E21" s="108" t="s">
        <v>130</v>
      </c>
      <c r="F21" s="108" t="s">
        <v>125</v>
      </c>
      <c r="G21" s="108">
        <v>570.97071512676143</v>
      </c>
      <c r="H21" s="108">
        <v>4000</v>
      </c>
      <c r="I21" s="108">
        <v>590.11488117638839</v>
      </c>
      <c r="J21" s="108" t="s">
        <v>206</v>
      </c>
    </row>
    <row r="22" spans="1:12">
      <c r="A22" s="108" t="s">
        <v>103</v>
      </c>
      <c r="B22" s="108" t="s">
        <v>68</v>
      </c>
      <c r="C22" s="108" t="s">
        <v>206</v>
      </c>
      <c r="D22" s="108" t="s">
        <v>206</v>
      </c>
      <c r="E22" s="108" t="s">
        <v>129</v>
      </c>
      <c r="F22" s="108" t="s">
        <v>125</v>
      </c>
      <c r="G22" s="108">
        <v>581.47156916019367</v>
      </c>
      <c r="H22" s="108">
        <v>4000</v>
      </c>
      <c r="I22" s="108">
        <v>564.30333272428902</v>
      </c>
      <c r="J22" s="108" t="s">
        <v>206</v>
      </c>
    </row>
    <row r="23" spans="1:12">
      <c r="F23" s="2" t="s">
        <v>208</v>
      </c>
      <c r="G23" s="108">
        <f>AVERAGE(G16:G22)</f>
        <v>579.88322340790285</v>
      </c>
      <c r="I23" s="108">
        <f t="shared" ref="I23" si="0">AVERAGE(I16:I22)</f>
        <v>568.16780358272922</v>
      </c>
      <c r="J23" s="108" t="s">
        <v>206</v>
      </c>
    </row>
    <row r="24" spans="1:12">
      <c r="F24" s="2"/>
    </row>
    <row r="25" spans="1:12">
      <c r="F25" s="2"/>
    </row>
    <row r="26" spans="1:12">
      <c r="A26" s="108" t="s">
        <v>124</v>
      </c>
      <c r="B26" s="108" t="s">
        <v>158</v>
      </c>
      <c r="C26" s="108" t="s">
        <v>124</v>
      </c>
      <c r="D26" s="108" t="s">
        <v>196</v>
      </c>
      <c r="E26" s="108" t="s">
        <v>124</v>
      </c>
      <c r="F26" s="108" t="s">
        <v>157</v>
      </c>
      <c r="G26" s="108" t="s">
        <v>222</v>
      </c>
      <c r="H26" s="108" t="s">
        <v>225</v>
      </c>
      <c r="I26" s="108" t="s">
        <v>0</v>
      </c>
      <c r="J26" s="108" t="s">
        <v>226</v>
      </c>
    </row>
    <row r="27" spans="1:12">
      <c r="A27" s="108" t="s">
        <v>101</v>
      </c>
      <c r="B27" s="108" t="s">
        <v>114</v>
      </c>
      <c r="C27" s="108" t="s">
        <v>67</v>
      </c>
      <c r="D27" s="108" t="s">
        <v>153</v>
      </c>
      <c r="E27" s="108" t="s">
        <v>164</v>
      </c>
      <c r="F27" s="108" t="s">
        <v>131</v>
      </c>
      <c r="G27" s="108">
        <v>700.09135899727471</v>
      </c>
      <c r="H27" s="108">
        <v>5500</v>
      </c>
      <c r="I27" s="108">
        <v>563.85655046511295</v>
      </c>
      <c r="J27" s="108">
        <v>5129.0332506060549</v>
      </c>
    </row>
    <row r="28" spans="1:12">
      <c r="F28" s="113" t="s">
        <v>219</v>
      </c>
      <c r="G28" s="108">
        <f>AVERAGE(G27)</f>
        <v>700.09135899727471</v>
      </c>
      <c r="H28" s="108">
        <f t="shared" ref="H28:J28" si="1">AVERAGE(H27)</f>
        <v>5500</v>
      </c>
      <c r="I28" s="108">
        <f t="shared" si="1"/>
        <v>563.85655046511295</v>
      </c>
      <c r="J28" s="108">
        <f t="shared" si="1"/>
        <v>5129.0332506060549</v>
      </c>
    </row>
    <row r="30" spans="1:12" ht="15.75">
      <c r="A30" s="108" t="s">
        <v>102</v>
      </c>
      <c r="B30" s="108" t="s">
        <v>220</v>
      </c>
      <c r="C30" s="108" t="s">
        <v>67</v>
      </c>
      <c r="D30" s="108" t="s">
        <v>153</v>
      </c>
      <c r="E30" s="108" t="s">
        <v>163</v>
      </c>
      <c r="F30" s="108" t="s">
        <v>128</v>
      </c>
      <c r="G30" s="108">
        <v>740.33446809014094</v>
      </c>
      <c r="H30" s="108">
        <v>5500</v>
      </c>
      <c r="I30" s="108">
        <v>583.27229835245328</v>
      </c>
      <c r="J30" s="108">
        <v>5242.4132792868268</v>
      </c>
      <c r="L30" s="119"/>
    </row>
    <row r="31" spans="1:12" ht="15.75">
      <c r="F31" s="114" t="s">
        <v>232</v>
      </c>
      <c r="G31" s="108">
        <f>AVERAGE(G30)</f>
        <v>740.33446809014094</v>
      </c>
      <c r="I31" s="108">
        <f>AVERAGE(I30)</f>
        <v>583.27229835245328</v>
      </c>
      <c r="J31" s="108">
        <f t="shared" ref="J31" si="2">AVERAGE(J30)</f>
        <v>5242.4132792868268</v>
      </c>
      <c r="L31" s="118"/>
    </row>
    <row r="32" spans="1:12" ht="15.75">
      <c r="L32" s="118"/>
    </row>
    <row r="33" spans="1:13" ht="15.75">
      <c r="A33" s="108" t="s">
        <v>98</v>
      </c>
      <c r="B33" s="108" t="s">
        <v>75</v>
      </c>
      <c r="C33" s="108" t="s">
        <v>67</v>
      </c>
      <c r="D33" s="108" t="s">
        <v>153</v>
      </c>
      <c r="E33" s="108" t="s">
        <v>167</v>
      </c>
      <c r="F33" s="108" t="s">
        <v>126</v>
      </c>
      <c r="G33" s="108">
        <v>751.12201271473145</v>
      </c>
      <c r="H33" s="108">
        <v>5500</v>
      </c>
      <c r="I33" s="108">
        <v>588.81374252356784</v>
      </c>
      <c r="J33" s="108">
        <v>5394.4890702100511</v>
      </c>
      <c r="L33" s="118"/>
    </row>
    <row r="34" spans="1:13">
      <c r="A34" s="108" t="s">
        <v>97</v>
      </c>
      <c r="B34" s="108" t="s">
        <v>75</v>
      </c>
      <c r="C34" s="108" t="s">
        <v>67</v>
      </c>
      <c r="D34" s="108" t="s">
        <v>153</v>
      </c>
      <c r="E34" s="108" t="s">
        <v>168</v>
      </c>
      <c r="F34" s="108" t="s">
        <v>126</v>
      </c>
      <c r="G34" s="108">
        <v>733.67324166392189</v>
      </c>
      <c r="H34" s="108">
        <v>5500</v>
      </c>
      <c r="I34" s="108">
        <v>575.26409269326916</v>
      </c>
      <c r="J34" s="108">
        <v>5633.7676037727997</v>
      </c>
    </row>
    <row r="35" spans="1:13">
      <c r="A35" s="108" t="s">
        <v>76</v>
      </c>
      <c r="B35" s="108" t="s">
        <v>224</v>
      </c>
      <c r="C35" s="108" t="s">
        <v>67</v>
      </c>
      <c r="D35" s="108" t="s">
        <v>153</v>
      </c>
      <c r="E35" s="108" t="s">
        <v>172</v>
      </c>
      <c r="F35" s="108" t="s">
        <v>146</v>
      </c>
      <c r="G35" s="108">
        <v>764.87427985559577</v>
      </c>
      <c r="H35" s="108">
        <v>5500</v>
      </c>
      <c r="I35" s="108">
        <v>563.84187314980761</v>
      </c>
      <c r="J35" s="108">
        <v>5772.3322394355673</v>
      </c>
    </row>
    <row r="36" spans="1:13">
      <c r="F36" s="120" t="s">
        <v>233</v>
      </c>
      <c r="G36" s="108">
        <f>AVERAGE(G33:G35)</f>
        <v>749.88984474474967</v>
      </c>
      <c r="H36" s="108">
        <f t="shared" ref="H36:J36" si="3">AVERAGE(H33:H35)</f>
        <v>5500</v>
      </c>
      <c r="I36" s="108">
        <f t="shared" si="3"/>
        <v>575.97323612221487</v>
      </c>
      <c r="J36" s="108">
        <f t="shared" si="3"/>
        <v>5600.1963044728063</v>
      </c>
      <c r="M36" s="113"/>
    </row>
    <row r="37" spans="1:13">
      <c r="M37" s="113"/>
    </row>
    <row r="38" spans="1:13">
      <c r="A38" s="108" t="s">
        <v>100</v>
      </c>
      <c r="B38" s="108" t="s">
        <v>68</v>
      </c>
      <c r="C38" s="108" t="s">
        <v>67</v>
      </c>
      <c r="D38" s="108" t="s">
        <v>152</v>
      </c>
      <c r="E38" s="108" t="s">
        <v>165</v>
      </c>
      <c r="F38" s="108" t="s">
        <v>125</v>
      </c>
      <c r="G38" s="108">
        <v>686.15090262320291</v>
      </c>
      <c r="H38" s="108">
        <v>4000</v>
      </c>
      <c r="I38" s="108">
        <v>604.4286547712544</v>
      </c>
      <c r="J38" s="108">
        <v>3389.0351662426574</v>
      </c>
    </row>
    <row r="39" spans="1:13">
      <c r="A39" s="108" t="s">
        <v>99</v>
      </c>
      <c r="B39" s="108" t="s">
        <v>68</v>
      </c>
      <c r="C39" s="108" t="s">
        <v>67</v>
      </c>
      <c r="D39" s="108" t="s">
        <v>152</v>
      </c>
      <c r="E39" s="108" t="s">
        <v>166</v>
      </c>
      <c r="F39" s="108" t="s">
        <v>125</v>
      </c>
      <c r="G39" s="108">
        <v>680.26629367266048</v>
      </c>
      <c r="H39" s="108">
        <v>4000</v>
      </c>
      <c r="I39" s="108">
        <v>569.35494163013732</v>
      </c>
      <c r="J39" s="108">
        <v>3667.8693198642923</v>
      </c>
    </row>
    <row r="40" spans="1:13">
      <c r="A40" s="108" t="s">
        <v>95</v>
      </c>
      <c r="B40" s="108" t="s">
        <v>68</v>
      </c>
      <c r="C40" s="108" t="s">
        <v>67</v>
      </c>
      <c r="D40" s="108" t="s">
        <v>152</v>
      </c>
      <c r="E40" s="108" t="s">
        <v>169</v>
      </c>
      <c r="F40" s="108" t="s">
        <v>125</v>
      </c>
      <c r="G40" s="108">
        <v>694.18267183262401</v>
      </c>
      <c r="H40" s="108">
        <v>4000</v>
      </c>
      <c r="I40" s="108">
        <v>601.67527997422997</v>
      </c>
      <c r="J40" s="108">
        <v>4121.9853945875184</v>
      </c>
    </row>
    <row r="41" spans="1:13">
      <c r="A41" s="108" t="s">
        <v>94</v>
      </c>
      <c r="B41" s="108" t="s">
        <v>68</v>
      </c>
      <c r="C41" s="108" t="s">
        <v>67</v>
      </c>
      <c r="D41" s="108" t="s">
        <v>152</v>
      </c>
      <c r="E41" s="108" t="s">
        <v>170</v>
      </c>
      <c r="F41" s="108" t="s">
        <v>125</v>
      </c>
      <c r="G41" s="108">
        <v>687.86113441060456</v>
      </c>
      <c r="H41" s="108">
        <v>4000</v>
      </c>
      <c r="I41" s="108">
        <v>613.93815235622037</v>
      </c>
      <c r="J41" s="108">
        <v>3800.8758277190955</v>
      </c>
    </row>
    <row r="42" spans="1:13">
      <c r="A42" s="108" t="s">
        <v>77</v>
      </c>
      <c r="B42" s="108" t="s">
        <v>159</v>
      </c>
      <c r="C42" s="108" t="s">
        <v>67</v>
      </c>
      <c r="D42" s="108" t="s">
        <v>152</v>
      </c>
      <c r="E42" s="108" t="s">
        <v>171</v>
      </c>
      <c r="F42" s="108" t="s">
        <v>125</v>
      </c>
      <c r="G42" s="108">
        <v>702.79207153904179</v>
      </c>
      <c r="H42" s="108">
        <v>4000</v>
      </c>
      <c r="I42" s="108">
        <v>577.91565734976382</v>
      </c>
      <c r="J42" s="108">
        <v>4149.0880804469125</v>
      </c>
    </row>
    <row r="43" spans="1:13">
      <c r="F43" s="2" t="s">
        <v>234</v>
      </c>
      <c r="G43" s="108">
        <f>AVERAGE(G38:G42)</f>
        <v>690.25061481562682</v>
      </c>
      <c r="H43" s="108">
        <f t="shared" ref="H43:J43" si="4">AVERAGE(H38:H42)</f>
        <v>4000</v>
      </c>
      <c r="I43" s="108">
        <f t="shared" si="4"/>
        <v>593.46253721632115</v>
      </c>
      <c r="J43" s="108">
        <f t="shared" si="4"/>
        <v>3825.7707577720953</v>
      </c>
    </row>
    <row r="47" spans="1:13">
      <c r="A47" s="108" t="s">
        <v>124</v>
      </c>
      <c r="B47" s="108" t="s">
        <v>158</v>
      </c>
      <c r="C47" s="108" t="s">
        <v>124</v>
      </c>
      <c r="D47" s="108" t="s">
        <v>196</v>
      </c>
      <c r="E47" s="108" t="s">
        <v>124</v>
      </c>
      <c r="F47" s="108" t="s">
        <v>157</v>
      </c>
      <c r="G47" s="108" t="s">
        <v>222</v>
      </c>
      <c r="H47" s="108" t="s">
        <v>225</v>
      </c>
      <c r="I47" s="108" t="s">
        <v>0</v>
      </c>
      <c r="J47" s="108" t="s">
        <v>226</v>
      </c>
    </row>
    <row r="48" spans="1:13">
      <c r="A48" s="108" t="s">
        <v>93</v>
      </c>
      <c r="B48" s="108" t="s">
        <v>75</v>
      </c>
      <c r="C48" s="108" t="s">
        <v>200</v>
      </c>
      <c r="D48" s="108" t="s">
        <v>69</v>
      </c>
      <c r="E48" s="108" t="s">
        <v>174</v>
      </c>
      <c r="F48" s="108" t="s">
        <v>126</v>
      </c>
      <c r="G48" s="108">
        <v>708.89839920497718</v>
      </c>
      <c r="H48" s="108">
        <v>4500</v>
      </c>
      <c r="I48" s="108">
        <v>593.41968203205806</v>
      </c>
      <c r="J48" s="108">
        <v>4604.4259027705575</v>
      </c>
      <c r="L48" s="53"/>
    </row>
    <row r="49" spans="1:13">
      <c r="A49" s="108" t="s">
        <v>86</v>
      </c>
      <c r="B49" s="108" t="s">
        <v>75</v>
      </c>
      <c r="C49" s="108" t="s">
        <v>203</v>
      </c>
      <c r="D49" s="108" t="s">
        <v>69</v>
      </c>
      <c r="E49" s="108" t="s">
        <v>179</v>
      </c>
      <c r="F49" s="108" t="s">
        <v>126</v>
      </c>
      <c r="G49" s="108">
        <v>754.7994633770511</v>
      </c>
      <c r="H49" s="108">
        <v>5500</v>
      </c>
      <c r="I49" s="108">
        <v>613.88725776261094</v>
      </c>
      <c r="J49" s="108">
        <v>5536.3970761195433</v>
      </c>
    </row>
    <row r="50" spans="1:13">
      <c r="F50" s="108" t="s">
        <v>221</v>
      </c>
      <c r="G50" s="108">
        <f t="shared" ref="G50:H50" si="5">AVERAGE(G48:G49)</f>
        <v>731.8489312910142</v>
      </c>
      <c r="H50" s="108">
        <f t="shared" si="5"/>
        <v>5000</v>
      </c>
      <c r="I50" s="108">
        <f>AVERAGE(I48:I49)</f>
        <v>603.6534698973345</v>
      </c>
      <c r="J50" s="108">
        <f>AVERAGE(J48:J49)</f>
        <v>5070.4114894450504</v>
      </c>
    </row>
    <row r="52" spans="1:13">
      <c r="A52" s="108" t="s">
        <v>92</v>
      </c>
      <c r="B52" s="108" t="s">
        <v>91</v>
      </c>
      <c r="C52" s="108" t="s">
        <v>200</v>
      </c>
      <c r="D52" s="108" t="s">
        <v>69</v>
      </c>
      <c r="E52" s="108" t="s">
        <v>175</v>
      </c>
      <c r="F52" s="108" t="s">
        <v>125</v>
      </c>
      <c r="G52" s="108">
        <v>779.99236452025536</v>
      </c>
      <c r="H52" s="108">
        <v>5500</v>
      </c>
      <c r="I52" s="108">
        <v>595.99385158183384</v>
      </c>
      <c r="J52" s="108">
        <v>5639.3218756386505</v>
      </c>
      <c r="L52" s="2"/>
    </row>
    <row r="53" spans="1:13">
      <c r="F53" s="108" t="s">
        <v>237</v>
      </c>
      <c r="G53" s="108">
        <f t="shared" ref="G53:I53" si="6">AVERAGE(G52)</f>
        <v>779.99236452025536</v>
      </c>
      <c r="H53" s="108">
        <f t="shared" si="6"/>
        <v>5500</v>
      </c>
      <c r="I53" s="108">
        <f t="shared" si="6"/>
        <v>595.99385158183384</v>
      </c>
      <c r="J53" s="108">
        <f>AVERAGE(J52)</f>
        <v>5639.3218756386505</v>
      </c>
      <c r="L53" s="2"/>
    </row>
    <row r="54" spans="1:13">
      <c r="L54" s="2"/>
    </row>
    <row r="55" spans="1:13">
      <c r="A55" s="108" t="s">
        <v>90</v>
      </c>
      <c r="B55" s="108" t="s">
        <v>87</v>
      </c>
      <c r="C55" s="108" t="s">
        <v>206</v>
      </c>
      <c r="D55" s="108" t="s">
        <v>206</v>
      </c>
      <c r="E55" s="108" t="s">
        <v>176</v>
      </c>
      <c r="F55" s="108" t="s">
        <v>127</v>
      </c>
      <c r="G55" s="108">
        <v>728.72291034465582</v>
      </c>
      <c r="H55" s="108">
        <v>3500</v>
      </c>
      <c r="I55" s="108">
        <v>603.02699182298363</v>
      </c>
      <c r="J55" s="108" t="s">
        <v>206</v>
      </c>
      <c r="L55" s="2"/>
    </row>
    <row r="56" spans="1:13">
      <c r="A56" s="108" t="s">
        <v>89</v>
      </c>
      <c r="B56" s="108" t="s">
        <v>87</v>
      </c>
      <c r="C56" s="108" t="s">
        <v>206</v>
      </c>
      <c r="D56" s="108" t="s">
        <v>206</v>
      </c>
      <c r="E56" s="108" t="s">
        <v>177</v>
      </c>
      <c r="F56" s="108" t="s">
        <v>127</v>
      </c>
      <c r="G56" s="108">
        <v>750.63589569067005</v>
      </c>
      <c r="H56" s="108">
        <v>3500</v>
      </c>
      <c r="I56" s="108">
        <v>620.76035198469572</v>
      </c>
      <c r="J56" s="108" t="s">
        <v>206</v>
      </c>
      <c r="L56" s="57"/>
    </row>
    <row r="57" spans="1:13">
      <c r="A57" s="108" t="s">
        <v>88</v>
      </c>
      <c r="B57" s="108" t="s">
        <v>87</v>
      </c>
      <c r="C57" s="108" t="s">
        <v>206</v>
      </c>
      <c r="D57" s="108" t="s">
        <v>206</v>
      </c>
      <c r="E57" s="108" t="s">
        <v>178</v>
      </c>
      <c r="F57" s="108" t="s">
        <v>127</v>
      </c>
      <c r="G57" s="108">
        <v>658.27201671333</v>
      </c>
      <c r="H57" s="108">
        <v>3500</v>
      </c>
      <c r="I57" s="108">
        <v>565.64555374717202</v>
      </c>
      <c r="J57" s="108" t="s">
        <v>206</v>
      </c>
      <c r="L57" s="2"/>
    </row>
    <row r="58" spans="1:13">
      <c r="F58" s="108" t="s">
        <v>127</v>
      </c>
      <c r="G58" s="108">
        <f t="shared" ref="G58:H58" si="7">AVERAGE(G55:G57)</f>
        <v>712.54360758288533</v>
      </c>
      <c r="H58" s="108">
        <f t="shared" si="7"/>
        <v>3500</v>
      </c>
      <c r="I58" s="108">
        <f>AVERAGE(I55:I57)</f>
        <v>596.47763251828383</v>
      </c>
      <c r="J58" s="108" t="s">
        <v>206</v>
      </c>
    </row>
    <row r="60" spans="1:13">
      <c r="A60" s="108" t="s">
        <v>84</v>
      </c>
      <c r="B60" s="108" t="s">
        <v>68</v>
      </c>
      <c r="C60" s="108" t="s">
        <v>203</v>
      </c>
      <c r="D60" s="108" t="s">
        <v>69</v>
      </c>
      <c r="E60" s="108" t="s">
        <v>180</v>
      </c>
      <c r="F60" s="108" t="s">
        <v>125</v>
      </c>
      <c r="G60" s="108">
        <v>699.73681562227318</v>
      </c>
      <c r="H60" s="108">
        <v>4500</v>
      </c>
      <c r="I60" s="108">
        <v>633.92406761351231</v>
      </c>
      <c r="J60" s="108">
        <v>4838.1532037228226</v>
      </c>
      <c r="L60" s="2"/>
      <c r="M60" s="15"/>
    </row>
    <row r="61" spans="1:13">
      <c r="A61" s="108" t="s">
        <v>83</v>
      </c>
      <c r="B61" s="108" t="s">
        <v>68</v>
      </c>
      <c r="C61" s="108" t="s">
        <v>203</v>
      </c>
      <c r="D61" s="108" t="s">
        <v>69</v>
      </c>
      <c r="E61" s="108" t="s">
        <v>181</v>
      </c>
      <c r="F61" s="108" t="s">
        <v>125</v>
      </c>
      <c r="G61" s="108">
        <v>699.27866099953269</v>
      </c>
      <c r="H61" s="108">
        <v>4500</v>
      </c>
      <c r="I61" s="108">
        <v>619.53265077177775</v>
      </c>
      <c r="J61" s="108">
        <v>4778.1492079853469</v>
      </c>
      <c r="L61" s="2"/>
      <c r="M61" s="15"/>
    </row>
    <row r="62" spans="1:13">
      <c r="A62" s="108" t="s">
        <v>82</v>
      </c>
      <c r="B62" s="108" t="s">
        <v>68</v>
      </c>
      <c r="C62" s="108" t="s">
        <v>203</v>
      </c>
      <c r="D62" s="108" t="s">
        <v>69</v>
      </c>
      <c r="E62" s="108" t="s">
        <v>182</v>
      </c>
      <c r="F62" s="108" t="s">
        <v>125</v>
      </c>
      <c r="G62" s="108">
        <v>690.05023588877532</v>
      </c>
      <c r="H62" s="108">
        <v>4500</v>
      </c>
      <c r="I62" s="108">
        <v>634.25215634968993</v>
      </c>
      <c r="J62" s="108">
        <v>4544.6351914617471</v>
      </c>
      <c r="L62" s="2"/>
      <c r="M62" s="15"/>
    </row>
    <row r="63" spans="1:13">
      <c r="A63" s="108" t="s">
        <v>79</v>
      </c>
      <c r="B63" s="108" t="s">
        <v>68</v>
      </c>
      <c r="C63" s="108" t="s">
        <v>206</v>
      </c>
      <c r="D63" s="108" t="s">
        <v>206</v>
      </c>
      <c r="E63" s="108" t="s">
        <v>184</v>
      </c>
      <c r="F63" s="108" t="s">
        <v>125</v>
      </c>
      <c r="G63" s="108">
        <v>719.40820606862599</v>
      </c>
      <c r="H63" s="108">
        <v>4500</v>
      </c>
      <c r="I63" s="108">
        <v>630.95094254469245</v>
      </c>
      <c r="J63" s="108" t="s">
        <v>206</v>
      </c>
      <c r="L63" s="3"/>
      <c r="M63" s="15"/>
    </row>
    <row r="64" spans="1:13">
      <c r="A64" s="108" t="s">
        <v>80</v>
      </c>
      <c r="B64" s="108" t="s">
        <v>160</v>
      </c>
      <c r="C64" s="108" t="s">
        <v>206</v>
      </c>
      <c r="D64" s="108" t="s">
        <v>206</v>
      </c>
      <c r="E64" s="108" t="s">
        <v>183</v>
      </c>
      <c r="F64" s="108" t="s">
        <v>125</v>
      </c>
      <c r="G64" s="108">
        <v>718.73234968813233</v>
      </c>
      <c r="H64" s="108">
        <v>4500</v>
      </c>
      <c r="I64" s="108">
        <v>622.21216616751644</v>
      </c>
      <c r="J64" s="108" t="s">
        <v>206</v>
      </c>
      <c r="L64" s="3"/>
      <c r="M64" s="15"/>
    </row>
    <row r="65" spans="1:13">
      <c r="A65" s="108" t="s">
        <v>80</v>
      </c>
      <c r="B65" s="108" t="s">
        <v>159</v>
      </c>
      <c r="C65" s="108" t="s">
        <v>206</v>
      </c>
      <c r="D65" s="108" t="s">
        <v>206</v>
      </c>
      <c r="E65" s="108" t="s">
        <v>183</v>
      </c>
      <c r="F65" s="108" t="s">
        <v>126</v>
      </c>
      <c r="G65" s="108">
        <v>728.48916025180392</v>
      </c>
      <c r="H65" s="108">
        <v>4500</v>
      </c>
      <c r="I65" s="108">
        <v>614.31559086158359</v>
      </c>
      <c r="J65" s="108" t="s">
        <v>206</v>
      </c>
      <c r="L65" s="3"/>
      <c r="M65" s="15"/>
    </row>
    <row r="66" spans="1:13">
      <c r="A66" s="108" t="s">
        <v>80</v>
      </c>
      <c r="B66" s="108" t="s">
        <v>68</v>
      </c>
      <c r="C66" s="108" t="s">
        <v>206</v>
      </c>
      <c r="D66" s="108" t="s">
        <v>206</v>
      </c>
      <c r="E66" s="108" t="s">
        <v>183</v>
      </c>
      <c r="F66" s="108" t="s">
        <v>126</v>
      </c>
      <c r="G66" s="108">
        <v>726.32915842553223</v>
      </c>
      <c r="H66" s="108">
        <v>4500</v>
      </c>
      <c r="I66" s="108">
        <v>587.17431846440195</v>
      </c>
      <c r="J66" s="108" t="s">
        <v>206</v>
      </c>
      <c r="L66" s="3"/>
      <c r="M66" s="15"/>
    </row>
    <row r="67" spans="1:13">
      <c r="A67" s="108" t="s">
        <v>80</v>
      </c>
      <c r="B67" s="108" t="s">
        <v>68</v>
      </c>
      <c r="C67" s="108" t="s">
        <v>206</v>
      </c>
      <c r="D67" s="108" t="s">
        <v>206</v>
      </c>
      <c r="E67" s="108" t="s">
        <v>183</v>
      </c>
      <c r="F67" s="108" t="s">
        <v>126</v>
      </c>
      <c r="G67" s="108">
        <v>722.97694694642041</v>
      </c>
      <c r="H67" s="108">
        <v>4500</v>
      </c>
      <c r="I67" s="108">
        <v>635.85048185486505</v>
      </c>
      <c r="J67" s="108" t="s">
        <v>206</v>
      </c>
      <c r="L67" s="3"/>
      <c r="M67" s="15"/>
    </row>
    <row r="68" spans="1:13">
      <c r="A68" s="108" t="s">
        <v>79</v>
      </c>
      <c r="B68" s="108" t="s">
        <v>68</v>
      </c>
      <c r="C68" s="108" t="s">
        <v>206</v>
      </c>
      <c r="D68" s="108" t="s">
        <v>206</v>
      </c>
      <c r="E68" s="108" t="s">
        <v>184</v>
      </c>
      <c r="F68" s="108" t="s">
        <v>126</v>
      </c>
      <c r="G68" s="108">
        <v>730.45427839808644</v>
      </c>
      <c r="H68" s="108">
        <v>4500</v>
      </c>
      <c r="I68" s="108">
        <v>622.45413857603148</v>
      </c>
      <c r="J68" s="108" t="s">
        <v>206</v>
      </c>
      <c r="L68" s="3"/>
      <c r="M68" s="15"/>
    </row>
    <row r="69" spans="1:13">
      <c r="A69" s="108" t="s">
        <v>79</v>
      </c>
      <c r="B69" s="108" t="s">
        <v>68</v>
      </c>
      <c r="C69" s="108" t="s">
        <v>206</v>
      </c>
      <c r="D69" s="108" t="s">
        <v>206</v>
      </c>
      <c r="E69" s="108" t="s">
        <v>184</v>
      </c>
      <c r="F69" s="108" t="s">
        <v>126</v>
      </c>
      <c r="G69" s="108">
        <v>725.20588555433551</v>
      </c>
      <c r="H69" s="108">
        <v>4500</v>
      </c>
      <c r="I69" s="108">
        <v>602.09135418333801</v>
      </c>
      <c r="J69" s="108" t="s">
        <v>206</v>
      </c>
      <c r="L69" s="3"/>
      <c r="M69" s="15"/>
    </row>
    <row r="70" spans="1:13">
      <c r="A70" s="108" t="s">
        <v>79</v>
      </c>
      <c r="B70" s="108" t="s">
        <v>68</v>
      </c>
      <c r="C70" s="108" t="s">
        <v>206</v>
      </c>
      <c r="D70" s="108" t="s">
        <v>206</v>
      </c>
      <c r="E70" s="108" t="s">
        <v>184</v>
      </c>
      <c r="F70" s="108" t="s">
        <v>126</v>
      </c>
      <c r="G70" s="108">
        <v>728.83075577758768</v>
      </c>
      <c r="H70" s="108">
        <v>4500</v>
      </c>
      <c r="I70" s="108">
        <v>591.85335642017799</v>
      </c>
      <c r="J70" s="108" t="s">
        <v>206</v>
      </c>
      <c r="L70" s="3"/>
      <c r="M70" s="15"/>
    </row>
    <row r="71" spans="1:13">
      <c r="A71" s="108" t="s">
        <v>78</v>
      </c>
      <c r="B71" s="108" t="s">
        <v>68</v>
      </c>
      <c r="C71" s="108" t="s">
        <v>206</v>
      </c>
      <c r="D71" s="108" t="s">
        <v>206</v>
      </c>
      <c r="E71" s="108" t="s">
        <v>185</v>
      </c>
      <c r="F71" s="108" t="s">
        <v>126</v>
      </c>
      <c r="G71" s="108">
        <v>719.92418506971808</v>
      </c>
      <c r="H71" s="108">
        <v>4500</v>
      </c>
      <c r="I71" s="108">
        <v>628.26206842994407</v>
      </c>
      <c r="J71" s="108" t="s">
        <v>206</v>
      </c>
      <c r="L71" s="3"/>
      <c r="M71" s="15"/>
    </row>
    <row r="72" spans="1:13">
      <c r="A72" s="108" t="s">
        <v>78</v>
      </c>
      <c r="B72" s="108" t="s">
        <v>68</v>
      </c>
      <c r="C72" s="108" t="s">
        <v>206</v>
      </c>
      <c r="D72" s="108" t="s">
        <v>206</v>
      </c>
      <c r="E72" s="108" t="s">
        <v>185</v>
      </c>
      <c r="F72" s="108" t="s">
        <v>126</v>
      </c>
      <c r="G72" s="108">
        <v>716.98863477787177</v>
      </c>
      <c r="H72" s="108">
        <v>4500</v>
      </c>
      <c r="I72" s="108">
        <v>623.82647922029957</v>
      </c>
      <c r="J72" s="108" t="s">
        <v>206</v>
      </c>
      <c r="L72" s="3"/>
      <c r="M72" s="15"/>
    </row>
    <row r="73" spans="1:13">
      <c r="A73" s="108" t="s">
        <v>78</v>
      </c>
      <c r="B73" s="108" t="s">
        <v>68</v>
      </c>
      <c r="C73" s="108" t="s">
        <v>206</v>
      </c>
      <c r="D73" s="108" t="s">
        <v>206</v>
      </c>
      <c r="E73" s="108" t="s">
        <v>185</v>
      </c>
      <c r="F73" s="108" t="s">
        <v>126</v>
      </c>
      <c r="G73" s="108">
        <v>717.1143201439063</v>
      </c>
      <c r="H73" s="108">
        <v>4500</v>
      </c>
      <c r="I73" s="108">
        <v>618.6100950931957</v>
      </c>
      <c r="J73" s="108" t="s">
        <v>206</v>
      </c>
      <c r="L73" s="3"/>
      <c r="M73" s="15"/>
    </row>
    <row r="74" spans="1:13">
      <c r="A74" s="108" t="s">
        <v>78</v>
      </c>
      <c r="B74" s="108" t="s">
        <v>68</v>
      </c>
      <c r="C74" s="108" t="s">
        <v>206</v>
      </c>
      <c r="D74" s="108" t="s">
        <v>206</v>
      </c>
      <c r="E74" s="108" t="s">
        <v>185</v>
      </c>
      <c r="F74" s="108" t="s">
        <v>125</v>
      </c>
      <c r="G74" s="108">
        <v>709.07604434808775</v>
      </c>
      <c r="H74" s="108">
        <v>4500</v>
      </c>
      <c r="I74" s="108">
        <v>600.97684354616808</v>
      </c>
      <c r="J74" s="108" t="s">
        <v>206</v>
      </c>
      <c r="L74" s="3"/>
      <c r="M74" s="15"/>
    </row>
    <row r="75" spans="1:13">
      <c r="F75" s="108" t="s">
        <v>223</v>
      </c>
      <c r="G75" s="108">
        <f t="shared" ref="G75:H75" si="8">AVERAGE(G60:G74)</f>
        <v>716.83970919737953</v>
      </c>
      <c r="H75" s="108">
        <f t="shared" si="8"/>
        <v>4500</v>
      </c>
      <c r="I75" s="108">
        <f>AVERAGE(I60:I74)</f>
        <v>617.75244733981299</v>
      </c>
      <c r="J75" s="108">
        <f>AVERAGE(J60:J74)</f>
        <v>4720.3125343899728</v>
      </c>
    </row>
    <row r="77" spans="1:13">
      <c r="A77" s="108" t="s">
        <v>81</v>
      </c>
      <c r="B77" s="108" t="s">
        <v>66</v>
      </c>
      <c r="C77" s="54" t="s">
        <v>199</v>
      </c>
      <c r="D77" s="55" t="s">
        <v>66</v>
      </c>
      <c r="E77" s="108" t="s">
        <v>173</v>
      </c>
      <c r="F77" s="108" t="s">
        <v>131</v>
      </c>
      <c r="G77" s="108">
        <v>750</v>
      </c>
      <c r="H77" s="108">
        <v>7000</v>
      </c>
      <c r="I77" s="108">
        <v>704.10764356240838</v>
      </c>
      <c r="J77" s="108">
        <v>7140.2017107435804</v>
      </c>
    </row>
    <row r="78" spans="1:13">
      <c r="A78" s="108" t="s">
        <v>81</v>
      </c>
      <c r="B78" s="108" t="s">
        <v>66</v>
      </c>
      <c r="C78" s="54" t="s">
        <v>199</v>
      </c>
      <c r="D78" s="55" t="s">
        <v>66</v>
      </c>
      <c r="E78" s="108" t="s">
        <v>173</v>
      </c>
      <c r="F78" s="108" t="s">
        <v>131</v>
      </c>
      <c r="G78" s="108">
        <v>747.75159707729881</v>
      </c>
      <c r="H78" s="108">
        <v>7000</v>
      </c>
      <c r="I78" s="108">
        <v>710.82233754734</v>
      </c>
      <c r="J78" s="108">
        <v>6806.3420134835778</v>
      </c>
    </row>
    <row r="79" spans="1:13">
      <c r="F79" s="108" t="s">
        <v>227</v>
      </c>
      <c r="G79" s="108">
        <f t="shared" ref="G79" si="9">AVERAGE(G77:G78)</f>
        <v>748.87579853864941</v>
      </c>
      <c r="H79" s="108">
        <f t="shared" ref="H79" si="10">AVERAGE(H77:H78)</f>
        <v>7000</v>
      </c>
      <c r="I79" s="108">
        <f t="shared" ref="I79" si="11">AVERAGE(I77:I78)</f>
        <v>707.46499055487425</v>
      </c>
      <c r="J79" s="108">
        <f>AVERAGE(J77:J78)</f>
        <v>6973.2718621135791</v>
      </c>
    </row>
  </sheetData>
  <pageMargins left="0.7" right="0.7" top="0.75" bottom="0.75" header="0.3" footer="0.3"/>
  <pageSetup scale="6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heetViews>
  <sheetFormatPr defaultRowHeight="14.25"/>
  <cols>
    <col min="1" max="16384" width="9" style="115"/>
  </cols>
  <sheetData>
    <row r="1" spans="1:1" ht="15">
      <c r="A1" s="185" t="s">
        <v>214</v>
      </c>
    </row>
    <row r="3" spans="1:1" ht="15">
      <c r="A3" s="185" t="s">
        <v>209</v>
      </c>
    </row>
    <row r="4" spans="1:1">
      <c r="A4" s="186" t="s">
        <v>210</v>
      </c>
    </row>
    <row r="5" spans="1:1">
      <c r="A5" s="116" t="s">
        <v>212</v>
      </c>
    </row>
    <row r="7" spans="1:1">
      <c r="A7" s="186" t="s">
        <v>211</v>
      </c>
    </row>
    <row r="8" spans="1:1" ht="15">
      <c r="A8" s="116" t="s">
        <v>215</v>
      </c>
    </row>
    <row r="10" spans="1:1">
      <c r="A10" s="186" t="s">
        <v>213</v>
      </c>
    </row>
    <row r="11" spans="1:1" ht="15">
      <c r="A11" s="117" t="s">
        <v>216</v>
      </c>
    </row>
    <row r="12" spans="1:1">
      <c r="A12" s="117"/>
    </row>
    <row r="13" spans="1:1" ht="15">
      <c r="A13" s="185" t="s">
        <v>239</v>
      </c>
    </row>
    <row r="14" spans="1:1">
      <c r="A14" s="115" t="s">
        <v>217</v>
      </c>
    </row>
    <row r="15" spans="1:1">
      <c r="A15" s="115" t="s">
        <v>247</v>
      </c>
    </row>
    <row r="17" spans="1:1">
      <c r="A17" s="115" t="s">
        <v>248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61.4 data</vt:lpstr>
      <vt:lpstr>61.4 GB GBPQ</vt:lpstr>
      <vt:lpstr>36.1 data</vt:lpstr>
      <vt:lpstr>36.1 GB GBPQ</vt:lpstr>
      <vt:lpstr>37.5 data</vt:lpstr>
      <vt:lpstr>37.5 GB GBPQ</vt:lpstr>
      <vt:lpstr>Results and Averages</vt:lpstr>
      <vt:lpstr>Read Me</vt:lpstr>
    </vt:vector>
  </TitlesOfParts>
  <Company>GSCAS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McKechnie</dc:creator>
  <cp:lastModifiedBy>Christine McKechnie</cp:lastModifiedBy>
  <cp:lastPrinted>2012-11-25T10:10:03Z</cp:lastPrinted>
  <dcterms:created xsi:type="dcterms:W3CDTF">2002-01-06T13:53:15Z</dcterms:created>
  <dcterms:modified xsi:type="dcterms:W3CDTF">2012-11-26T11:05:14Z</dcterms:modified>
</cp:coreProperties>
</file>